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Info Sheet" sheetId="1" state="visible" r:id="rId1"/>
    <sheet xmlns:r="http://schemas.openxmlformats.org/officeDocument/2006/relationships" name="2- GI" sheetId="2" state="visible" r:id="rId2"/>
    <sheet xmlns:r="http://schemas.openxmlformats.org/officeDocument/2006/relationships" name="2- PR" sheetId="3" state="visible" r:id="rId3"/>
    <sheet xmlns:r="http://schemas.openxmlformats.org/officeDocument/2006/relationships" name="2- SG" sheetId="4" state="visible" r:id="rId4"/>
    <sheet xmlns:r="http://schemas.openxmlformats.org/officeDocument/2006/relationships" name="2- AMLE" sheetId="5" state="visible" r:id="rId5"/>
    <sheet xmlns:r="http://schemas.openxmlformats.org/officeDocument/2006/relationships" name="3- Guidance" sheetId="6" state="visible" r:id="rId6"/>
    <sheet xmlns:r="http://schemas.openxmlformats.org/officeDocument/2006/relationships" name="4- Validation Issues" sheetId="7" state="visible" r:id="rId7"/>
    <sheet xmlns:r="http://schemas.openxmlformats.org/officeDocument/2006/relationships" name="_lists" sheetId="8" state="hidden" r:id="rId8"/>
  </sheets>
  <definedNames>
    <definedName name="_xlnm.Print_Area" localSheetId="0">'1- Info Sheet'!$A$1:$L$72</definedName>
    <definedName name="_xlnm._FilterDatabase" localSheetId="5" hidden="1">'3- Guidance'!$A$1:$U$1802</definedName>
    <definedName name="_xlnm._FilterDatabase" localSheetId="6" hidden="1">'4- Validation Issues'!$A$5:$L$1806</definedName>
  </definedNames>
  <calcPr calcId="124519" calcMode="auto" fullCalcOnLoad="1" forceFullCalc="1"/>
</workbook>
</file>

<file path=xl/styles.xml><?xml version="1.0" encoding="utf-8"?>
<styleSheet xmlns="http://schemas.openxmlformats.org/spreadsheetml/2006/main">
  <numFmts count="0"/>
  <fonts count="15">
    <font>
      <name val="Calibri"/>
      <family val="2"/>
      <color theme="1"/>
      <sz val="11"/>
      <scheme val="minor"/>
    </font>
    <font>
      <b val="1"/>
    </font>
    <font>
      <b val="1"/>
      <color rgb="0007183D"/>
    </font>
    <font>
      <name val="Calibri"/>
      <color rgb="00333333"/>
      <sz val="9"/>
    </font>
    <font>
      <b val="1"/>
      <color rgb="00FFFFFF"/>
    </font>
    <font>
      <name val="Calibri"/>
      <family val="2"/>
      <color theme="10"/>
      <sz val="12"/>
      <scheme val="minor"/>
    </font>
    <font>
      <name val="Calibri"/>
      <family val="2"/>
      <color rgb="FF0563C1"/>
      <sz val="11"/>
      <u val="single"/>
      <scheme val="minor"/>
    </font>
    <font>
      <name val="Calibri"/>
      <b val="1"/>
      <color rgb="00FFFFFF"/>
      <sz val="14"/>
    </font>
    <font>
      <name val="Calibri"/>
      <color rgb="00222222"/>
      <sz val="9"/>
    </font>
    <font>
      <name val="Calibri"/>
      <b val="1"/>
      <color rgb="00FFFFFF"/>
      <sz val="10"/>
    </font>
    <font>
      <name val="Calibri"/>
      <b val="1"/>
      <color rgb="0007183D"/>
      <sz val="18"/>
    </font>
    <font>
      <name val="Calibri"/>
      <color rgb="00555555"/>
      <sz val="9"/>
    </font>
    <font>
      <name val="Calibri"/>
      <b val="1"/>
      <color rgb="00FFFFFF"/>
      <sz val="12"/>
    </font>
    <font>
      <name val="Calibri"/>
      <b val="1"/>
      <color rgb="0007183D"/>
      <sz val="10"/>
    </font>
    <font>
      <name val="Calibri"/>
      <color rgb="00222222"/>
      <sz val="10"/>
    </font>
  </fonts>
  <fills count="17">
    <fill>
      <patternFill/>
    </fill>
    <fill>
      <patternFill patternType="gray125"/>
    </fill>
    <fill>
      <patternFill patternType="solid">
        <fgColor rgb="00DCE6F1"/>
      </patternFill>
    </fill>
    <fill>
      <patternFill patternType="solid">
        <fgColor rgb="00EEECE1"/>
      </patternFill>
    </fill>
    <fill>
      <patternFill patternType="solid">
        <fgColor rgb="00F0F0F0"/>
      </patternFill>
    </fill>
    <fill>
      <patternFill patternType="solid">
        <fgColor rgb="00F7F9FC"/>
      </patternFill>
    </fill>
    <fill>
      <patternFill patternType="solid">
        <fgColor rgb="00E6E6E6"/>
      </patternFill>
    </fill>
    <fill>
      <patternFill patternType="solid">
        <fgColor rgb="00DCEAF7"/>
      </patternFill>
    </fill>
    <fill>
      <patternFill patternType="solid">
        <fgColor rgb="00FFF2CC"/>
      </patternFill>
    </fill>
    <fill>
      <patternFill patternType="solid">
        <fgColor rgb="00E2F0D9"/>
      </patternFill>
    </fill>
    <fill>
      <patternFill patternType="solid">
        <fgColor rgb="0007183D"/>
      </patternFill>
    </fill>
    <fill>
      <patternFill patternType="solid">
        <fgColor rgb="00FFFFFF"/>
      </patternFill>
    </fill>
    <fill>
      <patternFill patternType="solid">
        <fgColor rgb="00D9D9D9"/>
      </patternFill>
    </fill>
    <fill>
      <patternFill patternType="solid">
        <fgColor rgb="00FFD966"/>
      </patternFill>
    </fill>
    <fill>
      <patternFill patternType="solid">
        <fgColor rgb="00F4B183"/>
      </patternFill>
    </fill>
    <fill>
      <patternFill patternType="solid">
        <fgColor rgb="00FF6666"/>
      </patternFill>
    </fill>
    <fill>
      <patternFill patternType="solid">
        <fgColor rgb="00D8C7A3"/>
      </patternFill>
    </fill>
  </fills>
  <borders count="3">
    <border>
      <left/>
      <right/>
      <top/>
      <bottom/>
      <diagonal/>
    </border>
    <border>
      <left style="thin">
        <color rgb="008E8E8E"/>
      </left>
      <right style="thin">
        <color rgb="008E8E8E"/>
      </right>
      <top style="thin">
        <color rgb="008E8E8E"/>
      </top>
      <bottom style="thin">
        <color rgb="008E8E8E"/>
      </bottom>
    </border>
    <border>
      <left style="thin">
        <color rgb="00B7B7B7"/>
      </left>
      <right style="thin">
        <color rgb="00B7B7B7"/>
      </right>
      <top style="thin">
        <color rgb="00B7B7B7"/>
      </top>
      <bottom style="thin">
        <color rgb="00B7B7B7"/>
      </bottom>
    </border>
  </borders>
  <cellStyleXfs count="2">
    <xf numFmtId="0" fontId="0" fillId="0" borderId="0"/>
    <xf numFmtId="0" fontId="5" fillId="0" borderId="0"/>
  </cellStyleXfs>
  <cellXfs count="49">
    <xf numFmtId="0" fontId="0" fillId="0" borderId="0" pivotButton="0" quotePrefix="0" xfId="0"/>
    <xf numFmtId="0" fontId="0" fillId="10" borderId="0" pivotButton="0" quotePrefix="0" xfId="0"/>
    <xf numFmtId="0" fontId="10" fillId="0" borderId="0" applyAlignment="1" pivotButton="0" quotePrefix="0" xfId="0">
      <alignment horizontal="left" vertical="center"/>
    </xf>
    <xf numFmtId="0" fontId="11" fillId="0" borderId="0" applyAlignment="1" pivotButton="0" quotePrefix="0" xfId="0">
      <alignment horizontal="left" vertical="center"/>
    </xf>
    <xf numFmtId="0" fontId="2" fillId="0" borderId="0" pivotButton="0" quotePrefix="0" xfId="0"/>
    <xf numFmtId="0" fontId="5" fillId="0" borderId="0" applyAlignment="1" pivotButton="0" quotePrefix="0" xfId="1">
      <alignment horizontal="center" vertical="center"/>
    </xf>
    <xf numFmtId="0" fontId="12" fillId="10" borderId="2" applyAlignment="1" pivotButton="0" quotePrefix="0" xfId="0">
      <alignment horizontal="left" vertical="top" wrapText="1"/>
    </xf>
    <xf numFmtId="0" fontId="0" fillId="0" borderId="2" pivotButton="0" quotePrefix="0" xfId="0"/>
    <xf numFmtId="0" fontId="13" fillId="9" borderId="2" applyAlignment="1" pivotButton="0" quotePrefix="0" xfId="0">
      <alignment horizontal="center" vertical="center" wrapText="1"/>
    </xf>
    <xf numFmtId="0" fontId="13" fillId="8" borderId="2" applyAlignment="1" pivotButton="0" quotePrefix="0" xfId="0">
      <alignment horizontal="center" vertical="center" wrapText="1"/>
    </xf>
    <xf numFmtId="9" fontId="10" fillId="9" borderId="2" applyAlignment="1" pivotButton="0" quotePrefix="0" xfId="0">
      <alignment horizontal="center" vertical="center" wrapText="1"/>
    </xf>
    <xf numFmtId="9" fontId="10" fillId="8" borderId="2" applyAlignment="1" pivotButton="0" quotePrefix="0" xfId="0">
      <alignment horizontal="center" vertical="center" wrapText="1"/>
    </xf>
    <xf numFmtId="0" fontId="11" fillId="11" borderId="2" applyAlignment="1" pivotButton="0" quotePrefix="0" xfId="0">
      <alignment horizontal="right" vertical="center" wrapText="1"/>
    </xf>
    <xf numFmtId="0" fontId="14" fillId="11" borderId="2" applyAlignment="1" pivotButton="0" quotePrefix="0" xfId="0">
      <alignment horizontal="left" vertical="top" wrapText="1"/>
    </xf>
    <xf numFmtId="0" fontId="0" fillId="4" borderId="2" pivotButton="0" quotePrefix="0" xfId="0"/>
    <xf numFmtId="0" fontId="13" fillId="0" borderId="2" pivotButton="0" quotePrefix="0" xfId="0"/>
    <xf numFmtId="0" fontId="14" fillId="0" borderId="2" applyAlignment="1" pivotButton="0" quotePrefix="0" xfId="0">
      <alignment horizontal="left" vertical="top" wrapText="1"/>
    </xf>
    <xf numFmtId="0" fontId="0" fillId="7" borderId="2" pivotButton="0" quotePrefix="0" xfId="0"/>
    <xf numFmtId="0" fontId="0" fillId="12" borderId="2" pivotButton="0" quotePrefix="0" xfId="0"/>
    <xf numFmtId="0" fontId="0" fillId="13" borderId="2" pivotButton="0" quotePrefix="0" xfId="0"/>
    <xf numFmtId="0" fontId="0" fillId="14" borderId="2" pivotButton="0" quotePrefix="0" xfId="0"/>
    <xf numFmtId="0" fontId="0" fillId="15" borderId="2" pivotButton="0" quotePrefix="0" xfId="0"/>
    <xf numFmtId="0" fontId="13" fillId="16" borderId="2" pivotButton="0" quotePrefix="0" xfId="0"/>
    <xf numFmtId="0" fontId="0" fillId="16" borderId="2" pivotButton="0" quotePrefix="0" xfId="0"/>
    <xf numFmtId="0" fontId="13" fillId="0" borderId="2" applyAlignment="1" pivotButton="0" quotePrefix="0" xfId="0">
      <alignment horizontal="left" vertical="top" wrapText="1"/>
    </xf>
    <xf numFmtId="0" fontId="11" fillId="11" borderId="2" applyAlignment="1" pivotButton="0" quotePrefix="0" xfId="0">
      <alignment horizontal="left" vertical="top" wrapText="1"/>
    </xf>
    <xf numFmtId="0" fontId="5" fillId="0" borderId="0" pivotButton="0" quotePrefix="0" xfId="1"/>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6" fillId="4" borderId="1" applyAlignment="1" pivotButton="0" quotePrefix="0" xfId="0">
      <alignment horizontal="left" vertical="center" wrapText="1"/>
    </xf>
    <xf numFmtId="0" fontId="0" fillId="0" borderId="1" applyAlignment="1" pivotButton="0" quotePrefix="0" xfId="0">
      <alignment horizontal="left" vertical="center" wrapText="1"/>
    </xf>
    <xf numFmtId="0" fontId="3" fillId="5" borderId="1" applyAlignment="1" applyProtection="1" pivotButton="0" quotePrefix="0" xfId="0">
      <alignment horizontal="left" vertical="top" wrapText="1"/>
      <protection locked="0" hidden="0"/>
    </xf>
    <xf numFmtId="0" fontId="0" fillId="7" borderId="1" applyAlignment="1" applyProtection="1" pivotButton="0" quotePrefix="0" xfId="0">
      <alignment horizontal="center" vertical="center" wrapText="1"/>
      <protection locked="0" hidden="0"/>
    </xf>
    <xf numFmtId="0" fontId="0" fillId="6" borderId="1" applyAlignment="1" pivotButton="0" quotePrefix="0" xfId="0">
      <alignment horizontal="center" vertical="center" wrapText="1"/>
    </xf>
    <xf numFmtId="0" fontId="0" fillId="0" borderId="1" applyAlignment="1" applyProtection="1" pivotButton="0" quotePrefix="0" xfId="0">
      <alignment horizontal="center" vertical="center" wrapText="1"/>
      <protection locked="0" hidden="0"/>
    </xf>
    <xf numFmtId="0" fontId="3" fillId="8" borderId="1" applyAlignment="1" applyProtection="1" pivotButton="0" quotePrefix="0" xfId="0">
      <alignment horizontal="left" vertical="top" wrapText="1"/>
      <protection locked="0" hidden="0"/>
    </xf>
    <xf numFmtId="0" fontId="3" fillId="9" borderId="1" applyAlignment="1" applyProtection="1" pivotButton="0" quotePrefix="0" xfId="0">
      <alignment horizontal="left" vertical="top" wrapText="1"/>
      <protection locked="0" hidden="0"/>
    </xf>
    <xf numFmtId="0" fontId="4" fillId="10" borderId="2" applyAlignment="1" pivotButton="0" quotePrefix="0" xfId="0">
      <alignment horizontal="center" vertical="center" wrapText="1"/>
    </xf>
    <xf numFmtId="0" fontId="5" fillId="7" borderId="0" pivotButton="0" quotePrefix="0" xfId="1"/>
    <xf numFmtId="0" fontId="0" fillId="7" borderId="2" applyAlignment="1" pivotButton="0" quotePrefix="0" xfId="0">
      <alignment vertical="top" wrapText="1"/>
    </xf>
    <xf numFmtId="0" fontId="0" fillId="0" borderId="2" applyAlignment="1" pivotButton="0" quotePrefix="0" xfId="0">
      <alignment vertical="top" wrapText="1"/>
    </xf>
    <xf numFmtId="0" fontId="7" fillId="10" borderId="2" applyAlignment="1" pivotButton="0" quotePrefix="0" xfId="0">
      <alignment horizontal="left" vertical="center"/>
    </xf>
    <xf numFmtId="0" fontId="0" fillId="10" borderId="2" pivotButton="0" quotePrefix="0" xfId="0"/>
    <xf numFmtId="0" fontId="8" fillId="7" borderId="2" applyAlignment="1" pivotButton="0" quotePrefix="0" xfId="0">
      <alignment horizontal="left" vertical="top" wrapText="1"/>
    </xf>
    <xf numFmtId="0" fontId="9" fillId="10" borderId="2" applyAlignment="1" pivotButton="0" quotePrefix="0" xfId="0">
      <alignment horizontal="center" vertical="center" wrapText="1"/>
    </xf>
    <xf numFmtId="0" fontId="5" fillId="0" borderId="2" applyAlignment="1" pivotButton="0" quotePrefix="0" xfId="1">
      <alignment horizontal="left" vertical="top" wrapText="1"/>
    </xf>
    <xf numFmtId="0" fontId="8" fillId="0" borderId="2" applyAlignment="1" pivotButton="0" quotePrefix="0" xfId="0">
      <alignment horizontal="left" vertical="top" wrapText="1"/>
    </xf>
    <xf numFmtId="0" fontId="8" fillId="0" borderId="2" applyAlignment="1" pivotButton="0" quotePrefix="0" xfId="0">
      <alignment horizontal="center" vertical="center" wrapText="1"/>
    </xf>
    <xf numFmtId="0" fontId="8" fillId="0" borderId="2" applyAlignment="1" pivotButton="0" quotePrefix="0" xfId="1">
      <alignment horizontal="center" vertical="center" wrapText="1"/>
    </xf>
  </cellXfs>
  <cellStyles count="2">
    <cellStyle name="Normal" xfId="0" builtinId="0" hidden="0"/>
    <cellStyle name="Hyperlink" xfId="1" builtinId="8" hidden="0"/>
  </cellStyles>
  <dxfs count="8">
    <dxf>
      <fill>
        <patternFill patternType="solid">
          <fgColor rgb="FFF4B183"/>
          <bgColor rgb="FFF4B183"/>
        </patternFill>
      </fill>
    </dxf>
    <dxf>
      <fill>
        <patternFill patternType="solid">
          <fgColor rgb="FFFF5C5C"/>
          <bgColor rgb="FFFF5C5C"/>
        </patternFill>
      </fill>
    </dxf>
    <dxf>
      <fill>
        <patternFill patternType="solid">
          <fgColor rgb="FFFFD966"/>
          <bgColor rgb="FFFFD966"/>
        </patternFill>
      </fill>
    </dxf>
    <dxf>
      <fill>
        <patternFill patternType="solid">
          <fgColor rgb="FFB7B7B7"/>
          <bgColor rgb="FFB7B7B7"/>
        </patternFill>
      </fill>
    </dxf>
    <dxf>
      <fill>
        <patternFill patternType="solid">
          <fgColor rgb="00F4CCCC"/>
        </patternFill>
      </fill>
    </dxf>
    <dxf>
      <fill>
        <patternFill patternType="solid">
          <fgColor rgb="00FCE4D6"/>
        </patternFill>
      </fill>
    </dxf>
    <dxf>
      <fill>
        <patternFill patternType="solid">
          <fgColor rgb="00FFF2CC"/>
        </patternFill>
      </fill>
    </dxf>
    <dxf>
      <fill>
        <patternFill patternType="solid">
          <fgColor rgb="00E7E6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xl/worksheets/sheet8.xml"/><Relationship Id="rId13" Type="http://schemas.openxmlformats.org/officeDocument/2006/relationships/customXml" Target="../customXml/item3.xml"/><Relationship Id="rId3" Type="http://schemas.openxmlformats.org/officeDocument/2006/relationships/worksheet" Target="/xl/worksheets/sheet3.xml"/><Relationship Id="rId7" Type="http://schemas.openxmlformats.org/officeDocument/2006/relationships/worksheet" Target="/xl/worksheets/sheet7.xml"/><Relationship Id="rId12" Type="http://schemas.openxmlformats.org/officeDocument/2006/relationships/customXml" Target="../customXml/item2.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customXml" Target="../customXml/item1.xml"/><Relationship Id="rId5" Type="http://schemas.openxmlformats.org/officeDocument/2006/relationships/worksheet" Target="/xl/worksheets/sheet5.xml"/><Relationship Id="rId10" Type="http://schemas.openxmlformats.org/officeDocument/2006/relationships/theme" Target="theme/theme1.xml"/><Relationship Id="rId4" Type="http://schemas.openxmlformats.org/officeDocument/2006/relationships/worksheet" Target="/xl/worksheets/sheet4.xml"/><Relationship Id="rId9" Type="http://schemas.openxmlformats.org/officeDocument/2006/relationships/styles" Target="styles.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6581775" cy="4667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2- GI'!A1" TargetMode="External" Id="rId1"/><Relationship Type="http://schemas.openxmlformats.org/officeDocument/2006/relationships/hyperlink" Target="#'2- PR'!A1" TargetMode="External" Id="rId2"/><Relationship Type="http://schemas.openxmlformats.org/officeDocument/2006/relationships/hyperlink" Target="#'2- SG'!A1" TargetMode="External" Id="rId3"/><Relationship Type="http://schemas.openxmlformats.org/officeDocument/2006/relationships/hyperlink" Target="#'2- AMLE'!A1" TargetMode="External" Id="rId4"/><Relationship Type="http://schemas.openxmlformats.org/officeDocument/2006/relationships/hyperlink" Target="#'3- Guidance'!A1" TargetMode="External" Id="rId5"/><Relationship Type="http://schemas.openxmlformats.org/officeDocument/2006/relationships/hyperlink" Target="#'4- Validation Issues'!A1" TargetMode="External" Id="rId6"/><Relationship Type="http://schemas.openxmlformats.org/officeDocument/2006/relationships/hyperlink" Target="https://www.mfsa.mt/about-us/contact/" TargetMode="External" Id="rId7"/><Relationship Type="http://schemas.openxmlformats.org/officeDocument/2006/relationships/drawing" Target="/xl/drawings/drawing1.xml" Id="rId8"/></Relationships>
</file>

<file path=xl/worksheets/_rels/sheet2.xml.rels><Relationships xmlns="http://schemas.openxmlformats.org/package/2006/relationships"><Relationship Type="http://schemas.openxmlformats.org/officeDocument/2006/relationships/hyperlink" Target="#'3- Guidance'!A2" TargetMode="External" Id="rId1"/><Relationship Type="http://schemas.openxmlformats.org/officeDocument/2006/relationships/hyperlink" Target="#'3- Guidance'!A3" TargetMode="External" Id="rId2"/><Relationship Type="http://schemas.openxmlformats.org/officeDocument/2006/relationships/hyperlink" Target="#'3- Guidance'!A4" TargetMode="External" Id="rId3"/><Relationship Type="http://schemas.openxmlformats.org/officeDocument/2006/relationships/hyperlink" Target="#'3- Guidance'!A5" TargetMode="External" Id="rId4"/><Relationship Type="http://schemas.openxmlformats.org/officeDocument/2006/relationships/hyperlink" Target="#'3- Guidance'!A6" TargetMode="External" Id="rId5"/><Relationship Type="http://schemas.openxmlformats.org/officeDocument/2006/relationships/hyperlink" Target="#'3- Guidance'!A7" TargetMode="External" Id="rId6"/><Relationship Type="http://schemas.openxmlformats.org/officeDocument/2006/relationships/hyperlink" Target="#'3- Guidance'!A8" TargetMode="External" Id="rId7"/><Relationship Type="http://schemas.openxmlformats.org/officeDocument/2006/relationships/hyperlink" Target="#'3- Guidance'!A9" TargetMode="External" Id="rId8"/><Relationship Type="http://schemas.openxmlformats.org/officeDocument/2006/relationships/hyperlink" Target="#'3- Guidance'!A10" TargetMode="External" Id="rId9"/><Relationship Type="http://schemas.openxmlformats.org/officeDocument/2006/relationships/hyperlink" Target="#'3- Guidance'!A11" TargetMode="External" Id="rId10"/><Relationship Type="http://schemas.openxmlformats.org/officeDocument/2006/relationships/hyperlink" Target="#'3- Guidance'!A12" TargetMode="External" Id="rId11"/></Relationships>
</file>

<file path=xl/worksheets/_rels/sheet3.xml.rels><Relationships xmlns="http://schemas.openxmlformats.org/package/2006/relationships"><Relationship Type="http://schemas.openxmlformats.org/officeDocument/2006/relationships/hyperlink" Target="#'3- Guidance'!A13" TargetMode="External" Id="rId1"/><Relationship Type="http://schemas.openxmlformats.org/officeDocument/2006/relationships/hyperlink" Target="#'3- Guidance'!A14" TargetMode="External" Id="rId2"/><Relationship Type="http://schemas.openxmlformats.org/officeDocument/2006/relationships/hyperlink" Target="#'3- Guidance'!A15" TargetMode="External" Id="rId3"/><Relationship Type="http://schemas.openxmlformats.org/officeDocument/2006/relationships/hyperlink" Target="#'3- Guidance'!A16" TargetMode="External" Id="rId4"/><Relationship Type="http://schemas.openxmlformats.org/officeDocument/2006/relationships/hyperlink" Target="#'3- Guidance'!A17" TargetMode="External" Id="rId5"/><Relationship Type="http://schemas.openxmlformats.org/officeDocument/2006/relationships/hyperlink" Target="#'3- Guidance'!A18" TargetMode="External" Id="rId6"/><Relationship Type="http://schemas.openxmlformats.org/officeDocument/2006/relationships/hyperlink" Target="#'3- Guidance'!A19" TargetMode="External" Id="rId7"/><Relationship Type="http://schemas.openxmlformats.org/officeDocument/2006/relationships/hyperlink" Target="#'3- Guidance'!A20" TargetMode="External" Id="rId8"/><Relationship Type="http://schemas.openxmlformats.org/officeDocument/2006/relationships/hyperlink" Target="#'3- Guidance'!A21" TargetMode="External" Id="rId9"/><Relationship Type="http://schemas.openxmlformats.org/officeDocument/2006/relationships/hyperlink" Target="#'3- Guidance'!A22" TargetMode="External" Id="rId10"/><Relationship Type="http://schemas.openxmlformats.org/officeDocument/2006/relationships/hyperlink" Target="#'3- Guidance'!A23" TargetMode="External" Id="rId11"/><Relationship Type="http://schemas.openxmlformats.org/officeDocument/2006/relationships/hyperlink" Target="#'3- Guidance'!A24" TargetMode="External" Id="rId12"/><Relationship Type="http://schemas.openxmlformats.org/officeDocument/2006/relationships/hyperlink" Target="#'3- Guidance'!A25" TargetMode="External" Id="rId13"/><Relationship Type="http://schemas.openxmlformats.org/officeDocument/2006/relationships/hyperlink" Target="#'3- Guidance'!A26" TargetMode="External" Id="rId14"/><Relationship Type="http://schemas.openxmlformats.org/officeDocument/2006/relationships/hyperlink" Target="#'3- Guidance'!A27" TargetMode="External" Id="rId15"/><Relationship Type="http://schemas.openxmlformats.org/officeDocument/2006/relationships/hyperlink" Target="#'3- Guidance'!A28" TargetMode="External" Id="rId16"/><Relationship Type="http://schemas.openxmlformats.org/officeDocument/2006/relationships/hyperlink" Target="#'3- Guidance'!A29" TargetMode="External" Id="rId17"/><Relationship Type="http://schemas.openxmlformats.org/officeDocument/2006/relationships/hyperlink" Target="#'3- Guidance'!A30" TargetMode="External" Id="rId18"/><Relationship Type="http://schemas.openxmlformats.org/officeDocument/2006/relationships/hyperlink" Target="#'3- Guidance'!A31" TargetMode="External" Id="rId19"/><Relationship Type="http://schemas.openxmlformats.org/officeDocument/2006/relationships/hyperlink" Target="#'3- Guidance'!A32" TargetMode="External" Id="rId20"/><Relationship Type="http://schemas.openxmlformats.org/officeDocument/2006/relationships/hyperlink" Target="#'3- Guidance'!A33" TargetMode="External" Id="rId21"/><Relationship Type="http://schemas.openxmlformats.org/officeDocument/2006/relationships/hyperlink" Target="#'3- Guidance'!A34" TargetMode="External" Id="rId22"/><Relationship Type="http://schemas.openxmlformats.org/officeDocument/2006/relationships/hyperlink" Target="#'3- Guidance'!A35" TargetMode="External" Id="rId23"/><Relationship Type="http://schemas.openxmlformats.org/officeDocument/2006/relationships/hyperlink" Target="#'3- Guidance'!A36" TargetMode="External" Id="rId24"/><Relationship Type="http://schemas.openxmlformats.org/officeDocument/2006/relationships/hyperlink" Target="#'3- Guidance'!A37" TargetMode="External" Id="rId25"/><Relationship Type="http://schemas.openxmlformats.org/officeDocument/2006/relationships/hyperlink" Target="#'3- Guidance'!A38" TargetMode="External" Id="rId26"/><Relationship Type="http://schemas.openxmlformats.org/officeDocument/2006/relationships/hyperlink" Target="#'3- Guidance'!A39" TargetMode="External" Id="rId27"/><Relationship Type="http://schemas.openxmlformats.org/officeDocument/2006/relationships/hyperlink" Target="#'3- Guidance'!A40" TargetMode="External" Id="rId28"/><Relationship Type="http://schemas.openxmlformats.org/officeDocument/2006/relationships/hyperlink" Target="#'3- Guidance'!A41" TargetMode="External" Id="rId29"/><Relationship Type="http://schemas.openxmlformats.org/officeDocument/2006/relationships/hyperlink" Target="#'3- Guidance'!A42" TargetMode="External" Id="rId30"/><Relationship Type="http://schemas.openxmlformats.org/officeDocument/2006/relationships/hyperlink" Target="#'3- Guidance'!A43" TargetMode="External" Id="rId31"/><Relationship Type="http://schemas.openxmlformats.org/officeDocument/2006/relationships/hyperlink" Target="#'3- Guidance'!A44" TargetMode="External" Id="rId32"/><Relationship Type="http://schemas.openxmlformats.org/officeDocument/2006/relationships/hyperlink" Target="#'3- Guidance'!A45" TargetMode="External" Id="rId33"/><Relationship Type="http://schemas.openxmlformats.org/officeDocument/2006/relationships/hyperlink" Target="#'3- Guidance'!A46" TargetMode="External" Id="rId34"/><Relationship Type="http://schemas.openxmlformats.org/officeDocument/2006/relationships/hyperlink" Target="#'3- Guidance'!A47" TargetMode="External" Id="rId35"/><Relationship Type="http://schemas.openxmlformats.org/officeDocument/2006/relationships/hyperlink" Target="#'3- Guidance'!A48" TargetMode="External" Id="rId36"/><Relationship Type="http://schemas.openxmlformats.org/officeDocument/2006/relationships/hyperlink" Target="#'3- Guidance'!A49" TargetMode="External" Id="rId37"/><Relationship Type="http://schemas.openxmlformats.org/officeDocument/2006/relationships/hyperlink" Target="#'3- Guidance'!A50" TargetMode="External" Id="rId38"/><Relationship Type="http://schemas.openxmlformats.org/officeDocument/2006/relationships/hyperlink" Target="#'3- Guidance'!A51" TargetMode="External" Id="rId39"/><Relationship Type="http://schemas.openxmlformats.org/officeDocument/2006/relationships/hyperlink" Target="#'3- Guidance'!A52" TargetMode="External" Id="rId40"/><Relationship Type="http://schemas.openxmlformats.org/officeDocument/2006/relationships/hyperlink" Target="#'3- Guidance'!A53" TargetMode="External" Id="rId41"/><Relationship Type="http://schemas.openxmlformats.org/officeDocument/2006/relationships/hyperlink" Target="#'3- Guidance'!A54" TargetMode="External" Id="rId42"/><Relationship Type="http://schemas.openxmlformats.org/officeDocument/2006/relationships/hyperlink" Target="#'3- Guidance'!A55" TargetMode="External" Id="rId43"/><Relationship Type="http://schemas.openxmlformats.org/officeDocument/2006/relationships/hyperlink" Target="#'3- Guidance'!A56" TargetMode="External" Id="rId44"/><Relationship Type="http://schemas.openxmlformats.org/officeDocument/2006/relationships/hyperlink" Target="#'3- Guidance'!A57" TargetMode="External" Id="rId45"/><Relationship Type="http://schemas.openxmlformats.org/officeDocument/2006/relationships/hyperlink" Target="#'3- Guidance'!A58" TargetMode="External" Id="rId46"/><Relationship Type="http://schemas.openxmlformats.org/officeDocument/2006/relationships/hyperlink" Target="#'3- Guidance'!A59" TargetMode="External" Id="rId47"/><Relationship Type="http://schemas.openxmlformats.org/officeDocument/2006/relationships/hyperlink" Target="#'3- Guidance'!A60" TargetMode="External" Id="rId48"/><Relationship Type="http://schemas.openxmlformats.org/officeDocument/2006/relationships/hyperlink" Target="#'3- Guidance'!A61" TargetMode="External" Id="rId49"/><Relationship Type="http://schemas.openxmlformats.org/officeDocument/2006/relationships/hyperlink" Target="#'3- Guidance'!A62" TargetMode="External" Id="rId50"/><Relationship Type="http://schemas.openxmlformats.org/officeDocument/2006/relationships/hyperlink" Target="#'3- Guidance'!A63" TargetMode="External" Id="rId51"/><Relationship Type="http://schemas.openxmlformats.org/officeDocument/2006/relationships/hyperlink" Target="#'3- Guidance'!A64" TargetMode="External" Id="rId52"/><Relationship Type="http://schemas.openxmlformats.org/officeDocument/2006/relationships/hyperlink" Target="#'3- Guidance'!A65" TargetMode="External" Id="rId53"/><Relationship Type="http://schemas.openxmlformats.org/officeDocument/2006/relationships/hyperlink" Target="#'3- Guidance'!A66" TargetMode="External" Id="rId54"/><Relationship Type="http://schemas.openxmlformats.org/officeDocument/2006/relationships/hyperlink" Target="#'3- Guidance'!A67" TargetMode="External" Id="rId55"/><Relationship Type="http://schemas.openxmlformats.org/officeDocument/2006/relationships/hyperlink" Target="#'3- Guidance'!A68" TargetMode="External" Id="rId56"/><Relationship Type="http://schemas.openxmlformats.org/officeDocument/2006/relationships/hyperlink" Target="#'3- Guidance'!A69" TargetMode="External" Id="rId57"/><Relationship Type="http://schemas.openxmlformats.org/officeDocument/2006/relationships/hyperlink" Target="#'3- Guidance'!A70" TargetMode="External" Id="rId58"/><Relationship Type="http://schemas.openxmlformats.org/officeDocument/2006/relationships/hyperlink" Target="#'3- Guidance'!A71" TargetMode="External" Id="rId59"/><Relationship Type="http://schemas.openxmlformats.org/officeDocument/2006/relationships/hyperlink" Target="#'3- Guidance'!A72" TargetMode="External" Id="rId60"/><Relationship Type="http://schemas.openxmlformats.org/officeDocument/2006/relationships/hyperlink" Target="#'3- Guidance'!A73" TargetMode="External" Id="rId61"/><Relationship Type="http://schemas.openxmlformats.org/officeDocument/2006/relationships/hyperlink" Target="#'3- Guidance'!A74" TargetMode="External" Id="rId62"/><Relationship Type="http://schemas.openxmlformats.org/officeDocument/2006/relationships/hyperlink" Target="#'3- Guidance'!A75" TargetMode="External" Id="rId63"/><Relationship Type="http://schemas.openxmlformats.org/officeDocument/2006/relationships/hyperlink" Target="#'3- Guidance'!A76" TargetMode="External" Id="rId64"/><Relationship Type="http://schemas.openxmlformats.org/officeDocument/2006/relationships/hyperlink" Target="#'3- Guidance'!A77" TargetMode="External" Id="rId65"/><Relationship Type="http://schemas.openxmlformats.org/officeDocument/2006/relationships/hyperlink" Target="#'3- Guidance'!A78" TargetMode="External" Id="rId66"/><Relationship Type="http://schemas.openxmlformats.org/officeDocument/2006/relationships/hyperlink" Target="#'3- Guidance'!A79" TargetMode="External" Id="rId67"/><Relationship Type="http://schemas.openxmlformats.org/officeDocument/2006/relationships/hyperlink" Target="#'3- Guidance'!A80" TargetMode="External" Id="rId68"/><Relationship Type="http://schemas.openxmlformats.org/officeDocument/2006/relationships/hyperlink" Target="#'3- Guidance'!A81" TargetMode="External" Id="rId69"/><Relationship Type="http://schemas.openxmlformats.org/officeDocument/2006/relationships/hyperlink" Target="#'3- Guidance'!A82" TargetMode="External" Id="rId70"/><Relationship Type="http://schemas.openxmlformats.org/officeDocument/2006/relationships/hyperlink" Target="#'3- Guidance'!A83" TargetMode="External" Id="rId71"/><Relationship Type="http://schemas.openxmlformats.org/officeDocument/2006/relationships/hyperlink" Target="#'3- Guidance'!A84" TargetMode="External" Id="rId72"/><Relationship Type="http://schemas.openxmlformats.org/officeDocument/2006/relationships/hyperlink" Target="#'3- Guidance'!A85" TargetMode="External" Id="rId73"/><Relationship Type="http://schemas.openxmlformats.org/officeDocument/2006/relationships/hyperlink" Target="#'3- Guidance'!A86" TargetMode="External" Id="rId74"/><Relationship Type="http://schemas.openxmlformats.org/officeDocument/2006/relationships/hyperlink" Target="#'3- Guidance'!A87" TargetMode="External" Id="rId75"/><Relationship Type="http://schemas.openxmlformats.org/officeDocument/2006/relationships/hyperlink" Target="#'3- Guidance'!A88" TargetMode="External" Id="rId76"/><Relationship Type="http://schemas.openxmlformats.org/officeDocument/2006/relationships/hyperlink" Target="#'3- Guidance'!A89" TargetMode="External" Id="rId77"/><Relationship Type="http://schemas.openxmlformats.org/officeDocument/2006/relationships/hyperlink" Target="#'3- Guidance'!A90" TargetMode="External" Id="rId78"/><Relationship Type="http://schemas.openxmlformats.org/officeDocument/2006/relationships/hyperlink" Target="#'3- Guidance'!A91" TargetMode="External" Id="rId79"/><Relationship Type="http://schemas.openxmlformats.org/officeDocument/2006/relationships/hyperlink" Target="#'3- Guidance'!A92" TargetMode="External" Id="rId80"/><Relationship Type="http://schemas.openxmlformats.org/officeDocument/2006/relationships/hyperlink" Target="#'3- Guidance'!A93" TargetMode="External" Id="rId81"/><Relationship Type="http://schemas.openxmlformats.org/officeDocument/2006/relationships/hyperlink" Target="#'3- Guidance'!A94" TargetMode="External" Id="rId82"/><Relationship Type="http://schemas.openxmlformats.org/officeDocument/2006/relationships/hyperlink" Target="#'3- Guidance'!A95" TargetMode="External" Id="rId83"/><Relationship Type="http://schemas.openxmlformats.org/officeDocument/2006/relationships/hyperlink" Target="#'3- Guidance'!A96" TargetMode="External" Id="rId84"/><Relationship Type="http://schemas.openxmlformats.org/officeDocument/2006/relationships/hyperlink" Target="#'3- Guidance'!A97" TargetMode="External" Id="rId85"/><Relationship Type="http://schemas.openxmlformats.org/officeDocument/2006/relationships/hyperlink" Target="#'3- Guidance'!A98" TargetMode="External" Id="rId86"/><Relationship Type="http://schemas.openxmlformats.org/officeDocument/2006/relationships/hyperlink" Target="#'3- Guidance'!A99" TargetMode="External" Id="rId87"/><Relationship Type="http://schemas.openxmlformats.org/officeDocument/2006/relationships/hyperlink" Target="#'3- Guidance'!A100" TargetMode="External" Id="rId88"/><Relationship Type="http://schemas.openxmlformats.org/officeDocument/2006/relationships/hyperlink" Target="#'3- Guidance'!A101" TargetMode="External" Id="rId89"/><Relationship Type="http://schemas.openxmlformats.org/officeDocument/2006/relationships/hyperlink" Target="#'3- Guidance'!A102" TargetMode="External" Id="rId90"/><Relationship Type="http://schemas.openxmlformats.org/officeDocument/2006/relationships/hyperlink" Target="#'3- Guidance'!A103" TargetMode="External" Id="rId91"/><Relationship Type="http://schemas.openxmlformats.org/officeDocument/2006/relationships/hyperlink" Target="#'3- Guidance'!A104" TargetMode="External" Id="rId92"/><Relationship Type="http://schemas.openxmlformats.org/officeDocument/2006/relationships/hyperlink" Target="#'3- Guidance'!A105" TargetMode="External" Id="rId93"/><Relationship Type="http://schemas.openxmlformats.org/officeDocument/2006/relationships/hyperlink" Target="#'3- Guidance'!A106" TargetMode="External" Id="rId94"/><Relationship Type="http://schemas.openxmlformats.org/officeDocument/2006/relationships/hyperlink" Target="#'3- Guidance'!A107" TargetMode="External" Id="rId95"/><Relationship Type="http://schemas.openxmlformats.org/officeDocument/2006/relationships/hyperlink" Target="#'3- Guidance'!A108" TargetMode="External" Id="rId96"/><Relationship Type="http://schemas.openxmlformats.org/officeDocument/2006/relationships/hyperlink" Target="#'3- Guidance'!A109" TargetMode="External" Id="rId97"/><Relationship Type="http://schemas.openxmlformats.org/officeDocument/2006/relationships/hyperlink" Target="#'3- Guidance'!A110" TargetMode="External" Id="rId98"/><Relationship Type="http://schemas.openxmlformats.org/officeDocument/2006/relationships/hyperlink" Target="#'3- Guidance'!A111" TargetMode="External" Id="rId99"/><Relationship Type="http://schemas.openxmlformats.org/officeDocument/2006/relationships/hyperlink" Target="#'3- Guidance'!A112" TargetMode="External" Id="rId100"/><Relationship Type="http://schemas.openxmlformats.org/officeDocument/2006/relationships/hyperlink" Target="#'3- Guidance'!A113" TargetMode="External" Id="rId101"/><Relationship Type="http://schemas.openxmlformats.org/officeDocument/2006/relationships/hyperlink" Target="#'3- Guidance'!A114" TargetMode="External" Id="rId102"/><Relationship Type="http://schemas.openxmlformats.org/officeDocument/2006/relationships/hyperlink" Target="#'3- Guidance'!A115" TargetMode="External" Id="rId103"/><Relationship Type="http://schemas.openxmlformats.org/officeDocument/2006/relationships/hyperlink" Target="#'3- Guidance'!A116" TargetMode="External" Id="rId104"/><Relationship Type="http://schemas.openxmlformats.org/officeDocument/2006/relationships/hyperlink" Target="#'3- Guidance'!A117" TargetMode="External" Id="rId105"/><Relationship Type="http://schemas.openxmlformats.org/officeDocument/2006/relationships/hyperlink" Target="#'3- Guidance'!A118" TargetMode="External" Id="rId106"/><Relationship Type="http://schemas.openxmlformats.org/officeDocument/2006/relationships/hyperlink" Target="#'3- Guidance'!A119" TargetMode="External" Id="rId107"/><Relationship Type="http://schemas.openxmlformats.org/officeDocument/2006/relationships/hyperlink" Target="#'3- Guidance'!A120" TargetMode="External" Id="rId108"/><Relationship Type="http://schemas.openxmlformats.org/officeDocument/2006/relationships/hyperlink" Target="#'3- Guidance'!A121" TargetMode="External" Id="rId109"/><Relationship Type="http://schemas.openxmlformats.org/officeDocument/2006/relationships/hyperlink" Target="#'3- Guidance'!A122" TargetMode="External" Id="rId110"/><Relationship Type="http://schemas.openxmlformats.org/officeDocument/2006/relationships/hyperlink" Target="#'3- Guidance'!A123" TargetMode="External" Id="rId111"/><Relationship Type="http://schemas.openxmlformats.org/officeDocument/2006/relationships/hyperlink" Target="#'3- Guidance'!A124" TargetMode="External" Id="rId112"/><Relationship Type="http://schemas.openxmlformats.org/officeDocument/2006/relationships/hyperlink" Target="#'3- Guidance'!A125" TargetMode="External" Id="rId113"/><Relationship Type="http://schemas.openxmlformats.org/officeDocument/2006/relationships/hyperlink" Target="#'3- Guidance'!A126" TargetMode="External" Id="rId114"/><Relationship Type="http://schemas.openxmlformats.org/officeDocument/2006/relationships/hyperlink" Target="#'3- Guidance'!A127" TargetMode="External" Id="rId115"/><Relationship Type="http://schemas.openxmlformats.org/officeDocument/2006/relationships/hyperlink" Target="#'3- Guidance'!A128" TargetMode="External" Id="rId116"/><Relationship Type="http://schemas.openxmlformats.org/officeDocument/2006/relationships/hyperlink" Target="#'3- Guidance'!A129" TargetMode="External" Id="rId117"/><Relationship Type="http://schemas.openxmlformats.org/officeDocument/2006/relationships/hyperlink" Target="#'3- Guidance'!A130" TargetMode="External" Id="rId118"/><Relationship Type="http://schemas.openxmlformats.org/officeDocument/2006/relationships/hyperlink" Target="#'3- Guidance'!A131" TargetMode="External" Id="rId119"/><Relationship Type="http://schemas.openxmlformats.org/officeDocument/2006/relationships/hyperlink" Target="#'3- Guidance'!A132" TargetMode="External" Id="rId120"/><Relationship Type="http://schemas.openxmlformats.org/officeDocument/2006/relationships/hyperlink" Target="#'3- Guidance'!A133" TargetMode="External" Id="rId121"/><Relationship Type="http://schemas.openxmlformats.org/officeDocument/2006/relationships/hyperlink" Target="#'3- Guidance'!A134" TargetMode="External" Id="rId122"/><Relationship Type="http://schemas.openxmlformats.org/officeDocument/2006/relationships/hyperlink" Target="#'3- Guidance'!A135" TargetMode="External" Id="rId123"/><Relationship Type="http://schemas.openxmlformats.org/officeDocument/2006/relationships/hyperlink" Target="#'3- Guidance'!A136" TargetMode="External" Id="rId124"/><Relationship Type="http://schemas.openxmlformats.org/officeDocument/2006/relationships/hyperlink" Target="#'3- Guidance'!A137" TargetMode="External" Id="rId125"/><Relationship Type="http://schemas.openxmlformats.org/officeDocument/2006/relationships/hyperlink" Target="#'3- Guidance'!A138" TargetMode="External" Id="rId126"/><Relationship Type="http://schemas.openxmlformats.org/officeDocument/2006/relationships/hyperlink" Target="#'3- Guidance'!A139" TargetMode="External" Id="rId127"/><Relationship Type="http://schemas.openxmlformats.org/officeDocument/2006/relationships/hyperlink" Target="#'3- Guidance'!A140" TargetMode="External" Id="rId128"/><Relationship Type="http://schemas.openxmlformats.org/officeDocument/2006/relationships/hyperlink" Target="#'3- Guidance'!A141" TargetMode="External" Id="rId129"/><Relationship Type="http://schemas.openxmlformats.org/officeDocument/2006/relationships/hyperlink" Target="#'3- Guidance'!A142" TargetMode="External" Id="rId130"/><Relationship Type="http://schemas.openxmlformats.org/officeDocument/2006/relationships/hyperlink" Target="#'3- Guidance'!A143" TargetMode="External" Id="rId131"/><Relationship Type="http://schemas.openxmlformats.org/officeDocument/2006/relationships/hyperlink" Target="#'3- Guidance'!A144" TargetMode="External" Id="rId132"/><Relationship Type="http://schemas.openxmlformats.org/officeDocument/2006/relationships/hyperlink" Target="#'3- Guidance'!A145" TargetMode="External" Id="rId133"/><Relationship Type="http://schemas.openxmlformats.org/officeDocument/2006/relationships/hyperlink" Target="#'3- Guidance'!A146" TargetMode="External" Id="rId134"/><Relationship Type="http://schemas.openxmlformats.org/officeDocument/2006/relationships/hyperlink" Target="#'3- Guidance'!A147" TargetMode="External" Id="rId135"/><Relationship Type="http://schemas.openxmlformats.org/officeDocument/2006/relationships/hyperlink" Target="#'3- Guidance'!A148" TargetMode="External" Id="rId136"/><Relationship Type="http://schemas.openxmlformats.org/officeDocument/2006/relationships/hyperlink" Target="#'3- Guidance'!A149" TargetMode="External" Id="rId137"/><Relationship Type="http://schemas.openxmlformats.org/officeDocument/2006/relationships/hyperlink" Target="#'3- Guidance'!A150" TargetMode="External" Id="rId138"/><Relationship Type="http://schemas.openxmlformats.org/officeDocument/2006/relationships/hyperlink" Target="#'3- Guidance'!A151" TargetMode="External" Id="rId139"/><Relationship Type="http://schemas.openxmlformats.org/officeDocument/2006/relationships/hyperlink" Target="#'3- Guidance'!A152" TargetMode="External" Id="rId140"/><Relationship Type="http://schemas.openxmlformats.org/officeDocument/2006/relationships/hyperlink" Target="#'3- Guidance'!A153" TargetMode="External" Id="rId141"/><Relationship Type="http://schemas.openxmlformats.org/officeDocument/2006/relationships/hyperlink" Target="#'3- Guidance'!A154" TargetMode="External" Id="rId142"/><Relationship Type="http://schemas.openxmlformats.org/officeDocument/2006/relationships/hyperlink" Target="#'3- Guidance'!A155" TargetMode="External" Id="rId143"/><Relationship Type="http://schemas.openxmlformats.org/officeDocument/2006/relationships/hyperlink" Target="#'3- Guidance'!A156" TargetMode="External" Id="rId144"/><Relationship Type="http://schemas.openxmlformats.org/officeDocument/2006/relationships/hyperlink" Target="#'3- Guidance'!A157" TargetMode="External" Id="rId145"/><Relationship Type="http://schemas.openxmlformats.org/officeDocument/2006/relationships/hyperlink" Target="#'3- Guidance'!A158" TargetMode="External" Id="rId146"/><Relationship Type="http://schemas.openxmlformats.org/officeDocument/2006/relationships/hyperlink" Target="#'3- Guidance'!A159" TargetMode="External" Id="rId147"/><Relationship Type="http://schemas.openxmlformats.org/officeDocument/2006/relationships/hyperlink" Target="#'3- Guidance'!A160" TargetMode="External" Id="rId148"/><Relationship Type="http://schemas.openxmlformats.org/officeDocument/2006/relationships/hyperlink" Target="#'3- Guidance'!A161" TargetMode="External" Id="rId149"/><Relationship Type="http://schemas.openxmlformats.org/officeDocument/2006/relationships/hyperlink" Target="#'3- Guidance'!A162" TargetMode="External" Id="rId150"/><Relationship Type="http://schemas.openxmlformats.org/officeDocument/2006/relationships/hyperlink" Target="#'3- Guidance'!A163" TargetMode="External" Id="rId151"/><Relationship Type="http://schemas.openxmlformats.org/officeDocument/2006/relationships/hyperlink" Target="#'3- Guidance'!A164" TargetMode="External" Id="rId152"/><Relationship Type="http://schemas.openxmlformats.org/officeDocument/2006/relationships/hyperlink" Target="#'3- Guidance'!A165" TargetMode="External" Id="rId153"/><Relationship Type="http://schemas.openxmlformats.org/officeDocument/2006/relationships/hyperlink" Target="#'3- Guidance'!A166" TargetMode="External" Id="rId154"/><Relationship Type="http://schemas.openxmlformats.org/officeDocument/2006/relationships/hyperlink" Target="#'3- Guidance'!A167" TargetMode="External" Id="rId155"/><Relationship Type="http://schemas.openxmlformats.org/officeDocument/2006/relationships/hyperlink" Target="#'3- Guidance'!A168" TargetMode="External" Id="rId156"/><Relationship Type="http://schemas.openxmlformats.org/officeDocument/2006/relationships/hyperlink" Target="#'3- Guidance'!A169" TargetMode="External" Id="rId157"/><Relationship Type="http://schemas.openxmlformats.org/officeDocument/2006/relationships/hyperlink" Target="#'3- Guidance'!A170" TargetMode="External" Id="rId158"/><Relationship Type="http://schemas.openxmlformats.org/officeDocument/2006/relationships/hyperlink" Target="#'3- Guidance'!A171" TargetMode="External" Id="rId159"/><Relationship Type="http://schemas.openxmlformats.org/officeDocument/2006/relationships/hyperlink" Target="#'3- Guidance'!A172" TargetMode="External" Id="rId160"/><Relationship Type="http://schemas.openxmlformats.org/officeDocument/2006/relationships/hyperlink" Target="#'3- Guidance'!A173" TargetMode="External" Id="rId161"/><Relationship Type="http://schemas.openxmlformats.org/officeDocument/2006/relationships/hyperlink" Target="#'3- Guidance'!A174" TargetMode="External" Id="rId162"/><Relationship Type="http://schemas.openxmlformats.org/officeDocument/2006/relationships/hyperlink" Target="#'3- Guidance'!A175" TargetMode="External" Id="rId163"/><Relationship Type="http://schemas.openxmlformats.org/officeDocument/2006/relationships/hyperlink" Target="#'3- Guidance'!A176" TargetMode="External" Id="rId164"/><Relationship Type="http://schemas.openxmlformats.org/officeDocument/2006/relationships/hyperlink" Target="#'3- Guidance'!A177" TargetMode="External" Id="rId165"/><Relationship Type="http://schemas.openxmlformats.org/officeDocument/2006/relationships/hyperlink" Target="#'3- Guidance'!A178" TargetMode="External" Id="rId166"/><Relationship Type="http://schemas.openxmlformats.org/officeDocument/2006/relationships/hyperlink" Target="#'3- Guidance'!A179" TargetMode="External" Id="rId167"/><Relationship Type="http://schemas.openxmlformats.org/officeDocument/2006/relationships/hyperlink" Target="#'3- Guidance'!A180" TargetMode="External" Id="rId168"/><Relationship Type="http://schemas.openxmlformats.org/officeDocument/2006/relationships/hyperlink" Target="#'3- Guidance'!A181" TargetMode="External" Id="rId169"/><Relationship Type="http://schemas.openxmlformats.org/officeDocument/2006/relationships/hyperlink" Target="#'3- Guidance'!A182" TargetMode="External" Id="rId170"/><Relationship Type="http://schemas.openxmlformats.org/officeDocument/2006/relationships/hyperlink" Target="#'3- Guidance'!A183" TargetMode="External" Id="rId171"/><Relationship Type="http://schemas.openxmlformats.org/officeDocument/2006/relationships/hyperlink" Target="#'3- Guidance'!A184" TargetMode="External" Id="rId172"/><Relationship Type="http://schemas.openxmlformats.org/officeDocument/2006/relationships/hyperlink" Target="#'3- Guidance'!A185" TargetMode="External" Id="rId173"/><Relationship Type="http://schemas.openxmlformats.org/officeDocument/2006/relationships/hyperlink" Target="#'3- Guidance'!A186" TargetMode="External" Id="rId174"/><Relationship Type="http://schemas.openxmlformats.org/officeDocument/2006/relationships/hyperlink" Target="#'3- Guidance'!A187" TargetMode="External" Id="rId175"/><Relationship Type="http://schemas.openxmlformats.org/officeDocument/2006/relationships/hyperlink" Target="#'3- Guidance'!A188" TargetMode="External" Id="rId176"/><Relationship Type="http://schemas.openxmlformats.org/officeDocument/2006/relationships/hyperlink" Target="#'3- Guidance'!A189" TargetMode="External" Id="rId177"/><Relationship Type="http://schemas.openxmlformats.org/officeDocument/2006/relationships/hyperlink" Target="#'3- Guidance'!A190" TargetMode="External" Id="rId178"/><Relationship Type="http://schemas.openxmlformats.org/officeDocument/2006/relationships/hyperlink" Target="#'3- Guidance'!A191" TargetMode="External" Id="rId179"/><Relationship Type="http://schemas.openxmlformats.org/officeDocument/2006/relationships/hyperlink" Target="#'3- Guidance'!A192" TargetMode="External" Id="rId180"/><Relationship Type="http://schemas.openxmlformats.org/officeDocument/2006/relationships/hyperlink" Target="#'3- Guidance'!A193" TargetMode="External" Id="rId181"/><Relationship Type="http://schemas.openxmlformats.org/officeDocument/2006/relationships/hyperlink" Target="#'3- Guidance'!A194" TargetMode="External" Id="rId182"/><Relationship Type="http://schemas.openxmlformats.org/officeDocument/2006/relationships/hyperlink" Target="#'3- Guidance'!A195" TargetMode="External" Id="rId183"/><Relationship Type="http://schemas.openxmlformats.org/officeDocument/2006/relationships/hyperlink" Target="#'3- Guidance'!A196" TargetMode="External" Id="rId184"/><Relationship Type="http://schemas.openxmlformats.org/officeDocument/2006/relationships/hyperlink" Target="#'3- Guidance'!A197" TargetMode="External" Id="rId185"/><Relationship Type="http://schemas.openxmlformats.org/officeDocument/2006/relationships/hyperlink" Target="#'3- Guidance'!A198" TargetMode="External" Id="rId186"/><Relationship Type="http://schemas.openxmlformats.org/officeDocument/2006/relationships/hyperlink" Target="#'3- Guidance'!A199" TargetMode="External" Id="rId187"/><Relationship Type="http://schemas.openxmlformats.org/officeDocument/2006/relationships/hyperlink" Target="#'3- Guidance'!A200" TargetMode="External" Id="rId188"/><Relationship Type="http://schemas.openxmlformats.org/officeDocument/2006/relationships/hyperlink" Target="#'3- Guidance'!A201" TargetMode="External" Id="rId189"/><Relationship Type="http://schemas.openxmlformats.org/officeDocument/2006/relationships/hyperlink" Target="#'3- Guidance'!A202" TargetMode="External" Id="rId190"/><Relationship Type="http://schemas.openxmlformats.org/officeDocument/2006/relationships/hyperlink" Target="#'3- Guidance'!A203" TargetMode="External" Id="rId191"/><Relationship Type="http://schemas.openxmlformats.org/officeDocument/2006/relationships/hyperlink" Target="#'3- Guidance'!A204" TargetMode="External" Id="rId192"/><Relationship Type="http://schemas.openxmlformats.org/officeDocument/2006/relationships/hyperlink" Target="#'3- Guidance'!A205" TargetMode="External" Id="rId193"/><Relationship Type="http://schemas.openxmlformats.org/officeDocument/2006/relationships/hyperlink" Target="#'3- Guidance'!A206" TargetMode="External" Id="rId194"/><Relationship Type="http://schemas.openxmlformats.org/officeDocument/2006/relationships/hyperlink" Target="#'3- Guidance'!A207" TargetMode="External" Id="rId195"/><Relationship Type="http://schemas.openxmlformats.org/officeDocument/2006/relationships/hyperlink" Target="#'3- Guidance'!A208" TargetMode="External" Id="rId196"/><Relationship Type="http://schemas.openxmlformats.org/officeDocument/2006/relationships/hyperlink" Target="#'3- Guidance'!A209" TargetMode="External" Id="rId197"/><Relationship Type="http://schemas.openxmlformats.org/officeDocument/2006/relationships/hyperlink" Target="#'3- Guidance'!A210" TargetMode="External" Id="rId198"/><Relationship Type="http://schemas.openxmlformats.org/officeDocument/2006/relationships/hyperlink" Target="#'3- Guidance'!A211" TargetMode="External" Id="rId199"/><Relationship Type="http://schemas.openxmlformats.org/officeDocument/2006/relationships/hyperlink" Target="#'3- Guidance'!A212" TargetMode="External" Id="rId200"/><Relationship Type="http://schemas.openxmlformats.org/officeDocument/2006/relationships/hyperlink" Target="#'3- Guidance'!A213" TargetMode="External" Id="rId201"/><Relationship Type="http://schemas.openxmlformats.org/officeDocument/2006/relationships/hyperlink" Target="#'3- Guidance'!A214" TargetMode="External" Id="rId202"/><Relationship Type="http://schemas.openxmlformats.org/officeDocument/2006/relationships/hyperlink" Target="#'3- Guidance'!A215" TargetMode="External" Id="rId203"/><Relationship Type="http://schemas.openxmlformats.org/officeDocument/2006/relationships/hyperlink" Target="#'3- Guidance'!A216" TargetMode="External" Id="rId204"/><Relationship Type="http://schemas.openxmlformats.org/officeDocument/2006/relationships/hyperlink" Target="#'3- Guidance'!A217" TargetMode="External" Id="rId205"/><Relationship Type="http://schemas.openxmlformats.org/officeDocument/2006/relationships/hyperlink" Target="#'3- Guidance'!A218" TargetMode="External" Id="rId206"/><Relationship Type="http://schemas.openxmlformats.org/officeDocument/2006/relationships/hyperlink" Target="#'3- Guidance'!A219" TargetMode="External" Id="rId207"/><Relationship Type="http://schemas.openxmlformats.org/officeDocument/2006/relationships/hyperlink" Target="#'3- Guidance'!A220" TargetMode="External" Id="rId208"/><Relationship Type="http://schemas.openxmlformats.org/officeDocument/2006/relationships/hyperlink" Target="#'3- Guidance'!A221" TargetMode="External" Id="rId209"/><Relationship Type="http://schemas.openxmlformats.org/officeDocument/2006/relationships/hyperlink" Target="#'3- Guidance'!A222" TargetMode="External" Id="rId210"/><Relationship Type="http://schemas.openxmlformats.org/officeDocument/2006/relationships/hyperlink" Target="#'3- Guidance'!A223" TargetMode="External" Id="rId211"/><Relationship Type="http://schemas.openxmlformats.org/officeDocument/2006/relationships/hyperlink" Target="#'3- Guidance'!A224" TargetMode="External" Id="rId212"/><Relationship Type="http://schemas.openxmlformats.org/officeDocument/2006/relationships/hyperlink" Target="#'3- Guidance'!A225" TargetMode="External" Id="rId213"/><Relationship Type="http://schemas.openxmlformats.org/officeDocument/2006/relationships/hyperlink" Target="#'3- Guidance'!A226" TargetMode="External" Id="rId214"/><Relationship Type="http://schemas.openxmlformats.org/officeDocument/2006/relationships/hyperlink" Target="#'3- Guidance'!A227" TargetMode="External" Id="rId215"/><Relationship Type="http://schemas.openxmlformats.org/officeDocument/2006/relationships/hyperlink" Target="#'3- Guidance'!A228" TargetMode="External" Id="rId216"/><Relationship Type="http://schemas.openxmlformats.org/officeDocument/2006/relationships/hyperlink" Target="#'3- Guidance'!A229" TargetMode="External" Id="rId217"/><Relationship Type="http://schemas.openxmlformats.org/officeDocument/2006/relationships/hyperlink" Target="#'3- Guidance'!A230" TargetMode="External" Id="rId218"/><Relationship Type="http://schemas.openxmlformats.org/officeDocument/2006/relationships/hyperlink" Target="#'3- Guidance'!A231" TargetMode="External" Id="rId219"/><Relationship Type="http://schemas.openxmlformats.org/officeDocument/2006/relationships/hyperlink" Target="#'3- Guidance'!A232" TargetMode="External" Id="rId220"/><Relationship Type="http://schemas.openxmlformats.org/officeDocument/2006/relationships/hyperlink" Target="#'3- Guidance'!A233" TargetMode="External" Id="rId221"/><Relationship Type="http://schemas.openxmlformats.org/officeDocument/2006/relationships/hyperlink" Target="#'3- Guidance'!A234" TargetMode="External" Id="rId222"/><Relationship Type="http://schemas.openxmlformats.org/officeDocument/2006/relationships/hyperlink" Target="#'3- Guidance'!A235" TargetMode="External" Id="rId223"/><Relationship Type="http://schemas.openxmlformats.org/officeDocument/2006/relationships/hyperlink" Target="#'3- Guidance'!A236" TargetMode="External" Id="rId224"/><Relationship Type="http://schemas.openxmlformats.org/officeDocument/2006/relationships/hyperlink" Target="#'3- Guidance'!A237" TargetMode="External" Id="rId225"/><Relationship Type="http://schemas.openxmlformats.org/officeDocument/2006/relationships/hyperlink" Target="#'3- Guidance'!A238" TargetMode="External" Id="rId226"/><Relationship Type="http://schemas.openxmlformats.org/officeDocument/2006/relationships/hyperlink" Target="#'3- Guidance'!A239" TargetMode="External" Id="rId227"/><Relationship Type="http://schemas.openxmlformats.org/officeDocument/2006/relationships/hyperlink" Target="#'3- Guidance'!A240" TargetMode="External" Id="rId228"/><Relationship Type="http://schemas.openxmlformats.org/officeDocument/2006/relationships/hyperlink" Target="#'3- Guidance'!A241" TargetMode="External" Id="rId229"/><Relationship Type="http://schemas.openxmlformats.org/officeDocument/2006/relationships/hyperlink" Target="#'3- Guidance'!A242" TargetMode="External" Id="rId230"/><Relationship Type="http://schemas.openxmlformats.org/officeDocument/2006/relationships/hyperlink" Target="#'3- Guidance'!A243" TargetMode="External" Id="rId231"/><Relationship Type="http://schemas.openxmlformats.org/officeDocument/2006/relationships/hyperlink" Target="#'3- Guidance'!A244" TargetMode="External" Id="rId232"/><Relationship Type="http://schemas.openxmlformats.org/officeDocument/2006/relationships/hyperlink" Target="#'3- Guidance'!A245" TargetMode="External" Id="rId233"/><Relationship Type="http://schemas.openxmlformats.org/officeDocument/2006/relationships/hyperlink" Target="#'3- Guidance'!A246" TargetMode="External" Id="rId234"/><Relationship Type="http://schemas.openxmlformats.org/officeDocument/2006/relationships/hyperlink" Target="#'3- Guidance'!A247" TargetMode="External" Id="rId235"/><Relationship Type="http://schemas.openxmlformats.org/officeDocument/2006/relationships/hyperlink" Target="#'3- Guidance'!A248" TargetMode="External" Id="rId236"/><Relationship Type="http://schemas.openxmlformats.org/officeDocument/2006/relationships/hyperlink" Target="#'3- Guidance'!A249" TargetMode="External" Id="rId237"/><Relationship Type="http://schemas.openxmlformats.org/officeDocument/2006/relationships/hyperlink" Target="#'3- Guidance'!A250" TargetMode="External" Id="rId238"/><Relationship Type="http://schemas.openxmlformats.org/officeDocument/2006/relationships/hyperlink" Target="#'3- Guidance'!A251" TargetMode="External" Id="rId239"/><Relationship Type="http://schemas.openxmlformats.org/officeDocument/2006/relationships/hyperlink" Target="#'3- Guidance'!A252" TargetMode="External" Id="rId240"/><Relationship Type="http://schemas.openxmlformats.org/officeDocument/2006/relationships/hyperlink" Target="#'3- Guidance'!A253" TargetMode="External" Id="rId241"/><Relationship Type="http://schemas.openxmlformats.org/officeDocument/2006/relationships/hyperlink" Target="#'3- Guidance'!A254" TargetMode="External" Id="rId242"/><Relationship Type="http://schemas.openxmlformats.org/officeDocument/2006/relationships/hyperlink" Target="#'3- Guidance'!A255" TargetMode="External" Id="rId243"/><Relationship Type="http://schemas.openxmlformats.org/officeDocument/2006/relationships/hyperlink" Target="#'3- Guidance'!A256" TargetMode="External" Id="rId244"/><Relationship Type="http://schemas.openxmlformats.org/officeDocument/2006/relationships/hyperlink" Target="#'3- Guidance'!A257" TargetMode="External" Id="rId245"/><Relationship Type="http://schemas.openxmlformats.org/officeDocument/2006/relationships/hyperlink" Target="#'3- Guidance'!A258" TargetMode="External" Id="rId246"/><Relationship Type="http://schemas.openxmlformats.org/officeDocument/2006/relationships/hyperlink" Target="#'3- Guidance'!A259" TargetMode="External" Id="rId247"/><Relationship Type="http://schemas.openxmlformats.org/officeDocument/2006/relationships/hyperlink" Target="#'3- Guidance'!A260" TargetMode="External" Id="rId248"/><Relationship Type="http://schemas.openxmlformats.org/officeDocument/2006/relationships/hyperlink" Target="#'3- Guidance'!A261" TargetMode="External" Id="rId249"/><Relationship Type="http://schemas.openxmlformats.org/officeDocument/2006/relationships/hyperlink" Target="#'3- Guidance'!A262" TargetMode="External" Id="rId250"/><Relationship Type="http://schemas.openxmlformats.org/officeDocument/2006/relationships/hyperlink" Target="#'3- Guidance'!A263" TargetMode="External" Id="rId251"/><Relationship Type="http://schemas.openxmlformats.org/officeDocument/2006/relationships/hyperlink" Target="#'3- Guidance'!A264" TargetMode="External" Id="rId252"/><Relationship Type="http://schemas.openxmlformats.org/officeDocument/2006/relationships/hyperlink" Target="#'3- Guidance'!A265" TargetMode="External" Id="rId253"/><Relationship Type="http://schemas.openxmlformats.org/officeDocument/2006/relationships/hyperlink" Target="#'3- Guidance'!A266" TargetMode="External" Id="rId254"/><Relationship Type="http://schemas.openxmlformats.org/officeDocument/2006/relationships/hyperlink" Target="#'3- Guidance'!A267" TargetMode="External" Id="rId255"/><Relationship Type="http://schemas.openxmlformats.org/officeDocument/2006/relationships/hyperlink" Target="#'3- Guidance'!A268" TargetMode="External" Id="rId256"/><Relationship Type="http://schemas.openxmlformats.org/officeDocument/2006/relationships/hyperlink" Target="#'3- Guidance'!A269" TargetMode="External" Id="rId257"/><Relationship Type="http://schemas.openxmlformats.org/officeDocument/2006/relationships/hyperlink" Target="#'3- Guidance'!A270" TargetMode="External" Id="rId258"/><Relationship Type="http://schemas.openxmlformats.org/officeDocument/2006/relationships/hyperlink" Target="#'3- Guidance'!A271" TargetMode="External" Id="rId259"/><Relationship Type="http://schemas.openxmlformats.org/officeDocument/2006/relationships/hyperlink" Target="#'3- Guidance'!A272" TargetMode="External" Id="rId260"/><Relationship Type="http://schemas.openxmlformats.org/officeDocument/2006/relationships/hyperlink" Target="#'3- Guidance'!A273" TargetMode="External" Id="rId261"/><Relationship Type="http://schemas.openxmlformats.org/officeDocument/2006/relationships/hyperlink" Target="#'3- Guidance'!A274" TargetMode="External" Id="rId262"/><Relationship Type="http://schemas.openxmlformats.org/officeDocument/2006/relationships/hyperlink" Target="#'3- Guidance'!A275" TargetMode="External" Id="rId263"/><Relationship Type="http://schemas.openxmlformats.org/officeDocument/2006/relationships/hyperlink" Target="#'3- Guidance'!A276" TargetMode="External" Id="rId264"/><Relationship Type="http://schemas.openxmlformats.org/officeDocument/2006/relationships/hyperlink" Target="#'3- Guidance'!A277" TargetMode="External" Id="rId265"/><Relationship Type="http://schemas.openxmlformats.org/officeDocument/2006/relationships/hyperlink" Target="#'3- Guidance'!A278" TargetMode="External" Id="rId266"/><Relationship Type="http://schemas.openxmlformats.org/officeDocument/2006/relationships/hyperlink" Target="#'3- Guidance'!A279" TargetMode="External" Id="rId267"/><Relationship Type="http://schemas.openxmlformats.org/officeDocument/2006/relationships/hyperlink" Target="#'3- Guidance'!A280" TargetMode="External" Id="rId268"/><Relationship Type="http://schemas.openxmlformats.org/officeDocument/2006/relationships/hyperlink" Target="#'3- Guidance'!A281" TargetMode="External" Id="rId269"/><Relationship Type="http://schemas.openxmlformats.org/officeDocument/2006/relationships/hyperlink" Target="#'3- Guidance'!A282" TargetMode="External" Id="rId270"/><Relationship Type="http://schemas.openxmlformats.org/officeDocument/2006/relationships/hyperlink" Target="#'3- Guidance'!A283" TargetMode="External" Id="rId271"/><Relationship Type="http://schemas.openxmlformats.org/officeDocument/2006/relationships/hyperlink" Target="#'3- Guidance'!A284" TargetMode="External" Id="rId272"/><Relationship Type="http://schemas.openxmlformats.org/officeDocument/2006/relationships/hyperlink" Target="#'3- Guidance'!A285" TargetMode="External" Id="rId273"/><Relationship Type="http://schemas.openxmlformats.org/officeDocument/2006/relationships/hyperlink" Target="#'3- Guidance'!A286" TargetMode="External" Id="rId274"/><Relationship Type="http://schemas.openxmlformats.org/officeDocument/2006/relationships/hyperlink" Target="#'3- Guidance'!A287" TargetMode="External" Id="rId275"/><Relationship Type="http://schemas.openxmlformats.org/officeDocument/2006/relationships/hyperlink" Target="#'3- Guidance'!A288" TargetMode="External" Id="rId276"/><Relationship Type="http://schemas.openxmlformats.org/officeDocument/2006/relationships/hyperlink" Target="#'3- Guidance'!A289" TargetMode="External" Id="rId277"/><Relationship Type="http://schemas.openxmlformats.org/officeDocument/2006/relationships/hyperlink" Target="#'3- Guidance'!A290" TargetMode="External" Id="rId278"/><Relationship Type="http://schemas.openxmlformats.org/officeDocument/2006/relationships/hyperlink" Target="#'3- Guidance'!A291" TargetMode="External" Id="rId279"/><Relationship Type="http://schemas.openxmlformats.org/officeDocument/2006/relationships/hyperlink" Target="#'3- Guidance'!A292" TargetMode="External" Id="rId280"/><Relationship Type="http://schemas.openxmlformats.org/officeDocument/2006/relationships/hyperlink" Target="#'3- Guidance'!A293" TargetMode="External" Id="rId281"/><Relationship Type="http://schemas.openxmlformats.org/officeDocument/2006/relationships/hyperlink" Target="#'3- Guidance'!A294" TargetMode="External" Id="rId282"/><Relationship Type="http://schemas.openxmlformats.org/officeDocument/2006/relationships/hyperlink" Target="#'3- Guidance'!A295" TargetMode="External" Id="rId283"/><Relationship Type="http://schemas.openxmlformats.org/officeDocument/2006/relationships/hyperlink" Target="#'3- Guidance'!A296" TargetMode="External" Id="rId284"/><Relationship Type="http://schemas.openxmlformats.org/officeDocument/2006/relationships/hyperlink" Target="#'3- Guidance'!A297" TargetMode="External" Id="rId285"/><Relationship Type="http://schemas.openxmlformats.org/officeDocument/2006/relationships/hyperlink" Target="#'3- Guidance'!A298" TargetMode="External" Id="rId286"/><Relationship Type="http://schemas.openxmlformats.org/officeDocument/2006/relationships/hyperlink" Target="#'3- Guidance'!A299" TargetMode="External" Id="rId287"/><Relationship Type="http://schemas.openxmlformats.org/officeDocument/2006/relationships/hyperlink" Target="#'3- Guidance'!A300" TargetMode="External" Id="rId288"/><Relationship Type="http://schemas.openxmlformats.org/officeDocument/2006/relationships/hyperlink" Target="#'3- Guidance'!A301" TargetMode="External" Id="rId289"/><Relationship Type="http://schemas.openxmlformats.org/officeDocument/2006/relationships/hyperlink" Target="#'3- Guidance'!A302" TargetMode="External" Id="rId290"/><Relationship Type="http://schemas.openxmlformats.org/officeDocument/2006/relationships/hyperlink" Target="#'3- Guidance'!A303" TargetMode="External" Id="rId291"/><Relationship Type="http://schemas.openxmlformats.org/officeDocument/2006/relationships/hyperlink" Target="#'3- Guidance'!A304" TargetMode="External" Id="rId292"/><Relationship Type="http://schemas.openxmlformats.org/officeDocument/2006/relationships/hyperlink" Target="#'3- Guidance'!A305" TargetMode="External" Id="rId293"/><Relationship Type="http://schemas.openxmlformats.org/officeDocument/2006/relationships/hyperlink" Target="#'3- Guidance'!A306" TargetMode="External" Id="rId294"/><Relationship Type="http://schemas.openxmlformats.org/officeDocument/2006/relationships/hyperlink" Target="#'3- Guidance'!A307" TargetMode="External" Id="rId295"/><Relationship Type="http://schemas.openxmlformats.org/officeDocument/2006/relationships/hyperlink" Target="#'3- Guidance'!A308" TargetMode="External" Id="rId296"/><Relationship Type="http://schemas.openxmlformats.org/officeDocument/2006/relationships/hyperlink" Target="#'3- Guidance'!A309" TargetMode="External" Id="rId297"/><Relationship Type="http://schemas.openxmlformats.org/officeDocument/2006/relationships/hyperlink" Target="#'3- Guidance'!A310" TargetMode="External" Id="rId298"/><Relationship Type="http://schemas.openxmlformats.org/officeDocument/2006/relationships/hyperlink" Target="#'3- Guidance'!A311" TargetMode="External" Id="rId299"/><Relationship Type="http://schemas.openxmlformats.org/officeDocument/2006/relationships/hyperlink" Target="#'3- Guidance'!A312" TargetMode="External" Id="rId300"/><Relationship Type="http://schemas.openxmlformats.org/officeDocument/2006/relationships/hyperlink" Target="#'3- Guidance'!A313" TargetMode="External" Id="rId301"/><Relationship Type="http://schemas.openxmlformats.org/officeDocument/2006/relationships/hyperlink" Target="#'3- Guidance'!A314" TargetMode="External" Id="rId302"/><Relationship Type="http://schemas.openxmlformats.org/officeDocument/2006/relationships/hyperlink" Target="#'3- Guidance'!A315" TargetMode="External" Id="rId303"/><Relationship Type="http://schemas.openxmlformats.org/officeDocument/2006/relationships/hyperlink" Target="#'3- Guidance'!A316" TargetMode="External" Id="rId304"/><Relationship Type="http://schemas.openxmlformats.org/officeDocument/2006/relationships/hyperlink" Target="#'3- Guidance'!A317" TargetMode="External" Id="rId305"/><Relationship Type="http://schemas.openxmlformats.org/officeDocument/2006/relationships/hyperlink" Target="#'3- Guidance'!A318" TargetMode="External" Id="rId306"/><Relationship Type="http://schemas.openxmlformats.org/officeDocument/2006/relationships/hyperlink" Target="#'3- Guidance'!A319" TargetMode="External" Id="rId307"/><Relationship Type="http://schemas.openxmlformats.org/officeDocument/2006/relationships/hyperlink" Target="#'3- Guidance'!A320" TargetMode="External" Id="rId308"/><Relationship Type="http://schemas.openxmlformats.org/officeDocument/2006/relationships/hyperlink" Target="#'3- Guidance'!A321" TargetMode="External" Id="rId309"/><Relationship Type="http://schemas.openxmlformats.org/officeDocument/2006/relationships/hyperlink" Target="#'3- Guidance'!A322" TargetMode="External" Id="rId310"/><Relationship Type="http://schemas.openxmlformats.org/officeDocument/2006/relationships/hyperlink" Target="#'3- Guidance'!A323" TargetMode="External" Id="rId311"/><Relationship Type="http://schemas.openxmlformats.org/officeDocument/2006/relationships/hyperlink" Target="#'3- Guidance'!A324" TargetMode="External" Id="rId312"/><Relationship Type="http://schemas.openxmlformats.org/officeDocument/2006/relationships/hyperlink" Target="#'3- Guidance'!A325" TargetMode="External" Id="rId313"/><Relationship Type="http://schemas.openxmlformats.org/officeDocument/2006/relationships/hyperlink" Target="#'3- Guidance'!A326" TargetMode="External" Id="rId314"/><Relationship Type="http://schemas.openxmlformats.org/officeDocument/2006/relationships/hyperlink" Target="#'3- Guidance'!A327" TargetMode="External" Id="rId315"/><Relationship Type="http://schemas.openxmlformats.org/officeDocument/2006/relationships/hyperlink" Target="#'3- Guidance'!A328" TargetMode="External" Id="rId316"/><Relationship Type="http://schemas.openxmlformats.org/officeDocument/2006/relationships/hyperlink" Target="#'3- Guidance'!A329" TargetMode="External" Id="rId317"/><Relationship Type="http://schemas.openxmlformats.org/officeDocument/2006/relationships/hyperlink" Target="#'3- Guidance'!A330" TargetMode="External" Id="rId318"/><Relationship Type="http://schemas.openxmlformats.org/officeDocument/2006/relationships/hyperlink" Target="#'3- Guidance'!A331" TargetMode="External" Id="rId319"/><Relationship Type="http://schemas.openxmlformats.org/officeDocument/2006/relationships/hyperlink" Target="#'3- Guidance'!A332" TargetMode="External" Id="rId320"/><Relationship Type="http://schemas.openxmlformats.org/officeDocument/2006/relationships/hyperlink" Target="#'3- Guidance'!A333" TargetMode="External" Id="rId321"/><Relationship Type="http://schemas.openxmlformats.org/officeDocument/2006/relationships/hyperlink" Target="#'3- Guidance'!A334" TargetMode="External" Id="rId322"/><Relationship Type="http://schemas.openxmlformats.org/officeDocument/2006/relationships/hyperlink" Target="#'3- Guidance'!A335" TargetMode="External" Id="rId323"/><Relationship Type="http://schemas.openxmlformats.org/officeDocument/2006/relationships/hyperlink" Target="#'3- Guidance'!A336" TargetMode="External" Id="rId324"/><Relationship Type="http://schemas.openxmlformats.org/officeDocument/2006/relationships/hyperlink" Target="#'3- Guidance'!A337" TargetMode="External" Id="rId325"/><Relationship Type="http://schemas.openxmlformats.org/officeDocument/2006/relationships/hyperlink" Target="#'3- Guidance'!A338" TargetMode="External" Id="rId326"/><Relationship Type="http://schemas.openxmlformats.org/officeDocument/2006/relationships/hyperlink" Target="#'3- Guidance'!A339" TargetMode="External" Id="rId327"/><Relationship Type="http://schemas.openxmlformats.org/officeDocument/2006/relationships/hyperlink" Target="#'3- Guidance'!A340" TargetMode="External" Id="rId328"/><Relationship Type="http://schemas.openxmlformats.org/officeDocument/2006/relationships/hyperlink" Target="#'3- Guidance'!A341" TargetMode="External" Id="rId329"/><Relationship Type="http://schemas.openxmlformats.org/officeDocument/2006/relationships/hyperlink" Target="#'3- Guidance'!A342" TargetMode="External" Id="rId330"/><Relationship Type="http://schemas.openxmlformats.org/officeDocument/2006/relationships/hyperlink" Target="#'3- Guidance'!A343" TargetMode="External" Id="rId331"/><Relationship Type="http://schemas.openxmlformats.org/officeDocument/2006/relationships/hyperlink" Target="#'3- Guidance'!A344" TargetMode="External" Id="rId332"/><Relationship Type="http://schemas.openxmlformats.org/officeDocument/2006/relationships/hyperlink" Target="#'3- Guidance'!A345" TargetMode="External" Id="rId333"/><Relationship Type="http://schemas.openxmlformats.org/officeDocument/2006/relationships/hyperlink" Target="#'3- Guidance'!A346" TargetMode="External" Id="rId334"/><Relationship Type="http://schemas.openxmlformats.org/officeDocument/2006/relationships/hyperlink" Target="#'3- Guidance'!A347" TargetMode="External" Id="rId335"/><Relationship Type="http://schemas.openxmlformats.org/officeDocument/2006/relationships/hyperlink" Target="#'3- Guidance'!A348" TargetMode="External" Id="rId336"/><Relationship Type="http://schemas.openxmlformats.org/officeDocument/2006/relationships/hyperlink" Target="#'3- Guidance'!A349" TargetMode="External" Id="rId337"/><Relationship Type="http://schemas.openxmlformats.org/officeDocument/2006/relationships/hyperlink" Target="#'3- Guidance'!A350" TargetMode="External" Id="rId338"/><Relationship Type="http://schemas.openxmlformats.org/officeDocument/2006/relationships/hyperlink" Target="#'3- Guidance'!A351" TargetMode="External" Id="rId339"/><Relationship Type="http://schemas.openxmlformats.org/officeDocument/2006/relationships/hyperlink" Target="#'3- Guidance'!A352" TargetMode="External" Id="rId340"/><Relationship Type="http://schemas.openxmlformats.org/officeDocument/2006/relationships/hyperlink" Target="#'3- Guidance'!A353" TargetMode="External" Id="rId341"/><Relationship Type="http://schemas.openxmlformats.org/officeDocument/2006/relationships/hyperlink" Target="#'3- Guidance'!A354" TargetMode="External" Id="rId342"/><Relationship Type="http://schemas.openxmlformats.org/officeDocument/2006/relationships/hyperlink" Target="#'3- Guidance'!A355" TargetMode="External" Id="rId343"/><Relationship Type="http://schemas.openxmlformats.org/officeDocument/2006/relationships/hyperlink" Target="#'3- Guidance'!A356" TargetMode="External" Id="rId344"/><Relationship Type="http://schemas.openxmlformats.org/officeDocument/2006/relationships/hyperlink" Target="#'3- Guidance'!A357" TargetMode="External" Id="rId345"/><Relationship Type="http://schemas.openxmlformats.org/officeDocument/2006/relationships/hyperlink" Target="#'3- Guidance'!A358" TargetMode="External" Id="rId346"/><Relationship Type="http://schemas.openxmlformats.org/officeDocument/2006/relationships/hyperlink" Target="#'3- Guidance'!A359" TargetMode="External" Id="rId347"/><Relationship Type="http://schemas.openxmlformats.org/officeDocument/2006/relationships/hyperlink" Target="#'3- Guidance'!A360" TargetMode="External" Id="rId348"/><Relationship Type="http://schemas.openxmlformats.org/officeDocument/2006/relationships/hyperlink" Target="#'3- Guidance'!A361" TargetMode="External" Id="rId349"/><Relationship Type="http://schemas.openxmlformats.org/officeDocument/2006/relationships/hyperlink" Target="#'3- Guidance'!A362" TargetMode="External" Id="rId350"/><Relationship Type="http://schemas.openxmlformats.org/officeDocument/2006/relationships/hyperlink" Target="#'3- Guidance'!A363" TargetMode="External" Id="rId351"/><Relationship Type="http://schemas.openxmlformats.org/officeDocument/2006/relationships/hyperlink" Target="#'3- Guidance'!A364" TargetMode="External" Id="rId352"/><Relationship Type="http://schemas.openxmlformats.org/officeDocument/2006/relationships/hyperlink" Target="#'3- Guidance'!A365" TargetMode="External" Id="rId353"/><Relationship Type="http://schemas.openxmlformats.org/officeDocument/2006/relationships/hyperlink" Target="#'3- Guidance'!A366" TargetMode="External" Id="rId354"/><Relationship Type="http://schemas.openxmlformats.org/officeDocument/2006/relationships/hyperlink" Target="#'3- Guidance'!A367" TargetMode="External" Id="rId355"/><Relationship Type="http://schemas.openxmlformats.org/officeDocument/2006/relationships/hyperlink" Target="#'3- Guidance'!A368" TargetMode="External" Id="rId356"/><Relationship Type="http://schemas.openxmlformats.org/officeDocument/2006/relationships/hyperlink" Target="#'3- Guidance'!A369" TargetMode="External" Id="rId357"/><Relationship Type="http://schemas.openxmlformats.org/officeDocument/2006/relationships/hyperlink" Target="#'3- Guidance'!A370" TargetMode="External" Id="rId358"/><Relationship Type="http://schemas.openxmlformats.org/officeDocument/2006/relationships/hyperlink" Target="#'3- Guidance'!A371" TargetMode="External" Id="rId359"/><Relationship Type="http://schemas.openxmlformats.org/officeDocument/2006/relationships/hyperlink" Target="#'3- Guidance'!A372" TargetMode="External" Id="rId360"/><Relationship Type="http://schemas.openxmlformats.org/officeDocument/2006/relationships/hyperlink" Target="#'3- Guidance'!A373" TargetMode="External" Id="rId361"/><Relationship Type="http://schemas.openxmlformats.org/officeDocument/2006/relationships/hyperlink" Target="#'3- Guidance'!A374" TargetMode="External" Id="rId362"/><Relationship Type="http://schemas.openxmlformats.org/officeDocument/2006/relationships/hyperlink" Target="#'3- Guidance'!A375" TargetMode="External" Id="rId363"/><Relationship Type="http://schemas.openxmlformats.org/officeDocument/2006/relationships/hyperlink" Target="#'3- Guidance'!A376" TargetMode="External" Id="rId364"/><Relationship Type="http://schemas.openxmlformats.org/officeDocument/2006/relationships/hyperlink" Target="#'3- Guidance'!A377" TargetMode="External" Id="rId365"/><Relationship Type="http://schemas.openxmlformats.org/officeDocument/2006/relationships/hyperlink" Target="#'3- Guidance'!A378" TargetMode="External" Id="rId366"/><Relationship Type="http://schemas.openxmlformats.org/officeDocument/2006/relationships/hyperlink" Target="#'3- Guidance'!A379" TargetMode="External" Id="rId367"/><Relationship Type="http://schemas.openxmlformats.org/officeDocument/2006/relationships/hyperlink" Target="#'3- Guidance'!A380" TargetMode="External" Id="rId368"/><Relationship Type="http://schemas.openxmlformats.org/officeDocument/2006/relationships/hyperlink" Target="#'3- Guidance'!A381" TargetMode="External" Id="rId369"/><Relationship Type="http://schemas.openxmlformats.org/officeDocument/2006/relationships/hyperlink" Target="#'3- Guidance'!A382" TargetMode="External" Id="rId370"/><Relationship Type="http://schemas.openxmlformats.org/officeDocument/2006/relationships/hyperlink" Target="#'3- Guidance'!A383" TargetMode="External" Id="rId371"/><Relationship Type="http://schemas.openxmlformats.org/officeDocument/2006/relationships/hyperlink" Target="#'3- Guidance'!A384" TargetMode="External" Id="rId372"/><Relationship Type="http://schemas.openxmlformats.org/officeDocument/2006/relationships/hyperlink" Target="#'3- Guidance'!A385" TargetMode="External" Id="rId373"/><Relationship Type="http://schemas.openxmlformats.org/officeDocument/2006/relationships/hyperlink" Target="#'3- Guidance'!A386" TargetMode="External" Id="rId374"/><Relationship Type="http://schemas.openxmlformats.org/officeDocument/2006/relationships/hyperlink" Target="#'3- Guidance'!A387" TargetMode="External" Id="rId375"/><Relationship Type="http://schemas.openxmlformats.org/officeDocument/2006/relationships/hyperlink" Target="#'3- Guidance'!A388" TargetMode="External" Id="rId376"/><Relationship Type="http://schemas.openxmlformats.org/officeDocument/2006/relationships/hyperlink" Target="#'3- Guidance'!A389" TargetMode="External" Id="rId377"/><Relationship Type="http://schemas.openxmlformats.org/officeDocument/2006/relationships/hyperlink" Target="#'3- Guidance'!A390" TargetMode="External" Id="rId378"/><Relationship Type="http://schemas.openxmlformats.org/officeDocument/2006/relationships/hyperlink" Target="#'3- Guidance'!A391" TargetMode="External" Id="rId379"/><Relationship Type="http://schemas.openxmlformats.org/officeDocument/2006/relationships/hyperlink" Target="#'3- Guidance'!A392" TargetMode="External" Id="rId380"/><Relationship Type="http://schemas.openxmlformats.org/officeDocument/2006/relationships/hyperlink" Target="#'3- Guidance'!A393" TargetMode="External" Id="rId381"/><Relationship Type="http://schemas.openxmlformats.org/officeDocument/2006/relationships/hyperlink" Target="#'3- Guidance'!A394" TargetMode="External" Id="rId382"/><Relationship Type="http://schemas.openxmlformats.org/officeDocument/2006/relationships/hyperlink" Target="#'3- Guidance'!A395" TargetMode="External" Id="rId383"/><Relationship Type="http://schemas.openxmlformats.org/officeDocument/2006/relationships/hyperlink" Target="#'3- Guidance'!A396" TargetMode="External" Id="rId384"/><Relationship Type="http://schemas.openxmlformats.org/officeDocument/2006/relationships/hyperlink" Target="#'3- Guidance'!A397" TargetMode="External" Id="rId385"/><Relationship Type="http://schemas.openxmlformats.org/officeDocument/2006/relationships/hyperlink" Target="#'3- Guidance'!A398" TargetMode="External" Id="rId386"/><Relationship Type="http://schemas.openxmlformats.org/officeDocument/2006/relationships/hyperlink" Target="#'3- Guidance'!A399" TargetMode="External" Id="rId387"/><Relationship Type="http://schemas.openxmlformats.org/officeDocument/2006/relationships/hyperlink" Target="#'3- Guidance'!A400" TargetMode="External" Id="rId388"/><Relationship Type="http://schemas.openxmlformats.org/officeDocument/2006/relationships/hyperlink" Target="#'3- Guidance'!A401" TargetMode="External" Id="rId389"/><Relationship Type="http://schemas.openxmlformats.org/officeDocument/2006/relationships/hyperlink" Target="#'3- Guidance'!A402" TargetMode="External" Id="rId390"/><Relationship Type="http://schemas.openxmlformats.org/officeDocument/2006/relationships/hyperlink" Target="#'3- Guidance'!A403" TargetMode="External" Id="rId391"/><Relationship Type="http://schemas.openxmlformats.org/officeDocument/2006/relationships/hyperlink" Target="#'3- Guidance'!A404" TargetMode="External" Id="rId392"/><Relationship Type="http://schemas.openxmlformats.org/officeDocument/2006/relationships/hyperlink" Target="#'3- Guidance'!A405" TargetMode="External" Id="rId393"/><Relationship Type="http://schemas.openxmlformats.org/officeDocument/2006/relationships/hyperlink" Target="#'3- Guidance'!A406" TargetMode="External" Id="rId394"/><Relationship Type="http://schemas.openxmlformats.org/officeDocument/2006/relationships/hyperlink" Target="#'3- Guidance'!A407" TargetMode="External" Id="rId395"/><Relationship Type="http://schemas.openxmlformats.org/officeDocument/2006/relationships/hyperlink" Target="#'3- Guidance'!A408" TargetMode="External" Id="rId396"/><Relationship Type="http://schemas.openxmlformats.org/officeDocument/2006/relationships/hyperlink" Target="#'3- Guidance'!A409" TargetMode="External" Id="rId397"/><Relationship Type="http://schemas.openxmlformats.org/officeDocument/2006/relationships/hyperlink" Target="#'3- Guidance'!A410" TargetMode="External" Id="rId398"/><Relationship Type="http://schemas.openxmlformats.org/officeDocument/2006/relationships/hyperlink" Target="#'3- Guidance'!A411" TargetMode="External" Id="rId399"/><Relationship Type="http://schemas.openxmlformats.org/officeDocument/2006/relationships/hyperlink" Target="#'3- Guidance'!A412" TargetMode="External" Id="rId400"/><Relationship Type="http://schemas.openxmlformats.org/officeDocument/2006/relationships/hyperlink" Target="#'3- Guidance'!A413" TargetMode="External" Id="rId401"/><Relationship Type="http://schemas.openxmlformats.org/officeDocument/2006/relationships/hyperlink" Target="#'3- Guidance'!A414" TargetMode="External" Id="rId402"/><Relationship Type="http://schemas.openxmlformats.org/officeDocument/2006/relationships/hyperlink" Target="#'3- Guidance'!A415" TargetMode="External" Id="rId403"/><Relationship Type="http://schemas.openxmlformats.org/officeDocument/2006/relationships/hyperlink" Target="#'3- Guidance'!A416" TargetMode="External" Id="rId404"/><Relationship Type="http://schemas.openxmlformats.org/officeDocument/2006/relationships/hyperlink" Target="#'3- Guidance'!A417" TargetMode="External" Id="rId405"/><Relationship Type="http://schemas.openxmlformats.org/officeDocument/2006/relationships/hyperlink" Target="#'3- Guidance'!A418" TargetMode="External" Id="rId406"/><Relationship Type="http://schemas.openxmlformats.org/officeDocument/2006/relationships/hyperlink" Target="#'3- Guidance'!A419" TargetMode="External" Id="rId407"/><Relationship Type="http://schemas.openxmlformats.org/officeDocument/2006/relationships/hyperlink" Target="#'3- Guidance'!A420" TargetMode="External" Id="rId408"/><Relationship Type="http://schemas.openxmlformats.org/officeDocument/2006/relationships/hyperlink" Target="#'3- Guidance'!A421" TargetMode="External" Id="rId409"/><Relationship Type="http://schemas.openxmlformats.org/officeDocument/2006/relationships/hyperlink" Target="#'3- Guidance'!A422" TargetMode="External" Id="rId410"/><Relationship Type="http://schemas.openxmlformats.org/officeDocument/2006/relationships/hyperlink" Target="#'3- Guidance'!A423" TargetMode="External" Id="rId411"/><Relationship Type="http://schemas.openxmlformats.org/officeDocument/2006/relationships/hyperlink" Target="#'3- Guidance'!A424" TargetMode="External" Id="rId412"/><Relationship Type="http://schemas.openxmlformats.org/officeDocument/2006/relationships/hyperlink" Target="#'3- Guidance'!A425" TargetMode="External" Id="rId413"/><Relationship Type="http://schemas.openxmlformats.org/officeDocument/2006/relationships/hyperlink" Target="#'3- Guidance'!A426" TargetMode="External" Id="rId414"/><Relationship Type="http://schemas.openxmlformats.org/officeDocument/2006/relationships/hyperlink" Target="#'3- Guidance'!A427" TargetMode="External" Id="rId415"/><Relationship Type="http://schemas.openxmlformats.org/officeDocument/2006/relationships/hyperlink" Target="#'3- Guidance'!A428" TargetMode="External" Id="rId416"/><Relationship Type="http://schemas.openxmlformats.org/officeDocument/2006/relationships/hyperlink" Target="#'3- Guidance'!A429" TargetMode="External" Id="rId417"/><Relationship Type="http://schemas.openxmlformats.org/officeDocument/2006/relationships/hyperlink" Target="#'3- Guidance'!A430" TargetMode="External" Id="rId418"/><Relationship Type="http://schemas.openxmlformats.org/officeDocument/2006/relationships/hyperlink" Target="#'3- Guidance'!A431" TargetMode="External" Id="rId419"/><Relationship Type="http://schemas.openxmlformats.org/officeDocument/2006/relationships/hyperlink" Target="#'3- Guidance'!A432" TargetMode="External" Id="rId420"/><Relationship Type="http://schemas.openxmlformats.org/officeDocument/2006/relationships/hyperlink" Target="#'3- Guidance'!A433" TargetMode="External" Id="rId421"/><Relationship Type="http://schemas.openxmlformats.org/officeDocument/2006/relationships/hyperlink" Target="#'3- Guidance'!A434" TargetMode="External" Id="rId422"/><Relationship Type="http://schemas.openxmlformats.org/officeDocument/2006/relationships/hyperlink" Target="#'3- Guidance'!A435" TargetMode="External" Id="rId423"/><Relationship Type="http://schemas.openxmlformats.org/officeDocument/2006/relationships/hyperlink" Target="#'3- Guidance'!A436" TargetMode="External" Id="rId424"/><Relationship Type="http://schemas.openxmlformats.org/officeDocument/2006/relationships/hyperlink" Target="#'3- Guidance'!A437" TargetMode="External" Id="rId425"/><Relationship Type="http://schemas.openxmlformats.org/officeDocument/2006/relationships/hyperlink" Target="#'3- Guidance'!A438" TargetMode="External" Id="rId426"/><Relationship Type="http://schemas.openxmlformats.org/officeDocument/2006/relationships/hyperlink" Target="#'3- Guidance'!A439" TargetMode="External" Id="rId427"/><Relationship Type="http://schemas.openxmlformats.org/officeDocument/2006/relationships/hyperlink" Target="#'3- Guidance'!A440" TargetMode="External" Id="rId428"/><Relationship Type="http://schemas.openxmlformats.org/officeDocument/2006/relationships/hyperlink" Target="#'3- Guidance'!A441" TargetMode="External" Id="rId429"/><Relationship Type="http://schemas.openxmlformats.org/officeDocument/2006/relationships/hyperlink" Target="#'3- Guidance'!A442" TargetMode="External" Id="rId430"/><Relationship Type="http://schemas.openxmlformats.org/officeDocument/2006/relationships/hyperlink" Target="#'3- Guidance'!A443" TargetMode="External" Id="rId431"/><Relationship Type="http://schemas.openxmlformats.org/officeDocument/2006/relationships/hyperlink" Target="#'3- Guidance'!A444" TargetMode="External" Id="rId432"/><Relationship Type="http://schemas.openxmlformats.org/officeDocument/2006/relationships/hyperlink" Target="#'3- Guidance'!A445" TargetMode="External" Id="rId433"/><Relationship Type="http://schemas.openxmlformats.org/officeDocument/2006/relationships/hyperlink" Target="#'3- Guidance'!A446" TargetMode="External" Id="rId434"/><Relationship Type="http://schemas.openxmlformats.org/officeDocument/2006/relationships/hyperlink" Target="#'3- Guidance'!A447" TargetMode="External" Id="rId435"/><Relationship Type="http://schemas.openxmlformats.org/officeDocument/2006/relationships/hyperlink" Target="#'3- Guidance'!A448" TargetMode="External" Id="rId436"/><Relationship Type="http://schemas.openxmlformats.org/officeDocument/2006/relationships/hyperlink" Target="#'3- Guidance'!A449" TargetMode="External" Id="rId437"/><Relationship Type="http://schemas.openxmlformats.org/officeDocument/2006/relationships/hyperlink" Target="#'3- Guidance'!A450" TargetMode="External" Id="rId438"/><Relationship Type="http://schemas.openxmlformats.org/officeDocument/2006/relationships/hyperlink" Target="#'3- Guidance'!A451" TargetMode="External" Id="rId439"/><Relationship Type="http://schemas.openxmlformats.org/officeDocument/2006/relationships/hyperlink" Target="#'3- Guidance'!A452" TargetMode="External" Id="rId440"/><Relationship Type="http://schemas.openxmlformats.org/officeDocument/2006/relationships/hyperlink" Target="#'3- Guidance'!A453" TargetMode="External" Id="rId441"/><Relationship Type="http://schemas.openxmlformats.org/officeDocument/2006/relationships/hyperlink" Target="#'3- Guidance'!A454" TargetMode="External" Id="rId442"/><Relationship Type="http://schemas.openxmlformats.org/officeDocument/2006/relationships/hyperlink" Target="#'3- Guidance'!A455" TargetMode="External" Id="rId443"/><Relationship Type="http://schemas.openxmlformats.org/officeDocument/2006/relationships/hyperlink" Target="#'3- Guidance'!A456" TargetMode="External" Id="rId444"/><Relationship Type="http://schemas.openxmlformats.org/officeDocument/2006/relationships/hyperlink" Target="#'3- Guidance'!A457" TargetMode="External" Id="rId445"/><Relationship Type="http://schemas.openxmlformats.org/officeDocument/2006/relationships/hyperlink" Target="#'3- Guidance'!A458" TargetMode="External" Id="rId446"/><Relationship Type="http://schemas.openxmlformats.org/officeDocument/2006/relationships/hyperlink" Target="#'3- Guidance'!A459" TargetMode="External" Id="rId447"/><Relationship Type="http://schemas.openxmlformats.org/officeDocument/2006/relationships/hyperlink" Target="#'3- Guidance'!A460" TargetMode="External" Id="rId448"/><Relationship Type="http://schemas.openxmlformats.org/officeDocument/2006/relationships/hyperlink" Target="#'3- Guidance'!A461" TargetMode="External" Id="rId449"/><Relationship Type="http://schemas.openxmlformats.org/officeDocument/2006/relationships/hyperlink" Target="#'3- Guidance'!A462" TargetMode="External" Id="rId450"/><Relationship Type="http://schemas.openxmlformats.org/officeDocument/2006/relationships/hyperlink" Target="#'3- Guidance'!A463" TargetMode="External" Id="rId451"/><Relationship Type="http://schemas.openxmlformats.org/officeDocument/2006/relationships/hyperlink" Target="#'3- Guidance'!A464" TargetMode="External" Id="rId452"/><Relationship Type="http://schemas.openxmlformats.org/officeDocument/2006/relationships/hyperlink" Target="#'3- Guidance'!A465" TargetMode="External" Id="rId453"/><Relationship Type="http://schemas.openxmlformats.org/officeDocument/2006/relationships/hyperlink" Target="#'3- Guidance'!A466" TargetMode="External" Id="rId454"/><Relationship Type="http://schemas.openxmlformats.org/officeDocument/2006/relationships/hyperlink" Target="#'3- Guidance'!A467" TargetMode="External" Id="rId455"/><Relationship Type="http://schemas.openxmlformats.org/officeDocument/2006/relationships/hyperlink" Target="#'3- Guidance'!A468" TargetMode="External" Id="rId456"/><Relationship Type="http://schemas.openxmlformats.org/officeDocument/2006/relationships/hyperlink" Target="#'3- Guidance'!A469" TargetMode="External" Id="rId457"/><Relationship Type="http://schemas.openxmlformats.org/officeDocument/2006/relationships/hyperlink" Target="#'3- Guidance'!A470" TargetMode="External" Id="rId458"/><Relationship Type="http://schemas.openxmlformats.org/officeDocument/2006/relationships/hyperlink" Target="#'3- Guidance'!A471" TargetMode="External" Id="rId459"/><Relationship Type="http://schemas.openxmlformats.org/officeDocument/2006/relationships/hyperlink" Target="#'3- Guidance'!A472" TargetMode="External" Id="rId460"/><Relationship Type="http://schemas.openxmlformats.org/officeDocument/2006/relationships/hyperlink" Target="#'3- Guidance'!A473" TargetMode="External" Id="rId461"/><Relationship Type="http://schemas.openxmlformats.org/officeDocument/2006/relationships/hyperlink" Target="#'3- Guidance'!A474" TargetMode="External" Id="rId462"/><Relationship Type="http://schemas.openxmlformats.org/officeDocument/2006/relationships/hyperlink" Target="#'3- Guidance'!A475" TargetMode="External" Id="rId463"/><Relationship Type="http://schemas.openxmlformats.org/officeDocument/2006/relationships/hyperlink" Target="#'3- Guidance'!A476" TargetMode="External" Id="rId464"/><Relationship Type="http://schemas.openxmlformats.org/officeDocument/2006/relationships/hyperlink" Target="#'3- Guidance'!A477" TargetMode="External" Id="rId465"/><Relationship Type="http://schemas.openxmlformats.org/officeDocument/2006/relationships/hyperlink" Target="#'3- Guidance'!A478" TargetMode="External" Id="rId466"/><Relationship Type="http://schemas.openxmlformats.org/officeDocument/2006/relationships/hyperlink" Target="#'3- Guidance'!A479" TargetMode="External" Id="rId467"/><Relationship Type="http://schemas.openxmlformats.org/officeDocument/2006/relationships/hyperlink" Target="#'3- Guidance'!A480" TargetMode="External" Id="rId468"/><Relationship Type="http://schemas.openxmlformats.org/officeDocument/2006/relationships/hyperlink" Target="#'3- Guidance'!A481" TargetMode="External" Id="rId469"/><Relationship Type="http://schemas.openxmlformats.org/officeDocument/2006/relationships/hyperlink" Target="#'3- Guidance'!A482" TargetMode="External" Id="rId470"/><Relationship Type="http://schemas.openxmlformats.org/officeDocument/2006/relationships/hyperlink" Target="#'3- Guidance'!A483" TargetMode="External" Id="rId471"/><Relationship Type="http://schemas.openxmlformats.org/officeDocument/2006/relationships/hyperlink" Target="#'3- Guidance'!A484" TargetMode="External" Id="rId472"/><Relationship Type="http://schemas.openxmlformats.org/officeDocument/2006/relationships/hyperlink" Target="#'3- Guidance'!A485" TargetMode="External" Id="rId473"/><Relationship Type="http://schemas.openxmlformats.org/officeDocument/2006/relationships/hyperlink" Target="#'3- Guidance'!A486" TargetMode="External" Id="rId474"/><Relationship Type="http://schemas.openxmlformats.org/officeDocument/2006/relationships/hyperlink" Target="#'3- Guidance'!A487" TargetMode="External" Id="rId475"/><Relationship Type="http://schemas.openxmlformats.org/officeDocument/2006/relationships/hyperlink" Target="#'3- Guidance'!A488" TargetMode="External" Id="rId476"/><Relationship Type="http://schemas.openxmlformats.org/officeDocument/2006/relationships/hyperlink" Target="#'3- Guidance'!A489" TargetMode="External" Id="rId477"/><Relationship Type="http://schemas.openxmlformats.org/officeDocument/2006/relationships/hyperlink" Target="#'3- Guidance'!A490" TargetMode="External" Id="rId478"/><Relationship Type="http://schemas.openxmlformats.org/officeDocument/2006/relationships/hyperlink" Target="#'3- Guidance'!A491" TargetMode="External" Id="rId479"/><Relationship Type="http://schemas.openxmlformats.org/officeDocument/2006/relationships/hyperlink" Target="#'3- Guidance'!A492" TargetMode="External" Id="rId480"/><Relationship Type="http://schemas.openxmlformats.org/officeDocument/2006/relationships/hyperlink" Target="#'3- Guidance'!A493" TargetMode="External" Id="rId481"/><Relationship Type="http://schemas.openxmlformats.org/officeDocument/2006/relationships/hyperlink" Target="#'3- Guidance'!A494" TargetMode="External" Id="rId482"/><Relationship Type="http://schemas.openxmlformats.org/officeDocument/2006/relationships/hyperlink" Target="#'3- Guidance'!A495" TargetMode="External" Id="rId483"/><Relationship Type="http://schemas.openxmlformats.org/officeDocument/2006/relationships/hyperlink" Target="#'3- Guidance'!A496" TargetMode="External" Id="rId484"/><Relationship Type="http://schemas.openxmlformats.org/officeDocument/2006/relationships/hyperlink" Target="#'3- Guidance'!A497" TargetMode="External" Id="rId485"/><Relationship Type="http://schemas.openxmlformats.org/officeDocument/2006/relationships/hyperlink" Target="#'3- Guidance'!A498" TargetMode="External" Id="rId486"/><Relationship Type="http://schemas.openxmlformats.org/officeDocument/2006/relationships/hyperlink" Target="#'3- Guidance'!A499" TargetMode="External" Id="rId487"/><Relationship Type="http://schemas.openxmlformats.org/officeDocument/2006/relationships/hyperlink" Target="#'3- Guidance'!A500" TargetMode="External" Id="rId488"/><Relationship Type="http://schemas.openxmlformats.org/officeDocument/2006/relationships/hyperlink" Target="#'3- Guidance'!A501" TargetMode="External" Id="rId489"/><Relationship Type="http://schemas.openxmlformats.org/officeDocument/2006/relationships/hyperlink" Target="#'3- Guidance'!A502" TargetMode="External" Id="rId490"/><Relationship Type="http://schemas.openxmlformats.org/officeDocument/2006/relationships/hyperlink" Target="#'3- Guidance'!A503" TargetMode="External" Id="rId491"/><Relationship Type="http://schemas.openxmlformats.org/officeDocument/2006/relationships/hyperlink" Target="#'3- Guidance'!A504" TargetMode="External" Id="rId492"/><Relationship Type="http://schemas.openxmlformats.org/officeDocument/2006/relationships/hyperlink" Target="#'3- Guidance'!A505" TargetMode="External" Id="rId493"/><Relationship Type="http://schemas.openxmlformats.org/officeDocument/2006/relationships/hyperlink" Target="#'3- Guidance'!A506" TargetMode="External" Id="rId494"/><Relationship Type="http://schemas.openxmlformats.org/officeDocument/2006/relationships/hyperlink" Target="#'3- Guidance'!A507" TargetMode="External" Id="rId495"/><Relationship Type="http://schemas.openxmlformats.org/officeDocument/2006/relationships/hyperlink" Target="#'3- Guidance'!A508" TargetMode="External" Id="rId496"/><Relationship Type="http://schemas.openxmlformats.org/officeDocument/2006/relationships/hyperlink" Target="#'3- Guidance'!A509" TargetMode="External" Id="rId497"/><Relationship Type="http://schemas.openxmlformats.org/officeDocument/2006/relationships/hyperlink" Target="#'3- Guidance'!A510" TargetMode="External" Id="rId498"/><Relationship Type="http://schemas.openxmlformats.org/officeDocument/2006/relationships/hyperlink" Target="#'3- Guidance'!A511" TargetMode="External" Id="rId499"/><Relationship Type="http://schemas.openxmlformats.org/officeDocument/2006/relationships/hyperlink" Target="#'3- Guidance'!A512" TargetMode="External" Id="rId500"/><Relationship Type="http://schemas.openxmlformats.org/officeDocument/2006/relationships/hyperlink" Target="#'3- Guidance'!A513" TargetMode="External" Id="rId501"/><Relationship Type="http://schemas.openxmlformats.org/officeDocument/2006/relationships/hyperlink" Target="#'3- Guidance'!A514" TargetMode="External" Id="rId502"/><Relationship Type="http://schemas.openxmlformats.org/officeDocument/2006/relationships/hyperlink" Target="#'3- Guidance'!A515" TargetMode="External" Id="rId503"/><Relationship Type="http://schemas.openxmlformats.org/officeDocument/2006/relationships/hyperlink" Target="#'3- Guidance'!A516" TargetMode="External" Id="rId504"/><Relationship Type="http://schemas.openxmlformats.org/officeDocument/2006/relationships/hyperlink" Target="#'3- Guidance'!A517" TargetMode="External" Id="rId505"/><Relationship Type="http://schemas.openxmlformats.org/officeDocument/2006/relationships/hyperlink" Target="#'3- Guidance'!A518" TargetMode="External" Id="rId506"/><Relationship Type="http://schemas.openxmlformats.org/officeDocument/2006/relationships/hyperlink" Target="#'3- Guidance'!A519" TargetMode="External" Id="rId507"/><Relationship Type="http://schemas.openxmlformats.org/officeDocument/2006/relationships/hyperlink" Target="#'3- Guidance'!A520" TargetMode="External" Id="rId508"/><Relationship Type="http://schemas.openxmlformats.org/officeDocument/2006/relationships/hyperlink" Target="#'3- Guidance'!A521" TargetMode="External" Id="rId509"/><Relationship Type="http://schemas.openxmlformats.org/officeDocument/2006/relationships/hyperlink" Target="#'3- Guidance'!A522" TargetMode="External" Id="rId510"/><Relationship Type="http://schemas.openxmlformats.org/officeDocument/2006/relationships/hyperlink" Target="#'3- Guidance'!A523" TargetMode="External" Id="rId511"/><Relationship Type="http://schemas.openxmlformats.org/officeDocument/2006/relationships/hyperlink" Target="#'3- Guidance'!A524" TargetMode="External" Id="rId512"/><Relationship Type="http://schemas.openxmlformats.org/officeDocument/2006/relationships/hyperlink" Target="#'3- Guidance'!A525" TargetMode="External" Id="rId513"/><Relationship Type="http://schemas.openxmlformats.org/officeDocument/2006/relationships/hyperlink" Target="#'3- Guidance'!A526" TargetMode="External" Id="rId514"/><Relationship Type="http://schemas.openxmlformats.org/officeDocument/2006/relationships/hyperlink" Target="#'3- Guidance'!A527" TargetMode="External" Id="rId515"/><Relationship Type="http://schemas.openxmlformats.org/officeDocument/2006/relationships/hyperlink" Target="#'3- Guidance'!A528" TargetMode="External" Id="rId516"/><Relationship Type="http://schemas.openxmlformats.org/officeDocument/2006/relationships/hyperlink" Target="#'3- Guidance'!A529" TargetMode="External" Id="rId517"/><Relationship Type="http://schemas.openxmlformats.org/officeDocument/2006/relationships/hyperlink" Target="#'3- Guidance'!A530" TargetMode="External" Id="rId518"/><Relationship Type="http://schemas.openxmlformats.org/officeDocument/2006/relationships/hyperlink" Target="#'3- Guidance'!A531" TargetMode="External" Id="rId519"/><Relationship Type="http://schemas.openxmlformats.org/officeDocument/2006/relationships/hyperlink" Target="#'3- Guidance'!A532" TargetMode="External" Id="rId520"/><Relationship Type="http://schemas.openxmlformats.org/officeDocument/2006/relationships/hyperlink" Target="#'3- Guidance'!A533" TargetMode="External" Id="rId521"/><Relationship Type="http://schemas.openxmlformats.org/officeDocument/2006/relationships/hyperlink" Target="#'3- Guidance'!A534" TargetMode="External" Id="rId522"/><Relationship Type="http://schemas.openxmlformats.org/officeDocument/2006/relationships/hyperlink" Target="#'3- Guidance'!A535" TargetMode="External" Id="rId523"/><Relationship Type="http://schemas.openxmlformats.org/officeDocument/2006/relationships/hyperlink" Target="#'3- Guidance'!A536" TargetMode="External" Id="rId524"/><Relationship Type="http://schemas.openxmlformats.org/officeDocument/2006/relationships/hyperlink" Target="#'3- Guidance'!A537" TargetMode="External" Id="rId525"/><Relationship Type="http://schemas.openxmlformats.org/officeDocument/2006/relationships/hyperlink" Target="#'3- Guidance'!A538" TargetMode="External" Id="rId526"/><Relationship Type="http://schemas.openxmlformats.org/officeDocument/2006/relationships/hyperlink" Target="#'3- Guidance'!A539" TargetMode="External" Id="rId527"/><Relationship Type="http://schemas.openxmlformats.org/officeDocument/2006/relationships/hyperlink" Target="#'3- Guidance'!A540" TargetMode="External" Id="rId528"/><Relationship Type="http://schemas.openxmlformats.org/officeDocument/2006/relationships/hyperlink" Target="#'3- Guidance'!A541" TargetMode="External" Id="rId529"/><Relationship Type="http://schemas.openxmlformats.org/officeDocument/2006/relationships/hyperlink" Target="#'3- Guidance'!A542" TargetMode="External" Id="rId530"/><Relationship Type="http://schemas.openxmlformats.org/officeDocument/2006/relationships/hyperlink" Target="#'3- Guidance'!A543" TargetMode="External" Id="rId531"/><Relationship Type="http://schemas.openxmlformats.org/officeDocument/2006/relationships/hyperlink" Target="#'3- Guidance'!A544" TargetMode="External" Id="rId532"/><Relationship Type="http://schemas.openxmlformats.org/officeDocument/2006/relationships/hyperlink" Target="#'3- Guidance'!A545" TargetMode="External" Id="rId533"/><Relationship Type="http://schemas.openxmlformats.org/officeDocument/2006/relationships/hyperlink" Target="#'3- Guidance'!A546" TargetMode="External" Id="rId534"/><Relationship Type="http://schemas.openxmlformats.org/officeDocument/2006/relationships/hyperlink" Target="#'3- Guidance'!A547" TargetMode="External" Id="rId535"/><Relationship Type="http://schemas.openxmlformats.org/officeDocument/2006/relationships/hyperlink" Target="#'3- Guidance'!A548" TargetMode="External" Id="rId536"/><Relationship Type="http://schemas.openxmlformats.org/officeDocument/2006/relationships/hyperlink" Target="#'3- Guidance'!A549" TargetMode="External" Id="rId537"/><Relationship Type="http://schemas.openxmlformats.org/officeDocument/2006/relationships/hyperlink" Target="#'3- Guidance'!A550" TargetMode="External" Id="rId538"/><Relationship Type="http://schemas.openxmlformats.org/officeDocument/2006/relationships/hyperlink" Target="#'3- Guidance'!A551" TargetMode="External" Id="rId539"/><Relationship Type="http://schemas.openxmlformats.org/officeDocument/2006/relationships/hyperlink" Target="#'3- Guidance'!A552" TargetMode="External" Id="rId540"/><Relationship Type="http://schemas.openxmlformats.org/officeDocument/2006/relationships/hyperlink" Target="#'3- Guidance'!A553" TargetMode="External" Id="rId541"/><Relationship Type="http://schemas.openxmlformats.org/officeDocument/2006/relationships/hyperlink" Target="#'3- Guidance'!A554" TargetMode="External" Id="rId542"/><Relationship Type="http://schemas.openxmlformats.org/officeDocument/2006/relationships/hyperlink" Target="#'3- Guidance'!A555" TargetMode="External" Id="rId543"/><Relationship Type="http://schemas.openxmlformats.org/officeDocument/2006/relationships/hyperlink" Target="#'3- Guidance'!A556" TargetMode="External" Id="rId544"/><Relationship Type="http://schemas.openxmlformats.org/officeDocument/2006/relationships/hyperlink" Target="#'3- Guidance'!A557" TargetMode="External" Id="rId545"/><Relationship Type="http://schemas.openxmlformats.org/officeDocument/2006/relationships/hyperlink" Target="#'3- Guidance'!A558" TargetMode="External" Id="rId546"/><Relationship Type="http://schemas.openxmlformats.org/officeDocument/2006/relationships/hyperlink" Target="#'3- Guidance'!A559" TargetMode="External" Id="rId547"/><Relationship Type="http://schemas.openxmlformats.org/officeDocument/2006/relationships/hyperlink" Target="#'3- Guidance'!A560" TargetMode="External" Id="rId548"/><Relationship Type="http://schemas.openxmlformats.org/officeDocument/2006/relationships/hyperlink" Target="#'3- Guidance'!A561" TargetMode="External" Id="rId549"/><Relationship Type="http://schemas.openxmlformats.org/officeDocument/2006/relationships/hyperlink" Target="#'3- Guidance'!A562" TargetMode="External" Id="rId550"/><Relationship Type="http://schemas.openxmlformats.org/officeDocument/2006/relationships/hyperlink" Target="#'3- Guidance'!A563" TargetMode="External" Id="rId551"/><Relationship Type="http://schemas.openxmlformats.org/officeDocument/2006/relationships/hyperlink" Target="#'3- Guidance'!A564" TargetMode="External" Id="rId552"/><Relationship Type="http://schemas.openxmlformats.org/officeDocument/2006/relationships/hyperlink" Target="#'3- Guidance'!A565" TargetMode="External" Id="rId553"/><Relationship Type="http://schemas.openxmlformats.org/officeDocument/2006/relationships/hyperlink" Target="#'3- Guidance'!A566" TargetMode="External" Id="rId554"/><Relationship Type="http://schemas.openxmlformats.org/officeDocument/2006/relationships/hyperlink" Target="#'3- Guidance'!A567" TargetMode="External" Id="rId555"/><Relationship Type="http://schemas.openxmlformats.org/officeDocument/2006/relationships/hyperlink" Target="#'3- Guidance'!A568" TargetMode="External" Id="rId556"/><Relationship Type="http://schemas.openxmlformats.org/officeDocument/2006/relationships/hyperlink" Target="#'3- Guidance'!A569" TargetMode="External" Id="rId557"/><Relationship Type="http://schemas.openxmlformats.org/officeDocument/2006/relationships/hyperlink" Target="#'3- Guidance'!A570" TargetMode="External" Id="rId558"/><Relationship Type="http://schemas.openxmlformats.org/officeDocument/2006/relationships/hyperlink" Target="#'3- Guidance'!A571" TargetMode="External" Id="rId559"/><Relationship Type="http://schemas.openxmlformats.org/officeDocument/2006/relationships/hyperlink" Target="#'3- Guidance'!A572" TargetMode="External" Id="rId560"/><Relationship Type="http://schemas.openxmlformats.org/officeDocument/2006/relationships/hyperlink" Target="#'3- Guidance'!A573" TargetMode="External" Id="rId561"/><Relationship Type="http://schemas.openxmlformats.org/officeDocument/2006/relationships/hyperlink" Target="#'3- Guidance'!A574" TargetMode="External" Id="rId562"/><Relationship Type="http://schemas.openxmlformats.org/officeDocument/2006/relationships/hyperlink" Target="#'3- Guidance'!A575" TargetMode="External" Id="rId563"/><Relationship Type="http://schemas.openxmlformats.org/officeDocument/2006/relationships/hyperlink" Target="#'3- Guidance'!A576" TargetMode="External" Id="rId564"/><Relationship Type="http://schemas.openxmlformats.org/officeDocument/2006/relationships/hyperlink" Target="#'3- Guidance'!A577" TargetMode="External" Id="rId565"/><Relationship Type="http://schemas.openxmlformats.org/officeDocument/2006/relationships/hyperlink" Target="#'3- Guidance'!A578" TargetMode="External" Id="rId566"/><Relationship Type="http://schemas.openxmlformats.org/officeDocument/2006/relationships/hyperlink" Target="#'3- Guidance'!A579" TargetMode="External" Id="rId567"/><Relationship Type="http://schemas.openxmlformats.org/officeDocument/2006/relationships/hyperlink" Target="#'3- Guidance'!A580" TargetMode="External" Id="rId568"/><Relationship Type="http://schemas.openxmlformats.org/officeDocument/2006/relationships/hyperlink" Target="#'3- Guidance'!A581" TargetMode="External" Id="rId569"/><Relationship Type="http://schemas.openxmlformats.org/officeDocument/2006/relationships/hyperlink" Target="#'3- Guidance'!A582" TargetMode="External" Id="rId570"/><Relationship Type="http://schemas.openxmlformats.org/officeDocument/2006/relationships/hyperlink" Target="#'3- Guidance'!A583" TargetMode="External" Id="rId571"/><Relationship Type="http://schemas.openxmlformats.org/officeDocument/2006/relationships/hyperlink" Target="#'3- Guidance'!A584" TargetMode="External" Id="rId572"/><Relationship Type="http://schemas.openxmlformats.org/officeDocument/2006/relationships/hyperlink" Target="#'3- Guidance'!A585" TargetMode="External" Id="rId573"/><Relationship Type="http://schemas.openxmlformats.org/officeDocument/2006/relationships/hyperlink" Target="#'3- Guidance'!A586" TargetMode="External" Id="rId574"/><Relationship Type="http://schemas.openxmlformats.org/officeDocument/2006/relationships/hyperlink" Target="#'3- Guidance'!A587" TargetMode="External" Id="rId575"/><Relationship Type="http://schemas.openxmlformats.org/officeDocument/2006/relationships/hyperlink" Target="#'3- Guidance'!A588" TargetMode="External" Id="rId576"/><Relationship Type="http://schemas.openxmlformats.org/officeDocument/2006/relationships/hyperlink" Target="#'3- Guidance'!A589" TargetMode="External" Id="rId577"/><Relationship Type="http://schemas.openxmlformats.org/officeDocument/2006/relationships/hyperlink" Target="#'3- Guidance'!A590" TargetMode="External" Id="rId578"/><Relationship Type="http://schemas.openxmlformats.org/officeDocument/2006/relationships/hyperlink" Target="#'3- Guidance'!A591" TargetMode="External" Id="rId579"/><Relationship Type="http://schemas.openxmlformats.org/officeDocument/2006/relationships/hyperlink" Target="#'3- Guidance'!A592" TargetMode="External" Id="rId580"/><Relationship Type="http://schemas.openxmlformats.org/officeDocument/2006/relationships/hyperlink" Target="#'3- Guidance'!A593" TargetMode="External" Id="rId581"/><Relationship Type="http://schemas.openxmlformats.org/officeDocument/2006/relationships/hyperlink" Target="#'3- Guidance'!A594" TargetMode="External" Id="rId582"/><Relationship Type="http://schemas.openxmlformats.org/officeDocument/2006/relationships/hyperlink" Target="#'3- Guidance'!A595" TargetMode="External" Id="rId583"/><Relationship Type="http://schemas.openxmlformats.org/officeDocument/2006/relationships/hyperlink" Target="#'3- Guidance'!A596" TargetMode="External" Id="rId584"/><Relationship Type="http://schemas.openxmlformats.org/officeDocument/2006/relationships/hyperlink" Target="#'3- Guidance'!A597" TargetMode="External" Id="rId585"/><Relationship Type="http://schemas.openxmlformats.org/officeDocument/2006/relationships/hyperlink" Target="#'3- Guidance'!A598" TargetMode="External" Id="rId586"/><Relationship Type="http://schemas.openxmlformats.org/officeDocument/2006/relationships/hyperlink" Target="#'3- Guidance'!A599" TargetMode="External" Id="rId587"/><Relationship Type="http://schemas.openxmlformats.org/officeDocument/2006/relationships/hyperlink" Target="#'3- Guidance'!A600" TargetMode="External" Id="rId588"/><Relationship Type="http://schemas.openxmlformats.org/officeDocument/2006/relationships/hyperlink" Target="#'3- Guidance'!A601" TargetMode="External" Id="rId589"/><Relationship Type="http://schemas.openxmlformats.org/officeDocument/2006/relationships/hyperlink" Target="#'3- Guidance'!A602" TargetMode="External" Id="rId590"/><Relationship Type="http://schemas.openxmlformats.org/officeDocument/2006/relationships/hyperlink" Target="#'3- Guidance'!A603" TargetMode="External" Id="rId591"/><Relationship Type="http://schemas.openxmlformats.org/officeDocument/2006/relationships/hyperlink" Target="#'3- Guidance'!A604" TargetMode="External" Id="rId592"/><Relationship Type="http://schemas.openxmlformats.org/officeDocument/2006/relationships/hyperlink" Target="#'3- Guidance'!A605" TargetMode="External" Id="rId593"/><Relationship Type="http://schemas.openxmlformats.org/officeDocument/2006/relationships/hyperlink" Target="#'3- Guidance'!A606" TargetMode="External" Id="rId594"/><Relationship Type="http://schemas.openxmlformats.org/officeDocument/2006/relationships/hyperlink" Target="#'3- Guidance'!A607" TargetMode="External" Id="rId595"/><Relationship Type="http://schemas.openxmlformats.org/officeDocument/2006/relationships/hyperlink" Target="#'3- Guidance'!A608" TargetMode="External" Id="rId596"/><Relationship Type="http://schemas.openxmlformats.org/officeDocument/2006/relationships/hyperlink" Target="#'3- Guidance'!A609" TargetMode="External" Id="rId597"/><Relationship Type="http://schemas.openxmlformats.org/officeDocument/2006/relationships/hyperlink" Target="#'3- Guidance'!A610" TargetMode="External" Id="rId598"/><Relationship Type="http://schemas.openxmlformats.org/officeDocument/2006/relationships/hyperlink" Target="#'3- Guidance'!A611" TargetMode="External" Id="rId599"/><Relationship Type="http://schemas.openxmlformats.org/officeDocument/2006/relationships/hyperlink" Target="#'3- Guidance'!A612" TargetMode="External" Id="rId600"/><Relationship Type="http://schemas.openxmlformats.org/officeDocument/2006/relationships/hyperlink" Target="#'3- Guidance'!A613" TargetMode="External" Id="rId601"/><Relationship Type="http://schemas.openxmlformats.org/officeDocument/2006/relationships/hyperlink" Target="#'3- Guidance'!A614" TargetMode="External" Id="rId602"/><Relationship Type="http://schemas.openxmlformats.org/officeDocument/2006/relationships/hyperlink" Target="#'3- Guidance'!A615" TargetMode="External" Id="rId603"/><Relationship Type="http://schemas.openxmlformats.org/officeDocument/2006/relationships/hyperlink" Target="#'3- Guidance'!A616" TargetMode="External" Id="rId604"/><Relationship Type="http://schemas.openxmlformats.org/officeDocument/2006/relationships/hyperlink" Target="#'3- Guidance'!A617" TargetMode="External" Id="rId605"/><Relationship Type="http://schemas.openxmlformats.org/officeDocument/2006/relationships/hyperlink" Target="#'3- Guidance'!A618" TargetMode="External" Id="rId606"/><Relationship Type="http://schemas.openxmlformats.org/officeDocument/2006/relationships/hyperlink" Target="#'3- Guidance'!A619" TargetMode="External" Id="rId607"/><Relationship Type="http://schemas.openxmlformats.org/officeDocument/2006/relationships/hyperlink" Target="#'3- Guidance'!A620" TargetMode="External" Id="rId608"/><Relationship Type="http://schemas.openxmlformats.org/officeDocument/2006/relationships/hyperlink" Target="#'3- Guidance'!A621" TargetMode="External" Id="rId609"/><Relationship Type="http://schemas.openxmlformats.org/officeDocument/2006/relationships/hyperlink" Target="#'3- Guidance'!A622" TargetMode="External" Id="rId610"/><Relationship Type="http://schemas.openxmlformats.org/officeDocument/2006/relationships/hyperlink" Target="#'3- Guidance'!A623" TargetMode="External" Id="rId611"/><Relationship Type="http://schemas.openxmlformats.org/officeDocument/2006/relationships/hyperlink" Target="#'3- Guidance'!A624" TargetMode="External" Id="rId612"/><Relationship Type="http://schemas.openxmlformats.org/officeDocument/2006/relationships/hyperlink" Target="#'3- Guidance'!A625" TargetMode="External" Id="rId613"/><Relationship Type="http://schemas.openxmlformats.org/officeDocument/2006/relationships/hyperlink" Target="#'3- Guidance'!A626" TargetMode="External" Id="rId614"/><Relationship Type="http://schemas.openxmlformats.org/officeDocument/2006/relationships/hyperlink" Target="#'3- Guidance'!A627" TargetMode="External" Id="rId615"/><Relationship Type="http://schemas.openxmlformats.org/officeDocument/2006/relationships/hyperlink" Target="#'3- Guidance'!A628" TargetMode="External" Id="rId616"/><Relationship Type="http://schemas.openxmlformats.org/officeDocument/2006/relationships/hyperlink" Target="#'3- Guidance'!A629" TargetMode="External" Id="rId617"/><Relationship Type="http://schemas.openxmlformats.org/officeDocument/2006/relationships/hyperlink" Target="#'3- Guidance'!A630" TargetMode="External" Id="rId618"/><Relationship Type="http://schemas.openxmlformats.org/officeDocument/2006/relationships/hyperlink" Target="#'3- Guidance'!A631" TargetMode="External" Id="rId619"/><Relationship Type="http://schemas.openxmlformats.org/officeDocument/2006/relationships/hyperlink" Target="#'3- Guidance'!A632" TargetMode="External" Id="rId620"/><Relationship Type="http://schemas.openxmlformats.org/officeDocument/2006/relationships/hyperlink" Target="#'3- Guidance'!A633" TargetMode="External" Id="rId621"/><Relationship Type="http://schemas.openxmlformats.org/officeDocument/2006/relationships/hyperlink" Target="#'3- Guidance'!A634" TargetMode="External" Id="rId622"/><Relationship Type="http://schemas.openxmlformats.org/officeDocument/2006/relationships/hyperlink" Target="#'3- Guidance'!A635" TargetMode="External" Id="rId623"/><Relationship Type="http://schemas.openxmlformats.org/officeDocument/2006/relationships/hyperlink" Target="#'3- Guidance'!A636" TargetMode="External" Id="rId624"/><Relationship Type="http://schemas.openxmlformats.org/officeDocument/2006/relationships/hyperlink" Target="#'3- Guidance'!A637" TargetMode="External" Id="rId625"/><Relationship Type="http://schemas.openxmlformats.org/officeDocument/2006/relationships/hyperlink" Target="#'3- Guidance'!A638" TargetMode="External" Id="rId626"/><Relationship Type="http://schemas.openxmlformats.org/officeDocument/2006/relationships/hyperlink" Target="#'3- Guidance'!A639" TargetMode="External" Id="rId627"/><Relationship Type="http://schemas.openxmlformats.org/officeDocument/2006/relationships/hyperlink" Target="#'3- Guidance'!A640" TargetMode="External" Id="rId628"/><Relationship Type="http://schemas.openxmlformats.org/officeDocument/2006/relationships/hyperlink" Target="#'3- Guidance'!A641" TargetMode="External" Id="rId629"/><Relationship Type="http://schemas.openxmlformats.org/officeDocument/2006/relationships/hyperlink" Target="#'3- Guidance'!A642" TargetMode="External" Id="rId630"/><Relationship Type="http://schemas.openxmlformats.org/officeDocument/2006/relationships/hyperlink" Target="#'3- Guidance'!A643" TargetMode="External" Id="rId631"/><Relationship Type="http://schemas.openxmlformats.org/officeDocument/2006/relationships/hyperlink" Target="#'3- Guidance'!A644" TargetMode="External" Id="rId632"/><Relationship Type="http://schemas.openxmlformats.org/officeDocument/2006/relationships/hyperlink" Target="#'3- Guidance'!A645" TargetMode="External" Id="rId633"/><Relationship Type="http://schemas.openxmlformats.org/officeDocument/2006/relationships/hyperlink" Target="#'3- Guidance'!A646" TargetMode="External" Id="rId634"/><Relationship Type="http://schemas.openxmlformats.org/officeDocument/2006/relationships/hyperlink" Target="#'3- Guidance'!A647" TargetMode="External" Id="rId635"/><Relationship Type="http://schemas.openxmlformats.org/officeDocument/2006/relationships/hyperlink" Target="#'3- Guidance'!A648" TargetMode="External" Id="rId636"/><Relationship Type="http://schemas.openxmlformats.org/officeDocument/2006/relationships/hyperlink" Target="#'3- Guidance'!A649" TargetMode="External" Id="rId637"/><Relationship Type="http://schemas.openxmlformats.org/officeDocument/2006/relationships/hyperlink" Target="#'3- Guidance'!A650" TargetMode="External" Id="rId638"/><Relationship Type="http://schemas.openxmlformats.org/officeDocument/2006/relationships/hyperlink" Target="#'3- Guidance'!A651" TargetMode="External" Id="rId639"/><Relationship Type="http://schemas.openxmlformats.org/officeDocument/2006/relationships/hyperlink" Target="#'3- Guidance'!A652" TargetMode="External" Id="rId640"/><Relationship Type="http://schemas.openxmlformats.org/officeDocument/2006/relationships/hyperlink" Target="#'3- Guidance'!A653" TargetMode="External" Id="rId641"/><Relationship Type="http://schemas.openxmlformats.org/officeDocument/2006/relationships/hyperlink" Target="#'3- Guidance'!A654" TargetMode="External" Id="rId642"/><Relationship Type="http://schemas.openxmlformats.org/officeDocument/2006/relationships/hyperlink" Target="#'3- Guidance'!A655" TargetMode="External" Id="rId643"/><Relationship Type="http://schemas.openxmlformats.org/officeDocument/2006/relationships/hyperlink" Target="#'3- Guidance'!A656" TargetMode="External" Id="rId644"/><Relationship Type="http://schemas.openxmlformats.org/officeDocument/2006/relationships/hyperlink" Target="#'3- Guidance'!A657" TargetMode="External" Id="rId645"/><Relationship Type="http://schemas.openxmlformats.org/officeDocument/2006/relationships/hyperlink" Target="#'3- Guidance'!A658" TargetMode="External" Id="rId646"/><Relationship Type="http://schemas.openxmlformats.org/officeDocument/2006/relationships/hyperlink" Target="#'3- Guidance'!A659" TargetMode="External" Id="rId647"/><Relationship Type="http://schemas.openxmlformats.org/officeDocument/2006/relationships/hyperlink" Target="#'3- Guidance'!A660" TargetMode="External" Id="rId648"/><Relationship Type="http://schemas.openxmlformats.org/officeDocument/2006/relationships/hyperlink" Target="#'3- Guidance'!A661" TargetMode="External" Id="rId649"/><Relationship Type="http://schemas.openxmlformats.org/officeDocument/2006/relationships/hyperlink" Target="#'3- Guidance'!A662" TargetMode="External" Id="rId650"/><Relationship Type="http://schemas.openxmlformats.org/officeDocument/2006/relationships/hyperlink" Target="#'3- Guidance'!A663" TargetMode="External" Id="rId651"/><Relationship Type="http://schemas.openxmlformats.org/officeDocument/2006/relationships/hyperlink" Target="#'3- Guidance'!A664" TargetMode="External" Id="rId652"/><Relationship Type="http://schemas.openxmlformats.org/officeDocument/2006/relationships/hyperlink" Target="#'3- Guidance'!A665" TargetMode="External" Id="rId653"/><Relationship Type="http://schemas.openxmlformats.org/officeDocument/2006/relationships/hyperlink" Target="#'3- Guidance'!A666" TargetMode="External" Id="rId654"/><Relationship Type="http://schemas.openxmlformats.org/officeDocument/2006/relationships/hyperlink" Target="#'3- Guidance'!A667" TargetMode="External" Id="rId655"/><Relationship Type="http://schemas.openxmlformats.org/officeDocument/2006/relationships/hyperlink" Target="#'3- Guidance'!A668" TargetMode="External" Id="rId656"/><Relationship Type="http://schemas.openxmlformats.org/officeDocument/2006/relationships/hyperlink" Target="#'3- Guidance'!A669" TargetMode="External" Id="rId657"/><Relationship Type="http://schemas.openxmlformats.org/officeDocument/2006/relationships/hyperlink" Target="#'3- Guidance'!A670" TargetMode="External" Id="rId658"/><Relationship Type="http://schemas.openxmlformats.org/officeDocument/2006/relationships/hyperlink" Target="#'3- Guidance'!A671" TargetMode="External" Id="rId659"/><Relationship Type="http://schemas.openxmlformats.org/officeDocument/2006/relationships/hyperlink" Target="#'3- Guidance'!A672" TargetMode="External" Id="rId660"/><Relationship Type="http://schemas.openxmlformats.org/officeDocument/2006/relationships/hyperlink" Target="#'3- Guidance'!A673" TargetMode="External" Id="rId661"/><Relationship Type="http://schemas.openxmlformats.org/officeDocument/2006/relationships/hyperlink" Target="#'3- Guidance'!A674" TargetMode="External" Id="rId662"/><Relationship Type="http://schemas.openxmlformats.org/officeDocument/2006/relationships/hyperlink" Target="#'3- Guidance'!A675" TargetMode="External" Id="rId663"/><Relationship Type="http://schemas.openxmlformats.org/officeDocument/2006/relationships/hyperlink" Target="#'3- Guidance'!A676" TargetMode="External" Id="rId664"/><Relationship Type="http://schemas.openxmlformats.org/officeDocument/2006/relationships/hyperlink" Target="#'3- Guidance'!A677" TargetMode="External" Id="rId665"/><Relationship Type="http://schemas.openxmlformats.org/officeDocument/2006/relationships/hyperlink" Target="#'3- Guidance'!A678" TargetMode="External" Id="rId666"/><Relationship Type="http://schemas.openxmlformats.org/officeDocument/2006/relationships/hyperlink" Target="#'3- Guidance'!A679" TargetMode="External" Id="rId667"/><Relationship Type="http://schemas.openxmlformats.org/officeDocument/2006/relationships/hyperlink" Target="#'3- Guidance'!A680" TargetMode="External" Id="rId668"/><Relationship Type="http://schemas.openxmlformats.org/officeDocument/2006/relationships/hyperlink" Target="#'3- Guidance'!A681" TargetMode="External" Id="rId669"/><Relationship Type="http://schemas.openxmlformats.org/officeDocument/2006/relationships/hyperlink" Target="#'3- Guidance'!A682" TargetMode="External" Id="rId670"/><Relationship Type="http://schemas.openxmlformats.org/officeDocument/2006/relationships/hyperlink" Target="#'3- Guidance'!A683" TargetMode="External" Id="rId671"/><Relationship Type="http://schemas.openxmlformats.org/officeDocument/2006/relationships/hyperlink" Target="#'3- Guidance'!A684" TargetMode="External" Id="rId672"/><Relationship Type="http://schemas.openxmlformats.org/officeDocument/2006/relationships/hyperlink" Target="#'3- Guidance'!A685" TargetMode="External" Id="rId673"/><Relationship Type="http://schemas.openxmlformats.org/officeDocument/2006/relationships/hyperlink" Target="#'3- Guidance'!A686" TargetMode="External" Id="rId674"/><Relationship Type="http://schemas.openxmlformats.org/officeDocument/2006/relationships/hyperlink" Target="#'3- Guidance'!A687" TargetMode="External" Id="rId675"/><Relationship Type="http://schemas.openxmlformats.org/officeDocument/2006/relationships/hyperlink" Target="#'3- Guidance'!A688" TargetMode="External" Id="rId676"/><Relationship Type="http://schemas.openxmlformats.org/officeDocument/2006/relationships/hyperlink" Target="#'3- Guidance'!A689" TargetMode="External" Id="rId677"/><Relationship Type="http://schemas.openxmlformats.org/officeDocument/2006/relationships/hyperlink" Target="#'3- Guidance'!A690" TargetMode="External" Id="rId678"/><Relationship Type="http://schemas.openxmlformats.org/officeDocument/2006/relationships/hyperlink" Target="#'3- Guidance'!A691" TargetMode="External" Id="rId679"/><Relationship Type="http://schemas.openxmlformats.org/officeDocument/2006/relationships/hyperlink" Target="#'3- Guidance'!A692" TargetMode="External" Id="rId680"/><Relationship Type="http://schemas.openxmlformats.org/officeDocument/2006/relationships/hyperlink" Target="#'3- Guidance'!A693" TargetMode="External" Id="rId681"/><Relationship Type="http://schemas.openxmlformats.org/officeDocument/2006/relationships/hyperlink" Target="#'3- Guidance'!A694" TargetMode="External" Id="rId682"/><Relationship Type="http://schemas.openxmlformats.org/officeDocument/2006/relationships/hyperlink" Target="#'3- Guidance'!A695" TargetMode="External" Id="rId683"/><Relationship Type="http://schemas.openxmlformats.org/officeDocument/2006/relationships/hyperlink" Target="#'3- Guidance'!A696" TargetMode="External" Id="rId684"/><Relationship Type="http://schemas.openxmlformats.org/officeDocument/2006/relationships/hyperlink" Target="#'3- Guidance'!A697" TargetMode="External" Id="rId685"/><Relationship Type="http://schemas.openxmlformats.org/officeDocument/2006/relationships/hyperlink" Target="#'3- Guidance'!A698" TargetMode="External" Id="rId686"/><Relationship Type="http://schemas.openxmlformats.org/officeDocument/2006/relationships/hyperlink" Target="#'3- Guidance'!A699" TargetMode="External" Id="rId687"/><Relationship Type="http://schemas.openxmlformats.org/officeDocument/2006/relationships/hyperlink" Target="#'3- Guidance'!A700" TargetMode="External" Id="rId688"/><Relationship Type="http://schemas.openxmlformats.org/officeDocument/2006/relationships/hyperlink" Target="#'3- Guidance'!A701" TargetMode="External" Id="rId689"/><Relationship Type="http://schemas.openxmlformats.org/officeDocument/2006/relationships/hyperlink" Target="#'3- Guidance'!A702" TargetMode="External" Id="rId690"/><Relationship Type="http://schemas.openxmlformats.org/officeDocument/2006/relationships/hyperlink" Target="#'3- Guidance'!A703" TargetMode="External" Id="rId691"/><Relationship Type="http://schemas.openxmlformats.org/officeDocument/2006/relationships/hyperlink" Target="#'3- Guidance'!A704" TargetMode="External" Id="rId692"/><Relationship Type="http://schemas.openxmlformats.org/officeDocument/2006/relationships/hyperlink" Target="#'3- Guidance'!A705" TargetMode="External" Id="rId693"/><Relationship Type="http://schemas.openxmlformats.org/officeDocument/2006/relationships/hyperlink" Target="#'3- Guidance'!A706" TargetMode="External" Id="rId694"/><Relationship Type="http://schemas.openxmlformats.org/officeDocument/2006/relationships/hyperlink" Target="#'3- Guidance'!A707" TargetMode="External" Id="rId695"/><Relationship Type="http://schemas.openxmlformats.org/officeDocument/2006/relationships/hyperlink" Target="#'3- Guidance'!A708" TargetMode="External" Id="rId696"/><Relationship Type="http://schemas.openxmlformats.org/officeDocument/2006/relationships/hyperlink" Target="#'3- Guidance'!A709" TargetMode="External" Id="rId697"/><Relationship Type="http://schemas.openxmlformats.org/officeDocument/2006/relationships/hyperlink" Target="#'3- Guidance'!A710" TargetMode="External" Id="rId698"/><Relationship Type="http://schemas.openxmlformats.org/officeDocument/2006/relationships/hyperlink" Target="#'3- Guidance'!A711" TargetMode="External" Id="rId699"/><Relationship Type="http://schemas.openxmlformats.org/officeDocument/2006/relationships/hyperlink" Target="#'3- Guidance'!A712" TargetMode="External" Id="rId700"/><Relationship Type="http://schemas.openxmlformats.org/officeDocument/2006/relationships/hyperlink" Target="#'3- Guidance'!A713" TargetMode="External" Id="rId701"/><Relationship Type="http://schemas.openxmlformats.org/officeDocument/2006/relationships/hyperlink" Target="#'3- Guidance'!A714" TargetMode="External" Id="rId702"/><Relationship Type="http://schemas.openxmlformats.org/officeDocument/2006/relationships/hyperlink" Target="#'3- Guidance'!A715" TargetMode="External" Id="rId703"/><Relationship Type="http://schemas.openxmlformats.org/officeDocument/2006/relationships/hyperlink" Target="#'3- Guidance'!A716" TargetMode="External" Id="rId704"/><Relationship Type="http://schemas.openxmlformats.org/officeDocument/2006/relationships/hyperlink" Target="#'3- Guidance'!A717" TargetMode="External" Id="rId705"/><Relationship Type="http://schemas.openxmlformats.org/officeDocument/2006/relationships/hyperlink" Target="#'3- Guidance'!A718" TargetMode="External" Id="rId706"/><Relationship Type="http://schemas.openxmlformats.org/officeDocument/2006/relationships/hyperlink" Target="#'3- Guidance'!A719" TargetMode="External" Id="rId707"/><Relationship Type="http://schemas.openxmlformats.org/officeDocument/2006/relationships/hyperlink" Target="#'3- Guidance'!A720" TargetMode="External" Id="rId708"/><Relationship Type="http://schemas.openxmlformats.org/officeDocument/2006/relationships/hyperlink" Target="#'3- Guidance'!A721" TargetMode="External" Id="rId709"/><Relationship Type="http://schemas.openxmlformats.org/officeDocument/2006/relationships/hyperlink" Target="#'3- Guidance'!A722" TargetMode="External" Id="rId710"/><Relationship Type="http://schemas.openxmlformats.org/officeDocument/2006/relationships/hyperlink" Target="#'3- Guidance'!A723" TargetMode="External" Id="rId711"/><Relationship Type="http://schemas.openxmlformats.org/officeDocument/2006/relationships/hyperlink" Target="#'3- Guidance'!A724" TargetMode="External" Id="rId712"/><Relationship Type="http://schemas.openxmlformats.org/officeDocument/2006/relationships/hyperlink" Target="#'3- Guidance'!A725" TargetMode="External" Id="rId713"/><Relationship Type="http://schemas.openxmlformats.org/officeDocument/2006/relationships/hyperlink" Target="#'3- Guidance'!A726" TargetMode="External" Id="rId714"/><Relationship Type="http://schemas.openxmlformats.org/officeDocument/2006/relationships/hyperlink" Target="#'3- Guidance'!A727" TargetMode="External" Id="rId715"/><Relationship Type="http://schemas.openxmlformats.org/officeDocument/2006/relationships/hyperlink" Target="#'3- Guidance'!A728" TargetMode="External" Id="rId716"/><Relationship Type="http://schemas.openxmlformats.org/officeDocument/2006/relationships/hyperlink" Target="#'3- Guidance'!A729" TargetMode="External" Id="rId717"/><Relationship Type="http://schemas.openxmlformats.org/officeDocument/2006/relationships/hyperlink" Target="#'3- Guidance'!A730" TargetMode="External" Id="rId718"/><Relationship Type="http://schemas.openxmlformats.org/officeDocument/2006/relationships/hyperlink" Target="#'3- Guidance'!A731" TargetMode="External" Id="rId719"/><Relationship Type="http://schemas.openxmlformats.org/officeDocument/2006/relationships/hyperlink" Target="#'3- Guidance'!A732" TargetMode="External" Id="rId720"/><Relationship Type="http://schemas.openxmlformats.org/officeDocument/2006/relationships/hyperlink" Target="#'3- Guidance'!A733" TargetMode="External" Id="rId721"/><Relationship Type="http://schemas.openxmlformats.org/officeDocument/2006/relationships/hyperlink" Target="#'3- Guidance'!A734" TargetMode="External" Id="rId722"/><Relationship Type="http://schemas.openxmlformats.org/officeDocument/2006/relationships/hyperlink" Target="#'3- Guidance'!A735" TargetMode="External" Id="rId723"/><Relationship Type="http://schemas.openxmlformats.org/officeDocument/2006/relationships/hyperlink" Target="#'3- Guidance'!A736" TargetMode="External" Id="rId724"/><Relationship Type="http://schemas.openxmlformats.org/officeDocument/2006/relationships/hyperlink" Target="#'3- Guidance'!A737" TargetMode="External" Id="rId725"/><Relationship Type="http://schemas.openxmlformats.org/officeDocument/2006/relationships/hyperlink" Target="#'3- Guidance'!A738" TargetMode="External" Id="rId726"/><Relationship Type="http://schemas.openxmlformats.org/officeDocument/2006/relationships/hyperlink" Target="#'3- Guidance'!A739" TargetMode="External" Id="rId727"/><Relationship Type="http://schemas.openxmlformats.org/officeDocument/2006/relationships/hyperlink" Target="#'3- Guidance'!A740" TargetMode="External" Id="rId728"/><Relationship Type="http://schemas.openxmlformats.org/officeDocument/2006/relationships/hyperlink" Target="#'3- Guidance'!A741" TargetMode="External" Id="rId729"/><Relationship Type="http://schemas.openxmlformats.org/officeDocument/2006/relationships/hyperlink" Target="#'3- Guidance'!A742" TargetMode="External" Id="rId730"/><Relationship Type="http://schemas.openxmlformats.org/officeDocument/2006/relationships/hyperlink" Target="#'3- Guidance'!A743" TargetMode="External" Id="rId731"/><Relationship Type="http://schemas.openxmlformats.org/officeDocument/2006/relationships/hyperlink" Target="#'3- Guidance'!A744" TargetMode="External" Id="rId732"/><Relationship Type="http://schemas.openxmlformats.org/officeDocument/2006/relationships/hyperlink" Target="#'3- Guidance'!A745" TargetMode="External" Id="rId733"/><Relationship Type="http://schemas.openxmlformats.org/officeDocument/2006/relationships/hyperlink" Target="#'3- Guidance'!A746" TargetMode="External" Id="rId734"/><Relationship Type="http://schemas.openxmlformats.org/officeDocument/2006/relationships/hyperlink" Target="#'3- Guidance'!A747" TargetMode="External" Id="rId735"/><Relationship Type="http://schemas.openxmlformats.org/officeDocument/2006/relationships/hyperlink" Target="#'3- Guidance'!A748" TargetMode="External" Id="rId736"/><Relationship Type="http://schemas.openxmlformats.org/officeDocument/2006/relationships/hyperlink" Target="#'3- Guidance'!A749" TargetMode="External" Id="rId737"/><Relationship Type="http://schemas.openxmlformats.org/officeDocument/2006/relationships/hyperlink" Target="#'3- Guidance'!A750" TargetMode="External" Id="rId738"/><Relationship Type="http://schemas.openxmlformats.org/officeDocument/2006/relationships/hyperlink" Target="#'3- Guidance'!A751" TargetMode="External" Id="rId739"/><Relationship Type="http://schemas.openxmlformats.org/officeDocument/2006/relationships/hyperlink" Target="#'3- Guidance'!A752" TargetMode="External" Id="rId740"/><Relationship Type="http://schemas.openxmlformats.org/officeDocument/2006/relationships/hyperlink" Target="#'3- Guidance'!A753" TargetMode="External" Id="rId741"/><Relationship Type="http://schemas.openxmlformats.org/officeDocument/2006/relationships/hyperlink" Target="#'3- Guidance'!A754" TargetMode="External" Id="rId742"/><Relationship Type="http://schemas.openxmlformats.org/officeDocument/2006/relationships/hyperlink" Target="#'3- Guidance'!A755" TargetMode="External" Id="rId743"/><Relationship Type="http://schemas.openxmlformats.org/officeDocument/2006/relationships/hyperlink" Target="#'3- Guidance'!A756" TargetMode="External" Id="rId744"/><Relationship Type="http://schemas.openxmlformats.org/officeDocument/2006/relationships/hyperlink" Target="#'3- Guidance'!A757" TargetMode="External" Id="rId745"/><Relationship Type="http://schemas.openxmlformats.org/officeDocument/2006/relationships/hyperlink" Target="#'3- Guidance'!A758" TargetMode="External" Id="rId746"/><Relationship Type="http://schemas.openxmlformats.org/officeDocument/2006/relationships/hyperlink" Target="#'3- Guidance'!A759" TargetMode="External" Id="rId747"/><Relationship Type="http://schemas.openxmlformats.org/officeDocument/2006/relationships/hyperlink" Target="#'3- Guidance'!A760" TargetMode="External" Id="rId748"/><Relationship Type="http://schemas.openxmlformats.org/officeDocument/2006/relationships/hyperlink" Target="#'3- Guidance'!A761" TargetMode="External" Id="rId749"/><Relationship Type="http://schemas.openxmlformats.org/officeDocument/2006/relationships/hyperlink" Target="#'3- Guidance'!A762" TargetMode="External" Id="rId750"/><Relationship Type="http://schemas.openxmlformats.org/officeDocument/2006/relationships/hyperlink" Target="#'3- Guidance'!A763" TargetMode="External" Id="rId751"/><Relationship Type="http://schemas.openxmlformats.org/officeDocument/2006/relationships/hyperlink" Target="#'3- Guidance'!A764" TargetMode="External" Id="rId752"/><Relationship Type="http://schemas.openxmlformats.org/officeDocument/2006/relationships/hyperlink" Target="#'3- Guidance'!A765" TargetMode="External" Id="rId753"/><Relationship Type="http://schemas.openxmlformats.org/officeDocument/2006/relationships/hyperlink" Target="#'3- Guidance'!A766" TargetMode="External" Id="rId754"/><Relationship Type="http://schemas.openxmlformats.org/officeDocument/2006/relationships/hyperlink" Target="#'3- Guidance'!A767" TargetMode="External" Id="rId755"/><Relationship Type="http://schemas.openxmlformats.org/officeDocument/2006/relationships/hyperlink" Target="#'3- Guidance'!A768" TargetMode="External" Id="rId756"/><Relationship Type="http://schemas.openxmlformats.org/officeDocument/2006/relationships/hyperlink" Target="#'3- Guidance'!A769" TargetMode="External" Id="rId757"/><Relationship Type="http://schemas.openxmlformats.org/officeDocument/2006/relationships/hyperlink" Target="#'3- Guidance'!A770" TargetMode="External" Id="rId758"/><Relationship Type="http://schemas.openxmlformats.org/officeDocument/2006/relationships/hyperlink" Target="#'3- Guidance'!A771" TargetMode="External" Id="rId759"/><Relationship Type="http://schemas.openxmlformats.org/officeDocument/2006/relationships/hyperlink" Target="#'3- Guidance'!A772" TargetMode="External" Id="rId760"/><Relationship Type="http://schemas.openxmlformats.org/officeDocument/2006/relationships/hyperlink" Target="#'3- Guidance'!A773" TargetMode="External" Id="rId761"/><Relationship Type="http://schemas.openxmlformats.org/officeDocument/2006/relationships/hyperlink" Target="#'3- Guidance'!A774" TargetMode="External" Id="rId762"/><Relationship Type="http://schemas.openxmlformats.org/officeDocument/2006/relationships/hyperlink" Target="#'3- Guidance'!A775" TargetMode="External" Id="rId763"/><Relationship Type="http://schemas.openxmlformats.org/officeDocument/2006/relationships/hyperlink" Target="#'3- Guidance'!A776" TargetMode="External" Id="rId764"/><Relationship Type="http://schemas.openxmlformats.org/officeDocument/2006/relationships/hyperlink" Target="#'3- Guidance'!A777" TargetMode="External" Id="rId765"/><Relationship Type="http://schemas.openxmlformats.org/officeDocument/2006/relationships/hyperlink" Target="#'3- Guidance'!A778" TargetMode="External" Id="rId766"/><Relationship Type="http://schemas.openxmlformats.org/officeDocument/2006/relationships/hyperlink" Target="#'3- Guidance'!A779" TargetMode="External" Id="rId767"/><Relationship Type="http://schemas.openxmlformats.org/officeDocument/2006/relationships/hyperlink" Target="#'3- Guidance'!A780" TargetMode="External" Id="rId768"/><Relationship Type="http://schemas.openxmlformats.org/officeDocument/2006/relationships/hyperlink" Target="#'3- Guidance'!A781" TargetMode="External" Id="rId769"/><Relationship Type="http://schemas.openxmlformats.org/officeDocument/2006/relationships/hyperlink" Target="#'3- Guidance'!A782" TargetMode="External" Id="rId770"/><Relationship Type="http://schemas.openxmlformats.org/officeDocument/2006/relationships/hyperlink" Target="#'3- Guidance'!A783" TargetMode="External" Id="rId771"/><Relationship Type="http://schemas.openxmlformats.org/officeDocument/2006/relationships/hyperlink" Target="#'3- Guidance'!A784" TargetMode="External" Id="rId772"/><Relationship Type="http://schemas.openxmlformats.org/officeDocument/2006/relationships/hyperlink" Target="#'3- Guidance'!A785" TargetMode="External" Id="rId773"/><Relationship Type="http://schemas.openxmlformats.org/officeDocument/2006/relationships/hyperlink" Target="#'3- Guidance'!A786" TargetMode="External" Id="rId774"/><Relationship Type="http://schemas.openxmlformats.org/officeDocument/2006/relationships/hyperlink" Target="#'3- Guidance'!A787" TargetMode="External" Id="rId775"/><Relationship Type="http://schemas.openxmlformats.org/officeDocument/2006/relationships/hyperlink" Target="#'3- Guidance'!A788" TargetMode="External" Id="rId776"/><Relationship Type="http://schemas.openxmlformats.org/officeDocument/2006/relationships/hyperlink" Target="#'3- Guidance'!A789" TargetMode="External" Id="rId777"/><Relationship Type="http://schemas.openxmlformats.org/officeDocument/2006/relationships/hyperlink" Target="#'3- Guidance'!A790" TargetMode="External" Id="rId778"/><Relationship Type="http://schemas.openxmlformats.org/officeDocument/2006/relationships/hyperlink" Target="#'3- Guidance'!A791" TargetMode="External" Id="rId779"/><Relationship Type="http://schemas.openxmlformats.org/officeDocument/2006/relationships/hyperlink" Target="#'3- Guidance'!A792" TargetMode="External" Id="rId780"/><Relationship Type="http://schemas.openxmlformats.org/officeDocument/2006/relationships/hyperlink" Target="#'3- Guidance'!A793" TargetMode="External" Id="rId781"/><Relationship Type="http://schemas.openxmlformats.org/officeDocument/2006/relationships/hyperlink" Target="#'3- Guidance'!A794" TargetMode="External" Id="rId782"/><Relationship Type="http://schemas.openxmlformats.org/officeDocument/2006/relationships/hyperlink" Target="#'3- Guidance'!A795" TargetMode="External" Id="rId783"/><Relationship Type="http://schemas.openxmlformats.org/officeDocument/2006/relationships/hyperlink" Target="#'3- Guidance'!A796" TargetMode="External" Id="rId784"/><Relationship Type="http://schemas.openxmlformats.org/officeDocument/2006/relationships/hyperlink" Target="#'3- Guidance'!A797" TargetMode="External" Id="rId785"/><Relationship Type="http://schemas.openxmlformats.org/officeDocument/2006/relationships/hyperlink" Target="#'3- Guidance'!A798" TargetMode="External" Id="rId786"/><Relationship Type="http://schemas.openxmlformats.org/officeDocument/2006/relationships/hyperlink" Target="#'3- Guidance'!A799" TargetMode="External" Id="rId787"/><Relationship Type="http://schemas.openxmlformats.org/officeDocument/2006/relationships/hyperlink" Target="#'3- Guidance'!A800" TargetMode="External" Id="rId788"/><Relationship Type="http://schemas.openxmlformats.org/officeDocument/2006/relationships/hyperlink" Target="#'3- Guidance'!A801" TargetMode="External" Id="rId789"/><Relationship Type="http://schemas.openxmlformats.org/officeDocument/2006/relationships/hyperlink" Target="#'3- Guidance'!A802" TargetMode="External" Id="rId790"/><Relationship Type="http://schemas.openxmlformats.org/officeDocument/2006/relationships/hyperlink" Target="#'3- Guidance'!A803" TargetMode="External" Id="rId791"/><Relationship Type="http://schemas.openxmlformats.org/officeDocument/2006/relationships/hyperlink" Target="#'3- Guidance'!A804" TargetMode="External" Id="rId792"/><Relationship Type="http://schemas.openxmlformats.org/officeDocument/2006/relationships/hyperlink" Target="#'3- Guidance'!A805" TargetMode="External" Id="rId793"/><Relationship Type="http://schemas.openxmlformats.org/officeDocument/2006/relationships/hyperlink" Target="#'3- Guidance'!A806" TargetMode="External" Id="rId794"/><Relationship Type="http://schemas.openxmlformats.org/officeDocument/2006/relationships/hyperlink" Target="#'3- Guidance'!A807" TargetMode="External" Id="rId795"/><Relationship Type="http://schemas.openxmlformats.org/officeDocument/2006/relationships/hyperlink" Target="#'3- Guidance'!A808" TargetMode="External" Id="rId796"/><Relationship Type="http://schemas.openxmlformats.org/officeDocument/2006/relationships/hyperlink" Target="#'3- Guidance'!A809" TargetMode="External" Id="rId797"/><Relationship Type="http://schemas.openxmlformats.org/officeDocument/2006/relationships/hyperlink" Target="#'3- Guidance'!A810" TargetMode="External" Id="rId798"/><Relationship Type="http://schemas.openxmlformats.org/officeDocument/2006/relationships/hyperlink" Target="#'3- Guidance'!A811" TargetMode="External" Id="rId799"/><Relationship Type="http://schemas.openxmlformats.org/officeDocument/2006/relationships/hyperlink" Target="#'3- Guidance'!A812" TargetMode="External" Id="rId800"/><Relationship Type="http://schemas.openxmlformats.org/officeDocument/2006/relationships/hyperlink" Target="#'3- Guidance'!A813" TargetMode="External" Id="rId801"/><Relationship Type="http://schemas.openxmlformats.org/officeDocument/2006/relationships/hyperlink" Target="#'3- Guidance'!A814" TargetMode="External" Id="rId802"/><Relationship Type="http://schemas.openxmlformats.org/officeDocument/2006/relationships/hyperlink" Target="#'3- Guidance'!A815" TargetMode="External" Id="rId803"/><Relationship Type="http://schemas.openxmlformats.org/officeDocument/2006/relationships/hyperlink" Target="#'3- Guidance'!A816" TargetMode="External" Id="rId804"/><Relationship Type="http://schemas.openxmlformats.org/officeDocument/2006/relationships/hyperlink" Target="#'3- Guidance'!A817" TargetMode="External" Id="rId805"/><Relationship Type="http://schemas.openxmlformats.org/officeDocument/2006/relationships/hyperlink" Target="#'3- Guidance'!A818" TargetMode="External" Id="rId806"/><Relationship Type="http://schemas.openxmlformats.org/officeDocument/2006/relationships/hyperlink" Target="#'3- Guidance'!A819" TargetMode="External" Id="rId807"/><Relationship Type="http://schemas.openxmlformats.org/officeDocument/2006/relationships/hyperlink" Target="#'3- Guidance'!A820" TargetMode="External" Id="rId808"/><Relationship Type="http://schemas.openxmlformats.org/officeDocument/2006/relationships/hyperlink" Target="#'3- Guidance'!A821" TargetMode="External" Id="rId809"/><Relationship Type="http://schemas.openxmlformats.org/officeDocument/2006/relationships/hyperlink" Target="#'3- Guidance'!A822" TargetMode="External" Id="rId810"/><Relationship Type="http://schemas.openxmlformats.org/officeDocument/2006/relationships/hyperlink" Target="#'3- Guidance'!A823" TargetMode="External" Id="rId811"/><Relationship Type="http://schemas.openxmlformats.org/officeDocument/2006/relationships/hyperlink" Target="#'3- Guidance'!A824" TargetMode="External" Id="rId812"/><Relationship Type="http://schemas.openxmlformats.org/officeDocument/2006/relationships/hyperlink" Target="#'3- Guidance'!A825" TargetMode="External" Id="rId813"/><Relationship Type="http://schemas.openxmlformats.org/officeDocument/2006/relationships/hyperlink" Target="#'3- Guidance'!A826" TargetMode="External" Id="rId814"/><Relationship Type="http://schemas.openxmlformats.org/officeDocument/2006/relationships/hyperlink" Target="#'3- Guidance'!A827" TargetMode="External" Id="rId815"/><Relationship Type="http://schemas.openxmlformats.org/officeDocument/2006/relationships/hyperlink" Target="#'3- Guidance'!A828" TargetMode="External" Id="rId816"/><Relationship Type="http://schemas.openxmlformats.org/officeDocument/2006/relationships/hyperlink" Target="#'3- Guidance'!A829" TargetMode="External" Id="rId817"/><Relationship Type="http://schemas.openxmlformats.org/officeDocument/2006/relationships/hyperlink" Target="#'3- Guidance'!A830" TargetMode="External" Id="rId818"/><Relationship Type="http://schemas.openxmlformats.org/officeDocument/2006/relationships/hyperlink" Target="#'3- Guidance'!A831" TargetMode="External" Id="rId819"/><Relationship Type="http://schemas.openxmlformats.org/officeDocument/2006/relationships/hyperlink" Target="#'3- Guidance'!A832" TargetMode="External" Id="rId820"/><Relationship Type="http://schemas.openxmlformats.org/officeDocument/2006/relationships/hyperlink" Target="#'3- Guidance'!A833" TargetMode="External" Id="rId821"/><Relationship Type="http://schemas.openxmlformats.org/officeDocument/2006/relationships/hyperlink" Target="#'3- Guidance'!A834" TargetMode="External" Id="rId822"/><Relationship Type="http://schemas.openxmlformats.org/officeDocument/2006/relationships/hyperlink" Target="#'3- Guidance'!A835" TargetMode="External" Id="rId823"/><Relationship Type="http://schemas.openxmlformats.org/officeDocument/2006/relationships/hyperlink" Target="#'3- Guidance'!A836" TargetMode="External" Id="rId824"/><Relationship Type="http://schemas.openxmlformats.org/officeDocument/2006/relationships/hyperlink" Target="#'3- Guidance'!A837" TargetMode="External" Id="rId825"/><Relationship Type="http://schemas.openxmlformats.org/officeDocument/2006/relationships/hyperlink" Target="#'3- Guidance'!A838" TargetMode="External" Id="rId826"/><Relationship Type="http://schemas.openxmlformats.org/officeDocument/2006/relationships/hyperlink" Target="#'3- Guidance'!A839" TargetMode="External" Id="rId827"/><Relationship Type="http://schemas.openxmlformats.org/officeDocument/2006/relationships/hyperlink" Target="#'3- Guidance'!A840" TargetMode="External" Id="rId828"/><Relationship Type="http://schemas.openxmlformats.org/officeDocument/2006/relationships/hyperlink" Target="#'3- Guidance'!A841" TargetMode="External" Id="rId829"/><Relationship Type="http://schemas.openxmlformats.org/officeDocument/2006/relationships/hyperlink" Target="#'3- Guidance'!A842" TargetMode="External" Id="rId830"/><Relationship Type="http://schemas.openxmlformats.org/officeDocument/2006/relationships/hyperlink" Target="#'3- Guidance'!A843" TargetMode="External" Id="rId831"/><Relationship Type="http://schemas.openxmlformats.org/officeDocument/2006/relationships/hyperlink" Target="#'3- Guidance'!A844" TargetMode="External" Id="rId832"/><Relationship Type="http://schemas.openxmlformats.org/officeDocument/2006/relationships/hyperlink" Target="#'3- Guidance'!A845" TargetMode="External" Id="rId833"/><Relationship Type="http://schemas.openxmlformats.org/officeDocument/2006/relationships/hyperlink" Target="#'3- Guidance'!A846" TargetMode="External" Id="rId834"/><Relationship Type="http://schemas.openxmlformats.org/officeDocument/2006/relationships/hyperlink" Target="#'3- Guidance'!A847" TargetMode="External" Id="rId835"/><Relationship Type="http://schemas.openxmlformats.org/officeDocument/2006/relationships/hyperlink" Target="#'3- Guidance'!A848" TargetMode="External" Id="rId836"/><Relationship Type="http://schemas.openxmlformats.org/officeDocument/2006/relationships/hyperlink" Target="#'3- Guidance'!A849" TargetMode="External" Id="rId837"/><Relationship Type="http://schemas.openxmlformats.org/officeDocument/2006/relationships/hyperlink" Target="#'3- Guidance'!A850" TargetMode="External" Id="rId838"/><Relationship Type="http://schemas.openxmlformats.org/officeDocument/2006/relationships/hyperlink" Target="#'3- Guidance'!A851" TargetMode="External" Id="rId839"/><Relationship Type="http://schemas.openxmlformats.org/officeDocument/2006/relationships/hyperlink" Target="#'3- Guidance'!A852" TargetMode="External" Id="rId840"/><Relationship Type="http://schemas.openxmlformats.org/officeDocument/2006/relationships/hyperlink" Target="#'3- Guidance'!A853" TargetMode="External" Id="rId841"/><Relationship Type="http://schemas.openxmlformats.org/officeDocument/2006/relationships/hyperlink" Target="#'3- Guidance'!A854" TargetMode="External" Id="rId842"/><Relationship Type="http://schemas.openxmlformats.org/officeDocument/2006/relationships/hyperlink" Target="#'3- Guidance'!A855" TargetMode="External" Id="rId843"/><Relationship Type="http://schemas.openxmlformats.org/officeDocument/2006/relationships/hyperlink" Target="#'3- Guidance'!A856" TargetMode="External" Id="rId844"/><Relationship Type="http://schemas.openxmlformats.org/officeDocument/2006/relationships/hyperlink" Target="#'3- Guidance'!A857" TargetMode="External" Id="rId845"/><Relationship Type="http://schemas.openxmlformats.org/officeDocument/2006/relationships/hyperlink" Target="#'3- Guidance'!A858" TargetMode="External" Id="rId846"/><Relationship Type="http://schemas.openxmlformats.org/officeDocument/2006/relationships/hyperlink" Target="#'3- Guidance'!A859" TargetMode="External" Id="rId847"/><Relationship Type="http://schemas.openxmlformats.org/officeDocument/2006/relationships/hyperlink" Target="#'3- Guidance'!A860" TargetMode="External" Id="rId848"/><Relationship Type="http://schemas.openxmlformats.org/officeDocument/2006/relationships/hyperlink" Target="#'3- Guidance'!A861" TargetMode="External" Id="rId849"/><Relationship Type="http://schemas.openxmlformats.org/officeDocument/2006/relationships/hyperlink" Target="#'3- Guidance'!A862" TargetMode="External" Id="rId850"/><Relationship Type="http://schemas.openxmlformats.org/officeDocument/2006/relationships/hyperlink" Target="#'3- Guidance'!A863" TargetMode="External" Id="rId851"/><Relationship Type="http://schemas.openxmlformats.org/officeDocument/2006/relationships/hyperlink" Target="#'3- Guidance'!A864" TargetMode="External" Id="rId852"/><Relationship Type="http://schemas.openxmlformats.org/officeDocument/2006/relationships/hyperlink" Target="#'3- Guidance'!A865" TargetMode="External" Id="rId853"/><Relationship Type="http://schemas.openxmlformats.org/officeDocument/2006/relationships/hyperlink" Target="#'3- Guidance'!A866" TargetMode="External" Id="rId854"/><Relationship Type="http://schemas.openxmlformats.org/officeDocument/2006/relationships/hyperlink" Target="#'3- Guidance'!A867" TargetMode="External" Id="rId855"/><Relationship Type="http://schemas.openxmlformats.org/officeDocument/2006/relationships/hyperlink" Target="#'3- Guidance'!A868" TargetMode="External" Id="rId856"/><Relationship Type="http://schemas.openxmlformats.org/officeDocument/2006/relationships/hyperlink" Target="#'3- Guidance'!A869" TargetMode="External" Id="rId857"/><Relationship Type="http://schemas.openxmlformats.org/officeDocument/2006/relationships/hyperlink" Target="#'3- Guidance'!A870" TargetMode="External" Id="rId858"/><Relationship Type="http://schemas.openxmlformats.org/officeDocument/2006/relationships/hyperlink" Target="#'3- Guidance'!A871" TargetMode="External" Id="rId859"/><Relationship Type="http://schemas.openxmlformats.org/officeDocument/2006/relationships/hyperlink" Target="#'3- Guidance'!A872" TargetMode="External" Id="rId860"/><Relationship Type="http://schemas.openxmlformats.org/officeDocument/2006/relationships/hyperlink" Target="#'3- Guidance'!A873" TargetMode="External" Id="rId861"/><Relationship Type="http://schemas.openxmlformats.org/officeDocument/2006/relationships/hyperlink" Target="#'3- Guidance'!A874" TargetMode="External" Id="rId862"/><Relationship Type="http://schemas.openxmlformats.org/officeDocument/2006/relationships/hyperlink" Target="#'3- Guidance'!A875" TargetMode="External" Id="rId863"/><Relationship Type="http://schemas.openxmlformats.org/officeDocument/2006/relationships/hyperlink" Target="#'3- Guidance'!A876" TargetMode="External" Id="rId864"/><Relationship Type="http://schemas.openxmlformats.org/officeDocument/2006/relationships/hyperlink" Target="#'3- Guidance'!A877" TargetMode="External" Id="rId865"/><Relationship Type="http://schemas.openxmlformats.org/officeDocument/2006/relationships/hyperlink" Target="#'3- Guidance'!A878" TargetMode="External" Id="rId866"/><Relationship Type="http://schemas.openxmlformats.org/officeDocument/2006/relationships/hyperlink" Target="#'3- Guidance'!A879" TargetMode="External" Id="rId867"/><Relationship Type="http://schemas.openxmlformats.org/officeDocument/2006/relationships/hyperlink" Target="#'3- Guidance'!A880" TargetMode="External" Id="rId868"/><Relationship Type="http://schemas.openxmlformats.org/officeDocument/2006/relationships/hyperlink" Target="#'3- Guidance'!A881" TargetMode="External" Id="rId869"/><Relationship Type="http://schemas.openxmlformats.org/officeDocument/2006/relationships/hyperlink" Target="#'3- Guidance'!A882" TargetMode="External" Id="rId870"/><Relationship Type="http://schemas.openxmlformats.org/officeDocument/2006/relationships/hyperlink" Target="#'3- Guidance'!A883" TargetMode="External" Id="rId871"/><Relationship Type="http://schemas.openxmlformats.org/officeDocument/2006/relationships/hyperlink" Target="#'3- Guidance'!A884" TargetMode="External" Id="rId872"/><Relationship Type="http://schemas.openxmlformats.org/officeDocument/2006/relationships/hyperlink" Target="#'3- Guidance'!A885" TargetMode="External" Id="rId873"/><Relationship Type="http://schemas.openxmlformats.org/officeDocument/2006/relationships/hyperlink" Target="#'3- Guidance'!A886" TargetMode="External" Id="rId874"/><Relationship Type="http://schemas.openxmlformats.org/officeDocument/2006/relationships/hyperlink" Target="#'3- Guidance'!A887" TargetMode="External" Id="rId875"/><Relationship Type="http://schemas.openxmlformats.org/officeDocument/2006/relationships/hyperlink" Target="#'3- Guidance'!A888" TargetMode="External" Id="rId876"/><Relationship Type="http://schemas.openxmlformats.org/officeDocument/2006/relationships/hyperlink" Target="#'3- Guidance'!A889" TargetMode="External" Id="rId877"/><Relationship Type="http://schemas.openxmlformats.org/officeDocument/2006/relationships/hyperlink" Target="#'3- Guidance'!A890" TargetMode="External" Id="rId878"/><Relationship Type="http://schemas.openxmlformats.org/officeDocument/2006/relationships/hyperlink" Target="#'3- Guidance'!A891" TargetMode="External" Id="rId879"/><Relationship Type="http://schemas.openxmlformats.org/officeDocument/2006/relationships/hyperlink" Target="#'3- Guidance'!A892" TargetMode="External" Id="rId880"/><Relationship Type="http://schemas.openxmlformats.org/officeDocument/2006/relationships/hyperlink" Target="#'3- Guidance'!A893" TargetMode="External" Id="rId881"/><Relationship Type="http://schemas.openxmlformats.org/officeDocument/2006/relationships/hyperlink" Target="#'3- Guidance'!A894" TargetMode="External" Id="rId882"/><Relationship Type="http://schemas.openxmlformats.org/officeDocument/2006/relationships/hyperlink" Target="#'3- Guidance'!A895" TargetMode="External" Id="rId883"/><Relationship Type="http://schemas.openxmlformats.org/officeDocument/2006/relationships/hyperlink" Target="#'3- Guidance'!A896" TargetMode="External" Id="rId884"/><Relationship Type="http://schemas.openxmlformats.org/officeDocument/2006/relationships/hyperlink" Target="#'3- Guidance'!A897" TargetMode="External" Id="rId885"/><Relationship Type="http://schemas.openxmlformats.org/officeDocument/2006/relationships/hyperlink" Target="#'3- Guidance'!A898" TargetMode="External" Id="rId886"/><Relationship Type="http://schemas.openxmlformats.org/officeDocument/2006/relationships/hyperlink" Target="#'3- Guidance'!A899" TargetMode="External" Id="rId887"/><Relationship Type="http://schemas.openxmlformats.org/officeDocument/2006/relationships/hyperlink" Target="#'3- Guidance'!A900" TargetMode="External" Id="rId888"/><Relationship Type="http://schemas.openxmlformats.org/officeDocument/2006/relationships/hyperlink" Target="#'3- Guidance'!A901" TargetMode="External" Id="rId889"/><Relationship Type="http://schemas.openxmlformats.org/officeDocument/2006/relationships/hyperlink" Target="#'3- Guidance'!A902" TargetMode="External" Id="rId890"/><Relationship Type="http://schemas.openxmlformats.org/officeDocument/2006/relationships/hyperlink" Target="#'3- Guidance'!A903" TargetMode="External" Id="rId891"/><Relationship Type="http://schemas.openxmlformats.org/officeDocument/2006/relationships/hyperlink" Target="#'3- Guidance'!A904" TargetMode="External" Id="rId892"/><Relationship Type="http://schemas.openxmlformats.org/officeDocument/2006/relationships/hyperlink" Target="#'3- Guidance'!A905" TargetMode="External" Id="rId893"/><Relationship Type="http://schemas.openxmlformats.org/officeDocument/2006/relationships/hyperlink" Target="#'3- Guidance'!A906" TargetMode="External" Id="rId894"/><Relationship Type="http://schemas.openxmlformats.org/officeDocument/2006/relationships/hyperlink" Target="#'3- Guidance'!A907" TargetMode="External" Id="rId895"/><Relationship Type="http://schemas.openxmlformats.org/officeDocument/2006/relationships/hyperlink" Target="#'3- Guidance'!A908" TargetMode="External" Id="rId896"/><Relationship Type="http://schemas.openxmlformats.org/officeDocument/2006/relationships/hyperlink" Target="#'3- Guidance'!A909" TargetMode="External" Id="rId897"/><Relationship Type="http://schemas.openxmlformats.org/officeDocument/2006/relationships/hyperlink" Target="#'3- Guidance'!A910" TargetMode="External" Id="rId898"/><Relationship Type="http://schemas.openxmlformats.org/officeDocument/2006/relationships/hyperlink" Target="#'3- Guidance'!A911" TargetMode="External" Id="rId899"/><Relationship Type="http://schemas.openxmlformats.org/officeDocument/2006/relationships/hyperlink" Target="#'3- Guidance'!A912" TargetMode="External" Id="rId900"/><Relationship Type="http://schemas.openxmlformats.org/officeDocument/2006/relationships/hyperlink" Target="#'3- Guidance'!A913" TargetMode="External" Id="rId901"/><Relationship Type="http://schemas.openxmlformats.org/officeDocument/2006/relationships/hyperlink" Target="#'3- Guidance'!A914" TargetMode="External" Id="rId902"/><Relationship Type="http://schemas.openxmlformats.org/officeDocument/2006/relationships/hyperlink" Target="#'3- Guidance'!A915" TargetMode="External" Id="rId903"/><Relationship Type="http://schemas.openxmlformats.org/officeDocument/2006/relationships/hyperlink" Target="#'3- Guidance'!A916" TargetMode="External" Id="rId904"/><Relationship Type="http://schemas.openxmlformats.org/officeDocument/2006/relationships/hyperlink" Target="#'3- Guidance'!A917" TargetMode="External" Id="rId905"/><Relationship Type="http://schemas.openxmlformats.org/officeDocument/2006/relationships/hyperlink" Target="#'3- Guidance'!A918" TargetMode="External" Id="rId906"/><Relationship Type="http://schemas.openxmlformats.org/officeDocument/2006/relationships/hyperlink" Target="#'3- Guidance'!A919" TargetMode="External" Id="rId907"/><Relationship Type="http://schemas.openxmlformats.org/officeDocument/2006/relationships/hyperlink" Target="#'3- Guidance'!A920" TargetMode="External" Id="rId908"/><Relationship Type="http://schemas.openxmlformats.org/officeDocument/2006/relationships/hyperlink" Target="#'3- Guidance'!A921" TargetMode="External" Id="rId909"/><Relationship Type="http://schemas.openxmlformats.org/officeDocument/2006/relationships/hyperlink" Target="#'3- Guidance'!A922" TargetMode="External" Id="rId910"/><Relationship Type="http://schemas.openxmlformats.org/officeDocument/2006/relationships/hyperlink" Target="#'3- Guidance'!A923" TargetMode="External" Id="rId911"/><Relationship Type="http://schemas.openxmlformats.org/officeDocument/2006/relationships/hyperlink" Target="#'3- Guidance'!A924" TargetMode="External" Id="rId912"/><Relationship Type="http://schemas.openxmlformats.org/officeDocument/2006/relationships/hyperlink" Target="#'3- Guidance'!A925" TargetMode="External" Id="rId913"/><Relationship Type="http://schemas.openxmlformats.org/officeDocument/2006/relationships/hyperlink" Target="#'3- Guidance'!A926" TargetMode="External" Id="rId914"/><Relationship Type="http://schemas.openxmlformats.org/officeDocument/2006/relationships/hyperlink" Target="#'3- Guidance'!A927" TargetMode="External" Id="rId915"/><Relationship Type="http://schemas.openxmlformats.org/officeDocument/2006/relationships/hyperlink" Target="#'3- Guidance'!A928" TargetMode="External" Id="rId916"/><Relationship Type="http://schemas.openxmlformats.org/officeDocument/2006/relationships/hyperlink" Target="#'3- Guidance'!A929" TargetMode="External" Id="rId917"/><Relationship Type="http://schemas.openxmlformats.org/officeDocument/2006/relationships/hyperlink" Target="#'3- Guidance'!A930" TargetMode="External" Id="rId918"/><Relationship Type="http://schemas.openxmlformats.org/officeDocument/2006/relationships/hyperlink" Target="#'3- Guidance'!A931" TargetMode="External" Id="rId919"/><Relationship Type="http://schemas.openxmlformats.org/officeDocument/2006/relationships/hyperlink" Target="#'3- Guidance'!A932" TargetMode="External" Id="rId920"/><Relationship Type="http://schemas.openxmlformats.org/officeDocument/2006/relationships/hyperlink" Target="#'3- Guidance'!A933" TargetMode="External" Id="rId921"/><Relationship Type="http://schemas.openxmlformats.org/officeDocument/2006/relationships/hyperlink" Target="#'3- Guidance'!A934" TargetMode="External" Id="rId922"/><Relationship Type="http://schemas.openxmlformats.org/officeDocument/2006/relationships/hyperlink" Target="#'3- Guidance'!A935" TargetMode="External" Id="rId923"/><Relationship Type="http://schemas.openxmlformats.org/officeDocument/2006/relationships/hyperlink" Target="#'3- Guidance'!A936" TargetMode="External" Id="rId924"/><Relationship Type="http://schemas.openxmlformats.org/officeDocument/2006/relationships/hyperlink" Target="#'3- Guidance'!A937" TargetMode="External" Id="rId925"/><Relationship Type="http://schemas.openxmlformats.org/officeDocument/2006/relationships/hyperlink" Target="#'3- Guidance'!A938" TargetMode="External" Id="rId926"/><Relationship Type="http://schemas.openxmlformats.org/officeDocument/2006/relationships/hyperlink" Target="#'3- Guidance'!A939" TargetMode="External" Id="rId927"/><Relationship Type="http://schemas.openxmlformats.org/officeDocument/2006/relationships/hyperlink" Target="#'3- Guidance'!A940" TargetMode="External" Id="rId928"/><Relationship Type="http://schemas.openxmlformats.org/officeDocument/2006/relationships/hyperlink" Target="#'3- Guidance'!A941" TargetMode="External" Id="rId929"/><Relationship Type="http://schemas.openxmlformats.org/officeDocument/2006/relationships/hyperlink" Target="#'3- Guidance'!A942" TargetMode="External" Id="rId930"/><Relationship Type="http://schemas.openxmlformats.org/officeDocument/2006/relationships/hyperlink" Target="#'3- Guidance'!A943" TargetMode="External" Id="rId931"/><Relationship Type="http://schemas.openxmlformats.org/officeDocument/2006/relationships/hyperlink" Target="#'3- Guidance'!A944" TargetMode="External" Id="rId932"/><Relationship Type="http://schemas.openxmlformats.org/officeDocument/2006/relationships/hyperlink" Target="#'3- Guidance'!A945" TargetMode="External" Id="rId933"/><Relationship Type="http://schemas.openxmlformats.org/officeDocument/2006/relationships/hyperlink" Target="#'3- Guidance'!A946" TargetMode="External" Id="rId934"/><Relationship Type="http://schemas.openxmlformats.org/officeDocument/2006/relationships/hyperlink" Target="#'3- Guidance'!A947" TargetMode="External" Id="rId935"/><Relationship Type="http://schemas.openxmlformats.org/officeDocument/2006/relationships/hyperlink" Target="#'3- Guidance'!A948" TargetMode="External" Id="rId936"/><Relationship Type="http://schemas.openxmlformats.org/officeDocument/2006/relationships/hyperlink" Target="#'3- Guidance'!A949" TargetMode="External" Id="rId937"/><Relationship Type="http://schemas.openxmlformats.org/officeDocument/2006/relationships/hyperlink" Target="#'3- Guidance'!A950" TargetMode="External" Id="rId938"/><Relationship Type="http://schemas.openxmlformats.org/officeDocument/2006/relationships/hyperlink" Target="#'3- Guidance'!A951" TargetMode="External" Id="rId939"/><Relationship Type="http://schemas.openxmlformats.org/officeDocument/2006/relationships/hyperlink" Target="#'3- Guidance'!A952" TargetMode="External" Id="rId940"/><Relationship Type="http://schemas.openxmlformats.org/officeDocument/2006/relationships/hyperlink" Target="#'3- Guidance'!A953" TargetMode="External" Id="rId941"/><Relationship Type="http://schemas.openxmlformats.org/officeDocument/2006/relationships/hyperlink" Target="#'3- Guidance'!A954" TargetMode="External" Id="rId942"/><Relationship Type="http://schemas.openxmlformats.org/officeDocument/2006/relationships/hyperlink" Target="#'3- Guidance'!A955" TargetMode="External" Id="rId943"/><Relationship Type="http://schemas.openxmlformats.org/officeDocument/2006/relationships/hyperlink" Target="#'3- Guidance'!A956" TargetMode="External" Id="rId944"/><Relationship Type="http://schemas.openxmlformats.org/officeDocument/2006/relationships/hyperlink" Target="#'3- Guidance'!A957" TargetMode="External" Id="rId945"/><Relationship Type="http://schemas.openxmlformats.org/officeDocument/2006/relationships/hyperlink" Target="#'3- Guidance'!A958" TargetMode="External" Id="rId946"/><Relationship Type="http://schemas.openxmlformats.org/officeDocument/2006/relationships/hyperlink" Target="#'3- Guidance'!A959" TargetMode="External" Id="rId947"/><Relationship Type="http://schemas.openxmlformats.org/officeDocument/2006/relationships/hyperlink" Target="#'3- Guidance'!A960" TargetMode="External" Id="rId948"/><Relationship Type="http://schemas.openxmlformats.org/officeDocument/2006/relationships/hyperlink" Target="#'3- Guidance'!A961" TargetMode="External" Id="rId949"/><Relationship Type="http://schemas.openxmlformats.org/officeDocument/2006/relationships/hyperlink" Target="#'3- Guidance'!A962" TargetMode="External" Id="rId950"/><Relationship Type="http://schemas.openxmlformats.org/officeDocument/2006/relationships/hyperlink" Target="#'3- Guidance'!A963" TargetMode="External" Id="rId951"/><Relationship Type="http://schemas.openxmlformats.org/officeDocument/2006/relationships/hyperlink" Target="#'3- Guidance'!A964" TargetMode="External" Id="rId952"/><Relationship Type="http://schemas.openxmlformats.org/officeDocument/2006/relationships/hyperlink" Target="#'3- Guidance'!A965" TargetMode="External" Id="rId953"/><Relationship Type="http://schemas.openxmlformats.org/officeDocument/2006/relationships/hyperlink" Target="#'3- Guidance'!A966" TargetMode="External" Id="rId954"/><Relationship Type="http://schemas.openxmlformats.org/officeDocument/2006/relationships/hyperlink" Target="#'3- Guidance'!A967" TargetMode="External" Id="rId955"/><Relationship Type="http://schemas.openxmlformats.org/officeDocument/2006/relationships/hyperlink" Target="#'3- Guidance'!A968" TargetMode="External" Id="rId956"/><Relationship Type="http://schemas.openxmlformats.org/officeDocument/2006/relationships/hyperlink" Target="#'3- Guidance'!A969" TargetMode="External" Id="rId957"/><Relationship Type="http://schemas.openxmlformats.org/officeDocument/2006/relationships/hyperlink" Target="#'3- Guidance'!A970" TargetMode="External" Id="rId958"/><Relationship Type="http://schemas.openxmlformats.org/officeDocument/2006/relationships/hyperlink" Target="#'3- Guidance'!A971" TargetMode="External" Id="rId959"/><Relationship Type="http://schemas.openxmlformats.org/officeDocument/2006/relationships/hyperlink" Target="#'3- Guidance'!A972" TargetMode="External" Id="rId960"/><Relationship Type="http://schemas.openxmlformats.org/officeDocument/2006/relationships/hyperlink" Target="#'3- Guidance'!A973" TargetMode="External" Id="rId961"/><Relationship Type="http://schemas.openxmlformats.org/officeDocument/2006/relationships/hyperlink" Target="#'3- Guidance'!A974" TargetMode="External" Id="rId962"/><Relationship Type="http://schemas.openxmlformats.org/officeDocument/2006/relationships/hyperlink" Target="#'3- Guidance'!A975" TargetMode="External" Id="rId963"/><Relationship Type="http://schemas.openxmlformats.org/officeDocument/2006/relationships/hyperlink" Target="#'3- Guidance'!A976" TargetMode="External" Id="rId964"/><Relationship Type="http://schemas.openxmlformats.org/officeDocument/2006/relationships/hyperlink" Target="#'3- Guidance'!A977" TargetMode="External" Id="rId965"/><Relationship Type="http://schemas.openxmlformats.org/officeDocument/2006/relationships/hyperlink" Target="#'3- Guidance'!A978" TargetMode="External" Id="rId966"/><Relationship Type="http://schemas.openxmlformats.org/officeDocument/2006/relationships/hyperlink" Target="#'3- Guidance'!A979" TargetMode="External" Id="rId967"/><Relationship Type="http://schemas.openxmlformats.org/officeDocument/2006/relationships/hyperlink" Target="#'3- Guidance'!A980" TargetMode="External" Id="rId968"/><Relationship Type="http://schemas.openxmlformats.org/officeDocument/2006/relationships/hyperlink" Target="#'3- Guidance'!A981" TargetMode="External" Id="rId969"/><Relationship Type="http://schemas.openxmlformats.org/officeDocument/2006/relationships/hyperlink" Target="#'3- Guidance'!A982" TargetMode="External" Id="rId970"/><Relationship Type="http://schemas.openxmlformats.org/officeDocument/2006/relationships/hyperlink" Target="#'3- Guidance'!A983" TargetMode="External" Id="rId971"/><Relationship Type="http://schemas.openxmlformats.org/officeDocument/2006/relationships/hyperlink" Target="#'3- Guidance'!A984" TargetMode="External" Id="rId972"/><Relationship Type="http://schemas.openxmlformats.org/officeDocument/2006/relationships/hyperlink" Target="#'3- Guidance'!A985" TargetMode="External" Id="rId973"/><Relationship Type="http://schemas.openxmlformats.org/officeDocument/2006/relationships/hyperlink" Target="#'3- Guidance'!A986" TargetMode="External" Id="rId974"/><Relationship Type="http://schemas.openxmlformats.org/officeDocument/2006/relationships/hyperlink" Target="#'3- Guidance'!A987" TargetMode="External" Id="rId975"/><Relationship Type="http://schemas.openxmlformats.org/officeDocument/2006/relationships/hyperlink" Target="#'3- Guidance'!A988" TargetMode="External" Id="rId976"/><Relationship Type="http://schemas.openxmlformats.org/officeDocument/2006/relationships/hyperlink" Target="#'3- Guidance'!A989" TargetMode="External" Id="rId977"/><Relationship Type="http://schemas.openxmlformats.org/officeDocument/2006/relationships/hyperlink" Target="#'3- Guidance'!A990" TargetMode="External" Id="rId978"/><Relationship Type="http://schemas.openxmlformats.org/officeDocument/2006/relationships/hyperlink" Target="#'3- Guidance'!A991" TargetMode="External" Id="rId979"/><Relationship Type="http://schemas.openxmlformats.org/officeDocument/2006/relationships/hyperlink" Target="#'3- Guidance'!A992" TargetMode="External" Id="rId980"/><Relationship Type="http://schemas.openxmlformats.org/officeDocument/2006/relationships/hyperlink" Target="#'3- Guidance'!A993" TargetMode="External" Id="rId981"/><Relationship Type="http://schemas.openxmlformats.org/officeDocument/2006/relationships/hyperlink" Target="#'3- Guidance'!A994" TargetMode="External" Id="rId982"/><Relationship Type="http://schemas.openxmlformats.org/officeDocument/2006/relationships/hyperlink" Target="#'3- Guidance'!A995" TargetMode="External" Id="rId983"/><Relationship Type="http://schemas.openxmlformats.org/officeDocument/2006/relationships/hyperlink" Target="#'3- Guidance'!A996" TargetMode="External" Id="rId984"/><Relationship Type="http://schemas.openxmlformats.org/officeDocument/2006/relationships/hyperlink" Target="#'3- Guidance'!A997" TargetMode="External" Id="rId985"/><Relationship Type="http://schemas.openxmlformats.org/officeDocument/2006/relationships/hyperlink" Target="#'3- Guidance'!A998" TargetMode="External" Id="rId986"/><Relationship Type="http://schemas.openxmlformats.org/officeDocument/2006/relationships/hyperlink" Target="#'3- Guidance'!A999" TargetMode="External" Id="rId987"/><Relationship Type="http://schemas.openxmlformats.org/officeDocument/2006/relationships/hyperlink" Target="#'3- Guidance'!A1000" TargetMode="External" Id="rId988"/><Relationship Type="http://schemas.openxmlformats.org/officeDocument/2006/relationships/hyperlink" Target="#'3- Guidance'!A1001" TargetMode="External" Id="rId989"/><Relationship Type="http://schemas.openxmlformats.org/officeDocument/2006/relationships/hyperlink" Target="#'3- Guidance'!A1002" TargetMode="External" Id="rId990"/><Relationship Type="http://schemas.openxmlformats.org/officeDocument/2006/relationships/hyperlink" Target="#'3- Guidance'!A1003" TargetMode="External" Id="rId991"/><Relationship Type="http://schemas.openxmlformats.org/officeDocument/2006/relationships/hyperlink" Target="#'3- Guidance'!A1004" TargetMode="External" Id="rId992"/><Relationship Type="http://schemas.openxmlformats.org/officeDocument/2006/relationships/hyperlink" Target="#'3- Guidance'!A1005" TargetMode="External" Id="rId993"/><Relationship Type="http://schemas.openxmlformats.org/officeDocument/2006/relationships/hyperlink" Target="#'3- Guidance'!A1006" TargetMode="External" Id="rId994"/><Relationship Type="http://schemas.openxmlformats.org/officeDocument/2006/relationships/hyperlink" Target="#'3- Guidance'!A1007" TargetMode="External" Id="rId995"/><Relationship Type="http://schemas.openxmlformats.org/officeDocument/2006/relationships/hyperlink" Target="#'3- Guidance'!A1008" TargetMode="External" Id="rId996"/><Relationship Type="http://schemas.openxmlformats.org/officeDocument/2006/relationships/hyperlink" Target="#'3- Guidance'!A1009" TargetMode="External" Id="rId997"/><Relationship Type="http://schemas.openxmlformats.org/officeDocument/2006/relationships/hyperlink" Target="#'3- Guidance'!A1010" TargetMode="External" Id="rId998"/><Relationship Type="http://schemas.openxmlformats.org/officeDocument/2006/relationships/hyperlink" Target="#'3- Guidance'!A1011" TargetMode="External" Id="rId999"/><Relationship Type="http://schemas.openxmlformats.org/officeDocument/2006/relationships/hyperlink" Target="#'3- Guidance'!A1012" TargetMode="External" Id="rId1000"/><Relationship Type="http://schemas.openxmlformats.org/officeDocument/2006/relationships/hyperlink" Target="#'3- Guidance'!A1013" TargetMode="External" Id="rId1001"/><Relationship Type="http://schemas.openxmlformats.org/officeDocument/2006/relationships/hyperlink" Target="#'3- Guidance'!A1014" TargetMode="External" Id="rId1002"/><Relationship Type="http://schemas.openxmlformats.org/officeDocument/2006/relationships/hyperlink" Target="#'3- Guidance'!A1015" TargetMode="External" Id="rId1003"/><Relationship Type="http://schemas.openxmlformats.org/officeDocument/2006/relationships/hyperlink" Target="#'3- Guidance'!A1016" TargetMode="External" Id="rId1004"/><Relationship Type="http://schemas.openxmlformats.org/officeDocument/2006/relationships/hyperlink" Target="#'3- Guidance'!A1017" TargetMode="External" Id="rId1005"/><Relationship Type="http://schemas.openxmlformats.org/officeDocument/2006/relationships/hyperlink" Target="#'3- Guidance'!A1018" TargetMode="External" Id="rId1006"/><Relationship Type="http://schemas.openxmlformats.org/officeDocument/2006/relationships/hyperlink" Target="#'3- Guidance'!A1019" TargetMode="External" Id="rId1007"/><Relationship Type="http://schemas.openxmlformats.org/officeDocument/2006/relationships/hyperlink" Target="#'3- Guidance'!A1020" TargetMode="External" Id="rId1008"/><Relationship Type="http://schemas.openxmlformats.org/officeDocument/2006/relationships/hyperlink" Target="#'3- Guidance'!A1021" TargetMode="External" Id="rId1009"/><Relationship Type="http://schemas.openxmlformats.org/officeDocument/2006/relationships/hyperlink" Target="#'3- Guidance'!A1022" TargetMode="External" Id="rId1010"/><Relationship Type="http://schemas.openxmlformats.org/officeDocument/2006/relationships/hyperlink" Target="#'3- Guidance'!A1023" TargetMode="External" Id="rId1011"/><Relationship Type="http://schemas.openxmlformats.org/officeDocument/2006/relationships/hyperlink" Target="#'3- Guidance'!A1024" TargetMode="External" Id="rId1012"/><Relationship Type="http://schemas.openxmlformats.org/officeDocument/2006/relationships/hyperlink" Target="#'3- Guidance'!A1025" TargetMode="External" Id="rId1013"/><Relationship Type="http://schemas.openxmlformats.org/officeDocument/2006/relationships/hyperlink" Target="#'3- Guidance'!A1026" TargetMode="External" Id="rId1014"/><Relationship Type="http://schemas.openxmlformats.org/officeDocument/2006/relationships/hyperlink" Target="#'3- Guidance'!A1027" TargetMode="External" Id="rId1015"/><Relationship Type="http://schemas.openxmlformats.org/officeDocument/2006/relationships/hyperlink" Target="#'3- Guidance'!A1028" TargetMode="External" Id="rId1016"/><Relationship Type="http://schemas.openxmlformats.org/officeDocument/2006/relationships/hyperlink" Target="#'3- Guidance'!A1029" TargetMode="External" Id="rId1017"/><Relationship Type="http://schemas.openxmlformats.org/officeDocument/2006/relationships/hyperlink" Target="#'3- Guidance'!A1030" TargetMode="External" Id="rId1018"/><Relationship Type="http://schemas.openxmlformats.org/officeDocument/2006/relationships/hyperlink" Target="#'3- Guidance'!A1031" TargetMode="External" Id="rId1019"/><Relationship Type="http://schemas.openxmlformats.org/officeDocument/2006/relationships/hyperlink" Target="#'3- Guidance'!A1032" TargetMode="External" Id="rId1020"/><Relationship Type="http://schemas.openxmlformats.org/officeDocument/2006/relationships/hyperlink" Target="#'3- Guidance'!A1033" TargetMode="External" Id="rId1021"/><Relationship Type="http://schemas.openxmlformats.org/officeDocument/2006/relationships/hyperlink" Target="#'3- Guidance'!A1034" TargetMode="External" Id="rId1022"/><Relationship Type="http://schemas.openxmlformats.org/officeDocument/2006/relationships/hyperlink" Target="#'3- Guidance'!A1035" TargetMode="External" Id="rId1023"/><Relationship Type="http://schemas.openxmlformats.org/officeDocument/2006/relationships/hyperlink" Target="#'3- Guidance'!A1036" TargetMode="External" Id="rId1024"/><Relationship Type="http://schemas.openxmlformats.org/officeDocument/2006/relationships/hyperlink" Target="#'3- Guidance'!A1037" TargetMode="External" Id="rId1025"/><Relationship Type="http://schemas.openxmlformats.org/officeDocument/2006/relationships/hyperlink" Target="#'3- Guidance'!A1038" TargetMode="External" Id="rId1026"/><Relationship Type="http://schemas.openxmlformats.org/officeDocument/2006/relationships/hyperlink" Target="#'3- Guidance'!A1039" TargetMode="External" Id="rId1027"/><Relationship Type="http://schemas.openxmlformats.org/officeDocument/2006/relationships/hyperlink" Target="#'3- Guidance'!A1040" TargetMode="External" Id="rId1028"/><Relationship Type="http://schemas.openxmlformats.org/officeDocument/2006/relationships/hyperlink" Target="#'3- Guidance'!A1041" TargetMode="External" Id="rId1029"/><Relationship Type="http://schemas.openxmlformats.org/officeDocument/2006/relationships/hyperlink" Target="#'3- Guidance'!A1042" TargetMode="External" Id="rId1030"/><Relationship Type="http://schemas.openxmlformats.org/officeDocument/2006/relationships/hyperlink" Target="#'3- Guidance'!A1043" TargetMode="External" Id="rId1031"/><Relationship Type="http://schemas.openxmlformats.org/officeDocument/2006/relationships/hyperlink" Target="#'3- Guidance'!A1044" TargetMode="External" Id="rId1032"/><Relationship Type="http://schemas.openxmlformats.org/officeDocument/2006/relationships/hyperlink" Target="#'3- Guidance'!A1045" TargetMode="External" Id="rId1033"/><Relationship Type="http://schemas.openxmlformats.org/officeDocument/2006/relationships/hyperlink" Target="#'3- Guidance'!A1046" TargetMode="External" Id="rId1034"/><Relationship Type="http://schemas.openxmlformats.org/officeDocument/2006/relationships/hyperlink" Target="#'3- Guidance'!A1047" TargetMode="External" Id="rId1035"/><Relationship Type="http://schemas.openxmlformats.org/officeDocument/2006/relationships/hyperlink" Target="#'3- Guidance'!A1048" TargetMode="External" Id="rId1036"/><Relationship Type="http://schemas.openxmlformats.org/officeDocument/2006/relationships/hyperlink" Target="#'3- Guidance'!A1049" TargetMode="External" Id="rId1037"/><Relationship Type="http://schemas.openxmlformats.org/officeDocument/2006/relationships/hyperlink" Target="#'3- Guidance'!A1050" TargetMode="External" Id="rId1038"/><Relationship Type="http://schemas.openxmlformats.org/officeDocument/2006/relationships/hyperlink" Target="#'3- Guidance'!A1051" TargetMode="External" Id="rId1039"/><Relationship Type="http://schemas.openxmlformats.org/officeDocument/2006/relationships/hyperlink" Target="#'3- Guidance'!A1052" TargetMode="External" Id="rId1040"/><Relationship Type="http://schemas.openxmlformats.org/officeDocument/2006/relationships/hyperlink" Target="#'3- Guidance'!A1053" TargetMode="External" Id="rId1041"/><Relationship Type="http://schemas.openxmlformats.org/officeDocument/2006/relationships/hyperlink" Target="#'3- Guidance'!A1054" TargetMode="External" Id="rId1042"/><Relationship Type="http://schemas.openxmlformats.org/officeDocument/2006/relationships/hyperlink" Target="#'3- Guidance'!A1055" TargetMode="External" Id="rId1043"/><Relationship Type="http://schemas.openxmlformats.org/officeDocument/2006/relationships/hyperlink" Target="#'3- Guidance'!A1056" TargetMode="External" Id="rId1044"/><Relationship Type="http://schemas.openxmlformats.org/officeDocument/2006/relationships/hyperlink" Target="#'3- Guidance'!A1057" TargetMode="External" Id="rId1045"/><Relationship Type="http://schemas.openxmlformats.org/officeDocument/2006/relationships/hyperlink" Target="#'3- Guidance'!A1058" TargetMode="External" Id="rId1046"/><Relationship Type="http://schemas.openxmlformats.org/officeDocument/2006/relationships/hyperlink" Target="#'3- Guidance'!A1059" TargetMode="External" Id="rId1047"/><Relationship Type="http://schemas.openxmlformats.org/officeDocument/2006/relationships/hyperlink" Target="#'3- Guidance'!A1060" TargetMode="External" Id="rId1048"/><Relationship Type="http://schemas.openxmlformats.org/officeDocument/2006/relationships/hyperlink" Target="#'3- Guidance'!A1061" TargetMode="External" Id="rId1049"/><Relationship Type="http://schemas.openxmlformats.org/officeDocument/2006/relationships/hyperlink" Target="#'3- Guidance'!A1062" TargetMode="External" Id="rId1050"/><Relationship Type="http://schemas.openxmlformats.org/officeDocument/2006/relationships/hyperlink" Target="#'3- Guidance'!A1063" TargetMode="External" Id="rId1051"/><Relationship Type="http://schemas.openxmlformats.org/officeDocument/2006/relationships/hyperlink" Target="#'3- Guidance'!A1064" TargetMode="External" Id="rId1052"/><Relationship Type="http://schemas.openxmlformats.org/officeDocument/2006/relationships/hyperlink" Target="#'3- Guidance'!A1065" TargetMode="External" Id="rId1053"/><Relationship Type="http://schemas.openxmlformats.org/officeDocument/2006/relationships/hyperlink" Target="#'3- Guidance'!A1066" TargetMode="External" Id="rId1054"/><Relationship Type="http://schemas.openxmlformats.org/officeDocument/2006/relationships/hyperlink" Target="#'3- Guidance'!A1067" TargetMode="External" Id="rId1055"/><Relationship Type="http://schemas.openxmlformats.org/officeDocument/2006/relationships/hyperlink" Target="#'3- Guidance'!A1068" TargetMode="External" Id="rId1056"/><Relationship Type="http://schemas.openxmlformats.org/officeDocument/2006/relationships/hyperlink" Target="#'3- Guidance'!A1069" TargetMode="External" Id="rId1057"/><Relationship Type="http://schemas.openxmlformats.org/officeDocument/2006/relationships/hyperlink" Target="#'3- Guidance'!A1070" TargetMode="External" Id="rId1058"/><Relationship Type="http://schemas.openxmlformats.org/officeDocument/2006/relationships/hyperlink" Target="#'3- Guidance'!A1071" TargetMode="External" Id="rId1059"/><Relationship Type="http://schemas.openxmlformats.org/officeDocument/2006/relationships/hyperlink" Target="#'3- Guidance'!A1072" TargetMode="External" Id="rId1060"/><Relationship Type="http://schemas.openxmlformats.org/officeDocument/2006/relationships/hyperlink" Target="#'3- Guidance'!A1073" TargetMode="External" Id="rId1061"/><Relationship Type="http://schemas.openxmlformats.org/officeDocument/2006/relationships/hyperlink" Target="#'3- Guidance'!A1074" TargetMode="External" Id="rId1062"/><Relationship Type="http://schemas.openxmlformats.org/officeDocument/2006/relationships/hyperlink" Target="#'3- Guidance'!A1075" TargetMode="External" Id="rId1063"/><Relationship Type="http://schemas.openxmlformats.org/officeDocument/2006/relationships/hyperlink" Target="#'3- Guidance'!A1076" TargetMode="External" Id="rId1064"/><Relationship Type="http://schemas.openxmlformats.org/officeDocument/2006/relationships/hyperlink" Target="#'3- Guidance'!A1077" TargetMode="External" Id="rId1065"/><Relationship Type="http://schemas.openxmlformats.org/officeDocument/2006/relationships/hyperlink" Target="#'3- Guidance'!A1078" TargetMode="External" Id="rId1066"/><Relationship Type="http://schemas.openxmlformats.org/officeDocument/2006/relationships/hyperlink" Target="#'3- Guidance'!A1079" TargetMode="External" Id="rId1067"/><Relationship Type="http://schemas.openxmlformats.org/officeDocument/2006/relationships/hyperlink" Target="#'3- Guidance'!A1080" TargetMode="External" Id="rId1068"/><Relationship Type="http://schemas.openxmlformats.org/officeDocument/2006/relationships/hyperlink" Target="#'3- Guidance'!A1081" TargetMode="External" Id="rId1069"/><Relationship Type="http://schemas.openxmlformats.org/officeDocument/2006/relationships/hyperlink" Target="#'3- Guidance'!A1082" TargetMode="External" Id="rId1070"/><Relationship Type="http://schemas.openxmlformats.org/officeDocument/2006/relationships/hyperlink" Target="#'3- Guidance'!A1083" TargetMode="External" Id="rId1071"/><Relationship Type="http://schemas.openxmlformats.org/officeDocument/2006/relationships/hyperlink" Target="#'3- Guidance'!A1084" TargetMode="External" Id="rId1072"/><Relationship Type="http://schemas.openxmlformats.org/officeDocument/2006/relationships/hyperlink" Target="#'3- Guidance'!A1085" TargetMode="External" Id="rId1073"/><Relationship Type="http://schemas.openxmlformats.org/officeDocument/2006/relationships/hyperlink" Target="#'3- Guidance'!A1086" TargetMode="External" Id="rId1074"/><Relationship Type="http://schemas.openxmlformats.org/officeDocument/2006/relationships/hyperlink" Target="#'3- Guidance'!A1087" TargetMode="External" Id="rId1075"/><Relationship Type="http://schemas.openxmlformats.org/officeDocument/2006/relationships/hyperlink" Target="#'3- Guidance'!A1088" TargetMode="External" Id="rId1076"/><Relationship Type="http://schemas.openxmlformats.org/officeDocument/2006/relationships/hyperlink" Target="#'3- Guidance'!A1089" TargetMode="External" Id="rId1077"/><Relationship Type="http://schemas.openxmlformats.org/officeDocument/2006/relationships/hyperlink" Target="#'3- Guidance'!A1090" TargetMode="External" Id="rId1078"/><Relationship Type="http://schemas.openxmlformats.org/officeDocument/2006/relationships/hyperlink" Target="#'3- Guidance'!A1091" TargetMode="External" Id="rId1079"/><Relationship Type="http://schemas.openxmlformats.org/officeDocument/2006/relationships/hyperlink" Target="#'3- Guidance'!A1092" TargetMode="External" Id="rId1080"/><Relationship Type="http://schemas.openxmlformats.org/officeDocument/2006/relationships/hyperlink" Target="#'3- Guidance'!A1093" TargetMode="External" Id="rId1081"/><Relationship Type="http://schemas.openxmlformats.org/officeDocument/2006/relationships/hyperlink" Target="#'3- Guidance'!A1094" TargetMode="External" Id="rId1082"/><Relationship Type="http://schemas.openxmlformats.org/officeDocument/2006/relationships/hyperlink" Target="#'3- Guidance'!A1095" TargetMode="External" Id="rId1083"/><Relationship Type="http://schemas.openxmlformats.org/officeDocument/2006/relationships/hyperlink" Target="#'3- Guidance'!A1096" TargetMode="External" Id="rId1084"/><Relationship Type="http://schemas.openxmlformats.org/officeDocument/2006/relationships/hyperlink" Target="#'3- Guidance'!A1097" TargetMode="External" Id="rId1085"/><Relationship Type="http://schemas.openxmlformats.org/officeDocument/2006/relationships/hyperlink" Target="#'3- Guidance'!A1098" TargetMode="External" Id="rId1086"/><Relationship Type="http://schemas.openxmlformats.org/officeDocument/2006/relationships/hyperlink" Target="#'3- Guidance'!A1099" TargetMode="External" Id="rId1087"/><Relationship Type="http://schemas.openxmlformats.org/officeDocument/2006/relationships/hyperlink" Target="#'3- Guidance'!A1100" TargetMode="External" Id="rId1088"/><Relationship Type="http://schemas.openxmlformats.org/officeDocument/2006/relationships/hyperlink" Target="#'3- Guidance'!A1101" TargetMode="External" Id="rId1089"/><Relationship Type="http://schemas.openxmlformats.org/officeDocument/2006/relationships/hyperlink" Target="#'3- Guidance'!A1102" TargetMode="External" Id="rId1090"/><Relationship Type="http://schemas.openxmlformats.org/officeDocument/2006/relationships/hyperlink" Target="#'3- Guidance'!A1103" TargetMode="External" Id="rId1091"/><Relationship Type="http://schemas.openxmlformats.org/officeDocument/2006/relationships/hyperlink" Target="#'3- Guidance'!A1104" TargetMode="External" Id="rId1092"/><Relationship Type="http://schemas.openxmlformats.org/officeDocument/2006/relationships/hyperlink" Target="#'3- Guidance'!A1105" TargetMode="External" Id="rId1093"/><Relationship Type="http://schemas.openxmlformats.org/officeDocument/2006/relationships/hyperlink" Target="#'3- Guidance'!A1106" TargetMode="External" Id="rId1094"/><Relationship Type="http://schemas.openxmlformats.org/officeDocument/2006/relationships/hyperlink" Target="#'3- Guidance'!A1107" TargetMode="External" Id="rId1095"/><Relationship Type="http://schemas.openxmlformats.org/officeDocument/2006/relationships/hyperlink" Target="#'3- Guidance'!A1108" TargetMode="External" Id="rId1096"/><Relationship Type="http://schemas.openxmlformats.org/officeDocument/2006/relationships/hyperlink" Target="#'3- Guidance'!A1109" TargetMode="External" Id="rId1097"/><Relationship Type="http://schemas.openxmlformats.org/officeDocument/2006/relationships/hyperlink" Target="#'3- Guidance'!A1110" TargetMode="External" Id="rId1098"/><Relationship Type="http://schemas.openxmlformats.org/officeDocument/2006/relationships/hyperlink" Target="#'3- Guidance'!A1111" TargetMode="External" Id="rId1099"/><Relationship Type="http://schemas.openxmlformats.org/officeDocument/2006/relationships/hyperlink" Target="#'3- Guidance'!A1112" TargetMode="External" Id="rId1100"/><Relationship Type="http://schemas.openxmlformats.org/officeDocument/2006/relationships/hyperlink" Target="#'3- Guidance'!A1113" TargetMode="External" Id="rId1101"/><Relationship Type="http://schemas.openxmlformats.org/officeDocument/2006/relationships/hyperlink" Target="#'3- Guidance'!A1114" TargetMode="External" Id="rId1102"/><Relationship Type="http://schemas.openxmlformats.org/officeDocument/2006/relationships/hyperlink" Target="#'3- Guidance'!A1115" TargetMode="External" Id="rId1103"/><Relationship Type="http://schemas.openxmlformats.org/officeDocument/2006/relationships/hyperlink" Target="#'3- Guidance'!A1116" TargetMode="External" Id="rId1104"/><Relationship Type="http://schemas.openxmlformats.org/officeDocument/2006/relationships/hyperlink" Target="#'3- Guidance'!A1117" TargetMode="External" Id="rId1105"/><Relationship Type="http://schemas.openxmlformats.org/officeDocument/2006/relationships/hyperlink" Target="#'3- Guidance'!A1118" TargetMode="External" Id="rId1106"/><Relationship Type="http://schemas.openxmlformats.org/officeDocument/2006/relationships/hyperlink" Target="#'3- Guidance'!A1119" TargetMode="External" Id="rId1107"/><Relationship Type="http://schemas.openxmlformats.org/officeDocument/2006/relationships/hyperlink" Target="#'3- Guidance'!A1120" TargetMode="External" Id="rId1108"/><Relationship Type="http://schemas.openxmlformats.org/officeDocument/2006/relationships/hyperlink" Target="#'3- Guidance'!A1121" TargetMode="External" Id="rId1109"/><Relationship Type="http://schemas.openxmlformats.org/officeDocument/2006/relationships/hyperlink" Target="#'3- Guidance'!A1122" TargetMode="External" Id="rId1110"/><Relationship Type="http://schemas.openxmlformats.org/officeDocument/2006/relationships/hyperlink" Target="#'3- Guidance'!A1123" TargetMode="External" Id="rId1111"/><Relationship Type="http://schemas.openxmlformats.org/officeDocument/2006/relationships/hyperlink" Target="#'3- Guidance'!A1124" TargetMode="External" Id="rId1112"/><Relationship Type="http://schemas.openxmlformats.org/officeDocument/2006/relationships/hyperlink" Target="#'3- Guidance'!A1125" TargetMode="External" Id="rId1113"/><Relationship Type="http://schemas.openxmlformats.org/officeDocument/2006/relationships/hyperlink" Target="#'3- Guidance'!A1126" TargetMode="External" Id="rId1114"/><Relationship Type="http://schemas.openxmlformats.org/officeDocument/2006/relationships/hyperlink" Target="#'3- Guidance'!A1127" TargetMode="External" Id="rId1115"/><Relationship Type="http://schemas.openxmlformats.org/officeDocument/2006/relationships/hyperlink" Target="#'3- Guidance'!A1128" TargetMode="External" Id="rId1116"/><Relationship Type="http://schemas.openxmlformats.org/officeDocument/2006/relationships/hyperlink" Target="#'3- Guidance'!A1129" TargetMode="External" Id="rId1117"/><Relationship Type="http://schemas.openxmlformats.org/officeDocument/2006/relationships/hyperlink" Target="#'3- Guidance'!A1130" TargetMode="External" Id="rId1118"/><Relationship Type="http://schemas.openxmlformats.org/officeDocument/2006/relationships/hyperlink" Target="#'3- Guidance'!A1131" TargetMode="External" Id="rId1119"/><Relationship Type="http://schemas.openxmlformats.org/officeDocument/2006/relationships/hyperlink" Target="#'3- Guidance'!A1132" TargetMode="External" Id="rId1120"/><Relationship Type="http://schemas.openxmlformats.org/officeDocument/2006/relationships/hyperlink" Target="#'3- Guidance'!A1133" TargetMode="External" Id="rId1121"/><Relationship Type="http://schemas.openxmlformats.org/officeDocument/2006/relationships/hyperlink" Target="#'3- Guidance'!A1134" TargetMode="External" Id="rId1122"/><Relationship Type="http://schemas.openxmlformats.org/officeDocument/2006/relationships/hyperlink" Target="#'3- Guidance'!A1135" TargetMode="External" Id="rId1123"/><Relationship Type="http://schemas.openxmlformats.org/officeDocument/2006/relationships/hyperlink" Target="#'3- Guidance'!A1136" TargetMode="External" Id="rId1124"/><Relationship Type="http://schemas.openxmlformats.org/officeDocument/2006/relationships/hyperlink" Target="#'3- Guidance'!A1137" TargetMode="External" Id="rId1125"/><Relationship Type="http://schemas.openxmlformats.org/officeDocument/2006/relationships/hyperlink" Target="#'3- Guidance'!A1138" TargetMode="External" Id="rId1126"/><Relationship Type="http://schemas.openxmlformats.org/officeDocument/2006/relationships/hyperlink" Target="#'3- Guidance'!A1139" TargetMode="External" Id="rId1127"/><Relationship Type="http://schemas.openxmlformats.org/officeDocument/2006/relationships/hyperlink" Target="#'3- Guidance'!A1140" TargetMode="External" Id="rId1128"/><Relationship Type="http://schemas.openxmlformats.org/officeDocument/2006/relationships/hyperlink" Target="#'3- Guidance'!A1141" TargetMode="External" Id="rId1129"/><Relationship Type="http://schemas.openxmlformats.org/officeDocument/2006/relationships/hyperlink" Target="#'3- Guidance'!A1142" TargetMode="External" Id="rId1130"/><Relationship Type="http://schemas.openxmlformats.org/officeDocument/2006/relationships/hyperlink" Target="#'3- Guidance'!A1143" TargetMode="External" Id="rId1131"/><Relationship Type="http://schemas.openxmlformats.org/officeDocument/2006/relationships/hyperlink" Target="#'3- Guidance'!A1144" TargetMode="External" Id="rId1132"/><Relationship Type="http://schemas.openxmlformats.org/officeDocument/2006/relationships/hyperlink" Target="#'3- Guidance'!A1145" TargetMode="External" Id="rId1133"/><Relationship Type="http://schemas.openxmlformats.org/officeDocument/2006/relationships/hyperlink" Target="#'3- Guidance'!A1146" TargetMode="External" Id="rId1134"/><Relationship Type="http://schemas.openxmlformats.org/officeDocument/2006/relationships/hyperlink" Target="#'3- Guidance'!A1147" TargetMode="External" Id="rId1135"/><Relationship Type="http://schemas.openxmlformats.org/officeDocument/2006/relationships/hyperlink" Target="#'3- Guidance'!A1148" TargetMode="External" Id="rId1136"/><Relationship Type="http://schemas.openxmlformats.org/officeDocument/2006/relationships/hyperlink" Target="#'3- Guidance'!A1149" TargetMode="External" Id="rId1137"/><Relationship Type="http://schemas.openxmlformats.org/officeDocument/2006/relationships/hyperlink" Target="#'3- Guidance'!A1150" TargetMode="External" Id="rId1138"/><Relationship Type="http://schemas.openxmlformats.org/officeDocument/2006/relationships/hyperlink" Target="#'3- Guidance'!A1151" TargetMode="External" Id="rId1139"/><Relationship Type="http://schemas.openxmlformats.org/officeDocument/2006/relationships/hyperlink" Target="#'3- Guidance'!A1152" TargetMode="External" Id="rId1140"/><Relationship Type="http://schemas.openxmlformats.org/officeDocument/2006/relationships/hyperlink" Target="#'3- Guidance'!A1153" TargetMode="External" Id="rId1141"/><Relationship Type="http://schemas.openxmlformats.org/officeDocument/2006/relationships/hyperlink" Target="#'3- Guidance'!A1154" TargetMode="External" Id="rId1142"/><Relationship Type="http://schemas.openxmlformats.org/officeDocument/2006/relationships/hyperlink" Target="#'3- Guidance'!A1155" TargetMode="External" Id="rId1143"/><Relationship Type="http://schemas.openxmlformats.org/officeDocument/2006/relationships/hyperlink" Target="#'3- Guidance'!A1156" TargetMode="External" Id="rId1144"/><Relationship Type="http://schemas.openxmlformats.org/officeDocument/2006/relationships/hyperlink" Target="#'3- Guidance'!A1157" TargetMode="External" Id="rId1145"/><Relationship Type="http://schemas.openxmlformats.org/officeDocument/2006/relationships/hyperlink" Target="#'3- Guidance'!A1158" TargetMode="External" Id="rId1146"/><Relationship Type="http://schemas.openxmlformats.org/officeDocument/2006/relationships/hyperlink" Target="#'3- Guidance'!A1159" TargetMode="External" Id="rId1147"/><Relationship Type="http://schemas.openxmlformats.org/officeDocument/2006/relationships/hyperlink" Target="#'3- Guidance'!A1160" TargetMode="External" Id="rId1148"/><Relationship Type="http://schemas.openxmlformats.org/officeDocument/2006/relationships/hyperlink" Target="#'3- Guidance'!A1161" TargetMode="External" Id="rId1149"/><Relationship Type="http://schemas.openxmlformats.org/officeDocument/2006/relationships/hyperlink" Target="#'3- Guidance'!A1162" TargetMode="External" Id="rId1150"/><Relationship Type="http://schemas.openxmlformats.org/officeDocument/2006/relationships/hyperlink" Target="#'3- Guidance'!A1163" TargetMode="External" Id="rId1151"/><Relationship Type="http://schemas.openxmlformats.org/officeDocument/2006/relationships/hyperlink" Target="#'3- Guidance'!A1164" TargetMode="External" Id="rId1152"/><Relationship Type="http://schemas.openxmlformats.org/officeDocument/2006/relationships/hyperlink" Target="#'3- Guidance'!A1165" TargetMode="External" Id="rId1153"/><Relationship Type="http://schemas.openxmlformats.org/officeDocument/2006/relationships/hyperlink" Target="#'3- Guidance'!A1166" TargetMode="External" Id="rId1154"/><Relationship Type="http://schemas.openxmlformats.org/officeDocument/2006/relationships/hyperlink" Target="#'3- Guidance'!A1167" TargetMode="External" Id="rId1155"/><Relationship Type="http://schemas.openxmlformats.org/officeDocument/2006/relationships/hyperlink" Target="#'3- Guidance'!A1168" TargetMode="External" Id="rId1156"/><Relationship Type="http://schemas.openxmlformats.org/officeDocument/2006/relationships/hyperlink" Target="#'3- Guidance'!A1169" TargetMode="External" Id="rId1157"/><Relationship Type="http://schemas.openxmlformats.org/officeDocument/2006/relationships/hyperlink" Target="#'3- Guidance'!A1170" TargetMode="External" Id="rId1158"/><Relationship Type="http://schemas.openxmlformats.org/officeDocument/2006/relationships/hyperlink" Target="#'3- Guidance'!A1171" TargetMode="External" Id="rId1159"/><Relationship Type="http://schemas.openxmlformats.org/officeDocument/2006/relationships/hyperlink" Target="#'3- Guidance'!A1172" TargetMode="External" Id="rId1160"/><Relationship Type="http://schemas.openxmlformats.org/officeDocument/2006/relationships/hyperlink" Target="#'3- Guidance'!A1173" TargetMode="External" Id="rId1161"/><Relationship Type="http://schemas.openxmlformats.org/officeDocument/2006/relationships/hyperlink" Target="#'3- Guidance'!A1174" TargetMode="External" Id="rId1162"/><Relationship Type="http://schemas.openxmlformats.org/officeDocument/2006/relationships/hyperlink" Target="#'3- Guidance'!A1175" TargetMode="External" Id="rId1163"/><Relationship Type="http://schemas.openxmlformats.org/officeDocument/2006/relationships/hyperlink" Target="#'3- Guidance'!A1176" TargetMode="External" Id="rId1164"/><Relationship Type="http://schemas.openxmlformats.org/officeDocument/2006/relationships/hyperlink" Target="#'3- Guidance'!A1177" TargetMode="External" Id="rId1165"/><Relationship Type="http://schemas.openxmlformats.org/officeDocument/2006/relationships/hyperlink" Target="#'3- Guidance'!A1178" TargetMode="External" Id="rId1166"/><Relationship Type="http://schemas.openxmlformats.org/officeDocument/2006/relationships/hyperlink" Target="#'3- Guidance'!A1179" TargetMode="External" Id="rId1167"/><Relationship Type="http://schemas.openxmlformats.org/officeDocument/2006/relationships/hyperlink" Target="#'3- Guidance'!A1180" TargetMode="External" Id="rId1168"/><Relationship Type="http://schemas.openxmlformats.org/officeDocument/2006/relationships/hyperlink" Target="#'3- Guidance'!A1181" TargetMode="External" Id="rId1169"/><Relationship Type="http://schemas.openxmlformats.org/officeDocument/2006/relationships/hyperlink" Target="#'3- Guidance'!A1182" TargetMode="External" Id="rId1170"/><Relationship Type="http://schemas.openxmlformats.org/officeDocument/2006/relationships/hyperlink" Target="#'3- Guidance'!A1183" TargetMode="External" Id="rId1171"/><Relationship Type="http://schemas.openxmlformats.org/officeDocument/2006/relationships/hyperlink" Target="#'3- Guidance'!A1184" TargetMode="External" Id="rId1172"/><Relationship Type="http://schemas.openxmlformats.org/officeDocument/2006/relationships/hyperlink" Target="#'3- Guidance'!A1185" TargetMode="External" Id="rId1173"/><Relationship Type="http://schemas.openxmlformats.org/officeDocument/2006/relationships/hyperlink" Target="#'3- Guidance'!A1186" TargetMode="External" Id="rId1174"/><Relationship Type="http://schemas.openxmlformats.org/officeDocument/2006/relationships/hyperlink" Target="#'3- Guidance'!A1187" TargetMode="External" Id="rId1175"/><Relationship Type="http://schemas.openxmlformats.org/officeDocument/2006/relationships/hyperlink" Target="#'3- Guidance'!A1188" TargetMode="External" Id="rId1176"/><Relationship Type="http://schemas.openxmlformats.org/officeDocument/2006/relationships/hyperlink" Target="#'3- Guidance'!A1189" TargetMode="External" Id="rId1177"/><Relationship Type="http://schemas.openxmlformats.org/officeDocument/2006/relationships/hyperlink" Target="#'3- Guidance'!A1190" TargetMode="External" Id="rId1178"/><Relationship Type="http://schemas.openxmlformats.org/officeDocument/2006/relationships/hyperlink" Target="#'3- Guidance'!A1191" TargetMode="External" Id="rId1179"/><Relationship Type="http://schemas.openxmlformats.org/officeDocument/2006/relationships/hyperlink" Target="#'3- Guidance'!A1192" TargetMode="External" Id="rId1180"/><Relationship Type="http://schemas.openxmlformats.org/officeDocument/2006/relationships/hyperlink" Target="#'3- Guidance'!A1193" TargetMode="External" Id="rId1181"/><Relationship Type="http://schemas.openxmlformats.org/officeDocument/2006/relationships/hyperlink" Target="#'3- Guidance'!A1194" TargetMode="External" Id="rId1182"/><Relationship Type="http://schemas.openxmlformats.org/officeDocument/2006/relationships/hyperlink" Target="#'3- Guidance'!A1195" TargetMode="External" Id="rId1183"/><Relationship Type="http://schemas.openxmlformats.org/officeDocument/2006/relationships/hyperlink" Target="#'3- Guidance'!A1196" TargetMode="External" Id="rId1184"/><Relationship Type="http://schemas.openxmlformats.org/officeDocument/2006/relationships/hyperlink" Target="#'3- Guidance'!A1197" TargetMode="External" Id="rId1185"/><Relationship Type="http://schemas.openxmlformats.org/officeDocument/2006/relationships/hyperlink" Target="#'3- Guidance'!A1198" TargetMode="External" Id="rId1186"/><Relationship Type="http://schemas.openxmlformats.org/officeDocument/2006/relationships/hyperlink" Target="#'3- Guidance'!A1199" TargetMode="External" Id="rId1187"/><Relationship Type="http://schemas.openxmlformats.org/officeDocument/2006/relationships/hyperlink" Target="#'3- Guidance'!A1200" TargetMode="External" Id="rId1188"/><Relationship Type="http://schemas.openxmlformats.org/officeDocument/2006/relationships/hyperlink" Target="#'3- Guidance'!A1201" TargetMode="External" Id="rId1189"/><Relationship Type="http://schemas.openxmlformats.org/officeDocument/2006/relationships/hyperlink" Target="#'3- Guidance'!A1202" TargetMode="External" Id="rId1190"/><Relationship Type="http://schemas.openxmlformats.org/officeDocument/2006/relationships/hyperlink" Target="#'3- Guidance'!A1203" TargetMode="External" Id="rId1191"/><Relationship Type="http://schemas.openxmlformats.org/officeDocument/2006/relationships/hyperlink" Target="#'3- Guidance'!A1204" TargetMode="External" Id="rId1192"/><Relationship Type="http://schemas.openxmlformats.org/officeDocument/2006/relationships/hyperlink" Target="#'3- Guidance'!A1205" TargetMode="External" Id="rId1193"/><Relationship Type="http://schemas.openxmlformats.org/officeDocument/2006/relationships/hyperlink" Target="#'3- Guidance'!A1206" TargetMode="External" Id="rId1194"/><Relationship Type="http://schemas.openxmlformats.org/officeDocument/2006/relationships/hyperlink" Target="#'3- Guidance'!A1207" TargetMode="External" Id="rId1195"/><Relationship Type="http://schemas.openxmlformats.org/officeDocument/2006/relationships/hyperlink" Target="#'3- Guidance'!A1208" TargetMode="External" Id="rId1196"/><Relationship Type="http://schemas.openxmlformats.org/officeDocument/2006/relationships/hyperlink" Target="#'3- Guidance'!A1209" TargetMode="External" Id="rId1197"/><Relationship Type="http://schemas.openxmlformats.org/officeDocument/2006/relationships/hyperlink" Target="#'3- Guidance'!A1210" TargetMode="External" Id="rId1198"/><Relationship Type="http://schemas.openxmlformats.org/officeDocument/2006/relationships/hyperlink" Target="#'3- Guidance'!A1211" TargetMode="External" Id="rId1199"/><Relationship Type="http://schemas.openxmlformats.org/officeDocument/2006/relationships/hyperlink" Target="#'3- Guidance'!A1212" TargetMode="External" Id="rId1200"/><Relationship Type="http://schemas.openxmlformats.org/officeDocument/2006/relationships/hyperlink" Target="#'3- Guidance'!A1213" TargetMode="External" Id="rId1201"/><Relationship Type="http://schemas.openxmlformats.org/officeDocument/2006/relationships/hyperlink" Target="#'3- Guidance'!A1214" TargetMode="External" Id="rId1202"/><Relationship Type="http://schemas.openxmlformats.org/officeDocument/2006/relationships/hyperlink" Target="#'3- Guidance'!A1215" TargetMode="External" Id="rId1203"/><Relationship Type="http://schemas.openxmlformats.org/officeDocument/2006/relationships/hyperlink" Target="#'3- Guidance'!A1216" TargetMode="External" Id="rId1204"/><Relationship Type="http://schemas.openxmlformats.org/officeDocument/2006/relationships/hyperlink" Target="#'3- Guidance'!A1217" TargetMode="External" Id="rId1205"/><Relationship Type="http://schemas.openxmlformats.org/officeDocument/2006/relationships/hyperlink" Target="#'3- Guidance'!A1218" TargetMode="External" Id="rId1206"/><Relationship Type="http://schemas.openxmlformats.org/officeDocument/2006/relationships/hyperlink" Target="#'3- Guidance'!A1219" TargetMode="External" Id="rId1207"/><Relationship Type="http://schemas.openxmlformats.org/officeDocument/2006/relationships/hyperlink" Target="#'3- Guidance'!A1220" TargetMode="External" Id="rId1208"/><Relationship Type="http://schemas.openxmlformats.org/officeDocument/2006/relationships/hyperlink" Target="#'3- Guidance'!A1221" TargetMode="External" Id="rId1209"/><Relationship Type="http://schemas.openxmlformats.org/officeDocument/2006/relationships/hyperlink" Target="#'3- Guidance'!A1222" TargetMode="External" Id="rId1210"/><Relationship Type="http://schemas.openxmlformats.org/officeDocument/2006/relationships/hyperlink" Target="#'3- Guidance'!A1223" TargetMode="External" Id="rId1211"/><Relationship Type="http://schemas.openxmlformats.org/officeDocument/2006/relationships/hyperlink" Target="#'3- Guidance'!A1224" TargetMode="External" Id="rId1212"/><Relationship Type="http://schemas.openxmlformats.org/officeDocument/2006/relationships/hyperlink" Target="#'3- Guidance'!A1225" TargetMode="External" Id="rId1213"/><Relationship Type="http://schemas.openxmlformats.org/officeDocument/2006/relationships/hyperlink" Target="#'3- Guidance'!A1226" TargetMode="External" Id="rId1214"/><Relationship Type="http://schemas.openxmlformats.org/officeDocument/2006/relationships/hyperlink" Target="#'3- Guidance'!A1227" TargetMode="External" Id="rId1215"/><Relationship Type="http://schemas.openxmlformats.org/officeDocument/2006/relationships/hyperlink" Target="#'3- Guidance'!A1228" TargetMode="External" Id="rId1216"/><Relationship Type="http://schemas.openxmlformats.org/officeDocument/2006/relationships/hyperlink" Target="#'3- Guidance'!A1229" TargetMode="External" Id="rId1217"/><Relationship Type="http://schemas.openxmlformats.org/officeDocument/2006/relationships/hyperlink" Target="#'3- Guidance'!A1230" TargetMode="External" Id="rId1218"/><Relationship Type="http://schemas.openxmlformats.org/officeDocument/2006/relationships/hyperlink" Target="#'3- Guidance'!A1231" TargetMode="External" Id="rId1219"/><Relationship Type="http://schemas.openxmlformats.org/officeDocument/2006/relationships/hyperlink" Target="#'3- Guidance'!A1232" TargetMode="External" Id="rId1220"/><Relationship Type="http://schemas.openxmlformats.org/officeDocument/2006/relationships/hyperlink" Target="#'3- Guidance'!A1233" TargetMode="External" Id="rId1221"/><Relationship Type="http://schemas.openxmlformats.org/officeDocument/2006/relationships/hyperlink" Target="#'3- Guidance'!A1234" TargetMode="External" Id="rId1222"/><Relationship Type="http://schemas.openxmlformats.org/officeDocument/2006/relationships/hyperlink" Target="#'3- Guidance'!A1235" TargetMode="External" Id="rId1223"/><Relationship Type="http://schemas.openxmlformats.org/officeDocument/2006/relationships/hyperlink" Target="#'3- Guidance'!A1236" TargetMode="External" Id="rId1224"/><Relationship Type="http://schemas.openxmlformats.org/officeDocument/2006/relationships/hyperlink" Target="#'3- Guidance'!A1237" TargetMode="External" Id="rId1225"/><Relationship Type="http://schemas.openxmlformats.org/officeDocument/2006/relationships/hyperlink" Target="#'3- Guidance'!A1238" TargetMode="External" Id="rId1226"/><Relationship Type="http://schemas.openxmlformats.org/officeDocument/2006/relationships/hyperlink" Target="#'3- Guidance'!A1239" TargetMode="External" Id="rId1227"/><Relationship Type="http://schemas.openxmlformats.org/officeDocument/2006/relationships/hyperlink" Target="#'3- Guidance'!A1240" TargetMode="External" Id="rId1228"/><Relationship Type="http://schemas.openxmlformats.org/officeDocument/2006/relationships/hyperlink" Target="#'3- Guidance'!A1241" TargetMode="External" Id="rId1229"/><Relationship Type="http://schemas.openxmlformats.org/officeDocument/2006/relationships/hyperlink" Target="#'3- Guidance'!A1242" TargetMode="External" Id="rId1230"/><Relationship Type="http://schemas.openxmlformats.org/officeDocument/2006/relationships/hyperlink" Target="#'3- Guidance'!A1243" TargetMode="External" Id="rId1231"/><Relationship Type="http://schemas.openxmlformats.org/officeDocument/2006/relationships/hyperlink" Target="#'3- Guidance'!A1244" TargetMode="External" Id="rId1232"/><Relationship Type="http://schemas.openxmlformats.org/officeDocument/2006/relationships/hyperlink" Target="#'3- Guidance'!A1245" TargetMode="External" Id="rId1233"/><Relationship Type="http://schemas.openxmlformats.org/officeDocument/2006/relationships/hyperlink" Target="#'3- Guidance'!A1246" TargetMode="External" Id="rId1234"/><Relationship Type="http://schemas.openxmlformats.org/officeDocument/2006/relationships/hyperlink" Target="#'3- Guidance'!A1247" TargetMode="External" Id="rId1235"/><Relationship Type="http://schemas.openxmlformats.org/officeDocument/2006/relationships/hyperlink" Target="#'3- Guidance'!A1248" TargetMode="External" Id="rId1236"/><Relationship Type="http://schemas.openxmlformats.org/officeDocument/2006/relationships/hyperlink" Target="#'3- Guidance'!A1249" TargetMode="External" Id="rId1237"/><Relationship Type="http://schemas.openxmlformats.org/officeDocument/2006/relationships/hyperlink" Target="#'3- Guidance'!A1250" TargetMode="External" Id="rId1238"/><Relationship Type="http://schemas.openxmlformats.org/officeDocument/2006/relationships/hyperlink" Target="#'3- Guidance'!A1251" TargetMode="External" Id="rId1239"/><Relationship Type="http://schemas.openxmlformats.org/officeDocument/2006/relationships/hyperlink" Target="#'3- Guidance'!A1252" TargetMode="External" Id="rId1240"/><Relationship Type="http://schemas.openxmlformats.org/officeDocument/2006/relationships/hyperlink" Target="#'3- Guidance'!A1253" TargetMode="External" Id="rId1241"/><Relationship Type="http://schemas.openxmlformats.org/officeDocument/2006/relationships/hyperlink" Target="#'3- Guidance'!A1254" TargetMode="External" Id="rId1242"/><Relationship Type="http://schemas.openxmlformats.org/officeDocument/2006/relationships/hyperlink" Target="#'3- Guidance'!A1255" TargetMode="External" Id="rId1243"/><Relationship Type="http://schemas.openxmlformats.org/officeDocument/2006/relationships/hyperlink" Target="#'3- Guidance'!A1256" TargetMode="External" Id="rId1244"/><Relationship Type="http://schemas.openxmlformats.org/officeDocument/2006/relationships/hyperlink" Target="#'3- Guidance'!A1257" TargetMode="External" Id="rId1245"/><Relationship Type="http://schemas.openxmlformats.org/officeDocument/2006/relationships/hyperlink" Target="#'3- Guidance'!A1258" TargetMode="External" Id="rId1246"/><Relationship Type="http://schemas.openxmlformats.org/officeDocument/2006/relationships/hyperlink" Target="#'3- Guidance'!A1259" TargetMode="External" Id="rId1247"/><Relationship Type="http://schemas.openxmlformats.org/officeDocument/2006/relationships/hyperlink" Target="#'3- Guidance'!A1260" TargetMode="External" Id="rId1248"/><Relationship Type="http://schemas.openxmlformats.org/officeDocument/2006/relationships/hyperlink" Target="#'3- Guidance'!A1261" TargetMode="External" Id="rId1249"/><Relationship Type="http://schemas.openxmlformats.org/officeDocument/2006/relationships/hyperlink" Target="#'3- Guidance'!A1262" TargetMode="External" Id="rId1250"/><Relationship Type="http://schemas.openxmlformats.org/officeDocument/2006/relationships/hyperlink" Target="#'3- Guidance'!A1263" TargetMode="External" Id="rId1251"/><Relationship Type="http://schemas.openxmlformats.org/officeDocument/2006/relationships/hyperlink" Target="#'3- Guidance'!A1264" TargetMode="External" Id="rId1252"/><Relationship Type="http://schemas.openxmlformats.org/officeDocument/2006/relationships/hyperlink" Target="#'3- Guidance'!A1265" TargetMode="External" Id="rId1253"/><Relationship Type="http://schemas.openxmlformats.org/officeDocument/2006/relationships/hyperlink" Target="#'3- Guidance'!A1266" TargetMode="External" Id="rId1254"/><Relationship Type="http://schemas.openxmlformats.org/officeDocument/2006/relationships/hyperlink" Target="#'3- Guidance'!A1267" TargetMode="External" Id="rId1255"/><Relationship Type="http://schemas.openxmlformats.org/officeDocument/2006/relationships/hyperlink" Target="#'3- Guidance'!A1268" TargetMode="External" Id="rId1256"/><Relationship Type="http://schemas.openxmlformats.org/officeDocument/2006/relationships/hyperlink" Target="#'3- Guidance'!A1269" TargetMode="External" Id="rId1257"/><Relationship Type="http://schemas.openxmlformats.org/officeDocument/2006/relationships/hyperlink" Target="#'3- Guidance'!A1270" TargetMode="External" Id="rId1258"/><Relationship Type="http://schemas.openxmlformats.org/officeDocument/2006/relationships/hyperlink" Target="#'3- Guidance'!A1271" TargetMode="External" Id="rId1259"/><Relationship Type="http://schemas.openxmlformats.org/officeDocument/2006/relationships/hyperlink" Target="#'3- Guidance'!A1272" TargetMode="External" Id="rId1260"/><Relationship Type="http://schemas.openxmlformats.org/officeDocument/2006/relationships/hyperlink" Target="#'3- Guidance'!A1273" TargetMode="External" Id="rId1261"/><Relationship Type="http://schemas.openxmlformats.org/officeDocument/2006/relationships/hyperlink" Target="#'3- Guidance'!A1274" TargetMode="External" Id="rId1262"/><Relationship Type="http://schemas.openxmlformats.org/officeDocument/2006/relationships/hyperlink" Target="#'3- Guidance'!A1275" TargetMode="External" Id="rId1263"/><Relationship Type="http://schemas.openxmlformats.org/officeDocument/2006/relationships/hyperlink" Target="#'3- Guidance'!A1276" TargetMode="External" Id="rId1264"/><Relationship Type="http://schemas.openxmlformats.org/officeDocument/2006/relationships/hyperlink" Target="#'3- Guidance'!A1277" TargetMode="External" Id="rId1265"/><Relationship Type="http://schemas.openxmlformats.org/officeDocument/2006/relationships/hyperlink" Target="#'3- Guidance'!A1278" TargetMode="External" Id="rId1266"/><Relationship Type="http://schemas.openxmlformats.org/officeDocument/2006/relationships/hyperlink" Target="#'3- Guidance'!A1279" TargetMode="External" Id="rId1267"/><Relationship Type="http://schemas.openxmlformats.org/officeDocument/2006/relationships/hyperlink" Target="#'3- Guidance'!A1280" TargetMode="External" Id="rId1268"/><Relationship Type="http://schemas.openxmlformats.org/officeDocument/2006/relationships/hyperlink" Target="#'3- Guidance'!A1281" TargetMode="External" Id="rId1269"/><Relationship Type="http://schemas.openxmlformats.org/officeDocument/2006/relationships/hyperlink" Target="#'3- Guidance'!A1282" TargetMode="External" Id="rId1270"/><Relationship Type="http://schemas.openxmlformats.org/officeDocument/2006/relationships/hyperlink" Target="#'3- Guidance'!A1283" TargetMode="External" Id="rId1271"/><Relationship Type="http://schemas.openxmlformats.org/officeDocument/2006/relationships/hyperlink" Target="#'3- Guidance'!A1284" TargetMode="External" Id="rId1272"/><Relationship Type="http://schemas.openxmlformats.org/officeDocument/2006/relationships/hyperlink" Target="#'3- Guidance'!A1285" TargetMode="External" Id="rId1273"/><Relationship Type="http://schemas.openxmlformats.org/officeDocument/2006/relationships/hyperlink" Target="#'3- Guidance'!A1286" TargetMode="External" Id="rId1274"/><Relationship Type="http://schemas.openxmlformats.org/officeDocument/2006/relationships/hyperlink" Target="#'3- Guidance'!A1287" TargetMode="External" Id="rId1275"/><Relationship Type="http://schemas.openxmlformats.org/officeDocument/2006/relationships/hyperlink" Target="#'3- Guidance'!A1288" TargetMode="External" Id="rId1276"/><Relationship Type="http://schemas.openxmlformats.org/officeDocument/2006/relationships/hyperlink" Target="#'3- Guidance'!A1289" TargetMode="External" Id="rId1277"/><Relationship Type="http://schemas.openxmlformats.org/officeDocument/2006/relationships/hyperlink" Target="#'3- Guidance'!A1290" TargetMode="External" Id="rId1278"/><Relationship Type="http://schemas.openxmlformats.org/officeDocument/2006/relationships/hyperlink" Target="#'3- Guidance'!A1291" TargetMode="External" Id="rId1279"/><Relationship Type="http://schemas.openxmlformats.org/officeDocument/2006/relationships/hyperlink" Target="#'3- Guidance'!A1292" TargetMode="External" Id="rId1280"/><Relationship Type="http://schemas.openxmlformats.org/officeDocument/2006/relationships/hyperlink" Target="#'3- Guidance'!A1293" TargetMode="External" Id="rId1281"/><Relationship Type="http://schemas.openxmlformats.org/officeDocument/2006/relationships/hyperlink" Target="#'3- Guidance'!A1294" TargetMode="External" Id="rId1282"/><Relationship Type="http://schemas.openxmlformats.org/officeDocument/2006/relationships/hyperlink" Target="#'3- Guidance'!A1295" TargetMode="External" Id="rId1283"/><Relationship Type="http://schemas.openxmlformats.org/officeDocument/2006/relationships/hyperlink" Target="#'3- Guidance'!A1296" TargetMode="External" Id="rId1284"/><Relationship Type="http://schemas.openxmlformats.org/officeDocument/2006/relationships/hyperlink" Target="#'3- Guidance'!A1297" TargetMode="External" Id="rId1285"/><Relationship Type="http://schemas.openxmlformats.org/officeDocument/2006/relationships/hyperlink" Target="#'3- Guidance'!A1298" TargetMode="External" Id="rId1286"/><Relationship Type="http://schemas.openxmlformats.org/officeDocument/2006/relationships/hyperlink" Target="#'3- Guidance'!A1299" TargetMode="External" Id="rId1287"/><Relationship Type="http://schemas.openxmlformats.org/officeDocument/2006/relationships/hyperlink" Target="#'3- Guidance'!A1300" TargetMode="External" Id="rId1288"/><Relationship Type="http://schemas.openxmlformats.org/officeDocument/2006/relationships/hyperlink" Target="#'3- Guidance'!A1301" TargetMode="External" Id="rId1289"/><Relationship Type="http://schemas.openxmlformats.org/officeDocument/2006/relationships/hyperlink" Target="#'3- Guidance'!A1302" TargetMode="External" Id="rId1290"/><Relationship Type="http://schemas.openxmlformats.org/officeDocument/2006/relationships/hyperlink" Target="#'3- Guidance'!A1303" TargetMode="External" Id="rId1291"/><Relationship Type="http://schemas.openxmlformats.org/officeDocument/2006/relationships/hyperlink" Target="#'3- Guidance'!A1304" TargetMode="External" Id="rId1292"/><Relationship Type="http://schemas.openxmlformats.org/officeDocument/2006/relationships/hyperlink" Target="#'3- Guidance'!A1305" TargetMode="External" Id="rId1293"/><Relationship Type="http://schemas.openxmlformats.org/officeDocument/2006/relationships/hyperlink" Target="#'3- Guidance'!A1306" TargetMode="External" Id="rId1294"/><Relationship Type="http://schemas.openxmlformats.org/officeDocument/2006/relationships/hyperlink" Target="#'3- Guidance'!A1307" TargetMode="External" Id="rId1295"/><Relationship Type="http://schemas.openxmlformats.org/officeDocument/2006/relationships/hyperlink" Target="#'3- Guidance'!A1308" TargetMode="External" Id="rId1296"/><Relationship Type="http://schemas.openxmlformats.org/officeDocument/2006/relationships/hyperlink" Target="#'3- Guidance'!A1309" TargetMode="External" Id="rId1297"/><Relationship Type="http://schemas.openxmlformats.org/officeDocument/2006/relationships/hyperlink" Target="#'3- Guidance'!A1310" TargetMode="External" Id="rId1298"/><Relationship Type="http://schemas.openxmlformats.org/officeDocument/2006/relationships/hyperlink" Target="#'3- Guidance'!A1311" TargetMode="External" Id="rId1299"/><Relationship Type="http://schemas.openxmlformats.org/officeDocument/2006/relationships/hyperlink" Target="#'3- Guidance'!A1312" TargetMode="External" Id="rId1300"/><Relationship Type="http://schemas.openxmlformats.org/officeDocument/2006/relationships/hyperlink" Target="#'3- Guidance'!A1313" TargetMode="External" Id="rId1301"/><Relationship Type="http://schemas.openxmlformats.org/officeDocument/2006/relationships/hyperlink" Target="#'3- Guidance'!A1314" TargetMode="External" Id="rId1302"/><Relationship Type="http://schemas.openxmlformats.org/officeDocument/2006/relationships/hyperlink" Target="#'3- Guidance'!A1315" TargetMode="External" Id="rId1303"/><Relationship Type="http://schemas.openxmlformats.org/officeDocument/2006/relationships/hyperlink" Target="#'3- Guidance'!A1316" TargetMode="External" Id="rId1304"/><Relationship Type="http://schemas.openxmlformats.org/officeDocument/2006/relationships/hyperlink" Target="#'3- Guidance'!A1317" TargetMode="External" Id="rId1305"/><Relationship Type="http://schemas.openxmlformats.org/officeDocument/2006/relationships/hyperlink" Target="#'3- Guidance'!A1318" TargetMode="External" Id="rId1306"/><Relationship Type="http://schemas.openxmlformats.org/officeDocument/2006/relationships/hyperlink" Target="#'3- Guidance'!A1319" TargetMode="External" Id="rId1307"/><Relationship Type="http://schemas.openxmlformats.org/officeDocument/2006/relationships/hyperlink" Target="#'3- Guidance'!A1320" TargetMode="External" Id="rId1308"/><Relationship Type="http://schemas.openxmlformats.org/officeDocument/2006/relationships/hyperlink" Target="#'3- Guidance'!A1321" TargetMode="External" Id="rId1309"/><Relationship Type="http://schemas.openxmlformats.org/officeDocument/2006/relationships/hyperlink" Target="#'3- Guidance'!A1322" TargetMode="External" Id="rId1310"/><Relationship Type="http://schemas.openxmlformats.org/officeDocument/2006/relationships/hyperlink" Target="#'3- Guidance'!A1323" TargetMode="External" Id="rId1311"/><Relationship Type="http://schemas.openxmlformats.org/officeDocument/2006/relationships/hyperlink" Target="#'3- Guidance'!A1324" TargetMode="External" Id="rId1312"/><Relationship Type="http://schemas.openxmlformats.org/officeDocument/2006/relationships/hyperlink" Target="#'3- Guidance'!A1325" TargetMode="External" Id="rId1313"/><Relationship Type="http://schemas.openxmlformats.org/officeDocument/2006/relationships/hyperlink" Target="#'3- Guidance'!A1326" TargetMode="External" Id="rId1314"/><Relationship Type="http://schemas.openxmlformats.org/officeDocument/2006/relationships/hyperlink" Target="#'3- Guidance'!A1327" TargetMode="External" Id="rId1315"/><Relationship Type="http://schemas.openxmlformats.org/officeDocument/2006/relationships/hyperlink" Target="#'3- Guidance'!A1328" TargetMode="External" Id="rId1316"/><Relationship Type="http://schemas.openxmlformats.org/officeDocument/2006/relationships/hyperlink" Target="#'3- Guidance'!A1329" TargetMode="External" Id="rId1317"/><Relationship Type="http://schemas.openxmlformats.org/officeDocument/2006/relationships/hyperlink" Target="#'3- Guidance'!A1330" TargetMode="External" Id="rId1318"/><Relationship Type="http://schemas.openxmlformats.org/officeDocument/2006/relationships/hyperlink" Target="#'3- Guidance'!A1331" TargetMode="External" Id="rId1319"/><Relationship Type="http://schemas.openxmlformats.org/officeDocument/2006/relationships/hyperlink" Target="#'3- Guidance'!A1332" TargetMode="External" Id="rId1320"/><Relationship Type="http://schemas.openxmlformats.org/officeDocument/2006/relationships/hyperlink" Target="#'3- Guidance'!A1333" TargetMode="External" Id="rId1321"/><Relationship Type="http://schemas.openxmlformats.org/officeDocument/2006/relationships/hyperlink" Target="#'3- Guidance'!A1334" TargetMode="External" Id="rId1322"/><Relationship Type="http://schemas.openxmlformats.org/officeDocument/2006/relationships/hyperlink" Target="#'3- Guidance'!A1335" TargetMode="External" Id="rId1323"/><Relationship Type="http://schemas.openxmlformats.org/officeDocument/2006/relationships/hyperlink" Target="#'3- Guidance'!A1336" TargetMode="External" Id="rId1324"/><Relationship Type="http://schemas.openxmlformats.org/officeDocument/2006/relationships/hyperlink" Target="#'3- Guidance'!A1337" TargetMode="External" Id="rId1325"/><Relationship Type="http://schemas.openxmlformats.org/officeDocument/2006/relationships/hyperlink" Target="#'3- Guidance'!A1338" TargetMode="External" Id="rId1326"/><Relationship Type="http://schemas.openxmlformats.org/officeDocument/2006/relationships/hyperlink" Target="#'3- Guidance'!A1339" TargetMode="External" Id="rId1327"/><Relationship Type="http://schemas.openxmlformats.org/officeDocument/2006/relationships/hyperlink" Target="#'3- Guidance'!A1340" TargetMode="External" Id="rId1328"/><Relationship Type="http://schemas.openxmlformats.org/officeDocument/2006/relationships/hyperlink" Target="#'3- Guidance'!A1341" TargetMode="External" Id="rId1329"/><Relationship Type="http://schemas.openxmlformats.org/officeDocument/2006/relationships/hyperlink" Target="#'3- Guidance'!A1342" TargetMode="External" Id="rId1330"/><Relationship Type="http://schemas.openxmlformats.org/officeDocument/2006/relationships/hyperlink" Target="#'3- Guidance'!A1343" TargetMode="External" Id="rId1331"/><Relationship Type="http://schemas.openxmlformats.org/officeDocument/2006/relationships/hyperlink" Target="#'3- Guidance'!A1344" TargetMode="External" Id="rId1332"/><Relationship Type="http://schemas.openxmlformats.org/officeDocument/2006/relationships/hyperlink" Target="#'3- Guidance'!A1345" TargetMode="External" Id="rId1333"/><Relationship Type="http://schemas.openxmlformats.org/officeDocument/2006/relationships/hyperlink" Target="#'3- Guidance'!A1346" TargetMode="External" Id="rId1334"/><Relationship Type="http://schemas.openxmlformats.org/officeDocument/2006/relationships/hyperlink" Target="#'3- Guidance'!A1347" TargetMode="External" Id="rId1335"/><Relationship Type="http://schemas.openxmlformats.org/officeDocument/2006/relationships/hyperlink" Target="#'3- Guidance'!A1348" TargetMode="External" Id="rId1336"/><Relationship Type="http://schemas.openxmlformats.org/officeDocument/2006/relationships/hyperlink" Target="#'3- Guidance'!A1349" TargetMode="External" Id="rId1337"/><Relationship Type="http://schemas.openxmlformats.org/officeDocument/2006/relationships/hyperlink" Target="#'3- Guidance'!A1350" TargetMode="External" Id="rId1338"/><Relationship Type="http://schemas.openxmlformats.org/officeDocument/2006/relationships/hyperlink" Target="#'3- Guidance'!A1351" TargetMode="External" Id="rId1339"/><Relationship Type="http://schemas.openxmlformats.org/officeDocument/2006/relationships/hyperlink" Target="#'3- Guidance'!A1352" TargetMode="External" Id="rId1340"/><Relationship Type="http://schemas.openxmlformats.org/officeDocument/2006/relationships/hyperlink" Target="#'3- Guidance'!A1353" TargetMode="External" Id="rId1341"/><Relationship Type="http://schemas.openxmlformats.org/officeDocument/2006/relationships/hyperlink" Target="#'3- Guidance'!A1354" TargetMode="External" Id="rId1342"/><Relationship Type="http://schemas.openxmlformats.org/officeDocument/2006/relationships/hyperlink" Target="#'3- Guidance'!A1355" TargetMode="External" Id="rId1343"/><Relationship Type="http://schemas.openxmlformats.org/officeDocument/2006/relationships/hyperlink" Target="#'3- Guidance'!A1356" TargetMode="External" Id="rId1344"/><Relationship Type="http://schemas.openxmlformats.org/officeDocument/2006/relationships/hyperlink" Target="#'3- Guidance'!A1357" TargetMode="External" Id="rId1345"/><Relationship Type="http://schemas.openxmlformats.org/officeDocument/2006/relationships/hyperlink" Target="#'3- Guidance'!A1358" TargetMode="External" Id="rId1346"/><Relationship Type="http://schemas.openxmlformats.org/officeDocument/2006/relationships/hyperlink" Target="#'3- Guidance'!A1359" TargetMode="External" Id="rId1347"/><Relationship Type="http://schemas.openxmlformats.org/officeDocument/2006/relationships/hyperlink" Target="#'3- Guidance'!A1360" TargetMode="External" Id="rId1348"/></Relationships>
</file>

<file path=xl/worksheets/_rels/sheet4.xml.rels><Relationships xmlns="http://schemas.openxmlformats.org/package/2006/relationships"><Relationship Type="http://schemas.openxmlformats.org/officeDocument/2006/relationships/hyperlink" Target="#'3- Guidance'!A1361" TargetMode="External" Id="rId1"/><Relationship Type="http://schemas.openxmlformats.org/officeDocument/2006/relationships/hyperlink" Target="#'3- Guidance'!A1362" TargetMode="External" Id="rId2"/><Relationship Type="http://schemas.openxmlformats.org/officeDocument/2006/relationships/hyperlink" Target="#'3- Guidance'!A1363" TargetMode="External" Id="rId3"/><Relationship Type="http://schemas.openxmlformats.org/officeDocument/2006/relationships/hyperlink" Target="#'3- Guidance'!A1364" TargetMode="External" Id="rId4"/><Relationship Type="http://schemas.openxmlformats.org/officeDocument/2006/relationships/hyperlink" Target="#'3- Guidance'!A1365" TargetMode="External" Id="rId5"/><Relationship Type="http://schemas.openxmlformats.org/officeDocument/2006/relationships/hyperlink" Target="#'3- Guidance'!A1366" TargetMode="External" Id="rId6"/></Relationships>
</file>

<file path=xl/worksheets/_rels/sheet5.xml.rels><Relationships xmlns="http://schemas.openxmlformats.org/package/2006/relationships"><Relationship Type="http://schemas.openxmlformats.org/officeDocument/2006/relationships/hyperlink" Target="#'3- Guidance'!A1367" TargetMode="External" Id="rId1"/><Relationship Type="http://schemas.openxmlformats.org/officeDocument/2006/relationships/hyperlink" Target="#'3- Guidance'!A1368" TargetMode="External" Id="rId2"/><Relationship Type="http://schemas.openxmlformats.org/officeDocument/2006/relationships/hyperlink" Target="#'3- Guidance'!A1369" TargetMode="External" Id="rId3"/><Relationship Type="http://schemas.openxmlformats.org/officeDocument/2006/relationships/hyperlink" Target="#'3- Guidance'!A1370" TargetMode="External" Id="rId4"/><Relationship Type="http://schemas.openxmlformats.org/officeDocument/2006/relationships/hyperlink" Target="#'3- Guidance'!A1371" TargetMode="External" Id="rId5"/><Relationship Type="http://schemas.openxmlformats.org/officeDocument/2006/relationships/hyperlink" Target="#'3- Guidance'!A1372" TargetMode="External" Id="rId6"/><Relationship Type="http://schemas.openxmlformats.org/officeDocument/2006/relationships/hyperlink" Target="#'3- Guidance'!A1373" TargetMode="External" Id="rId7"/><Relationship Type="http://schemas.openxmlformats.org/officeDocument/2006/relationships/hyperlink" Target="#'3- Guidance'!A1374" TargetMode="External" Id="rId8"/><Relationship Type="http://schemas.openxmlformats.org/officeDocument/2006/relationships/hyperlink" Target="#'3- Guidance'!A1375" TargetMode="External" Id="rId9"/><Relationship Type="http://schemas.openxmlformats.org/officeDocument/2006/relationships/hyperlink" Target="#'3- Guidance'!A1376" TargetMode="External" Id="rId10"/><Relationship Type="http://schemas.openxmlformats.org/officeDocument/2006/relationships/hyperlink" Target="#'3- Guidance'!A1377" TargetMode="External" Id="rId11"/><Relationship Type="http://schemas.openxmlformats.org/officeDocument/2006/relationships/hyperlink" Target="#'3- Guidance'!A1378" TargetMode="External" Id="rId12"/><Relationship Type="http://schemas.openxmlformats.org/officeDocument/2006/relationships/hyperlink" Target="#'3- Guidance'!A1379" TargetMode="External" Id="rId13"/><Relationship Type="http://schemas.openxmlformats.org/officeDocument/2006/relationships/hyperlink" Target="#'3- Guidance'!A1380" TargetMode="External" Id="rId14"/><Relationship Type="http://schemas.openxmlformats.org/officeDocument/2006/relationships/hyperlink" Target="#'3- Guidance'!A1381" TargetMode="External" Id="rId15"/><Relationship Type="http://schemas.openxmlformats.org/officeDocument/2006/relationships/hyperlink" Target="#'3- Guidance'!A1382" TargetMode="External" Id="rId16"/><Relationship Type="http://schemas.openxmlformats.org/officeDocument/2006/relationships/hyperlink" Target="#'3- Guidance'!A1383" TargetMode="External" Id="rId17"/><Relationship Type="http://schemas.openxmlformats.org/officeDocument/2006/relationships/hyperlink" Target="#'3- Guidance'!A1384" TargetMode="External" Id="rId18"/><Relationship Type="http://schemas.openxmlformats.org/officeDocument/2006/relationships/hyperlink" Target="#'3- Guidance'!A1385" TargetMode="External" Id="rId19"/><Relationship Type="http://schemas.openxmlformats.org/officeDocument/2006/relationships/hyperlink" Target="#'3- Guidance'!A1386" TargetMode="External" Id="rId20"/><Relationship Type="http://schemas.openxmlformats.org/officeDocument/2006/relationships/hyperlink" Target="#'3- Guidance'!A1387" TargetMode="External" Id="rId21"/><Relationship Type="http://schemas.openxmlformats.org/officeDocument/2006/relationships/hyperlink" Target="#'3- Guidance'!A1388" TargetMode="External" Id="rId22"/><Relationship Type="http://schemas.openxmlformats.org/officeDocument/2006/relationships/hyperlink" Target="#'3- Guidance'!A1389" TargetMode="External" Id="rId23"/><Relationship Type="http://schemas.openxmlformats.org/officeDocument/2006/relationships/hyperlink" Target="#'3- Guidance'!A1390" TargetMode="External" Id="rId24"/><Relationship Type="http://schemas.openxmlformats.org/officeDocument/2006/relationships/hyperlink" Target="#'3- Guidance'!A1391" TargetMode="External" Id="rId25"/><Relationship Type="http://schemas.openxmlformats.org/officeDocument/2006/relationships/hyperlink" Target="#'3- Guidance'!A1392" TargetMode="External" Id="rId26"/><Relationship Type="http://schemas.openxmlformats.org/officeDocument/2006/relationships/hyperlink" Target="#'3- Guidance'!A1393" TargetMode="External" Id="rId27"/><Relationship Type="http://schemas.openxmlformats.org/officeDocument/2006/relationships/hyperlink" Target="#'3- Guidance'!A1394" TargetMode="External" Id="rId28"/><Relationship Type="http://schemas.openxmlformats.org/officeDocument/2006/relationships/hyperlink" Target="#'3- Guidance'!A1395" TargetMode="External" Id="rId29"/><Relationship Type="http://schemas.openxmlformats.org/officeDocument/2006/relationships/hyperlink" Target="#'3- Guidance'!A1396" TargetMode="External" Id="rId30"/><Relationship Type="http://schemas.openxmlformats.org/officeDocument/2006/relationships/hyperlink" Target="#'3- Guidance'!A1397" TargetMode="External" Id="rId31"/><Relationship Type="http://schemas.openxmlformats.org/officeDocument/2006/relationships/hyperlink" Target="#'3- Guidance'!A1398" TargetMode="External" Id="rId32"/><Relationship Type="http://schemas.openxmlformats.org/officeDocument/2006/relationships/hyperlink" Target="#'3- Guidance'!A1399" TargetMode="External" Id="rId33"/><Relationship Type="http://schemas.openxmlformats.org/officeDocument/2006/relationships/hyperlink" Target="#'3- Guidance'!A1400" TargetMode="External" Id="rId34"/><Relationship Type="http://schemas.openxmlformats.org/officeDocument/2006/relationships/hyperlink" Target="#'3- Guidance'!A1401" TargetMode="External" Id="rId35"/><Relationship Type="http://schemas.openxmlformats.org/officeDocument/2006/relationships/hyperlink" Target="#'3- Guidance'!A1402" TargetMode="External" Id="rId36"/><Relationship Type="http://schemas.openxmlformats.org/officeDocument/2006/relationships/hyperlink" Target="#'3- Guidance'!A1403" TargetMode="External" Id="rId37"/><Relationship Type="http://schemas.openxmlformats.org/officeDocument/2006/relationships/hyperlink" Target="#'3- Guidance'!A1404" TargetMode="External" Id="rId38"/><Relationship Type="http://schemas.openxmlformats.org/officeDocument/2006/relationships/hyperlink" Target="#'3- Guidance'!A1405" TargetMode="External" Id="rId39"/><Relationship Type="http://schemas.openxmlformats.org/officeDocument/2006/relationships/hyperlink" Target="#'3- Guidance'!A1406" TargetMode="External" Id="rId40"/><Relationship Type="http://schemas.openxmlformats.org/officeDocument/2006/relationships/hyperlink" Target="#'3- Guidance'!A1407" TargetMode="External" Id="rId41"/><Relationship Type="http://schemas.openxmlformats.org/officeDocument/2006/relationships/hyperlink" Target="#'3- Guidance'!A1408" TargetMode="External" Id="rId42"/><Relationship Type="http://schemas.openxmlformats.org/officeDocument/2006/relationships/hyperlink" Target="#'3- Guidance'!A1409" TargetMode="External" Id="rId43"/><Relationship Type="http://schemas.openxmlformats.org/officeDocument/2006/relationships/hyperlink" Target="#'3- Guidance'!A1410" TargetMode="External" Id="rId44"/><Relationship Type="http://schemas.openxmlformats.org/officeDocument/2006/relationships/hyperlink" Target="#'3- Guidance'!A1411" TargetMode="External" Id="rId45"/><Relationship Type="http://schemas.openxmlformats.org/officeDocument/2006/relationships/hyperlink" Target="#'3- Guidance'!A1412" TargetMode="External" Id="rId46"/><Relationship Type="http://schemas.openxmlformats.org/officeDocument/2006/relationships/hyperlink" Target="#'3- Guidance'!A1413" TargetMode="External" Id="rId47"/><Relationship Type="http://schemas.openxmlformats.org/officeDocument/2006/relationships/hyperlink" Target="#'3- Guidance'!A1414" TargetMode="External" Id="rId48"/><Relationship Type="http://schemas.openxmlformats.org/officeDocument/2006/relationships/hyperlink" Target="#'3- Guidance'!A1415" TargetMode="External" Id="rId49"/><Relationship Type="http://schemas.openxmlformats.org/officeDocument/2006/relationships/hyperlink" Target="#'3- Guidance'!A1416" TargetMode="External" Id="rId50"/><Relationship Type="http://schemas.openxmlformats.org/officeDocument/2006/relationships/hyperlink" Target="#'3- Guidance'!A1417" TargetMode="External" Id="rId51"/><Relationship Type="http://schemas.openxmlformats.org/officeDocument/2006/relationships/hyperlink" Target="#'3- Guidance'!A1418" TargetMode="External" Id="rId52"/><Relationship Type="http://schemas.openxmlformats.org/officeDocument/2006/relationships/hyperlink" Target="#'3- Guidance'!A1419" TargetMode="External" Id="rId53"/><Relationship Type="http://schemas.openxmlformats.org/officeDocument/2006/relationships/hyperlink" Target="#'3- Guidance'!A1420" TargetMode="External" Id="rId54"/><Relationship Type="http://schemas.openxmlformats.org/officeDocument/2006/relationships/hyperlink" Target="#'3- Guidance'!A1421" TargetMode="External" Id="rId55"/><Relationship Type="http://schemas.openxmlformats.org/officeDocument/2006/relationships/hyperlink" Target="#'3- Guidance'!A1422" TargetMode="External" Id="rId56"/><Relationship Type="http://schemas.openxmlformats.org/officeDocument/2006/relationships/hyperlink" Target="#'3- Guidance'!A1423" TargetMode="External" Id="rId57"/><Relationship Type="http://schemas.openxmlformats.org/officeDocument/2006/relationships/hyperlink" Target="#'3- Guidance'!A1424" TargetMode="External" Id="rId58"/><Relationship Type="http://schemas.openxmlformats.org/officeDocument/2006/relationships/hyperlink" Target="#'3- Guidance'!A1425" TargetMode="External" Id="rId59"/><Relationship Type="http://schemas.openxmlformats.org/officeDocument/2006/relationships/hyperlink" Target="#'3- Guidance'!A1426" TargetMode="External" Id="rId60"/><Relationship Type="http://schemas.openxmlformats.org/officeDocument/2006/relationships/hyperlink" Target="#'3- Guidance'!A1427" TargetMode="External" Id="rId61"/><Relationship Type="http://schemas.openxmlformats.org/officeDocument/2006/relationships/hyperlink" Target="#'3- Guidance'!A1428" TargetMode="External" Id="rId62"/><Relationship Type="http://schemas.openxmlformats.org/officeDocument/2006/relationships/hyperlink" Target="#'3- Guidance'!A1429" TargetMode="External" Id="rId63"/><Relationship Type="http://schemas.openxmlformats.org/officeDocument/2006/relationships/hyperlink" Target="#'3- Guidance'!A1430" TargetMode="External" Id="rId64"/><Relationship Type="http://schemas.openxmlformats.org/officeDocument/2006/relationships/hyperlink" Target="#'3- Guidance'!A1431" TargetMode="External" Id="rId65"/><Relationship Type="http://schemas.openxmlformats.org/officeDocument/2006/relationships/hyperlink" Target="#'3- Guidance'!A1432" TargetMode="External" Id="rId66"/><Relationship Type="http://schemas.openxmlformats.org/officeDocument/2006/relationships/hyperlink" Target="#'3- Guidance'!A1433" TargetMode="External" Id="rId67"/><Relationship Type="http://schemas.openxmlformats.org/officeDocument/2006/relationships/hyperlink" Target="#'3- Guidance'!A1434" TargetMode="External" Id="rId68"/><Relationship Type="http://schemas.openxmlformats.org/officeDocument/2006/relationships/hyperlink" Target="#'3- Guidance'!A1435" TargetMode="External" Id="rId69"/><Relationship Type="http://schemas.openxmlformats.org/officeDocument/2006/relationships/hyperlink" Target="#'3- Guidance'!A1436" TargetMode="External" Id="rId70"/><Relationship Type="http://schemas.openxmlformats.org/officeDocument/2006/relationships/hyperlink" Target="#'3- Guidance'!A1437" TargetMode="External" Id="rId71"/><Relationship Type="http://schemas.openxmlformats.org/officeDocument/2006/relationships/hyperlink" Target="#'3- Guidance'!A1438" TargetMode="External" Id="rId72"/><Relationship Type="http://schemas.openxmlformats.org/officeDocument/2006/relationships/hyperlink" Target="#'3- Guidance'!A1439" TargetMode="External" Id="rId73"/><Relationship Type="http://schemas.openxmlformats.org/officeDocument/2006/relationships/hyperlink" Target="#'3- Guidance'!A1440" TargetMode="External" Id="rId74"/><Relationship Type="http://schemas.openxmlformats.org/officeDocument/2006/relationships/hyperlink" Target="#'3- Guidance'!A1441" TargetMode="External" Id="rId75"/><Relationship Type="http://schemas.openxmlformats.org/officeDocument/2006/relationships/hyperlink" Target="#'3- Guidance'!A1442" TargetMode="External" Id="rId76"/><Relationship Type="http://schemas.openxmlformats.org/officeDocument/2006/relationships/hyperlink" Target="#'3- Guidance'!A1443" TargetMode="External" Id="rId77"/><Relationship Type="http://schemas.openxmlformats.org/officeDocument/2006/relationships/hyperlink" Target="#'3- Guidance'!A1444" TargetMode="External" Id="rId78"/><Relationship Type="http://schemas.openxmlformats.org/officeDocument/2006/relationships/hyperlink" Target="#'3- Guidance'!A1445" TargetMode="External" Id="rId79"/><Relationship Type="http://schemas.openxmlformats.org/officeDocument/2006/relationships/hyperlink" Target="#'3- Guidance'!A1446" TargetMode="External" Id="rId80"/><Relationship Type="http://schemas.openxmlformats.org/officeDocument/2006/relationships/hyperlink" Target="#'3- Guidance'!A1447" TargetMode="External" Id="rId81"/><Relationship Type="http://schemas.openxmlformats.org/officeDocument/2006/relationships/hyperlink" Target="#'3- Guidance'!A1448" TargetMode="External" Id="rId82"/><Relationship Type="http://schemas.openxmlformats.org/officeDocument/2006/relationships/hyperlink" Target="#'3- Guidance'!A1449" TargetMode="External" Id="rId83"/><Relationship Type="http://schemas.openxmlformats.org/officeDocument/2006/relationships/hyperlink" Target="#'3- Guidance'!A1450" TargetMode="External" Id="rId84"/><Relationship Type="http://schemas.openxmlformats.org/officeDocument/2006/relationships/hyperlink" Target="#'3- Guidance'!A1451" TargetMode="External" Id="rId85"/><Relationship Type="http://schemas.openxmlformats.org/officeDocument/2006/relationships/hyperlink" Target="#'3- Guidance'!A1452" TargetMode="External" Id="rId86"/><Relationship Type="http://schemas.openxmlformats.org/officeDocument/2006/relationships/hyperlink" Target="#'3- Guidance'!A1453" TargetMode="External" Id="rId87"/><Relationship Type="http://schemas.openxmlformats.org/officeDocument/2006/relationships/hyperlink" Target="#'3- Guidance'!A1454" TargetMode="External" Id="rId88"/><Relationship Type="http://schemas.openxmlformats.org/officeDocument/2006/relationships/hyperlink" Target="#'3- Guidance'!A1455" TargetMode="External" Id="rId89"/><Relationship Type="http://schemas.openxmlformats.org/officeDocument/2006/relationships/hyperlink" Target="#'3- Guidance'!A1456" TargetMode="External" Id="rId90"/><Relationship Type="http://schemas.openxmlformats.org/officeDocument/2006/relationships/hyperlink" Target="#'3- Guidance'!A1457" TargetMode="External" Id="rId91"/><Relationship Type="http://schemas.openxmlformats.org/officeDocument/2006/relationships/hyperlink" Target="#'3- Guidance'!A1458" TargetMode="External" Id="rId92"/><Relationship Type="http://schemas.openxmlformats.org/officeDocument/2006/relationships/hyperlink" Target="#'3- Guidance'!A1459" TargetMode="External" Id="rId93"/><Relationship Type="http://schemas.openxmlformats.org/officeDocument/2006/relationships/hyperlink" Target="#'3- Guidance'!A1460" TargetMode="External" Id="rId94"/><Relationship Type="http://schemas.openxmlformats.org/officeDocument/2006/relationships/hyperlink" Target="#'3- Guidance'!A1461" TargetMode="External" Id="rId95"/><Relationship Type="http://schemas.openxmlformats.org/officeDocument/2006/relationships/hyperlink" Target="#'3- Guidance'!A1462" TargetMode="External" Id="rId96"/><Relationship Type="http://schemas.openxmlformats.org/officeDocument/2006/relationships/hyperlink" Target="#'3- Guidance'!A1463" TargetMode="External" Id="rId97"/><Relationship Type="http://schemas.openxmlformats.org/officeDocument/2006/relationships/hyperlink" Target="#'3- Guidance'!A1464" TargetMode="External" Id="rId98"/><Relationship Type="http://schemas.openxmlformats.org/officeDocument/2006/relationships/hyperlink" Target="#'3- Guidance'!A1465" TargetMode="External" Id="rId99"/><Relationship Type="http://schemas.openxmlformats.org/officeDocument/2006/relationships/hyperlink" Target="#'3- Guidance'!A1466" TargetMode="External" Id="rId100"/><Relationship Type="http://schemas.openxmlformats.org/officeDocument/2006/relationships/hyperlink" Target="#'3- Guidance'!A1467" TargetMode="External" Id="rId101"/><Relationship Type="http://schemas.openxmlformats.org/officeDocument/2006/relationships/hyperlink" Target="#'3- Guidance'!A1468" TargetMode="External" Id="rId102"/><Relationship Type="http://schemas.openxmlformats.org/officeDocument/2006/relationships/hyperlink" Target="#'3- Guidance'!A1469" TargetMode="External" Id="rId103"/><Relationship Type="http://schemas.openxmlformats.org/officeDocument/2006/relationships/hyperlink" Target="#'3- Guidance'!A1470" TargetMode="External" Id="rId104"/><Relationship Type="http://schemas.openxmlformats.org/officeDocument/2006/relationships/hyperlink" Target="#'3- Guidance'!A1471" TargetMode="External" Id="rId105"/><Relationship Type="http://schemas.openxmlformats.org/officeDocument/2006/relationships/hyperlink" Target="#'3- Guidance'!A1472" TargetMode="External" Id="rId106"/><Relationship Type="http://schemas.openxmlformats.org/officeDocument/2006/relationships/hyperlink" Target="#'3- Guidance'!A1473" TargetMode="External" Id="rId107"/><Relationship Type="http://schemas.openxmlformats.org/officeDocument/2006/relationships/hyperlink" Target="#'3- Guidance'!A1474" TargetMode="External" Id="rId108"/><Relationship Type="http://schemas.openxmlformats.org/officeDocument/2006/relationships/hyperlink" Target="#'3- Guidance'!A1475" TargetMode="External" Id="rId109"/><Relationship Type="http://schemas.openxmlformats.org/officeDocument/2006/relationships/hyperlink" Target="#'3- Guidance'!A1476" TargetMode="External" Id="rId110"/><Relationship Type="http://schemas.openxmlformats.org/officeDocument/2006/relationships/hyperlink" Target="#'3- Guidance'!A1477" TargetMode="External" Id="rId111"/><Relationship Type="http://schemas.openxmlformats.org/officeDocument/2006/relationships/hyperlink" Target="#'3- Guidance'!A1478" TargetMode="External" Id="rId112"/><Relationship Type="http://schemas.openxmlformats.org/officeDocument/2006/relationships/hyperlink" Target="#'3- Guidance'!A1479" TargetMode="External" Id="rId113"/><Relationship Type="http://schemas.openxmlformats.org/officeDocument/2006/relationships/hyperlink" Target="#'3- Guidance'!A1480" TargetMode="External" Id="rId114"/><Relationship Type="http://schemas.openxmlformats.org/officeDocument/2006/relationships/hyperlink" Target="#'3- Guidance'!A1481" TargetMode="External" Id="rId115"/><Relationship Type="http://schemas.openxmlformats.org/officeDocument/2006/relationships/hyperlink" Target="#'3- Guidance'!A1482" TargetMode="External" Id="rId116"/><Relationship Type="http://schemas.openxmlformats.org/officeDocument/2006/relationships/hyperlink" Target="#'3- Guidance'!A1483" TargetMode="External" Id="rId117"/><Relationship Type="http://schemas.openxmlformats.org/officeDocument/2006/relationships/hyperlink" Target="#'3- Guidance'!A1484" TargetMode="External" Id="rId118"/><Relationship Type="http://schemas.openxmlformats.org/officeDocument/2006/relationships/hyperlink" Target="#'3- Guidance'!A1485" TargetMode="External" Id="rId119"/><Relationship Type="http://schemas.openxmlformats.org/officeDocument/2006/relationships/hyperlink" Target="#'3- Guidance'!A1486" TargetMode="External" Id="rId120"/><Relationship Type="http://schemas.openxmlformats.org/officeDocument/2006/relationships/hyperlink" Target="#'3- Guidance'!A1487" TargetMode="External" Id="rId121"/><Relationship Type="http://schemas.openxmlformats.org/officeDocument/2006/relationships/hyperlink" Target="#'3- Guidance'!A1488" TargetMode="External" Id="rId122"/><Relationship Type="http://schemas.openxmlformats.org/officeDocument/2006/relationships/hyperlink" Target="#'3- Guidance'!A1489" TargetMode="External" Id="rId123"/><Relationship Type="http://schemas.openxmlformats.org/officeDocument/2006/relationships/hyperlink" Target="#'3- Guidance'!A1490" TargetMode="External" Id="rId124"/><Relationship Type="http://schemas.openxmlformats.org/officeDocument/2006/relationships/hyperlink" Target="#'3- Guidance'!A1491" TargetMode="External" Id="rId125"/><Relationship Type="http://schemas.openxmlformats.org/officeDocument/2006/relationships/hyperlink" Target="#'3- Guidance'!A1492" TargetMode="External" Id="rId126"/><Relationship Type="http://schemas.openxmlformats.org/officeDocument/2006/relationships/hyperlink" Target="#'3- Guidance'!A1493" TargetMode="External" Id="rId127"/><Relationship Type="http://schemas.openxmlformats.org/officeDocument/2006/relationships/hyperlink" Target="#'3- Guidance'!A1494" TargetMode="External" Id="rId128"/><Relationship Type="http://schemas.openxmlformats.org/officeDocument/2006/relationships/hyperlink" Target="#'3- Guidance'!A1495" TargetMode="External" Id="rId129"/><Relationship Type="http://schemas.openxmlformats.org/officeDocument/2006/relationships/hyperlink" Target="#'3- Guidance'!A1496" TargetMode="External" Id="rId130"/><Relationship Type="http://schemas.openxmlformats.org/officeDocument/2006/relationships/hyperlink" Target="#'3- Guidance'!A1497" TargetMode="External" Id="rId131"/><Relationship Type="http://schemas.openxmlformats.org/officeDocument/2006/relationships/hyperlink" Target="#'3- Guidance'!A1498" TargetMode="External" Id="rId132"/><Relationship Type="http://schemas.openxmlformats.org/officeDocument/2006/relationships/hyperlink" Target="#'3- Guidance'!A1499" TargetMode="External" Id="rId133"/><Relationship Type="http://schemas.openxmlformats.org/officeDocument/2006/relationships/hyperlink" Target="#'3- Guidance'!A1500" TargetMode="External" Id="rId134"/><Relationship Type="http://schemas.openxmlformats.org/officeDocument/2006/relationships/hyperlink" Target="#'3- Guidance'!A1501" TargetMode="External" Id="rId135"/><Relationship Type="http://schemas.openxmlformats.org/officeDocument/2006/relationships/hyperlink" Target="#'3- Guidance'!A1502" TargetMode="External" Id="rId136"/><Relationship Type="http://schemas.openxmlformats.org/officeDocument/2006/relationships/hyperlink" Target="#'3- Guidance'!A1503" TargetMode="External" Id="rId137"/><Relationship Type="http://schemas.openxmlformats.org/officeDocument/2006/relationships/hyperlink" Target="#'3- Guidance'!A1504" TargetMode="External" Id="rId138"/><Relationship Type="http://schemas.openxmlformats.org/officeDocument/2006/relationships/hyperlink" Target="#'3- Guidance'!A1505" TargetMode="External" Id="rId139"/><Relationship Type="http://schemas.openxmlformats.org/officeDocument/2006/relationships/hyperlink" Target="#'3- Guidance'!A1506" TargetMode="External" Id="rId140"/><Relationship Type="http://schemas.openxmlformats.org/officeDocument/2006/relationships/hyperlink" Target="#'3- Guidance'!A1507" TargetMode="External" Id="rId141"/><Relationship Type="http://schemas.openxmlformats.org/officeDocument/2006/relationships/hyperlink" Target="#'3- Guidance'!A1508" TargetMode="External" Id="rId142"/><Relationship Type="http://schemas.openxmlformats.org/officeDocument/2006/relationships/hyperlink" Target="#'3- Guidance'!A1509" TargetMode="External" Id="rId143"/><Relationship Type="http://schemas.openxmlformats.org/officeDocument/2006/relationships/hyperlink" Target="#'3- Guidance'!A1510" TargetMode="External" Id="rId144"/><Relationship Type="http://schemas.openxmlformats.org/officeDocument/2006/relationships/hyperlink" Target="#'3- Guidance'!A1511" TargetMode="External" Id="rId145"/><Relationship Type="http://schemas.openxmlformats.org/officeDocument/2006/relationships/hyperlink" Target="#'3- Guidance'!A1512" TargetMode="External" Id="rId146"/><Relationship Type="http://schemas.openxmlformats.org/officeDocument/2006/relationships/hyperlink" Target="#'3- Guidance'!A1513" TargetMode="External" Id="rId147"/><Relationship Type="http://schemas.openxmlformats.org/officeDocument/2006/relationships/hyperlink" Target="#'3- Guidance'!A1514" TargetMode="External" Id="rId148"/><Relationship Type="http://schemas.openxmlformats.org/officeDocument/2006/relationships/hyperlink" Target="#'3- Guidance'!A1515" TargetMode="External" Id="rId149"/><Relationship Type="http://schemas.openxmlformats.org/officeDocument/2006/relationships/hyperlink" Target="#'3- Guidance'!A1516" TargetMode="External" Id="rId150"/><Relationship Type="http://schemas.openxmlformats.org/officeDocument/2006/relationships/hyperlink" Target="#'3- Guidance'!A1517" TargetMode="External" Id="rId151"/><Relationship Type="http://schemas.openxmlformats.org/officeDocument/2006/relationships/hyperlink" Target="#'3- Guidance'!A1518" TargetMode="External" Id="rId152"/><Relationship Type="http://schemas.openxmlformats.org/officeDocument/2006/relationships/hyperlink" Target="#'3- Guidance'!A1519" TargetMode="External" Id="rId153"/><Relationship Type="http://schemas.openxmlformats.org/officeDocument/2006/relationships/hyperlink" Target="#'3- Guidance'!A1520" TargetMode="External" Id="rId154"/><Relationship Type="http://schemas.openxmlformats.org/officeDocument/2006/relationships/hyperlink" Target="#'3- Guidance'!A1521" TargetMode="External" Id="rId155"/><Relationship Type="http://schemas.openxmlformats.org/officeDocument/2006/relationships/hyperlink" Target="#'3- Guidance'!A1522" TargetMode="External" Id="rId156"/><Relationship Type="http://schemas.openxmlformats.org/officeDocument/2006/relationships/hyperlink" Target="#'3- Guidance'!A1523" TargetMode="External" Id="rId157"/><Relationship Type="http://schemas.openxmlformats.org/officeDocument/2006/relationships/hyperlink" Target="#'3- Guidance'!A1524" TargetMode="External" Id="rId158"/><Relationship Type="http://schemas.openxmlformats.org/officeDocument/2006/relationships/hyperlink" Target="#'3- Guidance'!A1525" TargetMode="External" Id="rId159"/><Relationship Type="http://schemas.openxmlformats.org/officeDocument/2006/relationships/hyperlink" Target="#'3- Guidance'!A1526" TargetMode="External" Id="rId160"/><Relationship Type="http://schemas.openxmlformats.org/officeDocument/2006/relationships/hyperlink" Target="#'3- Guidance'!A1527" TargetMode="External" Id="rId161"/><Relationship Type="http://schemas.openxmlformats.org/officeDocument/2006/relationships/hyperlink" Target="#'3- Guidance'!A1528" TargetMode="External" Id="rId162"/><Relationship Type="http://schemas.openxmlformats.org/officeDocument/2006/relationships/hyperlink" Target="#'3- Guidance'!A1529" TargetMode="External" Id="rId163"/><Relationship Type="http://schemas.openxmlformats.org/officeDocument/2006/relationships/hyperlink" Target="#'3- Guidance'!A1530" TargetMode="External" Id="rId164"/><Relationship Type="http://schemas.openxmlformats.org/officeDocument/2006/relationships/hyperlink" Target="#'3- Guidance'!A1531" TargetMode="External" Id="rId165"/><Relationship Type="http://schemas.openxmlformats.org/officeDocument/2006/relationships/hyperlink" Target="#'3- Guidance'!A1532" TargetMode="External" Id="rId166"/><Relationship Type="http://schemas.openxmlformats.org/officeDocument/2006/relationships/hyperlink" Target="#'3- Guidance'!A1533" TargetMode="External" Id="rId167"/><Relationship Type="http://schemas.openxmlformats.org/officeDocument/2006/relationships/hyperlink" Target="#'3- Guidance'!A1534" TargetMode="External" Id="rId168"/><Relationship Type="http://schemas.openxmlformats.org/officeDocument/2006/relationships/hyperlink" Target="#'3- Guidance'!A1535" TargetMode="External" Id="rId169"/><Relationship Type="http://schemas.openxmlformats.org/officeDocument/2006/relationships/hyperlink" Target="#'3- Guidance'!A1536" TargetMode="External" Id="rId170"/><Relationship Type="http://schemas.openxmlformats.org/officeDocument/2006/relationships/hyperlink" Target="#'3- Guidance'!A1537" TargetMode="External" Id="rId171"/><Relationship Type="http://schemas.openxmlformats.org/officeDocument/2006/relationships/hyperlink" Target="#'3- Guidance'!A1538" TargetMode="External" Id="rId172"/><Relationship Type="http://schemas.openxmlformats.org/officeDocument/2006/relationships/hyperlink" Target="#'3- Guidance'!A1539" TargetMode="External" Id="rId173"/><Relationship Type="http://schemas.openxmlformats.org/officeDocument/2006/relationships/hyperlink" Target="#'3- Guidance'!A1540" TargetMode="External" Id="rId174"/><Relationship Type="http://schemas.openxmlformats.org/officeDocument/2006/relationships/hyperlink" Target="#'3- Guidance'!A1541" TargetMode="External" Id="rId175"/><Relationship Type="http://schemas.openxmlformats.org/officeDocument/2006/relationships/hyperlink" Target="#'3- Guidance'!A1542" TargetMode="External" Id="rId176"/><Relationship Type="http://schemas.openxmlformats.org/officeDocument/2006/relationships/hyperlink" Target="#'3- Guidance'!A1543" TargetMode="External" Id="rId177"/><Relationship Type="http://schemas.openxmlformats.org/officeDocument/2006/relationships/hyperlink" Target="#'3- Guidance'!A1544" TargetMode="External" Id="rId178"/><Relationship Type="http://schemas.openxmlformats.org/officeDocument/2006/relationships/hyperlink" Target="#'3- Guidance'!A1545" TargetMode="External" Id="rId179"/><Relationship Type="http://schemas.openxmlformats.org/officeDocument/2006/relationships/hyperlink" Target="#'3- Guidance'!A1546" TargetMode="External" Id="rId180"/><Relationship Type="http://schemas.openxmlformats.org/officeDocument/2006/relationships/hyperlink" Target="#'3- Guidance'!A1547" TargetMode="External" Id="rId181"/><Relationship Type="http://schemas.openxmlformats.org/officeDocument/2006/relationships/hyperlink" Target="#'3- Guidance'!A1548" TargetMode="External" Id="rId182"/><Relationship Type="http://schemas.openxmlformats.org/officeDocument/2006/relationships/hyperlink" Target="#'3- Guidance'!A1549" TargetMode="External" Id="rId183"/><Relationship Type="http://schemas.openxmlformats.org/officeDocument/2006/relationships/hyperlink" Target="#'3- Guidance'!A1550" TargetMode="External" Id="rId184"/><Relationship Type="http://schemas.openxmlformats.org/officeDocument/2006/relationships/hyperlink" Target="#'3- Guidance'!A1551" TargetMode="External" Id="rId185"/><Relationship Type="http://schemas.openxmlformats.org/officeDocument/2006/relationships/hyperlink" Target="#'3- Guidance'!A1552" TargetMode="External" Id="rId186"/><Relationship Type="http://schemas.openxmlformats.org/officeDocument/2006/relationships/hyperlink" Target="#'3- Guidance'!A1553" TargetMode="External" Id="rId187"/><Relationship Type="http://schemas.openxmlformats.org/officeDocument/2006/relationships/hyperlink" Target="#'3- Guidance'!A1554" TargetMode="External" Id="rId188"/><Relationship Type="http://schemas.openxmlformats.org/officeDocument/2006/relationships/hyperlink" Target="#'3- Guidance'!A1555" TargetMode="External" Id="rId189"/><Relationship Type="http://schemas.openxmlformats.org/officeDocument/2006/relationships/hyperlink" Target="#'3- Guidance'!A1556" TargetMode="External" Id="rId190"/><Relationship Type="http://schemas.openxmlformats.org/officeDocument/2006/relationships/hyperlink" Target="#'3- Guidance'!A1557" TargetMode="External" Id="rId191"/><Relationship Type="http://schemas.openxmlformats.org/officeDocument/2006/relationships/hyperlink" Target="#'3- Guidance'!A1558" TargetMode="External" Id="rId192"/><Relationship Type="http://schemas.openxmlformats.org/officeDocument/2006/relationships/hyperlink" Target="#'3- Guidance'!A1559" TargetMode="External" Id="rId193"/><Relationship Type="http://schemas.openxmlformats.org/officeDocument/2006/relationships/hyperlink" Target="#'3- Guidance'!A1560" TargetMode="External" Id="rId194"/><Relationship Type="http://schemas.openxmlformats.org/officeDocument/2006/relationships/hyperlink" Target="#'3- Guidance'!A1561" TargetMode="External" Id="rId195"/><Relationship Type="http://schemas.openxmlformats.org/officeDocument/2006/relationships/hyperlink" Target="#'3- Guidance'!A1562" TargetMode="External" Id="rId196"/><Relationship Type="http://schemas.openxmlformats.org/officeDocument/2006/relationships/hyperlink" Target="#'3- Guidance'!A1563" TargetMode="External" Id="rId197"/><Relationship Type="http://schemas.openxmlformats.org/officeDocument/2006/relationships/hyperlink" Target="#'3- Guidance'!A1564" TargetMode="External" Id="rId198"/><Relationship Type="http://schemas.openxmlformats.org/officeDocument/2006/relationships/hyperlink" Target="#'3- Guidance'!A1565" TargetMode="External" Id="rId199"/><Relationship Type="http://schemas.openxmlformats.org/officeDocument/2006/relationships/hyperlink" Target="#'3- Guidance'!A1566" TargetMode="External" Id="rId200"/><Relationship Type="http://schemas.openxmlformats.org/officeDocument/2006/relationships/hyperlink" Target="#'3- Guidance'!A1567" TargetMode="External" Id="rId201"/><Relationship Type="http://schemas.openxmlformats.org/officeDocument/2006/relationships/hyperlink" Target="#'3- Guidance'!A1568" TargetMode="External" Id="rId202"/><Relationship Type="http://schemas.openxmlformats.org/officeDocument/2006/relationships/hyperlink" Target="#'3- Guidance'!A1569" TargetMode="External" Id="rId203"/><Relationship Type="http://schemas.openxmlformats.org/officeDocument/2006/relationships/hyperlink" Target="#'3- Guidance'!A1570" TargetMode="External" Id="rId204"/><Relationship Type="http://schemas.openxmlformats.org/officeDocument/2006/relationships/hyperlink" Target="#'3- Guidance'!A1571" TargetMode="External" Id="rId205"/><Relationship Type="http://schemas.openxmlformats.org/officeDocument/2006/relationships/hyperlink" Target="#'3- Guidance'!A1572" TargetMode="External" Id="rId206"/><Relationship Type="http://schemas.openxmlformats.org/officeDocument/2006/relationships/hyperlink" Target="#'3- Guidance'!A1573" TargetMode="External" Id="rId207"/><Relationship Type="http://schemas.openxmlformats.org/officeDocument/2006/relationships/hyperlink" Target="#'3- Guidance'!A1574" TargetMode="External" Id="rId208"/><Relationship Type="http://schemas.openxmlformats.org/officeDocument/2006/relationships/hyperlink" Target="#'3- Guidance'!A1575" TargetMode="External" Id="rId209"/><Relationship Type="http://schemas.openxmlformats.org/officeDocument/2006/relationships/hyperlink" Target="#'3- Guidance'!A1576" TargetMode="External" Id="rId210"/><Relationship Type="http://schemas.openxmlformats.org/officeDocument/2006/relationships/hyperlink" Target="#'3- Guidance'!A1577" TargetMode="External" Id="rId211"/><Relationship Type="http://schemas.openxmlformats.org/officeDocument/2006/relationships/hyperlink" Target="#'3- Guidance'!A1578" TargetMode="External" Id="rId212"/><Relationship Type="http://schemas.openxmlformats.org/officeDocument/2006/relationships/hyperlink" Target="#'3- Guidance'!A1579" TargetMode="External" Id="rId213"/><Relationship Type="http://schemas.openxmlformats.org/officeDocument/2006/relationships/hyperlink" Target="#'3- Guidance'!A1580" TargetMode="External" Id="rId214"/><Relationship Type="http://schemas.openxmlformats.org/officeDocument/2006/relationships/hyperlink" Target="#'3- Guidance'!A1581" TargetMode="External" Id="rId215"/><Relationship Type="http://schemas.openxmlformats.org/officeDocument/2006/relationships/hyperlink" Target="#'3- Guidance'!A1582" TargetMode="External" Id="rId216"/><Relationship Type="http://schemas.openxmlformats.org/officeDocument/2006/relationships/hyperlink" Target="#'3- Guidance'!A1583" TargetMode="External" Id="rId217"/><Relationship Type="http://schemas.openxmlformats.org/officeDocument/2006/relationships/hyperlink" Target="#'3- Guidance'!A1584" TargetMode="External" Id="rId218"/><Relationship Type="http://schemas.openxmlformats.org/officeDocument/2006/relationships/hyperlink" Target="#'3- Guidance'!A1585" TargetMode="External" Id="rId219"/><Relationship Type="http://schemas.openxmlformats.org/officeDocument/2006/relationships/hyperlink" Target="#'3- Guidance'!A1586" TargetMode="External" Id="rId220"/><Relationship Type="http://schemas.openxmlformats.org/officeDocument/2006/relationships/hyperlink" Target="#'3- Guidance'!A1587" TargetMode="External" Id="rId221"/><Relationship Type="http://schemas.openxmlformats.org/officeDocument/2006/relationships/hyperlink" Target="#'3- Guidance'!A1588" TargetMode="External" Id="rId222"/><Relationship Type="http://schemas.openxmlformats.org/officeDocument/2006/relationships/hyperlink" Target="#'3- Guidance'!A1589" TargetMode="External" Id="rId223"/><Relationship Type="http://schemas.openxmlformats.org/officeDocument/2006/relationships/hyperlink" Target="#'3- Guidance'!A1590" TargetMode="External" Id="rId224"/><Relationship Type="http://schemas.openxmlformats.org/officeDocument/2006/relationships/hyperlink" Target="#'3- Guidance'!A1591" TargetMode="External" Id="rId225"/><Relationship Type="http://schemas.openxmlformats.org/officeDocument/2006/relationships/hyperlink" Target="#'3- Guidance'!A1592" TargetMode="External" Id="rId226"/><Relationship Type="http://schemas.openxmlformats.org/officeDocument/2006/relationships/hyperlink" Target="#'3- Guidance'!A1593" TargetMode="External" Id="rId227"/><Relationship Type="http://schemas.openxmlformats.org/officeDocument/2006/relationships/hyperlink" Target="#'3- Guidance'!A1594" TargetMode="External" Id="rId228"/><Relationship Type="http://schemas.openxmlformats.org/officeDocument/2006/relationships/hyperlink" Target="#'3- Guidance'!A1595" TargetMode="External" Id="rId229"/><Relationship Type="http://schemas.openxmlformats.org/officeDocument/2006/relationships/hyperlink" Target="#'3- Guidance'!A1596" TargetMode="External" Id="rId230"/><Relationship Type="http://schemas.openxmlformats.org/officeDocument/2006/relationships/hyperlink" Target="#'3- Guidance'!A1597" TargetMode="External" Id="rId231"/><Relationship Type="http://schemas.openxmlformats.org/officeDocument/2006/relationships/hyperlink" Target="#'3- Guidance'!A1598" TargetMode="External" Id="rId232"/><Relationship Type="http://schemas.openxmlformats.org/officeDocument/2006/relationships/hyperlink" Target="#'3- Guidance'!A1599" TargetMode="External" Id="rId233"/><Relationship Type="http://schemas.openxmlformats.org/officeDocument/2006/relationships/hyperlink" Target="#'3- Guidance'!A1600" TargetMode="External" Id="rId234"/><Relationship Type="http://schemas.openxmlformats.org/officeDocument/2006/relationships/hyperlink" Target="#'3- Guidance'!A1601" TargetMode="External" Id="rId235"/><Relationship Type="http://schemas.openxmlformats.org/officeDocument/2006/relationships/hyperlink" Target="#'3- Guidance'!A1602" TargetMode="External" Id="rId236"/><Relationship Type="http://schemas.openxmlformats.org/officeDocument/2006/relationships/hyperlink" Target="#'3- Guidance'!A1603" TargetMode="External" Id="rId237"/><Relationship Type="http://schemas.openxmlformats.org/officeDocument/2006/relationships/hyperlink" Target="#'3- Guidance'!A1604" TargetMode="External" Id="rId238"/><Relationship Type="http://schemas.openxmlformats.org/officeDocument/2006/relationships/hyperlink" Target="#'3- Guidance'!A1605" TargetMode="External" Id="rId239"/><Relationship Type="http://schemas.openxmlformats.org/officeDocument/2006/relationships/hyperlink" Target="#'3- Guidance'!A1606" TargetMode="External" Id="rId240"/><Relationship Type="http://schemas.openxmlformats.org/officeDocument/2006/relationships/hyperlink" Target="#'3- Guidance'!A1607" TargetMode="External" Id="rId241"/><Relationship Type="http://schemas.openxmlformats.org/officeDocument/2006/relationships/hyperlink" Target="#'3- Guidance'!A1608" TargetMode="External" Id="rId242"/><Relationship Type="http://schemas.openxmlformats.org/officeDocument/2006/relationships/hyperlink" Target="#'3- Guidance'!A1609" TargetMode="External" Id="rId243"/><Relationship Type="http://schemas.openxmlformats.org/officeDocument/2006/relationships/hyperlink" Target="#'3- Guidance'!A1610" TargetMode="External" Id="rId244"/><Relationship Type="http://schemas.openxmlformats.org/officeDocument/2006/relationships/hyperlink" Target="#'3- Guidance'!A1611" TargetMode="External" Id="rId245"/><Relationship Type="http://schemas.openxmlformats.org/officeDocument/2006/relationships/hyperlink" Target="#'3- Guidance'!A1612" TargetMode="External" Id="rId246"/><Relationship Type="http://schemas.openxmlformats.org/officeDocument/2006/relationships/hyperlink" Target="#'3- Guidance'!A1613" TargetMode="External" Id="rId247"/><Relationship Type="http://schemas.openxmlformats.org/officeDocument/2006/relationships/hyperlink" Target="#'3- Guidance'!A1614" TargetMode="External" Id="rId248"/><Relationship Type="http://schemas.openxmlformats.org/officeDocument/2006/relationships/hyperlink" Target="#'3- Guidance'!A1615" TargetMode="External" Id="rId249"/><Relationship Type="http://schemas.openxmlformats.org/officeDocument/2006/relationships/hyperlink" Target="#'3- Guidance'!A1616" TargetMode="External" Id="rId250"/><Relationship Type="http://schemas.openxmlformats.org/officeDocument/2006/relationships/hyperlink" Target="#'3- Guidance'!A1617" TargetMode="External" Id="rId251"/><Relationship Type="http://schemas.openxmlformats.org/officeDocument/2006/relationships/hyperlink" Target="#'3- Guidance'!A1618" TargetMode="External" Id="rId252"/><Relationship Type="http://schemas.openxmlformats.org/officeDocument/2006/relationships/hyperlink" Target="#'3- Guidance'!A1619" TargetMode="External" Id="rId253"/><Relationship Type="http://schemas.openxmlformats.org/officeDocument/2006/relationships/hyperlink" Target="#'3- Guidance'!A1620" TargetMode="External" Id="rId254"/><Relationship Type="http://schemas.openxmlformats.org/officeDocument/2006/relationships/hyperlink" Target="#'3- Guidance'!A1621" TargetMode="External" Id="rId255"/><Relationship Type="http://schemas.openxmlformats.org/officeDocument/2006/relationships/hyperlink" Target="#'3- Guidance'!A1622" TargetMode="External" Id="rId256"/><Relationship Type="http://schemas.openxmlformats.org/officeDocument/2006/relationships/hyperlink" Target="#'3- Guidance'!A1623" TargetMode="External" Id="rId257"/><Relationship Type="http://schemas.openxmlformats.org/officeDocument/2006/relationships/hyperlink" Target="#'3- Guidance'!A1624" TargetMode="External" Id="rId258"/><Relationship Type="http://schemas.openxmlformats.org/officeDocument/2006/relationships/hyperlink" Target="#'3- Guidance'!A1625" TargetMode="External" Id="rId259"/><Relationship Type="http://schemas.openxmlformats.org/officeDocument/2006/relationships/hyperlink" Target="#'3- Guidance'!A1626" TargetMode="External" Id="rId260"/><Relationship Type="http://schemas.openxmlformats.org/officeDocument/2006/relationships/hyperlink" Target="#'3- Guidance'!A1627" TargetMode="External" Id="rId261"/><Relationship Type="http://schemas.openxmlformats.org/officeDocument/2006/relationships/hyperlink" Target="#'3- Guidance'!A1628" TargetMode="External" Id="rId262"/><Relationship Type="http://schemas.openxmlformats.org/officeDocument/2006/relationships/hyperlink" Target="#'3- Guidance'!A1629" TargetMode="External" Id="rId263"/><Relationship Type="http://schemas.openxmlformats.org/officeDocument/2006/relationships/hyperlink" Target="#'3- Guidance'!A1630" TargetMode="External" Id="rId264"/><Relationship Type="http://schemas.openxmlformats.org/officeDocument/2006/relationships/hyperlink" Target="#'3- Guidance'!A1631" TargetMode="External" Id="rId265"/><Relationship Type="http://schemas.openxmlformats.org/officeDocument/2006/relationships/hyperlink" Target="#'3- Guidance'!A1632" TargetMode="External" Id="rId266"/><Relationship Type="http://schemas.openxmlformats.org/officeDocument/2006/relationships/hyperlink" Target="#'3- Guidance'!A1633" TargetMode="External" Id="rId267"/><Relationship Type="http://schemas.openxmlformats.org/officeDocument/2006/relationships/hyperlink" Target="#'3- Guidance'!A1634" TargetMode="External" Id="rId268"/><Relationship Type="http://schemas.openxmlformats.org/officeDocument/2006/relationships/hyperlink" Target="#'3- Guidance'!A1635" TargetMode="External" Id="rId269"/><Relationship Type="http://schemas.openxmlformats.org/officeDocument/2006/relationships/hyperlink" Target="#'3- Guidance'!A1636" TargetMode="External" Id="rId270"/><Relationship Type="http://schemas.openxmlformats.org/officeDocument/2006/relationships/hyperlink" Target="#'3- Guidance'!A1637" TargetMode="External" Id="rId271"/><Relationship Type="http://schemas.openxmlformats.org/officeDocument/2006/relationships/hyperlink" Target="#'3- Guidance'!A1638" TargetMode="External" Id="rId272"/><Relationship Type="http://schemas.openxmlformats.org/officeDocument/2006/relationships/hyperlink" Target="#'3- Guidance'!A1639" TargetMode="External" Id="rId273"/><Relationship Type="http://schemas.openxmlformats.org/officeDocument/2006/relationships/hyperlink" Target="#'3- Guidance'!A1640" TargetMode="External" Id="rId274"/><Relationship Type="http://schemas.openxmlformats.org/officeDocument/2006/relationships/hyperlink" Target="#'3- Guidance'!A1641" TargetMode="External" Id="rId275"/><Relationship Type="http://schemas.openxmlformats.org/officeDocument/2006/relationships/hyperlink" Target="#'3- Guidance'!A1642" TargetMode="External" Id="rId276"/><Relationship Type="http://schemas.openxmlformats.org/officeDocument/2006/relationships/hyperlink" Target="#'3- Guidance'!A1643" TargetMode="External" Id="rId277"/><Relationship Type="http://schemas.openxmlformats.org/officeDocument/2006/relationships/hyperlink" Target="#'3- Guidance'!A1644" TargetMode="External" Id="rId278"/><Relationship Type="http://schemas.openxmlformats.org/officeDocument/2006/relationships/hyperlink" Target="#'3- Guidance'!A1645" TargetMode="External" Id="rId279"/><Relationship Type="http://schemas.openxmlformats.org/officeDocument/2006/relationships/hyperlink" Target="#'3- Guidance'!A1646" TargetMode="External" Id="rId280"/><Relationship Type="http://schemas.openxmlformats.org/officeDocument/2006/relationships/hyperlink" Target="#'3- Guidance'!A1647" TargetMode="External" Id="rId281"/><Relationship Type="http://schemas.openxmlformats.org/officeDocument/2006/relationships/hyperlink" Target="#'3- Guidance'!A1648" TargetMode="External" Id="rId282"/><Relationship Type="http://schemas.openxmlformats.org/officeDocument/2006/relationships/hyperlink" Target="#'3- Guidance'!A1649" TargetMode="External" Id="rId283"/><Relationship Type="http://schemas.openxmlformats.org/officeDocument/2006/relationships/hyperlink" Target="#'3- Guidance'!A1650" TargetMode="External" Id="rId284"/><Relationship Type="http://schemas.openxmlformats.org/officeDocument/2006/relationships/hyperlink" Target="#'3- Guidance'!A1651" TargetMode="External" Id="rId285"/><Relationship Type="http://schemas.openxmlformats.org/officeDocument/2006/relationships/hyperlink" Target="#'3- Guidance'!A1652" TargetMode="External" Id="rId286"/><Relationship Type="http://schemas.openxmlformats.org/officeDocument/2006/relationships/hyperlink" Target="#'3- Guidance'!A1653" TargetMode="External" Id="rId287"/><Relationship Type="http://schemas.openxmlformats.org/officeDocument/2006/relationships/hyperlink" Target="#'3- Guidance'!A1654" TargetMode="External" Id="rId288"/><Relationship Type="http://schemas.openxmlformats.org/officeDocument/2006/relationships/hyperlink" Target="#'3- Guidance'!A1655" TargetMode="External" Id="rId289"/><Relationship Type="http://schemas.openxmlformats.org/officeDocument/2006/relationships/hyperlink" Target="#'3- Guidance'!A1656" TargetMode="External" Id="rId290"/><Relationship Type="http://schemas.openxmlformats.org/officeDocument/2006/relationships/hyperlink" Target="#'3- Guidance'!A1657" TargetMode="External" Id="rId291"/><Relationship Type="http://schemas.openxmlformats.org/officeDocument/2006/relationships/hyperlink" Target="#'3- Guidance'!A1658" TargetMode="External" Id="rId292"/><Relationship Type="http://schemas.openxmlformats.org/officeDocument/2006/relationships/hyperlink" Target="#'3- Guidance'!A1659" TargetMode="External" Id="rId293"/><Relationship Type="http://schemas.openxmlformats.org/officeDocument/2006/relationships/hyperlink" Target="#'3- Guidance'!A1660" TargetMode="External" Id="rId294"/><Relationship Type="http://schemas.openxmlformats.org/officeDocument/2006/relationships/hyperlink" Target="#'3- Guidance'!A1661" TargetMode="External" Id="rId295"/><Relationship Type="http://schemas.openxmlformats.org/officeDocument/2006/relationships/hyperlink" Target="#'3- Guidance'!A1662" TargetMode="External" Id="rId296"/><Relationship Type="http://schemas.openxmlformats.org/officeDocument/2006/relationships/hyperlink" Target="#'3- Guidance'!A1663" TargetMode="External" Id="rId297"/><Relationship Type="http://schemas.openxmlformats.org/officeDocument/2006/relationships/hyperlink" Target="#'3- Guidance'!A1664" TargetMode="External" Id="rId298"/><Relationship Type="http://schemas.openxmlformats.org/officeDocument/2006/relationships/hyperlink" Target="#'3- Guidance'!A1665" TargetMode="External" Id="rId299"/><Relationship Type="http://schemas.openxmlformats.org/officeDocument/2006/relationships/hyperlink" Target="#'3- Guidance'!A1666" TargetMode="External" Id="rId300"/><Relationship Type="http://schemas.openxmlformats.org/officeDocument/2006/relationships/hyperlink" Target="#'3- Guidance'!A1667" TargetMode="External" Id="rId301"/><Relationship Type="http://schemas.openxmlformats.org/officeDocument/2006/relationships/hyperlink" Target="#'3- Guidance'!A1668" TargetMode="External" Id="rId302"/><Relationship Type="http://schemas.openxmlformats.org/officeDocument/2006/relationships/hyperlink" Target="#'3- Guidance'!A1669" TargetMode="External" Id="rId303"/><Relationship Type="http://schemas.openxmlformats.org/officeDocument/2006/relationships/hyperlink" Target="#'3- Guidance'!A1670" TargetMode="External" Id="rId304"/><Relationship Type="http://schemas.openxmlformats.org/officeDocument/2006/relationships/hyperlink" Target="#'3- Guidance'!A1671" TargetMode="External" Id="rId305"/><Relationship Type="http://schemas.openxmlformats.org/officeDocument/2006/relationships/hyperlink" Target="#'3- Guidance'!A1672" TargetMode="External" Id="rId306"/><Relationship Type="http://schemas.openxmlformats.org/officeDocument/2006/relationships/hyperlink" Target="#'3- Guidance'!A1673" TargetMode="External" Id="rId307"/><Relationship Type="http://schemas.openxmlformats.org/officeDocument/2006/relationships/hyperlink" Target="#'3- Guidance'!A1674" TargetMode="External" Id="rId308"/><Relationship Type="http://schemas.openxmlformats.org/officeDocument/2006/relationships/hyperlink" Target="#'3- Guidance'!A1675" TargetMode="External" Id="rId309"/><Relationship Type="http://schemas.openxmlformats.org/officeDocument/2006/relationships/hyperlink" Target="#'3- Guidance'!A1676" TargetMode="External" Id="rId310"/><Relationship Type="http://schemas.openxmlformats.org/officeDocument/2006/relationships/hyperlink" Target="#'3- Guidance'!A1677" TargetMode="External" Id="rId311"/><Relationship Type="http://schemas.openxmlformats.org/officeDocument/2006/relationships/hyperlink" Target="#'3- Guidance'!A1678" TargetMode="External" Id="rId312"/><Relationship Type="http://schemas.openxmlformats.org/officeDocument/2006/relationships/hyperlink" Target="#'3- Guidance'!A1679" TargetMode="External" Id="rId313"/><Relationship Type="http://schemas.openxmlformats.org/officeDocument/2006/relationships/hyperlink" Target="#'3- Guidance'!A1680" TargetMode="External" Id="rId314"/><Relationship Type="http://schemas.openxmlformats.org/officeDocument/2006/relationships/hyperlink" Target="#'3- Guidance'!A1681" TargetMode="External" Id="rId315"/><Relationship Type="http://schemas.openxmlformats.org/officeDocument/2006/relationships/hyperlink" Target="#'3- Guidance'!A1682" TargetMode="External" Id="rId316"/><Relationship Type="http://schemas.openxmlformats.org/officeDocument/2006/relationships/hyperlink" Target="#'3- Guidance'!A1683" TargetMode="External" Id="rId317"/><Relationship Type="http://schemas.openxmlformats.org/officeDocument/2006/relationships/hyperlink" Target="#'3- Guidance'!A1684" TargetMode="External" Id="rId318"/><Relationship Type="http://schemas.openxmlformats.org/officeDocument/2006/relationships/hyperlink" Target="#'3- Guidance'!A1685" TargetMode="External" Id="rId319"/><Relationship Type="http://schemas.openxmlformats.org/officeDocument/2006/relationships/hyperlink" Target="#'3- Guidance'!A1686" TargetMode="External" Id="rId320"/><Relationship Type="http://schemas.openxmlformats.org/officeDocument/2006/relationships/hyperlink" Target="#'3- Guidance'!A1687" TargetMode="External" Id="rId321"/><Relationship Type="http://schemas.openxmlformats.org/officeDocument/2006/relationships/hyperlink" Target="#'3- Guidance'!A1688" TargetMode="External" Id="rId322"/><Relationship Type="http://schemas.openxmlformats.org/officeDocument/2006/relationships/hyperlink" Target="#'3- Guidance'!A1689" TargetMode="External" Id="rId323"/><Relationship Type="http://schemas.openxmlformats.org/officeDocument/2006/relationships/hyperlink" Target="#'3- Guidance'!A1690" TargetMode="External" Id="rId324"/><Relationship Type="http://schemas.openxmlformats.org/officeDocument/2006/relationships/hyperlink" Target="#'3- Guidance'!A1691" TargetMode="External" Id="rId325"/><Relationship Type="http://schemas.openxmlformats.org/officeDocument/2006/relationships/hyperlink" Target="#'3- Guidance'!A1692" TargetMode="External" Id="rId326"/><Relationship Type="http://schemas.openxmlformats.org/officeDocument/2006/relationships/hyperlink" Target="#'3- Guidance'!A1693" TargetMode="External" Id="rId327"/><Relationship Type="http://schemas.openxmlformats.org/officeDocument/2006/relationships/hyperlink" Target="#'3- Guidance'!A1694" TargetMode="External" Id="rId328"/><Relationship Type="http://schemas.openxmlformats.org/officeDocument/2006/relationships/hyperlink" Target="#'3- Guidance'!A1695" TargetMode="External" Id="rId329"/><Relationship Type="http://schemas.openxmlformats.org/officeDocument/2006/relationships/hyperlink" Target="#'3- Guidance'!A1696" TargetMode="External" Id="rId330"/><Relationship Type="http://schemas.openxmlformats.org/officeDocument/2006/relationships/hyperlink" Target="#'3- Guidance'!A1697" TargetMode="External" Id="rId331"/><Relationship Type="http://schemas.openxmlformats.org/officeDocument/2006/relationships/hyperlink" Target="#'3- Guidance'!A1698" TargetMode="External" Id="rId332"/><Relationship Type="http://schemas.openxmlformats.org/officeDocument/2006/relationships/hyperlink" Target="#'3- Guidance'!A1699" TargetMode="External" Id="rId333"/><Relationship Type="http://schemas.openxmlformats.org/officeDocument/2006/relationships/hyperlink" Target="#'3- Guidance'!A1700" TargetMode="External" Id="rId334"/><Relationship Type="http://schemas.openxmlformats.org/officeDocument/2006/relationships/hyperlink" Target="#'3- Guidance'!A1701" TargetMode="External" Id="rId335"/><Relationship Type="http://schemas.openxmlformats.org/officeDocument/2006/relationships/hyperlink" Target="#'3- Guidance'!A1702" TargetMode="External" Id="rId336"/><Relationship Type="http://schemas.openxmlformats.org/officeDocument/2006/relationships/hyperlink" Target="#'3- Guidance'!A1703" TargetMode="External" Id="rId337"/><Relationship Type="http://schemas.openxmlformats.org/officeDocument/2006/relationships/hyperlink" Target="#'3- Guidance'!A1704" TargetMode="External" Id="rId338"/><Relationship Type="http://schemas.openxmlformats.org/officeDocument/2006/relationships/hyperlink" Target="#'3- Guidance'!A1705" TargetMode="External" Id="rId339"/><Relationship Type="http://schemas.openxmlformats.org/officeDocument/2006/relationships/hyperlink" Target="#'3- Guidance'!A1706" TargetMode="External" Id="rId340"/><Relationship Type="http://schemas.openxmlformats.org/officeDocument/2006/relationships/hyperlink" Target="#'3- Guidance'!A1707" TargetMode="External" Id="rId341"/><Relationship Type="http://schemas.openxmlformats.org/officeDocument/2006/relationships/hyperlink" Target="#'3- Guidance'!A1708" TargetMode="External" Id="rId342"/><Relationship Type="http://schemas.openxmlformats.org/officeDocument/2006/relationships/hyperlink" Target="#'3- Guidance'!A1709" TargetMode="External" Id="rId343"/><Relationship Type="http://schemas.openxmlformats.org/officeDocument/2006/relationships/hyperlink" Target="#'3- Guidance'!A1710" TargetMode="External" Id="rId344"/><Relationship Type="http://schemas.openxmlformats.org/officeDocument/2006/relationships/hyperlink" Target="#'3- Guidance'!A1711" TargetMode="External" Id="rId345"/><Relationship Type="http://schemas.openxmlformats.org/officeDocument/2006/relationships/hyperlink" Target="#'3- Guidance'!A1712" TargetMode="External" Id="rId346"/><Relationship Type="http://schemas.openxmlformats.org/officeDocument/2006/relationships/hyperlink" Target="#'3- Guidance'!A1713" TargetMode="External" Id="rId347"/><Relationship Type="http://schemas.openxmlformats.org/officeDocument/2006/relationships/hyperlink" Target="#'3- Guidance'!A1714" TargetMode="External" Id="rId348"/><Relationship Type="http://schemas.openxmlformats.org/officeDocument/2006/relationships/hyperlink" Target="#'3- Guidance'!A1715" TargetMode="External" Id="rId349"/><Relationship Type="http://schemas.openxmlformats.org/officeDocument/2006/relationships/hyperlink" Target="#'3- Guidance'!A1716" TargetMode="External" Id="rId350"/><Relationship Type="http://schemas.openxmlformats.org/officeDocument/2006/relationships/hyperlink" Target="#'3- Guidance'!A1717" TargetMode="External" Id="rId351"/><Relationship Type="http://schemas.openxmlformats.org/officeDocument/2006/relationships/hyperlink" Target="#'3- Guidance'!A1718" TargetMode="External" Id="rId352"/><Relationship Type="http://schemas.openxmlformats.org/officeDocument/2006/relationships/hyperlink" Target="#'3- Guidance'!A1719" TargetMode="External" Id="rId353"/><Relationship Type="http://schemas.openxmlformats.org/officeDocument/2006/relationships/hyperlink" Target="#'3- Guidance'!A1720" TargetMode="External" Id="rId354"/><Relationship Type="http://schemas.openxmlformats.org/officeDocument/2006/relationships/hyperlink" Target="#'3- Guidance'!A1721" TargetMode="External" Id="rId355"/><Relationship Type="http://schemas.openxmlformats.org/officeDocument/2006/relationships/hyperlink" Target="#'3- Guidance'!A1722" TargetMode="External" Id="rId356"/><Relationship Type="http://schemas.openxmlformats.org/officeDocument/2006/relationships/hyperlink" Target="#'3- Guidance'!A1723" TargetMode="External" Id="rId357"/><Relationship Type="http://schemas.openxmlformats.org/officeDocument/2006/relationships/hyperlink" Target="#'3- Guidance'!A1724" TargetMode="External" Id="rId358"/><Relationship Type="http://schemas.openxmlformats.org/officeDocument/2006/relationships/hyperlink" Target="#'3- Guidance'!A1725" TargetMode="External" Id="rId359"/><Relationship Type="http://schemas.openxmlformats.org/officeDocument/2006/relationships/hyperlink" Target="#'3- Guidance'!A1726" TargetMode="External" Id="rId360"/><Relationship Type="http://schemas.openxmlformats.org/officeDocument/2006/relationships/hyperlink" Target="#'3- Guidance'!A1727" TargetMode="External" Id="rId361"/><Relationship Type="http://schemas.openxmlformats.org/officeDocument/2006/relationships/hyperlink" Target="#'3- Guidance'!A1728" TargetMode="External" Id="rId362"/><Relationship Type="http://schemas.openxmlformats.org/officeDocument/2006/relationships/hyperlink" Target="#'3- Guidance'!A1729" TargetMode="External" Id="rId363"/><Relationship Type="http://schemas.openxmlformats.org/officeDocument/2006/relationships/hyperlink" Target="#'3- Guidance'!A1730" TargetMode="External" Id="rId364"/><Relationship Type="http://schemas.openxmlformats.org/officeDocument/2006/relationships/hyperlink" Target="#'3- Guidance'!A1731" TargetMode="External" Id="rId365"/><Relationship Type="http://schemas.openxmlformats.org/officeDocument/2006/relationships/hyperlink" Target="#'3- Guidance'!A1732" TargetMode="External" Id="rId366"/><Relationship Type="http://schemas.openxmlformats.org/officeDocument/2006/relationships/hyperlink" Target="#'3- Guidance'!A1733" TargetMode="External" Id="rId367"/><Relationship Type="http://schemas.openxmlformats.org/officeDocument/2006/relationships/hyperlink" Target="#'3- Guidance'!A1734" TargetMode="External" Id="rId368"/><Relationship Type="http://schemas.openxmlformats.org/officeDocument/2006/relationships/hyperlink" Target="#'3- Guidance'!A1735" TargetMode="External" Id="rId369"/><Relationship Type="http://schemas.openxmlformats.org/officeDocument/2006/relationships/hyperlink" Target="#'3- Guidance'!A1736" TargetMode="External" Id="rId370"/><Relationship Type="http://schemas.openxmlformats.org/officeDocument/2006/relationships/hyperlink" Target="#'3- Guidance'!A1737" TargetMode="External" Id="rId371"/><Relationship Type="http://schemas.openxmlformats.org/officeDocument/2006/relationships/hyperlink" Target="#'3- Guidance'!A1738" TargetMode="External" Id="rId372"/><Relationship Type="http://schemas.openxmlformats.org/officeDocument/2006/relationships/hyperlink" Target="#'3- Guidance'!A1739" TargetMode="External" Id="rId373"/><Relationship Type="http://schemas.openxmlformats.org/officeDocument/2006/relationships/hyperlink" Target="#'3- Guidance'!A1740" TargetMode="External" Id="rId374"/><Relationship Type="http://schemas.openxmlformats.org/officeDocument/2006/relationships/hyperlink" Target="#'3- Guidance'!A1741" TargetMode="External" Id="rId375"/><Relationship Type="http://schemas.openxmlformats.org/officeDocument/2006/relationships/hyperlink" Target="#'3- Guidance'!A1742" TargetMode="External" Id="rId376"/><Relationship Type="http://schemas.openxmlformats.org/officeDocument/2006/relationships/hyperlink" Target="#'3- Guidance'!A1743" TargetMode="External" Id="rId377"/><Relationship Type="http://schemas.openxmlformats.org/officeDocument/2006/relationships/hyperlink" Target="#'3- Guidance'!A1744" TargetMode="External" Id="rId378"/><Relationship Type="http://schemas.openxmlformats.org/officeDocument/2006/relationships/hyperlink" Target="#'3- Guidance'!A1745" TargetMode="External" Id="rId379"/><Relationship Type="http://schemas.openxmlformats.org/officeDocument/2006/relationships/hyperlink" Target="#'3- Guidance'!A1746" TargetMode="External" Id="rId380"/><Relationship Type="http://schemas.openxmlformats.org/officeDocument/2006/relationships/hyperlink" Target="#'3- Guidance'!A1747" TargetMode="External" Id="rId381"/><Relationship Type="http://schemas.openxmlformats.org/officeDocument/2006/relationships/hyperlink" Target="#'3- Guidance'!A1748" TargetMode="External" Id="rId382"/><Relationship Type="http://schemas.openxmlformats.org/officeDocument/2006/relationships/hyperlink" Target="#'3- Guidance'!A1749" TargetMode="External" Id="rId383"/><Relationship Type="http://schemas.openxmlformats.org/officeDocument/2006/relationships/hyperlink" Target="#'3- Guidance'!A1750" TargetMode="External" Id="rId384"/><Relationship Type="http://schemas.openxmlformats.org/officeDocument/2006/relationships/hyperlink" Target="#'3- Guidance'!A1751" TargetMode="External" Id="rId385"/><Relationship Type="http://schemas.openxmlformats.org/officeDocument/2006/relationships/hyperlink" Target="#'3- Guidance'!A1752" TargetMode="External" Id="rId386"/><Relationship Type="http://schemas.openxmlformats.org/officeDocument/2006/relationships/hyperlink" Target="#'3- Guidance'!A1753" TargetMode="External" Id="rId387"/><Relationship Type="http://schemas.openxmlformats.org/officeDocument/2006/relationships/hyperlink" Target="#'3- Guidance'!A1754" TargetMode="External" Id="rId388"/><Relationship Type="http://schemas.openxmlformats.org/officeDocument/2006/relationships/hyperlink" Target="#'3- Guidance'!A1755" TargetMode="External" Id="rId389"/><Relationship Type="http://schemas.openxmlformats.org/officeDocument/2006/relationships/hyperlink" Target="#'3- Guidance'!A1756" TargetMode="External" Id="rId390"/><Relationship Type="http://schemas.openxmlformats.org/officeDocument/2006/relationships/hyperlink" Target="#'3- Guidance'!A1757" TargetMode="External" Id="rId391"/><Relationship Type="http://schemas.openxmlformats.org/officeDocument/2006/relationships/hyperlink" Target="#'3- Guidance'!A1758" TargetMode="External" Id="rId392"/><Relationship Type="http://schemas.openxmlformats.org/officeDocument/2006/relationships/hyperlink" Target="#'3- Guidance'!A1759" TargetMode="External" Id="rId393"/><Relationship Type="http://schemas.openxmlformats.org/officeDocument/2006/relationships/hyperlink" Target="#'3- Guidance'!A1760" TargetMode="External" Id="rId394"/><Relationship Type="http://schemas.openxmlformats.org/officeDocument/2006/relationships/hyperlink" Target="#'3- Guidance'!A1761" TargetMode="External" Id="rId395"/><Relationship Type="http://schemas.openxmlformats.org/officeDocument/2006/relationships/hyperlink" Target="#'3- Guidance'!A1762" TargetMode="External" Id="rId396"/><Relationship Type="http://schemas.openxmlformats.org/officeDocument/2006/relationships/hyperlink" Target="#'3- Guidance'!A1763" TargetMode="External" Id="rId397"/><Relationship Type="http://schemas.openxmlformats.org/officeDocument/2006/relationships/hyperlink" Target="#'3- Guidance'!A1764" TargetMode="External" Id="rId398"/><Relationship Type="http://schemas.openxmlformats.org/officeDocument/2006/relationships/hyperlink" Target="#'3- Guidance'!A1765" TargetMode="External" Id="rId399"/><Relationship Type="http://schemas.openxmlformats.org/officeDocument/2006/relationships/hyperlink" Target="#'3- Guidance'!A1766" TargetMode="External" Id="rId400"/><Relationship Type="http://schemas.openxmlformats.org/officeDocument/2006/relationships/hyperlink" Target="#'3- Guidance'!A1767" TargetMode="External" Id="rId401"/><Relationship Type="http://schemas.openxmlformats.org/officeDocument/2006/relationships/hyperlink" Target="#'3- Guidance'!A1768" TargetMode="External" Id="rId402"/><Relationship Type="http://schemas.openxmlformats.org/officeDocument/2006/relationships/hyperlink" Target="#'3- Guidance'!A1769" TargetMode="External" Id="rId403"/><Relationship Type="http://schemas.openxmlformats.org/officeDocument/2006/relationships/hyperlink" Target="#'3- Guidance'!A1770" TargetMode="External" Id="rId404"/><Relationship Type="http://schemas.openxmlformats.org/officeDocument/2006/relationships/hyperlink" Target="#'3- Guidance'!A1771" TargetMode="External" Id="rId405"/><Relationship Type="http://schemas.openxmlformats.org/officeDocument/2006/relationships/hyperlink" Target="#'3- Guidance'!A1772" TargetMode="External" Id="rId406"/><Relationship Type="http://schemas.openxmlformats.org/officeDocument/2006/relationships/hyperlink" Target="#'3- Guidance'!A1773" TargetMode="External" Id="rId407"/><Relationship Type="http://schemas.openxmlformats.org/officeDocument/2006/relationships/hyperlink" Target="#'3- Guidance'!A1774" TargetMode="External" Id="rId408"/><Relationship Type="http://schemas.openxmlformats.org/officeDocument/2006/relationships/hyperlink" Target="#'3- Guidance'!A1775" TargetMode="External" Id="rId409"/><Relationship Type="http://schemas.openxmlformats.org/officeDocument/2006/relationships/hyperlink" Target="#'3- Guidance'!A1776" TargetMode="External" Id="rId410"/><Relationship Type="http://schemas.openxmlformats.org/officeDocument/2006/relationships/hyperlink" Target="#'3- Guidance'!A1777" TargetMode="External" Id="rId411"/><Relationship Type="http://schemas.openxmlformats.org/officeDocument/2006/relationships/hyperlink" Target="#'3- Guidance'!A1778" TargetMode="External" Id="rId412"/><Relationship Type="http://schemas.openxmlformats.org/officeDocument/2006/relationships/hyperlink" Target="#'3- Guidance'!A1779" TargetMode="External" Id="rId413"/><Relationship Type="http://schemas.openxmlformats.org/officeDocument/2006/relationships/hyperlink" Target="#'3- Guidance'!A1780" TargetMode="External" Id="rId414"/><Relationship Type="http://schemas.openxmlformats.org/officeDocument/2006/relationships/hyperlink" Target="#'3- Guidance'!A1781" TargetMode="External" Id="rId415"/><Relationship Type="http://schemas.openxmlformats.org/officeDocument/2006/relationships/hyperlink" Target="#'3- Guidance'!A1782" TargetMode="External" Id="rId416"/><Relationship Type="http://schemas.openxmlformats.org/officeDocument/2006/relationships/hyperlink" Target="#'3- Guidance'!A1783" TargetMode="External" Id="rId417"/><Relationship Type="http://schemas.openxmlformats.org/officeDocument/2006/relationships/hyperlink" Target="#'3- Guidance'!A1784" TargetMode="External" Id="rId418"/><Relationship Type="http://schemas.openxmlformats.org/officeDocument/2006/relationships/hyperlink" Target="#'3- Guidance'!A1785" TargetMode="External" Id="rId419"/><Relationship Type="http://schemas.openxmlformats.org/officeDocument/2006/relationships/hyperlink" Target="#'3- Guidance'!A1786" TargetMode="External" Id="rId420"/><Relationship Type="http://schemas.openxmlformats.org/officeDocument/2006/relationships/hyperlink" Target="#'3- Guidance'!A1787" TargetMode="External" Id="rId421"/><Relationship Type="http://schemas.openxmlformats.org/officeDocument/2006/relationships/hyperlink" Target="#'3- Guidance'!A1788" TargetMode="External" Id="rId422"/><Relationship Type="http://schemas.openxmlformats.org/officeDocument/2006/relationships/hyperlink" Target="#'3- Guidance'!A1789" TargetMode="External" Id="rId423"/><Relationship Type="http://schemas.openxmlformats.org/officeDocument/2006/relationships/hyperlink" Target="#'3- Guidance'!A1790" TargetMode="External" Id="rId424"/><Relationship Type="http://schemas.openxmlformats.org/officeDocument/2006/relationships/hyperlink" Target="#'3- Guidance'!A1791" TargetMode="External" Id="rId425"/><Relationship Type="http://schemas.openxmlformats.org/officeDocument/2006/relationships/hyperlink" Target="#'3- Guidance'!A1792" TargetMode="External" Id="rId426"/><Relationship Type="http://schemas.openxmlformats.org/officeDocument/2006/relationships/hyperlink" Target="#'3- Guidance'!A1793" TargetMode="External" Id="rId427"/><Relationship Type="http://schemas.openxmlformats.org/officeDocument/2006/relationships/hyperlink" Target="#'3- Guidance'!A1794" TargetMode="External" Id="rId428"/><Relationship Type="http://schemas.openxmlformats.org/officeDocument/2006/relationships/hyperlink" Target="#'3- Guidance'!A1795" TargetMode="External" Id="rId429"/><Relationship Type="http://schemas.openxmlformats.org/officeDocument/2006/relationships/hyperlink" Target="#'3- Guidance'!A1796" TargetMode="External" Id="rId430"/><Relationship Type="http://schemas.openxmlformats.org/officeDocument/2006/relationships/hyperlink" Target="#'3- Guidance'!A1797" TargetMode="External" Id="rId431"/><Relationship Type="http://schemas.openxmlformats.org/officeDocument/2006/relationships/hyperlink" Target="#'3- Guidance'!A1798" TargetMode="External" Id="rId432"/><Relationship Type="http://schemas.openxmlformats.org/officeDocument/2006/relationships/hyperlink" Target="#'3- Guidance'!A1799" TargetMode="External" Id="rId433"/><Relationship Type="http://schemas.openxmlformats.org/officeDocument/2006/relationships/hyperlink" Target="#'3- Guidance'!A1800" TargetMode="External" Id="rId434"/><Relationship Type="http://schemas.openxmlformats.org/officeDocument/2006/relationships/hyperlink" Target="#'3- Guidance'!A1801" TargetMode="External" Id="rId435"/><Relationship Type="http://schemas.openxmlformats.org/officeDocument/2006/relationships/hyperlink" Target="#'3- Guidance'!A1802" TargetMode="External" Id="rId436"/></Relationships>
</file>

<file path=xl/worksheets/_rels/sheet6.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4" TargetMode="External" Id="rId2"/><Relationship Type="http://schemas.openxmlformats.org/officeDocument/2006/relationships/hyperlink" Target="#'2- GI'!A5" TargetMode="External" Id="rId3"/><Relationship Type="http://schemas.openxmlformats.org/officeDocument/2006/relationships/hyperlink" Target="#'2- GI'!A6" TargetMode="External" Id="rId4"/><Relationship Type="http://schemas.openxmlformats.org/officeDocument/2006/relationships/hyperlink" Target="#'2- GI'!A7" TargetMode="External" Id="rId5"/><Relationship Type="http://schemas.openxmlformats.org/officeDocument/2006/relationships/hyperlink" Target="#'2- GI'!A8" TargetMode="External" Id="rId6"/><Relationship Type="http://schemas.openxmlformats.org/officeDocument/2006/relationships/hyperlink" Target="#'2- GI'!A9" TargetMode="External" Id="rId7"/><Relationship Type="http://schemas.openxmlformats.org/officeDocument/2006/relationships/hyperlink" Target="#'2- GI'!A10" TargetMode="External" Id="rId8"/><Relationship Type="http://schemas.openxmlformats.org/officeDocument/2006/relationships/hyperlink" Target="#'2- GI'!A11" TargetMode="External" Id="rId9"/><Relationship Type="http://schemas.openxmlformats.org/officeDocument/2006/relationships/hyperlink" Target="#'2- GI'!A12" TargetMode="External" Id="rId10"/><Relationship Type="http://schemas.openxmlformats.org/officeDocument/2006/relationships/hyperlink" Target="#'2- GI'!A13" TargetMode="External" Id="rId11"/><Relationship Type="http://schemas.openxmlformats.org/officeDocument/2006/relationships/hyperlink" Target="#'2- PR'!A3" TargetMode="External" Id="rId12"/><Relationship Type="http://schemas.openxmlformats.org/officeDocument/2006/relationships/hyperlink" Target="#'2- PR'!A4" TargetMode="External" Id="rId13"/><Relationship Type="http://schemas.openxmlformats.org/officeDocument/2006/relationships/hyperlink" Target="#'2- PR'!A5" TargetMode="External" Id="rId14"/><Relationship Type="http://schemas.openxmlformats.org/officeDocument/2006/relationships/hyperlink" Target="#'2- PR'!A6" TargetMode="External" Id="rId15"/><Relationship Type="http://schemas.openxmlformats.org/officeDocument/2006/relationships/hyperlink" Target="#'2- PR'!A7" TargetMode="External" Id="rId16"/><Relationship Type="http://schemas.openxmlformats.org/officeDocument/2006/relationships/hyperlink" Target="#'2- PR'!A8" TargetMode="External" Id="rId17"/><Relationship Type="http://schemas.openxmlformats.org/officeDocument/2006/relationships/hyperlink" Target="#'2- PR'!A9" TargetMode="External" Id="rId18"/><Relationship Type="http://schemas.openxmlformats.org/officeDocument/2006/relationships/hyperlink" Target="#'2- PR'!A10" TargetMode="External" Id="rId19"/><Relationship Type="http://schemas.openxmlformats.org/officeDocument/2006/relationships/hyperlink" Target="#'2- PR'!A11" TargetMode="External" Id="rId20"/><Relationship Type="http://schemas.openxmlformats.org/officeDocument/2006/relationships/hyperlink" Target="#'2- PR'!A12" TargetMode="External" Id="rId21"/><Relationship Type="http://schemas.openxmlformats.org/officeDocument/2006/relationships/hyperlink" Target="#'2- PR'!A14" TargetMode="External" Id="rId22"/><Relationship Type="http://schemas.openxmlformats.org/officeDocument/2006/relationships/hyperlink" Target="#'2- PR'!A16" TargetMode="External" Id="rId23"/><Relationship Type="http://schemas.openxmlformats.org/officeDocument/2006/relationships/hyperlink" Target="#'2- PR'!A17" TargetMode="External" Id="rId24"/><Relationship Type="http://schemas.openxmlformats.org/officeDocument/2006/relationships/hyperlink" Target="#'2- PR'!A18" TargetMode="External" Id="rId25"/><Relationship Type="http://schemas.openxmlformats.org/officeDocument/2006/relationships/hyperlink" Target="#'2- PR'!A19" TargetMode="External" Id="rId26"/><Relationship Type="http://schemas.openxmlformats.org/officeDocument/2006/relationships/hyperlink" Target="#'2- PR'!A20" TargetMode="External" Id="rId27"/><Relationship Type="http://schemas.openxmlformats.org/officeDocument/2006/relationships/hyperlink" Target="#'2- PR'!A21" TargetMode="External" Id="rId28"/><Relationship Type="http://schemas.openxmlformats.org/officeDocument/2006/relationships/hyperlink" Target="#'2- PR'!A22" TargetMode="External" Id="rId29"/><Relationship Type="http://schemas.openxmlformats.org/officeDocument/2006/relationships/hyperlink" Target="#'2- PR'!A23" TargetMode="External" Id="rId30"/><Relationship Type="http://schemas.openxmlformats.org/officeDocument/2006/relationships/hyperlink" Target="#'2- PR'!A24" TargetMode="External" Id="rId31"/><Relationship Type="http://schemas.openxmlformats.org/officeDocument/2006/relationships/hyperlink" Target="#'2- PR'!A25" TargetMode="External" Id="rId32"/><Relationship Type="http://schemas.openxmlformats.org/officeDocument/2006/relationships/hyperlink" Target="#'2- PR'!A27" TargetMode="External" Id="rId33"/><Relationship Type="http://schemas.openxmlformats.org/officeDocument/2006/relationships/hyperlink" Target="#'2- PR'!A28" TargetMode="External" Id="rId34"/><Relationship Type="http://schemas.openxmlformats.org/officeDocument/2006/relationships/hyperlink" Target="#'2- PR'!A29" TargetMode="External" Id="rId35"/><Relationship Type="http://schemas.openxmlformats.org/officeDocument/2006/relationships/hyperlink" Target="#'2- PR'!A31" TargetMode="External" Id="rId36"/><Relationship Type="http://schemas.openxmlformats.org/officeDocument/2006/relationships/hyperlink" Target="#'2- PR'!A32" TargetMode="External" Id="rId37"/><Relationship Type="http://schemas.openxmlformats.org/officeDocument/2006/relationships/hyperlink" Target="#'2- PR'!A33" TargetMode="External" Id="rId38"/><Relationship Type="http://schemas.openxmlformats.org/officeDocument/2006/relationships/hyperlink" Target="#'2- PR'!A34" TargetMode="External" Id="rId39"/><Relationship Type="http://schemas.openxmlformats.org/officeDocument/2006/relationships/hyperlink" Target="#'2- PR'!A35" TargetMode="External" Id="rId40"/><Relationship Type="http://schemas.openxmlformats.org/officeDocument/2006/relationships/hyperlink" Target="#'2- PR'!A36" TargetMode="External" Id="rId41"/><Relationship Type="http://schemas.openxmlformats.org/officeDocument/2006/relationships/hyperlink" Target="#'2- PR'!A37" TargetMode="External" Id="rId42"/><Relationship Type="http://schemas.openxmlformats.org/officeDocument/2006/relationships/hyperlink" Target="#'2- PR'!A38" TargetMode="External" Id="rId43"/><Relationship Type="http://schemas.openxmlformats.org/officeDocument/2006/relationships/hyperlink" Target="#'2- PR'!A39" TargetMode="External" Id="rId44"/><Relationship Type="http://schemas.openxmlformats.org/officeDocument/2006/relationships/hyperlink" Target="#'2- PR'!A40" TargetMode="External" Id="rId45"/><Relationship Type="http://schemas.openxmlformats.org/officeDocument/2006/relationships/hyperlink" Target="#'2- PR'!A41" TargetMode="External" Id="rId46"/><Relationship Type="http://schemas.openxmlformats.org/officeDocument/2006/relationships/hyperlink" Target="#'2- PR'!A42" TargetMode="External" Id="rId47"/><Relationship Type="http://schemas.openxmlformats.org/officeDocument/2006/relationships/hyperlink" Target="#'2- PR'!A43" TargetMode="External" Id="rId48"/><Relationship Type="http://schemas.openxmlformats.org/officeDocument/2006/relationships/hyperlink" Target="#'2- PR'!A45" TargetMode="External" Id="rId49"/><Relationship Type="http://schemas.openxmlformats.org/officeDocument/2006/relationships/hyperlink" Target="#'2- PR'!A46" TargetMode="External" Id="rId50"/><Relationship Type="http://schemas.openxmlformats.org/officeDocument/2006/relationships/hyperlink" Target="#'2- PR'!A47" TargetMode="External" Id="rId51"/><Relationship Type="http://schemas.openxmlformats.org/officeDocument/2006/relationships/hyperlink" Target="#'2- PR'!A48" TargetMode="External" Id="rId52"/><Relationship Type="http://schemas.openxmlformats.org/officeDocument/2006/relationships/hyperlink" Target="#'2- PR'!A49" TargetMode="External" Id="rId53"/><Relationship Type="http://schemas.openxmlformats.org/officeDocument/2006/relationships/hyperlink" Target="#'2- PR'!A50" TargetMode="External" Id="rId54"/><Relationship Type="http://schemas.openxmlformats.org/officeDocument/2006/relationships/hyperlink" Target="#'2- PR'!A51" TargetMode="External" Id="rId55"/><Relationship Type="http://schemas.openxmlformats.org/officeDocument/2006/relationships/hyperlink" Target="#'2- PR'!A52" TargetMode="External" Id="rId56"/><Relationship Type="http://schemas.openxmlformats.org/officeDocument/2006/relationships/hyperlink" Target="#'2- PR'!A53" TargetMode="External" Id="rId57"/><Relationship Type="http://schemas.openxmlformats.org/officeDocument/2006/relationships/hyperlink" Target="#'2- PR'!A54" TargetMode="External" Id="rId58"/><Relationship Type="http://schemas.openxmlformats.org/officeDocument/2006/relationships/hyperlink" Target="#'2- PR'!A55" TargetMode="External" Id="rId59"/><Relationship Type="http://schemas.openxmlformats.org/officeDocument/2006/relationships/hyperlink" Target="#'2- PR'!A56" TargetMode="External" Id="rId60"/><Relationship Type="http://schemas.openxmlformats.org/officeDocument/2006/relationships/hyperlink" Target="#'2- PR'!A57" TargetMode="External" Id="rId61"/><Relationship Type="http://schemas.openxmlformats.org/officeDocument/2006/relationships/hyperlink" Target="#'2- PR'!A58" TargetMode="External" Id="rId62"/><Relationship Type="http://schemas.openxmlformats.org/officeDocument/2006/relationships/hyperlink" Target="#'2- PR'!A59" TargetMode="External" Id="rId63"/><Relationship Type="http://schemas.openxmlformats.org/officeDocument/2006/relationships/hyperlink" Target="#'2- PR'!A60" TargetMode="External" Id="rId64"/><Relationship Type="http://schemas.openxmlformats.org/officeDocument/2006/relationships/hyperlink" Target="#'2- PR'!A62" TargetMode="External" Id="rId65"/><Relationship Type="http://schemas.openxmlformats.org/officeDocument/2006/relationships/hyperlink" Target="#'2- PR'!A63" TargetMode="External" Id="rId66"/><Relationship Type="http://schemas.openxmlformats.org/officeDocument/2006/relationships/hyperlink" Target="#'2- PR'!A64" TargetMode="External" Id="rId67"/><Relationship Type="http://schemas.openxmlformats.org/officeDocument/2006/relationships/hyperlink" Target="#'2- PR'!A66" TargetMode="External" Id="rId68"/><Relationship Type="http://schemas.openxmlformats.org/officeDocument/2006/relationships/hyperlink" Target="#'2- PR'!A67" TargetMode="External" Id="rId69"/><Relationship Type="http://schemas.openxmlformats.org/officeDocument/2006/relationships/hyperlink" Target="#'2- PR'!A68" TargetMode="External" Id="rId70"/><Relationship Type="http://schemas.openxmlformats.org/officeDocument/2006/relationships/hyperlink" Target="#'2- PR'!A70" TargetMode="External" Id="rId71"/><Relationship Type="http://schemas.openxmlformats.org/officeDocument/2006/relationships/hyperlink" Target="#'2- PR'!A71" TargetMode="External" Id="rId72"/><Relationship Type="http://schemas.openxmlformats.org/officeDocument/2006/relationships/hyperlink" Target="#'2- PR'!A72" TargetMode="External" Id="rId73"/><Relationship Type="http://schemas.openxmlformats.org/officeDocument/2006/relationships/hyperlink" Target="#'2- PR'!A74" TargetMode="External" Id="rId74"/><Relationship Type="http://schemas.openxmlformats.org/officeDocument/2006/relationships/hyperlink" Target="#'2- PR'!A75" TargetMode="External" Id="rId75"/><Relationship Type="http://schemas.openxmlformats.org/officeDocument/2006/relationships/hyperlink" Target="#'2- PR'!A76" TargetMode="External" Id="rId76"/><Relationship Type="http://schemas.openxmlformats.org/officeDocument/2006/relationships/hyperlink" Target="#'2- PR'!A78" TargetMode="External" Id="rId77"/><Relationship Type="http://schemas.openxmlformats.org/officeDocument/2006/relationships/hyperlink" Target="#'2- PR'!A79" TargetMode="External" Id="rId78"/><Relationship Type="http://schemas.openxmlformats.org/officeDocument/2006/relationships/hyperlink" Target="#'2- PR'!A80" TargetMode="External" Id="rId79"/><Relationship Type="http://schemas.openxmlformats.org/officeDocument/2006/relationships/hyperlink" Target="#'2- PR'!A82" TargetMode="External" Id="rId80"/><Relationship Type="http://schemas.openxmlformats.org/officeDocument/2006/relationships/hyperlink" Target="#'2- PR'!A83" TargetMode="External" Id="rId81"/><Relationship Type="http://schemas.openxmlformats.org/officeDocument/2006/relationships/hyperlink" Target="#'2- PR'!A84" TargetMode="External" Id="rId82"/><Relationship Type="http://schemas.openxmlformats.org/officeDocument/2006/relationships/hyperlink" Target="#'2- PR'!A85" TargetMode="External" Id="rId83"/><Relationship Type="http://schemas.openxmlformats.org/officeDocument/2006/relationships/hyperlink" Target="#'2- PR'!A87" TargetMode="External" Id="rId84"/><Relationship Type="http://schemas.openxmlformats.org/officeDocument/2006/relationships/hyperlink" Target="#'2- PR'!A88" TargetMode="External" Id="rId85"/><Relationship Type="http://schemas.openxmlformats.org/officeDocument/2006/relationships/hyperlink" Target="#'2- PR'!A89" TargetMode="External" Id="rId86"/><Relationship Type="http://schemas.openxmlformats.org/officeDocument/2006/relationships/hyperlink" Target="#'2- PR'!A90" TargetMode="External" Id="rId87"/><Relationship Type="http://schemas.openxmlformats.org/officeDocument/2006/relationships/hyperlink" Target="#'2- PR'!A91" TargetMode="External" Id="rId88"/><Relationship Type="http://schemas.openxmlformats.org/officeDocument/2006/relationships/hyperlink" Target="#'2- PR'!A92" TargetMode="External" Id="rId89"/><Relationship Type="http://schemas.openxmlformats.org/officeDocument/2006/relationships/hyperlink" Target="#'2- PR'!A94" TargetMode="External" Id="rId90"/><Relationship Type="http://schemas.openxmlformats.org/officeDocument/2006/relationships/hyperlink" Target="#'2- PR'!A95" TargetMode="External" Id="rId91"/><Relationship Type="http://schemas.openxmlformats.org/officeDocument/2006/relationships/hyperlink" Target="#'2- PR'!A96" TargetMode="External" Id="rId92"/><Relationship Type="http://schemas.openxmlformats.org/officeDocument/2006/relationships/hyperlink" Target="#'2- PR'!A97" TargetMode="External" Id="rId93"/><Relationship Type="http://schemas.openxmlformats.org/officeDocument/2006/relationships/hyperlink" Target="#'2- PR'!A98" TargetMode="External" Id="rId94"/><Relationship Type="http://schemas.openxmlformats.org/officeDocument/2006/relationships/hyperlink" Target="#'2- PR'!A99" TargetMode="External" Id="rId95"/><Relationship Type="http://schemas.openxmlformats.org/officeDocument/2006/relationships/hyperlink" Target="#'2- PR'!A100" TargetMode="External" Id="rId96"/><Relationship Type="http://schemas.openxmlformats.org/officeDocument/2006/relationships/hyperlink" Target="#'2- PR'!A101" TargetMode="External" Id="rId97"/><Relationship Type="http://schemas.openxmlformats.org/officeDocument/2006/relationships/hyperlink" Target="#'2- PR'!A102" TargetMode="External" Id="rId98"/><Relationship Type="http://schemas.openxmlformats.org/officeDocument/2006/relationships/hyperlink" Target="#'2- PR'!A103" TargetMode="External" Id="rId99"/><Relationship Type="http://schemas.openxmlformats.org/officeDocument/2006/relationships/hyperlink" Target="#'2- PR'!A104" TargetMode="External" Id="rId100"/><Relationship Type="http://schemas.openxmlformats.org/officeDocument/2006/relationships/hyperlink" Target="#'2- PR'!A105" TargetMode="External" Id="rId101"/><Relationship Type="http://schemas.openxmlformats.org/officeDocument/2006/relationships/hyperlink" Target="#'2- PR'!A106" TargetMode="External" Id="rId102"/><Relationship Type="http://schemas.openxmlformats.org/officeDocument/2006/relationships/hyperlink" Target="#'2- PR'!A107" TargetMode="External" Id="rId103"/><Relationship Type="http://schemas.openxmlformats.org/officeDocument/2006/relationships/hyperlink" Target="#'2- PR'!A108" TargetMode="External" Id="rId104"/><Relationship Type="http://schemas.openxmlformats.org/officeDocument/2006/relationships/hyperlink" Target="#'2- PR'!A109" TargetMode="External" Id="rId105"/><Relationship Type="http://schemas.openxmlformats.org/officeDocument/2006/relationships/hyperlink" Target="#'2- PR'!A110" TargetMode="External" Id="rId106"/><Relationship Type="http://schemas.openxmlformats.org/officeDocument/2006/relationships/hyperlink" Target="#'2- PR'!A111" TargetMode="External" Id="rId107"/><Relationship Type="http://schemas.openxmlformats.org/officeDocument/2006/relationships/hyperlink" Target="#'2- PR'!A112" TargetMode="External" Id="rId108"/><Relationship Type="http://schemas.openxmlformats.org/officeDocument/2006/relationships/hyperlink" Target="#'2- PR'!A113" TargetMode="External" Id="rId109"/><Relationship Type="http://schemas.openxmlformats.org/officeDocument/2006/relationships/hyperlink" Target="#'2- PR'!A114" TargetMode="External" Id="rId110"/><Relationship Type="http://schemas.openxmlformats.org/officeDocument/2006/relationships/hyperlink" Target="#'2- PR'!A115" TargetMode="External" Id="rId111"/><Relationship Type="http://schemas.openxmlformats.org/officeDocument/2006/relationships/hyperlink" Target="#'2- PR'!A116" TargetMode="External" Id="rId112"/><Relationship Type="http://schemas.openxmlformats.org/officeDocument/2006/relationships/hyperlink" Target="#'2- PR'!A118" TargetMode="External" Id="rId113"/><Relationship Type="http://schemas.openxmlformats.org/officeDocument/2006/relationships/hyperlink" Target="#'2- PR'!A119" TargetMode="External" Id="rId114"/><Relationship Type="http://schemas.openxmlformats.org/officeDocument/2006/relationships/hyperlink" Target="#'2- PR'!A120" TargetMode="External" Id="rId115"/><Relationship Type="http://schemas.openxmlformats.org/officeDocument/2006/relationships/hyperlink" Target="#'2- PR'!A121" TargetMode="External" Id="rId116"/><Relationship Type="http://schemas.openxmlformats.org/officeDocument/2006/relationships/hyperlink" Target="#'2- PR'!A122" TargetMode="External" Id="rId117"/><Relationship Type="http://schemas.openxmlformats.org/officeDocument/2006/relationships/hyperlink" Target="#'2- PR'!A123" TargetMode="External" Id="rId118"/><Relationship Type="http://schemas.openxmlformats.org/officeDocument/2006/relationships/hyperlink" Target="#'2- PR'!A124" TargetMode="External" Id="rId119"/><Relationship Type="http://schemas.openxmlformats.org/officeDocument/2006/relationships/hyperlink" Target="#'2- PR'!A125" TargetMode="External" Id="rId120"/><Relationship Type="http://schemas.openxmlformats.org/officeDocument/2006/relationships/hyperlink" Target="#'2- PR'!A126" TargetMode="External" Id="rId121"/><Relationship Type="http://schemas.openxmlformats.org/officeDocument/2006/relationships/hyperlink" Target="#'2- PR'!A127" TargetMode="External" Id="rId122"/><Relationship Type="http://schemas.openxmlformats.org/officeDocument/2006/relationships/hyperlink" Target="#'2- PR'!A128" TargetMode="External" Id="rId123"/><Relationship Type="http://schemas.openxmlformats.org/officeDocument/2006/relationships/hyperlink" Target="#'2- PR'!A129" TargetMode="External" Id="rId124"/><Relationship Type="http://schemas.openxmlformats.org/officeDocument/2006/relationships/hyperlink" Target="#'2- PR'!A130" TargetMode="External" Id="rId125"/><Relationship Type="http://schemas.openxmlformats.org/officeDocument/2006/relationships/hyperlink" Target="#'2- PR'!A131" TargetMode="External" Id="rId126"/><Relationship Type="http://schemas.openxmlformats.org/officeDocument/2006/relationships/hyperlink" Target="#'2- PR'!A132" TargetMode="External" Id="rId127"/><Relationship Type="http://schemas.openxmlformats.org/officeDocument/2006/relationships/hyperlink" Target="#'2- PR'!A133" TargetMode="External" Id="rId128"/><Relationship Type="http://schemas.openxmlformats.org/officeDocument/2006/relationships/hyperlink" Target="#'2- PR'!A134" TargetMode="External" Id="rId129"/><Relationship Type="http://schemas.openxmlformats.org/officeDocument/2006/relationships/hyperlink" Target="#'2- PR'!A135" TargetMode="External" Id="rId130"/><Relationship Type="http://schemas.openxmlformats.org/officeDocument/2006/relationships/hyperlink" Target="#'2- PR'!A136" TargetMode="External" Id="rId131"/><Relationship Type="http://schemas.openxmlformats.org/officeDocument/2006/relationships/hyperlink" Target="#'2- PR'!A137" TargetMode="External" Id="rId132"/><Relationship Type="http://schemas.openxmlformats.org/officeDocument/2006/relationships/hyperlink" Target="#'2- PR'!A138" TargetMode="External" Id="rId133"/><Relationship Type="http://schemas.openxmlformats.org/officeDocument/2006/relationships/hyperlink" Target="#'2- PR'!A139" TargetMode="External" Id="rId134"/><Relationship Type="http://schemas.openxmlformats.org/officeDocument/2006/relationships/hyperlink" Target="#'2- PR'!A140" TargetMode="External" Id="rId135"/><Relationship Type="http://schemas.openxmlformats.org/officeDocument/2006/relationships/hyperlink" Target="#'2- PR'!A141" TargetMode="External" Id="rId136"/><Relationship Type="http://schemas.openxmlformats.org/officeDocument/2006/relationships/hyperlink" Target="#'2- PR'!A142" TargetMode="External" Id="rId137"/><Relationship Type="http://schemas.openxmlformats.org/officeDocument/2006/relationships/hyperlink" Target="#'2- PR'!A143" TargetMode="External" Id="rId138"/><Relationship Type="http://schemas.openxmlformats.org/officeDocument/2006/relationships/hyperlink" Target="#'2- PR'!A144" TargetMode="External" Id="rId139"/><Relationship Type="http://schemas.openxmlformats.org/officeDocument/2006/relationships/hyperlink" Target="#'2- PR'!A145" TargetMode="External" Id="rId140"/><Relationship Type="http://schemas.openxmlformats.org/officeDocument/2006/relationships/hyperlink" Target="#'2- PR'!A146" TargetMode="External" Id="rId141"/><Relationship Type="http://schemas.openxmlformats.org/officeDocument/2006/relationships/hyperlink" Target="#'2- PR'!A147" TargetMode="External" Id="rId142"/><Relationship Type="http://schemas.openxmlformats.org/officeDocument/2006/relationships/hyperlink" Target="#'2- PR'!A148" TargetMode="External" Id="rId143"/><Relationship Type="http://schemas.openxmlformats.org/officeDocument/2006/relationships/hyperlink" Target="#'2- PR'!A149" TargetMode="External" Id="rId144"/><Relationship Type="http://schemas.openxmlformats.org/officeDocument/2006/relationships/hyperlink" Target="#'2- PR'!A150" TargetMode="External" Id="rId145"/><Relationship Type="http://schemas.openxmlformats.org/officeDocument/2006/relationships/hyperlink" Target="#'2- PR'!A151" TargetMode="External" Id="rId146"/><Relationship Type="http://schemas.openxmlformats.org/officeDocument/2006/relationships/hyperlink" Target="#'2- PR'!A152" TargetMode="External" Id="rId147"/><Relationship Type="http://schemas.openxmlformats.org/officeDocument/2006/relationships/hyperlink" Target="#'2- PR'!A153" TargetMode="External" Id="rId148"/><Relationship Type="http://schemas.openxmlformats.org/officeDocument/2006/relationships/hyperlink" Target="#'2- PR'!A154" TargetMode="External" Id="rId149"/><Relationship Type="http://schemas.openxmlformats.org/officeDocument/2006/relationships/hyperlink" Target="#'2- PR'!A155" TargetMode="External" Id="rId150"/><Relationship Type="http://schemas.openxmlformats.org/officeDocument/2006/relationships/hyperlink" Target="#'2- PR'!A156" TargetMode="External" Id="rId151"/><Relationship Type="http://schemas.openxmlformats.org/officeDocument/2006/relationships/hyperlink" Target="#'2- PR'!A157" TargetMode="External" Id="rId152"/><Relationship Type="http://schemas.openxmlformats.org/officeDocument/2006/relationships/hyperlink" Target="#'2- PR'!A158" TargetMode="External" Id="rId153"/><Relationship Type="http://schemas.openxmlformats.org/officeDocument/2006/relationships/hyperlink" Target="#'2- PR'!A159" TargetMode="External" Id="rId154"/><Relationship Type="http://schemas.openxmlformats.org/officeDocument/2006/relationships/hyperlink" Target="#'2- PR'!A161" TargetMode="External" Id="rId155"/><Relationship Type="http://schemas.openxmlformats.org/officeDocument/2006/relationships/hyperlink" Target="#'2- PR'!A162" TargetMode="External" Id="rId156"/><Relationship Type="http://schemas.openxmlformats.org/officeDocument/2006/relationships/hyperlink" Target="#'2- PR'!A163" TargetMode="External" Id="rId157"/><Relationship Type="http://schemas.openxmlformats.org/officeDocument/2006/relationships/hyperlink" Target="#'2- PR'!A164" TargetMode="External" Id="rId158"/><Relationship Type="http://schemas.openxmlformats.org/officeDocument/2006/relationships/hyperlink" Target="#'2- PR'!A165" TargetMode="External" Id="rId159"/><Relationship Type="http://schemas.openxmlformats.org/officeDocument/2006/relationships/hyperlink" Target="#'2- PR'!A166" TargetMode="External" Id="rId160"/><Relationship Type="http://schemas.openxmlformats.org/officeDocument/2006/relationships/hyperlink" Target="#'2- PR'!A167" TargetMode="External" Id="rId161"/><Relationship Type="http://schemas.openxmlformats.org/officeDocument/2006/relationships/hyperlink" Target="#'2- PR'!A168" TargetMode="External" Id="rId162"/><Relationship Type="http://schemas.openxmlformats.org/officeDocument/2006/relationships/hyperlink" Target="#'2- PR'!A169" TargetMode="External" Id="rId163"/><Relationship Type="http://schemas.openxmlformats.org/officeDocument/2006/relationships/hyperlink" Target="#'2- PR'!A170" TargetMode="External" Id="rId164"/><Relationship Type="http://schemas.openxmlformats.org/officeDocument/2006/relationships/hyperlink" Target="#'2- PR'!A171" TargetMode="External" Id="rId165"/><Relationship Type="http://schemas.openxmlformats.org/officeDocument/2006/relationships/hyperlink" Target="#'2- PR'!A172" TargetMode="External" Id="rId166"/><Relationship Type="http://schemas.openxmlformats.org/officeDocument/2006/relationships/hyperlink" Target="#'2- PR'!A173" TargetMode="External" Id="rId167"/><Relationship Type="http://schemas.openxmlformats.org/officeDocument/2006/relationships/hyperlink" Target="#'2- PR'!A174" TargetMode="External" Id="rId168"/><Relationship Type="http://schemas.openxmlformats.org/officeDocument/2006/relationships/hyperlink" Target="#'2- PR'!A176" TargetMode="External" Id="rId169"/><Relationship Type="http://schemas.openxmlformats.org/officeDocument/2006/relationships/hyperlink" Target="#'2- PR'!A177" TargetMode="External" Id="rId170"/><Relationship Type="http://schemas.openxmlformats.org/officeDocument/2006/relationships/hyperlink" Target="#'2- PR'!A178" TargetMode="External" Id="rId171"/><Relationship Type="http://schemas.openxmlformats.org/officeDocument/2006/relationships/hyperlink" Target="#'2- PR'!A179" TargetMode="External" Id="rId172"/><Relationship Type="http://schemas.openxmlformats.org/officeDocument/2006/relationships/hyperlink" Target="#'2- PR'!A180" TargetMode="External" Id="rId173"/><Relationship Type="http://schemas.openxmlformats.org/officeDocument/2006/relationships/hyperlink" Target="#'2- PR'!A181" TargetMode="External" Id="rId174"/><Relationship Type="http://schemas.openxmlformats.org/officeDocument/2006/relationships/hyperlink" Target="#'2- PR'!A182" TargetMode="External" Id="rId175"/><Relationship Type="http://schemas.openxmlformats.org/officeDocument/2006/relationships/hyperlink" Target="#'2- PR'!A183" TargetMode="External" Id="rId176"/><Relationship Type="http://schemas.openxmlformats.org/officeDocument/2006/relationships/hyperlink" Target="#'2- PR'!A184" TargetMode="External" Id="rId177"/><Relationship Type="http://schemas.openxmlformats.org/officeDocument/2006/relationships/hyperlink" Target="#'2- PR'!A185" TargetMode="External" Id="rId178"/><Relationship Type="http://schemas.openxmlformats.org/officeDocument/2006/relationships/hyperlink" Target="#'2- PR'!A186" TargetMode="External" Id="rId179"/><Relationship Type="http://schemas.openxmlformats.org/officeDocument/2006/relationships/hyperlink" Target="#'2- PR'!A187" TargetMode="External" Id="rId180"/><Relationship Type="http://schemas.openxmlformats.org/officeDocument/2006/relationships/hyperlink" Target="#'2- PR'!A188" TargetMode="External" Id="rId181"/><Relationship Type="http://schemas.openxmlformats.org/officeDocument/2006/relationships/hyperlink" Target="#'2- PR'!A189" TargetMode="External" Id="rId182"/><Relationship Type="http://schemas.openxmlformats.org/officeDocument/2006/relationships/hyperlink" Target="#'2- PR'!A190" TargetMode="External" Id="rId183"/><Relationship Type="http://schemas.openxmlformats.org/officeDocument/2006/relationships/hyperlink" Target="#'2- PR'!A191" TargetMode="External" Id="rId184"/><Relationship Type="http://schemas.openxmlformats.org/officeDocument/2006/relationships/hyperlink" Target="#'2- PR'!A192" TargetMode="External" Id="rId185"/><Relationship Type="http://schemas.openxmlformats.org/officeDocument/2006/relationships/hyperlink" Target="#'2- PR'!A193" TargetMode="External" Id="rId186"/><Relationship Type="http://schemas.openxmlformats.org/officeDocument/2006/relationships/hyperlink" Target="#'2- PR'!A194" TargetMode="External" Id="rId187"/><Relationship Type="http://schemas.openxmlformats.org/officeDocument/2006/relationships/hyperlink" Target="#'2- PR'!A195" TargetMode="External" Id="rId188"/><Relationship Type="http://schemas.openxmlformats.org/officeDocument/2006/relationships/hyperlink" Target="#'2- PR'!A196" TargetMode="External" Id="rId189"/><Relationship Type="http://schemas.openxmlformats.org/officeDocument/2006/relationships/hyperlink" Target="#'2- PR'!A197" TargetMode="External" Id="rId190"/><Relationship Type="http://schemas.openxmlformats.org/officeDocument/2006/relationships/hyperlink" Target="#'2- PR'!A198" TargetMode="External" Id="rId191"/><Relationship Type="http://schemas.openxmlformats.org/officeDocument/2006/relationships/hyperlink" Target="#'2- PR'!A199" TargetMode="External" Id="rId192"/><Relationship Type="http://schemas.openxmlformats.org/officeDocument/2006/relationships/hyperlink" Target="#'2- PR'!A200" TargetMode="External" Id="rId193"/><Relationship Type="http://schemas.openxmlformats.org/officeDocument/2006/relationships/hyperlink" Target="#'2- PR'!A201" TargetMode="External" Id="rId194"/><Relationship Type="http://schemas.openxmlformats.org/officeDocument/2006/relationships/hyperlink" Target="#'2- PR'!A202" TargetMode="External" Id="rId195"/><Relationship Type="http://schemas.openxmlformats.org/officeDocument/2006/relationships/hyperlink" Target="#'2- PR'!A203" TargetMode="External" Id="rId196"/><Relationship Type="http://schemas.openxmlformats.org/officeDocument/2006/relationships/hyperlink" Target="#'2- PR'!A204" TargetMode="External" Id="rId197"/><Relationship Type="http://schemas.openxmlformats.org/officeDocument/2006/relationships/hyperlink" Target="#'2- PR'!A205" TargetMode="External" Id="rId198"/><Relationship Type="http://schemas.openxmlformats.org/officeDocument/2006/relationships/hyperlink" Target="#'2- PR'!A206" TargetMode="External" Id="rId199"/><Relationship Type="http://schemas.openxmlformats.org/officeDocument/2006/relationships/hyperlink" Target="#'2- PR'!A207" TargetMode="External" Id="rId200"/><Relationship Type="http://schemas.openxmlformats.org/officeDocument/2006/relationships/hyperlink" Target="#'2- PR'!A208" TargetMode="External" Id="rId201"/><Relationship Type="http://schemas.openxmlformats.org/officeDocument/2006/relationships/hyperlink" Target="#'2- PR'!A209" TargetMode="External" Id="rId202"/><Relationship Type="http://schemas.openxmlformats.org/officeDocument/2006/relationships/hyperlink" Target="#'2- PR'!A210" TargetMode="External" Id="rId203"/><Relationship Type="http://schemas.openxmlformats.org/officeDocument/2006/relationships/hyperlink" Target="#'2- PR'!A211" TargetMode="External" Id="rId204"/><Relationship Type="http://schemas.openxmlformats.org/officeDocument/2006/relationships/hyperlink" Target="#'2- PR'!A212" TargetMode="External" Id="rId205"/><Relationship Type="http://schemas.openxmlformats.org/officeDocument/2006/relationships/hyperlink" Target="#'2- PR'!A213" TargetMode="External" Id="rId206"/><Relationship Type="http://schemas.openxmlformats.org/officeDocument/2006/relationships/hyperlink" Target="#'2- PR'!A214" TargetMode="External" Id="rId207"/><Relationship Type="http://schemas.openxmlformats.org/officeDocument/2006/relationships/hyperlink" Target="#'2- PR'!A215" TargetMode="External" Id="rId208"/><Relationship Type="http://schemas.openxmlformats.org/officeDocument/2006/relationships/hyperlink" Target="#'2- PR'!A216" TargetMode="External" Id="rId209"/><Relationship Type="http://schemas.openxmlformats.org/officeDocument/2006/relationships/hyperlink" Target="#'2- PR'!A217" TargetMode="External" Id="rId210"/><Relationship Type="http://schemas.openxmlformats.org/officeDocument/2006/relationships/hyperlink" Target="#'2- PR'!A218" TargetMode="External" Id="rId211"/><Relationship Type="http://schemas.openxmlformats.org/officeDocument/2006/relationships/hyperlink" Target="#'2- PR'!A219" TargetMode="External" Id="rId212"/><Relationship Type="http://schemas.openxmlformats.org/officeDocument/2006/relationships/hyperlink" Target="#'2- PR'!A220" TargetMode="External" Id="rId213"/><Relationship Type="http://schemas.openxmlformats.org/officeDocument/2006/relationships/hyperlink" Target="#'2- PR'!A221" TargetMode="External" Id="rId214"/><Relationship Type="http://schemas.openxmlformats.org/officeDocument/2006/relationships/hyperlink" Target="#'2- PR'!A222" TargetMode="External" Id="rId215"/><Relationship Type="http://schemas.openxmlformats.org/officeDocument/2006/relationships/hyperlink" Target="#'2- PR'!A223" TargetMode="External" Id="rId216"/><Relationship Type="http://schemas.openxmlformats.org/officeDocument/2006/relationships/hyperlink" Target="#'2- PR'!A224" TargetMode="External" Id="rId217"/><Relationship Type="http://schemas.openxmlformats.org/officeDocument/2006/relationships/hyperlink" Target="#'2- PR'!A225" TargetMode="External" Id="rId218"/><Relationship Type="http://schemas.openxmlformats.org/officeDocument/2006/relationships/hyperlink" Target="#'2- PR'!A226" TargetMode="External" Id="rId219"/><Relationship Type="http://schemas.openxmlformats.org/officeDocument/2006/relationships/hyperlink" Target="#'2- PR'!A227" TargetMode="External" Id="rId220"/><Relationship Type="http://schemas.openxmlformats.org/officeDocument/2006/relationships/hyperlink" Target="#'2- PR'!A228" TargetMode="External" Id="rId221"/><Relationship Type="http://schemas.openxmlformats.org/officeDocument/2006/relationships/hyperlink" Target="#'2- PR'!A229" TargetMode="External" Id="rId222"/><Relationship Type="http://schemas.openxmlformats.org/officeDocument/2006/relationships/hyperlink" Target="#'2- PR'!A230" TargetMode="External" Id="rId223"/><Relationship Type="http://schemas.openxmlformats.org/officeDocument/2006/relationships/hyperlink" Target="#'2- PR'!A231" TargetMode="External" Id="rId224"/><Relationship Type="http://schemas.openxmlformats.org/officeDocument/2006/relationships/hyperlink" Target="#'2- PR'!A232" TargetMode="External" Id="rId225"/><Relationship Type="http://schemas.openxmlformats.org/officeDocument/2006/relationships/hyperlink" Target="#'2- PR'!A233" TargetMode="External" Id="rId226"/><Relationship Type="http://schemas.openxmlformats.org/officeDocument/2006/relationships/hyperlink" Target="#'2- PR'!A234" TargetMode="External" Id="rId227"/><Relationship Type="http://schemas.openxmlformats.org/officeDocument/2006/relationships/hyperlink" Target="#'2- PR'!A235" TargetMode="External" Id="rId228"/><Relationship Type="http://schemas.openxmlformats.org/officeDocument/2006/relationships/hyperlink" Target="#'2- PR'!A236" TargetMode="External" Id="rId229"/><Relationship Type="http://schemas.openxmlformats.org/officeDocument/2006/relationships/hyperlink" Target="#'2- PR'!A237" TargetMode="External" Id="rId230"/><Relationship Type="http://schemas.openxmlformats.org/officeDocument/2006/relationships/hyperlink" Target="#'2- PR'!A238" TargetMode="External" Id="rId231"/><Relationship Type="http://schemas.openxmlformats.org/officeDocument/2006/relationships/hyperlink" Target="#'2- PR'!A239" TargetMode="External" Id="rId232"/><Relationship Type="http://schemas.openxmlformats.org/officeDocument/2006/relationships/hyperlink" Target="#'2- PR'!A240" TargetMode="External" Id="rId233"/><Relationship Type="http://schemas.openxmlformats.org/officeDocument/2006/relationships/hyperlink" Target="#'2- PR'!A241" TargetMode="External" Id="rId234"/><Relationship Type="http://schemas.openxmlformats.org/officeDocument/2006/relationships/hyperlink" Target="#'2- PR'!A242" TargetMode="External" Id="rId235"/><Relationship Type="http://schemas.openxmlformats.org/officeDocument/2006/relationships/hyperlink" Target="#'2- PR'!A243" TargetMode="External" Id="rId236"/><Relationship Type="http://schemas.openxmlformats.org/officeDocument/2006/relationships/hyperlink" Target="#'2- PR'!A244" TargetMode="External" Id="rId237"/><Relationship Type="http://schemas.openxmlformats.org/officeDocument/2006/relationships/hyperlink" Target="#'2- PR'!A245" TargetMode="External" Id="rId238"/><Relationship Type="http://schemas.openxmlformats.org/officeDocument/2006/relationships/hyperlink" Target="#'2- PR'!A246" TargetMode="External" Id="rId239"/><Relationship Type="http://schemas.openxmlformats.org/officeDocument/2006/relationships/hyperlink" Target="#'2- PR'!A247" TargetMode="External" Id="rId240"/><Relationship Type="http://schemas.openxmlformats.org/officeDocument/2006/relationships/hyperlink" Target="#'2- PR'!A248" TargetMode="External" Id="rId241"/><Relationship Type="http://schemas.openxmlformats.org/officeDocument/2006/relationships/hyperlink" Target="#'2- PR'!A249" TargetMode="External" Id="rId242"/><Relationship Type="http://schemas.openxmlformats.org/officeDocument/2006/relationships/hyperlink" Target="#'2- PR'!A250" TargetMode="External" Id="rId243"/><Relationship Type="http://schemas.openxmlformats.org/officeDocument/2006/relationships/hyperlink" Target="#'2- PR'!A251" TargetMode="External" Id="rId244"/><Relationship Type="http://schemas.openxmlformats.org/officeDocument/2006/relationships/hyperlink" Target="#'2- PR'!A252" TargetMode="External" Id="rId245"/><Relationship Type="http://schemas.openxmlformats.org/officeDocument/2006/relationships/hyperlink" Target="#'2- PR'!A253" TargetMode="External" Id="rId246"/><Relationship Type="http://schemas.openxmlformats.org/officeDocument/2006/relationships/hyperlink" Target="#'2- PR'!A254" TargetMode="External" Id="rId247"/><Relationship Type="http://schemas.openxmlformats.org/officeDocument/2006/relationships/hyperlink" Target="#'2- PR'!A255" TargetMode="External" Id="rId248"/><Relationship Type="http://schemas.openxmlformats.org/officeDocument/2006/relationships/hyperlink" Target="#'2- PR'!A256" TargetMode="External" Id="rId249"/><Relationship Type="http://schemas.openxmlformats.org/officeDocument/2006/relationships/hyperlink" Target="#'2- PR'!A257" TargetMode="External" Id="rId250"/><Relationship Type="http://schemas.openxmlformats.org/officeDocument/2006/relationships/hyperlink" Target="#'2- PR'!A258" TargetMode="External" Id="rId251"/><Relationship Type="http://schemas.openxmlformats.org/officeDocument/2006/relationships/hyperlink" Target="#'2- PR'!A259" TargetMode="External" Id="rId252"/><Relationship Type="http://schemas.openxmlformats.org/officeDocument/2006/relationships/hyperlink" Target="#'2- PR'!A261" TargetMode="External" Id="rId253"/><Relationship Type="http://schemas.openxmlformats.org/officeDocument/2006/relationships/hyperlink" Target="#'2- PR'!A262" TargetMode="External" Id="rId254"/><Relationship Type="http://schemas.openxmlformats.org/officeDocument/2006/relationships/hyperlink" Target="#'2- PR'!A263" TargetMode="External" Id="rId255"/><Relationship Type="http://schemas.openxmlformats.org/officeDocument/2006/relationships/hyperlink" Target="#'2- PR'!A264" TargetMode="External" Id="rId256"/><Relationship Type="http://schemas.openxmlformats.org/officeDocument/2006/relationships/hyperlink" Target="#'2- PR'!A265" TargetMode="External" Id="rId257"/><Relationship Type="http://schemas.openxmlformats.org/officeDocument/2006/relationships/hyperlink" Target="#'2- PR'!A266" TargetMode="External" Id="rId258"/><Relationship Type="http://schemas.openxmlformats.org/officeDocument/2006/relationships/hyperlink" Target="#'2- PR'!A267" TargetMode="External" Id="rId259"/><Relationship Type="http://schemas.openxmlformats.org/officeDocument/2006/relationships/hyperlink" Target="#'2- PR'!A268" TargetMode="External" Id="rId260"/><Relationship Type="http://schemas.openxmlformats.org/officeDocument/2006/relationships/hyperlink" Target="#'2- PR'!A269" TargetMode="External" Id="rId261"/><Relationship Type="http://schemas.openxmlformats.org/officeDocument/2006/relationships/hyperlink" Target="#'2- PR'!A270" TargetMode="External" Id="rId262"/><Relationship Type="http://schemas.openxmlformats.org/officeDocument/2006/relationships/hyperlink" Target="#'2- PR'!A271" TargetMode="External" Id="rId263"/><Relationship Type="http://schemas.openxmlformats.org/officeDocument/2006/relationships/hyperlink" Target="#'2- PR'!A272" TargetMode="External" Id="rId264"/><Relationship Type="http://schemas.openxmlformats.org/officeDocument/2006/relationships/hyperlink" Target="#'2- PR'!A273" TargetMode="External" Id="rId265"/><Relationship Type="http://schemas.openxmlformats.org/officeDocument/2006/relationships/hyperlink" Target="#'2- PR'!A274" TargetMode="External" Id="rId266"/><Relationship Type="http://schemas.openxmlformats.org/officeDocument/2006/relationships/hyperlink" Target="#'2- PR'!A275" TargetMode="External" Id="rId267"/><Relationship Type="http://schemas.openxmlformats.org/officeDocument/2006/relationships/hyperlink" Target="#'2- PR'!A276" TargetMode="External" Id="rId268"/><Relationship Type="http://schemas.openxmlformats.org/officeDocument/2006/relationships/hyperlink" Target="#'2- PR'!A277" TargetMode="External" Id="rId269"/><Relationship Type="http://schemas.openxmlformats.org/officeDocument/2006/relationships/hyperlink" Target="#'2- PR'!A278" TargetMode="External" Id="rId270"/><Relationship Type="http://schemas.openxmlformats.org/officeDocument/2006/relationships/hyperlink" Target="#'2- PR'!A279" TargetMode="External" Id="rId271"/><Relationship Type="http://schemas.openxmlformats.org/officeDocument/2006/relationships/hyperlink" Target="#'2- PR'!A280" TargetMode="External" Id="rId272"/><Relationship Type="http://schemas.openxmlformats.org/officeDocument/2006/relationships/hyperlink" Target="#'2- PR'!A281" TargetMode="External" Id="rId273"/><Relationship Type="http://schemas.openxmlformats.org/officeDocument/2006/relationships/hyperlink" Target="#'2- PR'!A282" TargetMode="External" Id="rId274"/><Relationship Type="http://schemas.openxmlformats.org/officeDocument/2006/relationships/hyperlink" Target="#'2- PR'!A283" TargetMode="External" Id="rId275"/><Relationship Type="http://schemas.openxmlformats.org/officeDocument/2006/relationships/hyperlink" Target="#'2- PR'!A284" TargetMode="External" Id="rId276"/><Relationship Type="http://schemas.openxmlformats.org/officeDocument/2006/relationships/hyperlink" Target="#'2- PR'!A285" TargetMode="External" Id="rId277"/><Relationship Type="http://schemas.openxmlformats.org/officeDocument/2006/relationships/hyperlink" Target="#'2- PR'!A286" TargetMode="External" Id="rId278"/><Relationship Type="http://schemas.openxmlformats.org/officeDocument/2006/relationships/hyperlink" Target="#'2- PR'!A287" TargetMode="External" Id="rId279"/><Relationship Type="http://schemas.openxmlformats.org/officeDocument/2006/relationships/hyperlink" Target="#'2- PR'!A288" TargetMode="External" Id="rId280"/><Relationship Type="http://schemas.openxmlformats.org/officeDocument/2006/relationships/hyperlink" Target="#'2- PR'!A289" TargetMode="External" Id="rId281"/><Relationship Type="http://schemas.openxmlformats.org/officeDocument/2006/relationships/hyperlink" Target="#'2- PR'!A290" TargetMode="External" Id="rId282"/><Relationship Type="http://schemas.openxmlformats.org/officeDocument/2006/relationships/hyperlink" Target="#'2- PR'!A291" TargetMode="External" Id="rId283"/><Relationship Type="http://schemas.openxmlformats.org/officeDocument/2006/relationships/hyperlink" Target="#'2- PR'!A292" TargetMode="External" Id="rId284"/><Relationship Type="http://schemas.openxmlformats.org/officeDocument/2006/relationships/hyperlink" Target="#'2- PR'!A293" TargetMode="External" Id="rId285"/><Relationship Type="http://schemas.openxmlformats.org/officeDocument/2006/relationships/hyperlink" Target="#'2- PR'!A294" TargetMode="External" Id="rId286"/><Relationship Type="http://schemas.openxmlformats.org/officeDocument/2006/relationships/hyperlink" Target="#'2- PR'!A295" TargetMode="External" Id="rId287"/><Relationship Type="http://schemas.openxmlformats.org/officeDocument/2006/relationships/hyperlink" Target="#'2- PR'!A296" TargetMode="External" Id="rId288"/><Relationship Type="http://schemas.openxmlformats.org/officeDocument/2006/relationships/hyperlink" Target="#'2- PR'!A297" TargetMode="External" Id="rId289"/><Relationship Type="http://schemas.openxmlformats.org/officeDocument/2006/relationships/hyperlink" Target="#'2- PR'!A298" TargetMode="External" Id="rId290"/><Relationship Type="http://schemas.openxmlformats.org/officeDocument/2006/relationships/hyperlink" Target="#'2- PR'!A299" TargetMode="External" Id="rId291"/><Relationship Type="http://schemas.openxmlformats.org/officeDocument/2006/relationships/hyperlink" Target="#'2- PR'!A300" TargetMode="External" Id="rId292"/><Relationship Type="http://schemas.openxmlformats.org/officeDocument/2006/relationships/hyperlink" Target="#'2- PR'!A301" TargetMode="External" Id="rId293"/><Relationship Type="http://schemas.openxmlformats.org/officeDocument/2006/relationships/hyperlink" Target="#'2- PR'!A302" TargetMode="External" Id="rId294"/><Relationship Type="http://schemas.openxmlformats.org/officeDocument/2006/relationships/hyperlink" Target="#'2- PR'!A303" TargetMode="External" Id="rId295"/><Relationship Type="http://schemas.openxmlformats.org/officeDocument/2006/relationships/hyperlink" Target="#'2- PR'!A304" TargetMode="External" Id="rId296"/><Relationship Type="http://schemas.openxmlformats.org/officeDocument/2006/relationships/hyperlink" Target="#'2- PR'!A306" TargetMode="External" Id="rId297"/><Relationship Type="http://schemas.openxmlformats.org/officeDocument/2006/relationships/hyperlink" Target="#'2- PR'!A307" TargetMode="External" Id="rId298"/><Relationship Type="http://schemas.openxmlformats.org/officeDocument/2006/relationships/hyperlink" Target="#'2- PR'!A308" TargetMode="External" Id="rId299"/><Relationship Type="http://schemas.openxmlformats.org/officeDocument/2006/relationships/hyperlink" Target="#'2- PR'!A310" TargetMode="External" Id="rId300"/><Relationship Type="http://schemas.openxmlformats.org/officeDocument/2006/relationships/hyperlink" Target="#'2- PR'!A311" TargetMode="External" Id="rId301"/><Relationship Type="http://schemas.openxmlformats.org/officeDocument/2006/relationships/hyperlink" Target="#'2- PR'!A312" TargetMode="External" Id="rId302"/><Relationship Type="http://schemas.openxmlformats.org/officeDocument/2006/relationships/hyperlink" Target="#'2- PR'!A313" TargetMode="External" Id="rId303"/><Relationship Type="http://schemas.openxmlformats.org/officeDocument/2006/relationships/hyperlink" Target="#'2- PR'!A314" TargetMode="External" Id="rId304"/><Relationship Type="http://schemas.openxmlformats.org/officeDocument/2006/relationships/hyperlink" Target="#'2- PR'!A315" TargetMode="External" Id="rId305"/><Relationship Type="http://schemas.openxmlformats.org/officeDocument/2006/relationships/hyperlink" Target="#'2- PR'!A316" TargetMode="External" Id="rId306"/><Relationship Type="http://schemas.openxmlformats.org/officeDocument/2006/relationships/hyperlink" Target="#'2- PR'!A317" TargetMode="External" Id="rId307"/><Relationship Type="http://schemas.openxmlformats.org/officeDocument/2006/relationships/hyperlink" Target="#'2- PR'!A318" TargetMode="External" Id="rId308"/><Relationship Type="http://schemas.openxmlformats.org/officeDocument/2006/relationships/hyperlink" Target="#'2- PR'!A319" TargetMode="External" Id="rId309"/><Relationship Type="http://schemas.openxmlformats.org/officeDocument/2006/relationships/hyperlink" Target="#'2- PR'!A321" TargetMode="External" Id="rId310"/><Relationship Type="http://schemas.openxmlformats.org/officeDocument/2006/relationships/hyperlink" Target="#'2- PR'!A322" TargetMode="External" Id="rId311"/><Relationship Type="http://schemas.openxmlformats.org/officeDocument/2006/relationships/hyperlink" Target="#'2- PR'!A323" TargetMode="External" Id="rId312"/><Relationship Type="http://schemas.openxmlformats.org/officeDocument/2006/relationships/hyperlink" Target="#'2- PR'!A324" TargetMode="External" Id="rId313"/><Relationship Type="http://schemas.openxmlformats.org/officeDocument/2006/relationships/hyperlink" Target="#'2- PR'!A325" TargetMode="External" Id="rId314"/><Relationship Type="http://schemas.openxmlformats.org/officeDocument/2006/relationships/hyperlink" Target="#'2- PR'!A326" TargetMode="External" Id="rId315"/><Relationship Type="http://schemas.openxmlformats.org/officeDocument/2006/relationships/hyperlink" Target="#'2- PR'!A327" TargetMode="External" Id="rId316"/><Relationship Type="http://schemas.openxmlformats.org/officeDocument/2006/relationships/hyperlink" Target="#'2- PR'!A328" TargetMode="External" Id="rId317"/><Relationship Type="http://schemas.openxmlformats.org/officeDocument/2006/relationships/hyperlink" Target="#'2- PR'!A329" TargetMode="External" Id="rId318"/><Relationship Type="http://schemas.openxmlformats.org/officeDocument/2006/relationships/hyperlink" Target="#'2- PR'!A330" TargetMode="External" Id="rId319"/><Relationship Type="http://schemas.openxmlformats.org/officeDocument/2006/relationships/hyperlink" Target="#'2- PR'!A331" TargetMode="External" Id="rId320"/><Relationship Type="http://schemas.openxmlformats.org/officeDocument/2006/relationships/hyperlink" Target="#'2- PR'!A332" TargetMode="External" Id="rId321"/><Relationship Type="http://schemas.openxmlformats.org/officeDocument/2006/relationships/hyperlink" Target="#'2- PR'!A333" TargetMode="External" Id="rId322"/><Relationship Type="http://schemas.openxmlformats.org/officeDocument/2006/relationships/hyperlink" Target="#'2- PR'!A334" TargetMode="External" Id="rId323"/><Relationship Type="http://schemas.openxmlformats.org/officeDocument/2006/relationships/hyperlink" Target="#'2- PR'!A335" TargetMode="External" Id="rId324"/><Relationship Type="http://schemas.openxmlformats.org/officeDocument/2006/relationships/hyperlink" Target="#'2- PR'!A336" TargetMode="External" Id="rId325"/><Relationship Type="http://schemas.openxmlformats.org/officeDocument/2006/relationships/hyperlink" Target="#'2- PR'!A337" TargetMode="External" Id="rId326"/><Relationship Type="http://schemas.openxmlformats.org/officeDocument/2006/relationships/hyperlink" Target="#'2- PR'!A338" TargetMode="External" Id="rId327"/><Relationship Type="http://schemas.openxmlformats.org/officeDocument/2006/relationships/hyperlink" Target="#'2- PR'!A339" TargetMode="External" Id="rId328"/><Relationship Type="http://schemas.openxmlformats.org/officeDocument/2006/relationships/hyperlink" Target="#'2- PR'!A340" TargetMode="External" Id="rId329"/><Relationship Type="http://schemas.openxmlformats.org/officeDocument/2006/relationships/hyperlink" Target="#'2- PR'!A341" TargetMode="External" Id="rId330"/><Relationship Type="http://schemas.openxmlformats.org/officeDocument/2006/relationships/hyperlink" Target="#'2- PR'!A342" TargetMode="External" Id="rId331"/><Relationship Type="http://schemas.openxmlformats.org/officeDocument/2006/relationships/hyperlink" Target="#'2- PR'!A343" TargetMode="External" Id="rId332"/><Relationship Type="http://schemas.openxmlformats.org/officeDocument/2006/relationships/hyperlink" Target="#'2- PR'!A344" TargetMode="External" Id="rId333"/><Relationship Type="http://schemas.openxmlformats.org/officeDocument/2006/relationships/hyperlink" Target="#'2- PR'!A345" TargetMode="External" Id="rId334"/><Relationship Type="http://schemas.openxmlformats.org/officeDocument/2006/relationships/hyperlink" Target="#'2- PR'!A346" TargetMode="External" Id="rId335"/><Relationship Type="http://schemas.openxmlformats.org/officeDocument/2006/relationships/hyperlink" Target="#'2- PR'!A347" TargetMode="External" Id="rId336"/><Relationship Type="http://schemas.openxmlformats.org/officeDocument/2006/relationships/hyperlink" Target="#'2- PR'!A348" TargetMode="External" Id="rId337"/><Relationship Type="http://schemas.openxmlformats.org/officeDocument/2006/relationships/hyperlink" Target="#'2- PR'!A349" TargetMode="External" Id="rId338"/><Relationship Type="http://schemas.openxmlformats.org/officeDocument/2006/relationships/hyperlink" Target="#'2- PR'!A350" TargetMode="External" Id="rId339"/><Relationship Type="http://schemas.openxmlformats.org/officeDocument/2006/relationships/hyperlink" Target="#'2- PR'!A351" TargetMode="External" Id="rId340"/><Relationship Type="http://schemas.openxmlformats.org/officeDocument/2006/relationships/hyperlink" Target="#'2- PR'!A352" TargetMode="External" Id="rId341"/><Relationship Type="http://schemas.openxmlformats.org/officeDocument/2006/relationships/hyperlink" Target="#'2- PR'!A353" TargetMode="External" Id="rId342"/><Relationship Type="http://schemas.openxmlformats.org/officeDocument/2006/relationships/hyperlink" Target="#'2- PR'!A354" TargetMode="External" Id="rId343"/><Relationship Type="http://schemas.openxmlformats.org/officeDocument/2006/relationships/hyperlink" Target="#'2- PR'!A355" TargetMode="External" Id="rId344"/><Relationship Type="http://schemas.openxmlformats.org/officeDocument/2006/relationships/hyperlink" Target="#'2- PR'!A356" TargetMode="External" Id="rId345"/><Relationship Type="http://schemas.openxmlformats.org/officeDocument/2006/relationships/hyperlink" Target="#'2- PR'!A357" TargetMode="External" Id="rId346"/><Relationship Type="http://schemas.openxmlformats.org/officeDocument/2006/relationships/hyperlink" Target="#'2- PR'!A358" TargetMode="External" Id="rId347"/><Relationship Type="http://schemas.openxmlformats.org/officeDocument/2006/relationships/hyperlink" Target="#'2- PR'!A359" TargetMode="External" Id="rId348"/><Relationship Type="http://schemas.openxmlformats.org/officeDocument/2006/relationships/hyperlink" Target="#'2- PR'!A360" TargetMode="External" Id="rId349"/><Relationship Type="http://schemas.openxmlformats.org/officeDocument/2006/relationships/hyperlink" Target="#'2- PR'!A361" TargetMode="External" Id="rId350"/><Relationship Type="http://schemas.openxmlformats.org/officeDocument/2006/relationships/hyperlink" Target="#'2- PR'!A362" TargetMode="External" Id="rId351"/><Relationship Type="http://schemas.openxmlformats.org/officeDocument/2006/relationships/hyperlink" Target="#'2- PR'!A363" TargetMode="External" Id="rId352"/><Relationship Type="http://schemas.openxmlformats.org/officeDocument/2006/relationships/hyperlink" Target="#'2- PR'!A364" TargetMode="External" Id="rId353"/><Relationship Type="http://schemas.openxmlformats.org/officeDocument/2006/relationships/hyperlink" Target="#'2- PR'!A365" TargetMode="External" Id="rId354"/><Relationship Type="http://schemas.openxmlformats.org/officeDocument/2006/relationships/hyperlink" Target="#'2- PR'!A366" TargetMode="External" Id="rId355"/><Relationship Type="http://schemas.openxmlformats.org/officeDocument/2006/relationships/hyperlink" Target="#'2- PR'!A367" TargetMode="External" Id="rId356"/><Relationship Type="http://schemas.openxmlformats.org/officeDocument/2006/relationships/hyperlink" Target="#'2- PR'!A368" TargetMode="External" Id="rId357"/><Relationship Type="http://schemas.openxmlformats.org/officeDocument/2006/relationships/hyperlink" Target="#'2- PR'!A369" TargetMode="External" Id="rId358"/><Relationship Type="http://schemas.openxmlformats.org/officeDocument/2006/relationships/hyperlink" Target="#'2- PR'!A370" TargetMode="External" Id="rId359"/><Relationship Type="http://schemas.openxmlformats.org/officeDocument/2006/relationships/hyperlink" Target="#'2- PR'!A371" TargetMode="External" Id="rId360"/><Relationship Type="http://schemas.openxmlformats.org/officeDocument/2006/relationships/hyperlink" Target="#'2- PR'!A372" TargetMode="External" Id="rId361"/><Relationship Type="http://schemas.openxmlformats.org/officeDocument/2006/relationships/hyperlink" Target="#'2- PR'!A373" TargetMode="External" Id="rId362"/><Relationship Type="http://schemas.openxmlformats.org/officeDocument/2006/relationships/hyperlink" Target="#'2- PR'!A374" TargetMode="External" Id="rId363"/><Relationship Type="http://schemas.openxmlformats.org/officeDocument/2006/relationships/hyperlink" Target="#'2- PR'!A375" TargetMode="External" Id="rId364"/><Relationship Type="http://schemas.openxmlformats.org/officeDocument/2006/relationships/hyperlink" Target="#'2- PR'!A376" TargetMode="External" Id="rId365"/><Relationship Type="http://schemas.openxmlformats.org/officeDocument/2006/relationships/hyperlink" Target="#'2- PR'!A377" TargetMode="External" Id="rId366"/><Relationship Type="http://schemas.openxmlformats.org/officeDocument/2006/relationships/hyperlink" Target="#'2- PR'!A378" TargetMode="External" Id="rId367"/><Relationship Type="http://schemas.openxmlformats.org/officeDocument/2006/relationships/hyperlink" Target="#'2- PR'!A379" TargetMode="External" Id="rId368"/><Relationship Type="http://schemas.openxmlformats.org/officeDocument/2006/relationships/hyperlink" Target="#'2- PR'!A380" TargetMode="External" Id="rId369"/><Relationship Type="http://schemas.openxmlformats.org/officeDocument/2006/relationships/hyperlink" Target="#'2- PR'!A381" TargetMode="External" Id="rId370"/><Relationship Type="http://schemas.openxmlformats.org/officeDocument/2006/relationships/hyperlink" Target="#'2- PR'!A382" TargetMode="External" Id="rId371"/><Relationship Type="http://schemas.openxmlformats.org/officeDocument/2006/relationships/hyperlink" Target="#'2- PR'!A383" TargetMode="External" Id="rId372"/><Relationship Type="http://schemas.openxmlformats.org/officeDocument/2006/relationships/hyperlink" Target="#'2- PR'!A384" TargetMode="External" Id="rId373"/><Relationship Type="http://schemas.openxmlformats.org/officeDocument/2006/relationships/hyperlink" Target="#'2- PR'!A385" TargetMode="External" Id="rId374"/><Relationship Type="http://schemas.openxmlformats.org/officeDocument/2006/relationships/hyperlink" Target="#'2- PR'!A386" TargetMode="External" Id="rId375"/><Relationship Type="http://schemas.openxmlformats.org/officeDocument/2006/relationships/hyperlink" Target="#'2- PR'!A387" TargetMode="External" Id="rId376"/><Relationship Type="http://schemas.openxmlformats.org/officeDocument/2006/relationships/hyperlink" Target="#'2- PR'!A388" TargetMode="External" Id="rId377"/><Relationship Type="http://schemas.openxmlformats.org/officeDocument/2006/relationships/hyperlink" Target="#'2- PR'!A389" TargetMode="External" Id="rId378"/><Relationship Type="http://schemas.openxmlformats.org/officeDocument/2006/relationships/hyperlink" Target="#'2- PR'!A390" TargetMode="External" Id="rId379"/><Relationship Type="http://schemas.openxmlformats.org/officeDocument/2006/relationships/hyperlink" Target="#'2- PR'!A391" TargetMode="External" Id="rId380"/><Relationship Type="http://schemas.openxmlformats.org/officeDocument/2006/relationships/hyperlink" Target="#'2- PR'!A392" TargetMode="External" Id="rId381"/><Relationship Type="http://schemas.openxmlformats.org/officeDocument/2006/relationships/hyperlink" Target="#'2- PR'!A393" TargetMode="External" Id="rId382"/><Relationship Type="http://schemas.openxmlformats.org/officeDocument/2006/relationships/hyperlink" Target="#'2- PR'!A394" TargetMode="External" Id="rId383"/><Relationship Type="http://schemas.openxmlformats.org/officeDocument/2006/relationships/hyperlink" Target="#'2- PR'!A395" TargetMode="External" Id="rId384"/><Relationship Type="http://schemas.openxmlformats.org/officeDocument/2006/relationships/hyperlink" Target="#'2- PR'!A396" TargetMode="External" Id="rId385"/><Relationship Type="http://schemas.openxmlformats.org/officeDocument/2006/relationships/hyperlink" Target="#'2- PR'!A397" TargetMode="External" Id="rId386"/><Relationship Type="http://schemas.openxmlformats.org/officeDocument/2006/relationships/hyperlink" Target="#'2- PR'!A398" TargetMode="External" Id="rId387"/><Relationship Type="http://schemas.openxmlformats.org/officeDocument/2006/relationships/hyperlink" Target="#'2- PR'!A399" TargetMode="External" Id="rId388"/><Relationship Type="http://schemas.openxmlformats.org/officeDocument/2006/relationships/hyperlink" Target="#'2- PR'!A400" TargetMode="External" Id="rId389"/><Relationship Type="http://schemas.openxmlformats.org/officeDocument/2006/relationships/hyperlink" Target="#'2- PR'!A401" TargetMode="External" Id="rId390"/><Relationship Type="http://schemas.openxmlformats.org/officeDocument/2006/relationships/hyperlink" Target="#'2- PR'!A402" TargetMode="External" Id="rId391"/><Relationship Type="http://schemas.openxmlformats.org/officeDocument/2006/relationships/hyperlink" Target="#'2- PR'!A403" TargetMode="External" Id="rId392"/><Relationship Type="http://schemas.openxmlformats.org/officeDocument/2006/relationships/hyperlink" Target="#'2- PR'!A404" TargetMode="External" Id="rId393"/><Relationship Type="http://schemas.openxmlformats.org/officeDocument/2006/relationships/hyperlink" Target="#'2- PR'!A405" TargetMode="External" Id="rId394"/><Relationship Type="http://schemas.openxmlformats.org/officeDocument/2006/relationships/hyperlink" Target="#'2- PR'!A406" TargetMode="External" Id="rId395"/><Relationship Type="http://schemas.openxmlformats.org/officeDocument/2006/relationships/hyperlink" Target="#'2- PR'!A407" TargetMode="External" Id="rId396"/><Relationship Type="http://schemas.openxmlformats.org/officeDocument/2006/relationships/hyperlink" Target="#'2- PR'!A408" TargetMode="External" Id="rId397"/><Relationship Type="http://schemas.openxmlformats.org/officeDocument/2006/relationships/hyperlink" Target="#'2- PR'!A409" TargetMode="External" Id="rId398"/><Relationship Type="http://schemas.openxmlformats.org/officeDocument/2006/relationships/hyperlink" Target="#'2- PR'!A410" TargetMode="External" Id="rId399"/><Relationship Type="http://schemas.openxmlformats.org/officeDocument/2006/relationships/hyperlink" Target="#'2- PR'!A411" TargetMode="External" Id="rId400"/><Relationship Type="http://schemas.openxmlformats.org/officeDocument/2006/relationships/hyperlink" Target="#'2- PR'!A412" TargetMode="External" Id="rId401"/><Relationship Type="http://schemas.openxmlformats.org/officeDocument/2006/relationships/hyperlink" Target="#'2- PR'!A413" TargetMode="External" Id="rId402"/><Relationship Type="http://schemas.openxmlformats.org/officeDocument/2006/relationships/hyperlink" Target="#'2- PR'!A414" TargetMode="External" Id="rId403"/><Relationship Type="http://schemas.openxmlformats.org/officeDocument/2006/relationships/hyperlink" Target="#'2- PR'!A415" TargetMode="External" Id="rId404"/><Relationship Type="http://schemas.openxmlformats.org/officeDocument/2006/relationships/hyperlink" Target="#'2- PR'!A416" TargetMode="External" Id="rId405"/><Relationship Type="http://schemas.openxmlformats.org/officeDocument/2006/relationships/hyperlink" Target="#'2- PR'!A417" TargetMode="External" Id="rId406"/><Relationship Type="http://schemas.openxmlformats.org/officeDocument/2006/relationships/hyperlink" Target="#'2- PR'!A418" TargetMode="External" Id="rId407"/><Relationship Type="http://schemas.openxmlformats.org/officeDocument/2006/relationships/hyperlink" Target="#'2- PR'!A419" TargetMode="External" Id="rId408"/><Relationship Type="http://schemas.openxmlformats.org/officeDocument/2006/relationships/hyperlink" Target="#'2- PR'!A420" TargetMode="External" Id="rId409"/><Relationship Type="http://schemas.openxmlformats.org/officeDocument/2006/relationships/hyperlink" Target="#'2- PR'!A421" TargetMode="External" Id="rId410"/><Relationship Type="http://schemas.openxmlformats.org/officeDocument/2006/relationships/hyperlink" Target="#'2- PR'!A422" TargetMode="External" Id="rId411"/><Relationship Type="http://schemas.openxmlformats.org/officeDocument/2006/relationships/hyperlink" Target="#'2- PR'!A423" TargetMode="External" Id="rId412"/><Relationship Type="http://schemas.openxmlformats.org/officeDocument/2006/relationships/hyperlink" Target="#'2- PR'!A424" TargetMode="External" Id="rId413"/><Relationship Type="http://schemas.openxmlformats.org/officeDocument/2006/relationships/hyperlink" Target="#'2- PR'!A425" TargetMode="External" Id="rId414"/><Relationship Type="http://schemas.openxmlformats.org/officeDocument/2006/relationships/hyperlink" Target="#'2- PR'!A426" TargetMode="External" Id="rId415"/><Relationship Type="http://schemas.openxmlformats.org/officeDocument/2006/relationships/hyperlink" Target="#'2- PR'!A427" TargetMode="External" Id="rId416"/><Relationship Type="http://schemas.openxmlformats.org/officeDocument/2006/relationships/hyperlink" Target="#'2- PR'!A428" TargetMode="External" Id="rId417"/><Relationship Type="http://schemas.openxmlformats.org/officeDocument/2006/relationships/hyperlink" Target="#'2- PR'!A429" TargetMode="External" Id="rId418"/><Relationship Type="http://schemas.openxmlformats.org/officeDocument/2006/relationships/hyperlink" Target="#'2- PR'!A430" TargetMode="External" Id="rId419"/><Relationship Type="http://schemas.openxmlformats.org/officeDocument/2006/relationships/hyperlink" Target="#'2- PR'!A431" TargetMode="External" Id="rId420"/><Relationship Type="http://schemas.openxmlformats.org/officeDocument/2006/relationships/hyperlink" Target="#'2- PR'!A432" TargetMode="External" Id="rId421"/><Relationship Type="http://schemas.openxmlformats.org/officeDocument/2006/relationships/hyperlink" Target="#'2- PR'!A433" TargetMode="External" Id="rId422"/><Relationship Type="http://schemas.openxmlformats.org/officeDocument/2006/relationships/hyperlink" Target="#'2- PR'!A434" TargetMode="External" Id="rId423"/><Relationship Type="http://schemas.openxmlformats.org/officeDocument/2006/relationships/hyperlink" Target="#'2- PR'!A435" TargetMode="External" Id="rId424"/><Relationship Type="http://schemas.openxmlformats.org/officeDocument/2006/relationships/hyperlink" Target="#'2- PR'!A436" TargetMode="External" Id="rId425"/><Relationship Type="http://schemas.openxmlformats.org/officeDocument/2006/relationships/hyperlink" Target="#'2- PR'!A437" TargetMode="External" Id="rId426"/><Relationship Type="http://schemas.openxmlformats.org/officeDocument/2006/relationships/hyperlink" Target="#'2- PR'!A438" TargetMode="External" Id="rId427"/><Relationship Type="http://schemas.openxmlformats.org/officeDocument/2006/relationships/hyperlink" Target="#'2- PR'!A439" TargetMode="External" Id="rId428"/><Relationship Type="http://schemas.openxmlformats.org/officeDocument/2006/relationships/hyperlink" Target="#'2- PR'!A440" TargetMode="External" Id="rId429"/><Relationship Type="http://schemas.openxmlformats.org/officeDocument/2006/relationships/hyperlink" Target="#'2- PR'!A442" TargetMode="External" Id="rId430"/><Relationship Type="http://schemas.openxmlformats.org/officeDocument/2006/relationships/hyperlink" Target="#'2- PR'!A443" TargetMode="External" Id="rId431"/><Relationship Type="http://schemas.openxmlformats.org/officeDocument/2006/relationships/hyperlink" Target="#'2- PR'!A444" TargetMode="External" Id="rId432"/><Relationship Type="http://schemas.openxmlformats.org/officeDocument/2006/relationships/hyperlink" Target="#'2- PR'!A445" TargetMode="External" Id="rId433"/><Relationship Type="http://schemas.openxmlformats.org/officeDocument/2006/relationships/hyperlink" Target="#'2- PR'!A446" TargetMode="External" Id="rId434"/><Relationship Type="http://schemas.openxmlformats.org/officeDocument/2006/relationships/hyperlink" Target="#'2- PR'!A447" TargetMode="External" Id="rId435"/><Relationship Type="http://schemas.openxmlformats.org/officeDocument/2006/relationships/hyperlink" Target="#'2- PR'!A448" TargetMode="External" Id="rId436"/><Relationship Type="http://schemas.openxmlformats.org/officeDocument/2006/relationships/hyperlink" Target="#'2- PR'!A449" TargetMode="External" Id="rId437"/><Relationship Type="http://schemas.openxmlformats.org/officeDocument/2006/relationships/hyperlink" Target="#'2- PR'!A450" TargetMode="External" Id="rId438"/><Relationship Type="http://schemas.openxmlformats.org/officeDocument/2006/relationships/hyperlink" Target="#'2- PR'!A451" TargetMode="External" Id="rId439"/><Relationship Type="http://schemas.openxmlformats.org/officeDocument/2006/relationships/hyperlink" Target="#'2- PR'!A452" TargetMode="External" Id="rId440"/><Relationship Type="http://schemas.openxmlformats.org/officeDocument/2006/relationships/hyperlink" Target="#'2- PR'!A453" TargetMode="External" Id="rId441"/><Relationship Type="http://schemas.openxmlformats.org/officeDocument/2006/relationships/hyperlink" Target="#'2- PR'!A454" TargetMode="External" Id="rId442"/><Relationship Type="http://schemas.openxmlformats.org/officeDocument/2006/relationships/hyperlink" Target="#'2- PR'!A455" TargetMode="External" Id="rId443"/><Relationship Type="http://schemas.openxmlformats.org/officeDocument/2006/relationships/hyperlink" Target="#'2- PR'!A456" TargetMode="External" Id="rId444"/><Relationship Type="http://schemas.openxmlformats.org/officeDocument/2006/relationships/hyperlink" Target="#'2- PR'!A457" TargetMode="External" Id="rId445"/><Relationship Type="http://schemas.openxmlformats.org/officeDocument/2006/relationships/hyperlink" Target="#'2- PR'!A458" TargetMode="External" Id="rId446"/><Relationship Type="http://schemas.openxmlformats.org/officeDocument/2006/relationships/hyperlink" Target="#'2- PR'!A459" TargetMode="External" Id="rId447"/><Relationship Type="http://schemas.openxmlformats.org/officeDocument/2006/relationships/hyperlink" Target="#'2- PR'!A460" TargetMode="External" Id="rId448"/><Relationship Type="http://schemas.openxmlformats.org/officeDocument/2006/relationships/hyperlink" Target="#'2- PR'!A461" TargetMode="External" Id="rId449"/><Relationship Type="http://schemas.openxmlformats.org/officeDocument/2006/relationships/hyperlink" Target="#'2- PR'!A462" TargetMode="External" Id="rId450"/><Relationship Type="http://schemas.openxmlformats.org/officeDocument/2006/relationships/hyperlink" Target="#'2- PR'!A463" TargetMode="External" Id="rId451"/><Relationship Type="http://schemas.openxmlformats.org/officeDocument/2006/relationships/hyperlink" Target="#'2- PR'!A464" TargetMode="External" Id="rId452"/><Relationship Type="http://schemas.openxmlformats.org/officeDocument/2006/relationships/hyperlink" Target="#'2- PR'!A465" TargetMode="External" Id="rId453"/><Relationship Type="http://schemas.openxmlformats.org/officeDocument/2006/relationships/hyperlink" Target="#'2- PR'!A466" TargetMode="External" Id="rId454"/><Relationship Type="http://schemas.openxmlformats.org/officeDocument/2006/relationships/hyperlink" Target="#'2- PR'!A467" TargetMode="External" Id="rId455"/><Relationship Type="http://schemas.openxmlformats.org/officeDocument/2006/relationships/hyperlink" Target="#'2- PR'!A468" TargetMode="External" Id="rId456"/><Relationship Type="http://schemas.openxmlformats.org/officeDocument/2006/relationships/hyperlink" Target="#'2- PR'!A469" TargetMode="External" Id="rId457"/><Relationship Type="http://schemas.openxmlformats.org/officeDocument/2006/relationships/hyperlink" Target="#'2- PR'!A470" TargetMode="External" Id="rId458"/><Relationship Type="http://schemas.openxmlformats.org/officeDocument/2006/relationships/hyperlink" Target="#'2- PR'!A471" TargetMode="External" Id="rId459"/><Relationship Type="http://schemas.openxmlformats.org/officeDocument/2006/relationships/hyperlink" Target="#'2- PR'!A472" TargetMode="External" Id="rId460"/><Relationship Type="http://schemas.openxmlformats.org/officeDocument/2006/relationships/hyperlink" Target="#'2- PR'!A473" TargetMode="External" Id="rId461"/><Relationship Type="http://schemas.openxmlformats.org/officeDocument/2006/relationships/hyperlink" Target="#'2- PR'!A474" TargetMode="External" Id="rId462"/><Relationship Type="http://schemas.openxmlformats.org/officeDocument/2006/relationships/hyperlink" Target="#'2- PR'!A475" TargetMode="External" Id="rId463"/><Relationship Type="http://schemas.openxmlformats.org/officeDocument/2006/relationships/hyperlink" Target="#'2- PR'!A476" TargetMode="External" Id="rId464"/><Relationship Type="http://schemas.openxmlformats.org/officeDocument/2006/relationships/hyperlink" Target="#'2- PR'!A477" TargetMode="External" Id="rId465"/><Relationship Type="http://schemas.openxmlformats.org/officeDocument/2006/relationships/hyperlink" Target="#'2- PR'!A478" TargetMode="External" Id="rId466"/><Relationship Type="http://schemas.openxmlformats.org/officeDocument/2006/relationships/hyperlink" Target="#'2- PR'!A479" TargetMode="External" Id="rId467"/><Relationship Type="http://schemas.openxmlformats.org/officeDocument/2006/relationships/hyperlink" Target="#'2- PR'!A480" TargetMode="External" Id="rId468"/><Relationship Type="http://schemas.openxmlformats.org/officeDocument/2006/relationships/hyperlink" Target="#'2- PR'!A481" TargetMode="External" Id="rId469"/><Relationship Type="http://schemas.openxmlformats.org/officeDocument/2006/relationships/hyperlink" Target="#'2- PR'!A482" TargetMode="External" Id="rId470"/><Relationship Type="http://schemas.openxmlformats.org/officeDocument/2006/relationships/hyperlink" Target="#'2- PR'!A483" TargetMode="External" Id="rId471"/><Relationship Type="http://schemas.openxmlformats.org/officeDocument/2006/relationships/hyperlink" Target="#'2- PR'!A484" TargetMode="External" Id="rId472"/><Relationship Type="http://schemas.openxmlformats.org/officeDocument/2006/relationships/hyperlink" Target="#'2- PR'!A485" TargetMode="External" Id="rId473"/><Relationship Type="http://schemas.openxmlformats.org/officeDocument/2006/relationships/hyperlink" Target="#'2- PR'!A486" TargetMode="External" Id="rId474"/><Relationship Type="http://schemas.openxmlformats.org/officeDocument/2006/relationships/hyperlink" Target="#'2- PR'!A487" TargetMode="External" Id="rId475"/><Relationship Type="http://schemas.openxmlformats.org/officeDocument/2006/relationships/hyperlink" Target="#'2- PR'!A488" TargetMode="External" Id="rId476"/><Relationship Type="http://schemas.openxmlformats.org/officeDocument/2006/relationships/hyperlink" Target="#'2- PR'!A489" TargetMode="External" Id="rId477"/><Relationship Type="http://schemas.openxmlformats.org/officeDocument/2006/relationships/hyperlink" Target="#'2- PR'!A490" TargetMode="External" Id="rId478"/><Relationship Type="http://schemas.openxmlformats.org/officeDocument/2006/relationships/hyperlink" Target="#'2- PR'!A491" TargetMode="External" Id="rId479"/><Relationship Type="http://schemas.openxmlformats.org/officeDocument/2006/relationships/hyperlink" Target="#'2- PR'!A492" TargetMode="External" Id="rId480"/><Relationship Type="http://schemas.openxmlformats.org/officeDocument/2006/relationships/hyperlink" Target="#'2- PR'!A493" TargetMode="External" Id="rId481"/><Relationship Type="http://schemas.openxmlformats.org/officeDocument/2006/relationships/hyperlink" Target="#'2- PR'!A494" TargetMode="External" Id="rId482"/><Relationship Type="http://schemas.openxmlformats.org/officeDocument/2006/relationships/hyperlink" Target="#'2- PR'!A495" TargetMode="External" Id="rId483"/><Relationship Type="http://schemas.openxmlformats.org/officeDocument/2006/relationships/hyperlink" Target="#'2- PR'!A496" TargetMode="External" Id="rId484"/><Relationship Type="http://schemas.openxmlformats.org/officeDocument/2006/relationships/hyperlink" Target="#'2- PR'!A497" TargetMode="External" Id="rId485"/><Relationship Type="http://schemas.openxmlformats.org/officeDocument/2006/relationships/hyperlink" Target="#'2- PR'!A498" TargetMode="External" Id="rId486"/><Relationship Type="http://schemas.openxmlformats.org/officeDocument/2006/relationships/hyperlink" Target="#'2- PR'!A499" TargetMode="External" Id="rId487"/><Relationship Type="http://schemas.openxmlformats.org/officeDocument/2006/relationships/hyperlink" Target="#'2- PR'!A500" TargetMode="External" Id="rId488"/><Relationship Type="http://schemas.openxmlformats.org/officeDocument/2006/relationships/hyperlink" Target="#'2- PR'!A501" TargetMode="External" Id="rId489"/><Relationship Type="http://schemas.openxmlformats.org/officeDocument/2006/relationships/hyperlink" Target="#'2- PR'!A502" TargetMode="External" Id="rId490"/><Relationship Type="http://schemas.openxmlformats.org/officeDocument/2006/relationships/hyperlink" Target="#'2- PR'!A503" TargetMode="External" Id="rId491"/><Relationship Type="http://schemas.openxmlformats.org/officeDocument/2006/relationships/hyperlink" Target="#'2- PR'!A504" TargetMode="External" Id="rId492"/><Relationship Type="http://schemas.openxmlformats.org/officeDocument/2006/relationships/hyperlink" Target="#'2- PR'!A505" TargetMode="External" Id="rId493"/><Relationship Type="http://schemas.openxmlformats.org/officeDocument/2006/relationships/hyperlink" Target="#'2- PR'!A506" TargetMode="External" Id="rId494"/><Relationship Type="http://schemas.openxmlformats.org/officeDocument/2006/relationships/hyperlink" Target="#'2- PR'!A507" TargetMode="External" Id="rId495"/><Relationship Type="http://schemas.openxmlformats.org/officeDocument/2006/relationships/hyperlink" Target="#'2- PR'!A508" TargetMode="External" Id="rId496"/><Relationship Type="http://schemas.openxmlformats.org/officeDocument/2006/relationships/hyperlink" Target="#'2- PR'!A509" TargetMode="External" Id="rId497"/><Relationship Type="http://schemas.openxmlformats.org/officeDocument/2006/relationships/hyperlink" Target="#'2- PR'!A510" TargetMode="External" Id="rId498"/><Relationship Type="http://schemas.openxmlformats.org/officeDocument/2006/relationships/hyperlink" Target="#'2- PR'!A511" TargetMode="External" Id="rId499"/><Relationship Type="http://schemas.openxmlformats.org/officeDocument/2006/relationships/hyperlink" Target="#'2- PR'!A512" TargetMode="External" Id="rId500"/><Relationship Type="http://schemas.openxmlformats.org/officeDocument/2006/relationships/hyperlink" Target="#'2- PR'!A513" TargetMode="External" Id="rId501"/><Relationship Type="http://schemas.openxmlformats.org/officeDocument/2006/relationships/hyperlink" Target="#'2- PR'!A514" TargetMode="External" Id="rId502"/><Relationship Type="http://schemas.openxmlformats.org/officeDocument/2006/relationships/hyperlink" Target="#'2- PR'!A515" TargetMode="External" Id="rId503"/><Relationship Type="http://schemas.openxmlformats.org/officeDocument/2006/relationships/hyperlink" Target="#'2- PR'!A516" TargetMode="External" Id="rId504"/><Relationship Type="http://schemas.openxmlformats.org/officeDocument/2006/relationships/hyperlink" Target="#'2- PR'!A517" TargetMode="External" Id="rId505"/><Relationship Type="http://schemas.openxmlformats.org/officeDocument/2006/relationships/hyperlink" Target="#'2- PR'!A518" TargetMode="External" Id="rId506"/><Relationship Type="http://schemas.openxmlformats.org/officeDocument/2006/relationships/hyperlink" Target="#'2- PR'!A519" TargetMode="External" Id="rId507"/><Relationship Type="http://schemas.openxmlformats.org/officeDocument/2006/relationships/hyperlink" Target="#'2- PR'!A520" TargetMode="External" Id="rId508"/><Relationship Type="http://schemas.openxmlformats.org/officeDocument/2006/relationships/hyperlink" Target="#'2- PR'!A521" TargetMode="External" Id="rId509"/><Relationship Type="http://schemas.openxmlformats.org/officeDocument/2006/relationships/hyperlink" Target="#'2- PR'!A522" TargetMode="External" Id="rId510"/><Relationship Type="http://schemas.openxmlformats.org/officeDocument/2006/relationships/hyperlink" Target="#'2- PR'!A523" TargetMode="External" Id="rId511"/><Relationship Type="http://schemas.openxmlformats.org/officeDocument/2006/relationships/hyperlink" Target="#'2- PR'!A524" TargetMode="External" Id="rId512"/><Relationship Type="http://schemas.openxmlformats.org/officeDocument/2006/relationships/hyperlink" Target="#'2- PR'!A525" TargetMode="External" Id="rId513"/><Relationship Type="http://schemas.openxmlformats.org/officeDocument/2006/relationships/hyperlink" Target="#'2- PR'!A526" TargetMode="External" Id="rId514"/><Relationship Type="http://schemas.openxmlformats.org/officeDocument/2006/relationships/hyperlink" Target="#'2- PR'!A527" TargetMode="External" Id="rId515"/><Relationship Type="http://schemas.openxmlformats.org/officeDocument/2006/relationships/hyperlink" Target="#'2- PR'!A528" TargetMode="External" Id="rId516"/><Relationship Type="http://schemas.openxmlformats.org/officeDocument/2006/relationships/hyperlink" Target="#'2- PR'!A529" TargetMode="External" Id="rId517"/><Relationship Type="http://schemas.openxmlformats.org/officeDocument/2006/relationships/hyperlink" Target="#'2- PR'!A530" TargetMode="External" Id="rId518"/><Relationship Type="http://schemas.openxmlformats.org/officeDocument/2006/relationships/hyperlink" Target="#'2- PR'!A531" TargetMode="External" Id="rId519"/><Relationship Type="http://schemas.openxmlformats.org/officeDocument/2006/relationships/hyperlink" Target="#'2- PR'!A532" TargetMode="External" Id="rId520"/><Relationship Type="http://schemas.openxmlformats.org/officeDocument/2006/relationships/hyperlink" Target="#'2- PR'!A533" TargetMode="External" Id="rId521"/><Relationship Type="http://schemas.openxmlformats.org/officeDocument/2006/relationships/hyperlink" Target="#'2- PR'!A534" TargetMode="External" Id="rId522"/><Relationship Type="http://schemas.openxmlformats.org/officeDocument/2006/relationships/hyperlink" Target="#'2- PR'!A535" TargetMode="External" Id="rId523"/><Relationship Type="http://schemas.openxmlformats.org/officeDocument/2006/relationships/hyperlink" Target="#'2- PR'!A536" TargetMode="External" Id="rId524"/><Relationship Type="http://schemas.openxmlformats.org/officeDocument/2006/relationships/hyperlink" Target="#'2- PR'!A537" TargetMode="External" Id="rId525"/><Relationship Type="http://schemas.openxmlformats.org/officeDocument/2006/relationships/hyperlink" Target="#'2- PR'!A538" TargetMode="External" Id="rId526"/><Relationship Type="http://schemas.openxmlformats.org/officeDocument/2006/relationships/hyperlink" Target="#'2- PR'!A539" TargetMode="External" Id="rId527"/><Relationship Type="http://schemas.openxmlformats.org/officeDocument/2006/relationships/hyperlink" Target="#'2- PR'!A540" TargetMode="External" Id="rId528"/><Relationship Type="http://schemas.openxmlformats.org/officeDocument/2006/relationships/hyperlink" Target="#'2- PR'!A541" TargetMode="External" Id="rId529"/><Relationship Type="http://schemas.openxmlformats.org/officeDocument/2006/relationships/hyperlink" Target="#'2- PR'!A542" TargetMode="External" Id="rId530"/><Relationship Type="http://schemas.openxmlformats.org/officeDocument/2006/relationships/hyperlink" Target="#'2- PR'!A543" TargetMode="External" Id="rId531"/><Relationship Type="http://schemas.openxmlformats.org/officeDocument/2006/relationships/hyperlink" Target="#'2- PR'!A544" TargetMode="External" Id="rId532"/><Relationship Type="http://schemas.openxmlformats.org/officeDocument/2006/relationships/hyperlink" Target="#'2- PR'!A545" TargetMode="External" Id="rId533"/><Relationship Type="http://schemas.openxmlformats.org/officeDocument/2006/relationships/hyperlink" Target="#'2- PR'!A546" TargetMode="External" Id="rId534"/><Relationship Type="http://schemas.openxmlformats.org/officeDocument/2006/relationships/hyperlink" Target="#'2- PR'!A547" TargetMode="External" Id="rId535"/><Relationship Type="http://schemas.openxmlformats.org/officeDocument/2006/relationships/hyperlink" Target="#'2- PR'!A548" TargetMode="External" Id="rId536"/><Relationship Type="http://schemas.openxmlformats.org/officeDocument/2006/relationships/hyperlink" Target="#'2- PR'!A549" TargetMode="External" Id="rId537"/><Relationship Type="http://schemas.openxmlformats.org/officeDocument/2006/relationships/hyperlink" Target="#'2- PR'!A550" TargetMode="External" Id="rId538"/><Relationship Type="http://schemas.openxmlformats.org/officeDocument/2006/relationships/hyperlink" Target="#'2- PR'!A551" TargetMode="External" Id="rId539"/><Relationship Type="http://schemas.openxmlformats.org/officeDocument/2006/relationships/hyperlink" Target="#'2- PR'!A552" TargetMode="External" Id="rId540"/><Relationship Type="http://schemas.openxmlformats.org/officeDocument/2006/relationships/hyperlink" Target="#'2- PR'!A553" TargetMode="External" Id="rId541"/><Relationship Type="http://schemas.openxmlformats.org/officeDocument/2006/relationships/hyperlink" Target="#'2- PR'!A554" TargetMode="External" Id="rId542"/><Relationship Type="http://schemas.openxmlformats.org/officeDocument/2006/relationships/hyperlink" Target="#'2- PR'!A555" TargetMode="External" Id="rId543"/><Relationship Type="http://schemas.openxmlformats.org/officeDocument/2006/relationships/hyperlink" Target="#'2- PR'!A556" TargetMode="External" Id="rId544"/><Relationship Type="http://schemas.openxmlformats.org/officeDocument/2006/relationships/hyperlink" Target="#'2- PR'!A557" TargetMode="External" Id="rId545"/><Relationship Type="http://schemas.openxmlformats.org/officeDocument/2006/relationships/hyperlink" Target="#'2- PR'!A558" TargetMode="External" Id="rId546"/><Relationship Type="http://schemas.openxmlformats.org/officeDocument/2006/relationships/hyperlink" Target="#'2- PR'!A559" TargetMode="External" Id="rId547"/><Relationship Type="http://schemas.openxmlformats.org/officeDocument/2006/relationships/hyperlink" Target="#'2- PR'!A560" TargetMode="External" Id="rId548"/><Relationship Type="http://schemas.openxmlformats.org/officeDocument/2006/relationships/hyperlink" Target="#'2- PR'!A561" TargetMode="External" Id="rId549"/><Relationship Type="http://schemas.openxmlformats.org/officeDocument/2006/relationships/hyperlink" Target="#'2- PR'!A562" TargetMode="External" Id="rId550"/><Relationship Type="http://schemas.openxmlformats.org/officeDocument/2006/relationships/hyperlink" Target="#'2- PR'!A563" TargetMode="External" Id="rId551"/><Relationship Type="http://schemas.openxmlformats.org/officeDocument/2006/relationships/hyperlink" Target="#'2- PR'!A565" TargetMode="External" Id="rId552"/><Relationship Type="http://schemas.openxmlformats.org/officeDocument/2006/relationships/hyperlink" Target="#'2- PR'!A566" TargetMode="External" Id="rId553"/><Relationship Type="http://schemas.openxmlformats.org/officeDocument/2006/relationships/hyperlink" Target="#'2- PR'!A567" TargetMode="External" Id="rId554"/><Relationship Type="http://schemas.openxmlformats.org/officeDocument/2006/relationships/hyperlink" Target="#'2- PR'!A568" TargetMode="External" Id="rId555"/><Relationship Type="http://schemas.openxmlformats.org/officeDocument/2006/relationships/hyperlink" Target="#'2- PR'!A569" TargetMode="External" Id="rId556"/><Relationship Type="http://schemas.openxmlformats.org/officeDocument/2006/relationships/hyperlink" Target="#'2- PR'!A570" TargetMode="External" Id="rId557"/><Relationship Type="http://schemas.openxmlformats.org/officeDocument/2006/relationships/hyperlink" Target="#'2- PR'!A571" TargetMode="External" Id="rId558"/><Relationship Type="http://schemas.openxmlformats.org/officeDocument/2006/relationships/hyperlink" Target="#'2- PR'!A572" TargetMode="External" Id="rId559"/><Relationship Type="http://schemas.openxmlformats.org/officeDocument/2006/relationships/hyperlink" Target="#'2- PR'!A573" TargetMode="External" Id="rId560"/><Relationship Type="http://schemas.openxmlformats.org/officeDocument/2006/relationships/hyperlink" Target="#'2- PR'!A574" TargetMode="External" Id="rId561"/><Relationship Type="http://schemas.openxmlformats.org/officeDocument/2006/relationships/hyperlink" Target="#'2- PR'!A575" TargetMode="External" Id="rId562"/><Relationship Type="http://schemas.openxmlformats.org/officeDocument/2006/relationships/hyperlink" Target="#'2- PR'!A576" TargetMode="External" Id="rId563"/><Relationship Type="http://schemas.openxmlformats.org/officeDocument/2006/relationships/hyperlink" Target="#'2- PR'!A577" TargetMode="External" Id="rId564"/><Relationship Type="http://schemas.openxmlformats.org/officeDocument/2006/relationships/hyperlink" Target="#'2- PR'!A578" TargetMode="External" Id="rId565"/><Relationship Type="http://schemas.openxmlformats.org/officeDocument/2006/relationships/hyperlink" Target="#'2- PR'!A579" TargetMode="External" Id="rId566"/><Relationship Type="http://schemas.openxmlformats.org/officeDocument/2006/relationships/hyperlink" Target="#'2- PR'!A580" TargetMode="External" Id="rId567"/><Relationship Type="http://schemas.openxmlformats.org/officeDocument/2006/relationships/hyperlink" Target="#'2- PR'!A581" TargetMode="External" Id="rId568"/><Relationship Type="http://schemas.openxmlformats.org/officeDocument/2006/relationships/hyperlink" Target="#'2- PR'!A582" TargetMode="External" Id="rId569"/><Relationship Type="http://schemas.openxmlformats.org/officeDocument/2006/relationships/hyperlink" Target="#'2- PR'!A583" TargetMode="External" Id="rId570"/><Relationship Type="http://schemas.openxmlformats.org/officeDocument/2006/relationships/hyperlink" Target="#'2- PR'!A584" TargetMode="External" Id="rId571"/><Relationship Type="http://schemas.openxmlformats.org/officeDocument/2006/relationships/hyperlink" Target="#'2- PR'!A585" TargetMode="External" Id="rId572"/><Relationship Type="http://schemas.openxmlformats.org/officeDocument/2006/relationships/hyperlink" Target="#'2- PR'!A586" TargetMode="External" Id="rId573"/><Relationship Type="http://schemas.openxmlformats.org/officeDocument/2006/relationships/hyperlink" Target="#'2- PR'!A587" TargetMode="External" Id="rId574"/><Relationship Type="http://schemas.openxmlformats.org/officeDocument/2006/relationships/hyperlink" Target="#'2- PR'!A588" TargetMode="External" Id="rId575"/><Relationship Type="http://schemas.openxmlformats.org/officeDocument/2006/relationships/hyperlink" Target="#'2- PR'!A589" TargetMode="External" Id="rId576"/><Relationship Type="http://schemas.openxmlformats.org/officeDocument/2006/relationships/hyperlink" Target="#'2- PR'!A590" TargetMode="External" Id="rId577"/><Relationship Type="http://schemas.openxmlformats.org/officeDocument/2006/relationships/hyperlink" Target="#'2- PR'!A591" TargetMode="External" Id="rId578"/><Relationship Type="http://schemas.openxmlformats.org/officeDocument/2006/relationships/hyperlink" Target="#'2- PR'!A592" TargetMode="External" Id="rId579"/><Relationship Type="http://schemas.openxmlformats.org/officeDocument/2006/relationships/hyperlink" Target="#'2- PR'!A593" TargetMode="External" Id="rId580"/><Relationship Type="http://schemas.openxmlformats.org/officeDocument/2006/relationships/hyperlink" Target="#'2- PR'!A594" TargetMode="External" Id="rId581"/><Relationship Type="http://schemas.openxmlformats.org/officeDocument/2006/relationships/hyperlink" Target="#'2- PR'!A595" TargetMode="External" Id="rId582"/><Relationship Type="http://schemas.openxmlformats.org/officeDocument/2006/relationships/hyperlink" Target="#'2- PR'!A596" TargetMode="External" Id="rId583"/><Relationship Type="http://schemas.openxmlformats.org/officeDocument/2006/relationships/hyperlink" Target="#'2- PR'!A597" TargetMode="External" Id="rId584"/><Relationship Type="http://schemas.openxmlformats.org/officeDocument/2006/relationships/hyperlink" Target="#'2- PR'!A598" TargetMode="External" Id="rId585"/><Relationship Type="http://schemas.openxmlformats.org/officeDocument/2006/relationships/hyperlink" Target="#'2- PR'!A599" TargetMode="External" Id="rId586"/><Relationship Type="http://schemas.openxmlformats.org/officeDocument/2006/relationships/hyperlink" Target="#'2- PR'!A600" TargetMode="External" Id="rId587"/><Relationship Type="http://schemas.openxmlformats.org/officeDocument/2006/relationships/hyperlink" Target="#'2- PR'!A601" TargetMode="External" Id="rId588"/><Relationship Type="http://schemas.openxmlformats.org/officeDocument/2006/relationships/hyperlink" Target="#'2- PR'!A602" TargetMode="External" Id="rId589"/><Relationship Type="http://schemas.openxmlformats.org/officeDocument/2006/relationships/hyperlink" Target="#'2- PR'!A603" TargetMode="External" Id="rId590"/><Relationship Type="http://schemas.openxmlformats.org/officeDocument/2006/relationships/hyperlink" Target="#'2- PR'!A604" TargetMode="External" Id="rId591"/><Relationship Type="http://schemas.openxmlformats.org/officeDocument/2006/relationships/hyperlink" Target="#'2- PR'!A605" TargetMode="External" Id="rId592"/><Relationship Type="http://schemas.openxmlformats.org/officeDocument/2006/relationships/hyperlink" Target="#'2- PR'!A606" TargetMode="External" Id="rId593"/><Relationship Type="http://schemas.openxmlformats.org/officeDocument/2006/relationships/hyperlink" Target="#'2- PR'!A607" TargetMode="External" Id="rId594"/><Relationship Type="http://schemas.openxmlformats.org/officeDocument/2006/relationships/hyperlink" Target="#'2- PR'!A608" TargetMode="External" Id="rId595"/><Relationship Type="http://schemas.openxmlformats.org/officeDocument/2006/relationships/hyperlink" Target="#'2- PR'!A609" TargetMode="External" Id="rId596"/><Relationship Type="http://schemas.openxmlformats.org/officeDocument/2006/relationships/hyperlink" Target="#'2- PR'!A610" TargetMode="External" Id="rId597"/><Relationship Type="http://schemas.openxmlformats.org/officeDocument/2006/relationships/hyperlink" Target="#'2- PR'!A611" TargetMode="External" Id="rId598"/><Relationship Type="http://schemas.openxmlformats.org/officeDocument/2006/relationships/hyperlink" Target="#'2- PR'!A612" TargetMode="External" Id="rId599"/><Relationship Type="http://schemas.openxmlformats.org/officeDocument/2006/relationships/hyperlink" Target="#'2- PR'!A613" TargetMode="External" Id="rId600"/><Relationship Type="http://schemas.openxmlformats.org/officeDocument/2006/relationships/hyperlink" Target="#'2- PR'!A614" TargetMode="External" Id="rId601"/><Relationship Type="http://schemas.openxmlformats.org/officeDocument/2006/relationships/hyperlink" Target="#'2- PR'!A615" TargetMode="External" Id="rId602"/><Relationship Type="http://schemas.openxmlformats.org/officeDocument/2006/relationships/hyperlink" Target="#'2- PR'!A616" TargetMode="External" Id="rId603"/><Relationship Type="http://schemas.openxmlformats.org/officeDocument/2006/relationships/hyperlink" Target="#'2- PR'!A617" TargetMode="External" Id="rId604"/><Relationship Type="http://schemas.openxmlformats.org/officeDocument/2006/relationships/hyperlink" Target="#'2- PR'!A618" TargetMode="External" Id="rId605"/><Relationship Type="http://schemas.openxmlformats.org/officeDocument/2006/relationships/hyperlink" Target="#'2- PR'!A619" TargetMode="External" Id="rId606"/><Relationship Type="http://schemas.openxmlformats.org/officeDocument/2006/relationships/hyperlink" Target="#'2- PR'!A620" TargetMode="External" Id="rId607"/><Relationship Type="http://schemas.openxmlformats.org/officeDocument/2006/relationships/hyperlink" Target="#'2- PR'!A621" TargetMode="External" Id="rId608"/><Relationship Type="http://schemas.openxmlformats.org/officeDocument/2006/relationships/hyperlink" Target="#'2- PR'!A622" TargetMode="External" Id="rId609"/><Relationship Type="http://schemas.openxmlformats.org/officeDocument/2006/relationships/hyperlink" Target="#'2- PR'!A623" TargetMode="External" Id="rId610"/><Relationship Type="http://schemas.openxmlformats.org/officeDocument/2006/relationships/hyperlink" Target="#'2- PR'!A624" TargetMode="External" Id="rId611"/><Relationship Type="http://schemas.openxmlformats.org/officeDocument/2006/relationships/hyperlink" Target="#'2- PR'!A625" TargetMode="External" Id="rId612"/><Relationship Type="http://schemas.openxmlformats.org/officeDocument/2006/relationships/hyperlink" Target="#'2- PR'!A626" TargetMode="External" Id="rId613"/><Relationship Type="http://schemas.openxmlformats.org/officeDocument/2006/relationships/hyperlink" Target="#'2- PR'!A627" TargetMode="External" Id="rId614"/><Relationship Type="http://schemas.openxmlformats.org/officeDocument/2006/relationships/hyperlink" Target="#'2- PR'!A628" TargetMode="External" Id="rId615"/><Relationship Type="http://schemas.openxmlformats.org/officeDocument/2006/relationships/hyperlink" Target="#'2- PR'!A629" TargetMode="External" Id="rId616"/><Relationship Type="http://schemas.openxmlformats.org/officeDocument/2006/relationships/hyperlink" Target="#'2- PR'!A630" TargetMode="External" Id="rId617"/><Relationship Type="http://schemas.openxmlformats.org/officeDocument/2006/relationships/hyperlink" Target="#'2- PR'!A631" TargetMode="External" Id="rId618"/><Relationship Type="http://schemas.openxmlformats.org/officeDocument/2006/relationships/hyperlink" Target="#'2- PR'!A632" TargetMode="External" Id="rId619"/><Relationship Type="http://schemas.openxmlformats.org/officeDocument/2006/relationships/hyperlink" Target="#'2- PR'!A633" TargetMode="External" Id="rId620"/><Relationship Type="http://schemas.openxmlformats.org/officeDocument/2006/relationships/hyperlink" Target="#'2- PR'!A634" TargetMode="External" Id="rId621"/><Relationship Type="http://schemas.openxmlformats.org/officeDocument/2006/relationships/hyperlink" Target="#'2- PR'!A635" TargetMode="External" Id="rId622"/><Relationship Type="http://schemas.openxmlformats.org/officeDocument/2006/relationships/hyperlink" Target="#'2- PR'!A636" TargetMode="External" Id="rId623"/><Relationship Type="http://schemas.openxmlformats.org/officeDocument/2006/relationships/hyperlink" Target="#'2- PR'!A637" TargetMode="External" Id="rId624"/><Relationship Type="http://schemas.openxmlformats.org/officeDocument/2006/relationships/hyperlink" Target="#'2- PR'!A638" TargetMode="External" Id="rId625"/><Relationship Type="http://schemas.openxmlformats.org/officeDocument/2006/relationships/hyperlink" Target="#'2- PR'!A639" TargetMode="External" Id="rId626"/><Relationship Type="http://schemas.openxmlformats.org/officeDocument/2006/relationships/hyperlink" Target="#'2- PR'!A640" TargetMode="External" Id="rId627"/><Relationship Type="http://schemas.openxmlformats.org/officeDocument/2006/relationships/hyperlink" Target="#'2- PR'!A641" TargetMode="External" Id="rId628"/><Relationship Type="http://schemas.openxmlformats.org/officeDocument/2006/relationships/hyperlink" Target="#'2- PR'!A642" TargetMode="External" Id="rId629"/><Relationship Type="http://schemas.openxmlformats.org/officeDocument/2006/relationships/hyperlink" Target="#'2- PR'!A643" TargetMode="External" Id="rId630"/><Relationship Type="http://schemas.openxmlformats.org/officeDocument/2006/relationships/hyperlink" Target="#'2- PR'!A644" TargetMode="External" Id="rId631"/><Relationship Type="http://schemas.openxmlformats.org/officeDocument/2006/relationships/hyperlink" Target="#'2- PR'!A645" TargetMode="External" Id="rId632"/><Relationship Type="http://schemas.openxmlformats.org/officeDocument/2006/relationships/hyperlink" Target="#'2- PR'!A647" TargetMode="External" Id="rId633"/><Relationship Type="http://schemas.openxmlformats.org/officeDocument/2006/relationships/hyperlink" Target="#'2- PR'!A648" TargetMode="External" Id="rId634"/><Relationship Type="http://schemas.openxmlformats.org/officeDocument/2006/relationships/hyperlink" Target="#'2- PR'!A649" TargetMode="External" Id="rId635"/><Relationship Type="http://schemas.openxmlformats.org/officeDocument/2006/relationships/hyperlink" Target="#'2- PR'!A650" TargetMode="External" Id="rId636"/><Relationship Type="http://schemas.openxmlformats.org/officeDocument/2006/relationships/hyperlink" Target="#'2- PR'!A651" TargetMode="External" Id="rId637"/><Relationship Type="http://schemas.openxmlformats.org/officeDocument/2006/relationships/hyperlink" Target="#'2- PR'!A652" TargetMode="External" Id="rId638"/><Relationship Type="http://schemas.openxmlformats.org/officeDocument/2006/relationships/hyperlink" Target="#'2- PR'!A653" TargetMode="External" Id="rId639"/><Relationship Type="http://schemas.openxmlformats.org/officeDocument/2006/relationships/hyperlink" Target="#'2- PR'!A654" TargetMode="External" Id="rId640"/><Relationship Type="http://schemas.openxmlformats.org/officeDocument/2006/relationships/hyperlink" Target="#'2- PR'!A655" TargetMode="External" Id="rId641"/><Relationship Type="http://schemas.openxmlformats.org/officeDocument/2006/relationships/hyperlink" Target="#'2- PR'!A656" TargetMode="External" Id="rId642"/><Relationship Type="http://schemas.openxmlformats.org/officeDocument/2006/relationships/hyperlink" Target="#'2- PR'!A657" TargetMode="External" Id="rId643"/><Relationship Type="http://schemas.openxmlformats.org/officeDocument/2006/relationships/hyperlink" Target="#'2- PR'!A658" TargetMode="External" Id="rId644"/><Relationship Type="http://schemas.openxmlformats.org/officeDocument/2006/relationships/hyperlink" Target="#'2- PR'!A659" TargetMode="External" Id="rId645"/><Relationship Type="http://schemas.openxmlformats.org/officeDocument/2006/relationships/hyperlink" Target="#'2- PR'!A660" TargetMode="External" Id="rId646"/><Relationship Type="http://schemas.openxmlformats.org/officeDocument/2006/relationships/hyperlink" Target="#'2- PR'!A661" TargetMode="External" Id="rId647"/><Relationship Type="http://schemas.openxmlformats.org/officeDocument/2006/relationships/hyperlink" Target="#'2- PR'!A662" TargetMode="External" Id="rId648"/><Relationship Type="http://schemas.openxmlformats.org/officeDocument/2006/relationships/hyperlink" Target="#'2- PR'!A663" TargetMode="External" Id="rId649"/><Relationship Type="http://schemas.openxmlformats.org/officeDocument/2006/relationships/hyperlink" Target="#'2- PR'!A664" TargetMode="External" Id="rId650"/><Relationship Type="http://schemas.openxmlformats.org/officeDocument/2006/relationships/hyperlink" Target="#'2- PR'!A665" TargetMode="External" Id="rId651"/><Relationship Type="http://schemas.openxmlformats.org/officeDocument/2006/relationships/hyperlink" Target="#'2- PR'!A666" TargetMode="External" Id="rId652"/><Relationship Type="http://schemas.openxmlformats.org/officeDocument/2006/relationships/hyperlink" Target="#'2- PR'!A667" TargetMode="External" Id="rId653"/><Relationship Type="http://schemas.openxmlformats.org/officeDocument/2006/relationships/hyperlink" Target="#'2- PR'!A668" TargetMode="External" Id="rId654"/><Relationship Type="http://schemas.openxmlformats.org/officeDocument/2006/relationships/hyperlink" Target="#'2- PR'!A669" TargetMode="External" Id="rId655"/><Relationship Type="http://schemas.openxmlformats.org/officeDocument/2006/relationships/hyperlink" Target="#'2- PR'!A670" TargetMode="External" Id="rId656"/><Relationship Type="http://schemas.openxmlformats.org/officeDocument/2006/relationships/hyperlink" Target="#'2- PR'!A671" TargetMode="External" Id="rId657"/><Relationship Type="http://schemas.openxmlformats.org/officeDocument/2006/relationships/hyperlink" Target="#'2- PR'!A672" TargetMode="External" Id="rId658"/><Relationship Type="http://schemas.openxmlformats.org/officeDocument/2006/relationships/hyperlink" Target="#'2- PR'!A673" TargetMode="External" Id="rId659"/><Relationship Type="http://schemas.openxmlformats.org/officeDocument/2006/relationships/hyperlink" Target="#'2- PR'!A674" TargetMode="External" Id="rId660"/><Relationship Type="http://schemas.openxmlformats.org/officeDocument/2006/relationships/hyperlink" Target="#'2- PR'!A675" TargetMode="External" Id="rId661"/><Relationship Type="http://schemas.openxmlformats.org/officeDocument/2006/relationships/hyperlink" Target="#'2- PR'!A676" TargetMode="External" Id="rId662"/><Relationship Type="http://schemas.openxmlformats.org/officeDocument/2006/relationships/hyperlink" Target="#'2- PR'!A677" TargetMode="External" Id="rId663"/><Relationship Type="http://schemas.openxmlformats.org/officeDocument/2006/relationships/hyperlink" Target="#'2- PR'!A678" TargetMode="External" Id="rId664"/><Relationship Type="http://schemas.openxmlformats.org/officeDocument/2006/relationships/hyperlink" Target="#'2- PR'!A679" TargetMode="External" Id="rId665"/><Relationship Type="http://schemas.openxmlformats.org/officeDocument/2006/relationships/hyperlink" Target="#'2- PR'!A680" TargetMode="External" Id="rId666"/><Relationship Type="http://schemas.openxmlformats.org/officeDocument/2006/relationships/hyperlink" Target="#'2- PR'!A681" TargetMode="External" Id="rId667"/><Relationship Type="http://schemas.openxmlformats.org/officeDocument/2006/relationships/hyperlink" Target="#'2- PR'!A682" TargetMode="External" Id="rId668"/><Relationship Type="http://schemas.openxmlformats.org/officeDocument/2006/relationships/hyperlink" Target="#'2- PR'!A683" TargetMode="External" Id="rId669"/><Relationship Type="http://schemas.openxmlformats.org/officeDocument/2006/relationships/hyperlink" Target="#'2- PR'!A684" TargetMode="External" Id="rId670"/><Relationship Type="http://schemas.openxmlformats.org/officeDocument/2006/relationships/hyperlink" Target="#'2- PR'!A685" TargetMode="External" Id="rId671"/><Relationship Type="http://schemas.openxmlformats.org/officeDocument/2006/relationships/hyperlink" Target="#'2- PR'!A686" TargetMode="External" Id="rId672"/><Relationship Type="http://schemas.openxmlformats.org/officeDocument/2006/relationships/hyperlink" Target="#'2- PR'!A687" TargetMode="External" Id="rId673"/><Relationship Type="http://schemas.openxmlformats.org/officeDocument/2006/relationships/hyperlink" Target="#'2- PR'!A688" TargetMode="External" Id="rId674"/><Relationship Type="http://schemas.openxmlformats.org/officeDocument/2006/relationships/hyperlink" Target="#'2- PR'!A689" TargetMode="External" Id="rId675"/><Relationship Type="http://schemas.openxmlformats.org/officeDocument/2006/relationships/hyperlink" Target="#'2- PR'!A690" TargetMode="External" Id="rId676"/><Relationship Type="http://schemas.openxmlformats.org/officeDocument/2006/relationships/hyperlink" Target="#'2- PR'!A691" TargetMode="External" Id="rId677"/><Relationship Type="http://schemas.openxmlformats.org/officeDocument/2006/relationships/hyperlink" Target="#'2- PR'!A692" TargetMode="External" Id="rId678"/><Relationship Type="http://schemas.openxmlformats.org/officeDocument/2006/relationships/hyperlink" Target="#'2- PR'!A693" TargetMode="External" Id="rId679"/><Relationship Type="http://schemas.openxmlformats.org/officeDocument/2006/relationships/hyperlink" Target="#'2- PR'!A694" TargetMode="External" Id="rId680"/><Relationship Type="http://schemas.openxmlformats.org/officeDocument/2006/relationships/hyperlink" Target="#'2- PR'!A695" TargetMode="External" Id="rId681"/><Relationship Type="http://schemas.openxmlformats.org/officeDocument/2006/relationships/hyperlink" Target="#'2- PR'!A696" TargetMode="External" Id="rId682"/><Relationship Type="http://schemas.openxmlformats.org/officeDocument/2006/relationships/hyperlink" Target="#'2- PR'!A697" TargetMode="External" Id="rId683"/><Relationship Type="http://schemas.openxmlformats.org/officeDocument/2006/relationships/hyperlink" Target="#'2- PR'!A698" TargetMode="External" Id="rId684"/><Relationship Type="http://schemas.openxmlformats.org/officeDocument/2006/relationships/hyperlink" Target="#'2- PR'!A699" TargetMode="External" Id="rId685"/><Relationship Type="http://schemas.openxmlformats.org/officeDocument/2006/relationships/hyperlink" Target="#'2- PR'!A700" TargetMode="External" Id="rId686"/><Relationship Type="http://schemas.openxmlformats.org/officeDocument/2006/relationships/hyperlink" Target="#'2- PR'!A701" TargetMode="External" Id="rId687"/><Relationship Type="http://schemas.openxmlformats.org/officeDocument/2006/relationships/hyperlink" Target="#'2- PR'!A702" TargetMode="External" Id="rId688"/><Relationship Type="http://schemas.openxmlformats.org/officeDocument/2006/relationships/hyperlink" Target="#'2- PR'!A703" TargetMode="External" Id="rId689"/><Relationship Type="http://schemas.openxmlformats.org/officeDocument/2006/relationships/hyperlink" Target="#'2- PR'!A704" TargetMode="External" Id="rId690"/><Relationship Type="http://schemas.openxmlformats.org/officeDocument/2006/relationships/hyperlink" Target="#'2- PR'!A705" TargetMode="External" Id="rId691"/><Relationship Type="http://schemas.openxmlformats.org/officeDocument/2006/relationships/hyperlink" Target="#'2- PR'!A706" TargetMode="External" Id="rId692"/><Relationship Type="http://schemas.openxmlformats.org/officeDocument/2006/relationships/hyperlink" Target="#'2- PR'!A707" TargetMode="External" Id="rId693"/><Relationship Type="http://schemas.openxmlformats.org/officeDocument/2006/relationships/hyperlink" Target="#'2- PR'!A708" TargetMode="External" Id="rId694"/><Relationship Type="http://schemas.openxmlformats.org/officeDocument/2006/relationships/hyperlink" Target="#'2- PR'!A709" TargetMode="External" Id="rId695"/><Relationship Type="http://schemas.openxmlformats.org/officeDocument/2006/relationships/hyperlink" Target="#'2- PR'!A710" TargetMode="External" Id="rId696"/><Relationship Type="http://schemas.openxmlformats.org/officeDocument/2006/relationships/hyperlink" Target="#'2- PR'!A711" TargetMode="External" Id="rId697"/><Relationship Type="http://schemas.openxmlformats.org/officeDocument/2006/relationships/hyperlink" Target="#'2- PR'!A712" TargetMode="External" Id="rId698"/><Relationship Type="http://schemas.openxmlformats.org/officeDocument/2006/relationships/hyperlink" Target="#'2- PR'!A713" TargetMode="External" Id="rId699"/><Relationship Type="http://schemas.openxmlformats.org/officeDocument/2006/relationships/hyperlink" Target="#'2- PR'!A714" TargetMode="External" Id="rId700"/><Relationship Type="http://schemas.openxmlformats.org/officeDocument/2006/relationships/hyperlink" Target="#'2- PR'!A715" TargetMode="External" Id="rId701"/><Relationship Type="http://schemas.openxmlformats.org/officeDocument/2006/relationships/hyperlink" Target="#'2- PR'!A716" TargetMode="External" Id="rId702"/><Relationship Type="http://schemas.openxmlformats.org/officeDocument/2006/relationships/hyperlink" Target="#'2- PR'!A717" TargetMode="External" Id="rId703"/><Relationship Type="http://schemas.openxmlformats.org/officeDocument/2006/relationships/hyperlink" Target="#'2- PR'!A718" TargetMode="External" Id="rId704"/><Relationship Type="http://schemas.openxmlformats.org/officeDocument/2006/relationships/hyperlink" Target="#'2- PR'!A719" TargetMode="External" Id="rId705"/><Relationship Type="http://schemas.openxmlformats.org/officeDocument/2006/relationships/hyperlink" Target="#'2- PR'!A720" TargetMode="External" Id="rId706"/><Relationship Type="http://schemas.openxmlformats.org/officeDocument/2006/relationships/hyperlink" Target="#'2- PR'!A721" TargetMode="External" Id="rId707"/><Relationship Type="http://schemas.openxmlformats.org/officeDocument/2006/relationships/hyperlink" Target="#'2- PR'!A722" TargetMode="External" Id="rId708"/><Relationship Type="http://schemas.openxmlformats.org/officeDocument/2006/relationships/hyperlink" Target="#'2- PR'!A723" TargetMode="External" Id="rId709"/><Relationship Type="http://schemas.openxmlformats.org/officeDocument/2006/relationships/hyperlink" Target="#'2- PR'!A724" TargetMode="External" Id="rId710"/><Relationship Type="http://schemas.openxmlformats.org/officeDocument/2006/relationships/hyperlink" Target="#'2- PR'!A725" TargetMode="External" Id="rId711"/><Relationship Type="http://schemas.openxmlformats.org/officeDocument/2006/relationships/hyperlink" Target="#'2- PR'!A726" TargetMode="External" Id="rId712"/><Relationship Type="http://schemas.openxmlformats.org/officeDocument/2006/relationships/hyperlink" Target="#'2- PR'!A727" TargetMode="External" Id="rId713"/><Relationship Type="http://schemas.openxmlformats.org/officeDocument/2006/relationships/hyperlink" Target="#'2- PR'!A728" TargetMode="External" Id="rId714"/><Relationship Type="http://schemas.openxmlformats.org/officeDocument/2006/relationships/hyperlink" Target="#'2- PR'!A729" TargetMode="External" Id="rId715"/><Relationship Type="http://schemas.openxmlformats.org/officeDocument/2006/relationships/hyperlink" Target="#'2- PR'!A730" TargetMode="External" Id="rId716"/><Relationship Type="http://schemas.openxmlformats.org/officeDocument/2006/relationships/hyperlink" Target="#'2- PR'!A731" TargetMode="External" Id="rId717"/><Relationship Type="http://schemas.openxmlformats.org/officeDocument/2006/relationships/hyperlink" Target="#'2- PR'!A732" TargetMode="External" Id="rId718"/><Relationship Type="http://schemas.openxmlformats.org/officeDocument/2006/relationships/hyperlink" Target="#'2- PR'!A733" TargetMode="External" Id="rId719"/><Relationship Type="http://schemas.openxmlformats.org/officeDocument/2006/relationships/hyperlink" Target="#'2- PR'!A734" TargetMode="External" Id="rId720"/><Relationship Type="http://schemas.openxmlformats.org/officeDocument/2006/relationships/hyperlink" Target="#'2- PR'!A735" TargetMode="External" Id="rId721"/><Relationship Type="http://schemas.openxmlformats.org/officeDocument/2006/relationships/hyperlink" Target="#'2- PR'!A736" TargetMode="External" Id="rId722"/><Relationship Type="http://schemas.openxmlformats.org/officeDocument/2006/relationships/hyperlink" Target="#'2- PR'!A737" TargetMode="External" Id="rId723"/><Relationship Type="http://schemas.openxmlformats.org/officeDocument/2006/relationships/hyperlink" Target="#'2- PR'!A738" TargetMode="External" Id="rId724"/><Relationship Type="http://schemas.openxmlformats.org/officeDocument/2006/relationships/hyperlink" Target="#'2- PR'!A739" TargetMode="External" Id="rId725"/><Relationship Type="http://schemas.openxmlformats.org/officeDocument/2006/relationships/hyperlink" Target="#'2- PR'!A740" TargetMode="External" Id="rId726"/><Relationship Type="http://schemas.openxmlformats.org/officeDocument/2006/relationships/hyperlink" Target="#'2- PR'!A741" TargetMode="External" Id="rId727"/><Relationship Type="http://schemas.openxmlformats.org/officeDocument/2006/relationships/hyperlink" Target="#'2- PR'!A742" TargetMode="External" Id="rId728"/><Relationship Type="http://schemas.openxmlformats.org/officeDocument/2006/relationships/hyperlink" Target="#'2- PR'!A743" TargetMode="External" Id="rId729"/><Relationship Type="http://schemas.openxmlformats.org/officeDocument/2006/relationships/hyperlink" Target="#'2- PR'!A744" TargetMode="External" Id="rId730"/><Relationship Type="http://schemas.openxmlformats.org/officeDocument/2006/relationships/hyperlink" Target="#'2- PR'!A745" TargetMode="External" Id="rId731"/><Relationship Type="http://schemas.openxmlformats.org/officeDocument/2006/relationships/hyperlink" Target="#'2- PR'!A746" TargetMode="External" Id="rId732"/><Relationship Type="http://schemas.openxmlformats.org/officeDocument/2006/relationships/hyperlink" Target="#'2- PR'!A747" TargetMode="External" Id="rId733"/><Relationship Type="http://schemas.openxmlformats.org/officeDocument/2006/relationships/hyperlink" Target="#'2- PR'!A748" TargetMode="External" Id="rId734"/><Relationship Type="http://schemas.openxmlformats.org/officeDocument/2006/relationships/hyperlink" Target="#'2- PR'!A749" TargetMode="External" Id="rId735"/><Relationship Type="http://schemas.openxmlformats.org/officeDocument/2006/relationships/hyperlink" Target="#'2- PR'!A750" TargetMode="External" Id="rId736"/><Relationship Type="http://schemas.openxmlformats.org/officeDocument/2006/relationships/hyperlink" Target="#'2- PR'!A751" TargetMode="External" Id="rId737"/><Relationship Type="http://schemas.openxmlformats.org/officeDocument/2006/relationships/hyperlink" Target="#'2- PR'!A753" TargetMode="External" Id="rId738"/><Relationship Type="http://schemas.openxmlformats.org/officeDocument/2006/relationships/hyperlink" Target="#'2- PR'!A754" TargetMode="External" Id="rId739"/><Relationship Type="http://schemas.openxmlformats.org/officeDocument/2006/relationships/hyperlink" Target="#'2- PR'!A755" TargetMode="External" Id="rId740"/><Relationship Type="http://schemas.openxmlformats.org/officeDocument/2006/relationships/hyperlink" Target="#'2- PR'!A756" TargetMode="External" Id="rId741"/><Relationship Type="http://schemas.openxmlformats.org/officeDocument/2006/relationships/hyperlink" Target="#'2- PR'!A757" TargetMode="External" Id="rId742"/><Relationship Type="http://schemas.openxmlformats.org/officeDocument/2006/relationships/hyperlink" Target="#'2- PR'!A758" TargetMode="External" Id="rId743"/><Relationship Type="http://schemas.openxmlformats.org/officeDocument/2006/relationships/hyperlink" Target="#'2- PR'!A759" TargetMode="External" Id="rId744"/><Relationship Type="http://schemas.openxmlformats.org/officeDocument/2006/relationships/hyperlink" Target="#'2- PR'!A760" TargetMode="External" Id="rId745"/><Relationship Type="http://schemas.openxmlformats.org/officeDocument/2006/relationships/hyperlink" Target="#'2- PR'!A761" TargetMode="External" Id="rId746"/><Relationship Type="http://schemas.openxmlformats.org/officeDocument/2006/relationships/hyperlink" Target="#'2- PR'!A762" TargetMode="External" Id="rId747"/><Relationship Type="http://schemas.openxmlformats.org/officeDocument/2006/relationships/hyperlink" Target="#'2- PR'!A763" TargetMode="External" Id="rId748"/><Relationship Type="http://schemas.openxmlformats.org/officeDocument/2006/relationships/hyperlink" Target="#'2- PR'!A764" TargetMode="External" Id="rId749"/><Relationship Type="http://schemas.openxmlformats.org/officeDocument/2006/relationships/hyperlink" Target="#'2- PR'!A765" TargetMode="External" Id="rId750"/><Relationship Type="http://schemas.openxmlformats.org/officeDocument/2006/relationships/hyperlink" Target="#'2- PR'!A766" TargetMode="External" Id="rId751"/><Relationship Type="http://schemas.openxmlformats.org/officeDocument/2006/relationships/hyperlink" Target="#'2- PR'!A767" TargetMode="External" Id="rId752"/><Relationship Type="http://schemas.openxmlformats.org/officeDocument/2006/relationships/hyperlink" Target="#'2- PR'!A768" TargetMode="External" Id="rId753"/><Relationship Type="http://schemas.openxmlformats.org/officeDocument/2006/relationships/hyperlink" Target="#'2- PR'!A769" TargetMode="External" Id="rId754"/><Relationship Type="http://schemas.openxmlformats.org/officeDocument/2006/relationships/hyperlink" Target="#'2- PR'!A770" TargetMode="External" Id="rId755"/><Relationship Type="http://schemas.openxmlformats.org/officeDocument/2006/relationships/hyperlink" Target="#'2- PR'!A771" TargetMode="External" Id="rId756"/><Relationship Type="http://schemas.openxmlformats.org/officeDocument/2006/relationships/hyperlink" Target="#'2- PR'!A772" TargetMode="External" Id="rId757"/><Relationship Type="http://schemas.openxmlformats.org/officeDocument/2006/relationships/hyperlink" Target="#'2- PR'!A773" TargetMode="External" Id="rId758"/><Relationship Type="http://schemas.openxmlformats.org/officeDocument/2006/relationships/hyperlink" Target="#'2- PR'!A774" TargetMode="External" Id="rId759"/><Relationship Type="http://schemas.openxmlformats.org/officeDocument/2006/relationships/hyperlink" Target="#'2- PR'!A775" TargetMode="External" Id="rId760"/><Relationship Type="http://schemas.openxmlformats.org/officeDocument/2006/relationships/hyperlink" Target="#'2- PR'!A776" TargetMode="External" Id="rId761"/><Relationship Type="http://schemas.openxmlformats.org/officeDocument/2006/relationships/hyperlink" Target="#'2- PR'!A777" TargetMode="External" Id="rId762"/><Relationship Type="http://schemas.openxmlformats.org/officeDocument/2006/relationships/hyperlink" Target="#'2- PR'!A778" TargetMode="External" Id="rId763"/><Relationship Type="http://schemas.openxmlformats.org/officeDocument/2006/relationships/hyperlink" Target="#'2- PR'!A779" TargetMode="External" Id="rId764"/><Relationship Type="http://schemas.openxmlformats.org/officeDocument/2006/relationships/hyperlink" Target="#'2- PR'!A780" TargetMode="External" Id="rId765"/><Relationship Type="http://schemas.openxmlformats.org/officeDocument/2006/relationships/hyperlink" Target="#'2- PR'!A781" TargetMode="External" Id="rId766"/><Relationship Type="http://schemas.openxmlformats.org/officeDocument/2006/relationships/hyperlink" Target="#'2- PR'!A782" TargetMode="External" Id="rId767"/><Relationship Type="http://schemas.openxmlformats.org/officeDocument/2006/relationships/hyperlink" Target="#'2- PR'!A783" TargetMode="External" Id="rId768"/><Relationship Type="http://schemas.openxmlformats.org/officeDocument/2006/relationships/hyperlink" Target="#'2- PR'!A784" TargetMode="External" Id="rId769"/><Relationship Type="http://schemas.openxmlformats.org/officeDocument/2006/relationships/hyperlink" Target="#'2- PR'!A785" TargetMode="External" Id="rId770"/><Relationship Type="http://schemas.openxmlformats.org/officeDocument/2006/relationships/hyperlink" Target="#'2- PR'!A786" TargetMode="External" Id="rId771"/><Relationship Type="http://schemas.openxmlformats.org/officeDocument/2006/relationships/hyperlink" Target="#'2- PR'!A787" TargetMode="External" Id="rId772"/><Relationship Type="http://schemas.openxmlformats.org/officeDocument/2006/relationships/hyperlink" Target="#'2- PR'!A788" TargetMode="External" Id="rId773"/><Relationship Type="http://schemas.openxmlformats.org/officeDocument/2006/relationships/hyperlink" Target="#'2- PR'!A789" TargetMode="External" Id="rId774"/><Relationship Type="http://schemas.openxmlformats.org/officeDocument/2006/relationships/hyperlink" Target="#'2- PR'!A790" TargetMode="External" Id="rId775"/><Relationship Type="http://schemas.openxmlformats.org/officeDocument/2006/relationships/hyperlink" Target="#'2- PR'!A792" TargetMode="External" Id="rId776"/><Relationship Type="http://schemas.openxmlformats.org/officeDocument/2006/relationships/hyperlink" Target="#'2- PR'!A793" TargetMode="External" Id="rId777"/><Relationship Type="http://schemas.openxmlformats.org/officeDocument/2006/relationships/hyperlink" Target="#'2- PR'!A794" TargetMode="External" Id="rId778"/><Relationship Type="http://schemas.openxmlformats.org/officeDocument/2006/relationships/hyperlink" Target="#'2- PR'!A795" TargetMode="External" Id="rId779"/><Relationship Type="http://schemas.openxmlformats.org/officeDocument/2006/relationships/hyperlink" Target="#'2- PR'!A796" TargetMode="External" Id="rId780"/><Relationship Type="http://schemas.openxmlformats.org/officeDocument/2006/relationships/hyperlink" Target="#'2- PR'!A797" TargetMode="External" Id="rId781"/><Relationship Type="http://schemas.openxmlformats.org/officeDocument/2006/relationships/hyperlink" Target="#'2- PR'!A799" TargetMode="External" Id="rId782"/><Relationship Type="http://schemas.openxmlformats.org/officeDocument/2006/relationships/hyperlink" Target="#'2- PR'!A800" TargetMode="External" Id="rId783"/><Relationship Type="http://schemas.openxmlformats.org/officeDocument/2006/relationships/hyperlink" Target="#'2- PR'!A801" TargetMode="External" Id="rId784"/><Relationship Type="http://schemas.openxmlformats.org/officeDocument/2006/relationships/hyperlink" Target="#'2- PR'!A803" TargetMode="External" Id="rId785"/><Relationship Type="http://schemas.openxmlformats.org/officeDocument/2006/relationships/hyperlink" Target="#'2- PR'!A804" TargetMode="External" Id="rId786"/><Relationship Type="http://schemas.openxmlformats.org/officeDocument/2006/relationships/hyperlink" Target="#'2- PR'!A806" TargetMode="External" Id="rId787"/><Relationship Type="http://schemas.openxmlformats.org/officeDocument/2006/relationships/hyperlink" Target="#'2- PR'!A808" TargetMode="External" Id="rId788"/><Relationship Type="http://schemas.openxmlformats.org/officeDocument/2006/relationships/hyperlink" Target="#'2- PR'!A809" TargetMode="External" Id="rId789"/><Relationship Type="http://schemas.openxmlformats.org/officeDocument/2006/relationships/hyperlink" Target="#'2- PR'!A810" TargetMode="External" Id="rId790"/><Relationship Type="http://schemas.openxmlformats.org/officeDocument/2006/relationships/hyperlink" Target="#'2- PR'!A811" TargetMode="External" Id="rId791"/><Relationship Type="http://schemas.openxmlformats.org/officeDocument/2006/relationships/hyperlink" Target="#'2- PR'!A812" TargetMode="External" Id="rId792"/><Relationship Type="http://schemas.openxmlformats.org/officeDocument/2006/relationships/hyperlink" Target="#'2- PR'!A813" TargetMode="External" Id="rId793"/><Relationship Type="http://schemas.openxmlformats.org/officeDocument/2006/relationships/hyperlink" Target="#'2- PR'!A814" TargetMode="External" Id="rId794"/><Relationship Type="http://schemas.openxmlformats.org/officeDocument/2006/relationships/hyperlink" Target="#'2- PR'!A815" TargetMode="External" Id="rId795"/><Relationship Type="http://schemas.openxmlformats.org/officeDocument/2006/relationships/hyperlink" Target="#'2- PR'!A816" TargetMode="External" Id="rId796"/><Relationship Type="http://schemas.openxmlformats.org/officeDocument/2006/relationships/hyperlink" Target="#'2- PR'!A817" TargetMode="External" Id="rId797"/><Relationship Type="http://schemas.openxmlformats.org/officeDocument/2006/relationships/hyperlink" Target="#'2- PR'!A818" TargetMode="External" Id="rId798"/><Relationship Type="http://schemas.openxmlformats.org/officeDocument/2006/relationships/hyperlink" Target="#'2- PR'!A819" TargetMode="External" Id="rId799"/><Relationship Type="http://schemas.openxmlformats.org/officeDocument/2006/relationships/hyperlink" Target="#'2- PR'!A821" TargetMode="External" Id="rId800"/><Relationship Type="http://schemas.openxmlformats.org/officeDocument/2006/relationships/hyperlink" Target="#'2- PR'!A822" TargetMode="External" Id="rId801"/><Relationship Type="http://schemas.openxmlformats.org/officeDocument/2006/relationships/hyperlink" Target="#'2- PR'!A823" TargetMode="External" Id="rId802"/><Relationship Type="http://schemas.openxmlformats.org/officeDocument/2006/relationships/hyperlink" Target="#'2- PR'!A824" TargetMode="External" Id="rId803"/><Relationship Type="http://schemas.openxmlformats.org/officeDocument/2006/relationships/hyperlink" Target="#'2- PR'!A825" TargetMode="External" Id="rId804"/><Relationship Type="http://schemas.openxmlformats.org/officeDocument/2006/relationships/hyperlink" Target="#'2- PR'!A826" TargetMode="External" Id="rId805"/><Relationship Type="http://schemas.openxmlformats.org/officeDocument/2006/relationships/hyperlink" Target="#'2- PR'!A827" TargetMode="External" Id="rId806"/><Relationship Type="http://schemas.openxmlformats.org/officeDocument/2006/relationships/hyperlink" Target="#'2- PR'!A828" TargetMode="External" Id="rId807"/><Relationship Type="http://schemas.openxmlformats.org/officeDocument/2006/relationships/hyperlink" Target="#'2- PR'!A829" TargetMode="External" Id="rId808"/><Relationship Type="http://schemas.openxmlformats.org/officeDocument/2006/relationships/hyperlink" Target="#'2- PR'!A830" TargetMode="External" Id="rId809"/><Relationship Type="http://schemas.openxmlformats.org/officeDocument/2006/relationships/hyperlink" Target="#'2- PR'!A831" TargetMode="External" Id="rId810"/><Relationship Type="http://schemas.openxmlformats.org/officeDocument/2006/relationships/hyperlink" Target="#'2- PR'!A832" TargetMode="External" Id="rId811"/><Relationship Type="http://schemas.openxmlformats.org/officeDocument/2006/relationships/hyperlink" Target="#'2- PR'!A833" TargetMode="External" Id="rId812"/><Relationship Type="http://schemas.openxmlformats.org/officeDocument/2006/relationships/hyperlink" Target="#'2- PR'!A834" TargetMode="External" Id="rId813"/><Relationship Type="http://schemas.openxmlformats.org/officeDocument/2006/relationships/hyperlink" Target="#'2- PR'!A835" TargetMode="External" Id="rId814"/><Relationship Type="http://schemas.openxmlformats.org/officeDocument/2006/relationships/hyperlink" Target="#'2- PR'!A836" TargetMode="External" Id="rId815"/><Relationship Type="http://schemas.openxmlformats.org/officeDocument/2006/relationships/hyperlink" Target="#'2- PR'!A837" TargetMode="External" Id="rId816"/><Relationship Type="http://schemas.openxmlformats.org/officeDocument/2006/relationships/hyperlink" Target="#'2- PR'!A838" TargetMode="External" Id="rId817"/><Relationship Type="http://schemas.openxmlformats.org/officeDocument/2006/relationships/hyperlink" Target="#'2- PR'!A839" TargetMode="External" Id="rId818"/><Relationship Type="http://schemas.openxmlformats.org/officeDocument/2006/relationships/hyperlink" Target="#'2- PR'!A840" TargetMode="External" Id="rId819"/><Relationship Type="http://schemas.openxmlformats.org/officeDocument/2006/relationships/hyperlink" Target="#'2- PR'!A841" TargetMode="External" Id="rId820"/><Relationship Type="http://schemas.openxmlformats.org/officeDocument/2006/relationships/hyperlink" Target="#'2- PR'!A842" TargetMode="External" Id="rId821"/><Relationship Type="http://schemas.openxmlformats.org/officeDocument/2006/relationships/hyperlink" Target="#'2- PR'!A843" TargetMode="External" Id="rId822"/><Relationship Type="http://schemas.openxmlformats.org/officeDocument/2006/relationships/hyperlink" Target="#'2- PR'!A844" TargetMode="External" Id="rId823"/><Relationship Type="http://schemas.openxmlformats.org/officeDocument/2006/relationships/hyperlink" Target="#'2- PR'!A845" TargetMode="External" Id="rId824"/><Relationship Type="http://schemas.openxmlformats.org/officeDocument/2006/relationships/hyperlink" Target="#'2- PR'!A846" TargetMode="External" Id="rId825"/><Relationship Type="http://schemas.openxmlformats.org/officeDocument/2006/relationships/hyperlink" Target="#'2- PR'!A847" TargetMode="External" Id="rId826"/><Relationship Type="http://schemas.openxmlformats.org/officeDocument/2006/relationships/hyperlink" Target="#'2- PR'!A848" TargetMode="External" Id="rId827"/><Relationship Type="http://schemas.openxmlformats.org/officeDocument/2006/relationships/hyperlink" Target="#'2- PR'!A849" TargetMode="External" Id="rId828"/><Relationship Type="http://schemas.openxmlformats.org/officeDocument/2006/relationships/hyperlink" Target="#'2- PR'!A850" TargetMode="External" Id="rId829"/><Relationship Type="http://schemas.openxmlformats.org/officeDocument/2006/relationships/hyperlink" Target="#'2- PR'!A851" TargetMode="External" Id="rId830"/><Relationship Type="http://schemas.openxmlformats.org/officeDocument/2006/relationships/hyperlink" Target="#'2- PR'!A852" TargetMode="External" Id="rId831"/><Relationship Type="http://schemas.openxmlformats.org/officeDocument/2006/relationships/hyperlink" Target="#'2- PR'!A853" TargetMode="External" Id="rId832"/><Relationship Type="http://schemas.openxmlformats.org/officeDocument/2006/relationships/hyperlink" Target="#'2- PR'!A854" TargetMode="External" Id="rId833"/><Relationship Type="http://schemas.openxmlformats.org/officeDocument/2006/relationships/hyperlink" Target="#'2- PR'!A856" TargetMode="External" Id="rId834"/><Relationship Type="http://schemas.openxmlformats.org/officeDocument/2006/relationships/hyperlink" Target="#'2- PR'!A857" TargetMode="External" Id="rId835"/><Relationship Type="http://schemas.openxmlformats.org/officeDocument/2006/relationships/hyperlink" Target="#'2- PR'!A858" TargetMode="External" Id="rId836"/><Relationship Type="http://schemas.openxmlformats.org/officeDocument/2006/relationships/hyperlink" Target="#'2- PR'!A859" TargetMode="External" Id="rId837"/><Relationship Type="http://schemas.openxmlformats.org/officeDocument/2006/relationships/hyperlink" Target="#'2- PR'!A860" TargetMode="External" Id="rId838"/><Relationship Type="http://schemas.openxmlformats.org/officeDocument/2006/relationships/hyperlink" Target="#'2- PR'!A861" TargetMode="External" Id="rId839"/><Relationship Type="http://schemas.openxmlformats.org/officeDocument/2006/relationships/hyperlink" Target="#'2- PR'!A862" TargetMode="External" Id="rId840"/><Relationship Type="http://schemas.openxmlformats.org/officeDocument/2006/relationships/hyperlink" Target="#'2- PR'!A863" TargetMode="External" Id="rId841"/><Relationship Type="http://schemas.openxmlformats.org/officeDocument/2006/relationships/hyperlink" Target="#'2- PR'!A864" TargetMode="External" Id="rId842"/><Relationship Type="http://schemas.openxmlformats.org/officeDocument/2006/relationships/hyperlink" Target="#'2- PR'!A865" TargetMode="External" Id="rId843"/><Relationship Type="http://schemas.openxmlformats.org/officeDocument/2006/relationships/hyperlink" Target="#'2- PR'!A866" TargetMode="External" Id="rId844"/><Relationship Type="http://schemas.openxmlformats.org/officeDocument/2006/relationships/hyperlink" Target="#'2- PR'!A867" TargetMode="External" Id="rId845"/><Relationship Type="http://schemas.openxmlformats.org/officeDocument/2006/relationships/hyperlink" Target="#'2- PR'!A868" TargetMode="External" Id="rId846"/><Relationship Type="http://schemas.openxmlformats.org/officeDocument/2006/relationships/hyperlink" Target="#'2- PR'!A869" TargetMode="External" Id="rId847"/><Relationship Type="http://schemas.openxmlformats.org/officeDocument/2006/relationships/hyperlink" Target="#'2- PR'!A870" TargetMode="External" Id="rId848"/><Relationship Type="http://schemas.openxmlformats.org/officeDocument/2006/relationships/hyperlink" Target="#'2- PR'!A872" TargetMode="External" Id="rId849"/><Relationship Type="http://schemas.openxmlformats.org/officeDocument/2006/relationships/hyperlink" Target="#'2- PR'!A873" TargetMode="External" Id="rId850"/><Relationship Type="http://schemas.openxmlformats.org/officeDocument/2006/relationships/hyperlink" Target="#'2- PR'!A874" TargetMode="External" Id="rId851"/><Relationship Type="http://schemas.openxmlformats.org/officeDocument/2006/relationships/hyperlink" Target="#'2- PR'!A875" TargetMode="External" Id="rId852"/><Relationship Type="http://schemas.openxmlformats.org/officeDocument/2006/relationships/hyperlink" Target="#'2- PR'!A876" TargetMode="External" Id="rId853"/><Relationship Type="http://schemas.openxmlformats.org/officeDocument/2006/relationships/hyperlink" Target="#'2- PR'!A877" TargetMode="External" Id="rId854"/><Relationship Type="http://schemas.openxmlformats.org/officeDocument/2006/relationships/hyperlink" Target="#'2- PR'!A878" TargetMode="External" Id="rId855"/><Relationship Type="http://schemas.openxmlformats.org/officeDocument/2006/relationships/hyperlink" Target="#'2- PR'!A879" TargetMode="External" Id="rId856"/><Relationship Type="http://schemas.openxmlformats.org/officeDocument/2006/relationships/hyperlink" Target="#'2- PR'!A880" TargetMode="External" Id="rId857"/><Relationship Type="http://schemas.openxmlformats.org/officeDocument/2006/relationships/hyperlink" Target="#'2- PR'!A881" TargetMode="External" Id="rId858"/><Relationship Type="http://schemas.openxmlformats.org/officeDocument/2006/relationships/hyperlink" Target="#'2- PR'!A882" TargetMode="External" Id="rId859"/><Relationship Type="http://schemas.openxmlformats.org/officeDocument/2006/relationships/hyperlink" Target="#'2- PR'!A883" TargetMode="External" Id="rId860"/><Relationship Type="http://schemas.openxmlformats.org/officeDocument/2006/relationships/hyperlink" Target="#'2- PR'!A884" TargetMode="External" Id="rId861"/><Relationship Type="http://schemas.openxmlformats.org/officeDocument/2006/relationships/hyperlink" Target="#'2- PR'!A885" TargetMode="External" Id="rId862"/><Relationship Type="http://schemas.openxmlformats.org/officeDocument/2006/relationships/hyperlink" Target="#'2- PR'!A886" TargetMode="External" Id="rId863"/><Relationship Type="http://schemas.openxmlformats.org/officeDocument/2006/relationships/hyperlink" Target="#'2- PR'!A887" TargetMode="External" Id="rId864"/><Relationship Type="http://schemas.openxmlformats.org/officeDocument/2006/relationships/hyperlink" Target="#'2- PR'!A888" TargetMode="External" Id="rId865"/><Relationship Type="http://schemas.openxmlformats.org/officeDocument/2006/relationships/hyperlink" Target="#'2- PR'!A889" TargetMode="External" Id="rId866"/><Relationship Type="http://schemas.openxmlformats.org/officeDocument/2006/relationships/hyperlink" Target="#'2- PR'!A890" TargetMode="External" Id="rId867"/><Relationship Type="http://schemas.openxmlformats.org/officeDocument/2006/relationships/hyperlink" Target="#'2- PR'!A892" TargetMode="External" Id="rId868"/><Relationship Type="http://schemas.openxmlformats.org/officeDocument/2006/relationships/hyperlink" Target="#'2- PR'!A893" TargetMode="External" Id="rId869"/><Relationship Type="http://schemas.openxmlformats.org/officeDocument/2006/relationships/hyperlink" Target="#'2- PR'!A894" TargetMode="External" Id="rId870"/><Relationship Type="http://schemas.openxmlformats.org/officeDocument/2006/relationships/hyperlink" Target="#'2- PR'!A895" TargetMode="External" Id="rId871"/><Relationship Type="http://schemas.openxmlformats.org/officeDocument/2006/relationships/hyperlink" Target="#'2- PR'!A896" TargetMode="External" Id="rId872"/><Relationship Type="http://schemas.openxmlformats.org/officeDocument/2006/relationships/hyperlink" Target="#'2- PR'!A897" TargetMode="External" Id="rId873"/><Relationship Type="http://schemas.openxmlformats.org/officeDocument/2006/relationships/hyperlink" Target="#'2- PR'!A899" TargetMode="External" Id="rId874"/><Relationship Type="http://schemas.openxmlformats.org/officeDocument/2006/relationships/hyperlink" Target="#'2- PR'!A900" TargetMode="External" Id="rId875"/><Relationship Type="http://schemas.openxmlformats.org/officeDocument/2006/relationships/hyperlink" Target="#'2- PR'!A901" TargetMode="External" Id="rId876"/><Relationship Type="http://schemas.openxmlformats.org/officeDocument/2006/relationships/hyperlink" Target="#'2- PR'!A902" TargetMode="External" Id="rId877"/><Relationship Type="http://schemas.openxmlformats.org/officeDocument/2006/relationships/hyperlink" Target="#'2- PR'!A903" TargetMode="External" Id="rId878"/><Relationship Type="http://schemas.openxmlformats.org/officeDocument/2006/relationships/hyperlink" Target="#'2- PR'!A904" TargetMode="External" Id="rId879"/><Relationship Type="http://schemas.openxmlformats.org/officeDocument/2006/relationships/hyperlink" Target="#'2- PR'!A905" TargetMode="External" Id="rId880"/><Relationship Type="http://schemas.openxmlformats.org/officeDocument/2006/relationships/hyperlink" Target="#'2- PR'!A906" TargetMode="External" Id="rId881"/><Relationship Type="http://schemas.openxmlformats.org/officeDocument/2006/relationships/hyperlink" Target="#'2- PR'!A907" TargetMode="External" Id="rId882"/><Relationship Type="http://schemas.openxmlformats.org/officeDocument/2006/relationships/hyperlink" Target="#'2- PR'!A909" TargetMode="External" Id="rId883"/><Relationship Type="http://schemas.openxmlformats.org/officeDocument/2006/relationships/hyperlink" Target="#'2- PR'!A910" TargetMode="External" Id="rId884"/><Relationship Type="http://schemas.openxmlformats.org/officeDocument/2006/relationships/hyperlink" Target="#'2- PR'!A911" TargetMode="External" Id="rId885"/><Relationship Type="http://schemas.openxmlformats.org/officeDocument/2006/relationships/hyperlink" Target="#'2- PR'!A912" TargetMode="External" Id="rId886"/><Relationship Type="http://schemas.openxmlformats.org/officeDocument/2006/relationships/hyperlink" Target="#'2- PR'!A913" TargetMode="External" Id="rId887"/><Relationship Type="http://schemas.openxmlformats.org/officeDocument/2006/relationships/hyperlink" Target="#'2- PR'!A914" TargetMode="External" Id="rId888"/><Relationship Type="http://schemas.openxmlformats.org/officeDocument/2006/relationships/hyperlink" Target="#'2- PR'!A915" TargetMode="External" Id="rId889"/><Relationship Type="http://schemas.openxmlformats.org/officeDocument/2006/relationships/hyperlink" Target="#'2- PR'!A916" TargetMode="External" Id="rId890"/><Relationship Type="http://schemas.openxmlformats.org/officeDocument/2006/relationships/hyperlink" Target="#'2- PR'!A917" TargetMode="External" Id="rId891"/><Relationship Type="http://schemas.openxmlformats.org/officeDocument/2006/relationships/hyperlink" Target="#'2- PR'!A918" TargetMode="External" Id="rId892"/><Relationship Type="http://schemas.openxmlformats.org/officeDocument/2006/relationships/hyperlink" Target="#'2- PR'!A919" TargetMode="External" Id="rId893"/><Relationship Type="http://schemas.openxmlformats.org/officeDocument/2006/relationships/hyperlink" Target="#'2- PR'!A920" TargetMode="External" Id="rId894"/><Relationship Type="http://schemas.openxmlformats.org/officeDocument/2006/relationships/hyperlink" Target="#'2- PR'!A921" TargetMode="External" Id="rId895"/><Relationship Type="http://schemas.openxmlformats.org/officeDocument/2006/relationships/hyperlink" Target="#'2- PR'!A922" TargetMode="External" Id="rId896"/><Relationship Type="http://schemas.openxmlformats.org/officeDocument/2006/relationships/hyperlink" Target="#'2- PR'!A923" TargetMode="External" Id="rId897"/><Relationship Type="http://schemas.openxmlformats.org/officeDocument/2006/relationships/hyperlink" Target="#'2- PR'!A924" TargetMode="External" Id="rId898"/><Relationship Type="http://schemas.openxmlformats.org/officeDocument/2006/relationships/hyperlink" Target="#'2- PR'!A926" TargetMode="External" Id="rId899"/><Relationship Type="http://schemas.openxmlformats.org/officeDocument/2006/relationships/hyperlink" Target="#'2- PR'!A927" TargetMode="External" Id="rId900"/><Relationship Type="http://schemas.openxmlformats.org/officeDocument/2006/relationships/hyperlink" Target="#'2- PR'!A928" TargetMode="External" Id="rId901"/><Relationship Type="http://schemas.openxmlformats.org/officeDocument/2006/relationships/hyperlink" Target="#'2- PR'!A929" TargetMode="External" Id="rId902"/><Relationship Type="http://schemas.openxmlformats.org/officeDocument/2006/relationships/hyperlink" Target="#'2- PR'!A931" TargetMode="External" Id="rId903"/><Relationship Type="http://schemas.openxmlformats.org/officeDocument/2006/relationships/hyperlink" Target="#'2- PR'!A932" TargetMode="External" Id="rId904"/><Relationship Type="http://schemas.openxmlformats.org/officeDocument/2006/relationships/hyperlink" Target="#'2- PR'!A934" TargetMode="External" Id="rId905"/><Relationship Type="http://schemas.openxmlformats.org/officeDocument/2006/relationships/hyperlink" Target="#'2- PR'!A935" TargetMode="External" Id="rId906"/><Relationship Type="http://schemas.openxmlformats.org/officeDocument/2006/relationships/hyperlink" Target="#'2- PR'!A936" TargetMode="External" Id="rId907"/><Relationship Type="http://schemas.openxmlformats.org/officeDocument/2006/relationships/hyperlink" Target="#'2- PR'!A937" TargetMode="External" Id="rId908"/><Relationship Type="http://schemas.openxmlformats.org/officeDocument/2006/relationships/hyperlink" Target="#'2- PR'!A938" TargetMode="External" Id="rId909"/><Relationship Type="http://schemas.openxmlformats.org/officeDocument/2006/relationships/hyperlink" Target="#'2- PR'!A939" TargetMode="External" Id="rId910"/><Relationship Type="http://schemas.openxmlformats.org/officeDocument/2006/relationships/hyperlink" Target="#'2- PR'!A941" TargetMode="External" Id="rId911"/><Relationship Type="http://schemas.openxmlformats.org/officeDocument/2006/relationships/hyperlink" Target="#'2- PR'!A942" TargetMode="External" Id="rId912"/><Relationship Type="http://schemas.openxmlformats.org/officeDocument/2006/relationships/hyperlink" Target="#'2- PR'!A944" TargetMode="External" Id="rId913"/><Relationship Type="http://schemas.openxmlformats.org/officeDocument/2006/relationships/hyperlink" Target="#'2- PR'!A945" TargetMode="External" Id="rId914"/><Relationship Type="http://schemas.openxmlformats.org/officeDocument/2006/relationships/hyperlink" Target="#'2- PR'!A946" TargetMode="External" Id="rId915"/><Relationship Type="http://schemas.openxmlformats.org/officeDocument/2006/relationships/hyperlink" Target="#'2- PR'!A947" TargetMode="External" Id="rId916"/><Relationship Type="http://schemas.openxmlformats.org/officeDocument/2006/relationships/hyperlink" Target="#'2- PR'!A948" TargetMode="External" Id="rId917"/><Relationship Type="http://schemas.openxmlformats.org/officeDocument/2006/relationships/hyperlink" Target="#'2- PR'!A950" TargetMode="External" Id="rId918"/><Relationship Type="http://schemas.openxmlformats.org/officeDocument/2006/relationships/hyperlink" Target="#'2- PR'!A951" TargetMode="External" Id="rId919"/><Relationship Type="http://schemas.openxmlformats.org/officeDocument/2006/relationships/hyperlink" Target="#'2- PR'!A952" TargetMode="External" Id="rId920"/><Relationship Type="http://schemas.openxmlformats.org/officeDocument/2006/relationships/hyperlink" Target="#'2- PR'!A954" TargetMode="External" Id="rId921"/><Relationship Type="http://schemas.openxmlformats.org/officeDocument/2006/relationships/hyperlink" Target="#'2- PR'!A955" TargetMode="External" Id="rId922"/><Relationship Type="http://schemas.openxmlformats.org/officeDocument/2006/relationships/hyperlink" Target="#'2- PR'!A956" TargetMode="External" Id="rId923"/><Relationship Type="http://schemas.openxmlformats.org/officeDocument/2006/relationships/hyperlink" Target="#'2- PR'!A957" TargetMode="External" Id="rId924"/><Relationship Type="http://schemas.openxmlformats.org/officeDocument/2006/relationships/hyperlink" Target="#'2- PR'!A958" TargetMode="External" Id="rId925"/><Relationship Type="http://schemas.openxmlformats.org/officeDocument/2006/relationships/hyperlink" Target="#'2- PR'!A959" TargetMode="External" Id="rId926"/><Relationship Type="http://schemas.openxmlformats.org/officeDocument/2006/relationships/hyperlink" Target="#'2- PR'!A961" TargetMode="External" Id="rId927"/><Relationship Type="http://schemas.openxmlformats.org/officeDocument/2006/relationships/hyperlink" Target="#'2- PR'!A962" TargetMode="External" Id="rId928"/><Relationship Type="http://schemas.openxmlformats.org/officeDocument/2006/relationships/hyperlink" Target="#'2- PR'!A963" TargetMode="External" Id="rId929"/><Relationship Type="http://schemas.openxmlformats.org/officeDocument/2006/relationships/hyperlink" Target="#'2- PR'!A965" TargetMode="External" Id="rId930"/><Relationship Type="http://schemas.openxmlformats.org/officeDocument/2006/relationships/hyperlink" Target="#'2- PR'!A966" TargetMode="External" Id="rId931"/><Relationship Type="http://schemas.openxmlformats.org/officeDocument/2006/relationships/hyperlink" Target="#'2- PR'!A967" TargetMode="External" Id="rId932"/><Relationship Type="http://schemas.openxmlformats.org/officeDocument/2006/relationships/hyperlink" Target="#'2- PR'!A968" TargetMode="External" Id="rId933"/><Relationship Type="http://schemas.openxmlformats.org/officeDocument/2006/relationships/hyperlink" Target="#'2- PR'!A969" TargetMode="External" Id="rId934"/><Relationship Type="http://schemas.openxmlformats.org/officeDocument/2006/relationships/hyperlink" Target="#'2- PR'!A970" TargetMode="External" Id="rId935"/><Relationship Type="http://schemas.openxmlformats.org/officeDocument/2006/relationships/hyperlink" Target="#'2- PR'!A971" TargetMode="External" Id="rId936"/><Relationship Type="http://schemas.openxmlformats.org/officeDocument/2006/relationships/hyperlink" Target="#'2- PR'!A972" TargetMode="External" Id="rId937"/><Relationship Type="http://schemas.openxmlformats.org/officeDocument/2006/relationships/hyperlink" Target="#'2- PR'!A973" TargetMode="External" Id="rId938"/><Relationship Type="http://schemas.openxmlformats.org/officeDocument/2006/relationships/hyperlink" Target="#'2- PR'!A974" TargetMode="External" Id="rId939"/><Relationship Type="http://schemas.openxmlformats.org/officeDocument/2006/relationships/hyperlink" Target="#'2- PR'!A975" TargetMode="External" Id="rId940"/><Relationship Type="http://schemas.openxmlformats.org/officeDocument/2006/relationships/hyperlink" Target="#'2- PR'!A976" TargetMode="External" Id="rId941"/><Relationship Type="http://schemas.openxmlformats.org/officeDocument/2006/relationships/hyperlink" Target="#'2- PR'!A977" TargetMode="External" Id="rId942"/><Relationship Type="http://schemas.openxmlformats.org/officeDocument/2006/relationships/hyperlink" Target="#'2- PR'!A978" TargetMode="External" Id="rId943"/><Relationship Type="http://schemas.openxmlformats.org/officeDocument/2006/relationships/hyperlink" Target="#'2- PR'!A979" TargetMode="External" Id="rId944"/><Relationship Type="http://schemas.openxmlformats.org/officeDocument/2006/relationships/hyperlink" Target="#'2- PR'!A981" TargetMode="External" Id="rId945"/><Relationship Type="http://schemas.openxmlformats.org/officeDocument/2006/relationships/hyperlink" Target="#'2- PR'!A982" TargetMode="External" Id="rId946"/><Relationship Type="http://schemas.openxmlformats.org/officeDocument/2006/relationships/hyperlink" Target="#'2- PR'!A983" TargetMode="External" Id="rId947"/><Relationship Type="http://schemas.openxmlformats.org/officeDocument/2006/relationships/hyperlink" Target="#'2- PR'!A984" TargetMode="External" Id="rId948"/><Relationship Type="http://schemas.openxmlformats.org/officeDocument/2006/relationships/hyperlink" Target="#'2- PR'!A985" TargetMode="External" Id="rId949"/><Relationship Type="http://schemas.openxmlformats.org/officeDocument/2006/relationships/hyperlink" Target="#'2- PR'!A986" TargetMode="External" Id="rId950"/><Relationship Type="http://schemas.openxmlformats.org/officeDocument/2006/relationships/hyperlink" Target="#'2- PR'!A987" TargetMode="External" Id="rId951"/><Relationship Type="http://schemas.openxmlformats.org/officeDocument/2006/relationships/hyperlink" Target="#'2- PR'!A988" TargetMode="External" Id="rId952"/><Relationship Type="http://schemas.openxmlformats.org/officeDocument/2006/relationships/hyperlink" Target="#'2- PR'!A989" TargetMode="External" Id="rId953"/><Relationship Type="http://schemas.openxmlformats.org/officeDocument/2006/relationships/hyperlink" Target="#'2- PR'!A990" TargetMode="External" Id="rId954"/><Relationship Type="http://schemas.openxmlformats.org/officeDocument/2006/relationships/hyperlink" Target="#'2- PR'!A991" TargetMode="External" Id="rId955"/><Relationship Type="http://schemas.openxmlformats.org/officeDocument/2006/relationships/hyperlink" Target="#'2- PR'!A992" TargetMode="External" Id="rId956"/><Relationship Type="http://schemas.openxmlformats.org/officeDocument/2006/relationships/hyperlink" Target="#'2- PR'!A993" TargetMode="External" Id="rId957"/><Relationship Type="http://schemas.openxmlformats.org/officeDocument/2006/relationships/hyperlink" Target="#'2- PR'!A995" TargetMode="External" Id="rId958"/><Relationship Type="http://schemas.openxmlformats.org/officeDocument/2006/relationships/hyperlink" Target="#'2- PR'!A996" TargetMode="External" Id="rId959"/><Relationship Type="http://schemas.openxmlformats.org/officeDocument/2006/relationships/hyperlink" Target="#'2- PR'!A997" TargetMode="External" Id="rId960"/><Relationship Type="http://schemas.openxmlformats.org/officeDocument/2006/relationships/hyperlink" Target="#'2- PR'!A998" TargetMode="External" Id="rId961"/><Relationship Type="http://schemas.openxmlformats.org/officeDocument/2006/relationships/hyperlink" Target="#'2- PR'!A999" TargetMode="External" Id="rId962"/><Relationship Type="http://schemas.openxmlformats.org/officeDocument/2006/relationships/hyperlink" Target="#'2- PR'!A1000" TargetMode="External" Id="rId963"/><Relationship Type="http://schemas.openxmlformats.org/officeDocument/2006/relationships/hyperlink" Target="#'2- PR'!A1001" TargetMode="External" Id="rId964"/><Relationship Type="http://schemas.openxmlformats.org/officeDocument/2006/relationships/hyperlink" Target="#'2- PR'!A1002" TargetMode="External" Id="rId965"/><Relationship Type="http://schemas.openxmlformats.org/officeDocument/2006/relationships/hyperlink" Target="#'2- PR'!A1003" TargetMode="External" Id="rId966"/><Relationship Type="http://schemas.openxmlformats.org/officeDocument/2006/relationships/hyperlink" Target="#'2- PR'!A1004" TargetMode="External" Id="rId967"/><Relationship Type="http://schemas.openxmlformats.org/officeDocument/2006/relationships/hyperlink" Target="#'2- PR'!A1005" TargetMode="External" Id="rId968"/><Relationship Type="http://schemas.openxmlformats.org/officeDocument/2006/relationships/hyperlink" Target="#'2- PR'!A1006" TargetMode="External" Id="rId969"/><Relationship Type="http://schemas.openxmlformats.org/officeDocument/2006/relationships/hyperlink" Target="#'2- PR'!A1007" TargetMode="External" Id="rId970"/><Relationship Type="http://schemas.openxmlformats.org/officeDocument/2006/relationships/hyperlink" Target="#'2- PR'!A1008" TargetMode="External" Id="rId971"/><Relationship Type="http://schemas.openxmlformats.org/officeDocument/2006/relationships/hyperlink" Target="#'2- PR'!A1009" TargetMode="External" Id="rId972"/><Relationship Type="http://schemas.openxmlformats.org/officeDocument/2006/relationships/hyperlink" Target="#'2- PR'!A1010" TargetMode="External" Id="rId973"/><Relationship Type="http://schemas.openxmlformats.org/officeDocument/2006/relationships/hyperlink" Target="#'2- PR'!A1011" TargetMode="External" Id="rId974"/><Relationship Type="http://schemas.openxmlformats.org/officeDocument/2006/relationships/hyperlink" Target="#'2- PR'!A1012" TargetMode="External" Id="rId975"/><Relationship Type="http://schemas.openxmlformats.org/officeDocument/2006/relationships/hyperlink" Target="#'2- PR'!A1013" TargetMode="External" Id="rId976"/><Relationship Type="http://schemas.openxmlformats.org/officeDocument/2006/relationships/hyperlink" Target="#'2- PR'!A1014" TargetMode="External" Id="rId977"/><Relationship Type="http://schemas.openxmlformats.org/officeDocument/2006/relationships/hyperlink" Target="#'2- PR'!A1016" TargetMode="External" Id="rId978"/><Relationship Type="http://schemas.openxmlformats.org/officeDocument/2006/relationships/hyperlink" Target="#'2- PR'!A1017" TargetMode="External" Id="rId979"/><Relationship Type="http://schemas.openxmlformats.org/officeDocument/2006/relationships/hyperlink" Target="#'2- PR'!A1018" TargetMode="External" Id="rId980"/><Relationship Type="http://schemas.openxmlformats.org/officeDocument/2006/relationships/hyperlink" Target="#'2- PR'!A1019" TargetMode="External" Id="rId981"/><Relationship Type="http://schemas.openxmlformats.org/officeDocument/2006/relationships/hyperlink" Target="#'2- PR'!A1020" TargetMode="External" Id="rId982"/><Relationship Type="http://schemas.openxmlformats.org/officeDocument/2006/relationships/hyperlink" Target="#'2- PR'!A1021" TargetMode="External" Id="rId983"/><Relationship Type="http://schemas.openxmlformats.org/officeDocument/2006/relationships/hyperlink" Target="#'2- PR'!A1023" TargetMode="External" Id="rId984"/><Relationship Type="http://schemas.openxmlformats.org/officeDocument/2006/relationships/hyperlink" Target="#'2- PR'!A1024" TargetMode="External" Id="rId985"/><Relationship Type="http://schemas.openxmlformats.org/officeDocument/2006/relationships/hyperlink" Target="#'2- PR'!A1025" TargetMode="External" Id="rId986"/><Relationship Type="http://schemas.openxmlformats.org/officeDocument/2006/relationships/hyperlink" Target="#'2- PR'!A1026" TargetMode="External" Id="rId987"/><Relationship Type="http://schemas.openxmlformats.org/officeDocument/2006/relationships/hyperlink" Target="#'2- PR'!A1027" TargetMode="External" Id="rId988"/><Relationship Type="http://schemas.openxmlformats.org/officeDocument/2006/relationships/hyperlink" Target="#'2- PR'!A1028" TargetMode="External" Id="rId989"/><Relationship Type="http://schemas.openxmlformats.org/officeDocument/2006/relationships/hyperlink" Target="#'2- PR'!A1029" TargetMode="External" Id="rId990"/><Relationship Type="http://schemas.openxmlformats.org/officeDocument/2006/relationships/hyperlink" Target="#'2- PR'!A1030" TargetMode="External" Id="rId991"/><Relationship Type="http://schemas.openxmlformats.org/officeDocument/2006/relationships/hyperlink" Target="#'2- PR'!A1031" TargetMode="External" Id="rId992"/><Relationship Type="http://schemas.openxmlformats.org/officeDocument/2006/relationships/hyperlink" Target="#'2- PR'!A1032" TargetMode="External" Id="rId993"/><Relationship Type="http://schemas.openxmlformats.org/officeDocument/2006/relationships/hyperlink" Target="#'2- PR'!A1033" TargetMode="External" Id="rId994"/><Relationship Type="http://schemas.openxmlformats.org/officeDocument/2006/relationships/hyperlink" Target="#'2- PR'!A1034" TargetMode="External" Id="rId995"/><Relationship Type="http://schemas.openxmlformats.org/officeDocument/2006/relationships/hyperlink" Target="#'2- PR'!A1035" TargetMode="External" Id="rId996"/><Relationship Type="http://schemas.openxmlformats.org/officeDocument/2006/relationships/hyperlink" Target="#'2- PR'!A1036" TargetMode="External" Id="rId997"/><Relationship Type="http://schemas.openxmlformats.org/officeDocument/2006/relationships/hyperlink" Target="#'2- PR'!A1037" TargetMode="External" Id="rId998"/><Relationship Type="http://schemas.openxmlformats.org/officeDocument/2006/relationships/hyperlink" Target="#'2- PR'!A1038" TargetMode="External" Id="rId999"/><Relationship Type="http://schemas.openxmlformats.org/officeDocument/2006/relationships/hyperlink" Target="#'2- PR'!A1039" TargetMode="External" Id="rId1000"/><Relationship Type="http://schemas.openxmlformats.org/officeDocument/2006/relationships/hyperlink" Target="#'2- PR'!A1040" TargetMode="External" Id="rId1001"/><Relationship Type="http://schemas.openxmlformats.org/officeDocument/2006/relationships/hyperlink" Target="#'2- PR'!A1042" TargetMode="External" Id="rId1002"/><Relationship Type="http://schemas.openxmlformats.org/officeDocument/2006/relationships/hyperlink" Target="#'2- PR'!A1043" TargetMode="External" Id="rId1003"/><Relationship Type="http://schemas.openxmlformats.org/officeDocument/2006/relationships/hyperlink" Target="#'2- PR'!A1044" TargetMode="External" Id="rId1004"/><Relationship Type="http://schemas.openxmlformats.org/officeDocument/2006/relationships/hyperlink" Target="#'2- PR'!A1045" TargetMode="External" Id="rId1005"/><Relationship Type="http://schemas.openxmlformats.org/officeDocument/2006/relationships/hyperlink" Target="#'2- PR'!A1047" TargetMode="External" Id="rId1006"/><Relationship Type="http://schemas.openxmlformats.org/officeDocument/2006/relationships/hyperlink" Target="#'2- PR'!A1048" TargetMode="External" Id="rId1007"/><Relationship Type="http://schemas.openxmlformats.org/officeDocument/2006/relationships/hyperlink" Target="#'2- PR'!A1049" TargetMode="External" Id="rId1008"/><Relationship Type="http://schemas.openxmlformats.org/officeDocument/2006/relationships/hyperlink" Target="#'2- PR'!A1050" TargetMode="External" Id="rId1009"/><Relationship Type="http://schemas.openxmlformats.org/officeDocument/2006/relationships/hyperlink" Target="#'2- PR'!A1051" TargetMode="External" Id="rId1010"/><Relationship Type="http://schemas.openxmlformats.org/officeDocument/2006/relationships/hyperlink" Target="#'2- PR'!A1052" TargetMode="External" Id="rId1011"/><Relationship Type="http://schemas.openxmlformats.org/officeDocument/2006/relationships/hyperlink" Target="#'2- PR'!A1053" TargetMode="External" Id="rId1012"/><Relationship Type="http://schemas.openxmlformats.org/officeDocument/2006/relationships/hyperlink" Target="#'2- PR'!A1054" TargetMode="External" Id="rId1013"/><Relationship Type="http://schemas.openxmlformats.org/officeDocument/2006/relationships/hyperlink" Target="#'2- PR'!A1055" TargetMode="External" Id="rId1014"/><Relationship Type="http://schemas.openxmlformats.org/officeDocument/2006/relationships/hyperlink" Target="#'2- PR'!A1056" TargetMode="External" Id="rId1015"/><Relationship Type="http://schemas.openxmlformats.org/officeDocument/2006/relationships/hyperlink" Target="#'2- PR'!A1057" TargetMode="External" Id="rId1016"/><Relationship Type="http://schemas.openxmlformats.org/officeDocument/2006/relationships/hyperlink" Target="#'2- PR'!A1058" TargetMode="External" Id="rId1017"/><Relationship Type="http://schemas.openxmlformats.org/officeDocument/2006/relationships/hyperlink" Target="#'2- PR'!A1059" TargetMode="External" Id="rId1018"/><Relationship Type="http://schemas.openxmlformats.org/officeDocument/2006/relationships/hyperlink" Target="#'2- PR'!A1060" TargetMode="External" Id="rId1019"/><Relationship Type="http://schemas.openxmlformats.org/officeDocument/2006/relationships/hyperlink" Target="#'2- PR'!A1061" TargetMode="External" Id="rId1020"/><Relationship Type="http://schemas.openxmlformats.org/officeDocument/2006/relationships/hyperlink" Target="#'2- PR'!A1062" TargetMode="External" Id="rId1021"/><Relationship Type="http://schemas.openxmlformats.org/officeDocument/2006/relationships/hyperlink" Target="#'2- PR'!A1063" TargetMode="External" Id="rId1022"/><Relationship Type="http://schemas.openxmlformats.org/officeDocument/2006/relationships/hyperlink" Target="#'2- PR'!A1064" TargetMode="External" Id="rId1023"/><Relationship Type="http://schemas.openxmlformats.org/officeDocument/2006/relationships/hyperlink" Target="#'2- PR'!A1065" TargetMode="External" Id="rId1024"/><Relationship Type="http://schemas.openxmlformats.org/officeDocument/2006/relationships/hyperlink" Target="#'2- PR'!A1066" TargetMode="External" Id="rId1025"/><Relationship Type="http://schemas.openxmlformats.org/officeDocument/2006/relationships/hyperlink" Target="#'2- PR'!A1067" TargetMode="External" Id="rId1026"/><Relationship Type="http://schemas.openxmlformats.org/officeDocument/2006/relationships/hyperlink" Target="#'2- PR'!A1068" TargetMode="External" Id="rId1027"/><Relationship Type="http://schemas.openxmlformats.org/officeDocument/2006/relationships/hyperlink" Target="#'2- PR'!A1069" TargetMode="External" Id="rId1028"/><Relationship Type="http://schemas.openxmlformats.org/officeDocument/2006/relationships/hyperlink" Target="#'2- PR'!A1070" TargetMode="External" Id="rId1029"/><Relationship Type="http://schemas.openxmlformats.org/officeDocument/2006/relationships/hyperlink" Target="#'2- PR'!A1071" TargetMode="External" Id="rId1030"/><Relationship Type="http://schemas.openxmlformats.org/officeDocument/2006/relationships/hyperlink" Target="#'2- PR'!A1072" TargetMode="External" Id="rId1031"/><Relationship Type="http://schemas.openxmlformats.org/officeDocument/2006/relationships/hyperlink" Target="#'2- PR'!A1073" TargetMode="External" Id="rId1032"/><Relationship Type="http://schemas.openxmlformats.org/officeDocument/2006/relationships/hyperlink" Target="#'2- PR'!A1074" TargetMode="External" Id="rId1033"/><Relationship Type="http://schemas.openxmlformats.org/officeDocument/2006/relationships/hyperlink" Target="#'2- PR'!A1075" TargetMode="External" Id="rId1034"/><Relationship Type="http://schemas.openxmlformats.org/officeDocument/2006/relationships/hyperlink" Target="#'2- PR'!A1076" TargetMode="External" Id="rId1035"/><Relationship Type="http://schemas.openxmlformats.org/officeDocument/2006/relationships/hyperlink" Target="#'2- PR'!A1077" TargetMode="External" Id="rId1036"/><Relationship Type="http://schemas.openxmlformats.org/officeDocument/2006/relationships/hyperlink" Target="#'2- PR'!A1078" TargetMode="External" Id="rId1037"/><Relationship Type="http://schemas.openxmlformats.org/officeDocument/2006/relationships/hyperlink" Target="#'2- PR'!A1079" TargetMode="External" Id="rId1038"/><Relationship Type="http://schemas.openxmlformats.org/officeDocument/2006/relationships/hyperlink" Target="#'2- PR'!A1080" TargetMode="External" Id="rId1039"/><Relationship Type="http://schemas.openxmlformats.org/officeDocument/2006/relationships/hyperlink" Target="#'2- PR'!A1081" TargetMode="External" Id="rId1040"/><Relationship Type="http://schemas.openxmlformats.org/officeDocument/2006/relationships/hyperlink" Target="#'2- PR'!A1082" TargetMode="External" Id="rId1041"/><Relationship Type="http://schemas.openxmlformats.org/officeDocument/2006/relationships/hyperlink" Target="#'2- PR'!A1083" TargetMode="External" Id="rId1042"/><Relationship Type="http://schemas.openxmlformats.org/officeDocument/2006/relationships/hyperlink" Target="#'2- PR'!A1084" TargetMode="External" Id="rId1043"/><Relationship Type="http://schemas.openxmlformats.org/officeDocument/2006/relationships/hyperlink" Target="#'2- PR'!A1085" TargetMode="External" Id="rId1044"/><Relationship Type="http://schemas.openxmlformats.org/officeDocument/2006/relationships/hyperlink" Target="#'2- PR'!A1086" TargetMode="External" Id="rId1045"/><Relationship Type="http://schemas.openxmlformats.org/officeDocument/2006/relationships/hyperlink" Target="#'2- PR'!A1087" TargetMode="External" Id="rId1046"/><Relationship Type="http://schemas.openxmlformats.org/officeDocument/2006/relationships/hyperlink" Target="#'2- PR'!A1088" TargetMode="External" Id="rId1047"/><Relationship Type="http://schemas.openxmlformats.org/officeDocument/2006/relationships/hyperlink" Target="#'2- PR'!A1089" TargetMode="External" Id="rId1048"/><Relationship Type="http://schemas.openxmlformats.org/officeDocument/2006/relationships/hyperlink" Target="#'2- PR'!A1090" TargetMode="External" Id="rId1049"/><Relationship Type="http://schemas.openxmlformats.org/officeDocument/2006/relationships/hyperlink" Target="#'2- PR'!A1091" TargetMode="External" Id="rId1050"/><Relationship Type="http://schemas.openxmlformats.org/officeDocument/2006/relationships/hyperlink" Target="#'2- PR'!A1092" TargetMode="External" Id="rId1051"/><Relationship Type="http://schemas.openxmlformats.org/officeDocument/2006/relationships/hyperlink" Target="#'2- PR'!A1093" TargetMode="External" Id="rId1052"/><Relationship Type="http://schemas.openxmlformats.org/officeDocument/2006/relationships/hyperlink" Target="#'2- PR'!A1094" TargetMode="External" Id="rId1053"/><Relationship Type="http://schemas.openxmlformats.org/officeDocument/2006/relationships/hyperlink" Target="#'2- PR'!A1095" TargetMode="External" Id="rId1054"/><Relationship Type="http://schemas.openxmlformats.org/officeDocument/2006/relationships/hyperlink" Target="#'2- PR'!A1096" TargetMode="External" Id="rId1055"/><Relationship Type="http://schemas.openxmlformats.org/officeDocument/2006/relationships/hyperlink" Target="#'2- PR'!A1097" TargetMode="External" Id="rId1056"/><Relationship Type="http://schemas.openxmlformats.org/officeDocument/2006/relationships/hyperlink" Target="#'2- PR'!A1098" TargetMode="External" Id="rId1057"/><Relationship Type="http://schemas.openxmlformats.org/officeDocument/2006/relationships/hyperlink" Target="#'2- PR'!A1099" TargetMode="External" Id="rId1058"/><Relationship Type="http://schemas.openxmlformats.org/officeDocument/2006/relationships/hyperlink" Target="#'2- PR'!A1100" TargetMode="External" Id="rId1059"/><Relationship Type="http://schemas.openxmlformats.org/officeDocument/2006/relationships/hyperlink" Target="#'2- PR'!A1101" TargetMode="External" Id="rId1060"/><Relationship Type="http://schemas.openxmlformats.org/officeDocument/2006/relationships/hyperlink" Target="#'2- PR'!A1102" TargetMode="External" Id="rId1061"/><Relationship Type="http://schemas.openxmlformats.org/officeDocument/2006/relationships/hyperlink" Target="#'2- PR'!A1103" TargetMode="External" Id="rId1062"/><Relationship Type="http://schemas.openxmlformats.org/officeDocument/2006/relationships/hyperlink" Target="#'2- PR'!A1104" TargetMode="External" Id="rId1063"/><Relationship Type="http://schemas.openxmlformats.org/officeDocument/2006/relationships/hyperlink" Target="#'2- PR'!A1105" TargetMode="External" Id="rId1064"/><Relationship Type="http://schemas.openxmlformats.org/officeDocument/2006/relationships/hyperlink" Target="#'2- PR'!A1106" TargetMode="External" Id="rId1065"/><Relationship Type="http://schemas.openxmlformats.org/officeDocument/2006/relationships/hyperlink" Target="#'2- PR'!A1107" TargetMode="External" Id="rId1066"/><Relationship Type="http://schemas.openxmlformats.org/officeDocument/2006/relationships/hyperlink" Target="#'2- PR'!A1108" TargetMode="External" Id="rId1067"/><Relationship Type="http://schemas.openxmlformats.org/officeDocument/2006/relationships/hyperlink" Target="#'2- PR'!A1109" TargetMode="External" Id="rId1068"/><Relationship Type="http://schemas.openxmlformats.org/officeDocument/2006/relationships/hyperlink" Target="#'2- PR'!A1110" TargetMode="External" Id="rId1069"/><Relationship Type="http://schemas.openxmlformats.org/officeDocument/2006/relationships/hyperlink" Target="#'2- PR'!A1111" TargetMode="External" Id="rId1070"/><Relationship Type="http://schemas.openxmlformats.org/officeDocument/2006/relationships/hyperlink" Target="#'2- PR'!A1112" TargetMode="External" Id="rId1071"/><Relationship Type="http://schemas.openxmlformats.org/officeDocument/2006/relationships/hyperlink" Target="#'2- PR'!A1113" TargetMode="External" Id="rId1072"/><Relationship Type="http://schemas.openxmlformats.org/officeDocument/2006/relationships/hyperlink" Target="#'2- PR'!A1114" TargetMode="External" Id="rId1073"/><Relationship Type="http://schemas.openxmlformats.org/officeDocument/2006/relationships/hyperlink" Target="#'2- PR'!A1115" TargetMode="External" Id="rId1074"/><Relationship Type="http://schemas.openxmlformats.org/officeDocument/2006/relationships/hyperlink" Target="#'2- PR'!A1116" TargetMode="External" Id="rId1075"/><Relationship Type="http://schemas.openxmlformats.org/officeDocument/2006/relationships/hyperlink" Target="#'2- PR'!A1117" TargetMode="External" Id="rId1076"/><Relationship Type="http://schemas.openxmlformats.org/officeDocument/2006/relationships/hyperlink" Target="#'2- PR'!A1118" TargetMode="External" Id="rId1077"/><Relationship Type="http://schemas.openxmlformats.org/officeDocument/2006/relationships/hyperlink" Target="#'2- PR'!A1119" TargetMode="External" Id="rId1078"/><Relationship Type="http://schemas.openxmlformats.org/officeDocument/2006/relationships/hyperlink" Target="#'2- PR'!A1120" TargetMode="External" Id="rId1079"/><Relationship Type="http://schemas.openxmlformats.org/officeDocument/2006/relationships/hyperlink" Target="#'2- PR'!A1121" TargetMode="External" Id="rId1080"/><Relationship Type="http://schemas.openxmlformats.org/officeDocument/2006/relationships/hyperlink" Target="#'2- PR'!A1122" TargetMode="External" Id="rId1081"/><Relationship Type="http://schemas.openxmlformats.org/officeDocument/2006/relationships/hyperlink" Target="#'2- PR'!A1123" TargetMode="External" Id="rId1082"/><Relationship Type="http://schemas.openxmlformats.org/officeDocument/2006/relationships/hyperlink" Target="#'2- PR'!A1124" TargetMode="External" Id="rId1083"/><Relationship Type="http://schemas.openxmlformats.org/officeDocument/2006/relationships/hyperlink" Target="#'2- PR'!A1125" TargetMode="External" Id="rId1084"/><Relationship Type="http://schemas.openxmlformats.org/officeDocument/2006/relationships/hyperlink" Target="#'2- PR'!A1126" TargetMode="External" Id="rId1085"/><Relationship Type="http://schemas.openxmlformats.org/officeDocument/2006/relationships/hyperlink" Target="#'2- PR'!A1127" TargetMode="External" Id="rId1086"/><Relationship Type="http://schemas.openxmlformats.org/officeDocument/2006/relationships/hyperlink" Target="#'2- PR'!A1128" TargetMode="External" Id="rId1087"/><Relationship Type="http://schemas.openxmlformats.org/officeDocument/2006/relationships/hyperlink" Target="#'2- PR'!A1129" TargetMode="External" Id="rId1088"/><Relationship Type="http://schemas.openxmlformats.org/officeDocument/2006/relationships/hyperlink" Target="#'2- PR'!A1130" TargetMode="External" Id="rId1089"/><Relationship Type="http://schemas.openxmlformats.org/officeDocument/2006/relationships/hyperlink" Target="#'2- PR'!A1131" TargetMode="External" Id="rId1090"/><Relationship Type="http://schemas.openxmlformats.org/officeDocument/2006/relationships/hyperlink" Target="#'2- PR'!A1132" TargetMode="External" Id="rId1091"/><Relationship Type="http://schemas.openxmlformats.org/officeDocument/2006/relationships/hyperlink" Target="#'2- PR'!A1133" TargetMode="External" Id="rId1092"/><Relationship Type="http://schemas.openxmlformats.org/officeDocument/2006/relationships/hyperlink" Target="#'2- PR'!A1134" TargetMode="External" Id="rId1093"/><Relationship Type="http://schemas.openxmlformats.org/officeDocument/2006/relationships/hyperlink" Target="#'2- PR'!A1135" TargetMode="External" Id="rId1094"/><Relationship Type="http://schemas.openxmlformats.org/officeDocument/2006/relationships/hyperlink" Target="#'2- PR'!A1137" TargetMode="External" Id="rId1095"/><Relationship Type="http://schemas.openxmlformats.org/officeDocument/2006/relationships/hyperlink" Target="#'2- PR'!A1138" TargetMode="External" Id="rId1096"/><Relationship Type="http://schemas.openxmlformats.org/officeDocument/2006/relationships/hyperlink" Target="#'2- PR'!A1139" TargetMode="External" Id="rId1097"/><Relationship Type="http://schemas.openxmlformats.org/officeDocument/2006/relationships/hyperlink" Target="#'2- PR'!A1140" TargetMode="External" Id="rId1098"/><Relationship Type="http://schemas.openxmlformats.org/officeDocument/2006/relationships/hyperlink" Target="#'2- PR'!A1141" TargetMode="External" Id="rId1099"/><Relationship Type="http://schemas.openxmlformats.org/officeDocument/2006/relationships/hyperlink" Target="#'2- PR'!A1142" TargetMode="External" Id="rId1100"/><Relationship Type="http://schemas.openxmlformats.org/officeDocument/2006/relationships/hyperlink" Target="#'2- PR'!A1143" TargetMode="External" Id="rId1101"/><Relationship Type="http://schemas.openxmlformats.org/officeDocument/2006/relationships/hyperlink" Target="#'2- PR'!A1144" TargetMode="External" Id="rId1102"/><Relationship Type="http://schemas.openxmlformats.org/officeDocument/2006/relationships/hyperlink" Target="#'2- PR'!A1145" TargetMode="External" Id="rId1103"/><Relationship Type="http://schemas.openxmlformats.org/officeDocument/2006/relationships/hyperlink" Target="#'2- PR'!A1146" TargetMode="External" Id="rId1104"/><Relationship Type="http://schemas.openxmlformats.org/officeDocument/2006/relationships/hyperlink" Target="#'2- PR'!A1147" TargetMode="External" Id="rId1105"/><Relationship Type="http://schemas.openxmlformats.org/officeDocument/2006/relationships/hyperlink" Target="#'2- PR'!A1148" TargetMode="External" Id="rId1106"/><Relationship Type="http://schemas.openxmlformats.org/officeDocument/2006/relationships/hyperlink" Target="#'2- PR'!A1149" TargetMode="External" Id="rId1107"/><Relationship Type="http://schemas.openxmlformats.org/officeDocument/2006/relationships/hyperlink" Target="#'2- PR'!A1150" TargetMode="External" Id="rId1108"/><Relationship Type="http://schemas.openxmlformats.org/officeDocument/2006/relationships/hyperlink" Target="#'2- PR'!A1151" TargetMode="External" Id="rId1109"/><Relationship Type="http://schemas.openxmlformats.org/officeDocument/2006/relationships/hyperlink" Target="#'2- PR'!A1152" TargetMode="External" Id="rId1110"/><Relationship Type="http://schemas.openxmlformats.org/officeDocument/2006/relationships/hyperlink" Target="#'2- PR'!A1153" TargetMode="External" Id="rId1111"/><Relationship Type="http://schemas.openxmlformats.org/officeDocument/2006/relationships/hyperlink" Target="#'2- PR'!A1154" TargetMode="External" Id="rId1112"/><Relationship Type="http://schemas.openxmlformats.org/officeDocument/2006/relationships/hyperlink" Target="#'2- PR'!A1155" TargetMode="External" Id="rId1113"/><Relationship Type="http://schemas.openxmlformats.org/officeDocument/2006/relationships/hyperlink" Target="#'2- PR'!A1156" TargetMode="External" Id="rId1114"/><Relationship Type="http://schemas.openxmlformats.org/officeDocument/2006/relationships/hyperlink" Target="#'2- PR'!A1157" TargetMode="External" Id="rId1115"/><Relationship Type="http://schemas.openxmlformats.org/officeDocument/2006/relationships/hyperlink" Target="#'2- PR'!A1159" TargetMode="External" Id="rId1116"/><Relationship Type="http://schemas.openxmlformats.org/officeDocument/2006/relationships/hyperlink" Target="#'2- PR'!A1160" TargetMode="External" Id="rId1117"/><Relationship Type="http://schemas.openxmlformats.org/officeDocument/2006/relationships/hyperlink" Target="#'2- PR'!A1161" TargetMode="External" Id="rId1118"/><Relationship Type="http://schemas.openxmlformats.org/officeDocument/2006/relationships/hyperlink" Target="#'2- PR'!A1163" TargetMode="External" Id="rId1119"/><Relationship Type="http://schemas.openxmlformats.org/officeDocument/2006/relationships/hyperlink" Target="#'2- PR'!A1164" TargetMode="External" Id="rId1120"/><Relationship Type="http://schemas.openxmlformats.org/officeDocument/2006/relationships/hyperlink" Target="#'2- PR'!A1165" TargetMode="External" Id="rId1121"/><Relationship Type="http://schemas.openxmlformats.org/officeDocument/2006/relationships/hyperlink" Target="#'2- PR'!A1166" TargetMode="External" Id="rId1122"/><Relationship Type="http://schemas.openxmlformats.org/officeDocument/2006/relationships/hyperlink" Target="#'2- PR'!A1167" TargetMode="External" Id="rId1123"/><Relationship Type="http://schemas.openxmlformats.org/officeDocument/2006/relationships/hyperlink" Target="#'2- PR'!A1169" TargetMode="External" Id="rId1124"/><Relationship Type="http://schemas.openxmlformats.org/officeDocument/2006/relationships/hyperlink" Target="#'2- PR'!A1170" TargetMode="External" Id="rId1125"/><Relationship Type="http://schemas.openxmlformats.org/officeDocument/2006/relationships/hyperlink" Target="#'2- PR'!A1171" TargetMode="External" Id="rId1126"/><Relationship Type="http://schemas.openxmlformats.org/officeDocument/2006/relationships/hyperlink" Target="#'2- PR'!A1172" TargetMode="External" Id="rId1127"/><Relationship Type="http://schemas.openxmlformats.org/officeDocument/2006/relationships/hyperlink" Target="#'2- PR'!A1173" TargetMode="External" Id="rId1128"/><Relationship Type="http://schemas.openxmlformats.org/officeDocument/2006/relationships/hyperlink" Target="#'2- PR'!A1175" TargetMode="External" Id="rId1129"/><Relationship Type="http://schemas.openxmlformats.org/officeDocument/2006/relationships/hyperlink" Target="#'2- PR'!A1176" TargetMode="External" Id="rId1130"/><Relationship Type="http://schemas.openxmlformats.org/officeDocument/2006/relationships/hyperlink" Target="#'2- PR'!A1177" TargetMode="External" Id="rId1131"/><Relationship Type="http://schemas.openxmlformats.org/officeDocument/2006/relationships/hyperlink" Target="#'2- PR'!A1178" TargetMode="External" Id="rId1132"/><Relationship Type="http://schemas.openxmlformats.org/officeDocument/2006/relationships/hyperlink" Target="#'2- PR'!A1179" TargetMode="External" Id="rId1133"/><Relationship Type="http://schemas.openxmlformats.org/officeDocument/2006/relationships/hyperlink" Target="#'2- PR'!A1180" TargetMode="External" Id="rId1134"/><Relationship Type="http://schemas.openxmlformats.org/officeDocument/2006/relationships/hyperlink" Target="#'2- PR'!A1181" TargetMode="External" Id="rId1135"/><Relationship Type="http://schemas.openxmlformats.org/officeDocument/2006/relationships/hyperlink" Target="#'2- PR'!A1182" TargetMode="External" Id="rId1136"/><Relationship Type="http://schemas.openxmlformats.org/officeDocument/2006/relationships/hyperlink" Target="#'2- PR'!A1183" TargetMode="External" Id="rId1137"/><Relationship Type="http://schemas.openxmlformats.org/officeDocument/2006/relationships/hyperlink" Target="#'2- PR'!A1184" TargetMode="External" Id="rId1138"/><Relationship Type="http://schemas.openxmlformats.org/officeDocument/2006/relationships/hyperlink" Target="#'2- PR'!A1185" TargetMode="External" Id="rId1139"/><Relationship Type="http://schemas.openxmlformats.org/officeDocument/2006/relationships/hyperlink" Target="#'2- PR'!A1186" TargetMode="External" Id="rId1140"/><Relationship Type="http://schemas.openxmlformats.org/officeDocument/2006/relationships/hyperlink" Target="#'2- PR'!A1187" TargetMode="External" Id="rId1141"/><Relationship Type="http://schemas.openxmlformats.org/officeDocument/2006/relationships/hyperlink" Target="#'2- PR'!A1189" TargetMode="External" Id="rId1142"/><Relationship Type="http://schemas.openxmlformats.org/officeDocument/2006/relationships/hyperlink" Target="#'2- PR'!A1190" TargetMode="External" Id="rId1143"/><Relationship Type="http://schemas.openxmlformats.org/officeDocument/2006/relationships/hyperlink" Target="#'2- PR'!A1191" TargetMode="External" Id="rId1144"/><Relationship Type="http://schemas.openxmlformats.org/officeDocument/2006/relationships/hyperlink" Target="#'2- PR'!A1192" TargetMode="External" Id="rId1145"/><Relationship Type="http://schemas.openxmlformats.org/officeDocument/2006/relationships/hyperlink" Target="#'2- PR'!A1193" TargetMode="External" Id="rId1146"/><Relationship Type="http://schemas.openxmlformats.org/officeDocument/2006/relationships/hyperlink" Target="#'2- PR'!A1194" TargetMode="External" Id="rId1147"/><Relationship Type="http://schemas.openxmlformats.org/officeDocument/2006/relationships/hyperlink" Target="#'2- PR'!A1195" TargetMode="External" Id="rId1148"/><Relationship Type="http://schemas.openxmlformats.org/officeDocument/2006/relationships/hyperlink" Target="#'2- PR'!A1196" TargetMode="External" Id="rId1149"/><Relationship Type="http://schemas.openxmlformats.org/officeDocument/2006/relationships/hyperlink" Target="#'2- PR'!A1197" TargetMode="External" Id="rId1150"/><Relationship Type="http://schemas.openxmlformats.org/officeDocument/2006/relationships/hyperlink" Target="#'2- PR'!A1198" TargetMode="External" Id="rId1151"/><Relationship Type="http://schemas.openxmlformats.org/officeDocument/2006/relationships/hyperlink" Target="#'2- PR'!A1199" TargetMode="External" Id="rId1152"/><Relationship Type="http://schemas.openxmlformats.org/officeDocument/2006/relationships/hyperlink" Target="#'2- PR'!A1200" TargetMode="External" Id="rId1153"/><Relationship Type="http://schemas.openxmlformats.org/officeDocument/2006/relationships/hyperlink" Target="#'2- PR'!A1201" TargetMode="External" Id="rId1154"/><Relationship Type="http://schemas.openxmlformats.org/officeDocument/2006/relationships/hyperlink" Target="#'2- PR'!A1202" TargetMode="External" Id="rId1155"/><Relationship Type="http://schemas.openxmlformats.org/officeDocument/2006/relationships/hyperlink" Target="#'2- PR'!A1203" TargetMode="External" Id="rId1156"/><Relationship Type="http://schemas.openxmlformats.org/officeDocument/2006/relationships/hyperlink" Target="#'2- PR'!A1204" TargetMode="External" Id="rId1157"/><Relationship Type="http://schemas.openxmlformats.org/officeDocument/2006/relationships/hyperlink" Target="#'2- PR'!A1205" TargetMode="External" Id="rId1158"/><Relationship Type="http://schemas.openxmlformats.org/officeDocument/2006/relationships/hyperlink" Target="#'2- PR'!A1206" TargetMode="External" Id="rId1159"/><Relationship Type="http://schemas.openxmlformats.org/officeDocument/2006/relationships/hyperlink" Target="#'2- PR'!A1207" TargetMode="External" Id="rId1160"/><Relationship Type="http://schemas.openxmlformats.org/officeDocument/2006/relationships/hyperlink" Target="#'2- PR'!A1208" TargetMode="External" Id="rId1161"/><Relationship Type="http://schemas.openxmlformats.org/officeDocument/2006/relationships/hyperlink" Target="#'2- PR'!A1209" TargetMode="External" Id="rId1162"/><Relationship Type="http://schemas.openxmlformats.org/officeDocument/2006/relationships/hyperlink" Target="#'2- PR'!A1210" TargetMode="External" Id="rId1163"/><Relationship Type="http://schemas.openxmlformats.org/officeDocument/2006/relationships/hyperlink" Target="#'2- PR'!A1211" TargetMode="External" Id="rId1164"/><Relationship Type="http://schemas.openxmlformats.org/officeDocument/2006/relationships/hyperlink" Target="#'2- PR'!A1212" TargetMode="External" Id="rId1165"/><Relationship Type="http://schemas.openxmlformats.org/officeDocument/2006/relationships/hyperlink" Target="#'2- PR'!A1213" TargetMode="External" Id="rId1166"/><Relationship Type="http://schemas.openxmlformats.org/officeDocument/2006/relationships/hyperlink" Target="#'2- PR'!A1214" TargetMode="External" Id="rId1167"/><Relationship Type="http://schemas.openxmlformats.org/officeDocument/2006/relationships/hyperlink" Target="#'2- PR'!A1215" TargetMode="External" Id="rId1168"/><Relationship Type="http://schemas.openxmlformats.org/officeDocument/2006/relationships/hyperlink" Target="#'2- PR'!A1216" TargetMode="External" Id="rId1169"/><Relationship Type="http://schemas.openxmlformats.org/officeDocument/2006/relationships/hyperlink" Target="#'2- PR'!A1217" TargetMode="External" Id="rId1170"/><Relationship Type="http://schemas.openxmlformats.org/officeDocument/2006/relationships/hyperlink" Target="#'2- PR'!A1218" TargetMode="External" Id="rId1171"/><Relationship Type="http://schemas.openxmlformats.org/officeDocument/2006/relationships/hyperlink" Target="#'2- PR'!A1219" TargetMode="External" Id="rId1172"/><Relationship Type="http://schemas.openxmlformats.org/officeDocument/2006/relationships/hyperlink" Target="#'2- PR'!A1220" TargetMode="External" Id="rId1173"/><Relationship Type="http://schemas.openxmlformats.org/officeDocument/2006/relationships/hyperlink" Target="#'2- PR'!A1221" TargetMode="External" Id="rId1174"/><Relationship Type="http://schemas.openxmlformats.org/officeDocument/2006/relationships/hyperlink" Target="#'2- PR'!A1222" TargetMode="External" Id="rId1175"/><Relationship Type="http://schemas.openxmlformats.org/officeDocument/2006/relationships/hyperlink" Target="#'2- PR'!A1224" TargetMode="External" Id="rId1176"/><Relationship Type="http://schemas.openxmlformats.org/officeDocument/2006/relationships/hyperlink" Target="#'2- PR'!A1225" TargetMode="External" Id="rId1177"/><Relationship Type="http://schemas.openxmlformats.org/officeDocument/2006/relationships/hyperlink" Target="#'2- PR'!A1226" TargetMode="External" Id="rId1178"/><Relationship Type="http://schemas.openxmlformats.org/officeDocument/2006/relationships/hyperlink" Target="#'2- PR'!A1227" TargetMode="External" Id="rId1179"/><Relationship Type="http://schemas.openxmlformats.org/officeDocument/2006/relationships/hyperlink" Target="#'2- PR'!A1228" TargetMode="External" Id="rId1180"/><Relationship Type="http://schemas.openxmlformats.org/officeDocument/2006/relationships/hyperlink" Target="#'2- PR'!A1229" TargetMode="External" Id="rId1181"/><Relationship Type="http://schemas.openxmlformats.org/officeDocument/2006/relationships/hyperlink" Target="#'2- PR'!A1230" TargetMode="External" Id="rId1182"/><Relationship Type="http://schemas.openxmlformats.org/officeDocument/2006/relationships/hyperlink" Target="#'2- PR'!A1231" TargetMode="External" Id="rId1183"/><Relationship Type="http://schemas.openxmlformats.org/officeDocument/2006/relationships/hyperlink" Target="#'2- PR'!A1232" TargetMode="External" Id="rId1184"/><Relationship Type="http://schemas.openxmlformats.org/officeDocument/2006/relationships/hyperlink" Target="#'2- PR'!A1233" TargetMode="External" Id="rId1185"/><Relationship Type="http://schemas.openxmlformats.org/officeDocument/2006/relationships/hyperlink" Target="#'2- PR'!A1234" TargetMode="External" Id="rId1186"/><Relationship Type="http://schemas.openxmlformats.org/officeDocument/2006/relationships/hyperlink" Target="#'2- PR'!A1235" TargetMode="External" Id="rId1187"/><Relationship Type="http://schemas.openxmlformats.org/officeDocument/2006/relationships/hyperlink" Target="#'2- PR'!A1236" TargetMode="External" Id="rId1188"/><Relationship Type="http://schemas.openxmlformats.org/officeDocument/2006/relationships/hyperlink" Target="#'2- PR'!A1237" TargetMode="External" Id="rId1189"/><Relationship Type="http://schemas.openxmlformats.org/officeDocument/2006/relationships/hyperlink" Target="#'2- PR'!A1238" TargetMode="External" Id="rId1190"/><Relationship Type="http://schemas.openxmlformats.org/officeDocument/2006/relationships/hyperlink" Target="#'2- PR'!A1239" TargetMode="External" Id="rId1191"/><Relationship Type="http://schemas.openxmlformats.org/officeDocument/2006/relationships/hyperlink" Target="#'2- PR'!A1240" TargetMode="External" Id="rId1192"/><Relationship Type="http://schemas.openxmlformats.org/officeDocument/2006/relationships/hyperlink" Target="#'2- PR'!A1241" TargetMode="External" Id="rId1193"/><Relationship Type="http://schemas.openxmlformats.org/officeDocument/2006/relationships/hyperlink" Target="#'2- PR'!A1242" TargetMode="External" Id="rId1194"/><Relationship Type="http://schemas.openxmlformats.org/officeDocument/2006/relationships/hyperlink" Target="#'2- PR'!A1243" TargetMode="External" Id="rId1195"/><Relationship Type="http://schemas.openxmlformats.org/officeDocument/2006/relationships/hyperlink" Target="#'2- PR'!A1244" TargetMode="External" Id="rId1196"/><Relationship Type="http://schemas.openxmlformats.org/officeDocument/2006/relationships/hyperlink" Target="#'2- PR'!A1245" TargetMode="External" Id="rId1197"/><Relationship Type="http://schemas.openxmlformats.org/officeDocument/2006/relationships/hyperlink" Target="#'2- PR'!A1246" TargetMode="External" Id="rId1198"/><Relationship Type="http://schemas.openxmlformats.org/officeDocument/2006/relationships/hyperlink" Target="#'2- PR'!A1247" TargetMode="External" Id="rId1199"/><Relationship Type="http://schemas.openxmlformats.org/officeDocument/2006/relationships/hyperlink" Target="#'2- PR'!A1248" TargetMode="External" Id="rId1200"/><Relationship Type="http://schemas.openxmlformats.org/officeDocument/2006/relationships/hyperlink" Target="#'2- PR'!A1250" TargetMode="External" Id="rId1201"/><Relationship Type="http://schemas.openxmlformats.org/officeDocument/2006/relationships/hyperlink" Target="#'2- PR'!A1251" TargetMode="External" Id="rId1202"/><Relationship Type="http://schemas.openxmlformats.org/officeDocument/2006/relationships/hyperlink" Target="#'2- PR'!A1252" TargetMode="External" Id="rId1203"/><Relationship Type="http://schemas.openxmlformats.org/officeDocument/2006/relationships/hyperlink" Target="#'2- PR'!A1254" TargetMode="External" Id="rId1204"/><Relationship Type="http://schemas.openxmlformats.org/officeDocument/2006/relationships/hyperlink" Target="#'2- PR'!A1255" TargetMode="External" Id="rId1205"/><Relationship Type="http://schemas.openxmlformats.org/officeDocument/2006/relationships/hyperlink" Target="#'2- PR'!A1256" TargetMode="External" Id="rId1206"/><Relationship Type="http://schemas.openxmlformats.org/officeDocument/2006/relationships/hyperlink" Target="#'2- PR'!A1257" TargetMode="External" Id="rId1207"/><Relationship Type="http://schemas.openxmlformats.org/officeDocument/2006/relationships/hyperlink" Target="#'2- PR'!A1258" TargetMode="External" Id="rId1208"/><Relationship Type="http://schemas.openxmlformats.org/officeDocument/2006/relationships/hyperlink" Target="#'2- PR'!A1259" TargetMode="External" Id="rId1209"/><Relationship Type="http://schemas.openxmlformats.org/officeDocument/2006/relationships/hyperlink" Target="#'2- PR'!A1260" TargetMode="External" Id="rId1210"/><Relationship Type="http://schemas.openxmlformats.org/officeDocument/2006/relationships/hyperlink" Target="#'2- PR'!A1261" TargetMode="External" Id="rId1211"/><Relationship Type="http://schemas.openxmlformats.org/officeDocument/2006/relationships/hyperlink" Target="#'2- PR'!A1262" TargetMode="External" Id="rId1212"/><Relationship Type="http://schemas.openxmlformats.org/officeDocument/2006/relationships/hyperlink" Target="#'2- PR'!A1263" TargetMode="External" Id="rId1213"/><Relationship Type="http://schemas.openxmlformats.org/officeDocument/2006/relationships/hyperlink" Target="#'2- PR'!A1264" TargetMode="External" Id="rId1214"/><Relationship Type="http://schemas.openxmlformats.org/officeDocument/2006/relationships/hyperlink" Target="#'2- PR'!A1265" TargetMode="External" Id="rId1215"/><Relationship Type="http://schemas.openxmlformats.org/officeDocument/2006/relationships/hyperlink" Target="#'2- PR'!A1266" TargetMode="External" Id="rId1216"/><Relationship Type="http://schemas.openxmlformats.org/officeDocument/2006/relationships/hyperlink" Target="#'2- PR'!A1267" TargetMode="External" Id="rId1217"/><Relationship Type="http://schemas.openxmlformats.org/officeDocument/2006/relationships/hyperlink" Target="#'2- PR'!A1268" TargetMode="External" Id="rId1218"/><Relationship Type="http://schemas.openxmlformats.org/officeDocument/2006/relationships/hyperlink" Target="#'2- PR'!A1269" TargetMode="External" Id="rId1219"/><Relationship Type="http://schemas.openxmlformats.org/officeDocument/2006/relationships/hyperlink" Target="#'2- PR'!A1270" TargetMode="External" Id="rId1220"/><Relationship Type="http://schemas.openxmlformats.org/officeDocument/2006/relationships/hyperlink" Target="#'2- PR'!A1271" TargetMode="External" Id="rId1221"/><Relationship Type="http://schemas.openxmlformats.org/officeDocument/2006/relationships/hyperlink" Target="#'2- PR'!A1272" TargetMode="External" Id="rId1222"/><Relationship Type="http://schemas.openxmlformats.org/officeDocument/2006/relationships/hyperlink" Target="#'2- PR'!A1273" TargetMode="External" Id="rId1223"/><Relationship Type="http://schemas.openxmlformats.org/officeDocument/2006/relationships/hyperlink" Target="#'2- PR'!A1274" TargetMode="External" Id="rId1224"/><Relationship Type="http://schemas.openxmlformats.org/officeDocument/2006/relationships/hyperlink" Target="#'2- PR'!A1275" TargetMode="External" Id="rId1225"/><Relationship Type="http://schemas.openxmlformats.org/officeDocument/2006/relationships/hyperlink" Target="#'2- PR'!A1276" TargetMode="External" Id="rId1226"/><Relationship Type="http://schemas.openxmlformats.org/officeDocument/2006/relationships/hyperlink" Target="#'2- PR'!A1277" TargetMode="External" Id="rId1227"/><Relationship Type="http://schemas.openxmlformats.org/officeDocument/2006/relationships/hyperlink" Target="#'2- PR'!A1278" TargetMode="External" Id="rId1228"/><Relationship Type="http://schemas.openxmlformats.org/officeDocument/2006/relationships/hyperlink" Target="#'2- PR'!A1279" TargetMode="External" Id="rId1229"/><Relationship Type="http://schemas.openxmlformats.org/officeDocument/2006/relationships/hyperlink" Target="#'2- PR'!A1280" TargetMode="External" Id="rId1230"/><Relationship Type="http://schemas.openxmlformats.org/officeDocument/2006/relationships/hyperlink" Target="#'2- PR'!A1281" TargetMode="External" Id="rId1231"/><Relationship Type="http://schemas.openxmlformats.org/officeDocument/2006/relationships/hyperlink" Target="#'2- PR'!A1282" TargetMode="External" Id="rId1232"/><Relationship Type="http://schemas.openxmlformats.org/officeDocument/2006/relationships/hyperlink" Target="#'2- PR'!A1283" TargetMode="External" Id="rId1233"/><Relationship Type="http://schemas.openxmlformats.org/officeDocument/2006/relationships/hyperlink" Target="#'2- PR'!A1284" TargetMode="External" Id="rId1234"/><Relationship Type="http://schemas.openxmlformats.org/officeDocument/2006/relationships/hyperlink" Target="#'2- PR'!A1285" TargetMode="External" Id="rId1235"/><Relationship Type="http://schemas.openxmlformats.org/officeDocument/2006/relationships/hyperlink" Target="#'2- PR'!A1286" TargetMode="External" Id="rId1236"/><Relationship Type="http://schemas.openxmlformats.org/officeDocument/2006/relationships/hyperlink" Target="#'2- PR'!A1287" TargetMode="External" Id="rId1237"/><Relationship Type="http://schemas.openxmlformats.org/officeDocument/2006/relationships/hyperlink" Target="#'2- PR'!A1288" TargetMode="External" Id="rId1238"/><Relationship Type="http://schemas.openxmlformats.org/officeDocument/2006/relationships/hyperlink" Target="#'2- PR'!A1289" TargetMode="External" Id="rId1239"/><Relationship Type="http://schemas.openxmlformats.org/officeDocument/2006/relationships/hyperlink" Target="#'2- PR'!A1290" TargetMode="External" Id="rId1240"/><Relationship Type="http://schemas.openxmlformats.org/officeDocument/2006/relationships/hyperlink" Target="#'2- PR'!A1291" TargetMode="External" Id="rId1241"/><Relationship Type="http://schemas.openxmlformats.org/officeDocument/2006/relationships/hyperlink" Target="#'2- PR'!A1292" TargetMode="External" Id="rId1242"/><Relationship Type="http://schemas.openxmlformats.org/officeDocument/2006/relationships/hyperlink" Target="#'2- PR'!A1293" TargetMode="External" Id="rId1243"/><Relationship Type="http://schemas.openxmlformats.org/officeDocument/2006/relationships/hyperlink" Target="#'2- PR'!A1294" TargetMode="External" Id="rId1244"/><Relationship Type="http://schemas.openxmlformats.org/officeDocument/2006/relationships/hyperlink" Target="#'2- PR'!A1295" TargetMode="External" Id="rId1245"/><Relationship Type="http://schemas.openxmlformats.org/officeDocument/2006/relationships/hyperlink" Target="#'2- PR'!A1296" TargetMode="External" Id="rId1246"/><Relationship Type="http://schemas.openxmlformats.org/officeDocument/2006/relationships/hyperlink" Target="#'2- PR'!A1297" TargetMode="External" Id="rId1247"/><Relationship Type="http://schemas.openxmlformats.org/officeDocument/2006/relationships/hyperlink" Target="#'2- PR'!A1298" TargetMode="External" Id="rId1248"/><Relationship Type="http://schemas.openxmlformats.org/officeDocument/2006/relationships/hyperlink" Target="#'2- PR'!A1299" TargetMode="External" Id="rId1249"/><Relationship Type="http://schemas.openxmlformats.org/officeDocument/2006/relationships/hyperlink" Target="#'2- PR'!A1300" TargetMode="External" Id="rId1250"/><Relationship Type="http://schemas.openxmlformats.org/officeDocument/2006/relationships/hyperlink" Target="#'2- PR'!A1301" TargetMode="External" Id="rId1251"/><Relationship Type="http://schemas.openxmlformats.org/officeDocument/2006/relationships/hyperlink" Target="#'2- PR'!A1303" TargetMode="External" Id="rId1252"/><Relationship Type="http://schemas.openxmlformats.org/officeDocument/2006/relationships/hyperlink" Target="#'2- PR'!A1304" TargetMode="External" Id="rId1253"/><Relationship Type="http://schemas.openxmlformats.org/officeDocument/2006/relationships/hyperlink" Target="#'2- PR'!A1305" TargetMode="External" Id="rId1254"/><Relationship Type="http://schemas.openxmlformats.org/officeDocument/2006/relationships/hyperlink" Target="#'2- PR'!A1306" TargetMode="External" Id="rId1255"/><Relationship Type="http://schemas.openxmlformats.org/officeDocument/2006/relationships/hyperlink" Target="#'2- PR'!A1307" TargetMode="External" Id="rId1256"/><Relationship Type="http://schemas.openxmlformats.org/officeDocument/2006/relationships/hyperlink" Target="#'2- PR'!A1308" TargetMode="External" Id="rId1257"/><Relationship Type="http://schemas.openxmlformats.org/officeDocument/2006/relationships/hyperlink" Target="#'2- PR'!A1309" TargetMode="External" Id="rId1258"/><Relationship Type="http://schemas.openxmlformats.org/officeDocument/2006/relationships/hyperlink" Target="#'2- PR'!A1310" TargetMode="External" Id="rId1259"/><Relationship Type="http://schemas.openxmlformats.org/officeDocument/2006/relationships/hyperlink" Target="#'2- PR'!A1311" TargetMode="External" Id="rId1260"/><Relationship Type="http://schemas.openxmlformats.org/officeDocument/2006/relationships/hyperlink" Target="#'2- PR'!A1312" TargetMode="External" Id="rId1261"/><Relationship Type="http://schemas.openxmlformats.org/officeDocument/2006/relationships/hyperlink" Target="#'2- PR'!A1313" TargetMode="External" Id="rId1262"/><Relationship Type="http://schemas.openxmlformats.org/officeDocument/2006/relationships/hyperlink" Target="#'2- PR'!A1314" TargetMode="External" Id="rId1263"/><Relationship Type="http://schemas.openxmlformats.org/officeDocument/2006/relationships/hyperlink" Target="#'2- PR'!A1316" TargetMode="External" Id="rId1264"/><Relationship Type="http://schemas.openxmlformats.org/officeDocument/2006/relationships/hyperlink" Target="#'2- PR'!A1317" TargetMode="External" Id="rId1265"/><Relationship Type="http://schemas.openxmlformats.org/officeDocument/2006/relationships/hyperlink" Target="#'2- PR'!A1318" TargetMode="External" Id="rId1266"/><Relationship Type="http://schemas.openxmlformats.org/officeDocument/2006/relationships/hyperlink" Target="#'2- PR'!A1319" TargetMode="External" Id="rId1267"/><Relationship Type="http://schemas.openxmlformats.org/officeDocument/2006/relationships/hyperlink" Target="#'2- PR'!A1320" TargetMode="External" Id="rId1268"/><Relationship Type="http://schemas.openxmlformats.org/officeDocument/2006/relationships/hyperlink" Target="#'2- PR'!A1322" TargetMode="External" Id="rId1269"/><Relationship Type="http://schemas.openxmlformats.org/officeDocument/2006/relationships/hyperlink" Target="#'2- PR'!A1323" TargetMode="External" Id="rId1270"/><Relationship Type="http://schemas.openxmlformats.org/officeDocument/2006/relationships/hyperlink" Target="#'2- PR'!A1324" TargetMode="External" Id="rId1271"/><Relationship Type="http://schemas.openxmlformats.org/officeDocument/2006/relationships/hyperlink" Target="#'2- PR'!A1325" TargetMode="External" Id="rId1272"/><Relationship Type="http://schemas.openxmlformats.org/officeDocument/2006/relationships/hyperlink" Target="#'2- PR'!A1326" TargetMode="External" Id="rId1273"/><Relationship Type="http://schemas.openxmlformats.org/officeDocument/2006/relationships/hyperlink" Target="#'2- PR'!A1327" TargetMode="External" Id="rId1274"/><Relationship Type="http://schemas.openxmlformats.org/officeDocument/2006/relationships/hyperlink" Target="#'2- PR'!A1328" TargetMode="External" Id="rId1275"/><Relationship Type="http://schemas.openxmlformats.org/officeDocument/2006/relationships/hyperlink" Target="#'2- PR'!A1329" TargetMode="External" Id="rId1276"/><Relationship Type="http://schemas.openxmlformats.org/officeDocument/2006/relationships/hyperlink" Target="#'2- PR'!A1330" TargetMode="External" Id="rId1277"/><Relationship Type="http://schemas.openxmlformats.org/officeDocument/2006/relationships/hyperlink" Target="#'2- PR'!A1331" TargetMode="External" Id="rId1278"/><Relationship Type="http://schemas.openxmlformats.org/officeDocument/2006/relationships/hyperlink" Target="#'2- PR'!A1332" TargetMode="External" Id="rId1279"/><Relationship Type="http://schemas.openxmlformats.org/officeDocument/2006/relationships/hyperlink" Target="#'2- PR'!A1333" TargetMode="External" Id="rId1280"/><Relationship Type="http://schemas.openxmlformats.org/officeDocument/2006/relationships/hyperlink" Target="#'2- PR'!A1334" TargetMode="External" Id="rId1281"/><Relationship Type="http://schemas.openxmlformats.org/officeDocument/2006/relationships/hyperlink" Target="#'2- PR'!A1335" TargetMode="External" Id="rId1282"/><Relationship Type="http://schemas.openxmlformats.org/officeDocument/2006/relationships/hyperlink" Target="#'2- PR'!A1337" TargetMode="External" Id="rId1283"/><Relationship Type="http://schemas.openxmlformats.org/officeDocument/2006/relationships/hyperlink" Target="#'2- PR'!A1338" TargetMode="External" Id="rId1284"/><Relationship Type="http://schemas.openxmlformats.org/officeDocument/2006/relationships/hyperlink" Target="#'2- PR'!A1339" TargetMode="External" Id="rId1285"/><Relationship Type="http://schemas.openxmlformats.org/officeDocument/2006/relationships/hyperlink" Target="#'2- PR'!A1340" TargetMode="External" Id="rId1286"/><Relationship Type="http://schemas.openxmlformats.org/officeDocument/2006/relationships/hyperlink" Target="#'2- PR'!A1341" TargetMode="External" Id="rId1287"/><Relationship Type="http://schemas.openxmlformats.org/officeDocument/2006/relationships/hyperlink" Target="#'2- PR'!A1342" TargetMode="External" Id="rId1288"/><Relationship Type="http://schemas.openxmlformats.org/officeDocument/2006/relationships/hyperlink" Target="#'2- PR'!A1343" TargetMode="External" Id="rId1289"/><Relationship Type="http://schemas.openxmlformats.org/officeDocument/2006/relationships/hyperlink" Target="#'2- PR'!A1344" TargetMode="External" Id="rId1290"/><Relationship Type="http://schemas.openxmlformats.org/officeDocument/2006/relationships/hyperlink" Target="#'2- PR'!A1345" TargetMode="External" Id="rId1291"/><Relationship Type="http://schemas.openxmlformats.org/officeDocument/2006/relationships/hyperlink" Target="#'2- PR'!A1346" TargetMode="External" Id="rId1292"/><Relationship Type="http://schemas.openxmlformats.org/officeDocument/2006/relationships/hyperlink" Target="#'2- PR'!A1347" TargetMode="External" Id="rId1293"/><Relationship Type="http://schemas.openxmlformats.org/officeDocument/2006/relationships/hyperlink" Target="#'2- PR'!A1348" TargetMode="External" Id="rId1294"/><Relationship Type="http://schemas.openxmlformats.org/officeDocument/2006/relationships/hyperlink" Target="#'2- PR'!A1350" TargetMode="External" Id="rId1295"/><Relationship Type="http://schemas.openxmlformats.org/officeDocument/2006/relationships/hyperlink" Target="#'2- PR'!A1351" TargetMode="External" Id="rId1296"/><Relationship Type="http://schemas.openxmlformats.org/officeDocument/2006/relationships/hyperlink" Target="#'2- PR'!A1352" TargetMode="External" Id="rId1297"/><Relationship Type="http://schemas.openxmlformats.org/officeDocument/2006/relationships/hyperlink" Target="#'2- PR'!A1353" TargetMode="External" Id="rId1298"/><Relationship Type="http://schemas.openxmlformats.org/officeDocument/2006/relationships/hyperlink" Target="#'2- PR'!A1354" TargetMode="External" Id="rId1299"/><Relationship Type="http://schemas.openxmlformats.org/officeDocument/2006/relationships/hyperlink" Target="#'2- PR'!A1355" TargetMode="External" Id="rId1300"/><Relationship Type="http://schemas.openxmlformats.org/officeDocument/2006/relationships/hyperlink" Target="#'2- PR'!A1356" TargetMode="External" Id="rId1301"/><Relationship Type="http://schemas.openxmlformats.org/officeDocument/2006/relationships/hyperlink" Target="#'2- PR'!A1357" TargetMode="External" Id="rId1302"/><Relationship Type="http://schemas.openxmlformats.org/officeDocument/2006/relationships/hyperlink" Target="#'2- PR'!A1358" TargetMode="External" Id="rId1303"/><Relationship Type="http://schemas.openxmlformats.org/officeDocument/2006/relationships/hyperlink" Target="#'2- PR'!A1359" TargetMode="External" Id="rId1304"/><Relationship Type="http://schemas.openxmlformats.org/officeDocument/2006/relationships/hyperlink" Target="#'2- PR'!A1360" TargetMode="External" Id="rId1305"/><Relationship Type="http://schemas.openxmlformats.org/officeDocument/2006/relationships/hyperlink" Target="#'2- PR'!A1361" TargetMode="External" Id="rId1306"/><Relationship Type="http://schemas.openxmlformats.org/officeDocument/2006/relationships/hyperlink" Target="#'2- PR'!A1362" TargetMode="External" Id="rId1307"/><Relationship Type="http://schemas.openxmlformats.org/officeDocument/2006/relationships/hyperlink" Target="#'2- PR'!A1363" TargetMode="External" Id="rId1308"/><Relationship Type="http://schemas.openxmlformats.org/officeDocument/2006/relationships/hyperlink" Target="#'2- PR'!A1364" TargetMode="External" Id="rId1309"/><Relationship Type="http://schemas.openxmlformats.org/officeDocument/2006/relationships/hyperlink" Target="#'2- PR'!A1365" TargetMode="External" Id="rId1310"/><Relationship Type="http://schemas.openxmlformats.org/officeDocument/2006/relationships/hyperlink" Target="#'2- PR'!A1366" TargetMode="External" Id="rId1311"/><Relationship Type="http://schemas.openxmlformats.org/officeDocument/2006/relationships/hyperlink" Target="#'2- PR'!A1367" TargetMode="External" Id="rId1312"/><Relationship Type="http://schemas.openxmlformats.org/officeDocument/2006/relationships/hyperlink" Target="#'2- PR'!A1368" TargetMode="External" Id="rId1313"/><Relationship Type="http://schemas.openxmlformats.org/officeDocument/2006/relationships/hyperlink" Target="#'2- PR'!A1369" TargetMode="External" Id="rId1314"/><Relationship Type="http://schemas.openxmlformats.org/officeDocument/2006/relationships/hyperlink" Target="#'2- PR'!A1370" TargetMode="External" Id="rId1315"/><Relationship Type="http://schemas.openxmlformats.org/officeDocument/2006/relationships/hyperlink" Target="#'2- PR'!A1371" TargetMode="External" Id="rId1316"/><Relationship Type="http://schemas.openxmlformats.org/officeDocument/2006/relationships/hyperlink" Target="#'2- PR'!A1372" TargetMode="External" Id="rId1317"/><Relationship Type="http://schemas.openxmlformats.org/officeDocument/2006/relationships/hyperlink" Target="#'2- PR'!A1373" TargetMode="External" Id="rId1318"/><Relationship Type="http://schemas.openxmlformats.org/officeDocument/2006/relationships/hyperlink" Target="#'2- PR'!A1374" TargetMode="External" Id="rId1319"/><Relationship Type="http://schemas.openxmlformats.org/officeDocument/2006/relationships/hyperlink" Target="#'2- PR'!A1375" TargetMode="External" Id="rId1320"/><Relationship Type="http://schemas.openxmlformats.org/officeDocument/2006/relationships/hyperlink" Target="#'2- PR'!A1376" TargetMode="External" Id="rId1321"/><Relationship Type="http://schemas.openxmlformats.org/officeDocument/2006/relationships/hyperlink" Target="#'2- PR'!A1377" TargetMode="External" Id="rId1322"/><Relationship Type="http://schemas.openxmlformats.org/officeDocument/2006/relationships/hyperlink" Target="#'2- PR'!A1378" TargetMode="External" Id="rId1323"/><Relationship Type="http://schemas.openxmlformats.org/officeDocument/2006/relationships/hyperlink" Target="#'2- PR'!A1379" TargetMode="External" Id="rId1324"/><Relationship Type="http://schemas.openxmlformats.org/officeDocument/2006/relationships/hyperlink" Target="#'2- PR'!A1380" TargetMode="External" Id="rId1325"/><Relationship Type="http://schemas.openxmlformats.org/officeDocument/2006/relationships/hyperlink" Target="#'2- PR'!A1381" TargetMode="External" Id="rId1326"/><Relationship Type="http://schemas.openxmlformats.org/officeDocument/2006/relationships/hyperlink" Target="#'2- PR'!A1382" TargetMode="External" Id="rId1327"/><Relationship Type="http://schemas.openxmlformats.org/officeDocument/2006/relationships/hyperlink" Target="#'2- PR'!A1383" TargetMode="External" Id="rId1328"/><Relationship Type="http://schemas.openxmlformats.org/officeDocument/2006/relationships/hyperlink" Target="#'2- PR'!A1385" TargetMode="External" Id="rId1329"/><Relationship Type="http://schemas.openxmlformats.org/officeDocument/2006/relationships/hyperlink" Target="#'2- PR'!A1386" TargetMode="External" Id="rId1330"/><Relationship Type="http://schemas.openxmlformats.org/officeDocument/2006/relationships/hyperlink" Target="#'2- PR'!A1387" TargetMode="External" Id="rId1331"/><Relationship Type="http://schemas.openxmlformats.org/officeDocument/2006/relationships/hyperlink" Target="#'2- PR'!A1389" TargetMode="External" Id="rId1332"/><Relationship Type="http://schemas.openxmlformats.org/officeDocument/2006/relationships/hyperlink" Target="#'2- PR'!A1390" TargetMode="External" Id="rId1333"/><Relationship Type="http://schemas.openxmlformats.org/officeDocument/2006/relationships/hyperlink" Target="#'2- PR'!A1391" TargetMode="External" Id="rId1334"/><Relationship Type="http://schemas.openxmlformats.org/officeDocument/2006/relationships/hyperlink" Target="#'2- PR'!A1392" TargetMode="External" Id="rId1335"/><Relationship Type="http://schemas.openxmlformats.org/officeDocument/2006/relationships/hyperlink" Target="#'2- PR'!A1394" TargetMode="External" Id="rId1336"/><Relationship Type="http://schemas.openxmlformats.org/officeDocument/2006/relationships/hyperlink" Target="#'2- PR'!A1395" TargetMode="External" Id="rId1337"/><Relationship Type="http://schemas.openxmlformats.org/officeDocument/2006/relationships/hyperlink" Target="#'2- PR'!A1396" TargetMode="External" Id="rId1338"/><Relationship Type="http://schemas.openxmlformats.org/officeDocument/2006/relationships/hyperlink" Target="#'2- PR'!A1397" TargetMode="External" Id="rId1339"/><Relationship Type="http://schemas.openxmlformats.org/officeDocument/2006/relationships/hyperlink" Target="#'2- PR'!A1398" TargetMode="External" Id="rId1340"/><Relationship Type="http://schemas.openxmlformats.org/officeDocument/2006/relationships/hyperlink" Target="#'2- PR'!A1399" TargetMode="External" Id="rId1341"/><Relationship Type="http://schemas.openxmlformats.org/officeDocument/2006/relationships/hyperlink" Target="#'2- PR'!A1400" TargetMode="External" Id="rId1342"/><Relationship Type="http://schemas.openxmlformats.org/officeDocument/2006/relationships/hyperlink" Target="#'2- PR'!A1401" TargetMode="External" Id="rId1343"/><Relationship Type="http://schemas.openxmlformats.org/officeDocument/2006/relationships/hyperlink" Target="#'2- PR'!A1402" TargetMode="External" Id="rId1344"/><Relationship Type="http://schemas.openxmlformats.org/officeDocument/2006/relationships/hyperlink" Target="#'2- PR'!A1403" TargetMode="External" Id="rId1345"/><Relationship Type="http://schemas.openxmlformats.org/officeDocument/2006/relationships/hyperlink" Target="#'2- PR'!A1404" TargetMode="External" Id="rId1346"/><Relationship Type="http://schemas.openxmlformats.org/officeDocument/2006/relationships/hyperlink" Target="#'2- PR'!A1405" TargetMode="External" Id="rId1347"/><Relationship Type="http://schemas.openxmlformats.org/officeDocument/2006/relationships/hyperlink" Target="#'2- PR'!A1406" TargetMode="External" Id="rId1348"/><Relationship Type="http://schemas.openxmlformats.org/officeDocument/2006/relationships/hyperlink" Target="#'2- PR'!A1407" TargetMode="External" Id="rId1349"/><Relationship Type="http://schemas.openxmlformats.org/officeDocument/2006/relationships/hyperlink" Target="#'2- PR'!A1408" TargetMode="External" Id="rId1350"/><Relationship Type="http://schemas.openxmlformats.org/officeDocument/2006/relationships/hyperlink" Target="#'2- PR'!A1409" TargetMode="External" Id="rId1351"/><Relationship Type="http://schemas.openxmlformats.org/officeDocument/2006/relationships/hyperlink" Target="#'2- PR'!A1410" TargetMode="External" Id="rId1352"/><Relationship Type="http://schemas.openxmlformats.org/officeDocument/2006/relationships/hyperlink" Target="#'2- PR'!A1411" TargetMode="External" Id="rId1353"/><Relationship Type="http://schemas.openxmlformats.org/officeDocument/2006/relationships/hyperlink" Target="#'2- PR'!A1412" TargetMode="External" Id="rId1354"/><Relationship Type="http://schemas.openxmlformats.org/officeDocument/2006/relationships/hyperlink" Target="#'2- PR'!A1413" TargetMode="External" Id="rId1355"/><Relationship Type="http://schemas.openxmlformats.org/officeDocument/2006/relationships/hyperlink" Target="#'2- PR'!A1414" TargetMode="External" Id="rId1356"/><Relationship Type="http://schemas.openxmlformats.org/officeDocument/2006/relationships/hyperlink" Target="#'2- PR'!A1415" TargetMode="External" Id="rId1357"/><Relationship Type="http://schemas.openxmlformats.org/officeDocument/2006/relationships/hyperlink" Target="#'2- PR'!A1416" TargetMode="External" Id="rId1358"/><Relationship Type="http://schemas.openxmlformats.org/officeDocument/2006/relationships/hyperlink" Target="#'2- PR'!A1417" TargetMode="External" Id="rId1359"/><Relationship Type="http://schemas.openxmlformats.org/officeDocument/2006/relationships/hyperlink" Target="#'2- SG'!A3" TargetMode="External" Id="rId1360"/><Relationship Type="http://schemas.openxmlformats.org/officeDocument/2006/relationships/hyperlink" Target="#'2- SG'!A4" TargetMode="External" Id="rId1361"/><Relationship Type="http://schemas.openxmlformats.org/officeDocument/2006/relationships/hyperlink" Target="#'2- SG'!A6" TargetMode="External" Id="rId1362"/><Relationship Type="http://schemas.openxmlformats.org/officeDocument/2006/relationships/hyperlink" Target="#'2- SG'!A8" TargetMode="External" Id="rId1363"/><Relationship Type="http://schemas.openxmlformats.org/officeDocument/2006/relationships/hyperlink" Target="#'2- SG'!A9" TargetMode="External" Id="rId1364"/><Relationship Type="http://schemas.openxmlformats.org/officeDocument/2006/relationships/hyperlink" Target="#'2- SG'!A10" TargetMode="External" Id="rId1365"/><Relationship Type="http://schemas.openxmlformats.org/officeDocument/2006/relationships/hyperlink" Target="#'2- AMLE'!A3" TargetMode="External" Id="rId1366"/><Relationship Type="http://schemas.openxmlformats.org/officeDocument/2006/relationships/hyperlink" Target="#'2- AMLE'!A4" TargetMode="External" Id="rId1367"/><Relationship Type="http://schemas.openxmlformats.org/officeDocument/2006/relationships/hyperlink" Target="#'2- AMLE'!A5" TargetMode="External" Id="rId1368"/><Relationship Type="http://schemas.openxmlformats.org/officeDocument/2006/relationships/hyperlink" Target="#'2- AMLE'!A7" TargetMode="External" Id="rId1369"/><Relationship Type="http://schemas.openxmlformats.org/officeDocument/2006/relationships/hyperlink" Target="#'2- AMLE'!A8" TargetMode="External" Id="rId1370"/><Relationship Type="http://schemas.openxmlformats.org/officeDocument/2006/relationships/hyperlink" Target="#'2- AMLE'!A9" TargetMode="External" Id="rId1371"/><Relationship Type="http://schemas.openxmlformats.org/officeDocument/2006/relationships/hyperlink" Target="#'2- AMLE'!A10" TargetMode="External" Id="rId1372"/><Relationship Type="http://schemas.openxmlformats.org/officeDocument/2006/relationships/hyperlink" Target="#'2- AMLE'!A11" TargetMode="External" Id="rId1373"/><Relationship Type="http://schemas.openxmlformats.org/officeDocument/2006/relationships/hyperlink" Target="#'2- AMLE'!A12" TargetMode="External" Id="rId1374"/><Relationship Type="http://schemas.openxmlformats.org/officeDocument/2006/relationships/hyperlink" Target="#'2- AMLE'!A13" TargetMode="External" Id="rId1375"/><Relationship Type="http://schemas.openxmlformats.org/officeDocument/2006/relationships/hyperlink" Target="#'2- AMLE'!A14" TargetMode="External" Id="rId1376"/><Relationship Type="http://schemas.openxmlformats.org/officeDocument/2006/relationships/hyperlink" Target="#'2- AMLE'!A15" TargetMode="External" Id="rId1377"/><Relationship Type="http://schemas.openxmlformats.org/officeDocument/2006/relationships/hyperlink" Target="#'2- AMLE'!A16" TargetMode="External" Id="rId1378"/><Relationship Type="http://schemas.openxmlformats.org/officeDocument/2006/relationships/hyperlink" Target="#'2- AMLE'!A17" TargetMode="External" Id="rId1379"/><Relationship Type="http://schemas.openxmlformats.org/officeDocument/2006/relationships/hyperlink" Target="#'2- AMLE'!A18" TargetMode="External" Id="rId1380"/><Relationship Type="http://schemas.openxmlformats.org/officeDocument/2006/relationships/hyperlink" Target="#'2- AMLE'!A19" TargetMode="External" Id="rId1381"/><Relationship Type="http://schemas.openxmlformats.org/officeDocument/2006/relationships/hyperlink" Target="#'2- AMLE'!A20" TargetMode="External" Id="rId1382"/><Relationship Type="http://schemas.openxmlformats.org/officeDocument/2006/relationships/hyperlink" Target="#'2- AMLE'!A21" TargetMode="External" Id="rId1383"/><Relationship Type="http://schemas.openxmlformats.org/officeDocument/2006/relationships/hyperlink" Target="#'2- AMLE'!A22" TargetMode="External" Id="rId1384"/><Relationship Type="http://schemas.openxmlformats.org/officeDocument/2006/relationships/hyperlink" Target="#'2- AMLE'!A23" TargetMode="External" Id="rId1385"/><Relationship Type="http://schemas.openxmlformats.org/officeDocument/2006/relationships/hyperlink" Target="#'2- AMLE'!A24" TargetMode="External" Id="rId1386"/><Relationship Type="http://schemas.openxmlformats.org/officeDocument/2006/relationships/hyperlink" Target="#'2- AMLE'!A25" TargetMode="External" Id="rId1387"/><Relationship Type="http://schemas.openxmlformats.org/officeDocument/2006/relationships/hyperlink" Target="#'2- AMLE'!A26" TargetMode="External" Id="rId1388"/><Relationship Type="http://schemas.openxmlformats.org/officeDocument/2006/relationships/hyperlink" Target="#'2- AMLE'!A27" TargetMode="External" Id="rId1389"/><Relationship Type="http://schemas.openxmlformats.org/officeDocument/2006/relationships/hyperlink" Target="#'2- AMLE'!A28" TargetMode="External" Id="rId1390"/><Relationship Type="http://schemas.openxmlformats.org/officeDocument/2006/relationships/hyperlink" Target="#'2- AMLE'!A29" TargetMode="External" Id="rId1391"/><Relationship Type="http://schemas.openxmlformats.org/officeDocument/2006/relationships/hyperlink" Target="#'2- AMLE'!A30" TargetMode="External" Id="rId1392"/><Relationship Type="http://schemas.openxmlformats.org/officeDocument/2006/relationships/hyperlink" Target="#'2- AMLE'!A31" TargetMode="External" Id="rId1393"/><Relationship Type="http://schemas.openxmlformats.org/officeDocument/2006/relationships/hyperlink" Target="#'2- AMLE'!A32" TargetMode="External" Id="rId1394"/><Relationship Type="http://schemas.openxmlformats.org/officeDocument/2006/relationships/hyperlink" Target="#'2- AMLE'!A33" TargetMode="External" Id="rId1395"/><Relationship Type="http://schemas.openxmlformats.org/officeDocument/2006/relationships/hyperlink" Target="#'2- AMLE'!A34" TargetMode="External" Id="rId1396"/><Relationship Type="http://schemas.openxmlformats.org/officeDocument/2006/relationships/hyperlink" Target="#'2- AMLE'!A35" TargetMode="External" Id="rId1397"/><Relationship Type="http://schemas.openxmlformats.org/officeDocument/2006/relationships/hyperlink" Target="#'2- AMLE'!A37" TargetMode="External" Id="rId1398"/><Relationship Type="http://schemas.openxmlformats.org/officeDocument/2006/relationships/hyperlink" Target="#'2- AMLE'!A38" TargetMode="External" Id="rId1399"/><Relationship Type="http://schemas.openxmlformats.org/officeDocument/2006/relationships/hyperlink" Target="#'2- AMLE'!A39" TargetMode="External" Id="rId1400"/><Relationship Type="http://schemas.openxmlformats.org/officeDocument/2006/relationships/hyperlink" Target="#'2- AMLE'!A40" TargetMode="External" Id="rId1401"/><Relationship Type="http://schemas.openxmlformats.org/officeDocument/2006/relationships/hyperlink" Target="#'2- AMLE'!A41" TargetMode="External" Id="rId1402"/><Relationship Type="http://schemas.openxmlformats.org/officeDocument/2006/relationships/hyperlink" Target="#'2- AMLE'!A42" TargetMode="External" Id="rId1403"/><Relationship Type="http://schemas.openxmlformats.org/officeDocument/2006/relationships/hyperlink" Target="#'2- AMLE'!A43" TargetMode="External" Id="rId1404"/><Relationship Type="http://schemas.openxmlformats.org/officeDocument/2006/relationships/hyperlink" Target="#'2- AMLE'!A44" TargetMode="External" Id="rId1405"/><Relationship Type="http://schemas.openxmlformats.org/officeDocument/2006/relationships/hyperlink" Target="#'2- AMLE'!A45" TargetMode="External" Id="rId1406"/><Relationship Type="http://schemas.openxmlformats.org/officeDocument/2006/relationships/hyperlink" Target="#'2- AMLE'!A46" TargetMode="External" Id="rId1407"/><Relationship Type="http://schemas.openxmlformats.org/officeDocument/2006/relationships/hyperlink" Target="#'2- AMLE'!A47" TargetMode="External" Id="rId1408"/><Relationship Type="http://schemas.openxmlformats.org/officeDocument/2006/relationships/hyperlink" Target="#'2- AMLE'!A48" TargetMode="External" Id="rId1409"/><Relationship Type="http://schemas.openxmlformats.org/officeDocument/2006/relationships/hyperlink" Target="#'2- AMLE'!A49" TargetMode="External" Id="rId1410"/><Relationship Type="http://schemas.openxmlformats.org/officeDocument/2006/relationships/hyperlink" Target="#'2- AMLE'!A50" TargetMode="External" Id="rId1411"/><Relationship Type="http://schemas.openxmlformats.org/officeDocument/2006/relationships/hyperlink" Target="#'2- AMLE'!A51" TargetMode="External" Id="rId1412"/><Relationship Type="http://schemas.openxmlformats.org/officeDocument/2006/relationships/hyperlink" Target="#'2- AMLE'!A52" TargetMode="External" Id="rId1413"/><Relationship Type="http://schemas.openxmlformats.org/officeDocument/2006/relationships/hyperlink" Target="#'2- AMLE'!A53" TargetMode="External" Id="rId1414"/><Relationship Type="http://schemas.openxmlformats.org/officeDocument/2006/relationships/hyperlink" Target="#'2- AMLE'!A54" TargetMode="External" Id="rId1415"/><Relationship Type="http://schemas.openxmlformats.org/officeDocument/2006/relationships/hyperlink" Target="#'2- AMLE'!A55" TargetMode="External" Id="rId1416"/><Relationship Type="http://schemas.openxmlformats.org/officeDocument/2006/relationships/hyperlink" Target="#'2- AMLE'!A56" TargetMode="External" Id="rId1417"/><Relationship Type="http://schemas.openxmlformats.org/officeDocument/2006/relationships/hyperlink" Target="#'2- AMLE'!A57" TargetMode="External" Id="rId1418"/><Relationship Type="http://schemas.openxmlformats.org/officeDocument/2006/relationships/hyperlink" Target="#'2- AMLE'!A58" TargetMode="External" Id="rId1419"/><Relationship Type="http://schemas.openxmlformats.org/officeDocument/2006/relationships/hyperlink" Target="#'2- AMLE'!A59" TargetMode="External" Id="rId1420"/><Relationship Type="http://schemas.openxmlformats.org/officeDocument/2006/relationships/hyperlink" Target="#'2- AMLE'!A60" TargetMode="External" Id="rId1421"/><Relationship Type="http://schemas.openxmlformats.org/officeDocument/2006/relationships/hyperlink" Target="#'2- AMLE'!A61" TargetMode="External" Id="rId1422"/><Relationship Type="http://schemas.openxmlformats.org/officeDocument/2006/relationships/hyperlink" Target="#'2- AMLE'!A62" TargetMode="External" Id="rId1423"/><Relationship Type="http://schemas.openxmlformats.org/officeDocument/2006/relationships/hyperlink" Target="#'2- AMLE'!A63" TargetMode="External" Id="rId1424"/><Relationship Type="http://schemas.openxmlformats.org/officeDocument/2006/relationships/hyperlink" Target="#'2- AMLE'!A64" TargetMode="External" Id="rId1425"/><Relationship Type="http://schemas.openxmlformats.org/officeDocument/2006/relationships/hyperlink" Target="#'2- AMLE'!A65" TargetMode="External" Id="rId1426"/><Relationship Type="http://schemas.openxmlformats.org/officeDocument/2006/relationships/hyperlink" Target="#'2- AMLE'!A66" TargetMode="External" Id="rId1427"/><Relationship Type="http://schemas.openxmlformats.org/officeDocument/2006/relationships/hyperlink" Target="#'2- AMLE'!A67" TargetMode="External" Id="rId1428"/><Relationship Type="http://schemas.openxmlformats.org/officeDocument/2006/relationships/hyperlink" Target="#'2- AMLE'!A68" TargetMode="External" Id="rId1429"/><Relationship Type="http://schemas.openxmlformats.org/officeDocument/2006/relationships/hyperlink" Target="#'2- AMLE'!A69" TargetMode="External" Id="rId1430"/><Relationship Type="http://schemas.openxmlformats.org/officeDocument/2006/relationships/hyperlink" Target="#'2- AMLE'!A70" TargetMode="External" Id="rId1431"/><Relationship Type="http://schemas.openxmlformats.org/officeDocument/2006/relationships/hyperlink" Target="#'2- AMLE'!A71" TargetMode="External" Id="rId1432"/><Relationship Type="http://schemas.openxmlformats.org/officeDocument/2006/relationships/hyperlink" Target="#'2- AMLE'!A72" TargetMode="External" Id="rId1433"/><Relationship Type="http://schemas.openxmlformats.org/officeDocument/2006/relationships/hyperlink" Target="#'2- AMLE'!A73" TargetMode="External" Id="rId1434"/><Relationship Type="http://schemas.openxmlformats.org/officeDocument/2006/relationships/hyperlink" Target="#'2- AMLE'!A74" TargetMode="External" Id="rId1435"/><Relationship Type="http://schemas.openxmlformats.org/officeDocument/2006/relationships/hyperlink" Target="#'2- AMLE'!A75" TargetMode="External" Id="rId1436"/><Relationship Type="http://schemas.openxmlformats.org/officeDocument/2006/relationships/hyperlink" Target="#'2- AMLE'!A76" TargetMode="External" Id="rId1437"/><Relationship Type="http://schemas.openxmlformats.org/officeDocument/2006/relationships/hyperlink" Target="#'2- AMLE'!A77" TargetMode="External" Id="rId1438"/><Relationship Type="http://schemas.openxmlformats.org/officeDocument/2006/relationships/hyperlink" Target="#'2- AMLE'!A78" TargetMode="External" Id="rId1439"/><Relationship Type="http://schemas.openxmlformats.org/officeDocument/2006/relationships/hyperlink" Target="#'2- AMLE'!A79" TargetMode="External" Id="rId1440"/><Relationship Type="http://schemas.openxmlformats.org/officeDocument/2006/relationships/hyperlink" Target="#'2- AMLE'!A80" TargetMode="External" Id="rId1441"/><Relationship Type="http://schemas.openxmlformats.org/officeDocument/2006/relationships/hyperlink" Target="#'2- AMLE'!A81" TargetMode="External" Id="rId1442"/><Relationship Type="http://schemas.openxmlformats.org/officeDocument/2006/relationships/hyperlink" Target="#'2- AMLE'!A82" TargetMode="External" Id="rId1443"/><Relationship Type="http://schemas.openxmlformats.org/officeDocument/2006/relationships/hyperlink" Target="#'2- AMLE'!A83" TargetMode="External" Id="rId1444"/><Relationship Type="http://schemas.openxmlformats.org/officeDocument/2006/relationships/hyperlink" Target="#'2- AMLE'!A84" TargetMode="External" Id="rId1445"/><Relationship Type="http://schemas.openxmlformats.org/officeDocument/2006/relationships/hyperlink" Target="#'2- AMLE'!A85" TargetMode="External" Id="rId1446"/><Relationship Type="http://schemas.openxmlformats.org/officeDocument/2006/relationships/hyperlink" Target="#'2- AMLE'!A86" TargetMode="External" Id="rId1447"/><Relationship Type="http://schemas.openxmlformats.org/officeDocument/2006/relationships/hyperlink" Target="#'2- AMLE'!A87" TargetMode="External" Id="rId1448"/><Relationship Type="http://schemas.openxmlformats.org/officeDocument/2006/relationships/hyperlink" Target="#'2- AMLE'!A88" TargetMode="External" Id="rId1449"/><Relationship Type="http://schemas.openxmlformats.org/officeDocument/2006/relationships/hyperlink" Target="#'2- AMLE'!A89" TargetMode="External" Id="rId1450"/><Relationship Type="http://schemas.openxmlformats.org/officeDocument/2006/relationships/hyperlink" Target="#'2- AMLE'!A90" TargetMode="External" Id="rId1451"/><Relationship Type="http://schemas.openxmlformats.org/officeDocument/2006/relationships/hyperlink" Target="#'2- AMLE'!A91" TargetMode="External" Id="rId1452"/><Relationship Type="http://schemas.openxmlformats.org/officeDocument/2006/relationships/hyperlink" Target="#'2- AMLE'!A92" TargetMode="External" Id="rId1453"/><Relationship Type="http://schemas.openxmlformats.org/officeDocument/2006/relationships/hyperlink" Target="#'2- AMLE'!A93" TargetMode="External" Id="rId1454"/><Relationship Type="http://schemas.openxmlformats.org/officeDocument/2006/relationships/hyperlink" Target="#'2- AMLE'!A94" TargetMode="External" Id="rId1455"/><Relationship Type="http://schemas.openxmlformats.org/officeDocument/2006/relationships/hyperlink" Target="#'2- AMLE'!A95" TargetMode="External" Id="rId1456"/><Relationship Type="http://schemas.openxmlformats.org/officeDocument/2006/relationships/hyperlink" Target="#'2- AMLE'!A96" TargetMode="External" Id="rId1457"/><Relationship Type="http://schemas.openxmlformats.org/officeDocument/2006/relationships/hyperlink" Target="#'2- AMLE'!A97" TargetMode="External" Id="rId1458"/><Relationship Type="http://schemas.openxmlformats.org/officeDocument/2006/relationships/hyperlink" Target="#'2- AMLE'!A98" TargetMode="External" Id="rId1459"/><Relationship Type="http://schemas.openxmlformats.org/officeDocument/2006/relationships/hyperlink" Target="#'2- AMLE'!A99" TargetMode="External" Id="rId1460"/><Relationship Type="http://schemas.openxmlformats.org/officeDocument/2006/relationships/hyperlink" Target="#'2- AMLE'!A100" TargetMode="External" Id="rId1461"/><Relationship Type="http://schemas.openxmlformats.org/officeDocument/2006/relationships/hyperlink" Target="#'2- AMLE'!A101" TargetMode="External" Id="rId1462"/><Relationship Type="http://schemas.openxmlformats.org/officeDocument/2006/relationships/hyperlink" Target="#'2- AMLE'!A102" TargetMode="External" Id="rId1463"/><Relationship Type="http://schemas.openxmlformats.org/officeDocument/2006/relationships/hyperlink" Target="#'2- AMLE'!A103" TargetMode="External" Id="rId1464"/><Relationship Type="http://schemas.openxmlformats.org/officeDocument/2006/relationships/hyperlink" Target="#'2- AMLE'!A104" TargetMode="External" Id="rId1465"/><Relationship Type="http://schemas.openxmlformats.org/officeDocument/2006/relationships/hyperlink" Target="#'2- AMLE'!A105" TargetMode="External" Id="rId1466"/><Relationship Type="http://schemas.openxmlformats.org/officeDocument/2006/relationships/hyperlink" Target="#'2- AMLE'!A106" TargetMode="External" Id="rId1467"/><Relationship Type="http://schemas.openxmlformats.org/officeDocument/2006/relationships/hyperlink" Target="#'2- AMLE'!A107" TargetMode="External" Id="rId1468"/><Relationship Type="http://schemas.openxmlformats.org/officeDocument/2006/relationships/hyperlink" Target="#'2- AMLE'!A108" TargetMode="External" Id="rId1469"/><Relationship Type="http://schemas.openxmlformats.org/officeDocument/2006/relationships/hyperlink" Target="#'2- AMLE'!A109" TargetMode="External" Id="rId1470"/><Relationship Type="http://schemas.openxmlformats.org/officeDocument/2006/relationships/hyperlink" Target="#'2- AMLE'!A110" TargetMode="External" Id="rId1471"/><Relationship Type="http://schemas.openxmlformats.org/officeDocument/2006/relationships/hyperlink" Target="#'2- AMLE'!A111" TargetMode="External" Id="rId1472"/><Relationship Type="http://schemas.openxmlformats.org/officeDocument/2006/relationships/hyperlink" Target="#'2- AMLE'!A112" TargetMode="External" Id="rId1473"/><Relationship Type="http://schemas.openxmlformats.org/officeDocument/2006/relationships/hyperlink" Target="#'2- AMLE'!A113" TargetMode="External" Id="rId1474"/><Relationship Type="http://schemas.openxmlformats.org/officeDocument/2006/relationships/hyperlink" Target="#'2- AMLE'!A114" TargetMode="External" Id="rId1475"/><Relationship Type="http://schemas.openxmlformats.org/officeDocument/2006/relationships/hyperlink" Target="#'2- AMLE'!A115" TargetMode="External" Id="rId1476"/><Relationship Type="http://schemas.openxmlformats.org/officeDocument/2006/relationships/hyperlink" Target="#'2- AMLE'!A116" TargetMode="External" Id="rId1477"/><Relationship Type="http://schemas.openxmlformats.org/officeDocument/2006/relationships/hyperlink" Target="#'2- AMLE'!A117" TargetMode="External" Id="rId1478"/><Relationship Type="http://schemas.openxmlformats.org/officeDocument/2006/relationships/hyperlink" Target="#'2- AMLE'!A118" TargetMode="External" Id="rId1479"/><Relationship Type="http://schemas.openxmlformats.org/officeDocument/2006/relationships/hyperlink" Target="#'2- AMLE'!A119" TargetMode="External" Id="rId1480"/><Relationship Type="http://schemas.openxmlformats.org/officeDocument/2006/relationships/hyperlink" Target="#'2- AMLE'!A120" TargetMode="External" Id="rId1481"/><Relationship Type="http://schemas.openxmlformats.org/officeDocument/2006/relationships/hyperlink" Target="#'2- AMLE'!A121" TargetMode="External" Id="rId1482"/><Relationship Type="http://schemas.openxmlformats.org/officeDocument/2006/relationships/hyperlink" Target="#'2- AMLE'!A122" TargetMode="External" Id="rId1483"/><Relationship Type="http://schemas.openxmlformats.org/officeDocument/2006/relationships/hyperlink" Target="#'2- AMLE'!A123" TargetMode="External" Id="rId1484"/><Relationship Type="http://schemas.openxmlformats.org/officeDocument/2006/relationships/hyperlink" Target="#'2- AMLE'!A124" TargetMode="External" Id="rId1485"/><Relationship Type="http://schemas.openxmlformats.org/officeDocument/2006/relationships/hyperlink" Target="#'2- AMLE'!A125" TargetMode="External" Id="rId1486"/><Relationship Type="http://schemas.openxmlformats.org/officeDocument/2006/relationships/hyperlink" Target="#'2- AMLE'!A126" TargetMode="External" Id="rId1487"/><Relationship Type="http://schemas.openxmlformats.org/officeDocument/2006/relationships/hyperlink" Target="#'2- AMLE'!A127" TargetMode="External" Id="rId1488"/><Relationship Type="http://schemas.openxmlformats.org/officeDocument/2006/relationships/hyperlink" Target="#'2- AMLE'!A128" TargetMode="External" Id="rId1489"/><Relationship Type="http://schemas.openxmlformats.org/officeDocument/2006/relationships/hyperlink" Target="#'2- AMLE'!A129" TargetMode="External" Id="rId1490"/><Relationship Type="http://schemas.openxmlformats.org/officeDocument/2006/relationships/hyperlink" Target="#'2- AMLE'!A130" TargetMode="External" Id="rId1491"/><Relationship Type="http://schemas.openxmlformats.org/officeDocument/2006/relationships/hyperlink" Target="#'2- AMLE'!A131" TargetMode="External" Id="rId1492"/><Relationship Type="http://schemas.openxmlformats.org/officeDocument/2006/relationships/hyperlink" Target="#'2- AMLE'!A132" TargetMode="External" Id="rId1493"/><Relationship Type="http://schemas.openxmlformats.org/officeDocument/2006/relationships/hyperlink" Target="#'2- AMLE'!A133" TargetMode="External" Id="rId1494"/><Relationship Type="http://schemas.openxmlformats.org/officeDocument/2006/relationships/hyperlink" Target="#'2- AMLE'!A134" TargetMode="External" Id="rId1495"/><Relationship Type="http://schemas.openxmlformats.org/officeDocument/2006/relationships/hyperlink" Target="#'2- AMLE'!A135" TargetMode="External" Id="rId1496"/><Relationship Type="http://schemas.openxmlformats.org/officeDocument/2006/relationships/hyperlink" Target="#'2- AMLE'!A136" TargetMode="External" Id="rId1497"/><Relationship Type="http://schemas.openxmlformats.org/officeDocument/2006/relationships/hyperlink" Target="#'2- AMLE'!A137" TargetMode="External" Id="rId1498"/><Relationship Type="http://schemas.openxmlformats.org/officeDocument/2006/relationships/hyperlink" Target="#'2- AMLE'!A138" TargetMode="External" Id="rId1499"/><Relationship Type="http://schemas.openxmlformats.org/officeDocument/2006/relationships/hyperlink" Target="#'2- AMLE'!A139" TargetMode="External" Id="rId1500"/><Relationship Type="http://schemas.openxmlformats.org/officeDocument/2006/relationships/hyperlink" Target="#'2- AMLE'!A140" TargetMode="External" Id="rId1501"/><Relationship Type="http://schemas.openxmlformats.org/officeDocument/2006/relationships/hyperlink" Target="#'2- AMLE'!A141" TargetMode="External" Id="rId1502"/><Relationship Type="http://schemas.openxmlformats.org/officeDocument/2006/relationships/hyperlink" Target="#'2- AMLE'!A142" TargetMode="External" Id="rId1503"/><Relationship Type="http://schemas.openxmlformats.org/officeDocument/2006/relationships/hyperlink" Target="#'2- AMLE'!A143" TargetMode="External" Id="rId1504"/><Relationship Type="http://schemas.openxmlformats.org/officeDocument/2006/relationships/hyperlink" Target="#'2- AMLE'!A144" TargetMode="External" Id="rId1505"/><Relationship Type="http://schemas.openxmlformats.org/officeDocument/2006/relationships/hyperlink" Target="#'2- AMLE'!A145" TargetMode="External" Id="rId1506"/><Relationship Type="http://schemas.openxmlformats.org/officeDocument/2006/relationships/hyperlink" Target="#'2- AMLE'!A146" TargetMode="External" Id="rId1507"/><Relationship Type="http://schemas.openxmlformats.org/officeDocument/2006/relationships/hyperlink" Target="#'2- AMLE'!A147" TargetMode="External" Id="rId1508"/><Relationship Type="http://schemas.openxmlformats.org/officeDocument/2006/relationships/hyperlink" Target="#'2- AMLE'!A148" TargetMode="External" Id="rId1509"/><Relationship Type="http://schemas.openxmlformats.org/officeDocument/2006/relationships/hyperlink" Target="#'2- AMLE'!A149" TargetMode="External" Id="rId1510"/><Relationship Type="http://schemas.openxmlformats.org/officeDocument/2006/relationships/hyperlink" Target="#'2- AMLE'!A150" TargetMode="External" Id="rId1511"/><Relationship Type="http://schemas.openxmlformats.org/officeDocument/2006/relationships/hyperlink" Target="#'2- AMLE'!A151" TargetMode="External" Id="rId1512"/><Relationship Type="http://schemas.openxmlformats.org/officeDocument/2006/relationships/hyperlink" Target="#'2- AMLE'!A152" TargetMode="External" Id="rId1513"/><Relationship Type="http://schemas.openxmlformats.org/officeDocument/2006/relationships/hyperlink" Target="#'2- AMLE'!A153" TargetMode="External" Id="rId1514"/><Relationship Type="http://schemas.openxmlformats.org/officeDocument/2006/relationships/hyperlink" Target="#'2- AMLE'!A154" TargetMode="External" Id="rId1515"/><Relationship Type="http://schemas.openxmlformats.org/officeDocument/2006/relationships/hyperlink" Target="#'2- AMLE'!A155" TargetMode="External" Id="rId1516"/><Relationship Type="http://schemas.openxmlformats.org/officeDocument/2006/relationships/hyperlink" Target="#'2- AMLE'!A156" TargetMode="External" Id="rId1517"/><Relationship Type="http://schemas.openxmlformats.org/officeDocument/2006/relationships/hyperlink" Target="#'2- AMLE'!A157" TargetMode="External" Id="rId1518"/><Relationship Type="http://schemas.openxmlformats.org/officeDocument/2006/relationships/hyperlink" Target="#'2- AMLE'!A158" TargetMode="External" Id="rId1519"/><Relationship Type="http://schemas.openxmlformats.org/officeDocument/2006/relationships/hyperlink" Target="#'2- AMLE'!A159" TargetMode="External" Id="rId1520"/><Relationship Type="http://schemas.openxmlformats.org/officeDocument/2006/relationships/hyperlink" Target="#'2- AMLE'!A160" TargetMode="External" Id="rId1521"/><Relationship Type="http://schemas.openxmlformats.org/officeDocument/2006/relationships/hyperlink" Target="#'2- AMLE'!A161" TargetMode="External" Id="rId1522"/><Relationship Type="http://schemas.openxmlformats.org/officeDocument/2006/relationships/hyperlink" Target="#'2- AMLE'!A162" TargetMode="External" Id="rId1523"/><Relationship Type="http://schemas.openxmlformats.org/officeDocument/2006/relationships/hyperlink" Target="#'2- AMLE'!A163" TargetMode="External" Id="rId1524"/><Relationship Type="http://schemas.openxmlformats.org/officeDocument/2006/relationships/hyperlink" Target="#'2- AMLE'!A164" TargetMode="External" Id="rId1525"/><Relationship Type="http://schemas.openxmlformats.org/officeDocument/2006/relationships/hyperlink" Target="#'2- AMLE'!A165" TargetMode="External" Id="rId1526"/><Relationship Type="http://schemas.openxmlformats.org/officeDocument/2006/relationships/hyperlink" Target="#'2- AMLE'!A166" TargetMode="External" Id="rId1527"/><Relationship Type="http://schemas.openxmlformats.org/officeDocument/2006/relationships/hyperlink" Target="#'2- AMLE'!A167" TargetMode="External" Id="rId1528"/><Relationship Type="http://schemas.openxmlformats.org/officeDocument/2006/relationships/hyperlink" Target="#'2- AMLE'!A168" TargetMode="External" Id="rId1529"/><Relationship Type="http://schemas.openxmlformats.org/officeDocument/2006/relationships/hyperlink" Target="#'2- AMLE'!A169" TargetMode="External" Id="rId1530"/><Relationship Type="http://schemas.openxmlformats.org/officeDocument/2006/relationships/hyperlink" Target="#'2- AMLE'!A170" TargetMode="External" Id="rId1531"/><Relationship Type="http://schemas.openxmlformats.org/officeDocument/2006/relationships/hyperlink" Target="#'2- AMLE'!A171" TargetMode="External" Id="rId1532"/><Relationship Type="http://schemas.openxmlformats.org/officeDocument/2006/relationships/hyperlink" Target="#'2- AMLE'!A172" TargetMode="External" Id="rId1533"/><Relationship Type="http://schemas.openxmlformats.org/officeDocument/2006/relationships/hyperlink" Target="#'2- AMLE'!A173" TargetMode="External" Id="rId1534"/><Relationship Type="http://schemas.openxmlformats.org/officeDocument/2006/relationships/hyperlink" Target="#'2- AMLE'!A174" TargetMode="External" Id="rId1535"/><Relationship Type="http://schemas.openxmlformats.org/officeDocument/2006/relationships/hyperlink" Target="#'2- AMLE'!A175" TargetMode="External" Id="rId1536"/><Relationship Type="http://schemas.openxmlformats.org/officeDocument/2006/relationships/hyperlink" Target="#'2- AMLE'!A176" TargetMode="External" Id="rId1537"/><Relationship Type="http://schemas.openxmlformats.org/officeDocument/2006/relationships/hyperlink" Target="#'2- AMLE'!A177" TargetMode="External" Id="rId1538"/><Relationship Type="http://schemas.openxmlformats.org/officeDocument/2006/relationships/hyperlink" Target="#'2- AMLE'!A178" TargetMode="External" Id="rId1539"/><Relationship Type="http://schemas.openxmlformats.org/officeDocument/2006/relationships/hyperlink" Target="#'2- AMLE'!A179" TargetMode="External" Id="rId1540"/><Relationship Type="http://schemas.openxmlformats.org/officeDocument/2006/relationships/hyperlink" Target="#'2- AMLE'!A180" TargetMode="External" Id="rId1541"/><Relationship Type="http://schemas.openxmlformats.org/officeDocument/2006/relationships/hyperlink" Target="#'2- AMLE'!A181" TargetMode="External" Id="rId1542"/><Relationship Type="http://schemas.openxmlformats.org/officeDocument/2006/relationships/hyperlink" Target="#'2- AMLE'!A182" TargetMode="External" Id="rId1543"/><Relationship Type="http://schemas.openxmlformats.org/officeDocument/2006/relationships/hyperlink" Target="#'2- AMLE'!A183" TargetMode="External" Id="rId1544"/><Relationship Type="http://schemas.openxmlformats.org/officeDocument/2006/relationships/hyperlink" Target="#'2- AMLE'!A184" TargetMode="External" Id="rId1545"/><Relationship Type="http://schemas.openxmlformats.org/officeDocument/2006/relationships/hyperlink" Target="#'2- AMLE'!A185" TargetMode="External" Id="rId1546"/><Relationship Type="http://schemas.openxmlformats.org/officeDocument/2006/relationships/hyperlink" Target="#'2- AMLE'!A186" TargetMode="External" Id="rId1547"/><Relationship Type="http://schemas.openxmlformats.org/officeDocument/2006/relationships/hyperlink" Target="#'2- AMLE'!A187" TargetMode="External" Id="rId1548"/><Relationship Type="http://schemas.openxmlformats.org/officeDocument/2006/relationships/hyperlink" Target="#'2- AMLE'!A188" TargetMode="External" Id="rId1549"/><Relationship Type="http://schemas.openxmlformats.org/officeDocument/2006/relationships/hyperlink" Target="#'2- AMLE'!A189" TargetMode="External" Id="rId1550"/><Relationship Type="http://schemas.openxmlformats.org/officeDocument/2006/relationships/hyperlink" Target="#'2- AMLE'!A190" TargetMode="External" Id="rId1551"/><Relationship Type="http://schemas.openxmlformats.org/officeDocument/2006/relationships/hyperlink" Target="#'2- AMLE'!A191" TargetMode="External" Id="rId1552"/><Relationship Type="http://schemas.openxmlformats.org/officeDocument/2006/relationships/hyperlink" Target="#'2- AMLE'!A192" TargetMode="External" Id="rId1553"/><Relationship Type="http://schemas.openxmlformats.org/officeDocument/2006/relationships/hyperlink" Target="#'2- AMLE'!A193" TargetMode="External" Id="rId1554"/><Relationship Type="http://schemas.openxmlformats.org/officeDocument/2006/relationships/hyperlink" Target="#'2- AMLE'!A194" TargetMode="External" Id="rId1555"/><Relationship Type="http://schemas.openxmlformats.org/officeDocument/2006/relationships/hyperlink" Target="#'2- AMLE'!A195" TargetMode="External" Id="rId1556"/><Relationship Type="http://schemas.openxmlformats.org/officeDocument/2006/relationships/hyperlink" Target="#'2- AMLE'!A196" TargetMode="External" Id="rId1557"/><Relationship Type="http://schemas.openxmlformats.org/officeDocument/2006/relationships/hyperlink" Target="#'2- AMLE'!A197" TargetMode="External" Id="rId1558"/><Relationship Type="http://schemas.openxmlformats.org/officeDocument/2006/relationships/hyperlink" Target="#'2- AMLE'!A198" TargetMode="External" Id="rId1559"/><Relationship Type="http://schemas.openxmlformats.org/officeDocument/2006/relationships/hyperlink" Target="#'2- AMLE'!A199" TargetMode="External" Id="rId1560"/><Relationship Type="http://schemas.openxmlformats.org/officeDocument/2006/relationships/hyperlink" Target="#'2- AMLE'!A200" TargetMode="External" Id="rId1561"/><Relationship Type="http://schemas.openxmlformats.org/officeDocument/2006/relationships/hyperlink" Target="#'2- AMLE'!A201" TargetMode="External" Id="rId1562"/><Relationship Type="http://schemas.openxmlformats.org/officeDocument/2006/relationships/hyperlink" Target="#'2- AMLE'!A202" TargetMode="External" Id="rId1563"/><Relationship Type="http://schemas.openxmlformats.org/officeDocument/2006/relationships/hyperlink" Target="#'2- AMLE'!A203" TargetMode="External" Id="rId1564"/><Relationship Type="http://schemas.openxmlformats.org/officeDocument/2006/relationships/hyperlink" Target="#'2- AMLE'!A204" TargetMode="External" Id="rId1565"/><Relationship Type="http://schemas.openxmlformats.org/officeDocument/2006/relationships/hyperlink" Target="#'2- AMLE'!A205" TargetMode="External" Id="rId1566"/><Relationship Type="http://schemas.openxmlformats.org/officeDocument/2006/relationships/hyperlink" Target="#'2- AMLE'!A206" TargetMode="External" Id="rId1567"/><Relationship Type="http://schemas.openxmlformats.org/officeDocument/2006/relationships/hyperlink" Target="#'2- AMLE'!A207" TargetMode="External" Id="rId1568"/><Relationship Type="http://schemas.openxmlformats.org/officeDocument/2006/relationships/hyperlink" Target="#'2- AMLE'!A208" TargetMode="External" Id="rId1569"/><Relationship Type="http://schemas.openxmlformats.org/officeDocument/2006/relationships/hyperlink" Target="#'2- AMLE'!A209" TargetMode="External" Id="rId1570"/><Relationship Type="http://schemas.openxmlformats.org/officeDocument/2006/relationships/hyperlink" Target="#'2- AMLE'!A210" TargetMode="External" Id="rId1571"/><Relationship Type="http://schemas.openxmlformats.org/officeDocument/2006/relationships/hyperlink" Target="#'2- AMLE'!A211" TargetMode="External" Id="rId1572"/><Relationship Type="http://schemas.openxmlformats.org/officeDocument/2006/relationships/hyperlink" Target="#'2- AMLE'!A212" TargetMode="External" Id="rId1573"/><Relationship Type="http://schemas.openxmlformats.org/officeDocument/2006/relationships/hyperlink" Target="#'2- AMLE'!A213" TargetMode="External" Id="rId1574"/><Relationship Type="http://schemas.openxmlformats.org/officeDocument/2006/relationships/hyperlink" Target="#'2- AMLE'!A214" TargetMode="External" Id="rId1575"/><Relationship Type="http://schemas.openxmlformats.org/officeDocument/2006/relationships/hyperlink" Target="#'2- AMLE'!A215" TargetMode="External" Id="rId1576"/><Relationship Type="http://schemas.openxmlformats.org/officeDocument/2006/relationships/hyperlink" Target="#'2- AMLE'!A216" TargetMode="External" Id="rId1577"/><Relationship Type="http://schemas.openxmlformats.org/officeDocument/2006/relationships/hyperlink" Target="#'2- AMLE'!A217" TargetMode="External" Id="rId1578"/><Relationship Type="http://schemas.openxmlformats.org/officeDocument/2006/relationships/hyperlink" Target="#'2- AMLE'!A218" TargetMode="External" Id="rId1579"/><Relationship Type="http://schemas.openxmlformats.org/officeDocument/2006/relationships/hyperlink" Target="#'2- AMLE'!A219" TargetMode="External" Id="rId1580"/><Relationship Type="http://schemas.openxmlformats.org/officeDocument/2006/relationships/hyperlink" Target="#'2- AMLE'!A220" TargetMode="External" Id="rId1581"/><Relationship Type="http://schemas.openxmlformats.org/officeDocument/2006/relationships/hyperlink" Target="#'2- AMLE'!A221" TargetMode="External" Id="rId1582"/><Relationship Type="http://schemas.openxmlformats.org/officeDocument/2006/relationships/hyperlink" Target="#'2- AMLE'!A222" TargetMode="External" Id="rId1583"/><Relationship Type="http://schemas.openxmlformats.org/officeDocument/2006/relationships/hyperlink" Target="#'2- AMLE'!A223" TargetMode="External" Id="rId1584"/><Relationship Type="http://schemas.openxmlformats.org/officeDocument/2006/relationships/hyperlink" Target="#'2- AMLE'!A224" TargetMode="External" Id="rId1585"/><Relationship Type="http://schemas.openxmlformats.org/officeDocument/2006/relationships/hyperlink" Target="#'2- AMLE'!A225" TargetMode="External" Id="rId1586"/><Relationship Type="http://schemas.openxmlformats.org/officeDocument/2006/relationships/hyperlink" Target="#'2- AMLE'!A226" TargetMode="External" Id="rId1587"/><Relationship Type="http://schemas.openxmlformats.org/officeDocument/2006/relationships/hyperlink" Target="#'2- AMLE'!A227" TargetMode="External" Id="rId1588"/><Relationship Type="http://schemas.openxmlformats.org/officeDocument/2006/relationships/hyperlink" Target="#'2- AMLE'!A228" TargetMode="External" Id="rId1589"/><Relationship Type="http://schemas.openxmlformats.org/officeDocument/2006/relationships/hyperlink" Target="#'2- AMLE'!A229" TargetMode="External" Id="rId1590"/><Relationship Type="http://schemas.openxmlformats.org/officeDocument/2006/relationships/hyperlink" Target="#'2- AMLE'!A230" TargetMode="External" Id="rId1591"/><Relationship Type="http://schemas.openxmlformats.org/officeDocument/2006/relationships/hyperlink" Target="#'2- AMLE'!A231" TargetMode="External" Id="rId1592"/><Relationship Type="http://schemas.openxmlformats.org/officeDocument/2006/relationships/hyperlink" Target="#'2- AMLE'!A232" TargetMode="External" Id="rId1593"/><Relationship Type="http://schemas.openxmlformats.org/officeDocument/2006/relationships/hyperlink" Target="#'2- AMLE'!A233" TargetMode="External" Id="rId1594"/><Relationship Type="http://schemas.openxmlformats.org/officeDocument/2006/relationships/hyperlink" Target="#'2- AMLE'!A234" TargetMode="External" Id="rId1595"/><Relationship Type="http://schemas.openxmlformats.org/officeDocument/2006/relationships/hyperlink" Target="#'2- AMLE'!A235" TargetMode="External" Id="rId1596"/><Relationship Type="http://schemas.openxmlformats.org/officeDocument/2006/relationships/hyperlink" Target="#'2- AMLE'!A236" TargetMode="External" Id="rId1597"/><Relationship Type="http://schemas.openxmlformats.org/officeDocument/2006/relationships/hyperlink" Target="#'2- AMLE'!A237" TargetMode="External" Id="rId1598"/><Relationship Type="http://schemas.openxmlformats.org/officeDocument/2006/relationships/hyperlink" Target="#'2- AMLE'!A238" TargetMode="External" Id="rId1599"/><Relationship Type="http://schemas.openxmlformats.org/officeDocument/2006/relationships/hyperlink" Target="#'2- AMLE'!A239" TargetMode="External" Id="rId1600"/><Relationship Type="http://schemas.openxmlformats.org/officeDocument/2006/relationships/hyperlink" Target="#'2- AMLE'!A240" TargetMode="External" Id="rId1601"/><Relationship Type="http://schemas.openxmlformats.org/officeDocument/2006/relationships/hyperlink" Target="#'2- AMLE'!A241" TargetMode="External" Id="rId1602"/><Relationship Type="http://schemas.openxmlformats.org/officeDocument/2006/relationships/hyperlink" Target="#'2- AMLE'!A242" TargetMode="External" Id="rId1603"/><Relationship Type="http://schemas.openxmlformats.org/officeDocument/2006/relationships/hyperlink" Target="#'2- AMLE'!A243" TargetMode="External" Id="rId1604"/><Relationship Type="http://schemas.openxmlformats.org/officeDocument/2006/relationships/hyperlink" Target="#'2- AMLE'!A244" TargetMode="External" Id="rId1605"/><Relationship Type="http://schemas.openxmlformats.org/officeDocument/2006/relationships/hyperlink" Target="#'2- AMLE'!A245" TargetMode="External" Id="rId1606"/><Relationship Type="http://schemas.openxmlformats.org/officeDocument/2006/relationships/hyperlink" Target="#'2- AMLE'!A246" TargetMode="External" Id="rId1607"/><Relationship Type="http://schemas.openxmlformats.org/officeDocument/2006/relationships/hyperlink" Target="#'2- AMLE'!A247" TargetMode="External" Id="rId1608"/><Relationship Type="http://schemas.openxmlformats.org/officeDocument/2006/relationships/hyperlink" Target="#'2- AMLE'!A248" TargetMode="External" Id="rId1609"/><Relationship Type="http://schemas.openxmlformats.org/officeDocument/2006/relationships/hyperlink" Target="#'2- AMLE'!A249" TargetMode="External" Id="rId1610"/><Relationship Type="http://schemas.openxmlformats.org/officeDocument/2006/relationships/hyperlink" Target="#'2- AMLE'!A250" TargetMode="External" Id="rId1611"/><Relationship Type="http://schemas.openxmlformats.org/officeDocument/2006/relationships/hyperlink" Target="#'2- AMLE'!A251" TargetMode="External" Id="rId1612"/><Relationship Type="http://schemas.openxmlformats.org/officeDocument/2006/relationships/hyperlink" Target="#'2- AMLE'!A252" TargetMode="External" Id="rId1613"/><Relationship Type="http://schemas.openxmlformats.org/officeDocument/2006/relationships/hyperlink" Target="#'2- AMLE'!A253" TargetMode="External" Id="rId1614"/><Relationship Type="http://schemas.openxmlformats.org/officeDocument/2006/relationships/hyperlink" Target="#'2- AMLE'!A254" TargetMode="External" Id="rId1615"/><Relationship Type="http://schemas.openxmlformats.org/officeDocument/2006/relationships/hyperlink" Target="#'2- AMLE'!A255" TargetMode="External" Id="rId1616"/><Relationship Type="http://schemas.openxmlformats.org/officeDocument/2006/relationships/hyperlink" Target="#'2- AMLE'!A257" TargetMode="External" Id="rId1617"/><Relationship Type="http://schemas.openxmlformats.org/officeDocument/2006/relationships/hyperlink" Target="#'2- AMLE'!A258" TargetMode="External" Id="rId1618"/><Relationship Type="http://schemas.openxmlformats.org/officeDocument/2006/relationships/hyperlink" Target="#'2- AMLE'!A259" TargetMode="External" Id="rId1619"/><Relationship Type="http://schemas.openxmlformats.org/officeDocument/2006/relationships/hyperlink" Target="#'2- AMLE'!A260" TargetMode="External" Id="rId1620"/><Relationship Type="http://schemas.openxmlformats.org/officeDocument/2006/relationships/hyperlink" Target="#'2- AMLE'!A261" TargetMode="External" Id="rId1621"/><Relationship Type="http://schemas.openxmlformats.org/officeDocument/2006/relationships/hyperlink" Target="#'2- AMLE'!A262" TargetMode="External" Id="rId1622"/><Relationship Type="http://schemas.openxmlformats.org/officeDocument/2006/relationships/hyperlink" Target="#'2- AMLE'!A263" TargetMode="External" Id="rId1623"/><Relationship Type="http://schemas.openxmlformats.org/officeDocument/2006/relationships/hyperlink" Target="#'2- AMLE'!A264" TargetMode="External" Id="rId1624"/><Relationship Type="http://schemas.openxmlformats.org/officeDocument/2006/relationships/hyperlink" Target="#'2- AMLE'!A265" TargetMode="External" Id="rId1625"/><Relationship Type="http://schemas.openxmlformats.org/officeDocument/2006/relationships/hyperlink" Target="#'2- AMLE'!A266" TargetMode="External" Id="rId1626"/><Relationship Type="http://schemas.openxmlformats.org/officeDocument/2006/relationships/hyperlink" Target="#'2- AMLE'!A267" TargetMode="External" Id="rId1627"/><Relationship Type="http://schemas.openxmlformats.org/officeDocument/2006/relationships/hyperlink" Target="#'2- AMLE'!A268" TargetMode="External" Id="rId1628"/><Relationship Type="http://schemas.openxmlformats.org/officeDocument/2006/relationships/hyperlink" Target="#'2- AMLE'!A269" TargetMode="External" Id="rId1629"/><Relationship Type="http://schemas.openxmlformats.org/officeDocument/2006/relationships/hyperlink" Target="#'2- AMLE'!A270" TargetMode="External" Id="rId1630"/><Relationship Type="http://schemas.openxmlformats.org/officeDocument/2006/relationships/hyperlink" Target="#'2- AMLE'!A271" TargetMode="External" Id="rId1631"/><Relationship Type="http://schemas.openxmlformats.org/officeDocument/2006/relationships/hyperlink" Target="#'2- AMLE'!A272" TargetMode="External" Id="rId1632"/><Relationship Type="http://schemas.openxmlformats.org/officeDocument/2006/relationships/hyperlink" Target="#'2- AMLE'!A273" TargetMode="External" Id="rId1633"/><Relationship Type="http://schemas.openxmlformats.org/officeDocument/2006/relationships/hyperlink" Target="#'2- AMLE'!A274" TargetMode="External" Id="rId1634"/><Relationship Type="http://schemas.openxmlformats.org/officeDocument/2006/relationships/hyperlink" Target="#'2- AMLE'!A275" TargetMode="External" Id="rId1635"/><Relationship Type="http://schemas.openxmlformats.org/officeDocument/2006/relationships/hyperlink" Target="#'2- AMLE'!A276" TargetMode="External" Id="rId1636"/><Relationship Type="http://schemas.openxmlformats.org/officeDocument/2006/relationships/hyperlink" Target="#'2- AMLE'!A277" TargetMode="External" Id="rId1637"/><Relationship Type="http://schemas.openxmlformats.org/officeDocument/2006/relationships/hyperlink" Target="#'2- AMLE'!A278" TargetMode="External" Id="rId1638"/><Relationship Type="http://schemas.openxmlformats.org/officeDocument/2006/relationships/hyperlink" Target="#'2- AMLE'!A279" TargetMode="External" Id="rId1639"/><Relationship Type="http://schemas.openxmlformats.org/officeDocument/2006/relationships/hyperlink" Target="#'2- AMLE'!A280" TargetMode="External" Id="rId1640"/><Relationship Type="http://schemas.openxmlformats.org/officeDocument/2006/relationships/hyperlink" Target="#'2- AMLE'!A281" TargetMode="External" Id="rId1641"/><Relationship Type="http://schemas.openxmlformats.org/officeDocument/2006/relationships/hyperlink" Target="#'2- AMLE'!A282" TargetMode="External" Id="rId1642"/><Relationship Type="http://schemas.openxmlformats.org/officeDocument/2006/relationships/hyperlink" Target="#'2- AMLE'!A283" TargetMode="External" Id="rId1643"/><Relationship Type="http://schemas.openxmlformats.org/officeDocument/2006/relationships/hyperlink" Target="#'2- AMLE'!A284" TargetMode="External" Id="rId1644"/><Relationship Type="http://schemas.openxmlformats.org/officeDocument/2006/relationships/hyperlink" Target="#'2- AMLE'!A285" TargetMode="External" Id="rId1645"/><Relationship Type="http://schemas.openxmlformats.org/officeDocument/2006/relationships/hyperlink" Target="#'2- AMLE'!A286" TargetMode="External" Id="rId1646"/><Relationship Type="http://schemas.openxmlformats.org/officeDocument/2006/relationships/hyperlink" Target="#'2- AMLE'!A287" TargetMode="External" Id="rId1647"/><Relationship Type="http://schemas.openxmlformats.org/officeDocument/2006/relationships/hyperlink" Target="#'2- AMLE'!A288" TargetMode="External" Id="rId1648"/><Relationship Type="http://schemas.openxmlformats.org/officeDocument/2006/relationships/hyperlink" Target="#'2- AMLE'!A289" TargetMode="External" Id="rId1649"/><Relationship Type="http://schemas.openxmlformats.org/officeDocument/2006/relationships/hyperlink" Target="#'2- AMLE'!A290" TargetMode="External" Id="rId1650"/><Relationship Type="http://schemas.openxmlformats.org/officeDocument/2006/relationships/hyperlink" Target="#'2- AMLE'!A291" TargetMode="External" Id="rId1651"/><Relationship Type="http://schemas.openxmlformats.org/officeDocument/2006/relationships/hyperlink" Target="#'2- AMLE'!A292" TargetMode="External" Id="rId1652"/><Relationship Type="http://schemas.openxmlformats.org/officeDocument/2006/relationships/hyperlink" Target="#'2- AMLE'!A293" TargetMode="External" Id="rId1653"/><Relationship Type="http://schemas.openxmlformats.org/officeDocument/2006/relationships/hyperlink" Target="#'2- AMLE'!A294" TargetMode="External" Id="rId1654"/><Relationship Type="http://schemas.openxmlformats.org/officeDocument/2006/relationships/hyperlink" Target="#'2- AMLE'!A295" TargetMode="External" Id="rId1655"/><Relationship Type="http://schemas.openxmlformats.org/officeDocument/2006/relationships/hyperlink" Target="#'2- AMLE'!A296" TargetMode="External" Id="rId1656"/><Relationship Type="http://schemas.openxmlformats.org/officeDocument/2006/relationships/hyperlink" Target="#'2- AMLE'!A297" TargetMode="External" Id="rId1657"/><Relationship Type="http://schemas.openxmlformats.org/officeDocument/2006/relationships/hyperlink" Target="#'2- AMLE'!A298" TargetMode="External" Id="rId1658"/><Relationship Type="http://schemas.openxmlformats.org/officeDocument/2006/relationships/hyperlink" Target="#'2- AMLE'!A299" TargetMode="External" Id="rId1659"/><Relationship Type="http://schemas.openxmlformats.org/officeDocument/2006/relationships/hyperlink" Target="#'2- AMLE'!A300" TargetMode="External" Id="rId1660"/><Relationship Type="http://schemas.openxmlformats.org/officeDocument/2006/relationships/hyperlink" Target="#'2- AMLE'!A301" TargetMode="External" Id="rId1661"/><Relationship Type="http://schemas.openxmlformats.org/officeDocument/2006/relationships/hyperlink" Target="#'2- AMLE'!A302" TargetMode="External" Id="rId1662"/><Relationship Type="http://schemas.openxmlformats.org/officeDocument/2006/relationships/hyperlink" Target="#'2- AMLE'!A303" TargetMode="External" Id="rId1663"/><Relationship Type="http://schemas.openxmlformats.org/officeDocument/2006/relationships/hyperlink" Target="#'2- AMLE'!A304" TargetMode="External" Id="rId1664"/><Relationship Type="http://schemas.openxmlformats.org/officeDocument/2006/relationships/hyperlink" Target="#'2- AMLE'!A305" TargetMode="External" Id="rId1665"/><Relationship Type="http://schemas.openxmlformats.org/officeDocument/2006/relationships/hyperlink" Target="#'2- AMLE'!A306" TargetMode="External" Id="rId1666"/><Relationship Type="http://schemas.openxmlformats.org/officeDocument/2006/relationships/hyperlink" Target="#'2- AMLE'!A307" TargetMode="External" Id="rId1667"/><Relationship Type="http://schemas.openxmlformats.org/officeDocument/2006/relationships/hyperlink" Target="#'2- AMLE'!A308" TargetMode="External" Id="rId1668"/><Relationship Type="http://schemas.openxmlformats.org/officeDocument/2006/relationships/hyperlink" Target="#'2- AMLE'!A309" TargetMode="External" Id="rId1669"/><Relationship Type="http://schemas.openxmlformats.org/officeDocument/2006/relationships/hyperlink" Target="#'2- AMLE'!A310" TargetMode="External" Id="rId1670"/><Relationship Type="http://schemas.openxmlformats.org/officeDocument/2006/relationships/hyperlink" Target="#'2- AMLE'!A311" TargetMode="External" Id="rId1671"/><Relationship Type="http://schemas.openxmlformats.org/officeDocument/2006/relationships/hyperlink" Target="#'2- AMLE'!A312" TargetMode="External" Id="rId1672"/><Relationship Type="http://schemas.openxmlformats.org/officeDocument/2006/relationships/hyperlink" Target="#'2- AMLE'!A313" TargetMode="External" Id="rId1673"/><Relationship Type="http://schemas.openxmlformats.org/officeDocument/2006/relationships/hyperlink" Target="#'2- AMLE'!A314" TargetMode="External" Id="rId1674"/><Relationship Type="http://schemas.openxmlformats.org/officeDocument/2006/relationships/hyperlink" Target="#'2- AMLE'!A315" TargetMode="External" Id="rId1675"/><Relationship Type="http://schemas.openxmlformats.org/officeDocument/2006/relationships/hyperlink" Target="#'2- AMLE'!A316" TargetMode="External" Id="rId1676"/><Relationship Type="http://schemas.openxmlformats.org/officeDocument/2006/relationships/hyperlink" Target="#'2- AMLE'!A317" TargetMode="External" Id="rId1677"/><Relationship Type="http://schemas.openxmlformats.org/officeDocument/2006/relationships/hyperlink" Target="#'2- AMLE'!A318" TargetMode="External" Id="rId1678"/><Relationship Type="http://schemas.openxmlformats.org/officeDocument/2006/relationships/hyperlink" Target="#'2- AMLE'!A319" TargetMode="External" Id="rId1679"/><Relationship Type="http://schemas.openxmlformats.org/officeDocument/2006/relationships/hyperlink" Target="#'2- AMLE'!A320" TargetMode="External" Id="rId1680"/><Relationship Type="http://schemas.openxmlformats.org/officeDocument/2006/relationships/hyperlink" Target="#'2- AMLE'!A321" TargetMode="External" Id="rId1681"/><Relationship Type="http://schemas.openxmlformats.org/officeDocument/2006/relationships/hyperlink" Target="#'2- AMLE'!A322" TargetMode="External" Id="rId1682"/><Relationship Type="http://schemas.openxmlformats.org/officeDocument/2006/relationships/hyperlink" Target="#'2- AMLE'!A323" TargetMode="External" Id="rId1683"/><Relationship Type="http://schemas.openxmlformats.org/officeDocument/2006/relationships/hyperlink" Target="#'2- AMLE'!A324" TargetMode="External" Id="rId1684"/><Relationship Type="http://schemas.openxmlformats.org/officeDocument/2006/relationships/hyperlink" Target="#'2- AMLE'!A325" TargetMode="External" Id="rId1685"/><Relationship Type="http://schemas.openxmlformats.org/officeDocument/2006/relationships/hyperlink" Target="#'2- AMLE'!A326" TargetMode="External" Id="rId1686"/><Relationship Type="http://schemas.openxmlformats.org/officeDocument/2006/relationships/hyperlink" Target="#'2- AMLE'!A327" TargetMode="External" Id="rId1687"/><Relationship Type="http://schemas.openxmlformats.org/officeDocument/2006/relationships/hyperlink" Target="#'2- AMLE'!A328" TargetMode="External" Id="rId1688"/><Relationship Type="http://schemas.openxmlformats.org/officeDocument/2006/relationships/hyperlink" Target="#'2- AMLE'!A329" TargetMode="External" Id="rId1689"/><Relationship Type="http://schemas.openxmlformats.org/officeDocument/2006/relationships/hyperlink" Target="#'2- AMLE'!A330" TargetMode="External" Id="rId1690"/><Relationship Type="http://schemas.openxmlformats.org/officeDocument/2006/relationships/hyperlink" Target="#'2- AMLE'!A331" TargetMode="External" Id="rId1691"/><Relationship Type="http://schemas.openxmlformats.org/officeDocument/2006/relationships/hyperlink" Target="#'2- AMLE'!A332" TargetMode="External" Id="rId1692"/><Relationship Type="http://schemas.openxmlformats.org/officeDocument/2006/relationships/hyperlink" Target="#'2- AMLE'!A333" TargetMode="External" Id="rId1693"/><Relationship Type="http://schemas.openxmlformats.org/officeDocument/2006/relationships/hyperlink" Target="#'2- AMLE'!A334" TargetMode="External" Id="rId1694"/><Relationship Type="http://schemas.openxmlformats.org/officeDocument/2006/relationships/hyperlink" Target="#'2- AMLE'!A335" TargetMode="External" Id="rId1695"/><Relationship Type="http://schemas.openxmlformats.org/officeDocument/2006/relationships/hyperlink" Target="#'2- AMLE'!A336" TargetMode="External" Id="rId1696"/><Relationship Type="http://schemas.openxmlformats.org/officeDocument/2006/relationships/hyperlink" Target="#'2- AMLE'!A337" TargetMode="External" Id="rId1697"/><Relationship Type="http://schemas.openxmlformats.org/officeDocument/2006/relationships/hyperlink" Target="#'2- AMLE'!A338" TargetMode="External" Id="rId1698"/><Relationship Type="http://schemas.openxmlformats.org/officeDocument/2006/relationships/hyperlink" Target="#'2- AMLE'!A339" TargetMode="External" Id="rId1699"/><Relationship Type="http://schemas.openxmlformats.org/officeDocument/2006/relationships/hyperlink" Target="#'2- AMLE'!A340" TargetMode="External" Id="rId1700"/><Relationship Type="http://schemas.openxmlformats.org/officeDocument/2006/relationships/hyperlink" Target="#'2- AMLE'!A341" TargetMode="External" Id="rId1701"/><Relationship Type="http://schemas.openxmlformats.org/officeDocument/2006/relationships/hyperlink" Target="#'2- AMLE'!A342" TargetMode="External" Id="rId1702"/><Relationship Type="http://schemas.openxmlformats.org/officeDocument/2006/relationships/hyperlink" Target="#'2- AMLE'!A344" TargetMode="External" Id="rId1703"/><Relationship Type="http://schemas.openxmlformats.org/officeDocument/2006/relationships/hyperlink" Target="#'2- AMLE'!A345" TargetMode="External" Id="rId1704"/><Relationship Type="http://schemas.openxmlformats.org/officeDocument/2006/relationships/hyperlink" Target="#'2- AMLE'!A346" TargetMode="External" Id="rId1705"/><Relationship Type="http://schemas.openxmlformats.org/officeDocument/2006/relationships/hyperlink" Target="#'2- AMLE'!A347" TargetMode="External" Id="rId1706"/><Relationship Type="http://schemas.openxmlformats.org/officeDocument/2006/relationships/hyperlink" Target="#'2- AMLE'!A348" TargetMode="External" Id="rId1707"/><Relationship Type="http://schemas.openxmlformats.org/officeDocument/2006/relationships/hyperlink" Target="#'2- AMLE'!A349" TargetMode="External" Id="rId1708"/><Relationship Type="http://schemas.openxmlformats.org/officeDocument/2006/relationships/hyperlink" Target="#'2- AMLE'!A350" TargetMode="External" Id="rId1709"/><Relationship Type="http://schemas.openxmlformats.org/officeDocument/2006/relationships/hyperlink" Target="#'2- AMLE'!A351" TargetMode="External" Id="rId1710"/><Relationship Type="http://schemas.openxmlformats.org/officeDocument/2006/relationships/hyperlink" Target="#'2- AMLE'!A352" TargetMode="External" Id="rId1711"/><Relationship Type="http://schemas.openxmlformats.org/officeDocument/2006/relationships/hyperlink" Target="#'2- AMLE'!A353" TargetMode="External" Id="rId1712"/><Relationship Type="http://schemas.openxmlformats.org/officeDocument/2006/relationships/hyperlink" Target="#'2- AMLE'!A354" TargetMode="External" Id="rId1713"/><Relationship Type="http://schemas.openxmlformats.org/officeDocument/2006/relationships/hyperlink" Target="#'2- AMLE'!A355" TargetMode="External" Id="rId1714"/><Relationship Type="http://schemas.openxmlformats.org/officeDocument/2006/relationships/hyperlink" Target="#'2- AMLE'!A356" TargetMode="External" Id="rId1715"/><Relationship Type="http://schemas.openxmlformats.org/officeDocument/2006/relationships/hyperlink" Target="#'2- AMLE'!A358" TargetMode="External" Id="rId1716"/><Relationship Type="http://schemas.openxmlformats.org/officeDocument/2006/relationships/hyperlink" Target="#'2- AMLE'!A359" TargetMode="External" Id="rId1717"/><Relationship Type="http://schemas.openxmlformats.org/officeDocument/2006/relationships/hyperlink" Target="#'2- AMLE'!A360" TargetMode="External" Id="rId1718"/><Relationship Type="http://schemas.openxmlformats.org/officeDocument/2006/relationships/hyperlink" Target="#'2- AMLE'!A361" TargetMode="External" Id="rId1719"/><Relationship Type="http://schemas.openxmlformats.org/officeDocument/2006/relationships/hyperlink" Target="#'2- AMLE'!A362" TargetMode="External" Id="rId1720"/><Relationship Type="http://schemas.openxmlformats.org/officeDocument/2006/relationships/hyperlink" Target="#'2- AMLE'!A363" TargetMode="External" Id="rId1721"/><Relationship Type="http://schemas.openxmlformats.org/officeDocument/2006/relationships/hyperlink" Target="#'2- AMLE'!A365" TargetMode="External" Id="rId1722"/><Relationship Type="http://schemas.openxmlformats.org/officeDocument/2006/relationships/hyperlink" Target="#'2- AMLE'!A366" TargetMode="External" Id="rId1723"/><Relationship Type="http://schemas.openxmlformats.org/officeDocument/2006/relationships/hyperlink" Target="#'2- AMLE'!A367" TargetMode="External" Id="rId1724"/><Relationship Type="http://schemas.openxmlformats.org/officeDocument/2006/relationships/hyperlink" Target="#'2- AMLE'!A368" TargetMode="External" Id="rId1725"/><Relationship Type="http://schemas.openxmlformats.org/officeDocument/2006/relationships/hyperlink" Target="#'2- AMLE'!A369" TargetMode="External" Id="rId1726"/><Relationship Type="http://schemas.openxmlformats.org/officeDocument/2006/relationships/hyperlink" Target="#'2- AMLE'!A370" TargetMode="External" Id="rId1727"/><Relationship Type="http://schemas.openxmlformats.org/officeDocument/2006/relationships/hyperlink" Target="#'2- AMLE'!A371" TargetMode="External" Id="rId1728"/><Relationship Type="http://schemas.openxmlformats.org/officeDocument/2006/relationships/hyperlink" Target="#'2- AMLE'!A372" TargetMode="External" Id="rId1729"/><Relationship Type="http://schemas.openxmlformats.org/officeDocument/2006/relationships/hyperlink" Target="#'2- AMLE'!A373" TargetMode="External" Id="rId1730"/><Relationship Type="http://schemas.openxmlformats.org/officeDocument/2006/relationships/hyperlink" Target="#'2- AMLE'!A374" TargetMode="External" Id="rId1731"/><Relationship Type="http://schemas.openxmlformats.org/officeDocument/2006/relationships/hyperlink" Target="#'2- AMLE'!A375" TargetMode="External" Id="rId1732"/><Relationship Type="http://schemas.openxmlformats.org/officeDocument/2006/relationships/hyperlink" Target="#'2- AMLE'!A376" TargetMode="External" Id="rId1733"/><Relationship Type="http://schemas.openxmlformats.org/officeDocument/2006/relationships/hyperlink" Target="#'2- AMLE'!A377" TargetMode="External" Id="rId1734"/><Relationship Type="http://schemas.openxmlformats.org/officeDocument/2006/relationships/hyperlink" Target="#'2- AMLE'!A378" TargetMode="External" Id="rId1735"/><Relationship Type="http://schemas.openxmlformats.org/officeDocument/2006/relationships/hyperlink" Target="#'2- AMLE'!A379" TargetMode="External" Id="rId1736"/><Relationship Type="http://schemas.openxmlformats.org/officeDocument/2006/relationships/hyperlink" Target="#'2- AMLE'!A380" TargetMode="External" Id="rId1737"/><Relationship Type="http://schemas.openxmlformats.org/officeDocument/2006/relationships/hyperlink" Target="#'2- AMLE'!A381" TargetMode="External" Id="rId1738"/><Relationship Type="http://schemas.openxmlformats.org/officeDocument/2006/relationships/hyperlink" Target="#'2- AMLE'!A382" TargetMode="External" Id="rId1739"/><Relationship Type="http://schemas.openxmlformats.org/officeDocument/2006/relationships/hyperlink" Target="#'2- AMLE'!A383" TargetMode="External" Id="rId1740"/><Relationship Type="http://schemas.openxmlformats.org/officeDocument/2006/relationships/hyperlink" Target="#'2- AMLE'!A385" TargetMode="External" Id="rId1741"/><Relationship Type="http://schemas.openxmlformats.org/officeDocument/2006/relationships/hyperlink" Target="#'2- AMLE'!A386" TargetMode="External" Id="rId1742"/><Relationship Type="http://schemas.openxmlformats.org/officeDocument/2006/relationships/hyperlink" Target="#'2- AMLE'!A387" TargetMode="External" Id="rId1743"/><Relationship Type="http://schemas.openxmlformats.org/officeDocument/2006/relationships/hyperlink" Target="#'2- AMLE'!A388" TargetMode="External" Id="rId1744"/><Relationship Type="http://schemas.openxmlformats.org/officeDocument/2006/relationships/hyperlink" Target="#'2- AMLE'!A389" TargetMode="External" Id="rId1745"/><Relationship Type="http://schemas.openxmlformats.org/officeDocument/2006/relationships/hyperlink" Target="#'2- AMLE'!A390" TargetMode="External" Id="rId1746"/><Relationship Type="http://schemas.openxmlformats.org/officeDocument/2006/relationships/hyperlink" Target="#'2- AMLE'!A391" TargetMode="External" Id="rId1747"/><Relationship Type="http://schemas.openxmlformats.org/officeDocument/2006/relationships/hyperlink" Target="#'2- AMLE'!A393" TargetMode="External" Id="rId1748"/><Relationship Type="http://schemas.openxmlformats.org/officeDocument/2006/relationships/hyperlink" Target="#'2- AMLE'!A394" TargetMode="External" Id="rId1749"/><Relationship Type="http://schemas.openxmlformats.org/officeDocument/2006/relationships/hyperlink" Target="#'2- AMLE'!A395" TargetMode="External" Id="rId1750"/><Relationship Type="http://schemas.openxmlformats.org/officeDocument/2006/relationships/hyperlink" Target="#'2- AMLE'!A396" TargetMode="External" Id="rId1751"/><Relationship Type="http://schemas.openxmlformats.org/officeDocument/2006/relationships/hyperlink" Target="#'2- AMLE'!A397" TargetMode="External" Id="rId1752"/><Relationship Type="http://schemas.openxmlformats.org/officeDocument/2006/relationships/hyperlink" Target="#'2- AMLE'!A398" TargetMode="External" Id="rId1753"/><Relationship Type="http://schemas.openxmlformats.org/officeDocument/2006/relationships/hyperlink" Target="#'2- AMLE'!A399" TargetMode="External" Id="rId1754"/><Relationship Type="http://schemas.openxmlformats.org/officeDocument/2006/relationships/hyperlink" Target="#'2- AMLE'!A401" TargetMode="External" Id="rId1755"/><Relationship Type="http://schemas.openxmlformats.org/officeDocument/2006/relationships/hyperlink" Target="#'2- AMLE'!A402" TargetMode="External" Id="rId1756"/><Relationship Type="http://schemas.openxmlformats.org/officeDocument/2006/relationships/hyperlink" Target="#'2- AMLE'!A403" TargetMode="External" Id="rId1757"/><Relationship Type="http://schemas.openxmlformats.org/officeDocument/2006/relationships/hyperlink" Target="#'2- AMLE'!A404" TargetMode="External" Id="rId1758"/><Relationship Type="http://schemas.openxmlformats.org/officeDocument/2006/relationships/hyperlink" Target="#'2- AMLE'!A405" TargetMode="External" Id="rId1759"/><Relationship Type="http://schemas.openxmlformats.org/officeDocument/2006/relationships/hyperlink" Target="#'2- AMLE'!A406" TargetMode="External" Id="rId1760"/><Relationship Type="http://schemas.openxmlformats.org/officeDocument/2006/relationships/hyperlink" Target="#'2- AMLE'!A407" TargetMode="External" Id="rId1761"/><Relationship Type="http://schemas.openxmlformats.org/officeDocument/2006/relationships/hyperlink" Target="#'2- AMLE'!A408" TargetMode="External" Id="rId1762"/><Relationship Type="http://schemas.openxmlformats.org/officeDocument/2006/relationships/hyperlink" Target="#'2- AMLE'!A409" TargetMode="External" Id="rId1763"/><Relationship Type="http://schemas.openxmlformats.org/officeDocument/2006/relationships/hyperlink" Target="#'2- AMLE'!A410" TargetMode="External" Id="rId1764"/><Relationship Type="http://schemas.openxmlformats.org/officeDocument/2006/relationships/hyperlink" Target="#'2- AMLE'!A411" TargetMode="External" Id="rId1765"/><Relationship Type="http://schemas.openxmlformats.org/officeDocument/2006/relationships/hyperlink" Target="#'2- AMLE'!A412" TargetMode="External" Id="rId1766"/><Relationship Type="http://schemas.openxmlformats.org/officeDocument/2006/relationships/hyperlink" Target="#'2- AMLE'!A413" TargetMode="External" Id="rId1767"/><Relationship Type="http://schemas.openxmlformats.org/officeDocument/2006/relationships/hyperlink" Target="#'2- AMLE'!A414" TargetMode="External" Id="rId1768"/><Relationship Type="http://schemas.openxmlformats.org/officeDocument/2006/relationships/hyperlink" Target="#'2- AMLE'!A415" TargetMode="External" Id="rId1769"/><Relationship Type="http://schemas.openxmlformats.org/officeDocument/2006/relationships/hyperlink" Target="#'2- AMLE'!A416" TargetMode="External" Id="rId1770"/><Relationship Type="http://schemas.openxmlformats.org/officeDocument/2006/relationships/hyperlink" Target="#'2- AMLE'!A418" TargetMode="External" Id="rId1771"/><Relationship Type="http://schemas.openxmlformats.org/officeDocument/2006/relationships/hyperlink" Target="#'2- AMLE'!A419" TargetMode="External" Id="rId1772"/><Relationship Type="http://schemas.openxmlformats.org/officeDocument/2006/relationships/hyperlink" Target="#'2- AMLE'!A420" TargetMode="External" Id="rId1773"/><Relationship Type="http://schemas.openxmlformats.org/officeDocument/2006/relationships/hyperlink" Target="#'2- AMLE'!A421" TargetMode="External" Id="rId1774"/><Relationship Type="http://schemas.openxmlformats.org/officeDocument/2006/relationships/hyperlink" Target="#'2- AMLE'!A423" TargetMode="External" Id="rId1775"/><Relationship Type="http://schemas.openxmlformats.org/officeDocument/2006/relationships/hyperlink" Target="#'2- AMLE'!A424" TargetMode="External" Id="rId1776"/><Relationship Type="http://schemas.openxmlformats.org/officeDocument/2006/relationships/hyperlink" Target="#'2- AMLE'!A425" TargetMode="External" Id="rId1777"/><Relationship Type="http://schemas.openxmlformats.org/officeDocument/2006/relationships/hyperlink" Target="#'2- AMLE'!A426" TargetMode="External" Id="rId1778"/><Relationship Type="http://schemas.openxmlformats.org/officeDocument/2006/relationships/hyperlink" Target="#'2- AMLE'!A427" TargetMode="External" Id="rId1779"/><Relationship Type="http://schemas.openxmlformats.org/officeDocument/2006/relationships/hyperlink" Target="#'2- AMLE'!A428" TargetMode="External" Id="rId1780"/><Relationship Type="http://schemas.openxmlformats.org/officeDocument/2006/relationships/hyperlink" Target="#'2- AMLE'!A429" TargetMode="External" Id="rId1781"/><Relationship Type="http://schemas.openxmlformats.org/officeDocument/2006/relationships/hyperlink" Target="#'2- AMLE'!A430" TargetMode="External" Id="rId1782"/><Relationship Type="http://schemas.openxmlformats.org/officeDocument/2006/relationships/hyperlink" Target="#'2- AMLE'!A432" TargetMode="External" Id="rId1783"/><Relationship Type="http://schemas.openxmlformats.org/officeDocument/2006/relationships/hyperlink" Target="#'2- AMLE'!A433" TargetMode="External" Id="rId1784"/><Relationship Type="http://schemas.openxmlformats.org/officeDocument/2006/relationships/hyperlink" Target="#'2- AMLE'!A434" TargetMode="External" Id="rId1785"/><Relationship Type="http://schemas.openxmlformats.org/officeDocument/2006/relationships/hyperlink" Target="#'2- AMLE'!A435" TargetMode="External" Id="rId1786"/><Relationship Type="http://schemas.openxmlformats.org/officeDocument/2006/relationships/hyperlink" Target="#'2- AMLE'!A436" TargetMode="External" Id="rId1787"/><Relationship Type="http://schemas.openxmlformats.org/officeDocument/2006/relationships/hyperlink" Target="#'2- AMLE'!A437" TargetMode="External" Id="rId1788"/><Relationship Type="http://schemas.openxmlformats.org/officeDocument/2006/relationships/hyperlink" Target="#'2- AMLE'!A439" TargetMode="External" Id="rId1789"/><Relationship Type="http://schemas.openxmlformats.org/officeDocument/2006/relationships/hyperlink" Target="#'2- AMLE'!A440" TargetMode="External" Id="rId1790"/><Relationship Type="http://schemas.openxmlformats.org/officeDocument/2006/relationships/hyperlink" Target="#'2- AMLE'!A441" TargetMode="External" Id="rId1791"/><Relationship Type="http://schemas.openxmlformats.org/officeDocument/2006/relationships/hyperlink" Target="#'2- AMLE'!A442" TargetMode="External" Id="rId1792"/><Relationship Type="http://schemas.openxmlformats.org/officeDocument/2006/relationships/hyperlink" Target="#'2- AMLE'!A443" TargetMode="External" Id="rId1793"/><Relationship Type="http://schemas.openxmlformats.org/officeDocument/2006/relationships/hyperlink" Target="#'2- AMLE'!A444" TargetMode="External" Id="rId1794"/><Relationship Type="http://schemas.openxmlformats.org/officeDocument/2006/relationships/hyperlink" Target="#'2- AMLE'!A445" TargetMode="External" Id="rId1795"/><Relationship Type="http://schemas.openxmlformats.org/officeDocument/2006/relationships/hyperlink" Target="#'2- AMLE'!A446" TargetMode="External" Id="rId1796"/><Relationship Type="http://schemas.openxmlformats.org/officeDocument/2006/relationships/hyperlink" Target="#'2- AMLE'!A447" TargetMode="External" Id="rId1797"/><Relationship Type="http://schemas.openxmlformats.org/officeDocument/2006/relationships/hyperlink" Target="#'2- AMLE'!A448" TargetMode="External" Id="rId1798"/><Relationship Type="http://schemas.openxmlformats.org/officeDocument/2006/relationships/hyperlink" Target="#'2- AMLE'!A449" TargetMode="External" Id="rId1799"/><Relationship Type="http://schemas.openxmlformats.org/officeDocument/2006/relationships/hyperlink" Target="#'2- AMLE'!A450" TargetMode="External" Id="rId1800"/><Relationship Type="http://schemas.openxmlformats.org/officeDocument/2006/relationships/hyperlink" Target="#'2- AMLE'!A452" TargetMode="External" Id="rId1801"/></Relationships>
</file>

<file path=xl/worksheets/_rels/sheet7.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3" TargetMode="External" Id="rId2"/><Relationship Type="http://schemas.openxmlformats.org/officeDocument/2006/relationships/hyperlink" Target="#'2- GI'!A4" TargetMode="External" Id="rId3"/><Relationship Type="http://schemas.openxmlformats.org/officeDocument/2006/relationships/hyperlink" Target="#'2- GI'!A4" TargetMode="External" Id="rId4"/><Relationship Type="http://schemas.openxmlformats.org/officeDocument/2006/relationships/hyperlink" Target="#'2- GI'!A5" TargetMode="External" Id="rId5"/><Relationship Type="http://schemas.openxmlformats.org/officeDocument/2006/relationships/hyperlink" Target="#'2- GI'!A5" TargetMode="External" Id="rId6"/><Relationship Type="http://schemas.openxmlformats.org/officeDocument/2006/relationships/hyperlink" Target="#'2- GI'!A6" TargetMode="External" Id="rId7"/><Relationship Type="http://schemas.openxmlformats.org/officeDocument/2006/relationships/hyperlink" Target="#'2- GI'!A6" TargetMode="External" Id="rId8"/><Relationship Type="http://schemas.openxmlformats.org/officeDocument/2006/relationships/hyperlink" Target="#'2- GI'!A7" TargetMode="External" Id="rId9"/><Relationship Type="http://schemas.openxmlformats.org/officeDocument/2006/relationships/hyperlink" Target="#'2- GI'!A7" TargetMode="External" Id="rId10"/><Relationship Type="http://schemas.openxmlformats.org/officeDocument/2006/relationships/hyperlink" Target="#'2- GI'!A8" TargetMode="External" Id="rId11"/><Relationship Type="http://schemas.openxmlformats.org/officeDocument/2006/relationships/hyperlink" Target="#'2- GI'!A8" TargetMode="External" Id="rId12"/><Relationship Type="http://schemas.openxmlformats.org/officeDocument/2006/relationships/hyperlink" Target="#'2- GI'!A9" TargetMode="External" Id="rId13"/><Relationship Type="http://schemas.openxmlformats.org/officeDocument/2006/relationships/hyperlink" Target="#'2- GI'!A9" TargetMode="External" Id="rId14"/><Relationship Type="http://schemas.openxmlformats.org/officeDocument/2006/relationships/hyperlink" Target="#'2- GI'!A10" TargetMode="External" Id="rId15"/><Relationship Type="http://schemas.openxmlformats.org/officeDocument/2006/relationships/hyperlink" Target="#'2- GI'!A10" TargetMode="External" Id="rId16"/><Relationship Type="http://schemas.openxmlformats.org/officeDocument/2006/relationships/hyperlink" Target="#'2- GI'!A11" TargetMode="External" Id="rId17"/><Relationship Type="http://schemas.openxmlformats.org/officeDocument/2006/relationships/hyperlink" Target="#'2- GI'!A11" TargetMode="External" Id="rId18"/><Relationship Type="http://schemas.openxmlformats.org/officeDocument/2006/relationships/hyperlink" Target="#'2- GI'!A12" TargetMode="External" Id="rId19"/><Relationship Type="http://schemas.openxmlformats.org/officeDocument/2006/relationships/hyperlink" Target="#'2- GI'!A12" TargetMode="External" Id="rId20"/><Relationship Type="http://schemas.openxmlformats.org/officeDocument/2006/relationships/hyperlink" Target="#'2- GI'!A13" TargetMode="External" Id="rId21"/><Relationship Type="http://schemas.openxmlformats.org/officeDocument/2006/relationships/hyperlink" Target="#'2- GI'!A13" TargetMode="External" Id="rId22"/><Relationship Type="http://schemas.openxmlformats.org/officeDocument/2006/relationships/hyperlink" Target="#'2- PR'!A3" TargetMode="External" Id="rId23"/><Relationship Type="http://schemas.openxmlformats.org/officeDocument/2006/relationships/hyperlink" Target="#'2- PR'!A3" TargetMode="External" Id="rId24"/><Relationship Type="http://schemas.openxmlformats.org/officeDocument/2006/relationships/hyperlink" Target="#'2- PR'!A4" TargetMode="External" Id="rId25"/><Relationship Type="http://schemas.openxmlformats.org/officeDocument/2006/relationships/hyperlink" Target="#'2- PR'!A4" TargetMode="External" Id="rId26"/><Relationship Type="http://schemas.openxmlformats.org/officeDocument/2006/relationships/hyperlink" Target="#'2- PR'!A5" TargetMode="External" Id="rId27"/><Relationship Type="http://schemas.openxmlformats.org/officeDocument/2006/relationships/hyperlink" Target="#'2- PR'!A5" TargetMode="External" Id="rId28"/><Relationship Type="http://schemas.openxmlformats.org/officeDocument/2006/relationships/hyperlink" Target="#'2- PR'!A6" TargetMode="External" Id="rId29"/><Relationship Type="http://schemas.openxmlformats.org/officeDocument/2006/relationships/hyperlink" Target="#'2- PR'!A6" TargetMode="External" Id="rId30"/><Relationship Type="http://schemas.openxmlformats.org/officeDocument/2006/relationships/hyperlink" Target="#'2- PR'!A7" TargetMode="External" Id="rId31"/><Relationship Type="http://schemas.openxmlformats.org/officeDocument/2006/relationships/hyperlink" Target="#'2- PR'!A7" TargetMode="External" Id="rId32"/><Relationship Type="http://schemas.openxmlformats.org/officeDocument/2006/relationships/hyperlink" Target="#'2- PR'!A8" TargetMode="External" Id="rId33"/><Relationship Type="http://schemas.openxmlformats.org/officeDocument/2006/relationships/hyperlink" Target="#'2- PR'!A8" TargetMode="External" Id="rId34"/><Relationship Type="http://schemas.openxmlformats.org/officeDocument/2006/relationships/hyperlink" Target="#'2- PR'!A9" TargetMode="External" Id="rId35"/><Relationship Type="http://schemas.openxmlformats.org/officeDocument/2006/relationships/hyperlink" Target="#'2- PR'!A9" TargetMode="External" Id="rId36"/><Relationship Type="http://schemas.openxmlformats.org/officeDocument/2006/relationships/hyperlink" Target="#'2- PR'!A10" TargetMode="External" Id="rId37"/><Relationship Type="http://schemas.openxmlformats.org/officeDocument/2006/relationships/hyperlink" Target="#'2- PR'!A10" TargetMode="External" Id="rId38"/><Relationship Type="http://schemas.openxmlformats.org/officeDocument/2006/relationships/hyperlink" Target="#'2- PR'!A11" TargetMode="External" Id="rId39"/><Relationship Type="http://schemas.openxmlformats.org/officeDocument/2006/relationships/hyperlink" Target="#'2- PR'!A11" TargetMode="External" Id="rId40"/><Relationship Type="http://schemas.openxmlformats.org/officeDocument/2006/relationships/hyperlink" Target="#'2- PR'!A12" TargetMode="External" Id="rId41"/><Relationship Type="http://schemas.openxmlformats.org/officeDocument/2006/relationships/hyperlink" Target="#'2- PR'!A12" TargetMode="External" Id="rId42"/><Relationship Type="http://schemas.openxmlformats.org/officeDocument/2006/relationships/hyperlink" Target="#'2- PR'!A14" TargetMode="External" Id="rId43"/><Relationship Type="http://schemas.openxmlformats.org/officeDocument/2006/relationships/hyperlink" Target="#'2- PR'!A14" TargetMode="External" Id="rId44"/><Relationship Type="http://schemas.openxmlformats.org/officeDocument/2006/relationships/hyperlink" Target="#'2- PR'!A16" TargetMode="External" Id="rId45"/><Relationship Type="http://schemas.openxmlformats.org/officeDocument/2006/relationships/hyperlink" Target="#'2- PR'!A16" TargetMode="External" Id="rId46"/><Relationship Type="http://schemas.openxmlformats.org/officeDocument/2006/relationships/hyperlink" Target="#'2- PR'!A17" TargetMode="External" Id="rId47"/><Relationship Type="http://schemas.openxmlformats.org/officeDocument/2006/relationships/hyperlink" Target="#'2- PR'!A17" TargetMode="External" Id="rId48"/><Relationship Type="http://schemas.openxmlformats.org/officeDocument/2006/relationships/hyperlink" Target="#'2- PR'!A18" TargetMode="External" Id="rId49"/><Relationship Type="http://schemas.openxmlformats.org/officeDocument/2006/relationships/hyperlink" Target="#'2- PR'!A18" TargetMode="External" Id="rId50"/><Relationship Type="http://schemas.openxmlformats.org/officeDocument/2006/relationships/hyperlink" Target="#'2- PR'!A19" TargetMode="External" Id="rId51"/><Relationship Type="http://schemas.openxmlformats.org/officeDocument/2006/relationships/hyperlink" Target="#'2- PR'!A19" TargetMode="External" Id="rId52"/><Relationship Type="http://schemas.openxmlformats.org/officeDocument/2006/relationships/hyperlink" Target="#'2- PR'!A20" TargetMode="External" Id="rId53"/><Relationship Type="http://schemas.openxmlformats.org/officeDocument/2006/relationships/hyperlink" Target="#'2- PR'!A20" TargetMode="External" Id="rId54"/><Relationship Type="http://schemas.openxmlformats.org/officeDocument/2006/relationships/hyperlink" Target="#'2- PR'!A21" TargetMode="External" Id="rId55"/><Relationship Type="http://schemas.openxmlformats.org/officeDocument/2006/relationships/hyperlink" Target="#'2- PR'!A21" TargetMode="External" Id="rId56"/><Relationship Type="http://schemas.openxmlformats.org/officeDocument/2006/relationships/hyperlink" Target="#'2- PR'!A22" TargetMode="External" Id="rId57"/><Relationship Type="http://schemas.openxmlformats.org/officeDocument/2006/relationships/hyperlink" Target="#'2- PR'!A22" TargetMode="External" Id="rId58"/><Relationship Type="http://schemas.openxmlformats.org/officeDocument/2006/relationships/hyperlink" Target="#'2- PR'!A23" TargetMode="External" Id="rId59"/><Relationship Type="http://schemas.openxmlformats.org/officeDocument/2006/relationships/hyperlink" Target="#'2- PR'!A23" TargetMode="External" Id="rId60"/><Relationship Type="http://schemas.openxmlformats.org/officeDocument/2006/relationships/hyperlink" Target="#'2- PR'!A24" TargetMode="External" Id="rId61"/><Relationship Type="http://schemas.openxmlformats.org/officeDocument/2006/relationships/hyperlink" Target="#'2- PR'!A24" TargetMode="External" Id="rId62"/><Relationship Type="http://schemas.openxmlformats.org/officeDocument/2006/relationships/hyperlink" Target="#'2- PR'!A25" TargetMode="External" Id="rId63"/><Relationship Type="http://schemas.openxmlformats.org/officeDocument/2006/relationships/hyperlink" Target="#'2- PR'!A25" TargetMode="External" Id="rId64"/><Relationship Type="http://schemas.openxmlformats.org/officeDocument/2006/relationships/hyperlink" Target="#'2- PR'!A27" TargetMode="External" Id="rId65"/><Relationship Type="http://schemas.openxmlformats.org/officeDocument/2006/relationships/hyperlink" Target="#'2- PR'!A27" TargetMode="External" Id="rId66"/><Relationship Type="http://schemas.openxmlformats.org/officeDocument/2006/relationships/hyperlink" Target="#'2- PR'!A28" TargetMode="External" Id="rId67"/><Relationship Type="http://schemas.openxmlformats.org/officeDocument/2006/relationships/hyperlink" Target="#'2- PR'!A28" TargetMode="External" Id="rId68"/><Relationship Type="http://schemas.openxmlformats.org/officeDocument/2006/relationships/hyperlink" Target="#'2- PR'!A29" TargetMode="External" Id="rId69"/><Relationship Type="http://schemas.openxmlformats.org/officeDocument/2006/relationships/hyperlink" Target="#'2- PR'!A29" TargetMode="External" Id="rId70"/><Relationship Type="http://schemas.openxmlformats.org/officeDocument/2006/relationships/hyperlink" Target="#'2- PR'!A31" TargetMode="External" Id="rId71"/><Relationship Type="http://schemas.openxmlformats.org/officeDocument/2006/relationships/hyperlink" Target="#'2- PR'!A31" TargetMode="External" Id="rId72"/><Relationship Type="http://schemas.openxmlformats.org/officeDocument/2006/relationships/hyperlink" Target="#'2- PR'!A32" TargetMode="External" Id="rId73"/><Relationship Type="http://schemas.openxmlformats.org/officeDocument/2006/relationships/hyperlink" Target="#'2- PR'!A32" TargetMode="External" Id="rId74"/><Relationship Type="http://schemas.openxmlformats.org/officeDocument/2006/relationships/hyperlink" Target="#'2- PR'!A33" TargetMode="External" Id="rId75"/><Relationship Type="http://schemas.openxmlformats.org/officeDocument/2006/relationships/hyperlink" Target="#'2- PR'!A33" TargetMode="External" Id="rId76"/><Relationship Type="http://schemas.openxmlformats.org/officeDocument/2006/relationships/hyperlink" Target="#'2- PR'!A34" TargetMode="External" Id="rId77"/><Relationship Type="http://schemas.openxmlformats.org/officeDocument/2006/relationships/hyperlink" Target="#'2- PR'!A34" TargetMode="External" Id="rId78"/><Relationship Type="http://schemas.openxmlformats.org/officeDocument/2006/relationships/hyperlink" Target="#'2- PR'!A35" TargetMode="External" Id="rId79"/><Relationship Type="http://schemas.openxmlformats.org/officeDocument/2006/relationships/hyperlink" Target="#'2- PR'!A35" TargetMode="External" Id="rId80"/><Relationship Type="http://schemas.openxmlformats.org/officeDocument/2006/relationships/hyperlink" Target="#'2- PR'!A36" TargetMode="External" Id="rId81"/><Relationship Type="http://schemas.openxmlformats.org/officeDocument/2006/relationships/hyperlink" Target="#'2- PR'!A36" TargetMode="External" Id="rId82"/><Relationship Type="http://schemas.openxmlformats.org/officeDocument/2006/relationships/hyperlink" Target="#'2- PR'!A37" TargetMode="External" Id="rId83"/><Relationship Type="http://schemas.openxmlformats.org/officeDocument/2006/relationships/hyperlink" Target="#'2- PR'!A37" TargetMode="External" Id="rId84"/><Relationship Type="http://schemas.openxmlformats.org/officeDocument/2006/relationships/hyperlink" Target="#'2- PR'!A38" TargetMode="External" Id="rId85"/><Relationship Type="http://schemas.openxmlformats.org/officeDocument/2006/relationships/hyperlink" Target="#'2- PR'!A38" TargetMode="External" Id="rId86"/><Relationship Type="http://schemas.openxmlformats.org/officeDocument/2006/relationships/hyperlink" Target="#'2- PR'!A39" TargetMode="External" Id="rId87"/><Relationship Type="http://schemas.openxmlformats.org/officeDocument/2006/relationships/hyperlink" Target="#'2- PR'!A39" TargetMode="External" Id="rId88"/><Relationship Type="http://schemas.openxmlformats.org/officeDocument/2006/relationships/hyperlink" Target="#'2- PR'!A40" TargetMode="External" Id="rId89"/><Relationship Type="http://schemas.openxmlformats.org/officeDocument/2006/relationships/hyperlink" Target="#'2- PR'!A40" TargetMode="External" Id="rId90"/><Relationship Type="http://schemas.openxmlformats.org/officeDocument/2006/relationships/hyperlink" Target="#'2- PR'!A41" TargetMode="External" Id="rId91"/><Relationship Type="http://schemas.openxmlformats.org/officeDocument/2006/relationships/hyperlink" Target="#'2- PR'!A41" TargetMode="External" Id="rId92"/><Relationship Type="http://schemas.openxmlformats.org/officeDocument/2006/relationships/hyperlink" Target="#'2- PR'!A42" TargetMode="External" Id="rId93"/><Relationship Type="http://schemas.openxmlformats.org/officeDocument/2006/relationships/hyperlink" Target="#'2- PR'!A42" TargetMode="External" Id="rId94"/><Relationship Type="http://schemas.openxmlformats.org/officeDocument/2006/relationships/hyperlink" Target="#'2- PR'!A43" TargetMode="External" Id="rId95"/><Relationship Type="http://schemas.openxmlformats.org/officeDocument/2006/relationships/hyperlink" Target="#'2- PR'!A43" TargetMode="External" Id="rId96"/><Relationship Type="http://schemas.openxmlformats.org/officeDocument/2006/relationships/hyperlink" Target="#'2- PR'!A45" TargetMode="External" Id="rId97"/><Relationship Type="http://schemas.openxmlformats.org/officeDocument/2006/relationships/hyperlink" Target="#'2- PR'!A45" TargetMode="External" Id="rId98"/><Relationship Type="http://schemas.openxmlformats.org/officeDocument/2006/relationships/hyperlink" Target="#'2- PR'!A46" TargetMode="External" Id="rId99"/><Relationship Type="http://schemas.openxmlformats.org/officeDocument/2006/relationships/hyperlink" Target="#'2- PR'!A46" TargetMode="External" Id="rId100"/><Relationship Type="http://schemas.openxmlformats.org/officeDocument/2006/relationships/hyperlink" Target="#'2- PR'!A47" TargetMode="External" Id="rId101"/><Relationship Type="http://schemas.openxmlformats.org/officeDocument/2006/relationships/hyperlink" Target="#'2- PR'!A47" TargetMode="External" Id="rId102"/><Relationship Type="http://schemas.openxmlformats.org/officeDocument/2006/relationships/hyperlink" Target="#'2- PR'!A48" TargetMode="External" Id="rId103"/><Relationship Type="http://schemas.openxmlformats.org/officeDocument/2006/relationships/hyperlink" Target="#'2- PR'!A48" TargetMode="External" Id="rId104"/><Relationship Type="http://schemas.openxmlformats.org/officeDocument/2006/relationships/hyperlink" Target="#'2- PR'!A49" TargetMode="External" Id="rId105"/><Relationship Type="http://schemas.openxmlformats.org/officeDocument/2006/relationships/hyperlink" Target="#'2- PR'!A49" TargetMode="External" Id="rId106"/><Relationship Type="http://schemas.openxmlformats.org/officeDocument/2006/relationships/hyperlink" Target="#'2- PR'!A50" TargetMode="External" Id="rId107"/><Relationship Type="http://schemas.openxmlformats.org/officeDocument/2006/relationships/hyperlink" Target="#'2- PR'!A50" TargetMode="External" Id="rId108"/><Relationship Type="http://schemas.openxmlformats.org/officeDocument/2006/relationships/hyperlink" Target="#'2- PR'!A51" TargetMode="External" Id="rId109"/><Relationship Type="http://schemas.openxmlformats.org/officeDocument/2006/relationships/hyperlink" Target="#'2- PR'!A51" TargetMode="External" Id="rId110"/><Relationship Type="http://schemas.openxmlformats.org/officeDocument/2006/relationships/hyperlink" Target="#'2- PR'!A52" TargetMode="External" Id="rId111"/><Relationship Type="http://schemas.openxmlformats.org/officeDocument/2006/relationships/hyperlink" Target="#'2- PR'!A52" TargetMode="External" Id="rId112"/><Relationship Type="http://schemas.openxmlformats.org/officeDocument/2006/relationships/hyperlink" Target="#'2- PR'!A53" TargetMode="External" Id="rId113"/><Relationship Type="http://schemas.openxmlformats.org/officeDocument/2006/relationships/hyperlink" Target="#'2- PR'!A53" TargetMode="External" Id="rId114"/><Relationship Type="http://schemas.openxmlformats.org/officeDocument/2006/relationships/hyperlink" Target="#'2- PR'!A54" TargetMode="External" Id="rId115"/><Relationship Type="http://schemas.openxmlformats.org/officeDocument/2006/relationships/hyperlink" Target="#'2- PR'!A54" TargetMode="External" Id="rId116"/><Relationship Type="http://schemas.openxmlformats.org/officeDocument/2006/relationships/hyperlink" Target="#'2- PR'!A55" TargetMode="External" Id="rId117"/><Relationship Type="http://schemas.openxmlformats.org/officeDocument/2006/relationships/hyperlink" Target="#'2- PR'!A55" TargetMode="External" Id="rId118"/><Relationship Type="http://schemas.openxmlformats.org/officeDocument/2006/relationships/hyperlink" Target="#'2- PR'!A56" TargetMode="External" Id="rId119"/><Relationship Type="http://schemas.openxmlformats.org/officeDocument/2006/relationships/hyperlink" Target="#'2- PR'!A56" TargetMode="External" Id="rId120"/><Relationship Type="http://schemas.openxmlformats.org/officeDocument/2006/relationships/hyperlink" Target="#'2- PR'!A57" TargetMode="External" Id="rId121"/><Relationship Type="http://schemas.openxmlformats.org/officeDocument/2006/relationships/hyperlink" Target="#'2- PR'!A57" TargetMode="External" Id="rId122"/><Relationship Type="http://schemas.openxmlformats.org/officeDocument/2006/relationships/hyperlink" Target="#'2- PR'!A58" TargetMode="External" Id="rId123"/><Relationship Type="http://schemas.openxmlformats.org/officeDocument/2006/relationships/hyperlink" Target="#'2- PR'!A58" TargetMode="External" Id="rId124"/><Relationship Type="http://schemas.openxmlformats.org/officeDocument/2006/relationships/hyperlink" Target="#'2- PR'!A59" TargetMode="External" Id="rId125"/><Relationship Type="http://schemas.openxmlformats.org/officeDocument/2006/relationships/hyperlink" Target="#'2- PR'!A59" TargetMode="External" Id="rId126"/><Relationship Type="http://schemas.openxmlformats.org/officeDocument/2006/relationships/hyperlink" Target="#'2- PR'!A60" TargetMode="External" Id="rId127"/><Relationship Type="http://schemas.openxmlformats.org/officeDocument/2006/relationships/hyperlink" Target="#'2- PR'!A60" TargetMode="External" Id="rId128"/><Relationship Type="http://schemas.openxmlformats.org/officeDocument/2006/relationships/hyperlink" Target="#'2- PR'!A62" TargetMode="External" Id="rId129"/><Relationship Type="http://schemas.openxmlformats.org/officeDocument/2006/relationships/hyperlink" Target="#'2- PR'!A62" TargetMode="External" Id="rId130"/><Relationship Type="http://schemas.openxmlformats.org/officeDocument/2006/relationships/hyperlink" Target="#'2- PR'!A63" TargetMode="External" Id="rId131"/><Relationship Type="http://schemas.openxmlformats.org/officeDocument/2006/relationships/hyperlink" Target="#'2- PR'!A63" TargetMode="External" Id="rId132"/><Relationship Type="http://schemas.openxmlformats.org/officeDocument/2006/relationships/hyperlink" Target="#'2- PR'!A64" TargetMode="External" Id="rId133"/><Relationship Type="http://schemas.openxmlformats.org/officeDocument/2006/relationships/hyperlink" Target="#'2- PR'!A64" TargetMode="External" Id="rId134"/><Relationship Type="http://schemas.openxmlformats.org/officeDocument/2006/relationships/hyperlink" Target="#'2- PR'!A66" TargetMode="External" Id="rId135"/><Relationship Type="http://schemas.openxmlformats.org/officeDocument/2006/relationships/hyperlink" Target="#'2- PR'!A66" TargetMode="External" Id="rId136"/><Relationship Type="http://schemas.openxmlformats.org/officeDocument/2006/relationships/hyperlink" Target="#'2- PR'!A67" TargetMode="External" Id="rId137"/><Relationship Type="http://schemas.openxmlformats.org/officeDocument/2006/relationships/hyperlink" Target="#'2- PR'!A67" TargetMode="External" Id="rId138"/><Relationship Type="http://schemas.openxmlformats.org/officeDocument/2006/relationships/hyperlink" Target="#'2- PR'!A68" TargetMode="External" Id="rId139"/><Relationship Type="http://schemas.openxmlformats.org/officeDocument/2006/relationships/hyperlink" Target="#'2- PR'!A68" TargetMode="External" Id="rId140"/><Relationship Type="http://schemas.openxmlformats.org/officeDocument/2006/relationships/hyperlink" Target="#'2- PR'!A70" TargetMode="External" Id="rId141"/><Relationship Type="http://schemas.openxmlformats.org/officeDocument/2006/relationships/hyperlink" Target="#'2- PR'!A70" TargetMode="External" Id="rId142"/><Relationship Type="http://schemas.openxmlformats.org/officeDocument/2006/relationships/hyperlink" Target="#'2- PR'!A71" TargetMode="External" Id="rId143"/><Relationship Type="http://schemas.openxmlformats.org/officeDocument/2006/relationships/hyperlink" Target="#'2- PR'!A71" TargetMode="External" Id="rId144"/><Relationship Type="http://schemas.openxmlformats.org/officeDocument/2006/relationships/hyperlink" Target="#'2- PR'!A72" TargetMode="External" Id="rId145"/><Relationship Type="http://schemas.openxmlformats.org/officeDocument/2006/relationships/hyperlink" Target="#'2- PR'!A72" TargetMode="External" Id="rId146"/><Relationship Type="http://schemas.openxmlformats.org/officeDocument/2006/relationships/hyperlink" Target="#'2- PR'!A74" TargetMode="External" Id="rId147"/><Relationship Type="http://schemas.openxmlformats.org/officeDocument/2006/relationships/hyperlink" Target="#'2- PR'!A74" TargetMode="External" Id="rId148"/><Relationship Type="http://schemas.openxmlformats.org/officeDocument/2006/relationships/hyperlink" Target="#'2- PR'!A75" TargetMode="External" Id="rId149"/><Relationship Type="http://schemas.openxmlformats.org/officeDocument/2006/relationships/hyperlink" Target="#'2- PR'!A75" TargetMode="External" Id="rId150"/><Relationship Type="http://schemas.openxmlformats.org/officeDocument/2006/relationships/hyperlink" Target="#'2- PR'!A76" TargetMode="External" Id="rId151"/><Relationship Type="http://schemas.openxmlformats.org/officeDocument/2006/relationships/hyperlink" Target="#'2- PR'!A76" TargetMode="External" Id="rId152"/><Relationship Type="http://schemas.openxmlformats.org/officeDocument/2006/relationships/hyperlink" Target="#'2- PR'!A78" TargetMode="External" Id="rId153"/><Relationship Type="http://schemas.openxmlformats.org/officeDocument/2006/relationships/hyperlink" Target="#'2- PR'!A78" TargetMode="External" Id="rId154"/><Relationship Type="http://schemas.openxmlformats.org/officeDocument/2006/relationships/hyperlink" Target="#'2- PR'!A79" TargetMode="External" Id="rId155"/><Relationship Type="http://schemas.openxmlformats.org/officeDocument/2006/relationships/hyperlink" Target="#'2- PR'!A79" TargetMode="External" Id="rId156"/><Relationship Type="http://schemas.openxmlformats.org/officeDocument/2006/relationships/hyperlink" Target="#'2- PR'!A80" TargetMode="External" Id="rId157"/><Relationship Type="http://schemas.openxmlformats.org/officeDocument/2006/relationships/hyperlink" Target="#'2- PR'!A80" TargetMode="External" Id="rId158"/><Relationship Type="http://schemas.openxmlformats.org/officeDocument/2006/relationships/hyperlink" Target="#'2- PR'!A82" TargetMode="External" Id="rId159"/><Relationship Type="http://schemas.openxmlformats.org/officeDocument/2006/relationships/hyperlink" Target="#'2- PR'!A82" TargetMode="External" Id="rId160"/><Relationship Type="http://schemas.openxmlformats.org/officeDocument/2006/relationships/hyperlink" Target="#'2- PR'!A83" TargetMode="External" Id="rId161"/><Relationship Type="http://schemas.openxmlformats.org/officeDocument/2006/relationships/hyperlink" Target="#'2- PR'!A83" TargetMode="External" Id="rId162"/><Relationship Type="http://schemas.openxmlformats.org/officeDocument/2006/relationships/hyperlink" Target="#'2- PR'!A84" TargetMode="External" Id="rId163"/><Relationship Type="http://schemas.openxmlformats.org/officeDocument/2006/relationships/hyperlink" Target="#'2- PR'!A84" TargetMode="External" Id="rId164"/><Relationship Type="http://schemas.openxmlformats.org/officeDocument/2006/relationships/hyperlink" Target="#'2- PR'!A85" TargetMode="External" Id="rId165"/><Relationship Type="http://schemas.openxmlformats.org/officeDocument/2006/relationships/hyperlink" Target="#'2- PR'!A85" TargetMode="External" Id="rId166"/><Relationship Type="http://schemas.openxmlformats.org/officeDocument/2006/relationships/hyperlink" Target="#'2- PR'!A87" TargetMode="External" Id="rId167"/><Relationship Type="http://schemas.openxmlformats.org/officeDocument/2006/relationships/hyperlink" Target="#'2- PR'!A87" TargetMode="External" Id="rId168"/><Relationship Type="http://schemas.openxmlformats.org/officeDocument/2006/relationships/hyperlink" Target="#'2- PR'!A88" TargetMode="External" Id="rId169"/><Relationship Type="http://schemas.openxmlformats.org/officeDocument/2006/relationships/hyperlink" Target="#'2- PR'!A88" TargetMode="External" Id="rId170"/><Relationship Type="http://schemas.openxmlformats.org/officeDocument/2006/relationships/hyperlink" Target="#'2- PR'!A89" TargetMode="External" Id="rId171"/><Relationship Type="http://schemas.openxmlformats.org/officeDocument/2006/relationships/hyperlink" Target="#'2- PR'!A89" TargetMode="External" Id="rId172"/><Relationship Type="http://schemas.openxmlformats.org/officeDocument/2006/relationships/hyperlink" Target="#'2- PR'!A90" TargetMode="External" Id="rId173"/><Relationship Type="http://schemas.openxmlformats.org/officeDocument/2006/relationships/hyperlink" Target="#'2- PR'!A90" TargetMode="External" Id="rId174"/><Relationship Type="http://schemas.openxmlformats.org/officeDocument/2006/relationships/hyperlink" Target="#'2- PR'!A91" TargetMode="External" Id="rId175"/><Relationship Type="http://schemas.openxmlformats.org/officeDocument/2006/relationships/hyperlink" Target="#'2- PR'!A91" TargetMode="External" Id="rId176"/><Relationship Type="http://schemas.openxmlformats.org/officeDocument/2006/relationships/hyperlink" Target="#'2- PR'!A92" TargetMode="External" Id="rId177"/><Relationship Type="http://schemas.openxmlformats.org/officeDocument/2006/relationships/hyperlink" Target="#'2- PR'!A92" TargetMode="External" Id="rId178"/><Relationship Type="http://schemas.openxmlformats.org/officeDocument/2006/relationships/hyperlink" Target="#'2- PR'!A94" TargetMode="External" Id="rId179"/><Relationship Type="http://schemas.openxmlformats.org/officeDocument/2006/relationships/hyperlink" Target="#'2- PR'!A94" TargetMode="External" Id="rId180"/><Relationship Type="http://schemas.openxmlformats.org/officeDocument/2006/relationships/hyperlink" Target="#'2- PR'!A95" TargetMode="External" Id="rId181"/><Relationship Type="http://schemas.openxmlformats.org/officeDocument/2006/relationships/hyperlink" Target="#'2- PR'!A95" TargetMode="External" Id="rId182"/><Relationship Type="http://schemas.openxmlformats.org/officeDocument/2006/relationships/hyperlink" Target="#'2- PR'!A96" TargetMode="External" Id="rId183"/><Relationship Type="http://schemas.openxmlformats.org/officeDocument/2006/relationships/hyperlink" Target="#'2- PR'!A96" TargetMode="External" Id="rId184"/><Relationship Type="http://schemas.openxmlformats.org/officeDocument/2006/relationships/hyperlink" Target="#'2- PR'!A97" TargetMode="External" Id="rId185"/><Relationship Type="http://schemas.openxmlformats.org/officeDocument/2006/relationships/hyperlink" Target="#'2- PR'!A97" TargetMode="External" Id="rId186"/><Relationship Type="http://schemas.openxmlformats.org/officeDocument/2006/relationships/hyperlink" Target="#'2- PR'!A98" TargetMode="External" Id="rId187"/><Relationship Type="http://schemas.openxmlformats.org/officeDocument/2006/relationships/hyperlink" Target="#'2- PR'!A98" TargetMode="External" Id="rId188"/><Relationship Type="http://schemas.openxmlformats.org/officeDocument/2006/relationships/hyperlink" Target="#'2- PR'!A99" TargetMode="External" Id="rId189"/><Relationship Type="http://schemas.openxmlformats.org/officeDocument/2006/relationships/hyperlink" Target="#'2- PR'!A99" TargetMode="External" Id="rId190"/><Relationship Type="http://schemas.openxmlformats.org/officeDocument/2006/relationships/hyperlink" Target="#'2- PR'!A100" TargetMode="External" Id="rId191"/><Relationship Type="http://schemas.openxmlformats.org/officeDocument/2006/relationships/hyperlink" Target="#'2- PR'!A100" TargetMode="External" Id="rId192"/><Relationship Type="http://schemas.openxmlformats.org/officeDocument/2006/relationships/hyperlink" Target="#'2- PR'!A101" TargetMode="External" Id="rId193"/><Relationship Type="http://schemas.openxmlformats.org/officeDocument/2006/relationships/hyperlink" Target="#'2- PR'!A101" TargetMode="External" Id="rId194"/><Relationship Type="http://schemas.openxmlformats.org/officeDocument/2006/relationships/hyperlink" Target="#'2- PR'!A102" TargetMode="External" Id="rId195"/><Relationship Type="http://schemas.openxmlformats.org/officeDocument/2006/relationships/hyperlink" Target="#'2- PR'!A102" TargetMode="External" Id="rId196"/><Relationship Type="http://schemas.openxmlformats.org/officeDocument/2006/relationships/hyperlink" Target="#'2- PR'!A103" TargetMode="External" Id="rId197"/><Relationship Type="http://schemas.openxmlformats.org/officeDocument/2006/relationships/hyperlink" Target="#'2- PR'!A103" TargetMode="External" Id="rId198"/><Relationship Type="http://schemas.openxmlformats.org/officeDocument/2006/relationships/hyperlink" Target="#'2- PR'!A104" TargetMode="External" Id="rId199"/><Relationship Type="http://schemas.openxmlformats.org/officeDocument/2006/relationships/hyperlink" Target="#'2- PR'!A104" TargetMode="External" Id="rId200"/><Relationship Type="http://schemas.openxmlformats.org/officeDocument/2006/relationships/hyperlink" Target="#'2- PR'!A105" TargetMode="External" Id="rId201"/><Relationship Type="http://schemas.openxmlformats.org/officeDocument/2006/relationships/hyperlink" Target="#'2- PR'!A105" TargetMode="External" Id="rId202"/><Relationship Type="http://schemas.openxmlformats.org/officeDocument/2006/relationships/hyperlink" Target="#'2- PR'!A106" TargetMode="External" Id="rId203"/><Relationship Type="http://schemas.openxmlformats.org/officeDocument/2006/relationships/hyperlink" Target="#'2- PR'!A106" TargetMode="External" Id="rId204"/><Relationship Type="http://schemas.openxmlformats.org/officeDocument/2006/relationships/hyperlink" Target="#'2- PR'!A107" TargetMode="External" Id="rId205"/><Relationship Type="http://schemas.openxmlformats.org/officeDocument/2006/relationships/hyperlink" Target="#'2- PR'!A107" TargetMode="External" Id="rId206"/><Relationship Type="http://schemas.openxmlformats.org/officeDocument/2006/relationships/hyperlink" Target="#'2- PR'!A108" TargetMode="External" Id="rId207"/><Relationship Type="http://schemas.openxmlformats.org/officeDocument/2006/relationships/hyperlink" Target="#'2- PR'!A108" TargetMode="External" Id="rId208"/><Relationship Type="http://schemas.openxmlformats.org/officeDocument/2006/relationships/hyperlink" Target="#'2- PR'!A109" TargetMode="External" Id="rId209"/><Relationship Type="http://schemas.openxmlformats.org/officeDocument/2006/relationships/hyperlink" Target="#'2- PR'!A109" TargetMode="External" Id="rId210"/><Relationship Type="http://schemas.openxmlformats.org/officeDocument/2006/relationships/hyperlink" Target="#'2- PR'!A110" TargetMode="External" Id="rId211"/><Relationship Type="http://schemas.openxmlformats.org/officeDocument/2006/relationships/hyperlink" Target="#'2- PR'!A110" TargetMode="External" Id="rId212"/><Relationship Type="http://schemas.openxmlformats.org/officeDocument/2006/relationships/hyperlink" Target="#'2- PR'!A111" TargetMode="External" Id="rId213"/><Relationship Type="http://schemas.openxmlformats.org/officeDocument/2006/relationships/hyperlink" Target="#'2- PR'!A111" TargetMode="External" Id="rId214"/><Relationship Type="http://schemas.openxmlformats.org/officeDocument/2006/relationships/hyperlink" Target="#'2- PR'!A112" TargetMode="External" Id="rId215"/><Relationship Type="http://schemas.openxmlformats.org/officeDocument/2006/relationships/hyperlink" Target="#'2- PR'!A112" TargetMode="External" Id="rId216"/><Relationship Type="http://schemas.openxmlformats.org/officeDocument/2006/relationships/hyperlink" Target="#'2- PR'!A113" TargetMode="External" Id="rId217"/><Relationship Type="http://schemas.openxmlformats.org/officeDocument/2006/relationships/hyperlink" Target="#'2- PR'!A113" TargetMode="External" Id="rId218"/><Relationship Type="http://schemas.openxmlformats.org/officeDocument/2006/relationships/hyperlink" Target="#'2- PR'!A114" TargetMode="External" Id="rId219"/><Relationship Type="http://schemas.openxmlformats.org/officeDocument/2006/relationships/hyperlink" Target="#'2- PR'!A114" TargetMode="External" Id="rId220"/><Relationship Type="http://schemas.openxmlformats.org/officeDocument/2006/relationships/hyperlink" Target="#'2- PR'!A115" TargetMode="External" Id="rId221"/><Relationship Type="http://schemas.openxmlformats.org/officeDocument/2006/relationships/hyperlink" Target="#'2- PR'!A115" TargetMode="External" Id="rId222"/><Relationship Type="http://schemas.openxmlformats.org/officeDocument/2006/relationships/hyperlink" Target="#'2- PR'!A116" TargetMode="External" Id="rId223"/><Relationship Type="http://schemas.openxmlformats.org/officeDocument/2006/relationships/hyperlink" Target="#'2- PR'!A116" TargetMode="External" Id="rId224"/><Relationship Type="http://schemas.openxmlformats.org/officeDocument/2006/relationships/hyperlink" Target="#'2- PR'!A118" TargetMode="External" Id="rId225"/><Relationship Type="http://schemas.openxmlformats.org/officeDocument/2006/relationships/hyperlink" Target="#'2- PR'!A118" TargetMode="External" Id="rId226"/><Relationship Type="http://schemas.openxmlformats.org/officeDocument/2006/relationships/hyperlink" Target="#'2- PR'!A119" TargetMode="External" Id="rId227"/><Relationship Type="http://schemas.openxmlformats.org/officeDocument/2006/relationships/hyperlink" Target="#'2- PR'!A119" TargetMode="External" Id="rId228"/><Relationship Type="http://schemas.openxmlformats.org/officeDocument/2006/relationships/hyperlink" Target="#'2- PR'!A120" TargetMode="External" Id="rId229"/><Relationship Type="http://schemas.openxmlformats.org/officeDocument/2006/relationships/hyperlink" Target="#'2- PR'!A120" TargetMode="External" Id="rId230"/><Relationship Type="http://schemas.openxmlformats.org/officeDocument/2006/relationships/hyperlink" Target="#'2- PR'!A121" TargetMode="External" Id="rId231"/><Relationship Type="http://schemas.openxmlformats.org/officeDocument/2006/relationships/hyperlink" Target="#'2- PR'!A121" TargetMode="External" Id="rId232"/><Relationship Type="http://schemas.openxmlformats.org/officeDocument/2006/relationships/hyperlink" Target="#'2- PR'!A122" TargetMode="External" Id="rId233"/><Relationship Type="http://schemas.openxmlformats.org/officeDocument/2006/relationships/hyperlink" Target="#'2- PR'!A122" TargetMode="External" Id="rId234"/><Relationship Type="http://schemas.openxmlformats.org/officeDocument/2006/relationships/hyperlink" Target="#'2- PR'!A123" TargetMode="External" Id="rId235"/><Relationship Type="http://schemas.openxmlformats.org/officeDocument/2006/relationships/hyperlink" Target="#'2- PR'!A123" TargetMode="External" Id="rId236"/><Relationship Type="http://schemas.openxmlformats.org/officeDocument/2006/relationships/hyperlink" Target="#'2- PR'!A124" TargetMode="External" Id="rId237"/><Relationship Type="http://schemas.openxmlformats.org/officeDocument/2006/relationships/hyperlink" Target="#'2- PR'!A124" TargetMode="External" Id="rId238"/><Relationship Type="http://schemas.openxmlformats.org/officeDocument/2006/relationships/hyperlink" Target="#'2- PR'!A125" TargetMode="External" Id="rId239"/><Relationship Type="http://schemas.openxmlformats.org/officeDocument/2006/relationships/hyperlink" Target="#'2- PR'!A125" TargetMode="External" Id="rId240"/><Relationship Type="http://schemas.openxmlformats.org/officeDocument/2006/relationships/hyperlink" Target="#'2- PR'!A126" TargetMode="External" Id="rId241"/><Relationship Type="http://schemas.openxmlformats.org/officeDocument/2006/relationships/hyperlink" Target="#'2- PR'!A126" TargetMode="External" Id="rId242"/><Relationship Type="http://schemas.openxmlformats.org/officeDocument/2006/relationships/hyperlink" Target="#'2- PR'!A127" TargetMode="External" Id="rId243"/><Relationship Type="http://schemas.openxmlformats.org/officeDocument/2006/relationships/hyperlink" Target="#'2- PR'!A127" TargetMode="External" Id="rId244"/><Relationship Type="http://schemas.openxmlformats.org/officeDocument/2006/relationships/hyperlink" Target="#'2- PR'!A128" TargetMode="External" Id="rId245"/><Relationship Type="http://schemas.openxmlformats.org/officeDocument/2006/relationships/hyperlink" Target="#'2- PR'!A128" TargetMode="External" Id="rId246"/><Relationship Type="http://schemas.openxmlformats.org/officeDocument/2006/relationships/hyperlink" Target="#'2- PR'!A129" TargetMode="External" Id="rId247"/><Relationship Type="http://schemas.openxmlformats.org/officeDocument/2006/relationships/hyperlink" Target="#'2- PR'!A129" TargetMode="External" Id="rId248"/><Relationship Type="http://schemas.openxmlformats.org/officeDocument/2006/relationships/hyperlink" Target="#'2- PR'!A130" TargetMode="External" Id="rId249"/><Relationship Type="http://schemas.openxmlformats.org/officeDocument/2006/relationships/hyperlink" Target="#'2- PR'!A130" TargetMode="External" Id="rId250"/><Relationship Type="http://schemas.openxmlformats.org/officeDocument/2006/relationships/hyperlink" Target="#'2- PR'!A131" TargetMode="External" Id="rId251"/><Relationship Type="http://schemas.openxmlformats.org/officeDocument/2006/relationships/hyperlink" Target="#'2- PR'!A131" TargetMode="External" Id="rId252"/><Relationship Type="http://schemas.openxmlformats.org/officeDocument/2006/relationships/hyperlink" Target="#'2- PR'!A132" TargetMode="External" Id="rId253"/><Relationship Type="http://schemas.openxmlformats.org/officeDocument/2006/relationships/hyperlink" Target="#'2- PR'!A132" TargetMode="External" Id="rId254"/><Relationship Type="http://schemas.openxmlformats.org/officeDocument/2006/relationships/hyperlink" Target="#'2- PR'!A133" TargetMode="External" Id="rId255"/><Relationship Type="http://schemas.openxmlformats.org/officeDocument/2006/relationships/hyperlink" Target="#'2- PR'!A133" TargetMode="External" Id="rId256"/><Relationship Type="http://schemas.openxmlformats.org/officeDocument/2006/relationships/hyperlink" Target="#'2- PR'!A134" TargetMode="External" Id="rId257"/><Relationship Type="http://schemas.openxmlformats.org/officeDocument/2006/relationships/hyperlink" Target="#'2- PR'!A134" TargetMode="External" Id="rId258"/><Relationship Type="http://schemas.openxmlformats.org/officeDocument/2006/relationships/hyperlink" Target="#'2- PR'!A135" TargetMode="External" Id="rId259"/><Relationship Type="http://schemas.openxmlformats.org/officeDocument/2006/relationships/hyperlink" Target="#'2- PR'!A135" TargetMode="External" Id="rId260"/><Relationship Type="http://schemas.openxmlformats.org/officeDocument/2006/relationships/hyperlink" Target="#'2- PR'!A136" TargetMode="External" Id="rId261"/><Relationship Type="http://schemas.openxmlformats.org/officeDocument/2006/relationships/hyperlink" Target="#'2- PR'!A136" TargetMode="External" Id="rId262"/><Relationship Type="http://schemas.openxmlformats.org/officeDocument/2006/relationships/hyperlink" Target="#'2- PR'!A137" TargetMode="External" Id="rId263"/><Relationship Type="http://schemas.openxmlformats.org/officeDocument/2006/relationships/hyperlink" Target="#'2- PR'!A137" TargetMode="External" Id="rId264"/><Relationship Type="http://schemas.openxmlformats.org/officeDocument/2006/relationships/hyperlink" Target="#'2- PR'!A138" TargetMode="External" Id="rId265"/><Relationship Type="http://schemas.openxmlformats.org/officeDocument/2006/relationships/hyperlink" Target="#'2- PR'!A138" TargetMode="External" Id="rId266"/><Relationship Type="http://schemas.openxmlformats.org/officeDocument/2006/relationships/hyperlink" Target="#'2- PR'!A139" TargetMode="External" Id="rId267"/><Relationship Type="http://schemas.openxmlformats.org/officeDocument/2006/relationships/hyperlink" Target="#'2- PR'!A139" TargetMode="External" Id="rId268"/><Relationship Type="http://schemas.openxmlformats.org/officeDocument/2006/relationships/hyperlink" Target="#'2- PR'!A140" TargetMode="External" Id="rId269"/><Relationship Type="http://schemas.openxmlformats.org/officeDocument/2006/relationships/hyperlink" Target="#'2- PR'!A140" TargetMode="External" Id="rId270"/><Relationship Type="http://schemas.openxmlformats.org/officeDocument/2006/relationships/hyperlink" Target="#'2- PR'!A141" TargetMode="External" Id="rId271"/><Relationship Type="http://schemas.openxmlformats.org/officeDocument/2006/relationships/hyperlink" Target="#'2- PR'!A141" TargetMode="External" Id="rId272"/><Relationship Type="http://schemas.openxmlformats.org/officeDocument/2006/relationships/hyperlink" Target="#'2- PR'!A142" TargetMode="External" Id="rId273"/><Relationship Type="http://schemas.openxmlformats.org/officeDocument/2006/relationships/hyperlink" Target="#'2- PR'!A142" TargetMode="External" Id="rId274"/><Relationship Type="http://schemas.openxmlformats.org/officeDocument/2006/relationships/hyperlink" Target="#'2- PR'!A143" TargetMode="External" Id="rId275"/><Relationship Type="http://schemas.openxmlformats.org/officeDocument/2006/relationships/hyperlink" Target="#'2- PR'!A143" TargetMode="External" Id="rId276"/><Relationship Type="http://schemas.openxmlformats.org/officeDocument/2006/relationships/hyperlink" Target="#'2- PR'!A144" TargetMode="External" Id="rId277"/><Relationship Type="http://schemas.openxmlformats.org/officeDocument/2006/relationships/hyperlink" Target="#'2- PR'!A144" TargetMode="External" Id="rId278"/><Relationship Type="http://schemas.openxmlformats.org/officeDocument/2006/relationships/hyperlink" Target="#'2- PR'!A145" TargetMode="External" Id="rId279"/><Relationship Type="http://schemas.openxmlformats.org/officeDocument/2006/relationships/hyperlink" Target="#'2- PR'!A145" TargetMode="External" Id="rId280"/><Relationship Type="http://schemas.openxmlformats.org/officeDocument/2006/relationships/hyperlink" Target="#'2- PR'!A146" TargetMode="External" Id="rId281"/><Relationship Type="http://schemas.openxmlformats.org/officeDocument/2006/relationships/hyperlink" Target="#'2- PR'!A146" TargetMode="External" Id="rId282"/><Relationship Type="http://schemas.openxmlformats.org/officeDocument/2006/relationships/hyperlink" Target="#'2- PR'!A147" TargetMode="External" Id="rId283"/><Relationship Type="http://schemas.openxmlformats.org/officeDocument/2006/relationships/hyperlink" Target="#'2- PR'!A147" TargetMode="External" Id="rId284"/><Relationship Type="http://schemas.openxmlformats.org/officeDocument/2006/relationships/hyperlink" Target="#'2- PR'!A148" TargetMode="External" Id="rId285"/><Relationship Type="http://schemas.openxmlformats.org/officeDocument/2006/relationships/hyperlink" Target="#'2- PR'!A148" TargetMode="External" Id="rId286"/><Relationship Type="http://schemas.openxmlformats.org/officeDocument/2006/relationships/hyperlink" Target="#'2- PR'!A149" TargetMode="External" Id="rId287"/><Relationship Type="http://schemas.openxmlformats.org/officeDocument/2006/relationships/hyperlink" Target="#'2- PR'!A149" TargetMode="External" Id="rId288"/><Relationship Type="http://schemas.openxmlformats.org/officeDocument/2006/relationships/hyperlink" Target="#'2- PR'!A150" TargetMode="External" Id="rId289"/><Relationship Type="http://schemas.openxmlformats.org/officeDocument/2006/relationships/hyperlink" Target="#'2- PR'!A150" TargetMode="External" Id="rId290"/><Relationship Type="http://schemas.openxmlformats.org/officeDocument/2006/relationships/hyperlink" Target="#'2- PR'!A151" TargetMode="External" Id="rId291"/><Relationship Type="http://schemas.openxmlformats.org/officeDocument/2006/relationships/hyperlink" Target="#'2- PR'!A151" TargetMode="External" Id="rId292"/><Relationship Type="http://schemas.openxmlformats.org/officeDocument/2006/relationships/hyperlink" Target="#'2- PR'!A152" TargetMode="External" Id="rId293"/><Relationship Type="http://schemas.openxmlformats.org/officeDocument/2006/relationships/hyperlink" Target="#'2- PR'!A152" TargetMode="External" Id="rId294"/><Relationship Type="http://schemas.openxmlformats.org/officeDocument/2006/relationships/hyperlink" Target="#'2- PR'!A153" TargetMode="External" Id="rId295"/><Relationship Type="http://schemas.openxmlformats.org/officeDocument/2006/relationships/hyperlink" Target="#'2- PR'!A153" TargetMode="External" Id="rId296"/><Relationship Type="http://schemas.openxmlformats.org/officeDocument/2006/relationships/hyperlink" Target="#'2- PR'!A154" TargetMode="External" Id="rId297"/><Relationship Type="http://schemas.openxmlformats.org/officeDocument/2006/relationships/hyperlink" Target="#'2- PR'!A154" TargetMode="External" Id="rId298"/><Relationship Type="http://schemas.openxmlformats.org/officeDocument/2006/relationships/hyperlink" Target="#'2- PR'!A155" TargetMode="External" Id="rId299"/><Relationship Type="http://schemas.openxmlformats.org/officeDocument/2006/relationships/hyperlink" Target="#'2- PR'!A155" TargetMode="External" Id="rId300"/><Relationship Type="http://schemas.openxmlformats.org/officeDocument/2006/relationships/hyperlink" Target="#'2- PR'!A156" TargetMode="External" Id="rId301"/><Relationship Type="http://schemas.openxmlformats.org/officeDocument/2006/relationships/hyperlink" Target="#'2- PR'!A156" TargetMode="External" Id="rId302"/><Relationship Type="http://schemas.openxmlformats.org/officeDocument/2006/relationships/hyperlink" Target="#'2- PR'!A157" TargetMode="External" Id="rId303"/><Relationship Type="http://schemas.openxmlformats.org/officeDocument/2006/relationships/hyperlink" Target="#'2- PR'!A157" TargetMode="External" Id="rId304"/><Relationship Type="http://schemas.openxmlformats.org/officeDocument/2006/relationships/hyperlink" Target="#'2- PR'!A158" TargetMode="External" Id="rId305"/><Relationship Type="http://schemas.openxmlformats.org/officeDocument/2006/relationships/hyperlink" Target="#'2- PR'!A158" TargetMode="External" Id="rId306"/><Relationship Type="http://schemas.openxmlformats.org/officeDocument/2006/relationships/hyperlink" Target="#'2- PR'!A159" TargetMode="External" Id="rId307"/><Relationship Type="http://schemas.openxmlformats.org/officeDocument/2006/relationships/hyperlink" Target="#'2- PR'!A159" TargetMode="External" Id="rId308"/><Relationship Type="http://schemas.openxmlformats.org/officeDocument/2006/relationships/hyperlink" Target="#'2- PR'!A161" TargetMode="External" Id="rId309"/><Relationship Type="http://schemas.openxmlformats.org/officeDocument/2006/relationships/hyperlink" Target="#'2- PR'!A161" TargetMode="External" Id="rId310"/><Relationship Type="http://schemas.openxmlformats.org/officeDocument/2006/relationships/hyperlink" Target="#'2- PR'!A162" TargetMode="External" Id="rId311"/><Relationship Type="http://schemas.openxmlformats.org/officeDocument/2006/relationships/hyperlink" Target="#'2- PR'!A162" TargetMode="External" Id="rId312"/><Relationship Type="http://schemas.openxmlformats.org/officeDocument/2006/relationships/hyperlink" Target="#'2- PR'!A163" TargetMode="External" Id="rId313"/><Relationship Type="http://schemas.openxmlformats.org/officeDocument/2006/relationships/hyperlink" Target="#'2- PR'!A163" TargetMode="External" Id="rId314"/><Relationship Type="http://schemas.openxmlformats.org/officeDocument/2006/relationships/hyperlink" Target="#'2- PR'!A164" TargetMode="External" Id="rId315"/><Relationship Type="http://schemas.openxmlformats.org/officeDocument/2006/relationships/hyperlink" Target="#'2- PR'!A164" TargetMode="External" Id="rId316"/><Relationship Type="http://schemas.openxmlformats.org/officeDocument/2006/relationships/hyperlink" Target="#'2- PR'!A165" TargetMode="External" Id="rId317"/><Relationship Type="http://schemas.openxmlformats.org/officeDocument/2006/relationships/hyperlink" Target="#'2- PR'!A165" TargetMode="External" Id="rId318"/><Relationship Type="http://schemas.openxmlformats.org/officeDocument/2006/relationships/hyperlink" Target="#'2- PR'!A166" TargetMode="External" Id="rId319"/><Relationship Type="http://schemas.openxmlformats.org/officeDocument/2006/relationships/hyperlink" Target="#'2- PR'!A166" TargetMode="External" Id="rId320"/><Relationship Type="http://schemas.openxmlformats.org/officeDocument/2006/relationships/hyperlink" Target="#'2- PR'!A167" TargetMode="External" Id="rId321"/><Relationship Type="http://schemas.openxmlformats.org/officeDocument/2006/relationships/hyperlink" Target="#'2- PR'!A167" TargetMode="External" Id="rId322"/><Relationship Type="http://schemas.openxmlformats.org/officeDocument/2006/relationships/hyperlink" Target="#'2- PR'!A168" TargetMode="External" Id="rId323"/><Relationship Type="http://schemas.openxmlformats.org/officeDocument/2006/relationships/hyperlink" Target="#'2- PR'!A168" TargetMode="External" Id="rId324"/><Relationship Type="http://schemas.openxmlformats.org/officeDocument/2006/relationships/hyperlink" Target="#'2- PR'!A169" TargetMode="External" Id="rId325"/><Relationship Type="http://schemas.openxmlformats.org/officeDocument/2006/relationships/hyperlink" Target="#'2- PR'!A169" TargetMode="External" Id="rId326"/><Relationship Type="http://schemas.openxmlformats.org/officeDocument/2006/relationships/hyperlink" Target="#'2- PR'!A170" TargetMode="External" Id="rId327"/><Relationship Type="http://schemas.openxmlformats.org/officeDocument/2006/relationships/hyperlink" Target="#'2- PR'!A170" TargetMode="External" Id="rId328"/><Relationship Type="http://schemas.openxmlformats.org/officeDocument/2006/relationships/hyperlink" Target="#'2- PR'!A171" TargetMode="External" Id="rId329"/><Relationship Type="http://schemas.openxmlformats.org/officeDocument/2006/relationships/hyperlink" Target="#'2- PR'!A171" TargetMode="External" Id="rId330"/><Relationship Type="http://schemas.openxmlformats.org/officeDocument/2006/relationships/hyperlink" Target="#'2- PR'!A172" TargetMode="External" Id="rId331"/><Relationship Type="http://schemas.openxmlformats.org/officeDocument/2006/relationships/hyperlink" Target="#'2- PR'!A172" TargetMode="External" Id="rId332"/><Relationship Type="http://schemas.openxmlformats.org/officeDocument/2006/relationships/hyperlink" Target="#'2- PR'!A173" TargetMode="External" Id="rId333"/><Relationship Type="http://schemas.openxmlformats.org/officeDocument/2006/relationships/hyperlink" Target="#'2- PR'!A173" TargetMode="External" Id="rId334"/><Relationship Type="http://schemas.openxmlformats.org/officeDocument/2006/relationships/hyperlink" Target="#'2- PR'!A174" TargetMode="External" Id="rId335"/><Relationship Type="http://schemas.openxmlformats.org/officeDocument/2006/relationships/hyperlink" Target="#'2- PR'!A174" TargetMode="External" Id="rId336"/><Relationship Type="http://schemas.openxmlformats.org/officeDocument/2006/relationships/hyperlink" Target="#'2- PR'!A176" TargetMode="External" Id="rId337"/><Relationship Type="http://schemas.openxmlformats.org/officeDocument/2006/relationships/hyperlink" Target="#'2- PR'!A176" TargetMode="External" Id="rId338"/><Relationship Type="http://schemas.openxmlformats.org/officeDocument/2006/relationships/hyperlink" Target="#'2- PR'!A177" TargetMode="External" Id="rId339"/><Relationship Type="http://schemas.openxmlformats.org/officeDocument/2006/relationships/hyperlink" Target="#'2- PR'!A177" TargetMode="External" Id="rId340"/><Relationship Type="http://schemas.openxmlformats.org/officeDocument/2006/relationships/hyperlink" Target="#'2- PR'!A178" TargetMode="External" Id="rId341"/><Relationship Type="http://schemas.openxmlformats.org/officeDocument/2006/relationships/hyperlink" Target="#'2- PR'!A178" TargetMode="External" Id="rId342"/><Relationship Type="http://schemas.openxmlformats.org/officeDocument/2006/relationships/hyperlink" Target="#'2- PR'!A179" TargetMode="External" Id="rId343"/><Relationship Type="http://schemas.openxmlformats.org/officeDocument/2006/relationships/hyperlink" Target="#'2- PR'!A179" TargetMode="External" Id="rId344"/><Relationship Type="http://schemas.openxmlformats.org/officeDocument/2006/relationships/hyperlink" Target="#'2- PR'!A180" TargetMode="External" Id="rId345"/><Relationship Type="http://schemas.openxmlformats.org/officeDocument/2006/relationships/hyperlink" Target="#'2- PR'!A180" TargetMode="External" Id="rId346"/><Relationship Type="http://schemas.openxmlformats.org/officeDocument/2006/relationships/hyperlink" Target="#'2- PR'!A181" TargetMode="External" Id="rId347"/><Relationship Type="http://schemas.openxmlformats.org/officeDocument/2006/relationships/hyperlink" Target="#'2- PR'!A181" TargetMode="External" Id="rId348"/><Relationship Type="http://schemas.openxmlformats.org/officeDocument/2006/relationships/hyperlink" Target="#'2- PR'!A182" TargetMode="External" Id="rId349"/><Relationship Type="http://schemas.openxmlformats.org/officeDocument/2006/relationships/hyperlink" Target="#'2- PR'!A182" TargetMode="External" Id="rId350"/><Relationship Type="http://schemas.openxmlformats.org/officeDocument/2006/relationships/hyperlink" Target="#'2- PR'!A183" TargetMode="External" Id="rId351"/><Relationship Type="http://schemas.openxmlformats.org/officeDocument/2006/relationships/hyperlink" Target="#'2- PR'!A183" TargetMode="External" Id="rId352"/><Relationship Type="http://schemas.openxmlformats.org/officeDocument/2006/relationships/hyperlink" Target="#'2- PR'!A184" TargetMode="External" Id="rId353"/><Relationship Type="http://schemas.openxmlformats.org/officeDocument/2006/relationships/hyperlink" Target="#'2- PR'!A184" TargetMode="External" Id="rId354"/><Relationship Type="http://schemas.openxmlformats.org/officeDocument/2006/relationships/hyperlink" Target="#'2- PR'!A185" TargetMode="External" Id="rId355"/><Relationship Type="http://schemas.openxmlformats.org/officeDocument/2006/relationships/hyperlink" Target="#'2- PR'!A185" TargetMode="External" Id="rId356"/><Relationship Type="http://schemas.openxmlformats.org/officeDocument/2006/relationships/hyperlink" Target="#'2- PR'!A186" TargetMode="External" Id="rId357"/><Relationship Type="http://schemas.openxmlformats.org/officeDocument/2006/relationships/hyperlink" Target="#'2- PR'!A186" TargetMode="External" Id="rId358"/><Relationship Type="http://schemas.openxmlformats.org/officeDocument/2006/relationships/hyperlink" Target="#'2- PR'!A187" TargetMode="External" Id="rId359"/><Relationship Type="http://schemas.openxmlformats.org/officeDocument/2006/relationships/hyperlink" Target="#'2- PR'!A187" TargetMode="External" Id="rId360"/><Relationship Type="http://schemas.openxmlformats.org/officeDocument/2006/relationships/hyperlink" Target="#'2- PR'!A188" TargetMode="External" Id="rId361"/><Relationship Type="http://schemas.openxmlformats.org/officeDocument/2006/relationships/hyperlink" Target="#'2- PR'!A188" TargetMode="External" Id="rId362"/><Relationship Type="http://schemas.openxmlformats.org/officeDocument/2006/relationships/hyperlink" Target="#'2- PR'!A189" TargetMode="External" Id="rId363"/><Relationship Type="http://schemas.openxmlformats.org/officeDocument/2006/relationships/hyperlink" Target="#'2- PR'!A189" TargetMode="External" Id="rId364"/><Relationship Type="http://schemas.openxmlformats.org/officeDocument/2006/relationships/hyperlink" Target="#'2- PR'!A190" TargetMode="External" Id="rId365"/><Relationship Type="http://schemas.openxmlformats.org/officeDocument/2006/relationships/hyperlink" Target="#'2- PR'!A190" TargetMode="External" Id="rId366"/><Relationship Type="http://schemas.openxmlformats.org/officeDocument/2006/relationships/hyperlink" Target="#'2- PR'!A191" TargetMode="External" Id="rId367"/><Relationship Type="http://schemas.openxmlformats.org/officeDocument/2006/relationships/hyperlink" Target="#'2- PR'!A191" TargetMode="External" Id="rId368"/><Relationship Type="http://schemas.openxmlformats.org/officeDocument/2006/relationships/hyperlink" Target="#'2- PR'!A192" TargetMode="External" Id="rId369"/><Relationship Type="http://schemas.openxmlformats.org/officeDocument/2006/relationships/hyperlink" Target="#'2- PR'!A192" TargetMode="External" Id="rId370"/><Relationship Type="http://schemas.openxmlformats.org/officeDocument/2006/relationships/hyperlink" Target="#'2- PR'!A193" TargetMode="External" Id="rId371"/><Relationship Type="http://schemas.openxmlformats.org/officeDocument/2006/relationships/hyperlink" Target="#'2- PR'!A193" TargetMode="External" Id="rId372"/><Relationship Type="http://schemas.openxmlformats.org/officeDocument/2006/relationships/hyperlink" Target="#'2- PR'!A194" TargetMode="External" Id="rId373"/><Relationship Type="http://schemas.openxmlformats.org/officeDocument/2006/relationships/hyperlink" Target="#'2- PR'!A194" TargetMode="External" Id="rId374"/><Relationship Type="http://schemas.openxmlformats.org/officeDocument/2006/relationships/hyperlink" Target="#'2- PR'!A195" TargetMode="External" Id="rId375"/><Relationship Type="http://schemas.openxmlformats.org/officeDocument/2006/relationships/hyperlink" Target="#'2- PR'!A195" TargetMode="External" Id="rId376"/><Relationship Type="http://schemas.openxmlformats.org/officeDocument/2006/relationships/hyperlink" Target="#'2- PR'!A196" TargetMode="External" Id="rId377"/><Relationship Type="http://schemas.openxmlformats.org/officeDocument/2006/relationships/hyperlink" Target="#'2- PR'!A196" TargetMode="External" Id="rId378"/><Relationship Type="http://schemas.openxmlformats.org/officeDocument/2006/relationships/hyperlink" Target="#'2- PR'!A197" TargetMode="External" Id="rId379"/><Relationship Type="http://schemas.openxmlformats.org/officeDocument/2006/relationships/hyperlink" Target="#'2- PR'!A197" TargetMode="External" Id="rId380"/><Relationship Type="http://schemas.openxmlformats.org/officeDocument/2006/relationships/hyperlink" Target="#'2- PR'!A198" TargetMode="External" Id="rId381"/><Relationship Type="http://schemas.openxmlformats.org/officeDocument/2006/relationships/hyperlink" Target="#'2- PR'!A198" TargetMode="External" Id="rId382"/><Relationship Type="http://schemas.openxmlformats.org/officeDocument/2006/relationships/hyperlink" Target="#'2- PR'!A199" TargetMode="External" Id="rId383"/><Relationship Type="http://schemas.openxmlformats.org/officeDocument/2006/relationships/hyperlink" Target="#'2- PR'!A199" TargetMode="External" Id="rId384"/><Relationship Type="http://schemas.openxmlformats.org/officeDocument/2006/relationships/hyperlink" Target="#'2- PR'!A200" TargetMode="External" Id="rId385"/><Relationship Type="http://schemas.openxmlformats.org/officeDocument/2006/relationships/hyperlink" Target="#'2- PR'!A200" TargetMode="External" Id="rId386"/><Relationship Type="http://schemas.openxmlformats.org/officeDocument/2006/relationships/hyperlink" Target="#'2- PR'!A201" TargetMode="External" Id="rId387"/><Relationship Type="http://schemas.openxmlformats.org/officeDocument/2006/relationships/hyperlink" Target="#'2- PR'!A201" TargetMode="External" Id="rId388"/><Relationship Type="http://schemas.openxmlformats.org/officeDocument/2006/relationships/hyperlink" Target="#'2- PR'!A202" TargetMode="External" Id="rId389"/><Relationship Type="http://schemas.openxmlformats.org/officeDocument/2006/relationships/hyperlink" Target="#'2- PR'!A202" TargetMode="External" Id="rId390"/><Relationship Type="http://schemas.openxmlformats.org/officeDocument/2006/relationships/hyperlink" Target="#'2- PR'!A203" TargetMode="External" Id="rId391"/><Relationship Type="http://schemas.openxmlformats.org/officeDocument/2006/relationships/hyperlink" Target="#'2- PR'!A203" TargetMode="External" Id="rId392"/><Relationship Type="http://schemas.openxmlformats.org/officeDocument/2006/relationships/hyperlink" Target="#'2- PR'!A204" TargetMode="External" Id="rId393"/><Relationship Type="http://schemas.openxmlformats.org/officeDocument/2006/relationships/hyperlink" Target="#'2- PR'!A204" TargetMode="External" Id="rId394"/><Relationship Type="http://schemas.openxmlformats.org/officeDocument/2006/relationships/hyperlink" Target="#'2- PR'!A205" TargetMode="External" Id="rId395"/><Relationship Type="http://schemas.openxmlformats.org/officeDocument/2006/relationships/hyperlink" Target="#'2- PR'!A205" TargetMode="External" Id="rId396"/><Relationship Type="http://schemas.openxmlformats.org/officeDocument/2006/relationships/hyperlink" Target="#'2- PR'!A206" TargetMode="External" Id="rId397"/><Relationship Type="http://schemas.openxmlformats.org/officeDocument/2006/relationships/hyperlink" Target="#'2- PR'!A206" TargetMode="External" Id="rId398"/><Relationship Type="http://schemas.openxmlformats.org/officeDocument/2006/relationships/hyperlink" Target="#'2- PR'!A207" TargetMode="External" Id="rId399"/><Relationship Type="http://schemas.openxmlformats.org/officeDocument/2006/relationships/hyperlink" Target="#'2- PR'!A207" TargetMode="External" Id="rId400"/><Relationship Type="http://schemas.openxmlformats.org/officeDocument/2006/relationships/hyperlink" Target="#'2- PR'!A208" TargetMode="External" Id="rId401"/><Relationship Type="http://schemas.openxmlformats.org/officeDocument/2006/relationships/hyperlink" Target="#'2- PR'!A208" TargetMode="External" Id="rId402"/><Relationship Type="http://schemas.openxmlformats.org/officeDocument/2006/relationships/hyperlink" Target="#'2- PR'!A209" TargetMode="External" Id="rId403"/><Relationship Type="http://schemas.openxmlformats.org/officeDocument/2006/relationships/hyperlink" Target="#'2- PR'!A209" TargetMode="External" Id="rId404"/><Relationship Type="http://schemas.openxmlformats.org/officeDocument/2006/relationships/hyperlink" Target="#'2- PR'!A210" TargetMode="External" Id="rId405"/><Relationship Type="http://schemas.openxmlformats.org/officeDocument/2006/relationships/hyperlink" Target="#'2- PR'!A210" TargetMode="External" Id="rId406"/><Relationship Type="http://schemas.openxmlformats.org/officeDocument/2006/relationships/hyperlink" Target="#'2- PR'!A211" TargetMode="External" Id="rId407"/><Relationship Type="http://schemas.openxmlformats.org/officeDocument/2006/relationships/hyperlink" Target="#'2- PR'!A211" TargetMode="External" Id="rId408"/><Relationship Type="http://schemas.openxmlformats.org/officeDocument/2006/relationships/hyperlink" Target="#'2- PR'!A212" TargetMode="External" Id="rId409"/><Relationship Type="http://schemas.openxmlformats.org/officeDocument/2006/relationships/hyperlink" Target="#'2- PR'!A212" TargetMode="External" Id="rId410"/><Relationship Type="http://schemas.openxmlformats.org/officeDocument/2006/relationships/hyperlink" Target="#'2- PR'!A213" TargetMode="External" Id="rId411"/><Relationship Type="http://schemas.openxmlformats.org/officeDocument/2006/relationships/hyperlink" Target="#'2- PR'!A213" TargetMode="External" Id="rId412"/><Relationship Type="http://schemas.openxmlformats.org/officeDocument/2006/relationships/hyperlink" Target="#'2- PR'!A214" TargetMode="External" Id="rId413"/><Relationship Type="http://schemas.openxmlformats.org/officeDocument/2006/relationships/hyperlink" Target="#'2- PR'!A214" TargetMode="External" Id="rId414"/><Relationship Type="http://schemas.openxmlformats.org/officeDocument/2006/relationships/hyperlink" Target="#'2- PR'!A215" TargetMode="External" Id="rId415"/><Relationship Type="http://schemas.openxmlformats.org/officeDocument/2006/relationships/hyperlink" Target="#'2- PR'!A215" TargetMode="External" Id="rId416"/><Relationship Type="http://schemas.openxmlformats.org/officeDocument/2006/relationships/hyperlink" Target="#'2- PR'!A216" TargetMode="External" Id="rId417"/><Relationship Type="http://schemas.openxmlformats.org/officeDocument/2006/relationships/hyperlink" Target="#'2- PR'!A216" TargetMode="External" Id="rId418"/><Relationship Type="http://schemas.openxmlformats.org/officeDocument/2006/relationships/hyperlink" Target="#'2- PR'!A217" TargetMode="External" Id="rId419"/><Relationship Type="http://schemas.openxmlformats.org/officeDocument/2006/relationships/hyperlink" Target="#'2- PR'!A217" TargetMode="External" Id="rId420"/><Relationship Type="http://schemas.openxmlformats.org/officeDocument/2006/relationships/hyperlink" Target="#'2- PR'!A218" TargetMode="External" Id="rId421"/><Relationship Type="http://schemas.openxmlformats.org/officeDocument/2006/relationships/hyperlink" Target="#'2- PR'!A218" TargetMode="External" Id="rId422"/><Relationship Type="http://schemas.openxmlformats.org/officeDocument/2006/relationships/hyperlink" Target="#'2- PR'!A219" TargetMode="External" Id="rId423"/><Relationship Type="http://schemas.openxmlformats.org/officeDocument/2006/relationships/hyperlink" Target="#'2- PR'!A219" TargetMode="External" Id="rId424"/><Relationship Type="http://schemas.openxmlformats.org/officeDocument/2006/relationships/hyperlink" Target="#'2- PR'!A220" TargetMode="External" Id="rId425"/><Relationship Type="http://schemas.openxmlformats.org/officeDocument/2006/relationships/hyperlink" Target="#'2- PR'!A220" TargetMode="External" Id="rId426"/><Relationship Type="http://schemas.openxmlformats.org/officeDocument/2006/relationships/hyperlink" Target="#'2- PR'!A221" TargetMode="External" Id="rId427"/><Relationship Type="http://schemas.openxmlformats.org/officeDocument/2006/relationships/hyperlink" Target="#'2- PR'!A221" TargetMode="External" Id="rId428"/><Relationship Type="http://schemas.openxmlformats.org/officeDocument/2006/relationships/hyperlink" Target="#'2- PR'!A222" TargetMode="External" Id="rId429"/><Relationship Type="http://schemas.openxmlformats.org/officeDocument/2006/relationships/hyperlink" Target="#'2- PR'!A222" TargetMode="External" Id="rId430"/><Relationship Type="http://schemas.openxmlformats.org/officeDocument/2006/relationships/hyperlink" Target="#'2- PR'!A223" TargetMode="External" Id="rId431"/><Relationship Type="http://schemas.openxmlformats.org/officeDocument/2006/relationships/hyperlink" Target="#'2- PR'!A223" TargetMode="External" Id="rId432"/><Relationship Type="http://schemas.openxmlformats.org/officeDocument/2006/relationships/hyperlink" Target="#'2- PR'!A224" TargetMode="External" Id="rId433"/><Relationship Type="http://schemas.openxmlformats.org/officeDocument/2006/relationships/hyperlink" Target="#'2- PR'!A224" TargetMode="External" Id="rId434"/><Relationship Type="http://schemas.openxmlformats.org/officeDocument/2006/relationships/hyperlink" Target="#'2- PR'!A225" TargetMode="External" Id="rId435"/><Relationship Type="http://schemas.openxmlformats.org/officeDocument/2006/relationships/hyperlink" Target="#'2- PR'!A225" TargetMode="External" Id="rId436"/><Relationship Type="http://schemas.openxmlformats.org/officeDocument/2006/relationships/hyperlink" Target="#'2- PR'!A226" TargetMode="External" Id="rId437"/><Relationship Type="http://schemas.openxmlformats.org/officeDocument/2006/relationships/hyperlink" Target="#'2- PR'!A226" TargetMode="External" Id="rId438"/><Relationship Type="http://schemas.openxmlformats.org/officeDocument/2006/relationships/hyperlink" Target="#'2- PR'!A227" TargetMode="External" Id="rId439"/><Relationship Type="http://schemas.openxmlformats.org/officeDocument/2006/relationships/hyperlink" Target="#'2- PR'!A227" TargetMode="External" Id="rId440"/><Relationship Type="http://schemas.openxmlformats.org/officeDocument/2006/relationships/hyperlink" Target="#'2- PR'!A228" TargetMode="External" Id="rId441"/><Relationship Type="http://schemas.openxmlformats.org/officeDocument/2006/relationships/hyperlink" Target="#'2- PR'!A228" TargetMode="External" Id="rId442"/><Relationship Type="http://schemas.openxmlformats.org/officeDocument/2006/relationships/hyperlink" Target="#'2- PR'!A229" TargetMode="External" Id="rId443"/><Relationship Type="http://schemas.openxmlformats.org/officeDocument/2006/relationships/hyperlink" Target="#'2- PR'!A229" TargetMode="External" Id="rId444"/><Relationship Type="http://schemas.openxmlformats.org/officeDocument/2006/relationships/hyperlink" Target="#'2- PR'!A230" TargetMode="External" Id="rId445"/><Relationship Type="http://schemas.openxmlformats.org/officeDocument/2006/relationships/hyperlink" Target="#'2- PR'!A230" TargetMode="External" Id="rId446"/><Relationship Type="http://schemas.openxmlformats.org/officeDocument/2006/relationships/hyperlink" Target="#'2- PR'!A231" TargetMode="External" Id="rId447"/><Relationship Type="http://schemas.openxmlformats.org/officeDocument/2006/relationships/hyperlink" Target="#'2- PR'!A231" TargetMode="External" Id="rId448"/><Relationship Type="http://schemas.openxmlformats.org/officeDocument/2006/relationships/hyperlink" Target="#'2- PR'!A232" TargetMode="External" Id="rId449"/><Relationship Type="http://schemas.openxmlformats.org/officeDocument/2006/relationships/hyperlink" Target="#'2- PR'!A232" TargetMode="External" Id="rId450"/><Relationship Type="http://schemas.openxmlformats.org/officeDocument/2006/relationships/hyperlink" Target="#'2- PR'!A233" TargetMode="External" Id="rId451"/><Relationship Type="http://schemas.openxmlformats.org/officeDocument/2006/relationships/hyperlink" Target="#'2- PR'!A233" TargetMode="External" Id="rId452"/><Relationship Type="http://schemas.openxmlformats.org/officeDocument/2006/relationships/hyperlink" Target="#'2- PR'!A234" TargetMode="External" Id="rId453"/><Relationship Type="http://schemas.openxmlformats.org/officeDocument/2006/relationships/hyperlink" Target="#'2- PR'!A234" TargetMode="External" Id="rId454"/><Relationship Type="http://schemas.openxmlformats.org/officeDocument/2006/relationships/hyperlink" Target="#'2- PR'!A235" TargetMode="External" Id="rId455"/><Relationship Type="http://schemas.openxmlformats.org/officeDocument/2006/relationships/hyperlink" Target="#'2- PR'!A235" TargetMode="External" Id="rId456"/><Relationship Type="http://schemas.openxmlformats.org/officeDocument/2006/relationships/hyperlink" Target="#'2- PR'!A236" TargetMode="External" Id="rId457"/><Relationship Type="http://schemas.openxmlformats.org/officeDocument/2006/relationships/hyperlink" Target="#'2- PR'!A236" TargetMode="External" Id="rId458"/><Relationship Type="http://schemas.openxmlformats.org/officeDocument/2006/relationships/hyperlink" Target="#'2- PR'!A237" TargetMode="External" Id="rId459"/><Relationship Type="http://schemas.openxmlformats.org/officeDocument/2006/relationships/hyperlink" Target="#'2- PR'!A237" TargetMode="External" Id="rId460"/><Relationship Type="http://schemas.openxmlformats.org/officeDocument/2006/relationships/hyperlink" Target="#'2- PR'!A238" TargetMode="External" Id="rId461"/><Relationship Type="http://schemas.openxmlformats.org/officeDocument/2006/relationships/hyperlink" Target="#'2- PR'!A238" TargetMode="External" Id="rId462"/><Relationship Type="http://schemas.openxmlformats.org/officeDocument/2006/relationships/hyperlink" Target="#'2- PR'!A239" TargetMode="External" Id="rId463"/><Relationship Type="http://schemas.openxmlformats.org/officeDocument/2006/relationships/hyperlink" Target="#'2- PR'!A239" TargetMode="External" Id="rId464"/><Relationship Type="http://schemas.openxmlformats.org/officeDocument/2006/relationships/hyperlink" Target="#'2- PR'!A240" TargetMode="External" Id="rId465"/><Relationship Type="http://schemas.openxmlformats.org/officeDocument/2006/relationships/hyperlink" Target="#'2- PR'!A240" TargetMode="External" Id="rId466"/><Relationship Type="http://schemas.openxmlformats.org/officeDocument/2006/relationships/hyperlink" Target="#'2- PR'!A241" TargetMode="External" Id="rId467"/><Relationship Type="http://schemas.openxmlformats.org/officeDocument/2006/relationships/hyperlink" Target="#'2- PR'!A241" TargetMode="External" Id="rId468"/><Relationship Type="http://schemas.openxmlformats.org/officeDocument/2006/relationships/hyperlink" Target="#'2- PR'!A242" TargetMode="External" Id="rId469"/><Relationship Type="http://schemas.openxmlformats.org/officeDocument/2006/relationships/hyperlink" Target="#'2- PR'!A242" TargetMode="External" Id="rId470"/><Relationship Type="http://schemas.openxmlformats.org/officeDocument/2006/relationships/hyperlink" Target="#'2- PR'!A243" TargetMode="External" Id="rId471"/><Relationship Type="http://schemas.openxmlformats.org/officeDocument/2006/relationships/hyperlink" Target="#'2- PR'!A243" TargetMode="External" Id="rId472"/><Relationship Type="http://schemas.openxmlformats.org/officeDocument/2006/relationships/hyperlink" Target="#'2- PR'!A244" TargetMode="External" Id="rId473"/><Relationship Type="http://schemas.openxmlformats.org/officeDocument/2006/relationships/hyperlink" Target="#'2- PR'!A244" TargetMode="External" Id="rId474"/><Relationship Type="http://schemas.openxmlformats.org/officeDocument/2006/relationships/hyperlink" Target="#'2- PR'!A245" TargetMode="External" Id="rId475"/><Relationship Type="http://schemas.openxmlformats.org/officeDocument/2006/relationships/hyperlink" Target="#'2- PR'!A245" TargetMode="External" Id="rId476"/><Relationship Type="http://schemas.openxmlformats.org/officeDocument/2006/relationships/hyperlink" Target="#'2- PR'!A246" TargetMode="External" Id="rId477"/><Relationship Type="http://schemas.openxmlformats.org/officeDocument/2006/relationships/hyperlink" Target="#'2- PR'!A246" TargetMode="External" Id="rId478"/><Relationship Type="http://schemas.openxmlformats.org/officeDocument/2006/relationships/hyperlink" Target="#'2- PR'!A247" TargetMode="External" Id="rId479"/><Relationship Type="http://schemas.openxmlformats.org/officeDocument/2006/relationships/hyperlink" Target="#'2- PR'!A247" TargetMode="External" Id="rId480"/><Relationship Type="http://schemas.openxmlformats.org/officeDocument/2006/relationships/hyperlink" Target="#'2- PR'!A248" TargetMode="External" Id="rId481"/><Relationship Type="http://schemas.openxmlformats.org/officeDocument/2006/relationships/hyperlink" Target="#'2- PR'!A248" TargetMode="External" Id="rId482"/><Relationship Type="http://schemas.openxmlformats.org/officeDocument/2006/relationships/hyperlink" Target="#'2- PR'!A249" TargetMode="External" Id="rId483"/><Relationship Type="http://schemas.openxmlformats.org/officeDocument/2006/relationships/hyperlink" Target="#'2- PR'!A249" TargetMode="External" Id="rId484"/><Relationship Type="http://schemas.openxmlformats.org/officeDocument/2006/relationships/hyperlink" Target="#'2- PR'!A250" TargetMode="External" Id="rId485"/><Relationship Type="http://schemas.openxmlformats.org/officeDocument/2006/relationships/hyperlink" Target="#'2- PR'!A250" TargetMode="External" Id="rId486"/><Relationship Type="http://schemas.openxmlformats.org/officeDocument/2006/relationships/hyperlink" Target="#'2- PR'!A251" TargetMode="External" Id="rId487"/><Relationship Type="http://schemas.openxmlformats.org/officeDocument/2006/relationships/hyperlink" Target="#'2- PR'!A251" TargetMode="External" Id="rId488"/><Relationship Type="http://schemas.openxmlformats.org/officeDocument/2006/relationships/hyperlink" Target="#'2- PR'!A252" TargetMode="External" Id="rId489"/><Relationship Type="http://schemas.openxmlformats.org/officeDocument/2006/relationships/hyperlink" Target="#'2- PR'!A252" TargetMode="External" Id="rId490"/><Relationship Type="http://schemas.openxmlformats.org/officeDocument/2006/relationships/hyperlink" Target="#'2- PR'!A253" TargetMode="External" Id="rId491"/><Relationship Type="http://schemas.openxmlformats.org/officeDocument/2006/relationships/hyperlink" Target="#'2- PR'!A253" TargetMode="External" Id="rId492"/><Relationship Type="http://schemas.openxmlformats.org/officeDocument/2006/relationships/hyperlink" Target="#'2- PR'!A254" TargetMode="External" Id="rId493"/><Relationship Type="http://schemas.openxmlformats.org/officeDocument/2006/relationships/hyperlink" Target="#'2- PR'!A254" TargetMode="External" Id="rId494"/><Relationship Type="http://schemas.openxmlformats.org/officeDocument/2006/relationships/hyperlink" Target="#'2- PR'!A255" TargetMode="External" Id="rId495"/><Relationship Type="http://schemas.openxmlformats.org/officeDocument/2006/relationships/hyperlink" Target="#'2- PR'!A255" TargetMode="External" Id="rId496"/><Relationship Type="http://schemas.openxmlformats.org/officeDocument/2006/relationships/hyperlink" Target="#'2- PR'!A256" TargetMode="External" Id="rId497"/><Relationship Type="http://schemas.openxmlformats.org/officeDocument/2006/relationships/hyperlink" Target="#'2- PR'!A256" TargetMode="External" Id="rId498"/><Relationship Type="http://schemas.openxmlformats.org/officeDocument/2006/relationships/hyperlink" Target="#'2- PR'!A257" TargetMode="External" Id="rId499"/><Relationship Type="http://schemas.openxmlformats.org/officeDocument/2006/relationships/hyperlink" Target="#'2- PR'!A257" TargetMode="External" Id="rId500"/><Relationship Type="http://schemas.openxmlformats.org/officeDocument/2006/relationships/hyperlink" Target="#'2- PR'!A258" TargetMode="External" Id="rId501"/><Relationship Type="http://schemas.openxmlformats.org/officeDocument/2006/relationships/hyperlink" Target="#'2- PR'!A258" TargetMode="External" Id="rId502"/><Relationship Type="http://schemas.openxmlformats.org/officeDocument/2006/relationships/hyperlink" Target="#'2- PR'!A259" TargetMode="External" Id="rId503"/><Relationship Type="http://schemas.openxmlformats.org/officeDocument/2006/relationships/hyperlink" Target="#'2- PR'!A259" TargetMode="External" Id="rId504"/><Relationship Type="http://schemas.openxmlformats.org/officeDocument/2006/relationships/hyperlink" Target="#'2- PR'!A261" TargetMode="External" Id="rId505"/><Relationship Type="http://schemas.openxmlformats.org/officeDocument/2006/relationships/hyperlink" Target="#'2- PR'!A261" TargetMode="External" Id="rId506"/><Relationship Type="http://schemas.openxmlformats.org/officeDocument/2006/relationships/hyperlink" Target="#'2- PR'!A262" TargetMode="External" Id="rId507"/><Relationship Type="http://schemas.openxmlformats.org/officeDocument/2006/relationships/hyperlink" Target="#'2- PR'!A262" TargetMode="External" Id="rId508"/><Relationship Type="http://schemas.openxmlformats.org/officeDocument/2006/relationships/hyperlink" Target="#'2- PR'!A263" TargetMode="External" Id="rId509"/><Relationship Type="http://schemas.openxmlformats.org/officeDocument/2006/relationships/hyperlink" Target="#'2- PR'!A263" TargetMode="External" Id="rId510"/><Relationship Type="http://schemas.openxmlformats.org/officeDocument/2006/relationships/hyperlink" Target="#'2- PR'!A264" TargetMode="External" Id="rId511"/><Relationship Type="http://schemas.openxmlformats.org/officeDocument/2006/relationships/hyperlink" Target="#'2- PR'!A264" TargetMode="External" Id="rId512"/><Relationship Type="http://schemas.openxmlformats.org/officeDocument/2006/relationships/hyperlink" Target="#'2- PR'!A265" TargetMode="External" Id="rId513"/><Relationship Type="http://schemas.openxmlformats.org/officeDocument/2006/relationships/hyperlink" Target="#'2- PR'!A265" TargetMode="External" Id="rId514"/><Relationship Type="http://schemas.openxmlformats.org/officeDocument/2006/relationships/hyperlink" Target="#'2- PR'!A266" TargetMode="External" Id="rId515"/><Relationship Type="http://schemas.openxmlformats.org/officeDocument/2006/relationships/hyperlink" Target="#'2- PR'!A266" TargetMode="External" Id="rId516"/><Relationship Type="http://schemas.openxmlformats.org/officeDocument/2006/relationships/hyperlink" Target="#'2- PR'!A267" TargetMode="External" Id="rId517"/><Relationship Type="http://schemas.openxmlformats.org/officeDocument/2006/relationships/hyperlink" Target="#'2- PR'!A267" TargetMode="External" Id="rId518"/><Relationship Type="http://schemas.openxmlformats.org/officeDocument/2006/relationships/hyperlink" Target="#'2- PR'!A268" TargetMode="External" Id="rId519"/><Relationship Type="http://schemas.openxmlformats.org/officeDocument/2006/relationships/hyperlink" Target="#'2- PR'!A268" TargetMode="External" Id="rId520"/><Relationship Type="http://schemas.openxmlformats.org/officeDocument/2006/relationships/hyperlink" Target="#'2- PR'!A269" TargetMode="External" Id="rId521"/><Relationship Type="http://schemas.openxmlformats.org/officeDocument/2006/relationships/hyperlink" Target="#'2- PR'!A269" TargetMode="External" Id="rId522"/><Relationship Type="http://schemas.openxmlformats.org/officeDocument/2006/relationships/hyperlink" Target="#'2- PR'!A270" TargetMode="External" Id="rId523"/><Relationship Type="http://schemas.openxmlformats.org/officeDocument/2006/relationships/hyperlink" Target="#'2- PR'!A270" TargetMode="External" Id="rId524"/><Relationship Type="http://schemas.openxmlformats.org/officeDocument/2006/relationships/hyperlink" Target="#'2- PR'!A271" TargetMode="External" Id="rId525"/><Relationship Type="http://schemas.openxmlformats.org/officeDocument/2006/relationships/hyperlink" Target="#'2- PR'!A271" TargetMode="External" Id="rId526"/><Relationship Type="http://schemas.openxmlformats.org/officeDocument/2006/relationships/hyperlink" Target="#'2- PR'!A272" TargetMode="External" Id="rId527"/><Relationship Type="http://schemas.openxmlformats.org/officeDocument/2006/relationships/hyperlink" Target="#'2- PR'!A272" TargetMode="External" Id="rId528"/><Relationship Type="http://schemas.openxmlformats.org/officeDocument/2006/relationships/hyperlink" Target="#'2- PR'!A273" TargetMode="External" Id="rId529"/><Relationship Type="http://schemas.openxmlformats.org/officeDocument/2006/relationships/hyperlink" Target="#'2- PR'!A273" TargetMode="External" Id="rId530"/><Relationship Type="http://schemas.openxmlformats.org/officeDocument/2006/relationships/hyperlink" Target="#'2- PR'!A274" TargetMode="External" Id="rId531"/><Relationship Type="http://schemas.openxmlformats.org/officeDocument/2006/relationships/hyperlink" Target="#'2- PR'!A274" TargetMode="External" Id="rId532"/><Relationship Type="http://schemas.openxmlformats.org/officeDocument/2006/relationships/hyperlink" Target="#'2- PR'!A275" TargetMode="External" Id="rId533"/><Relationship Type="http://schemas.openxmlformats.org/officeDocument/2006/relationships/hyperlink" Target="#'2- PR'!A275" TargetMode="External" Id="rId534"/><Relationship Type="http://schemas.openxmlformats.org/officeDocument/2006/relationships/hyperlink" Target="#'2- PR'!A276" TargetMode="External" Id="rId535"/><Relationship Type="http://schemas.openxmlformats.org/officeDocument/2006/relationships/hyperlink" Target="#'2- PR'!A276" TargetMode="External" Id="rId536"/><Relationship Type="http://schemas.openxmlformats.org/officeDocument/2006/relationships/hyperlink" Target="#'2- PR'!A277" TargetMode="External" Id="rId537"/><Relationship Type="http://schemas.openxmlformats.org/officeDocument/2006/relationships/hyperlink" Target="#'2- PR'!A277" TargetMode="External" Id="rId538"/><Relationship Type="http://schemas.openxmlformats.org/officeDocument/2006/relationships/hyperlink" Target="#'2- PR'!A278" TargetMode="External" Id="rId539"/><Relationship Type="http://schemas.openxmlformats.org/officeDocument/2006/relationships/hyperlink" Target="#'2- PR'!A278" TargetMode="External" Id="rId540"/><Relationship Type="http://schemas.openxmlformats.org/officeDocument/2006/relationships/hyperlink" Target="#'2- PR'!A279" TargetMode="External" Id="rId541"/><Relationship Type="http://schemas.openxmlformats.org/officeDocument/2006/relationships/hyperlink" Target="#'2- PR'!A279" TargetMode="External" Id="rId542"/><Relationship Type="http://schemas.openxmlformats.org/officeDocument/2006/relationships/hyperlink" Target="#'2- PR'!A280" TargetMode="External" Id="rId543"/><Relationship Type="http://schemas.openxmlformats.org/officeDocument/2006/relationships/hyperlink" Target="#'2- PR'!A280" TargetMode="External" Id="rId544"/><Relationship Type="http://schemas.openxmlformats.org/officeDocument/2006/relationships/hyperlink" Target="#'2- PR'!A281" TargetMode="External" Id="rId545"/><Relationship Type="http://schemas.openxmlformats.org/officeDocument/2006/relationships/hyperlink" Target="#'2- PR'!A281" TargetMode="External" Id="rId546"/><Relationship Type="http://schemas.openxmlformats.org/officeDocument/2006/relationships/hyperlink" Target="#'2- PR'!A282" TargetMode="External" Id="rId547"/><Relationship Type="http://schemas.openxmlformats.org/officeDocument/2006/relationships/hyperlink" Target="#'2- PR'!A282" TargetMode="External" Id="rId548"/><Relationship Type="http://schemas.openxmlformats.org/officeDocument/2006/relationships/hyperlink" Target="#'2- PR'!A283" TargetMode="External" Id="rId549"/><Relationship Type="http://schemas.openxmlformats.org/officeDocument/2006/relationships/hyperlink" Target="#'2- PR'!A283" TargetMode="External" Id="rId550"/><Relationship Type="http://schemas.openxmlformats.org/officeDocument/2006/relationships/hyperlink" Target="#'2- PR'!A284" TargetMode="External" Id="rId551"/><Relationship Type="http://schemas.openxmlformats.org/officeDocument/2006/relationships/hyperlink" Target="#'2- PR'!A284" TargetMode="External" Id="rId552"/><Relationship Type="http://schemas.openxmlformats.org/officeDocument/2006/relationships/hyperlink" Target="#'2- PR'!A285" TargetMode="External" Id="rId553"/><Relationship Type="http://schemas.openxmlformats.org/officeDocument/2006/relationships/hyperlink" Target="#'2- PR'!A285" TargetMode="External" Id="rId554"/><Relationship Type="http://schemas.openxmlformats.org/officeDocument/2006/relationships/hyperlink" Target="#'2- PR'!A286" TargetMode="External" Id="rId555"/><Relationship Type="http://schemas.openxmlformats.org/officeDocument/2006/relationships/hyperlink" Target="#'2- PR'!A286" TargetMode="External" Id="rId556"/><Relationship Type="http://schemas.openxmlformats.org/officeDocument/2006/relationships/hyperlink" Target="#'2- PR'!A287" TargetMode="External" Id="rId557"/><Relationship Type="http://schemas.openxmlformats.org/officeDocument/2006/relationships/hyperlink" Target="#'2- PR'!A287" TargetMode="External" Id="rId558"/><Relationship Type="http://schemas.openxmlformats.org/officeDocument/2006/relationships/hyperlink" Target="#'2- PR'!A288" TargetMode="External" Id="rId559"/><Relationship Type="http://schemas.openxmlformats.org/officeDocument/2006/relationships/hyperlink" Target="#'2- PR'!A288" TargetMode="External" Id="rId560"/><Relationship Type="http://schemas.openxmlformats.org/officeDocument/2006/relationships/hyperlink" Target="#'2- PR'!A289" TargetMode="External" Id="rId561"/><Relationship Type="http://schemas.openxmlformats.org/officeDocument/2006/relationships/hyperlink" Target="#'2- PR'!A289" TargetMode="External" Id="rId562"/><Relationship Type="http://schemas.openxmlformats.org/officeDocument/2006/relationships/hyperlink" Target="#'2- PR'!A290" TargetMode="External" Id="rId563"/><Relationship Type="http://schemas.openxmlformats.org/officeDocument/2006/relationships/hyperlink" Target="#'2- PR'!A290" TargetMode="External" Id="rId564"/><Relationship Type="http://schemas.openxmlformats.org/officeDocument/2006/relationships/hyperlink" Target="#'2- PR'!A291" TargetMode="External" Id="rId565"/><Relationship Type="http://schemas.openxmlformats.org/officeDocument/2006/relationships/hyperlink" Target="#'2- PR'!A291" TargetMode="External" Id="rId566"/><Relationship Type="http://schemas.openxmlformats.org/officeDocument/2006/relationships/hyperlink" Target="#'2- PR'!A292" TargetMode="External" Id="rId567"/><Relationship Type="http://schemas.openxmlformats.org/officeDocument/2006/relationships/hyperlink" Target="#'2- PR'!A292" TargetMode="External" Id="rId568"/><Relationship Type="http://schemas.openxmlformats.org/officeDocument/2006/relationships/hyperlink" Target="#'2- PR'!A293" TargetMode="External" Id="rId569"/><Relationship Type="http://schemas.openxmlformats.org/officeDocument/2006/relationships/hyperlink" Target="#'2- PR'!A293" TargetMode="External" Id="rId570"/><Relationship Type="http://schemas.openxmlformats.org/officeDocument/2006/relationships/hyperlink" Target="#'2- PR'!A294" TargetMode="External" Id="rId571"/><Relationship Type="http://schemas.openxmlformats.org/officeDocument/2006/relationships/hyperlink" Target="#'2- PR'!A294" TargetMode="External" Id="rId572"/><Relationship Type="http://schemas.openxmlformats.org/officeDocument/2006/relationships/hyperlink" Target="#'2- PR'!A295" TargetMode="External" Id="rId573"/><Relationship Type="http://schemas.openxmlformats.org/officeDocument/2006/relationships/hyperlink" Target="#'2- PR'!A295" TargetMode="External" Id="rId574"/><Relationship Type="http://schemas.openxmlformats.org/officeDocument/2006/relationships/hyperlink" Target="#'2- PR'!A296" TargetMode="External" Id="rId575"/><Relationship Type="http://schemas.openxmlformats.org/officeDocument/2006/relationships/hyperlink" Target="#'2- PR'!A296" TargetMode="External" Id="rId576"/><Relationship Type="http://schemas.openxmlformats.org/officeDocument/2006/relationships/hyperlink" Target="#'2- PR'!A297" TargetMode="External" Id="rId577"/><Relationship Type="http://schemas.openxmlformats.org/officeDocument/2006/relationships/hyperlink" Target="#'2- PR'!A297" TargetMode="External" Id="rId578"/><Relationship Type="http://schemas.openxmlformats.org/officeDocument/2006/relationships/hyperlink" Target="#'2- PR'!A298" TargetMode="External" Id="rId579"/><Relationship Type="http://schemas.openxmlformats.org/officeDocument/2006/relationships/hyperlink" Target="#'2- PR'!A298" TargetMode="External" Id="rId580"/><Relationship Type="http://schemas.openxmlformats.org/officeDocument/2006/relationships/hyperlink" Target="#'2- PR'!A299" TargetMode="External" Id="rId581"/><Relationship Type="http://schemas.openxmlformats.org/officeDocument/2006/relationships/hyperlink" Target="#'2- PR'!A299" TargetMode="External" Id="rId582"/><Relationship Type="http://schemas.openxmlformats.org/officeDocument/2006/relationships/hyperlink" Target="#'2- PR'!A300" TargetMode="External" Id="rId583"/><Relationship Type="http://schemas.openxmlformats.org/officeDocument/2006/relationships/hyperlink" Target="#'2- PR'!A300" TargetMode="External" Id="rId584"/><Relationship Type="http://schemas.openxmlformats.org/officeDocument/2006/relationships/hyperlink" Target="#'2- PR'!A301" TargetMode="External" Id="rId585"/><Relationship Type="http://schemas.openxmlformats.org/officeDocument/2006/relationships/hyperlink" Target="#'2- PR'!A301" TargetMode="External" Id="rId586"/><Relationship Type="http://schemas.openxmlformats.org/officeDocument/2006/relationships/hyperlink" Target="#'2- PR'!A302" TargetMode="External" Id="rId587"/><Relationship Type="http://schemas.openxmlformats.org/officeDocument/2006/relationships/hyperlink" Target="#'2- PR'!A302" TargetMode="External" Id="rId588"/><Relationship Type="http://schemas.openxmlformats.org/officeDocument/2006/relationships/hyperlink" Target="#'2- PR'!A303" TargetMode="External" Id="rId589"/><Relationship Type="http://schemas.openxmlformats.org/officeDocument/2006/relationships/hyperlink" Target="#'2- PR'!A303" TargetMode="External" Id="rId590"/><Relationship Type="http://schemas.openxmlformats.org/officeDocument/2006/relationships/hyperlink" Target="#'2- PR'!A304" TargetMode="External" Id="rId591"/><Relationship Type="http://schemas.openxmlformats.org/officeDocument/2006/relationships/hyperlink" Target="#'2- PR'!A304" TargetMode="External" Id="rId592"/><Relationship Type="http://schemas.openxmlformats.org/officeDocument/2006/relationships/hyperlink" Target="#'2- PR'!A306" TargetMode="External" Id="rId593"/><Relationship Type="http://schemas.openxmlformats.org/officeDocument/2006/relationships/hyperlink" Target="#'2- PR'!A306" TargetMode="External" Id="rId594"/><Relationship Type="http://schemas.openxmlformats.org/officeDocument/2006/relationships/hyperlink" Target="#'2- PR'!A307" TargetMode="External" Id="rId595"/><Relationship Type="http://schemas.openxmlformats.org/officeDocument/2006/relationships/hyperlink" Target="#'2- PR'!A307" TargetMode="External" Id="rId596"/><Relationship Type="http://schemas.openxmlformats.org/officeDocument/2006/relationships/hyperlink" Target="#'2- PR'!A308" TargetMode="External" Id="rId597"/><Relationship Type="http://schemas.openxmlformats.org/officeDocument/2006/relationships/hyperlink" Target="#'2- PR'!A308" TargetMode="External" Id="rId598"/><Relationship Type="http://schemas.openxmlformats.org/officeDocument/2006/relationships/hyperlink" Target="#'2- PR'!A310" TargetMode="External" Id="rId599"/><Relationship Type="http://schemas.openxmlformats.org/officeDocument/2006/relationships/hyperlink" Target="#'2- PR'!A310" TargetMode="External" Id="rId600"/><Relationship Type="http://schemas.openxmlformats.org/officeDocument/2006/relationships/hyperlink" Target="#'2- PR'!A311" TargetMode="External" Id="rId601"/><Relationship Type="http://schemas.openxmlformats.org/officeDocument/2006/relationships/hyperlink" Target="#'2- PR'!A311" TargetMode="External" Id="rId602"/><Relationship Type="http://schemas.openxmlformats.org/officeDocument/2006/relationships/hyperlink" Target="#'2- PR'!A312" TargetMode="External" Id="rId603"/><Relationship Type="http://schemas.openxmlformats.org/officeDocument/2006/relationships/hyperlink" Target="#'2- PR'!A312" TargetMode="External" Id="rId604"/><Relationship Type="http://schemas.openxmlformats.org/officeDocument/2006/relationships/hyperlink" Target="#'2- PR'!A313" TargetMode="External" Id="rId605"/><Relationship Type="http://schemas.openxmlformats.org/officeDocument/2006/relationships/hyperlink" Target="#'2- PR'!A313" TargetMode="External" Id="rId606"/><Relationship Type="http://schemas.openxmlformats.org/officeDocument/2006/relationships/hyperlink" Target="#'2- PR'!A314" TargetMode="External" Id="rId607"/><Relationship Type="http://schemas.openxmlformats.org/officeDocument/2006/relationships/hyperlink" Target="#'2- PR'!A314" TargetMode="External" Id="rId608"/><Relationship Type="http://schemas.openxmlformats.org/officeDocument/2006/relationships/hyperlink" Target="#'2- PR'!A315" TargetMode="External" Id="rId609"/><Relationship Type="http://schemas.openxmlformats.org/officeDocument/2006/relationships/hyperlink" Target="#'2- PR'!A315" TargetMode="External" Id="rId610"/><Relationship Type="http://schemas.openxmlformats.org/officeDocument/2006/relationships/hyperlink" Target="#'2- PR'!A316" TargetMode="External" Id="rId611"/><Relationship Type="http://schemas.openxmlformats.org/officeDocument/2006/relationships/hyperlink" Target="#'2- PR'!A316" TargetMode="External" Id="rId612"/><Relationship Type="http://schemas.openxmlformats.org/officeDocument/2006/relationships/hyperlink" Target="#'2- PR'!A317" TargetMode="External" Id="rId613"/><Relationship Type="http://schemas.openxmlformats.org/officeDocument/2006/relationships/hyperlink" Target="#'2- PR'!A317" TargetMode="External" Id="rId614"/><Relationship Type="http://schemas.openxmlformats.org/officeDocument/2006/relationships/hyperlink" Target="#'2- PR'!A318" TargetMode="External" Id="rId615"/><Relationship Type="http://schemas.openxmlformats.org/officeDocument/2006/relationships/hyperlink" Target="#'2- PR'!A318" TargetMode="External" Id="rId616"/><Relationship Type="http://schemas.openxmlformats.org/officeDocument/2006/relationships/hyperlink" Target="#'2- PR'!A319" TargetMode="External" Id="rId617"/><Relationship Type="http://schemas.openxmlformats.org/officeDocument/2006/relationships/hyperlink" Target="#'2- PR'!A319" TargetMode="External" Id="rId618"/><Relationship Type="http://schemas.openxmlformats.org/officeDocument/2006/relationships/hyperlink" Target="#'2- PR'!A321" TargetMode="External" Id="rId619"/><Relationship Type="http://schemas.openxmlformats.org/officeDocument/2006/relationships/hyperlink" Target="#'2- PR'!A321" TargetMode="External" Id="rId620"/><Relationship Type="http://schemas.openxmlformats.org/officeDocument/2006/relationships/hyperlink" Target="#'2- PR'!A322" TargetMode="External" Id="rId621"/><Relationship Type="http://schemas.openxmlformats.org/officeDocument/2006/relationships/hyperlink" Target="#'2- PR'!A322" TargetMode="External" Id="rId622"/><Relationship Type="http://schemas.openxmlformats.org/officeDocument/2006/relationships/hyperlink" Target="#'2- PR'!A323" TargetMode="External" Id="rId623"/><Relationship Type="http://schemas.openxmlformats.org/officeDocument/2006/relationships/hyperlink" Target="#'2- PR'!A323" TargetMode="External" Id="rId624"/><Relationship Type="http://schemas.openxmlformats.org/officeDocument/2006/relationships/hyperlink" Target="#'2- PR'!A324" TargetMode="External" Id="rId625"/><Relationship Type="http://schemas.openxmlformats.org/officeDocument/2006/relationships/hyperlink" Target="#'2- PR'!A324" TargetMode="External" Id="rId626"/><Relationship Type="http://schemas.openxmlformats.org/officeDocument/2006/relationships/hyperlink" Target="#'2- PR'!A325" TargetMode="External" Id="rId627"/><Relationship Type="http://schemas.openxmlformats.org/officeDocument/2006/relationships/hyperlink" Target="#'2- PR'!A325" TargetMode="External" Id="rId628"/><Relationship Type="http://schemas.openxmlformats.org/officeDocument/2006/relationships/hyperlink" Target="#'2- PR'!A326" TargetMode="External" Id="rId629"/><Relationship Type="http://schemas.openxmlformats.org/officeDocument/2006/relationships/hyperlink" Target="#'2- PR'!A326" TargetMode="External" Id="rId630"/><Relationship Type="http://schemas.openxmlformats.org/officeDocument/2006/relationships/hyperlink" Target="#'2- PR'!A327" TargetMode="External" Id="rId631"/><Relationship Type="http://schemas.openxmlformats.org/officeDocument/2006/relationships/hyperlink" Target="#'2- PR'!A327" TargetMode="External" Id="rId632"/><Relationship Type="http://schemas.openxmlformats.org/officeDocument/2006/relationships/hyperlink" Target="#'2- PR'!A328" TargetMode="External" Id="rId633"/><Relationship Type="http://schemas.openxmlformats.org/officeDocument/2006/relationships/hyperlink" Target="#'2- PR'!A328" TargetMode="External" Id="rId634"/><Relationship Type="http://schemas.openxmlformats.org/officeDocument/2006/relationships/hyperlink" Target="#'2- PR'!A329" TargetMode="External" Id="rId635"/><Relationship Type="http://schemas.openxmlformats.org/officeDocument/2006/relationships/hyperlink" Target="#'2- PR'!A329" TargetMode="External" Id="rId636"/><Relationship Type="http://schemas.openxmlformats.org/officeDocument/2006/relationships/hyperlink" Target="#'2- PR'!A330" TargetMode="External" Id="rId637"/><Relationship Type="http://schemas.openxmlformats.org/officeDocument/2006/relationships/hyperlink" Target="#'2- PR'!A330" TargetMode="External" Id="rId638"/><Relationship Type="http://schemas.openxmlformats.org/officeDocument/2006/relationships/hyperlink" Target="#'2- PR'!A331" TargetMode="External" Id="rId639"/><Relationship Type="http://schemas.openxmlformats.org/officeDocument/2006/relationships/hyperlink" Target="#'2- PR'!A331" TargetMode="External" Id="rId640"/><Relationship Type="http://schemas.openxmlformats.org/officeDocument/2006/relationships/hyperlink" Target="#'2- PR'!A332" TargetMode="External" Id="rId641"/><Relationship Type="http://schemas.openxmlformats.org/officeDocument/2006/relationships/hyperlink" Target="#'2- PR'!A332" TargetMode="External" Id="rId642"/><Relationship Type="http://schemas.openxmlformats.org/officeDocument/2006/relationships/hyperlink" Target="#'2- PR'!A333" TargetMode="External" Id="rId643"/><Relationship Type="http://schemas.openxmlformats.org/officeDocument/2006/relationships/hyperlink" Target="#'2- PR'!A333" TargetMode="External" Id="rId644"/><Relationship Type="http://schemas.openxmlformats.org/officeDocument/2006/relationships/hyperlink" Target="#'2- PR'!A334" TargetMode="External" Id="rId645"/><Relationship Type="http://schemas.openxmlformats.org/officeDocument/2006/relationships/hyperlink" Target="#'2- PR'!A334" TargetMode="External" Id="rId646"/><Relationship Type="http://schemas.openxmlformats.org/officeDocument/2006/relationships/hyperlink" Target="#'2- PR'!A335" TargetMode="External" Id="rId647"/><Relationship Type="http://schemas.openxmlformats.org/officeDocument/2006/relationships/hyperlink" Target="#'2- PR'!A335" TargetMode="External" Id="rId648"/><Relationship Type="http://schemas.openxmlformats.org/officeDocument/2006/relationships/hyperlink" Target="#'2- PR'!A336" TargetMode="External" Id="rId649"/><Relationship Type="http://schemas.openxmlformats.org/officeDocument/2006/relationships/hyperlink" Target="#'2- PR'!A336" TargetMode="External" Id="rId650"/><Relationship Type="http://schemas.openxmlformats.org/officeDocument/2006/relationships/hyperlink" Target="#'2- PR'!A337" TargetMode="External" Id="rId651"/><Relationship Type="http://schemas.openxmlformats.org/officeDocument/2006/relationships/hyperlink" Target="#'2- PR'!A337" TargetMode="External" Id="rId652"/><Relationship Type="http://schemas.openxmlformats.org/officeDocument/2006/relationships/hyperlink" Target="#'2- PR'!A338" TargetMode="External" Id="rId653"/><Relationship Type="http://schemas.openxmlformats.org/officeDocument/2006/relationships/hyperlink" Target="#'2- PR'!A338" TargetMode="External" Id="rId654"/><Relationship Type="http://schemas.openxmlformats.org/officeDocument/2006/relationships/hyperlink" Target="#'2- PR'!A339" TargetMode="External" Id="rId655"/><Relationship Type="http://schemas.openxmlformats.org/officeDocument/2006/relationships/hyperlink" Target="#'2- PR'!A339" TargetMode="External" Id="rId656"/><Relationship Type="http://schemas.openxmlformats.org/officeDocument/2006/relationships/hyperlink" Target="#'2- PR'!A340" TargetMode="External" Id="rId657"/><Relationship Type="http://schemas.openxmlformats.org/officeDocument/2006/relationships/hyperlink" Target="#'2- PR'!A340" TargetMode="External" Id="rId658"/><Relationship Type="http://schemas.openxmlformats.org/officeDocument/2006/relationships/hyperlink" Target="#'2- PR'!A341" TargetMode="External" Id="rId659"/><Relationship Type="http://schemas.openxmlformats.org/officeDocument/2006/relationships/hyperlink" Target="#'2- PR'!A341" TargetMode="External" Id="rId660"/><Relationship Type="http://schemas.openxmlformats.org/officeDocument/2006/relationships/hyperlink" Target="#'2- PR'!A342" TargetMode="External" Id="rId661"/><Relationship Type="http://schemas.openxmlformats.org/officeDocument/2006/relationships/hyperlink" Target="#'2- PR'!A342" TargetMode="External" Id="rId662"/><Relationship Type="http://schemas.openxmlformats.org/officeDocument/2006/relationships/hyperlink" Target="#'2- PR'!A343" TargetMode="External" Id="rId663"/><Relationship Type="http://schemas.openxmlformats.org/officeDocument/2006/relationships/hyperlink" Target="#'2- PR'!A343" TargetMode="External" Id="rId664"/><Relationship Type="http://schemas.openxmlformats.org/officeDocument/2006/relationships/hyperlink" Target="#'2- PR'!A344" TargetMode="External" Id="rId665"/><Relationship Type="http://schemas.openxmlformats.org/officeDocument/2006/relationships/hyperlink" Target="#'2- PR'!A344" TargetMode="External" Id="rId666"/><Relationship Type="http://schemas.openxmlformats.org/officeDocument/2006/relationships/hyperlink" Target="#'2- PR'!A345" TargetMode="External" Id="rId667"/><Relationship Type="http://schemas.openxmlformats.org/officeDocument/2006/relationships/hyperlink" Target="#'2- PR'!A345" TargetMode="External" Id="rId668"/><Relationship Type="http://schemas.openxmlformats.org/officeDocument/2006/relationships/hyperlink" Target="#'2- PR'!A346" TargetMode="External" Id="rId669"/><Relationship Type="http://schemas.openxmlformats.org/officeDocument/2006/relationships/hyperlink" Target="#'2- PR'!A346" TargetMode="External" Id="rId670"/><Relationship Type="http://schemas.openxmlformats.org/officeDocument/2006/relationships/hyperlink" Target="#'2- PR'!A347" TargetMode="External" Id="rId671"/><Relationship Type="http://schemas.openxmlformats.org/officeDocument/2006/relationships/hyperlink" Target="#'2- PR'!A347" TargetMode="External" Id="rId672"/><Relationship Type="http://schemas.openxmlformats.org/officeDocument/2006/relationships/hyperlink" Target="#'2- PR'!A348" TargetMode="External" Id="rId673"/><Relationship Type="http://schemas.openxmlformats.org/officeDocument/2006/relationships/hyperlink" Target="#'2- PR'!A348" TargetMode="External" Id="rId674"/><Relationship Type="http://schemas.openxmlformats.org/officeDocument/2006/relationships/hyperlink" Target="#'2- PR'!A349" TargetMode="External" Id="rId675"/><Relationship Type="http://schemas.openxmlformats.org/officeDocument/2006/relationships/hyperlink" Target="#'2- PR'!A349" TargetMode="External" Id="rId676"/><Relationship Type="http://schemas.openxmlformats.org/officeDocument/2006/relationships/hyperlink" Target="#'2- PR'!A350" TargetMode="External" Id="rId677"/><Relationship Type="http://schemas.openxmlformats.org/officeDocument/2006/relationships/hyperlink" Target="#'2- PR'!A350" TargetMode="External" Id="rId678"/><Relationship Type="http://schemas.openxmlformats.org/officeDocument/2006/relationships/hyperlink" Target="#'2- PR'!A351" TargetMode="External" Id="rId679"/><Relationship Type="http://schemas.openxmlformats.org/officeDocument/2006/relationships/hyperlink" Target="#'2- PR'!A351" TargetMode="External" Id="rId680"/><Relationship Type="http://schemas.openxmlformats.org/officeDocument/2006/relationships/hyperlink" Target="#'2- PR'!A352" TargetMode="External" Id="rId681"/><Relationship Type="http://schemas.openxmlformats.org/officeDocument/2006/relationships/hyperlink" Target="#'2- PR'!A352" TargetMode="External" Id="rId682"/><Relationship Type="http://schemas.openxmlformats.org/officeDocument/2006/relationships/hyperlink" Target="#'2- PR'!A353" TargetMode="External" Id="rId683"/><Relationship Type="http://schemas.openxmlformats.org/officeDocument/2006/relationships/hyperlink" Target="#'2- PR'!A353" TargetMode="External" Id="rId684"/><Relationship Type="http://schemas.openxmlformats.org/officeDocument/2006/relationships/hyperlink" Target="#'2- PR'!A354" TargetMode="External" Id="rId685"/><Relationship Type="http://schemas.openxmlformats.org/officeDocument/2006/relationships/hyperlink" Target="#'2- PR'!A354" TargetMode="External" Id="rId686"/><Relationship Type="http://schemas.openxmlformats.org/officeDocument/2006/relationships/hyperlink" Target="#'2- PR'!A355" TargetMode="External" Id="rId687"/><Relationship Type="http://schemas.openxmlformats.org/officeDocument/2006/relationships/hyperlink" Target="#'2- PR'!A355" TargetMode="External" Id="rId688"/><Relationship Type="http://schemas.openxmlformats.org/officeDocument/2006/relationships/hyperlink" Target="#'2- PR'!A356" TargetMode="External" Id="rId689"/><Relationship Type="http://schemas.openxmlformats.org/officeDocument/2006/relationships/hyperlink" Target="#'2- PR'!A356" TargetMode="External" Id="rId690"/><Relationship Type="http://schemas.openxmlformats.org/officeDocument/2006/relationships/hyperlink" Target="#'2- PR'!A357" TargetMode="External" Id="rId691"/><Relationship Type="http://schemas.openxmlformats.org/officeDocument/2006/relationships/hyperlink" Target="#'2- PR'!A357" TargetMode="External" Id="rId692"/><Relationship Type="http://schemas.openxmlformats.org/officeDocument/2006/relationships/hyperlink" Target="#'2- PR'!A358" TargetMode="External" Id="rId693"/><Relationship Type="http://schemas.openxmlformats.org/officeDocument/2006/relationships/hyperlink" Target="#'2- PR'!A358" TargetMode="External" Id="rId694"/><Relationship Type="http://schemas.openxmlformats.org/officeDocument/2006/relationships/hyperlink" Target="#'2- PR'!A359" TargetMode="External" Id="rId695"/><Relationship Type="http://schemas.openxmlformats.org/officeDocument/2006/relationships/hyperlink" Target="#'2- PR'!A359" TargetMode="External" Id="rId696"/><Relationship Type="http://schemas.openxmlformats.org/officeDocument/2006/relationships/hyperlink" Target="#'2- PR'!A360" TargetMode="External" Id="rId697"/><Relationship Type="http://schemas.openxmlformats.org/officeDocument/2006/relationships/hyperlink" Target="#'2- PR'!A360" TargetMode="External" Id="rId698"/><Relationship Type="http://schemas.openxmlformats.org/officeDocument/2006/relationships/hyperlink" Target="#'2- PR'!A361" TargetMode="External" Id="rId699"/><Relationship Type="http://schemas.openxmlformats.org/officeDocument/2006/relationships/hyperlink" Target="#'2- PR'!A361" TargetMode="External" Id="rId700"/><Relationship Type="http://schemas.openxmlformats.org/officeDocument/2006/relationships/hyperlink" Target="#'2- PR'!A362" TargetMode="External" Id="rId701"/><Relationship Type="http://schemas.openxmlformats.org/officeDocument/2006/relationships/hyperlink" Target="#'2- PR'!A362" TargetMode="External" Id="rId702"/><Relationship Type="http://schemas.openxmlformats.org/officeDocument/2006/relationships/hyperlink" Target="#'2- PR'!A363" TargetMode="External" Id="rId703"/><Relationship Type="http://schemas.openxmlformats.org/officeDocument/2006/relationships/hyperlink" Target="#'2- PR'!A363" TargetMode="External" Id="rId704"/><Relationship Type="http://schemas.openxmlformats.org/officeDocument/2006/relationships/hyperlink" Target="#'2- PR'!A364" TargetMode="External" Id="rId705"/><Relationship Type="http://schemas.openxmlformats.org/officeDocument/2006/relationships/hyperlink" Target="#'2- PR'!A364" TargetMode="External" Id="rId706"/><Relationship Type="http://schemas.openxmlformats.org/officeDocument/2006/relationships/hyperlink" Target="#'2- PR'!A365" TargetMode="External" Id="rId707"/><Relationship Type="http://schemas.openxmlformats.org/officeDocument/2006/relationships/hyperlink" Target="#'2- PR'!A365" TargetMode="External" Id="rId708"/><Relationship Type="http://schemas.openxmlformats.org/officeDocument/2006/relationships/hyperlink" Target="#'2- PR'!A366" TargetMode="External" Id="rId709"/><Relationship Type="http://schemas.openxmlformats.org/officeDocument/2006/relationships/hyperlink" Target="#'2- PR'!A366" TargetMode="External" Id="rId710"/><Relationship Type="http://schemas.openxmlformats.org/officeDocument/2006/relationships/hyperlink" Target="#'2- PR'!A367" TargetMode="External" Id="rId711"/><Relationship Type="http://schemas.openxmlformats.org/officeDocument/2006/relationships/hyperlink" Target="#'2- PR'!A367" TargetMode="External" Id="rId712"/><Relationship Type="http://schemas.openxmlformats.org/officeDocument/2006/relationships/hyperlink" Target="#'2- PR'!A368" TargetMode="External" Id="rId713"/><Relationship Type="http://schemas.openxmlformats.org/officeDocument/2006/relationships/hyperlink" Target="#'2- PR'!A368" TargetMode="External" Id="rId714"/><Relationship Type="http://schemas.openxmlformats.org/officeDocument/2006/relationships/hyperlink" Target="#'2- PR'!A369" TargetMode="External" Id="rId715"/><Relationship Type="http://schemas.openxmlformats.org/officeDocument/2006/relationships/hyperlink" Target="#'2- PR'!A369" TargetMode="External" Id="rId716"/><Relationship Type="http://schemas.openxmlformats.org/officeDocument/2006/relationships/hyperlink" Target="#'2- PR'!A370" TargetMode="External" Id="rId717"/><Relationship Type="http://schemas.openxmlformats.org/officeDocument/2006/relationships/hyperlink" Target="#'2- PR'!A370" TargetMode="External" Id="rId718"/><Relationship Type="http://schemas.openxmlformats.org/officeDocument/2006/relationships/hyperlink" Target="#'2- PR'!A371" TargetMode="External" Id="rId719"/><Relationship Type="http://schemas.openxmlformats.org/officeDocument/2006/relationships/hyperlink" Target="#'2- PR'!A371" TargetMode="External" Id="rId720"/><Relationship Type="http://schemas.openxmlformats.org/officeDocument/2006/relationships/hyperlink" Target="#'2- PR'!A372" TargetMode="External" Id="rId721"/><Relationship Type="http://schemas.openxmlformats.org/officeDocument/2006/relationships/hyperlink" Target="#'2- PR'!A372" TargetMode="External" Id="rId722"/><Relationship Type="http://schemas.openxmlformats.org/officeDocument/2006/relationships/hyperlink" Target="#'2- PR'!A373" TargetMode="External" Id="rId723"/><Relationship Type="http://schemas.openxmlformats.org/officeDocument/2006/relationships/hyperlink" Target="#'2- PR'!A373" TargetMode="External" Id="rId724"/><Relationship Type="http://schemas.openxmlformats.org/officeDocument/2006/relationships/hyperlink" Target="#'2- PR'!A374" TargetMode="External" Id="rId725"/><Relationship Type="http://schemas.openxmlformats.org/officeDocument/2006/relationships/hyperlink" Target="#'2- PR'!A374" TargetMode="External" Id="rId726"/><Relationship Type="http://schemas.openxmlformats.org/officeDocument/2006/relationships/hyperlink" Target="#'2- PR'!A375" TargetMode="External" Id="rId727"/><Relationship Type="http://schemas.openxmlformats.org/officeDocument/2006/relationships/hyperlink" Target="#'2- PR'!A375" TargetMode="External" Id="rId728"/><Relationship Type="http://schemas.openxmlformats.org/officeDocument/2006/relationships/hyperlink" Target="#'2- PR'!A376" TargetMode="External" Id="rId729"/><Relationship Type="http://schemas.openxmlformats.org/officeDocument/2006/relationships/hyperlink" Target="#'2- PR'!A376" TargetMode="External" Id="rId730"/><Relationship Type="http://schemas.openxmlformats.org/officeDocument/2006/relationships/hyperlink" Target="#'2- PR'!A377" TargetMode="External" Id="rId731"/><Relationship Type="http://schemas.openxmlformats.org/officeDocument/2006/relationships/hyperlink" Target="#'2- PR'!A377" TargetMode="External" Id="rId732"/><Relationship Type="http://schemas.openxmlformats.org/officeDocument/2006/relationships/hyperlink" Target="#'2- PR'!A378" TargetMode="External" Id="rId733"/><Relationship Type="http://schemas.openxmlformats.org/officeDocument/2006/relationships/hyperlink" Target="#'2- PR'!A378" TargetMode="External" Id="rId734"/><Relationship Type="http://schemas.openxmlformats.org/officeDocument/2006/relationships/hyperlink" Target="#'2- PR'!A379" TargetMode="External" Id="rId735"/><Relationship Type="http://schemas.openxmlformats.org/officeDocument/2006/relationships/hyperlink" Target="#'2- PR'!A379" TargetMode="External" Id="rId736"/><Relationship Type="http://schemas.openxmlformats.org/officeDocument/2006/relationships/hyperlink" Target="#'2- PR'!A380" TargetMode="External" Id="rId737"/><Relationship Type="http://schemas.openxmlformats.org/officeDocument/2006/relationships/hyperlink" Target="#'2- PR'!A380" TargetMode="External" Id="rId738"/><Relationship Type="http://schemas.openxmlformats.org/officeDocument/2006/relationships/hyperlink" Target="#'2- PR'!A381" TargetMode="External" Id="rId739"/><Relationship Type="http://schemas.openxmlformats.org/officeDocument/2006/relationships/hyperlink" Target="#'2- PR'!A381" TargetMode="External" Id="rId740"/><Relationship Type="http://schemas.openxmlformats.org/officeDocument/2006/relationships/hyperlink" Target="#'2- PR'!A382" TargetMode="External" Id="rId741"/><Relationship Type="http://schemas.openxmlformats.org/officeDocument/2006/relationships/hyperlink" Target="#'2- PR'!A382" TargetMode="External" Id="rId742"/><Relationship Type="http://schemas.openxmlformats.org/officeDocument/2006/relationships/hyperlink" Target="#'2- PR'!A383" TargetMode="External" Id="rId743"/><Relationship Type="http://schemas.openxmlformats.org/officeDocument/2006/relationships/hyperlink" Target="#'2- PR'!A383" TargetMode="External" Id="rId744"/><Relationship Type="http://schemas.openxmlformats.org/officeDocument/2006/relationships/hyperlink" Target="#'2- PR'!A384" TargetMode="External" Id="rId745"/><Relationship Type="http://schemas.openxmlformats.org/officeDocument/2006/relationships/hyperlink" Target="#'2- PR'!A384" TargetMode="External" Id="rId746"/><Relationship Type="http://schemas.openxmlformats.org/officeDocument/2006/relationships/hyperlink" Target="#'2- PR'!A385" TargetMode="External" Id="rId747"/><Relationship Type="http://schemas.openxmlformats.org/officeDocument/2006/relationships/hyperlink" Target="#'2- PR'!A385" TargetMode="External" Id="rId748"/><Relationship Type="http://schemas.openxmlformats.org/officeDocument/2006/relationships/hyperlink" Target="#'2- PR'!A386" TargetMode="External" Id="rId749"/><Relationship Type="http://schemas.openxmlformats.org/officeDocument/2006/relationships/hyperlink" Target="#'2- PR'!A386" TargetMode="External" Id="rId750"/><Relationship Type="http://schemas.openxmlformats.org/officeDocument/2006/relationships/hyperlink" Target="#'2- PR'!A387" TargetMode="External" Id="rId751"/><Relationship Type="http://schemas.openxmlformats.org/officeDocument/2006/relationships/hyperlink" Target="#'2- PR'!A387" TargetMode="External" Id="rId752"/><Relationship Type="http://schemas.openxmlformats.org/officeDocument/2006/relationships/hyperlink" Target="#'2- PR'!A388" TargetMode="External" Id="rId753"/><Relationship Type="http://schemas.openxmlformats.org/officeDocument/2006/relationships/hyperlink" Target="#'2- PR'!A388" TargetMode="External" Id="rId754"/><Relationship Type="http://schemas.openxmlformats.org/officeDocument/2006/relationships/hyperlink" Target="#'2- PR'!A389" TargetMode="External" Id="rId755"/><Relationship Type="http://schemas.openxmlformats.org/officeDocument/2006/relationships/hyperlink" Target="#'2- PR'!A389" TargetMode="External" Id="rId756"/><Relationship Type="http://schemas.openxmlformats.org/officeDocument/2006/relationships/hyperlink" Target="#'2- PR'!A390" TargetMode="External" Id="rId757"/><Relationship Type="http://schemas.openxmlformats.org/officeDocument/2006/relationships/hyperlink" Target="#'2- PR'!A390" TargetMode="External" Id="rId758"/><Relationship Type="http://schemas.openxmlformats.org/officeDocument/2006/relationships/hyperlink" Target="#'2- PR'!A391" TargetMode="External" Id="rId759"/><Relationship Type="http://schemas.openxmlformats.org/officeDocument/2006/relationships/hyperlink" Target="#'2- PR'!A391" TargetMode="External" Id="rId760"/><Relationship Type="http://schemas.openxmlformats.org/officeDocument/2006/relationships/hyperlink" Target="#'2- PR'!A392" TargetMode="External" Id="rId761"/><Relationship Type="http://schemas.openxmlformats.org/officeDocument/2006/relationships/hyperlink" Target="#'2- PR'!A392" TargetMode="External" Id="rId762"/><Relationship Type="http://schemas.openxmlformats.org/officeDocument/2006/relationships/hyperlink" Target="#'2- PR'!A393" TargetMode="External" Id="rId763"/><Relationship Type="http://schemas.openxmlformats.org/officeDocument/2006/relationships/hyperlink" Target="#'2- PR'!A393" TargetMode="External" Id="rId764"/><Relationship Type="http://schemas.openxmlformats.org/officeDocument/2006/relationships/hyperlink" Target="#'2- PR'!A394" TargetMode="External" Id="rId765"/><Relationship Type="http://schemas.openxmlformats.org/officeDocument/2006/relationships/hyperlink" Target="#'2- PR'!A394" TargetMode="External" Id="rId766"/><Relationship Type="http://schemas.openxmlformats.org/officeDocument/2006/relationships/hyperlink" Target="#'2- PR'!A395" TargetMode="External" Id="rId767"/><Relationship Type="http://schemas.openxmlformats.org/officeDocument/2006/relationships/hyperlink" Target="#'2- PR'!A395" TargetMode="External" Id="rId768"/><Relationship Type="http://schemas.openxmlformats.org/officeDocument/2006/relationships/hyperlink" Target="#'2- PR'!A396" TargetMode="External" Id="rId769"/><Relationship Type="http://schemas.openxmlformats.org/officeDocument/2006/relationships/hyperlink" Target="#'2- PR'!A396" TargetMode="External" Id="rId770"/><Relationship Type="http://schemas.openxmlformats.org/officeDocument/2006/relationships/hyperlink" Target="#'2- PR'!A397" TargetMode="External" Id="rId771"/><Relationship Type="http://schemas.openxmlformats.org/officeDocument/2006/relationships/hyperlink" Target="#'2- PR'!A397" TargetMode="External" Id="rId772"/><Relationship Type="http://schemas.openxmlformats.org/officeDocument/2006/relationships/hyperlink" Target="#'2- PR'!A398" TargetMode="External" Id="rId773"/><Relationship Type="http://schemas.openxmlformats.org/officeDocument/2006/relationships/hyperlink" Target="#'2- PR'!A398" TargetMode="External" Id="rId774"/><Relationship Type="http://schemas.openxmlformats.org/officeDocument/2006/relationships/hyperlink" Target="#'2- PR'!A399" TargetMode="External" Id="rId775"/><Relationship Type="http://schemas.openxmlformats.org/officeDocument/2006/relationships/hyperlink" Target="#'2- PR'!A399" TargetMode="External" Id="rId776"/><Relationship Type="http://schemas.openxmlformats.org/officeDocument/2006/relationships/hyperlink" Target="#'2- PR'!A400" TargetMode="External" Id="rId777"/><Relationship Type="http://schemas.openxmlformats.org/officeDocument/2006/relationships/hyperlink" Target="#'2- PR'!A400" TargetMode="External" Id="rId778"/><Relationship Type="http://schemas.openxmlformats.org/officeDocument/2006/relationships/hyperlink" Target="#'2- PR'!A401" TargetMode="External" Id="rId779"/><Relationship Type="http://schemas.openxmlformats.org/officeDocument/2006/relationships/hyperlink" Target="#'2- PR'!A401" TargetMode="External" Id="rId780"/><Relationship Type="http://schemas.openxmlformats.org/officeDocument/2006/relationships/hyperlink" Target="#'2- PR'!A402" TargetMode="External" Id="rId781"/><Relationship Type="http://schemas.openxmlformats.org/officeDocument/2006/relationships/hyperlink" Target="#'2- PR'!A402" TargetMode="External" Id="rId782"/><Relationship Type="http://schemas.openxmlformats.org/officeDocument/2006/relationships/hyperlink" Target="#'2- PR'!A403" TargetMode="External" Id="rId783"/><Relationship Type="http://schemas.openxmlformats.org/officeDocument/2006/relationships/hyperlink" Target="#'2- PR'!A403" TargetMode="External" Id="rId784"/><Relationship Type="http://schemas.openxmlformats.org/officeDocument/2006/relationships/hyperlink" Target="#'2- PR'!A404" TargetMode="External" Id="rId785"/><Relationship Type="http://schemas.openxmlformats.org/officeDocument/2006/relationships/hyperlink" Target="#'2- PR'!A404" TargetMode="External" Id="rId786"/><Relationship Type="http://schemas.openxmlformats.org/officeDocument/2006/relationships/hyperlink" Target="#'2- PR'!A405" TargetMode="External" Id="rId787"/><Relationship Type="http://schemas.openxmlformats.org/officeDocument/2006/relationships/hyperlink" Target="#'2- PR'!A405" TargetMode="External" Id="rId788"/><Relationship Type="http://schemas.openxmlformats.org/officeDocument/2006/relationships/hyperlink" Target="#'2- PR'!A406" TargetMode="External" Id="rId789"/><Relationship Type="http://schemas.openxmlformats.org/officeDocument/2006/relationships/hyperlink" Target="#'2- PR'!A406" TargetMode="External" Id="rId790"/><Relationship Type="http://schemas.openxmlformats.org/officeDocument/2006/relationships/hyperlink" Target="#'2- PR'!A407" TargetMode="External" Id="rId791"/><Relationship Type="http://schemas.openxmlformats.org/officeDocument/2006/relationships/hyperlink" Target="#'2- PR'!A407" TargetMode="External" Id="rId792"/><Relationship Type="http://schemas.openxmlformats.org/officeDocument/2006/relationships/hyperlink" Target="#'2- PR'!A408" TargetMode="External" Id="rId793"/><Relationship Type="http://schemas.openxmlformats.org/officeDocument/2006/relationships/hyperlink" Target="#'2- PR'!A408" TargetMode="External" Id="rId794"/><Relationship Type="http://schemas.openxmlformats.org/officeDocument/2006/relationships/hyperlink" Target="#'2- PR'!A409" TargetMode="External" Id="rId795"/><Relationship Type="http://schemas.openxmlformats.org/officeDocument/2006/relationships/hyperlink" Target="#'2- PR'!A409" TargetMode="External" Id="rId796"/><Relationship Type="http://schemas.openxmlformats.org/officeDocument/2006/relationships/hyperlink" Target="#'2- PR'!A410" TargetMode="External" Id="rId797"/><Relationship Type="http://schemas.openxmlformats.org/officeDocument/2006/relationships/hyperlink" Target="#'2- PR'!A410" TargetMode="External" Id="rId798"/><Relationship Type="http://schemas.openxmlformats.org/officeDocument/2006/relationships/hyperlink" Target="#'2- PR'!A411" TargetMode="External" Id="rId799"/><Relationship Type="http://schemas.openxmlformats.org/officeDocument/2006/relationships/hyperlink" Target="#'2- PR'!A411" TargetMode="External" Id="rId800"/><Relationship Type="http://schemas.openxmlformats.org/officeDocument/2006/relationships/hyperlink" Target="#'2- PR'!A412" TargetMode="External" Id="rId801"/><Relationship Type="http://schemas.openxmlformats.org/officeDocument/2006/relationships/hyperlink" Target="#'2- PR'!A412" TargetMode="External" Id="rId802"/><Relationship Type="http://schemas.openxmlformats.org/officeDocument/2006/relationships/hyperlink" Target="#'2- PR'!A413" TargetMode="External" Id="rId803"/><Relationship Type="http://schemas.openxmlformats.org/officeDocument/2006/relationships/hyperlink" Target="#'2- PR'!A413" TargetMode="External" Id="rId804"/><Relationship Type="http://schemas.openxmlformats.org/officeDocument/2006/relationships/hyperlink" Target="#'2- PR'!A414" TargetMode="External" Id="rId805"/><Relationship Type="http://schemas.openxmlformats.org/officeDocument/2006/relationships/hyperlink" Target="#'2- PR'!A414" TargetMode="External" Id="rId806"/><Relationship Type="http://schemas.openxmlformats.org/officeDocument/2006/relationships/hyperlink" Target="#'2- PR'!A415" TargetMode="External" Id="rId807"/><Relationship Type="http://schemas.openxmlformats.org/officeDocument/2006/relationships/hyperlink" Target="#'2- PR'!A415" TargetMode="External" Id="rId808"/><Relationship Type="http://schemas.openxmlformats.org/officeDocument/2006/relationships/hyperlink" Target="#'2- PR'!A416" TargetMode="External" Id="rId809"/><Relationship Type="http://schemas.openxmlformats.org/officeDocument/2006/relationships/hyperlink" Target="#'2- PR'!A416" TargetMode="External" Id="rId810"/><Relationship Type="http://schemas.openxmlformats.org/officeDocument/2006/relationships/hyperlink" Target="#'2- PR'!A417" TargetMode="External" Id="rId811"/><Relationship Type="http://schemas.openxmlformats.org/officeDocument/2006/relationships/hyperlink" Target="#'2- PR'!A417" TargetMode="External" Id="rId812"/><Relationship Type="http://schemas.openxmlformats.org/officeDocument/2006/relationships/hyperlink" Target="#'2- PR'!A418" TargetMode="External" Id="rId813"/><Relationship Type="http://schemas.openxmlformats.org/officeDocument/2006/relationships/hyperlink" Target="#'2- PR'!A418" TargetMode="External" Id="rId814"/><Relationship Type="http://schemas.openxmlformats.org/officeDocument/2006/relationships/hyperlink" Target="#'2- PR'!A419" TargetMode="External" Id="rId815"/><Relationship Type="http://schemas.openxmlformats.org/officeDocument/2006/relationships/hyperlink" Target="#'2- PR'!A419" TargetMode="External" Id="rId816"/><Relationship Type="http://schemas.openxmlformats.org/officeDocument/2006/relationships/hyperlink" Target="#'2- PR'!A420" TargetMode="External" Id="rId817"/><Relationship Type="http://schemas.openxmlformats.org/officeDocument/2006/relationships/hyperlink" Target="#'2- PR'!A420" TargetMode="External" Id="rId818"/><Relationship Type="http://schemas.openxmlformats.org/officeDocument/2006/relationships/hyperlink" Target="#'2- PR'!A421" TargetMode="External" Id="rId819"/><Relationship Type="http://schemas.openxmlformats.org/officeDocument/2006/relationships/hyperlink" Target="#'2- PR'!A421" TargetMode="External" Id="rId820"/><Relationship Type="http://schemas.openxmlformats.org/officeDocument/2006/relationships/hyperlink" Target="#'2- PR'!A422" TargetMode="External" Id="rId821"/><Relationship Type="http://schemas.openxmlformats.org/officeDocument/2006/relationships/hyperlink" Target="#'2- PR'!A422" TargetMode="External" Id="rId822"/><Relationship Type="http://schemas.openxmlformats.org/officeDocument/2006/relationships/hyperlink" Target="#'2- PR'!A423" TargetMode="External" Id="rId823"/><Relationship Type="http://schemas.openxmlformats.org/officeDocument/2006/relationships/hyperlink" Target="#'2- PR'!A423" TargetMode="External" Id="rId824"/><Relationship Type="http://schemas.openxmlformats.org/officeDocument/2006/relationships/hyperlink" Target="#'2- PR'!A424" TargetMode="External" Id="rId825"/><Relationship Type="http://schemas.openxmlformats.org/officeDocument/2006/relationships/hyperlink" Target="#'2- PR'!A424" TargetMode="External" Id="rId826"/><Relationship Type="http://schemas.openxmlformats.org/officeDocument/2006/relationships/hyperlink" Target="#'2- PR'!A425" TargetMode="External" Id="rId827"/><Relationship Type="http://schemas.openxmlformats.org/officeDocument/2006/relationships/hyperlink" Target="#'2- PR'!A425" TargetMode="External" Id="rId828"/><Relationship Type="http://schemas.openxmlformats.org/officeDocument/2006/relationships/hyperlink" Target="#'2- PR'!A426" TargetMode="External" Id="rId829"/><Relationship Type="http://schemas.openxmlformats.org/officeDocument/2006/relationships/hyperlink" Target="#'2- PR'!A426" TargetMode="External" Id="rId830"/><Relationship Type="http://schemas.openxmlformats.org/officeDocument/2006/relationships/hyperlink" Target="#'2- PR'!A427" TargetMode="External" Id="rId831"/><Relationship Type="http://schemas.openxmlformats.org/officeDocument/2006/relationships/hyperlink" Target="#'2- PR'!A427" TargetMode="External" Id="rId832"/><Relationship Type="http://schemas.openxmlformats.org/officeDocument/2006/relationships/hyperlink" Target="#'2- PR'!A428" TargetMode="External" Id="rId833"/><Relationship Type="http://schemas.openxmlformats.org/officeDocument/2006/relationships/hyperlink" Target="#'2- PR'!A428" TargetMode="External" Id="rId834"/><Relationship Type="http://schemas.openxmlformats.org/officeDocument/2006/relationships/hyperlink" Target="#'2- PR'!A429" TargetMode="External" Id="rId835"/><Relationship Type="http://schemas.openxmlformats.org/officeDocument/2006/relationships/hyperlink" Target="#'2- PR'!A429" TargetMode="External" Id="rId836"/><Relationship Type="http://schemas.openxmlformats.org/officeDocument/2006/relationships/hyperlink" Target="#'2- PR'!A430" TargetMode="External" Id="rId837"/><Relationship Type="http://schemas.openxmlformats.org/officeDocument/2006/relationships/hyperlink" Target="#'2- PR'!A430" TargetMode="External" Id="rId838"/><Relationship Type="http://schemas.openxmlformats.org/officeDocument/2006/relationships/hyperlink" Target="#'2- PR'!A431" TargetMode="External" Id="rId839"/><Relationship Type="http://schemas.openxmlformats.org/officeDocument/2006/relationships/hyperlink" Target="#'2- PR'!A431" TargetMode="External" Id="rId840"/><Relationship Type="http://schemas.openxmlformats.org/officeDocument/2006/relationships/hyperlink" Target="#'2- PR'!A432" TargetMode="External" Id="rId841"/><Relationship Type="http://schemas.openxmlformats.org/officeDocument/2006/relationships/hyperlink" Target="#'2- PR'!A432" TargetMode="External" Id="rId842"/><Relationship Type="http://schemas.openxmlformats.org/officeDocument/2006/relationships/hyperlink" Target="#'2- PR'!A433" TargetMode="External" Id="rId843"/><Relationship Type="http://schemas.openxmlformats.org/officeDocument/2006/relationships/hyperlink" Target="#'2- PR'!A433" TargetMode="External" Id="rId844"/><Relationship Type="http://schemas.openxmlformats.org/officeDocument/2006/relationships/hyperlink" Target="#'2- PR'!A434" TargetMode="External" Id="rId845"/><Relationship Type="http://schemas.openxmlformats.org/officeDocument/2006/relationships/hyperlink" Target="#'2- PR'!A434" TargetMode="External" Id="rId846"/><Relationship Type="http://schemas.openxmlformats.org/officeDocument/2006/relationships/hyperlink" Target="#'2- PR'!A435" TargetMode="External" Id="rId847"/><Relationship Type="http://schemas.openxmlformats.org/officeDocument/2006/relationships/hyperlink" Target="#'2- PR'!A435" TargetMode="External" Id="rId848"/><Relationship Type="http://schemas.openxmlformats.org/officeDocument/2006/relationships/hyperlink" Target="#'2- PR'!A436" TargetMode="External" Id="rId849"/><Relationship Type="http://schemas.openxmlformats.org/officeDocument/2006/relationships/hyperlink" Target="#'2- PR'!A436" TargetMode="External" Id="rId850"/><Relationship Type="http://schemas.openxmlformats.org/officeDocument/2006/relationships/hyperlink" Target="#'2- PR'!A437" TargetMode="External" Id="rId851"/><Relationship Type="http://schemas.openxmlformats.org/officeDocument/2006/relationships/hyperlink" Target="#'2- PR'!A437" TargetMode="External" Id="rId852"/><Relationship Type="http://schemas.openxmlformats.org/officeDocument/2006/relationships/hyperlink" Target="#'2- PR'!A438" TargetMode="External" Id="rId853"/><Relationship Type="http://schemas.openxmlformats.org/officeDocument/2006/relationships/hyperlink" Target="#'2- PR'!A438" TargetMode="External" Id="rId854"/><Relationship Type="http://schemas.openxmlformats.org/officeDocument/2006/relationships/hyperlink" Target="#'2- PR'!A439" TargetMode="External" Id="rId855"/><Relationship Type="http://schemas.openxmlformats.org/officeDocument/2006/relationships/hyperlink" Target="#'2- PR'!A439" TargetMode="External" Id="rId856"/><Relationship Type="http://schemas.openxmlformats.org/officeDocument/2006/relationships/hyperlink" Target="#'2- PR'!A440" TargetMode="External" Id="rId857"/><Relationship Type="http://schemas.openxmlformats.org/officeDocument/2006/relationships/hyperlink" Target="#'2- PR'!A440" TargetMode="External" Id="rId858"/><Relationship Type="http://schemas.openxmlformats.org/officeDocument/2006/relationships/hyperlink" Target="#'2- PR'!A442" TargetMode="External" Id="rId859"/><Relationship Type="http://schemas.openxmlformats.org/officeDocument/2006/relationships/hyperlink" Target="#'2- PR'!A442" TargetMode="External" Id="rId860"/><Relationship Type="http://schemas.openxmlformats.org/officeDocument/2006/relationships/hyperlink" Target="#'2- PR'!A443" TargetMode="External" Id="rId861"/><Relationship Type="http://schemas.openxmlformats.org/officeDocument/2006/relationships/hyperlink" Target="#'2- PR'!A443" TargetMode="External" Id="rId862"/><Relationship Type="http://schemas.openxmlformats.org/officeDocument/2006/relationships/hyperlink" Target="#'2- PR'!A444" TargetMode="External" Id="rId863"/><Relationship Type="http://schemas.openxmlformats.org/officeDocument/2006/relationships/hyperlink" Target="#'2- PR'!A444" TargetMode="External" Id="rId864"/><Relationship Type="http://schemas.openxmlformats.org/officeDocument/2006/relationships/hyperlink" Target="#'2- PR'!A445" TargetMode="External" Id="rId865"/><Relationship Type="http://schemas.openxmlformats.org/officeDocument/2006/relationships/hyperlink" Target="#'2- PR'!A445" TargetMode="External" Id="rId866"/><Relationship Type="http://schemas.openxmlformats.org/officeDocument/2006/relationships/hyperlink" Target="#'2- PR'!A446" TargetMode="External" Id="rId867"/><Relationship Type="http://schemas.openxmlformats.org/officeDocument/2006/relationships/hyperlink" Target="#'2- PR'!A446" TargetMode="External" Id="rId868"/><Relationship Type="http://schemas.openxmlformats.org/officeDocument/2006/relationships/hyperlink" Target="#'2- PR'!A447" TargetMode="External" Id="rId869"/><Relationship Type="http://schemas.openxmlformats.org/officeDocument/2006/relationships/hyperlink" Target="#'2- PR'!A447" TargetMode="External" Id="rId870"/><Relationship Type="http://schemas.openxmlformats.org/officeDocument/2006/relationships/hyperlink" Target="#'2- PR'!A448" TargetMode="External" Id="rId871"/><Relationship Type="http://schemas.openxmlformats.org/officeDocument/2006/relationships/hyperlink" Target="#'2- PR'!A448" TargetMode="External" Id="rId872"/><Relationship Type="http://schemas.openxmlformats.org/officeDocument/2006/relationships/hyperlink" Target="#'2- PR'!A449" TargetMode="External" Id="rId873"/><Relationship Type="http://schemas.openxmlformats.org/officeDocument/2006/relationships/hyperlink" Target="#'2- PR'!A449" TargetMode="External" Id="rId874"/><Relationship Type="http://schemas.openxmlformats.org/officeDocument/2006/relationships/hyperlink" Target="#'2- PR'!A450" TargetMode="External" Id="rId875"/><Relationship Type="http://schemas.openxmlformats.org/officeDocument/2006/relationships/hyperlink" Target="#'2- PR'!A450" TargetMode="External" Id="rId876"/><Relationship Type="http://schemas.openxmlformats.org/officeDocument/2006/relationships/hyperlink" Target="#'2- PR'!A451" TargetMode="External" Id="rId877"/><Relationship Type="http://schemas.openxmlformats.org/officeDocument/2006/relationships/hyperlink" Target="#'2- PR'!A451" TargetMode="External" Id="rId878"/><Relationship Type="http://schemas.openxmlformats.org/officeDocument/2006/relationships/hyperlink" Target="#'2- PR'!A452" TargetMode="External" Id="rId879"/><Relationship Type="http://schemas.openxmlformats.org/officeDocument/2006/relationships/hyperlink" Target="#'2- PR'!A452" TargetMode="External" Id="rId880"/><Relationship Type="http://schemas.openxmlformats.org/officeDocument/2006/relationships/hyperlink" Target="#'2- PR'!A453" TargetMode="External" Id="rId881"/><Relationship Type="http://schemas.openxmlformats.org/officeDocument/2006/relationships/hyperlink" Target="#'2- PR'!A453" TargetMode="External" Id="rId882"/><Relationship Type="http://schemas.openxmlformats.org/officeDocument/2006/relationships/hyperlink" Target="#'2- PR'!A454" TargetMode="External" Id="rId883"/><Relationship Type="http://schemas.openxmlformats.org/officeDocument/2006/relationships/hyperlink" Target="#'2- PR'!A454" TargetMode="External" Id="rId884"/><Relationship Type="http://schemas.openxmlformats.org/officeDocument/2006/relationships/hyperlink" Target="#'2- PR'!A455" TargetMode="External" Id="rId885"/><Relationship Type="http://schemas.openxmlformats.org/officeDocument/2006/relationships/hyperlink" Target="#'2- PR'!A455" TargetMode="External" Id="rId886"/><Relationship Type="http://schemas.openxmlformats.org/officeDocument/2006/relationships/hyperlink" Target="#'2- PR'!A456" TargetMode="External" Id="rId887"/><Relationship Type="http://schemas.openxmlformats.org/officeDocument/2006/relationships/hyperlink" Target="#'2- PR'!A456" TargetMode="External" Id="rId888"/><Relationship Type="http://schemas.openxmlformats.org/officeDocument/2006/relationships/hyperlink" Target="#'2- PR'!A457" TargetMode="External" Id="rId889"/><Relationship Type="http://schemas.openxmlformats.org/officeDocument/2006/relationships/hyperlink" Target="#'2- PR'!A457" TargetMode="External" Id="rId890"/><Relationship Type="http://schemas.openxmlformats.org/officeDocument/2006/relationships/hyperlink" Target="#'2- PR'!A458" TargetMode="External" Id="rId891"/><Relationship Type="http://schemas.openxmlformats.org/officeDocument/2006/relationships/hyperlink" Target="#'2- PR'!A458" TargetMode="External" Id="rId892"/><Relationship Type="http://schemas.openxmlformats.org/officeDocument/2006/relationships/hyperlink" Target="#'2- PR'!A459" TargetMode="External" Id="rId893"/><Relationship Type="http://schemas.openxmlformats.org/officeDocument/2006/relationships/hyperlink" Target="#'2- PR'!A459" TargetMode="External" Id="rId894"/><Relationship Type="http://schemas.openxmlformats.org/officeDocument/2006/relationships/hyperlink" Target="#'2- PR'!A460" TargetMode="External" Id="rId895"/><Relationship Type="http://schemas.openxmlformats.org/officeDocument/2006/relationships/hyperlink" Target="#'2- PR'!A460" TargetMode="External" Id="rId896"/><Relationship Type="http://schemas.openxmlformats.org/officeDocument/2006/relationships/hyperlink" Target="#'2- PR'!A461" TargetMode="External" Id="rId897"/><Relationship Type="http://schemas.openxmlformats.org/officeDocument/2006/relationships/hyperlink" Target="#'2- PR'!A461" TargetMode="External" Id="rId898"/><Relationship Type="http://schemas.openxmlformats.org/officeDocument/2006/relationships/hyperlink" Target="#'2- PR'!A462" TargetMode="External" Id="rId899"/><Relationship Type="http://schemas.openxmlformats.org/officeDocument/2006/relationships/hyperlink" Target="#'2- PR'!A462" TargetMode="External" Id="rId900"/><Relationship Type="http://schemas.openxmlformats.org/officeDocument/2006/relationships/hyperlink" Target="#'2- PR'!A463" TargetMode="External" Id="rId901"/><Relationship Type="http://schemas.openxmlformats.org/officeDocument/2006/relationships/hyperlink" Target="#'2- PR'!A463" TargetMode="External" Id="rId902"/><Relationship Type="http://schemas.openxmlformats.org/officeDocument/2006/relationships/hyperlink" Target="#'2- PR'!A464" TargetMode="External" Id="rId903"/><Relationship Type="http://schemas.openxmlformats.org/officeDocument/2006/relationships/hyperlink" Target="#'2- PR'!A464" TargetMode="External" Id="rId904"/><Relationship Type="http://schemas.openxmlformats.org/officeDocument/2006/relationships/hyperlink" Target="#'2- PR'!A465" TargetMode="External" Id="rId905"/><Relationship Type="http://schemas.openxmlformats.org/officeDocument/2006/relationships/hyperlink" Target="#'2- PR'!A465" TargetMode="External" Id="rId906"/><Relationship Type="http://schemas.openxmlformats.org/officeDocument/2006/relationships/hyperlink" Target="#'2- PR'!A466" TargetMode="External" Id="rId907"/><Relationship Type="http://schemas.openxmlformats.org/officeDocument/2006/relationships/hyperlink" Target="#'2- PR'!A466" TargetMode="External" Id="rId908"/><Relationship Type="http://schemas.openxmlformats.org/officeDocument/2006/relationships/hyperlink" Target="#'2- PR'!A467" TargetMode="External" Id="rId909"/><Relationship Type="http://schemas.openxmlformats.org/officeDocument/2006/relationships/hyperlink" Target="#'2- PR'!A467" TargetMode="External" Id="rId910"/><Relationship Type="http://schemas.openxmlformats.org/officeDocument/2006/relationships/hyperlink" Target="#'2- PR'!A468" TargetMode="External" Id="rId911"/><Relationship Type="http://schemas.openxmlformats.org/officeDocument/2006/relationships/hyperlink" Target="#'2- PR'!A468" TargetMode="External" Id="rId912"/><Relationship Type="http://schemas.openxmlformats.org/officeDocument/2006/relationships/hyperlink" Target="#'2- PR'!A469" TargetMode="External" Id="rId913"/><Relationship Type="http://schemas.openxmlformats.org/officeDocument/2006/relationships/hyperlink" Target="#'2- PR'!A469" TargetMode="External" Id="rId914"/><Relationship Type="http://schemas.openxmlformats.org/officeDocument/2006/relationships/hyperlink" Target="#'2- PR'!A470" TargetMode="External" Id="rId915"/><Relationship Type="http://schemas.openxmlformats.org/officeDocument/2006/relationships/hyperlink" Target="#'2- PR'!A470" TargetMode="External" Id="rId916"/><Relationship Type="http://schemas.openxmlformats.org/officeDocument/2006/relationships/hyperlink" Target="#'2- PR'!A471" TargetMode="External" Id="rId917"/><Relationship Type="http://schemas.openxmlformats.org/officeDocument/2006/relationships/hyperlink" Target="#'2- PR'!A471" TargetMode="External" Id="rId918"/><Relationship Type="http://schemas.openxmlformats.org/officeDocument/2006/relationships/hyperlink" Target="#'2- PR'!A472" TargetMode="External" Id="rId919"/><Relationship Type="http://schemas.openxmlformats.org/officeDocument/2006/relationships/hyperlink" Target="#'2- PR'!A472" TargetMode="External" Id="rId920"/><Relationship Type="http://schemas.openxmlformats.org/officeDocument/2006/relationships/hyperlink" Target="#'2- PR'!A473" TargetMode="External" Id="rId921"/><Relationship Type="http://schemas.openxmlformats.org/officeDocument/2006/relationships/hyperlink" Target="#'2- PR'!A473" TargetMode="External" Id="rId922"/><Relationship Type="http://schemas.openxmlformats.org/officeDocument/2006/relationships/hyperlink" Target="#'2- PR'!A474" TargetMode="External" Id="rId923"/><Relationship Type="http://schemas.openxmlformats.org/officeDocument/2006/relationships/hyperlink" Target="#'2- PR'!A474" TargetMode="External" Id="rId924"/><Relationship Type="http://schemas.openxmlformats.org/officeDocument/2006/relationships/hyperlink" Target="#'2- PR'!A475" TargetMode="External" Id="rId925"/><Relationship Type="http://schemas.openxmlformats.org/officeDocument/2006/relationships/hyperlink" Target="#'2- PR'!A475" TargetMode="External" Id="rId926"/><Relationship Type="http://schemas.openxmlformats.org/officeDocument/2006/relationships/hyperlink" Target="#'2- PR'!A476" TargetMode="External" Id="rId927"/><Relationship Type="http://schemas.openxmlformats.org/officeDocument/2006/relationships/hyperlink" Target="#'2- PR'!A476" TargetMode="External" Id="rId928"/><Relationship Type="http://schemas.openxmlformats.org/officeDocument/2006/relationships/hyperlink" Target="#'2- PR'!A477" TargetMode="External" Id="rId929"/><Relationship Type="http://schemas.openxmlformats.org/officeDocument/2006/relationships/hyperlink" Target="#'2- PR'!A477" TargetMode="External" Id="rId930"/><Relationship Type="http://schemas.openxmlformats.org/officeDocument/2006/relationships/hyperlink" Target="#'2- PR'!A478" TargetMode="External" Id="rId931"/><Relationship Type="http://schemas.openxmlformats.org/officeDocument/2006/relationships/hyperlink" Target="#'2- PR'!A478" TargetMode="External" Id="rId932"/><Relationship Type="http://schemas.openxmlformats.org/officeDocument/2006/relationships/hyperlink" Target="#'2- PR'!A479" TargetMode="External" Id="rId933"/><Relationship Type="http://schemas.openxmlformats.org/officeDocument/2006/relationships/hyperlink" Target="#'2- PR'!A479" TargetMode="External" Id="rId934"/><Relationship Type="http://schemas.openxmlformats.org/officeDocument/2006/relationships/hyperlink" Target="#'2- PR'!A480" TargetMode="External" Id="rId935"/><Relationship Type="http://schemas.openxmlformats.org/officeDocument/2006/relationships/hyperlink" Target="#'2- PR'!A480" TargetMode="External" Id="rId936"/><Relationship Type="http://schemas.openxmlformats.org/officeDocument/2006/relationships/hyperlink" Target="#'2- PR'!A481" TargetMode="External" Id="rId937"/><Relationship Type="http://schemas.openxmlformats.org/officeDocument/2006/relationships/hyperlink" Target="#'2- PR'!A481" TargetMode="External" Id="rId938"/><Relationship Type="http://schemas.openxmlformats.org/officeDocument/2006/relationships/hyperlink" Target="#'2- PR'!A482" TargetMode="External" Id="rId939"/><Relationship Type="http://schemas.openxmlformats.org/officeDocument/2006/relationships/hyperlink" Target="#'2- PR'!A482" TargetMode="External" Id="rId940"/><Relationship Type="http://schemas.openxmlformats.org/officeDocument/2006/relationships/hyperlink" Target="#'2- PR'!A483" TargetMode="External" Id="rId941"/><Relationship Type="http://schemas.openxmlformats.org/officeDocument/2006/relationships/hyperlink" Target="#'2- PR'!A483" TargetMode="External" Id="rId942"/><Relationship Type="http://schemas.openxmlformats.org/officeDocument/2006/relationships/hyperlink" Target="#'2- PR'!A484" TargetMode="External" Id="rId943"/><Relationship Type="http://schemas.openxmlformats.org/officeDocument/2006/relationships/hyperlink" Target="#'2- PR'!A484" TargetMode="External" Id="rId944"/><Relationship Type="http://schemas.openxmlformats.org/officeDocument/2006/relationships/hyperlink" Target="#'2- PR'!A485" TargetMode="External" Id="rId945"/><Relationship Type="http://schemas.openxmlformats.org/officeDocument/2006/relationships/hyperlink" Target="#'2- PR'!A485" TargetMode="External" Id="rId946"/><Relationship Type="http://schemas.openxmlformats.org/officeDocument/2006/relationships/hyperlink" Target="#'2- PR'!A486" TargetMode="External" Id="rId947"/><Relationship Type="http://schemas.openxmlformats.org/officeDocument/2006/relationships/hyperlink" Target="#'2- PR'!A486" TargetMode="External" Id="rId948"/><Relationship Type="http://schemas.openxmlformats.org/officeDocument/2006/relationships/hyperlink" Target="#'2- PR'!A487" TargetMode="External" Id="rId949"/><Relationship Type="http://schemas.openxmlformats.org/officeDocument/2006/relationships/hyperlink" Target="#'2- PR'!A487" TargetMode="External" Id="rId950"/><Relationship Type="http://schemas.openxmlformats.org/officeDocument/2006/relationships/hyperlink" Target="#'2- PR'!A488" TargetMode="External" Id="rId951"/><Relationship Type="http://schemas.openxmlformats.org/officeDocument/2006/relationships/hyperlink" Target="#'2- PR'!A488" TargetMode="External" Id="rId952"/><Relationship Type="http://schemas.openxmlformats.org/officeDocument/2006/relationships/hyperlink" Target="#'2- PR'!A489" TargetMode="External" Id="rId953"/><Relationship Type="http://schemas.openxmlformats.org/officeDocument/2006/relationships/hyperlink" Target="#'2- PR'!A489" TargetMode="External" Id="rId954"/><Relationship Type="http://schemas.openxmlformats.org/officeDocument/2006/relationships/hyperlink" Target="#'2- PR'!A490" TargetMode="External" Id="rId955"/><Relationship Type="http://schemas.openxmlformats.org/officeDocument/2006/relationships/hyperlink" Target="#'2- PR'!A490" TargetMode="External" Id="rId956"/><Relationship Type="http://schemas.openxmlformats.org/officeDocument/2006/relationships/hyperlink" Target="#'2- PR'!A491" TargetMode="External" Id="rId957"/><Relationship Type="http://schemas.openxmlformats.org/officeDocument/2006/relationships/hyperlink" Target="#'2- PR'!A491" TargetMode="External" Id="rId958"/><Relationship Type="http://schemas.openxmlformats.org/officeDocument/2006/relationships/hyperlink" Target="#'2- PR'!A492" TargetMode="External" Id="rId959"/><Relationship Type="http://schemas.openxmlformats.org/officeDocument/2006/relationships/hyperlink" Target="#'2- PR'!A492" TargetMode="External" Id="rId960"/><Relationship Type="http://schemas.openxmlformats.org/officeDocument/2006/relationships/hyperlink" Target="#'2- PR'!A493" TargetMode="External" Id="rId961"/><Relationship Type="http://schemas.openxmlformats.org/officeDocument/2006/relationships/hyperlink" Target="#'2- PR'!A493" TargetMode="External" Id="rId962"/><Relationship Type="http://schemas.openxmlformats.org/officeDocument/2006/relationships/hyperlink" Target="#'2- PR'!A494" TargetMode="External" Id="rId963"/><Relationship Type="http://schemas.openxmlformats.org/officeDocument/2006/relationships/hyperlink" Target="#'2- PR'!A494" TargetMode="External" Id="rId964"/><Relationship Type="http://schemas.openxmlformats.org/officeDocument/2006/relationships/hyperlink" Target="#'2- PR'!A495" TargetMode="External" Id="rId965"/><Relationship Type="http://schemas.openxmlformats.org/officeDocument/2006/relationships/hyperlink" Target="#'2- PR'!A495" TargetMode="External" Id="rId966"/><Relationship Type="http://schemas.openxmlformats.org/officeDocument/2006/relationships/hyperlink" Target="#'2- PR'!A496" TargetMode="External" Id="rId967"/><Relationship Type="http://schemas.openxmlformats.org/officeDocument/2006/relationships/hyperlink" Target="#'2- PR'!A496" TargetMode="External" Id="rId968"/><Relationship Type="http://schemas.openxmlformats.org/officeDocument/2006/relationships/hyperlink" Target="#'2- PR'!A497" TargetMode="External" Id="rId969"/><Relationship Type="http://schemas.openxmlformats.org/officeDocument/2006/relationships/hyperlink" Target="#'2- PR'!A497" TargetMode="External" Id="rId970"/><Relationship Type="http://schemas.openxmlformats.org/officeDocument/2006/relationships/hyperlink" Target="#'2- PR'!A498" TargetMode="External" Id="rId971"/><Relationship Type="http://schemas.openxmlformats.org/officeDocument/2006/relationships/hyperlink" Target="#'2- PR'!A498" TargetMode="External" Id="rId972"/><Relationship Type="http://schemas.openxmlformats.org/officeDocument/2006/relationships/hyperlink" Target="#'2- PR'!A499" TargetMode="External" Id="rId973"/><Relationship Type="http://schemas.openxmlformats.org/officeDocument/2006/relationships/hyperlink" Target="#'2- PR'!A499" TargetMode="External" Id="rId974"/><Relationship Type="http://schemas.openxmlformats.org/officeDocument/2006/relationships/hyperlink" Target="#'2- PR'!A500" TargetMode="External" Id="rId975"/><Relationship Type="http://schemas.openxmlformats.org/officeDocument/2006/relationships/hyperlink" Target="#'2- PR'!A500" TargetMode="External" Id="rId976"/><Relationship Type="http://schemas.openxmlformats.org/officeDocument/2006/relationships/hyperlink" Target="#'2- PR'!A501" TargetMode="External" Id="rId977"/><Relationship Type="http://schemas.openxmlformats.org/officeDocument/2006/relationships/hyperlink" Target="#'2- PR'!A501" TargetMode="External" Id="rId978"/><Relationship Type="http://schemas.openxmlformats.org/officeDocument/2006/relationships/hyperlink" Target="#'2- PR'!A502" TargetMode="External" Id="rId979"/><Relationship Type="http://schemas.openxmlformats.org/officeDocument/2006/relationships/hyperlink" Target="#'2- PR'!A502" TargetMode="External" Id="rId980"/><Relationship Type="http://schemas.openxmlformats.org/officeDocument/2006/relationships/hyperlink" Target="#'2- PR'!A503" TargetMode="External" Id="rId981"/><Relationship Type="http://schemas.openxmlformats.org/officeDocument/2006/relationships/hyperlink" Target="#'2- PR'!A503" TargetMode="External" Id="rId982"/><Relationship Type="http://schemas.openxmlformats.org/officeDocument/2006/relationships/hyperlink" Target="#'2- PR'!A504" TargetMode="External" Id="rId983"/><Relationship Type="http://schemas.openxmlformats.org/officeDocument/2006/relationships/hyperlink" Target="#'2- PR'!A504" TargetMode="External" Id="rId984"/><Relationship Type="http://schemas.openxmlformats.org/officeDocument/2006/relationships/hyperlink" Target="#'2- PR'!A505" TargetMode="External" Id="rId985"/><Relationship Type="http://schemas.openxmlformats.org/officeDocument/2006/relationships/hyperlink" Target="#'2- PR'!A505" TargetMode="External" Id="rId986"/><Relationship Type="http://schemas.openxmlformats.org/officeDocument/2006/relationships/hyperlink" Target="#'2- PR'!A506" TargetMode="External" Id="rId987"/><Relationship Type="http://schemas.openxmlformats.org/officeDocument/2006/relationships/hyperlink" Target="#'2- PR'!A506" TargetMode="External" Id="rId988"/><Relationship Type="http://schemas.openxmlformats.org/officeDocument/2006/relationships/hyperlink" Target="#'2- PR'!A507" TargetMode="External" Id="rId989"/><Relationship Type="http://schemas.openxmlformats.org/officeDocument/2006/relationships/hyperlink" Target="#'2- PR'!A507" TargetMode="External" Id="rId990"/><Relationship Type="http://schemas.openxmlformats.org/officeDocument/2006/relationships/hyperlink" Target="#'2- PR'!A508" TargetMode="External" Id="rId991"/><Relationship Type="http://schemas.openxmlformats.org/officeDocument/2006/relationships/hyperlink" Target="#'2- PR'!A508" TargetMode="External" Id="rId992"/><Relationship Type="http://schemas.openxmlformats.org/officeDocument/2006/relationships/hyperlink" Target="#'2- PR'!A509" TargetMode="External" Id="rId993"/><Relationship Type="http://schemas.openxmlformats.org/officeDocument/2006/relationships/hyperlink" Target="#'2- PR'!A509" TargetMode="External" Id="rId994"/><Relationship Type="http://schemas.openxmlformats.org/officeDocument/2006/relationships/hyperlink" Target="#'2- PR'!A510" TargetMode="External" Id="rId995"/><Relationship Type="http://schemas.openxmlformats.org/officeDocument/2006/relationships/hyperlink" Target="#'2- PR'!A510" TargetMode="External" Id="rId996"/><Relationship Type="http://schemas.openxmlformats.org/officeDocument/2006/relationships/hyperlink" Target="#'2- PR'!A511" TargetMode="External" Id="rId997"/><Relationship Type="http://schemas.openxmlformats.org/officeDocument/2006/relationships/hyperlink" Target="#'2- PR'!A511" TargetMode="External" Id="rId998"/><Relationship Type="http://schemas.openxmlformats.org/officeDocument/2006/relationships/hyperlink" Target="#'2- PR'!A512" TargetMode="External" Id="rId999"/><Relationship Type="http://schemas.openxmlformats.org/officeDocument/2006/relationships/hyperlink" Target="#'2- PR'!A512" TargetMode="External" Id="rId1000"/><Relationship Type="http://schemas.openxmlformats.org/officeDocument/2006/relationships/hyperlink" Target="#'2- PR'!A513" TargetMode="External" Id="rId1001"/><Relationship Type="http://schemas.openxmlformats.org/officeDocument/2006/relationships/hyperlink" Target="#'2- PR'!A513" TargetMode="External" Id="rId1002"/><Relationship Type="http://schemas.openxmlformats.org/officeDocument/2006/relationships/hyperlink" Target="#'2- PR'!A514" TargetMode="External" Id="rId1003"/><Relationship Type="http://schemas.openxmlformats.org/officeDocument/2006/relationships/hyperlink" Target="#'2- PR'!A514" TargetMode="External" Id="rId1004"/><Relationship Type="http://schemas.openxmlformats.org/officeDocument/2006/relationships/hyperlink" Target="#'2- PR'!A515" TargetMode="External" Id="rId1005"/><Relationship Type="http://schemas.openxmlformats.org/officeDocument/2006/relationships/hyperlink" Target="#'2- PR'!A515" TargetMode="External" Id="rId1006"/><Relationship Type="http://schemas.openxmlformats.org/officeDocument/2006/relationships/hyperlink" Target="#'2- PR'!A516" TargetMode="External" Id="rId1007"/><Relationship Type="http://schemas.openxmlformats.org/officeDocument/2006/relationships/hyperlink" Target="#'2- PR'!A516" TargetMode="External" Id="rId1008"/><Relationship Type="http://schemas.openxmlformats.org/officeDocument/2006/relationships/hyperlink" Target="#'2- PR'!A517" TargetMode="External" Id="rId1009"/><Relationship Type="http://schemas.openxmlformats.org/officeDocument/2006/relationships/hyperlink" Target="#'2- PR'!A517" TargetMode="External" Id="rId1010"/><Relationship Type="http://schemas.openxmlformats.org/officeDocument/2006/relationships/hyperlink" Target="#'2- PR'!A518" TargetMode="External" Id="rId1011"/><Relationship Type="http://schemas.openxmlformats.org/officeDocument/2006/relationships/hyperlink" Target="#'2- PR'!A518" TargetMode="External" Id="rId1012"/><Relationship Type="http://schemas.openxmlformats.org/officeDocument/2006/relationships/hyperlink" Target="#'2- PR'!A519" TargetMode="External" Id="rId1013"/><Relationship Type="http://schemas.openxmlformats.org/officeDocument/2006/relationships/hyperlink" Target="#'2- PR'!A519" TargetMode="External" Id="rId1014"/><Relationship Type="http://schemas.openxmlformats.org/officeDocument/2006/relationships/hyperlink" Target="#'2- PR'!A520" TargetMode="External" Id="rId1015"/><Relationship Type="http://schemas.openxmlformats.org/officeDocument/2006/relationships/hyperlink" Target="#'2- PR'!A520" TargetMode="External" Id="rId1016"/><Relationship Type="http://schemas.openxmlformats.org/officeDocument/2006/relationships/hyperlink" Target="#'2- PR'!A521" TargetMode="External" Id="rId1017"/><Relationship Type="http://schemas.openxmlformats.org/officeDocument/2006/relationships/hyperlink" Target="#'2- PR'!A521" TargetMode="External" Id="rId1018"/><Relationship Type="http://schemas.openxmlformats.org/officeDocument/2006/relationships/hyperlink" Target="#'2- PR'!A522" TargetMode="External" Id="rId1019"/><Relationship Type="http://schemas.openxmlformats.org/officeDocument/2006/relationships/hyperlink" Target="#'2- PR'!A522" TargetMode="External" Id="rId1020"/><Relationship Type="http://schemas.openxmlformats.org/officeDocument/2006/relationships/hyperlink" Target="#'2- PR'!A523" TargetMode="External" Id="rId1021"/><Relationship Type="http://schemas.openxmlformats.org/officeDocument/2006/relationships/hyperlink" Target="#'2- PR'!A523" TargetMode="External" Id="rId1022"/><Relationship Type="http://schemas.openxmlformats.org/officeDocument/2006/relationships/hyperlink" Target="#'2- PR'!A524" TargetMode="External" Id="rId1023"/><Relationship Type="http://schemas.openxmlformats.org/officeDocument/2006/relationships/hyperlink" Target="#'2- PR'!A524" TargetMode="External" Id="rId1024"/><Relationship Type="http://schemas.openxmlformats.org/officeDocument/2006/relationships/hyperlink" Target="#'2- PR'!A525" TargetMode="External" Id="rId1025"/><Relationship Type="http://schemas.openxmlformats.org/officeDocument/2006/relationships/hyperlink" Target="#'2- PR'!A525" TargetMode="External" Id="rId1026"/><Relationship Type="http://schemas.openxmlformats.org/officeDocument/2006/relationships/hyperlink" Target="#'2- PR'!A526" TargetMode="External" Id="rId1027"/><Relationship Type="http://schemas.openxmlformats.org/officeDocument/2006/relationships/hyperlink" Target="#'2- PR'!A526" TargetMode="External" Id="rId1028"/><Relationship Type="http://schemas.openxmlformats.org/officeDocument/2006/relationships/hyperlink" Target="#'2- PR'!A527" TargetMode="External" Id="rId1029"/><Relationship Type="http://schemas.openxmlformats.org/officeDocument/2006/relationships/hyperlink" Target="#'2- PR'!A527" TargetMode="External" Id="rId1030"/><Relationship Type="http://schemas.openxmlformats.org/officeDocument/2006/relationships/hyperlink" Target="#'2- PR'!A528" TargetMode="External" Id="rId1031"/><Relationship Type="http://schemas.openxmlformats.org/officeDocument/2006/relationships/hyperlink" Target="#'2- PR'!A528" TargetMode="External" Id="rId1032"/><Relationship Type="http://schemas.openxmlformats.org/officeDocument/2006/relationships/hyperlink" Target="#'2- PR'!A529" TargetMode="External" Id="rId1033"/><Relationship Type="http://schemas.openxmlformats.org/officeDocument/2006/relationships/hyperlink" Target="#'2- PR'!A529" TargetMode="External" Id="rId1034"/><Relationship Type="http://schemas.openxmlformats.org/officeDocument/2006/relationships/hyperlink" Target="#'2- PR'!A530" TargetMode="External" Id="rId1035"/><Relationship Type="http://schemas.openxmlformats.org/officeDocument/2006/relationships/hyperlink" Target="#'2- PR'!A530" TargetMode="External" Id="rId1036"/><Relationship Type="http://schemas.openxmlformats.org/officeDocument/2006/relationships/hyperlink" Target="#'2- PR'!A531" TargetMode="External" Id="rId1037"/><Relationship Type="http://schemas.openxmlformats.org/officeDocument/2006/relationships/hyperlink" Target="#'2- PR'!A531" TargetMode="External" Id="rId1038"/><Relationship Type="http://schemas.openxmlformats.org/officeDocument/2006/relationships/hyperlink" Target="#'2- PR'!A532" TargetMode="External" Id="rId1039"/><Relationship Type="http://schemas.openxmlformats.org/officeDocument/2006/relationships/hyperlink" Target="#'2- PR'!A532" TargetMode="External" Id="rId1040"/><Relationship Type="http://schemas.openxmlformats.org/officeDocument/2006/relationships/hyperlink" Target="#'2- PR'!A533" TargetMode="External" Id="rId1041"/><Relationship Type="http://schemas.openxmlformats.org/officeDocument/2006/relationships/hyperlink" Target="#'2- PR'!A533" TargetMode="External" Id="rId1042"/><Relationship Type="http://schemas.openxmlformats.org/officeDocument/2006/relationships/hyperlink" Target="#'2- PR'!A534" TargetMode="External" Id="rId1043"/><Relationship Type="http://schemas.openxmlformats.org/officeDocument/2006/relationships/hyperlink" Target="#'2- PR'!A534" TargetMode="External" Id="rId1044"/><Relationship Type="http://schemas.openxmlformats.org/officeDocument/2006/relationships/hyperlink" Target="#'2- PR'!A535" TargetMode="External" Id="rId1045"/><Relationship Type="http://schemas.openxmlformats.org/officeDocument/2006/relationships/hyperlink" Target="#'2- PR'!A535" TargetMode="External" Id="rId1046"/><Relationship Type="http://schemas.openxmlformats.org/officeDocument/2006/relationships/hyperlink" Target="#'2- PR'!A536" TargetMode="External" Id="rId1047"/><Relationship Type="http://schemas.openxmlformats.org/officeDocument/2006/relationships/hyperlink" Target="#'2- PR'!A536" TargetMode="External" Id="rId1048"/><Relationship Type="http://schemas.openxmlformats.org/officeDocument/2006/relationships/hyperlink" Target="#'2- PR'!A537" TargetMode="External" Id="rId1049"/><Relationship Type="http://schemas.openxmlformats.org/officeDocument/2006/relationships/hyperlink" Target="#'2- PR'!A537" TargetMode="External" Id="rId1050"/><Relationship Type="http://schemas.openxmlformats.org/officeDocument/2006/relationships/hyperlink" Target="#'2- PR'!A538" TargetMode="External" Id="rId1051"/><Relationship Type="http://schemas.openxmlformats.org/officeDocument/2006/relationships/hyperlink" Target="#'2- PR'!A538" TargetMode="External" Id="rId1052"/><Relationship Type="http://schemas.openxmlformats.org/officeDocument/2006/relationships/hyperlink" Target="#'2- PR'!A539" TargetMode="External" Id="rId1053"/><Relationship Type="http://schemas.openxmlformats.org/officeDocument/2006/relationships/hyperlink" Target="#'2- PR'!A539" TargetMode="External" Id="rId1054"/><Relationship Type="http://schemas.openxmlformats.org/officeDocument/2006/relationships/hyperlink" Target="#'2- PR'!A540" TargetMode="External" Id="rId1055"/><Relationship Type="http://schemas.openxmlformats.org/officeDocument/2006/relationships/hyperlink" Target="#'2- PR'!A540" TargetMode="External" Id="rId1056"/><Relationship Type="http://schemas.openxmlformats.org/officeDocument/2006/relationships/hyperlink" Target="#'2- PR'!A541" TargetMode="External" Id="rId1057"/><Relationship Type="http://schemas.openxmlformats.org/officeDocument/2006/relationships/hyperlink" Target="#'2- PR'!A541" TargetMode="External" Id="rId1058"/><Relationship Type="http://schemas.openxmlformats.org/officeDocument/2006/relationships/hyperlink" Target="#'2- PR'!A542" TargetMode="External" Id="rId1059"/><Relationship Type="http://schemas.openxmlformats.org/officeDocument/2006/relationships/hyperlink" Target="#'2- PR'!A542" TargetMode="External" Id="rId1060"/><Relationship Type="http://schemas.openxmlformats.org/officeDocument/2006/relationships/hyperlink" Target="#'2- PR'!A543" TargetMode="External" Id="rId1061"/><Relationship Type="http://schemas.openxmlformats.org/officeDocument/2006/relationships/hyperlink" Target="#'2- PR'!A543" TargetMode="External" Id="rId1062"/><Relationship Type="http://schemas.openxmlformats.org/officeDocument/2006/relationships/hyperlink" Target="#'2- PR'!A544" TargetMode="External" Id="rId1063"/><Relationship Type="http://schemas.openxmlformats.org/officeDocument/2006/relationships/hyperlink" Target="#'2- PR'!A544" TargetMode="External" Id="rId1064"/><Relationship Type="http://schemas.openxmlformats.org/officeDocument/2006/relationships/hyperlink" Target="#'2- PR'!A545" TargetMode="External" Id="rId1065"/><Relationship Type="http://schemas.openxmlformats.org/officeDocument/2006/relationships/hyperlink" Target="#'2- PR'!A545" TargetMode="External" Id="rId1066"/><Relationship Type="http://schemas.openxmlformats.org/officeDocument/2006/relationships/hyperlink" Target="#'2- PR'!A546" TargetMode="External" Id="rId1067"/><Relationship Type="http://schemas.openxmlformats.org/officeDocument/2006/relationships/hyperlink" Target="#'2- PR'!A546" TargetMode="External" Id="rId1068"/><Relationship Type="http://schemas.openxmlformats.org/officeDocument/2006/relationships/hyperlink" Target="#'2- PR'!A547" TargetMode="External" Id="rId1069"/><Relationship Type="http://schemas.openxmlformats.org/officeDocument/2006/relationships/hyperlink" Target="#'2- PR'!A547" TargetMode="External" Id="rId1070"/><Relationship Type="http://schemas.openxmlformats.org/officeDocument/2006/relationships/hyperlink" Target="#'2- PR'!A548" TargetMode="External" Id="rId1071"/><Relationship Type="http://schemas.openxmlformats.org/officeDocument/2006/relationships/hyperlink" Target="#'2- PR'!A548" TargetMode="External" Id="rId1072"/><Relationship Type="http://schemas.openxmlformats.org/officeDocument/2006/relationships/hyperlink" Target="#'2- PR'!A549" TargetMode="External" Id="rId1073"/><Relationship Type="http://schemas.openxmlformats.org/officeDocument/2006/relationships/hyperlink" Target="#'2- PR'!A549" TargetMode="External" Id="rId1074"/><Relationship Type="http://schemas.openxmlformats.org/officeDocument/2006/relationships/hyperlink" Target="#'2- PR'!A550" TargetMode="External" Id="rId1075"/><Relationship Type="http://schemas.openxmlformats.org/officeDocument/2006/relationships/hyperlink" Target="#'2- PR'!A550" TargetMode="External" Id="rId1076"/><Relationship Type="http://schemas.openxmlformats.org/officeDocument/2006/relationships/hyperlink" Target="#'2- PR'!A551" TargetMode="External" Id="rId1077"/><Relationship Type="http://schemas.openxmlformats.org/officeDocument/2006/relationships/hyperlink" Target="#'2- PR'!A551" TargetMode="External" Id="rId1078"/><Relationship Type="http://schemas.openxmlformats.org/officeDocument/2006/relationships/hyperlink" Target="#'2- PR'!A552" TargetMode="External" Id="rId1079"/><Relationship Type="http://schemas.openxmlformats.org/officeDocument/2006/relationships/hyperlink" Target="#'2- PR'!A552" TargetMode="External" Id="rId1080"/><Relationship Type="http://schemas.openxmlformats.org/officeDocument/2006/relationships/hyperlink" Target="#'2- PR'!A553" TargetMode="External" Id="rId1081"/><Relationship Type="http://schemas.openxmlformats.org/officeDocument/2006/relationships/hyperlink" Target="#'2- PR'!A553" TargetMode="External" Id="rId1082"/><Relationship Type="http://schemas.openxmlformats.org/officeDocument/2006/relationships/hyperlink" Target="#'2- PR'!A554" TargetMode="External" Id="rId1083"/><Relationship Type="http://schemas.openxmlformats.org/officeDocument/2006/relationships/hyperlink" Target="#'2- PR'!A554" TargetMode="External" Id="rId1084"/><Relationship Type="http://schemas.openxmlformats.org/officeDocument/2006/relationships/hyperlink" Target="#'2- PR'!A555" TargetMode="External" Id="rId1085"/><Relationship Type="http://schemas.openxmlformats.org/officeDocument/2006/relationships/hyperlink" Target="#'2- PR'!A555" TargetMode="External" Id="rId1086"/><Relationship Type="http://schemas.openxmlformats.org/officeDocument/2006/relationships/hyperlink" Target="#'2- PR'!A556" TargetMode="External" Id="rId1087"/><Relationship Type="http://schemas.openxmlformats.org/officeDocument/2006/relationships/hyperlink" Target="#'2- PR'!A556" TargetMode="External" Id="rId1088"/><Relationship Type="http://schemas.openxmlformats.org/officeDocument/2006/relationships/hyperlink" Target="#'2- PR'!A557" TargetMode="External" Id="rId1089"/><Relationship Type="http://schemas.openxmlformats.org/officeDocument/2006/relationships/hyperlink" Target="#'2- PR'!A557" TargetMode="External" Id="rId1090"/><Relationship Type="http://schemas.openxmlformats.org/officeDocument/2006/relationships/hyperlink" Target="#'2- PR'!A558" TargetMode="External" Id="rId1091"/><Relationship Type="http://schemas.openxmlformats.org/officeDocument/2006/relationships/hyperlink" Target="#'2- PR'!A558" TargetMode="External" Id="rId1092"/><Relationship Type="http://schemas.openxmlformats.org/officeDocument/2006/relationships/hyperlink" Target="#'2- PR'!A559" TargetMode="External" Id="rId1093"/><Relationship Type="http://schemas.openxmlformats.org/officeDocument/2006/relationships/hyperlink" Target="#'2- PR'!A559" TargetMode="External" Id="rId1094"/><Relationship Type="http://schemas.openxmlformats.org/officeDocument/2006/relationships/hyperlink" Target="#'2- PR'!A560" TargetMode="External" Id="rId1095"/><Relationship Type="http://schemas.openxmlformats.org/officeDocument/2006/relationships/hyperlink" Target="#'2- PR'!A560" TargetMode="External" Id="rId1096"/><Relationship Type="http://schemas.openxmlformats.org/officeDocument/2006/relationships/hyperlink" Target="#'2- PR'!A561" TargetMode="External" Id="rId1097"/><Relationship Type="http://schemas.openxmlformats.org/officeDocument/2006/relationships/hyperlink" Target="#'2- PR'!A561" TargetMode="External" Id="rId1098"/><Relationship Type="http://schemas.openxmlformats.org/officeDocument/2006/relationships/hyperlink" Target="#'2- PR'!A562" TargetMode="External" Id="rId1099"/><Relationship Type="http://schemas.openxmlformats.org/officeDocument/2006/relationships/hyperlink" Target="#'2- PR'!A562" TargetMode="External" Id="rId1100"/><Relationship Type="http://schemas.openxmlformats.org/officeDocument/2006/relationships/hyperlink" Target="#'2- PR'!A563" TargetMode="External" Id="rId1101"/><Relationship Type="http://schemas.openxmlformats.org/officeDocument/2006/relationships/hyperlink" Target="#'2- PR'!A563" TargetMode="External" Id="rId1102"/><Relationship Type="http://schemas.openxmlformats.org/officeDocument/2006/relationships/hyperlink" Target="#'2- PR'!A565" TargetMode="External" Id="rId1103"/><Relationship Type="http://schemas.openxmlformats.org/officeDocument/2006/relationships/hyperlink" Target="#'2- PR'!A565" TargetMode="External" Id="rId1104"/><Relationship Type="http://schemas.openxmlformats.org/officeDocument/2006/relationships/hyperlink" Target="#'2- PR'!A566" TargetMode="External" Id="rId1105"/><Relationship Type="http://schemas.openxmlformats.org/officeDocument/2006/relationships/hyperlink" Target="#'2- PR'!A566" TargetMode="External" Id="rId1106"/><Relationship Type="http://schemas.openxmlformats.org/officeDocument/2006/relationships/hyperlink" Target="#'2- PR'!A567" TargetMode="External" Id="rId1107"/><Relationship Type="http://schemas.openxmlformats.org/officeDocument/2006/relationships/hyperlink" Target="#'2- PR'!A567" TargetMode="External" Id="rId1108"/><Relationship Type="http://schemas.openxmlformats.org/officeDocument/2006/relationships/hyperlink" Target="#'2- PR'!A568" TargetMode="External" Id="rId1109"/><Relationship Type="http://schemas.openxmlformats.org/officeDocument/2006/relationships/hyperlink" Target="#'2- PR'!A568" TargetMode="External" Id="rId1110"/><Relationship Type="http://schemas.openxmlformats.org/officeDocument/2006/relationships/hyperlink" Target="#'2- PR'!A569" TargetMode="External" Id="rId1111"/><Relationship Type="http://schemas.openxmlformats.org/officeDocument/2006/relationships/hyperlink" Target="#'2- PR'!A569" TargetMode="External" Id="rId1112"/><Relationship Type="http://schemas.openxmlformats.org/officeDocument/2006/relationships/hyperlink" Target="#'2- PR'!A570" TargetMode="External" Id="rId1113"/><Relationship Type="http://schemas.openxmlformats.org/officeDocument/2006/relationships/hyperlink" Target="#'2- PR'!A570" TargetMode="External" Id="rId1114"/><Relationship Type="http://schemas.openxmlformats.org/officeDocument/2006/relationships/hyperlink" Target="#'2- PR'!A571" TargetMode="External" Id="rId1115"/><Relationship Type="http://schemas.openxmlformats.org/officeDocument/2006/relationships/hyperlink" Target="#'2- PR'!A571" TargetMode="External" Id="rId1116"/><Relationship Type="http://schemas.openxmlformats.org/officeDocument/2006/relationships/hyperlink" Target="#'2- PR'!A572" TargetMode="External" Id="rId1117"/><Relationship Type="http://schemas.openxmlformats.org/officeDocument/2006/relationships/hyperlink" Target="#'2- PR'!A572" TargetMode="External" Id="rId1118"/><Relationship Type="http://schemas.openxmlformats.org/officeDocument/2006/relationships/hyperlink" Target="#'2- PR'!A573" TargetMode="External" Id="rId1119"/><Relationship Type="http://schemas.openxmlformats.org/officeDocument/2006/relationships/hyperlink" Target="#'2- PR'!A573" TargetMode="External" Id="rId1120"/><Relationship Type="http://schemas.openxmlformats.org/officeDocument/2006/relationships/hyperlink" Target="#'2- PR'!A574" TargetMode="External" Id="rId1121"/><Relationship Type="http://schemas.openxmlformats.org/officeDocument/2006/relationships/hyperlink" Target="#'2- PR'!A574" TargetMode="External" Id="rId1122"/><Relationship Type="http://schemas.openxmlformats.org/officeDocument/2006/relationships/hyperlink" Target="#'2- PR'!A575" TargetMode="External" Id="rId1123"/><Relationship Type="http://schemas.openxmlformats.org/officeDocument/2006/relationships/hyperlink" Target="#'2- PR'!A575" TargetMode="External" Id="rId1124"/><Relationship Type="http://schemas.openxmlformats.org/officeDocument/2006/relationships/hyperlink" Target="#'2- PR'!A576" TargetMode="External" Id="rId1125"/><Relationship Type="http://schemas.openxmlformats.org/officeDocument/2006/relationships/hyperlink" Target="#'2- PR'!A576" TargetMode="External" Id="rId1126"/><Relationship Type="http://schemas.openxmlformats.org/officeDocument/2006/relationships/hyperlink" Target="#'2- PR'!A577" TargetMode="External" Id="rId1127"/><Relationship Type="http://schemas.openxmlformats.org/officeDocument/2006/relationships/hyperlink" Target="#'2- PR'!A577" TargetMode="External" Id="rId1128"/><Relationship Type="http://schemas.openxmlformats.org/officeDocument/2006/relationships/hyperlink" Target="#'2- PR'!A578" TargetMode="External" Id="rId1129"/><Relationship Type="http://schemas.openxmlformats.org/officeDocument/2006/relationships/hyperlink" Target="#'2- PR'!A578" TargetMode="External" Id="rId1130"/><Relationship Type="http://schemas.openxmlformats.org/officeDocument/2006/relationships/hyperlink" Target="#'2- PR'!A579" TargetMode="External" Id="rId1131"/><Relationship Type="http://schemas.openxmlformats.org/officeDocument/2006/relationships/hyperlink" Target="#'2- PR'!A579" TargetMode="External" Id="rId1132"/><Relationship Type="http://schemas.openxmlformats.org/officeDocument/2006/relationships/hyperlink" Target="#'2- PR'!A580" TargetMode="External" Id="rId1133"/><Relationship Type="http://schemas.openxmlformats.org/officeDocument/2006/relationships/hyperlink" Target="#'2- PR'!A580" TargetMode="External" Id="rId1134"/><Relationship Type="http://schemas.openxmlformats.org/officeDocument/2006/relationships/hyperlink" Target="#'2- PR'!A581" TargetMode="External" Id="rId1135"/><Relationship Type="http://schemas.openxmlformats.org/officeDocument/2006/relationships/hyperlink" Target="#'2- PR'!A581" TargetMode="External" Id="rId1136"/><Relationship Type="http://schemas.openxmlformats.org/officeDocument/2006/relationships/hyperlink" Target="#'2- PR'!A582" TargetMode="External" Id="rId1137"/><Relationship Type="http://schemas.openxmlformats.org/officeDocument/2006/relationships/hyperlink" Target="#'2- PR'!A582" TargetMode="External" Id="rId1138"/><Relationship Type="http://schemas.openxmlformats.org/officeDocument/2006/relationships/hyperlink" Target="#'2- PR'!A583" TargetMode="External" Id="rId1139"/><Relationship Type="http://schemas.openxmlformats.org/officeDocument/2006/relationships/hyperlink" Target="#'2- PR'!A583" TargetMode="External" Id="rId1140"/><Relationship Type="http://schemas.openxmlformats.org/officeDocument/2006/relationships/hyperlink" Target="#'2- PR'!A584" TargetMode="External" Id="rId1141"/><Relationship Type="http://schemas.openxmlformats.org/officeDocument/2006/relationships/hyperlink" Target="#'2- PR'!A584" TargetMode="External" Id="rId1142"/><Relationship Type="http://schemas.openxmlformats.org/officeDocument/2006/relationships/hyperlink" Target="#'2- PR'!A585" TargetMode="External" Id="rId1143"/><Relationship Type="http://schemas.openxmlformats.org/officeDocument/2006/relationships/hyperlink" Target="#'2- PR'!A585" TargetMode="External" Id="rId1144"/><Relationship Type="http://schemas.openxmlformats.org/officeDocument/2006/relationships/hyperlink" Target="#'2- PR'!A586" TargetMode="External" Id="rId1145"/><Relationship Type="http://schemas.openxmlformats.org/officeDocument/2006/relationships/hyperlink" Target="#'2- PR'!A586" TargetMode="External" Id="rId1146"/><Relationship Type="http://schemas.openxmlformats.org/officeDocument/2006/relationships/hyperlink" Target="#'2- PR'!A587" TargetMode="External" Id="rId1147"/><Relationship Type="http://schemas.openxmlformats.org/officeDocument/2006/relationships/hyperlink" Target="#'2- PR'!A587" TargetMode="External" Id="rId1148"/><Relationship Type="http://schemas.openxmlformats.org/officeDocument/2006/relationships/hyperlink" Target="#'2- PR'!A588" TargetMode="External" Id="rId1149"/><Relationship Type="http://schemas.openxmlformats.org/officeDocument/2006/relationships/hyperlink" Target="#'2- PR'!A588" TargetMode="External" Id="rId1150"/><Relationship Type="http://schemas.openxmlformats.org/officeDocument/2006/relationships/hyperlink" Target="#'2- PR'!A589" TargetMode="External" Id="rId1151"/><Relationship Type="http://schemas.openxmlformats.org/officeDocument/2006/relationships/hyperlink" Target="#'2- PR'!A589" TargetMode="External" Id="rId1152"/><Relationship Type="http://schemas.openxmlformats.org/officeDocument/2006/relationships/hyperlink" Target="#'2- PR'!A590" TargetMode="External" Id="rId1153"/><Relationship Type="http://schemas.openxmlformats.org/officeDocument/2006/relationships/hyperlink" Target="#'2- PR'!A590" TargetMode="External" Id="rId1154"/><Relationship Type="http://schemas.openxmlformats.org/officeDocument/2006/relationships/hyperlink" Target="#'2- PR'!A591" TargetMode="External" Id="rId1155"/><Relationship Type="http://schemas.openxmlformats.org/officeDocument/2006/relationships/hyperlink" Target="#'2- PR'!A591" TargetMode="External" Id="rId1156"/><Relationship Type="http://schemas.openxmlformats.org/officeDocument/2006/relationships/hyperlink" Target="#'2- PR'!A592" TargetMode="External" Id="rId1157"/><Relationship Type="http://schemas.openxmlformats.org/officeDocument/2006/relationships/hyperlink" Target="#'2- PR'!A592" TargetMode="External" Id="rId1158"/><Relationship Type="http://schemas.openxmlformats.org/officeDocument/2006/relationships/hyperlink" Target="#'2- PR'!A593" TargetMode="External" Id="rId1159"/><Relationship Type="http://schemas.openxmlformats.org/officeDocument/2006/relationships/hyperlink" Target="#'2- PR'!A593" TargetMode="External" Id="rId1160"/><Relationship Type="http://schemas.openxmlformats.org/officeDocument/2006/relationships/hyperlink" Target="#'2- PR'!A594" TargetMode="External" Id="rId1161"/><Relationship Type="http://schemas.openxmlformats.org/officeDocument/2006/relationships/hyperlink" Target="#'2- PR'!A594" TargetMode="External" Id="rId1162"/><Relationship Type="http://schemas.openxmlformats.org/officeDocument/2006/relationships/hyperlink" Target="#'2- PR'!A595" TargetMode="External" Id="rId1163"/><Relationship Type="http://schemas.openxmlformats.org/officeDocument/2006/relationships/hyperlink" Target="#'2- PR'!A595" TargetMode="External" Id="rId1164"/><Relationship Type="http://schemas.openxmlformats.org/officeDocument/2006/relationships/hyperlink" Target="#'2- PR'!A596" TargetMode="External" Id="rId1165"/><Relationship Type="http://schemas.openxmlformats.org/officeDocument/2006/relationships/hyperlink" Target="#'2- PR'!A596" TargetMode="External" Id="rId1166"/><Relationship Type="http://schemas.openxmlformats.org/officeDocument/2006/relationships/hyperlink" Target="#'2- PR'!A597" TargetMode="External" Id="rId1167"/><Relationship Type="http://schemas.openxmlformats.org/officeDocument/2006/relationships/hyperlink" Target="#'2- PR'!A597" TargetMode="External" Id="rId1168"/><Relationship Type="http://schemas.openxmlformats.org/officeDocument/2006/relationships/hyperlink" Target="#'2- PR'!A598" TargetMode="External" Id="rId1169"/><Relationship Type="http://schemas.openxmlformats.org/officeDocument/2006/relationships/hyperlink" Target="#'2- PR'!A598" TargetMode="External" Id="rId1170"/><Relationship Type="http://schemas.openxmlformats.org/officeDocument/2006/relationships/hyperlink" Target="#'2- PR'!A599" TargetMode="External" Id="rId1171"/><Relationship Type="http://schemas.openxmlformats.org/officeDocument/2006/relationships/hyperlink" Target="#'2- PR'!A599" TargetMode="External" Id="rId1172"/><Relationship Type="http://schemas.openxmlformats.org/officeDocument/2006/relationships/hyperlink" Target="#'2- PR'!A600" TargetMode="External" Id="rId1173"/><Relationship Type="http://schemas.openxmlformats.org/officeDocument/2006/relationships/hyperlink" Target="#'2- PR'!A600" TargetMode="External" Id="rId1174"/><Relationship Type="http://schemas.openxmlformats.org/officeDocument/2006/relationships/hyperlink" Target="#'2- PR'!A601" TargetMode="External" Id="rId1175"/><Relationship Type="http://schemas.openxmlformats.org/officeDocument/2006/relationships/hyperlink" Target="#'2- PR'!A601" TargetMode="External" Id="rId1176"/><Relationship Type="http://schemas.openxmlformats.org/officeDocument/2006/relationships/hyperlink" Target="#'2- PR'!A602" TargetMode="External" Id="rId1177"/><Relationship Type="http://schemas.openxmlformats.org/officeDocument/2006/relationships/hyperlink" Target="#'2- PR'!A602" TargetMode="External" Id="rId1178"/><Relationship Type="http://schemas.openxmlformats.org/officeDocument/2006/relationships/hyperlink" Target="#'2- PR'!A603" TargetMode="External" Id="rId1179"/><Relationship Type="http://schemas.openxmlformats.org/officeDocument/2006/relationships/hyperlink" Target="#'2- PR'!A603" TargetMode="External" Id="rId1180"/><Relationship Type="http://schemas.openxmlformats.org/officeDocument/2006/relationships/hyperlink" Target="#'2- PR'!A604" TargetMode="External" Id="rId1181"/><Relationship Type="http://schemas.openxmlformats.org/officeDocument/2006/relationships/hyperlink" Target="#'2- PR'!A604" TargetMode="External" Id="rId1182"/><Relationship Type="http://schemas.openxmlformats.org/officeDocument/2006/relationships/hyperlink" Target="#'2- PR'!A605" TargetMode="External" Id="rId1183"/><Relationship Type="http://schemas.openxmlformats.org/officeDocument/2006/relationships/hyperlink" Target="#'2- PR'!A605" TargetMode="External" Id="rId1184"/><Relationship Type="http://schemas.openxmlformats.org/officeDocument/2006/relationships/hyperlink" Target="#'2- PR'!A606" TargetMode="External" Id="rId1185"/><Relationship Type="http://schemas.openxmlformats.org/officeDocument/2006/relationships/hyperlink" Target="#'2- PR'!A606" TargetMode="External" Id="rId1186"/><Relationship Type="http://schemas.openxmlformats.org/officeDocument/2006/relationships/hyperlink" Target="#'2- PR'!A607" TargetMode="External" Id="rId1187"/><Relationship Type="http://schemas.openxmlformats.org/officeDocument/2006/relationships/hyperlink" Target="#'2- PR'!A607" TargetMode="External" Id="rId1188"/><Relationship Type="http://schemas.openxmlformats.org/officeDocument/2006/relationships/hyperlink" Target="#'2- PR'!A608" TargetMode="External" Id="rId1189"/><Relationship Type="http://schemas.openxmlformats.org/officeDocument/2006/relationships/hyperlink" Target="#'2- PR'!A608" TargetMode="External" Id="rId1190"/><Relationship Type="http://schemas.openxmlformats.org/officeDocument/2006/relationships/hyperlink" Target="#'2- PR'!A609" TargetMode="External" Id="rId1191"/><Relationship Type="http://schemas.openxmlformats.org/officeDocument/2006/relationships/hyperlink" Target="#'2- PR'!A609" TargetMode="External" Id="rId1192"/><Relationship Type="http://schemas.openxmlformats.org/officeDocument/2006/relationships/hyperlink" Target="#'2- PR'!A610" TargetMode="External" Id="rId1193"/><Relationship Type="http://schemas.openxmlformats.org/officeDocument/2006/relationships/hyperlink" Target="#'2- PR'!A610" TargetMode="External" Id="rId1194"/><Relationship Type="http://schemas.openxmlformats.org/officeDocument/2006/relationships/hyperlink" Target="#'2- PR'!A611" TargetMode="External" Id="rId1195"/><Relationship Type="http://schemas.openxmlformats.org/officeDocument/2006/relationships/hyperlink" Target="#'2- PR'!A611" TargetMode="External" Id="rId1196"/><Relationship Type="http://schemas.openxmlformats.org/officeDocument/2006/relationships/hyperlink" Target="#'2- PR'!A612" TargetMode="External" Id="rId1197"/><Relationship Type="http://schemas.openxmlformats.org/officeDocument/2006/relationships/hyperlink" Target="#'2- PR'!A612" TargetMode="External" Id="rId1198"/><Relationship Type="http://schemas.openxmlformats.org/officeDocument/2006/relationships/hyperlink" Target="#'2- PR'!A613" TargetMode="External" Id="rId1199"/><Relationship Type="http://schemas.openxmlformats.org/officeDocument/2006/relationships/hyperlink" Target="#'2- PR'!A613" TargetMode="External" Id="rId1200"/><Relationship Type="http://schemas.openxmlformats.org/officeDocument/2006/relationships/hyperlink" Target="#'2- PR'!A614" TargetMode="External" Id="rId1201"/><Relationship Type="http://schemas.openxmlformats.org/officeDocument/2006/relationships/hyperlink" Target="#'2- PR'!A614" TargetMode="External" Id="rId1202"/><Relationship Type="http://schemas.openxmlformats.org/officeDocument/2006/relationships/hyperlink" Target="#'2- PR'!A615" TargetMode="External" Id="rId1203"/><Relationship Type="http://schemas.openxmlformats.org/officeDocument/2006/relationships/hyperlink" Target="#'2- PR'!A615" TargetMode="External" Id="rId1204"/><Relationship Type="http://schemas.openxmlformats.org/officeDocument/2006/relationships/hyperlink" Target="#'2- PR'!A616" TargetMode="External" Id="rId1205"/><Relationship Type="http://schemas.openxmlformats.org/officeDocument/2006/relationships/hyperlink" Target="#'2- PR'!A616" TargetMode="External" Id="rId1206"/><Relationship Type="http://schemas.openxmlformats.org/officeDocument/2006/relationships/hyperlink" Target="#'2- PR'!A617" TargetMode="External" Id="rId1207"/><Relationship Type="http://schemas.openxmlformats.org/officeDocument/2006/relationships/hyperlink" Target="#'2- PR'!A617" TargetMode="External" Id="rId1208"/><Relationship Type="http://schemas.openxmlformats.org/officeDocument/2006/relationships/hyperlink" Target="#'2- PR'!A618" TargetMode="External" Id="rId1209"/><Relationship Type="http://schemas.openxmlformats.org/officeDocument/2006/relationships/hyperlink" Target="#'2- PR'!A618" TargetMode="External" Id="rId1210"/><Relationship Type="http://schemas.openxmlformats.org/officeDocument/2006/relationships/hyperlink" Target="#'2- PR'!A619" TargetMode="External" Id="rId1211"/><Relationship Type="http://schemas.openxmlformats.org/officeDocument/2006/relationships/hyperlink" Target="#'2- PR'!A619" TargetMode="External" Id="rId1212"/><Relationship Type="http://schemas.openxmlformats.org/officeDocument/2006/relationships/hyperlink" Target="#'2- PR'!A620" TargetMode="External" Id="rId1213"/><Relationship Type="http://schemas.openxmlformats.org/officeDocument/2006/relationships/hyperlink" Target="#'2- PR'!A620" TargetMode="External" Id="rId1214"/><Relationship Type="http://schemas.openxmlformats.org/officeDocument/2006/relationships/hyperlink" Target="#'2- PR'!A621" TargetMode="External" Id="rId1215"/><Relationship Type="http://schemas.openxmlformats.org/officeDocument/2006/relationships/hyperlink" Target="#'2- PR'!A621" TargetMode="External" Id="rId1216"/><Relationship Type="http://schemas.openxmlformats.org/officeDocument/2006/relationships/hyperlink" Target="#'2- PR'!A622" TargetMode="External" Id="rId1217"/><Relationship Type="http://schemas.openxmlformats.org/officeDocument/2006/relationships/hyperlink" Target="#'2- PR'!A622" TargetMode="External" Id="rId1218"/><Relationship Type="http://schemas.openxmlformats.org/officeDocument/2006/relationships/hyperlink" Target="#'2- PR'!A623" TargetMode="External" Id="rId1219"/><Relationship Type="http://schemas.openxmlformats.org/officeDocument/2006/relationships/hyperlink" Target="#'2- PR'!A623" TargetMode="External" Id="rId1220"/><Relationship Type="http://schemas.openxmlformats.org/officeDocument/2006/relationships/hyperlink" Target="#'2- PR'!A624" TargetMode="External" Id="rId1221"/><Relationship Type="http://schemas.openxmlformats.org/officeDocument/2006/relationships/hyperlink" Target="#'2- PR'!A624" TargetMode="External" Id="rId1222"/><Relationship Type="http://schemas.openxmlformats.org/officeDocument/2006/relationships/hyperlink" Target="#'2- PR'!A625" TargetMode="External" Id="rId1223"/><Relationship Type="http://schemas.openxmlformats.org/officeDocument/2006/relationships/hyperlink" Target="#'2- PR'!A625" TargetMode="External" Id="rId1224"/><Relationship Type="http://schemas.openxmlformats.org/officeDocument/2006/relationships/hyperlink" Target="#'2- PR'!A626" TargetMode="External" Id="rId1225"/><Relationship Type="http://schemas.openxmlformats.org/officeDocument/2006/relationships/hyperlink" Target="#'2- PR'!A626" TargetMode="External" Id="rId1226"/><Relationship Type="http://schemas.openxmlformats.org/officeDocument/2006/relationships/hyperlink" Target="#'2- PR'!A627" TargetMode="External" Id="rId1227"/><Relationship Type="http://schemas.openxmlformats.org/officeDocument/2006/relationships/hyperlink" Target="#'2- PR'!A627" TargetMode="External" Id="rId1228"/><Relationship Type="http://schemas.openxmlformats.org/officeDocument/2006/relationships/hyperlink" Target="#'2- PR'!A628" TargetMode="External" Id="rId1229"/><Relationship Type="http://schemas.openxmlformats.org/officeDocument/2006/relationships/hyperlink" Target="#'2- PR'!A628" TargetMode="External" Id="rId1230"/><Relationship Type="http://schemas.openxmlformats.org/officeDocument/2006/relationships/hyperlink" Target="#'2- PR'!A629" TargetMode="External" Id="rId1231"/><Relationship Type="http://schemas.openxmlformats.org/officeDocument/2006/relationships/hyperlink" Target="#'2- PR'!A629" TargetMode="External" Id="rId1232"/><Relationship Type="http://schemas.openxmlformats.org/officeDocument/2006/relationships/hyperlink" Target="#'2- PR'!A630" TargetMode="External" Id="rId1233"/><Relationship Type="http://schemas.openxmlformats.org/officeDocument/2006/relationships/hyperlink" Target="#'2- PR'!A630" TargetMode="External" Id="rId1234"/><Relationship Type="http://schemas.openxmlformats.org/officeDocument/2006/relationships/hyperlink" Target="#'2- PR'!A631" TargetMode="External" Id="rId1235"/><Relationship Type="http://schemas.openxmlformats.org/officeDocument/2006/relationships/hyperlink" Target="#'2- PR'!A631" TargetMode="External" Id="rId1236"/><Relationship Type="http://schemas.openxmlformats.org/officeDocument/2006/relationships/hyperlink" Target="#'2- PR'!A632" TargetMode="External" Id="rId1237"/><Relationship Type="http://schemas.openxmlformats.org/officeDocument/2006/relationships/hyperlink" Target="#'2- PR'!A632" TargetMode="External" Id="rId1238"/><Relationship Type="http://schemas.openxmlformats.org/officeDocument/2006/relationships/hyperlink" Target="#'2- PR'!A633" TargetMode="External" Id="rId1239"/><Relationship Type="http://schemas.openxmlformats.org/officeDocument/2006/relationships/hyperlink" Target="#'2- PR'!A633" TargetMode="External" Id="rId1240"/><Relationship Type="http://schemas.openxmlformats.org/officeDocument/2006/relationships/hyperlink" Target="#'2- PR'!A634" TargetMode="External" Id="rId1241"/><Relationship Type="http://schemas.openxmlformats.org/officeDocument/2006/relationships/hyperlink" Target="#'2- PR'!A634" TargetMode="External" Id="rId1242"/><Relationship Type="http://schemas.openxmlformats.org/officeDocument/2006/relationships/hyperlink" Target="#'2- PR'!A635" TargetMode="External" Id="rId1243"/><Relationship Type="http://schemas.openxmlformats.org/officeDocument/2006/relationships/hyperlink" Target="#'2- PR'!A635" TargetMode="External" Id="rId1244"/><Relationship Type="http://schemas.openxmlformats.org/officeDocument/2006/relationships/hyperlink" Target="#'2- PR'!A636" TargetMode="External" Id="rId1245"/><Relationship Type="http://schemas.openxmlformats.org/officeDocument/2006/relationships/hyperlink" Target="#'2- PR'!A636" TargetMode="External" Id="rId1246"/><Relationship Type="http://schemas.openxmlformats.org/officeDocument/2006/relationships/hyperlink" Target="#'2- PR'!A637" TargetMode="External" Id="rId1247"/><Relationship Type="http://schemas.openxmlformats.org/officeDocument/2006/relationships/hyperlink" Target="#'2- PR'!A637" TargetMode="External" Id="rId1248"/><Relationship Type="http://schemas.openxmlformats.org/officeDocument/2006/relationships/hyperlink" Target="#'2- PR'!A638" TargetMode="External" Id="rId1249"/><Relationship Type="http://schemas.openxmlformats.org/officeDocument/2006/relationships/hyperlink" Target="#'2- PR'!A638" TargetMode="External" Id="rId1250"/><Relationship Type="http://schemas.openxmlformats.org/officeDocument/2006/relationships/hyperlink" Target="#'2- PR'!A639" TargetMode="External" Id="rId1251"/><Relationship Type="http://schemas.openxmlformats.org/officeDocument/2006/relationships/hyperlink" Target="#'2- PR'!A639" TargetMode="External" Id="rId1252"/><Relationship Type="http://schemas.openxmlformats.org/officeDocument/2006/relationships/hyperlink" Target="#'2- PR'!A640" TargetMode="External" Id="rId1253"/><Relationship Type="http://schemas.openxmlformats.org/officeDocument/2006/relationships/hyperlink" Target="#'2- PR'!A640" TargetMode="External" Id="rId1254"/><Relationship Type="http://schemas.openxmlformats.org/officeDocument/2006/relationships/hyperlink" Target="#'2- PR'!A641" TargetMode="External" Id="rId1255"/><Relationship Type="http://schemas.openxmlformats.org/officeDocument/2006/relationships/hyperlink" Target="#'2- PR'!A641" TargetMode="External" Id="rId1256"/><Relationship Type="http://schemas.openxmlformats.org/officeDocument/2006/relationships/hyperlink" Target="#'2- PR'!A642" TargetMode="External" Id="rId1257"/><Relationship Type="http://schemas.openxmlformats.org/officeDocument/2006/relationships/hyperlink" Target="#'2- PR'!A642" TargetMode="External" Id="rId1258"/><Relationship Type="http://schemas.openxmlformats.org/officeDocument/2006/relationships/hyperlink" Target="#'2- PR'!A643" TargetMode="External" Id="rId1259"/><Relationship Type="http://schemas.openxmlformats.org/officeDocument/2006/relationships/hyperlink" Target="#'2- PR'!A643" TargetMode="External" Id="rId1260"/><Relationship Type="http://schemas.openxmlformats.org/officeDocument/2006/relationships/hyperlink" Target="#'2- PR'!A644" TargetMode="External" Id="rId1261"/><Relationship Type="http://schemas.openxmlformats.org/officeDocument/2006/relationships/hyperlink" Target="#'2- PR'!A644" TargetMode="External" Id="rId1262"/><Relationship Type="http://schemas.openxmlformats.org/officeDocument/2006/relationships/hyperlink" Target="#'2- PR'!A645" TargetMode="External" Id="rId1263"/><Relationship Type="http://schemas.openxmlformats.org/officeDocument/2006/relationships/hyperlink" Target="#'2- PR'!A645" TargetMode="External" Id="rId1264"/><Relationship Type="http://schemas.openxmlformats.org/officeDocument/2006/relationships/hyperlink" Target="#'2- PR'!A647" TargetMode="External" Id="rId1265"/><Relationship Type="http://schemas.openxmlformats.org/officeDocument/2006/relationships/hyperlink" Target="#'2- PR'!A647" TargetMode="External" Id="rId1266"/><Relationship Type="http://schemas.openxmlformats.org/officeDocument/2006/relationships/hyperlink" Target="#'2- PR'!A648" TargetMode="External" Id="rId1267"/><Relationship Type="http://schemas.openxmlformats.org/officeDocument/2006/relationships/hyperlink" Target="#'2- PR'!A648" TargetMode="External" Id="rId1268"/><Relationship Type="http://schemas.openxmlformats.org/officeDocument/2006/relationships/hyperlink" Target="#'2- PR'!A649" TargetMode="External" Id="rId1269"/><Relationship Type="http://schemas.openxmlformats.org/officeDocument/2006/relationships/hyperlink" Target="#'2- PR'!A649" TargetMode="External" Id="rId1270"/><Relationship Type="http://schemas.openxmlformats.org/officeDocument/2006/relationships/hyperlink" Target="#'2- PR'!A650" TargetMode="External" Id="rId1271"/><Relationship Type="http://schemas.openxmlformats.org/officeDocument/2006/relationships/hyperlink" Target="#'2- PR'!A650" TargetMode="External" Id="rId1272"/><Relationship Type="http://schemas.openxmlformats.org/officeDocument/2006/relationships/hyperlink" Target="#'2- PR'!A651" TargetMode="External" Id="rId1273"/><Relationship Type="http://schemas.openxmlformats.org/officeDocument/2006/relationships/hyperlink" Target="#'2- PR'!A651" TargetMode="External" Id="rId1274"/><Relationship Type="http://schemas.openxmlformats.org/officeDocument/2006/relationships/hyperlink" Target="#'2- PR'!A652" TargetMode="External" Id="rId1275"/><Relationship Type="http://schemas.openxmlformats.org/officeDocument/2006/relationships/hyperlink" Target="#'2- PR'!A652" TargetMode="External" Id="rId1276"/><Relationship Type="http://schemas.openxmlformats.org/officeDocument/2006/relationships/hyperlink" Target="#'2- PR'!A653" TargetMode="External" Id="rId1277"/><Relationship Type="http://schemas.openxmlformats.org/officeDocument/2006/relationships/hyperlink" Target="#'2- PR'!A653" TargetMode="External" Id="rId1278"/><Relationship Type="http://schemas.openxmlformats.org/officeDocument/2006/relationships/hyperlink" Target="#'2- PR'!A654" TargetMode="External" Id="rId1279"/><Relationship Type="http://schemas.openxmlformats.org/officeDocument/2006/relationships/hyperlink" Target="#'2- PR'!A654" TargetMode="External" Id="rId1280"/><Relationship Type="http://schemas.openxmlformats.org/officeDocument/2006/relationships/hyperlink" Target="#'2- PR'!A655" TargetMode="External" Id="rId1281"/><Relationship Type="http://schemas.openxmlformats.org/officeDocument/2006/relationships/hyperlink" Target="#'2- PR'!A655" TargetMode="External" Id="rId1282"/><Relationship Type="http://schemas.openxmlformats.org/officeDocument/2006/relationships/hyperlink" Target="#'2- PR'!A656" TargetMode="External" Id="rId1283"/><Relationship Type="http://schemas.openxmlformats.org/officeDocument/2006/relationships/hyperlink" Target="#'2- PR'!A656" TargetMode="External" Id="rId1284"/><Relationship Type="http://schemas.openxmlformats.org/officeDocument/2006/relationships/hyperlink" Target="#'2- PR'!A657" TargetMode="External" Id="rId1285"/><Relationship Type="http://schemas.openxmlformats.org/officeDocument/2006/relationships/hyperlink" Target="#'2- PR'!A657" TargetMode="External" Id="rId1286"/><Relationship Type="http://schemas.openxmlformats.org/officeDocument/2006/relationships/hyperlink" Target="#'2- PR'!A658" TargetMode="External" Id="rId1287"/><Relationship Type="http://schemas.openxmlformats.org/officeDocument/2006/relationships/hyperlink" Target="#'2- PR'!A658" TargetMode="External" Id="rId1288"/><Relationship Type="http://schemas.openxmlformats.org/officeDocument/2006/relationships/hyperlink" Target="#'2- PR'!A659" TargetMode="External" Id="rId1289"/><Relationship Type="http://schemas.openxmlformats.org/officeDocument/2006/relationships/hyperlink" Target="#'2- PR'!A659" TargetMode="External" Id="rId1290"/><Relationship Type="http://schemas.openxmlformats.org/officeDocument/2006/relationships/hyperlink" Target="#'2- PR'!A660" TargetMode="External" Id="rId1291"/><Relationship Type="http://schemas.openxmlformats.org/officeDocument/2006/relationships/hyperlink" Target="#'2- PR'!A660" TargetMode="External" Id="rId1292"/><Relationship Type="http://schemas.openxmlformats.org/officeDocument/2006/relationships/hyperlink" Target="#'2- PR'!A661" TargetMode="External" Id="rId1293"/><Relationship Type="http://schemas.openxmlformats.org/officeDocument/2006/relationships/hyperlink" Target="#'2- PR'!A661" TargetMode="External" Id="rId1294"/><Relationship Type="http://schemas.openxmlformats.org/officeDocument/2006/relationships/hyperlink" Target="#'2- PR'!A662" TargetMode="External" Id="rId1295"/><Relationship Type="http://schemas.openxmlformats.org/officeDocument/2006/relationships/hyperlink" Target="#'2- PR'!A662" TargetMode="External" Id="rId1296"/><Relationship Type="http://schemas.openxmlformats.org/officeDocument/2006/relationships/hyperlink" Target="#'2- PR'!A663" TargetMode="External" Id="rId1297"/><Relationship Type="http://schemas.openxmlformats.org/officeDocument/2006/relationships/hyperlink" Target="#'2- PR'!A663" TargetMode="External" Id="rId1298"/><Relationship Type="http://schemas.openxmlformats.org/officeDocument/2006/relationships/hyperlink" Target="#'2- PR'!A664" TargetMode="External" Id="rId1299"/><Relationship Type="http://schemas.openxmlformats.org/officeDocument/2006/relationships/hyperlink" Target="#'2- PR'!A664" TargetMode="External" Id="rId1300"/><Relationship Type="http://schemas.openxmlformats.org/officeDocument/2006/relationships/hyperlink" Target="#'2- PR'!A665" TargetMode="External" Id="rId1301"/><Relationship Type="http://schemas.openxmlformats.org/officeDocument/2006/relationships/hyperlink" Target="#'2- PR'!A665" TargetMode="External" Id="rId1302"/><Relationship Type="http://schemas.openxmlformats.org/officeDocument/2006/relationships/hyperlink" Target="#'2- PR'!A666" TargetMode="External" Id="rId1303"/><Relationship Type="http://schemas.openxmlformats.org/officeDocument/2006/relationships/hyperlink" Target="#'2- PR'!A666" TargetMode="External" Id="rId1304"/><Relationship Type="http://schemas.openxmlformats.org/officeDocument/2006/relationships/hyperlink" Target="#'2- PR'!A667" TargetMode="External" Id="rId1305"/><Relationship Type="http://schemas.openxmlformats.org/officeDocument/2006/relationships/hyperlink" Target="#'2- PR'!A667" TargetMode="External" Id="rId1306"/><Relationship Type="http://schemas.openxmlformats.org/officeDocument/2006/relationships/hyperlink" Target="#'2- PR'!A668" TargetMode="External" Id="rId1307"/><Relationship Type="http://schemas.openxmlformats.org/officeDocument/2006/relationships/hyperlink" Target="#'2- PR'!A668" TargetMode="External" Id="rId1308"/><Relationship Type="http://schemas.openxmlformats.org/officeDocument/2006/relationships/hyperlink" Target="#'2- PR'!A669" TargetMode="External" Id="rId1309"/><Relationship Type="http://schemas.openxmlformats.org/officeDocument/2006/relationships/hyperlink" Target="#'2- PR'!A669" TargetMode="External" Id="rId1310"/><Relationship Type="http://schemas.openxmlformats.org/officeDocument/2006/relationships/hyperlink" Target="#'2- PR'!A670" TargetMode="External" Id="rId1311"/><Relationship Type="http://schemas.openxmlformats.org/officeDocument/2006/relationships/hyperlink" Target="#'2- PR'!A670" TargetMode="External" Id="rId1312"/><Relationship Type="http://schemas.openxmlformats.org/officeDocument/2006/relationships/hyperlink" Target="#'2- PR'!A671" TargetMode="External" Id="rId1313"/><Relationship Type="http://schemas.openxmlformats.org/officeDocument/2006/relationships/hyperlink" Target="#'2- PR'!A671" TargetMode="External" Id="rId1314"/><Relationship Type="http://schemas.openxmlformats.org/officeDocument/2006/relationships/hyperlink" Target="#'2- PR'!A672" TargetMode="External" Id="rId1315"/><Relationship Type="http://schemas.openxmlformats.org/officeDocument/2006/relationships/hyperlink" Target="#'2- PR'!A672" TargetMode="External" Id="rId1316"/><Relationship Type="http://schemas.openxmlformats.org/officeDocument/2006/relationships/hyperlink" Target="#'2- PR'!A673" TargetMode="External" Id="rId1317"/><Relationship Type="http://schemas.openxmlformats.org/officeDocument/2006/relationships/hyperlink" Target="#'2- PR'!A673" TargetMode="External" Id="rId1318"/><Relationship Type="http://schemas.openxmlformats.org/officeDocument/2006/relationships/hyperlink" Target="#'2- PR'!A674" TargetMode="External" Id="rId1319"/><Relationship Type="http://schemas.openxmlformats.org/officeDocument/2006/relationships/hyperlink" Target="#'2- PR'!A674" TargetMode="External" Id="rId1320"/><Relationship Type="http://schemas.openxmlformats.org/officeDocument/2006/relationships/hyperlink" Target="#'2- PR'!A675" TargetMode="External" Id="rId1321"/><Relationship Type="http://schemas.openxmlformats.org/officeDocument/2006/relationships/hyperlink" Target="#'2- PR'!A675" TargetMode="External" Id="rId1322"/><Relationship Type="http://schemas.openxmlformats.org/officeDocument/2006/relationships/hyperlink" Target="#'2- PR'!A676" TargetMode="External" Id="rId1323"/><Relationship Type="http://schemas.openxmlformats.org/officeDocument/2006/relationships/hyperlink" Target="#'2- PR'!A676" TargetMode="External" Id="rId1324"/><Relationship Type="http://schemas.openxmlformats.org/officeDocument/2006/relationships/hyperlink" Target="#'2- PR'!A677" TargetMode="External" Id="rId1325"/><Relationship Type="http://schemas.openxmlformats.org/officeDocument/2006/relationships/hyperlink" Target="#'2- PR'!A677" TargetMode="External" Id="rId1326"/><Relationship Type="http://schemas.openxmlformats.org/officeDocument/2006/relationships/hyperlink" Target="#'2- PR'!A678" TargetMode="External" Id="rId1327"/><Relationship Type="http://schemas.openxmlformats.org/officeDocument/2006/relationships/hyperlink" Target="#'2- PR'!A678" TargetMode="External" Id="rId1328"/><Relationship Type="http://schemas.openxmlformats.org/officeDocument/2006/relationships/hyperlink" Target="#'2- PR'!A679" TargetMode="External" Id="rId1329"/><Relationship Type="http://schemas.openxmlformats.org/officeDocument/2006/relationships/hyperlink" Target="#'2- PR'!A679" TargetMode="External" Id="rId1330"/><Relationship Type="http://schemas.openxmlformats.org/officeDocument/2006/relationships/hyperlink" Target="#'2- PR'!A680" TargetMode="External" Id="rId1331"/><Relationship Type="http://schemas.openxmlformats.org/officeDocument/2006/relationships/hyperlink" Target="#'2- PR'!A680" TargetMode="External" Id="rId1332"/><Relationship Type="http://schemas.openxmlformats.org/officeDocument/2006/relationships/hyperlink" Target="#'2- PR'!A681" TargetMode="External" Id="rId1333"/><Relationship Type="http://schemas.openxmlformats.org/officeDocument/2006/relationships/hyperlink" Target="#'2- PR'!A681" TargetMode="External" Id="rId1334"/><Relationship Type="http://schemas.openxmlformats.org/officeDocument/2006/relationships/hyperlink" Target="#'2- PR'!A682" TargetMode="External" Id="rId1335"/><Relationship Type="http://schemas.openxmlformats.org/officeDocument/2006/relationships/hyperlink" Target="#'2- PR'!A682" TargetMode="External" Id="rId1336"/><Relationship Type="http://schemas.openxmlformats.org/officeDocument/2006/relationships/hyperlink" Target="#'2- PR'!A683" TargetMode="External" Id="rId1337"/><Relationship Type="http://schemas.openxmlformats.org/officeDocument/2006/relationships/hyperlink" Target="#'2- PR'!A683" TargetMode="External" Id="rId1338"/><Relationship Type="http://schemas.openxmlformats.org/officeDocument/2006/relationships/hyperlink" Target="#'2- PR'!A684" TargetMode="External" Id="rId1339"/><Relationship Type="http://schemas.openxmlformats.org/officeDocument/2006/relationships/hyperlink" Target="#'2- PR'!A684" TargetMode="External" Id="rId1340"/><Relationship Type="http://schemas.openxmlformats.org/officeDocument/2006/relationships/hyperlink" Target="#'2- PR'!A685" TargetMode="External" Id="rId1341"/><Relationship Type="http://schemas.openxmlformats.org/officeDocument/2006/relationships/hyperlink" Target="#'2- PR'!A685" TargetMode="External" Id="rId1342"/><Relationship Type="http://schemas.openxmlformats.org/officeDocument/2006/relationships/hyperlink" Target="#'2- PR'!A686" TargetMode="External" Id="rId1343"/><Relationship Type="http://schemas.openxmlformats.org/officeDocument/2006/relationships/hyperlink" Target="#'2- PR'!A686" TargetMode="External" Id="rId1344"/><Relationship Type="http://schemas.openxmlformats.org/officeDocument/2006/relationships/hyperlink" Target="#'2- PR'!A687" TargetMode="External" Id="rId1345"/><Relationship Type="http://schemas.openxmlformats.org/officeDocument/2006/relationships/hyperlink" Target="#'2- PR'!A687" TargetMode="External" Id="rId1346"/><Relationship Type="http://schemas.openxmlformats.org/officeDocument/2006/relationships/hyperlink" Target="#'2- PR'!A688" TargetMode="External" Id="rId1347"/><Relationship Type="http://schemas.openxmlformats.org/officeDocument/2006/relationships/hyperlink" Target="#'2- PR'!A688" TargetMode="External" Id="rId1348"/><Relationship Type="http://schemas.openxmlformats.org/officeDocument/2006/relationships/hyperlink" Target="#'2- PR'!A689" TargetMode="External" Id="rId1349"/><Relationship Type="http://schemas.openxmlformats.org/officeDocument/2006/relationships/hyperlink" Target="#'2- PR'!A689" TargetMode="External" Id="rId1350"/><Relationship Type="http://schemas.openxmlformats.org/officeDocument/2006/relationships/hyperlink" Target="#'2- PR'!A690" TargetMode="External" Id="rId1351"/><Relationship Type="http://schemas.openxmlformats.org/officeDocument/2006/relationships/hyperlink" Target="#'2- PR'!A690" TargetMode="External" Id="rId1352"/><Relationship Type="http://schemas.openxmlformats.org/officeDocument/2006/relationships/hyperlink" Target="#'2- PR'!A691" TargetMode="External" Id="rId1353"/><Relationship Type="http://schemas.openxmlformats.org/officeDocument/2006/relationships/hyperlink" Target="#'2- PR'!A691" TargetMode="External" Id="rId1354"/><Relationship Type="http://schemas.openxmlformats.org/officeDocument/2006/relationships/hyperlink" Target="#'2- PR'!A692" TargetMode="External" Id="rId1355"/><Relationship Type="http://schemas.openxmlformats.org/officeDocument/2006/relationships/hyperlink" Target="#'2- PR'!A692" TargetMode="External" Id="rId1356"/><Relationship Type="http://schemas.openxmlformats.org/officeDocument/2006/relationships/hyperlink" Target="#'2- PR'!A693" TargetMode="External" Id="rId1357"/><Relationship Type="http://schemas.openxmlformats.org/officeDocument/2006/relationships/hyperlink" Target="#'2- PR'!A693" TargetMode="External" Id="rId1358"/><Relationship Type="http://schemas.openxmlformats.org/officeDocument/2006/relationships/hyperlink" Target="#'2- PR'!A694" TargetMode="External" Id="rId1359"/><Relationship Type="http://schemas.openxmlformats.org/officeDocument/2006/relationships/hyperlink" Target="#'2- PR'!A694" TargetMode="External" Id="rId1360"/><Relationship Type="http://schemas.openxmlformats.org/officeDocument/2006/relationships/hyperlink" Target="#'2- PR'!A695" TargetMode="External" Id="rId1361"/><Relationship Type="http://schemas.openxmlformats.org/officeDocument/2006/relationships/hyperlink" Target="#'2- PR'!A695" TargetMode="External" Id="rId1362"/><Relationship Type="http://schemas.openxmlformats.org/officeDocument/2006/relationships/hyperlink" Target="#'2- PR'!A696" TargetMode="External" Id="rId1363"/><Relationship Type="http://schemas.openxmlformats.org/officeDocument/2006/relationships/hyperlink" Target="#'2- PR'!A696" TargetMode="External" Id="rId1364"/><Relationship Type="http://schemas.openxmlformats.org/officeDocument/2006/relationships/hyperlink" Target="#'2- PR'!A697" TargetMode="External" Id="rId1365"/><Relationship Type="http://schemas.openxmlformats.org/officeDocument/2006/relationships/hyperlink" Target="#'2- PR'!A697" TargetMode="External" Id="rId1366"/><Relationship Type="http://schemas.openxmlformats.org/officeDocument/2006/relationships/hyperlink" Target="#'2- PR'!A698" TargetMode="External" Id="rId1367"/><Relationship Type="http://schemas.openxmlformats.org/officeDocument/2006/relationships/hyperlink" Target="#'2- PR'!A698" TargetMode="External" Id="rId1368"/><Relationship Type="http://schemas.openxmlformats.org/officeDocument/2006/relationships/hyperlink" Target="#'2- PR'!A699" TargetMode="External" Id="rId1369"/><Relationship Type="http://schemas.openxmlformats.org/officeDocument/2006/relationships/hyperlink" Target="#'2- PR'!A699" TargetMode="External" Id="rId1370"/><Relationship Type="http://schemas.openxmlformats.org/officeDocument/2006/relationships/hyperlink" Target="#'2- PR'!A700" TargetMode="External" Id="rId1371"/><Relationship Type="http://schemas.openxmlformats.org/officeDocument/2006/relationships/hyperlink" Target="#'2- PR'!A700" TargetMode="External" Id="rId1372"/><Relationship Type="http://schemas.openxmlformats.org/officeDocument/2006/relationships/hyperlink" Target="#'2- PR'!A701" TargetMode="External" Id="rId1373"/><Relationship Type="http://schemas.openxmlformats.org/officeDocument/2006/relationships/hyperlink" Target="#'2- PR'!A701" TargetMode="External" Id="rId1374"/><Relationship Type="http://schemas.openxmlformats.org/officeDocument/2006/relationships/hyperlink" Target="#'2- PR'!A702" TargetMode="External" Id="rId1375"/><Relationship Type="http://schemas.openxmlformats.org/officeDocument/2006/relationships/hyperlink" Target="#'2- PR'!A702" TargetMode="External" Id="rId1376"/><Relationship Type="http://schemas.openxmlformats.org/officeDocument/2006/relationships/hyperlink" Target="#'2- PR'!A703" TargetMode="External" Id="rId1377"/><Relationship Type="http://schemas.openxmlformats.org/officeDocument/2006/relationships/hyperlink" Target="#'2- PR'!A703" TargetMode="External" Id="rId1378"/><Relationship Type="http://schemas.openxmlformats.org/officeDocument/2006/relationships/hyperlink" Target="#'2- PR'!A704" TargetMode="External" Id="rId1379"/><Relationship Type="http://schemas.openxmlformats.org/officeDocument/2006/relationships/hyperlink" Target="#'2- PR'!A704" TargetMode="External" Id="rId1380"/><Relationship Type="http://schemas.openxmlformats.org/officeDocument/2006/relationships/hyperlink" Target="#'2- PR'!A705" TargetMode="External" Id="rId1381"/><Relationship Type="http://schemas.openxmlformats.org/officeDocument/2006/relationships/hyperlink" Target="#'2- PR'!A705" TargetMode="External" Id="rId1382"/><Relationship Type="http://schemas.openxmlformats.org/officeDocument/2006/relationships/hyperlink" Target="#'2- PR'!A706" TargetMode="External" Id="rId1383"/><Relationship Type="http://schemas.openxmlformats.org/officeDocument/2006/relationships/hyperlink" Target="#'2- PR'!A706" TargetMode="External" Id="rId1384"/><Relationship Type="http://schemas.openxmlformats.org/officeDocument/2006/relationships/hyperlink" Target="#'2- PR'!A707" TargetMode="External" Id="rId1385"/><Relationship Type="http://schemas.openxmlformats.org/officeDocument/2006/relationships/hyperlink" Target="#'2- PR'!A707" TargetMode="External" Id="rId1386"/><Relationship Type="http://schemas.openxmlformats.org/officeDocument/2006/relationships/hyperlink" Target="#'2- PR'!A708" TargetMode="External" Id="rId1387"/><Relationship Type="http://schemas.openxmlformats.org/officeDocument/2006/relationships/hyperlink" Target="#'2- PR'!A708" TargetMode="External" Id="rId1388"/><Relationship Type="http://schemas.openxmlformats.org/officeDocument/2006/relationships/hyperlink" Target="#'2- PR'!A709" TargetMode="External" Id="rId1389"/><Relationship Type="http://schemas.openxmlformats.org/officeDocument/2006/relationships/hyperlink" Target="#'2- PR'!A709" TargetMode="External" Id="rId1390"/><Relationship Type="http://schemas.openxmlformats.org/officeDocument/2006/relationships/hyperlink" Target="#'2- PR'!A710" TargetMode="External" Id="rId1391"/><Relationship Type="http://schemas.openxmlformats.org/officeDocument/2006/relationships/hyperlink" Target="#'2- PR'!A710" TargetMode="External" Id="rId1392"/><Relationship Type="http://schemas.openxmlformats.org/officeDocument/2006/relationships/hyperlink" Target="#'2- PR'!A711" TargetMode="External" Id="rId1393"/><Relationship Type="http://schemas.openxmlformats.org/officeDocument/2006/relationships/hyperlink" Target="#'2- PR'!A711" TargetMode="External" Id="rId1394"/><Relationship Type="http://schemas.openxmlformats.org/officeDocument/2006/relationships/hyperlink" Target="#'2- PR'!A712" TargetMode="External" Id="rId1395"/><Relationship Type="http://schemas.openxmlformats.org/officeDocument/2006/relationships/hyperlink" Target="#'2- PR'!A712" TargetMode="External" Id="rId1396"/><Relationship Type="http://schemas.openxmlformats.org/officeDocument/2006/relationships/hyperlink" Target="#'2- PR'!A713" TargetMode="External" Id="rId1397"/><Relationship Type="http://schemas.openxmlformats.org/officeDocument/2006/relationships/hyperlink" Target="#'2- PR'!A713" TargetMode="External" Id="rId1398"/><Relationship Type="http://schemas.openxmlformats.org/officeDocument/2006/relationships/hyperlink" Target="#'2- PR'!A714" TargetMode="External" Id="rId1399"/><Relationship Type="http://schemas.openxmlformats.org/officeDocument/2006/relationships/hyperlink" Target="#'2- PR'!A714" TargetMode="External" Id="rId1400"/><Relationship Type="http://schemas.openxmlformats.org/officeDocument/2006/relationships/hyperlink" Target="#'2- PR'!A715" TargetMode="External" Id="rId1401"/><Relationship Type="http://schemas.openxmlformats.org/officeDocument/2006/relationships/hyperlink" Target="#'2- PR'!A715" TargetMode="External" Id="rId1402"/><Relationship Type="http://schemas.openxmlformats.org/officeDocument/2006/relationships/hyperlink" Target="#'2- PR'!A716" TargetMode="External" Id="rId1403"/><Relationship Type="http://schemas.openxmlformats.org/officeDocument/2006/relationships/hyperlink" Target="#'2- PR'!A716" TargetMode="External" Id="rId1404"/><Relationship Type="http://schemas.openxmlformats.org/officeDocument/2006/relationships/hyperlink" Target="#'2- PR'!A717" TargetMode="External" Id="rId1405"/><Relationship Type="http://schemas.openxmlformats.org/officeDocument/2006/relationships/hyperlink" Target="#'2- PR'!A717" TargetMode="External" Id="rId1406"/><Relationship Type="http://schemas.openxmlformats.org/officeDocument/2006/relationships/hyperlink" Target="#'2- PR'!A718" TargetMode="External" Id="rId1407"/><Relationship Type="http://schemas.openxmlformats.org/officeDocument/2006/relationships/hyperlink" Target="#'2- PR'!A718" TargetMode="External" Id="rId1408"/><Relationship Type="http://schemas.openxmlformats.org/officeDocument/2006/relationships/hyperlink" Target="#'2- PR'!A719" TargetMode="External" Id="rId1409"/><Relationship Type="http://schemas.openxmlformats.org/officeDocument/2006/relationships/hyperlink" Target="#'2- PR'!A719" TargetMode="External" Id="rId1410"/><Relationship Type="http://schemas.openxmlformats.org/officeDocument/2006/relationships/hyperlink" Target="#'2- PR'!A720" TargetMode="External" Id="rId1411"/><Relationship Type="http://schemas.openxmlformats.org/officeDocument/2006/relationships/hyperlink" Target="#'2- PR'!A720" TargetMode="External" Id="rId1412"/><Relationship Type="http://schemas.openxmlformats.org/officeDocument/2006/relationships/hyperlink" Target="#'2- PR'!A721" TargetMode="External" Id="rId1413"/><Relationship Type="http://schemas.openxmlformats.org/officeDocument/2006/relationships/hyperlink" Target="#'2- PR'!A721" TargetMode="External" Id="rId1414"/><Relationship Type="http://schemas.openxmlformats.org/officeDocument/2006/relationships/hyperlink" Target="#'2- PR'!A722" TargetMode="External" Id="rId1415"/><Relationship Type="http://schemas.openxmlformats.org/officeDocument/2006/relationships/hyperlink" Target="#'2- PR'!A722" TargetMode="External" Id="rId1416"/><Relationship Type="http://schemas.openxmlformats.org/officeDocument/2006/relationships/hyperlink" Target="#'2- PR'!A723" TargetMode="External" Id="rId1417"/><Relationship Type="http://schemas.openxmlformats.org/officeDocument/2006/relationships/hyperlink" Target="#'2- PR'!A723" TargetMode="External" Id="rId1418"/><Relationship Type="http://schemas.openxmlformats.org/officeDocument/2006/relationships/hyperlink" Target="#'2- PR'!A724" TargetMode="External" Id="rId1419"/><Relationship Type="http://schemas.openxmlformats.org/officeDocument/2006/relationships/hyperlink" Target="#'2- PR'!A724" TargetMode="External" Id="rId1420"/><Relationship Type="http://schemas.openxmlformats.org/officeDocument/2006/relationships/hyperlink" Target="#'2- PR'!A725" TargetMode="External" Id="rId1421"/><Relationship Type="http://schemas.openxmlformats.org/officeDocument/2006/relationships/hyperlink" Target="#'2- PR'!A725" TargetMode="External" Id="rId1422"/><Relationship Type="http://schemas.openxmlformats.org/officeDocument/2006/relationships/hyperlink" Target="#'2- PR'!A726" TargetMode="External" Id="rId1423"/><Relationship Type="http://schemas.openxmlformats.org/officeDocument/2006/relationships/hyperlink" Target="#'2- PR'!A726" TargetMode="External" Id="rId1424"/><Relationship Type="http://schemas.openxmlformats.org/officeDocument/2006/relationships/hyperlink" Target="#'2- PR'!A727" TargetMode="External" Id="rId1425"/><Relationship Type="http://schemas.openxmlformats.org/officeDocument/2006/relationships/hyperlink" Target="#'2- PR'!A727" TargetMode="External" Id="rId1426"/><Relationship Type="http://schemas.openxmlformats.org/officeDocument/2006/relationships/hyperlink" Target="#'2- PR'!A728" TargetMode="External" Id="rId1427"/><Relationship Type="http://schemas.openxmlformats.org/officeDocument/2006/relationships/hyperlink" Target="#'2- PR'!A728" TargetMode="External" Id="rId1428"/><Relationship Type="http://schemas.openxmlformats.org/officeDocument/2006/relationships/hyperlink" Target="#'2- PR'!A729" TargetMode="External" Id="rId1429"/><Relationship Type="http://schemas.openxmlformats.org/officeDocument/2006/relationships/hyperlink" Target="#'2- PR'!A729" TargetMode="External" Id="rId1430"/><Relationship Type="http://schemas.openxmlformats.org/officeDocument/2006/relationships/hyperlink" Target="#'2- PR'!A730" TargetMode="External" Id="rId1431"/><Relationship Type="http://schemas.openxmlformats.org/officeDocument/2006/relationships/hyperlink" Target="#'2- PR'!A730" TargetMode="External" Id="rId1432"/><Relationship Type="http://schemas.openxmlformats.org/officeDocument/2006/relationships/hyperlink" Target="#'2- PR'!A731" TargetMode="External" Id="rId1433"/><Relationship Type="http://schemas.openxmlformats.org/officeDocument/2006/relationships/hyperlink" Target="#'2- PR'!A731" TargetMode="External" Id="rId1434"/><Relationship Type="http://schemas.openxmlformats.org/officeDocument/2006/relationships/hyperlink" Target="#'2- PR'!A732" TargetMode="External" Id="rId1435"/><Relationship Type="http://schemas.openxmlformats.org/officeDocument/2006/relationships/hyperlink" Target="#'2- PR'!A732" TargetMode="External" Id="rId1436"/><Relationship Type="http://schemas.openxmlformats.org/officeDocument/2006/relationships/hyperlink" Target="#'2- PR'!A733" TargetMode="External" Id="rId1437"/><Relationship Type="http://schemas.openxmlformats.org/officeDocument/2006/relationships/hyperlink" Target="#'2- PR'!A733" TargetMode="External" Id="rId1438"/><Relationship Type="http://schemas.openxmlformats.org/officeDocument/2006/relationships/hyperlink" Target="#'2- PR'!A734" TargetMode="External" Id="rId1439"/><Relationship Type="http://schemas.openxmlformats.org/officeDocument/2006/relationships/hyperlink" Target="#'2- PR'!A734" TargetMode="External" Id="rId1440"/><Relationship Type="http://schemas.openxmlformats.org/officeDocument/2006/relationships/hyperlink" Target="#'2- PR'!A735" TargetMode="External" Id="rId1441"/><Relationship Type="http://schemas.openxmlformats.org/officeDocument/2006/relationships/hyperlink" Target="#'2- PR'!A735" TargetMode="External" Id="rId1442"/><Relationship Type="http://schemas.openxmlformats.org/officeDocument/2006/relationships/hyperlink" Target="#'2- PR'!A736" TargetMode="External" Id="rId1443"/><Relationship Type="http://schemas.openxmlformats.org/officeDocument/2006/relationships/hyperlink" Target="#'2- PR'!A736" TargetMode="External" Id="rId1444"/><Relationship Type="http://schemas.openxmlformats.org/officeDocument/2006/relationships/hyperlink" Target="#'2- PR'!A737" TargetMode="External" Id="rId1445"/><Relationship Type="http://schemas.openxmlformats.org/officeDocument/2006/relationships/hyperlink" Target="#'2- PR'!A737" TargetMode="External" Id="rId1446"/><Relationship Type="http://schemas.openxmlformats.org/officeDocument/2006/relationships/hyperlink" Target="#'2- PR'!A738" TargetMode="External" Id="rId1447"/><Relationship Type="http://schemas.openxmlformats.org/officeDocument/2006/relationships/hyperlink" Target="#'2- PR'!A738" TargetMode="External" Id="rId1448"/><Relationship Type="http://schemas.openxmlformats.org/officeDocument/2006/relationships/hyperlink" Target="#'2- PR'!A739" TargetMode="External" Id="rId1449"/><Relationship Type="http://schemas.openxmlformats.org/officeDocument/2006/relationships/hyperlink" Target="#'2- PR'!A739" TargetMode="External" Id="rId1450"/><Relationship Type="http://schemas.openxmlformats.org/officeDocument/2006/relationships/hyperlink" Target="#'2- PR'!A740" TargetMode="External" Id="rId1451"/><Relationship Type="http://schemas.openxmlformats.org/officeDocument/2006/relationships/hyperlink" Target="#'2- PR'!A740" TargetMode="External" Id="rId1452"/><Relationship Type="http://schemas.openxmlformats.org/officeDocument/2006/relationships/hyperlink" Target="#'2- PR'!A741" TargetMode="External" Id="rId1453"/><Relationship Type="http://schemas.openxmlformats.org/officeDocument/2006/relationships/hyperlink" Target="#'2- PR'!A741" TargetMode="External" Id="rId1454"/><Relationship Type="http://schemas.openxmlformats.org/officeDocument/2006/relationships/hyperlink" Target="#'2- PR'!A742" TargetMode="External" Id="rId1455"/><Relationship Type="http://schemas.openxmlformats.org/officeDocument/2006/relationships/hyperlink" Target="#'2- PR'!A742" TargetMode="External" Id="rId1456"/><Relationship Type="http://schemas.openxmlformats.org/officeDocument/2006/relationships/hyperlink" Target="#'2- PR'!A743" TargetMode="External" Id="rId1457"/><Relationship Type="http://schemas.openxmlformats.org/officeDocument/2006/relationships/hyperlink" Target="#'2- PR'!A743" TargetMode="External" Id="rId1458"/><Relationship Type="http://schemas.openxmlformats.org/officeDocument/2006/relationships/hyperlink" Target="#'2- PR'!A744" TargetMode="External" Id="rId1459"/><Relationship Type="http://schemas.openxmlformats.org/officeDocument/2006/relationships/hyperlink" Target="#'2- PR'!A744" TargetMode="External" Id="rId1460"/><Relationship Type="http://schemas.openxmlformats.org/officeDocument/2006/relationships/hyperlink" Target="#'2- PR'!A745" TargetMode="External" Id="rId1461"/><Relationship Type="http://schemas.openxmlformats.org/officeDocument/2006/relationships/hyperlink" Target="#'2- PR'!A745" TargetMode="External" Id="rId1462"/><Relationship Type="http://schemas.openxmlformats.org/officeDocument/2006/relationships/hyperlink" Target="#'2- PR'!A746" TargetMode="External" Id="rId1463"/><Relationship Type="http://schemas.openxmlformats.org/officeDocument/2006/relationships/hyperlink" Target="#'2- PR'!A746" TargetMode="External" Id="rId1464"/><Relationship Type="http://schemas.openxmlformats.org/officeDocument/2006/relationships/hyperlink" Target="#'2- PR'!A747" TargetMode="External" Id="rId1465"/><Relationship Type="http://schemas.openxmlformats.org/officeDocument/2006/relationships/hyperlink" Target="#'2- PR'!A747" TargetMode="External" Id="rId1466"/><Relationship Type="http://schemas.openxmlformats.org/officeDocument/2006/relationships/hyperlink" Target="#'2- PR'!A748" TargetMode="External" Id="rId1467"/><Relationship Type="http://schemas.openxmlformats.org/officeDocument/2006/relationships/hyperlink" Target="#'2- PR'!A748" TargetMode="External" Id="rId1468"/><Relationship Type="http://schemas.openxmlformats.org/officeDocument/2006/relationships/hyperlink" Target="#'2- PR'!A749" TargetMode="External" Id="rId1469"/><Relationship Type="http://schemas.openxmlformats.org/officeDocument/2006/relationships/hyperlink" Target="#'2- PR'!A749" TargetMode="External" Id="rId1470"/><Relationship Type="http://schemas.openxmlformats.org/officeDocument/2006/relationships/hyperlink" Target="#'2- PR'!A750" TargetMode="External" Id="rId1471"/><Relationship Type="http://schemas.openxmlformats.org/officeDocument/2006/relationships/hyperlink" Target="#'2- PR'!A750" TargetMode="External" Id="rId1472"/><Relationship Type="http://schemas.openxmlformats.org/officeDocument/2006/relationships/hyperlink" Target="#'2- PR'!A751" TargetMode="External" Id="rId1473"/><Relationship Type="http://schemas.openxmlformats.org/officeDocument/2006/relationships/hyperlink" Target="#'2- PR'!A751" TargetMode="External" Id="rId1474"/><Relationship Type="http://schemas.openxmlformats.org/officeDocument/2006/relationships/hyperlink" Target="#'2- PR'!A753" TargetMode="External" Id="rId1475"/><Relationship Type="http://schemas.openxmlformats.org/officeDocument/2006/relationships/hyperlink" Target="#'2- PR'!A753" TargetMode="External" Id="rId1476"/><Relationship Type="http://schemas.openxmlformats.org/officeDocument/2006/relationships/hyperlink" Target="#'2- PR'!A754" TargetMode="External" Id="rId1477"/><Relationship Type="http://schemas.openxmlformats.org/officeDocument/2006/relationships/hyperlink" Target="#'2- PR'!A754" TargetMode="External" Id="rId1478"/><Relationship Type="http://schemas.openxmlformats.org/officeDocument/2006/relationships/hyperlink" Target="#'2- PR'!A755" TargetMode="External" Id="rId1479"/><Relationship Type="http://schemas.openxmlformats.org/officeDocument/2006/relationships/hyperlink" Target="#'2- PR'!A755" TargetMode="External" Id="rId1480"/><Relationship Type="http://schemas.openxmlformats.org/officeDocument/2006/relationships/hyperlink" Target="#'2- PR'!A756" TargetMode="External" Id="rId1481"/><Relationship Type="http://schemas.openxmlformats.org/officeDocument/2006/relationships/hyperlink" Target="#'2- PR'!A756" TargetMode="External" Id="rId1482"/><Relationship Type="http://schemas.openxmlformats.org/officeDocument/2006/relationships/hyperlink" Target="#'2- PR'!A757" TargetMode="External" Id="rId1483"/><Relationship Type="http://schemas.openxmlformats.org/officeDocument/2006/relationships/hyperlink" Target="#'2- PR'!A757" TargetMode="External" Id="rId1484"/><Relationship Type="http://schemas.openxmlformats.org/officeDocument/2006/relationships/hyperlink" Target="#'2- PR'!A758" TargetMode="External" Id="rId1485"/><Relationship Type="http://schemas.openxmlformats.org/officeDocument/2006/relationships/hyperlink" Target="#'2- PR'!A758" TargetMode="External" Id="rId1486"/><Relationship Type="http://schemas.openxmlformats.org/officeDocument/2006/relationships/hyperlink" Target="#'2- PR'!A759" TargetMode="External" Id="rId1487"/><Relationship Type="http://schemas.openxmlformats.org/officeDocument/2006/relationships/hyperlink" Target="#'2- PR'!A759" TargetMode="External" Id="rId1488"/><Relationship Type="http://schemas.openxmlformats.org/officeDocument/2006/relationships/hyperlink" Target="#'2- PR'!A760" TargetMode="External" Id="rId1489"/><Relationship Type="http://schemas.openxmlformats.org/officeDocument/2006/relationships/hyperlink" Target="#'2- PR'!A760" TargetMode="External" Id="rId1490"/><Relationship Type="http://schemas.openxmlformats.org/officeDocument/2006/relationships/hyperlink" Target="#'2- PR'!A761" TargetMode="External" Id="rId1491"/><Relationship Type="http://schemas.openxmlformats.org/officeDocument/2006/relationships/hyperlink" Target="#'2- PR'!A761" TargetMode="External" Id="rId1492"/><Relationship Type="http://schemas.openxmlformats.org/officeDocument/2006/relationships/hyperlink" Target="#'2- PR'!A762" TargetMode="External" Id="rId1493"/><Relationship Type="http://schemas.openxmlformats.org/officeDocument/2006/relationships/hyperlink" Target="#'2- PR'!A762" TargetMode="External" Id="rId1494"/><Relationship Type="http://schemas.openxmlformats.org/officeDocument/2006/relationships/hyperlink" Target="#'2- PR'!A763" TargetMode="External" Id="rId1495"/><Relationship Type="http://schemas.openxmlformats.org/officeDocument/2006/relationships/hyperlink" Target="#'2- PR'!A763" TargetMode="External" Id="rId1496"/><Relationship Type="http://schemas.openxmlformats.org/officeDocument/2006/relationships/hyperlink" Target="#'2- PR'!A764" TargetMode="External" Id="rId1497"/><Relationship Type="http://schemas.openxmlformats.org/officeDocument/2006/relationships/hyperlink" Target="#'2- PR'!A764" TargetMode="External" Id="rId1498"/><Relationship Type="http://schemas.openxmlformats.org/officeDocument/2006/relationships/hyperlink" Target="#'2- PR'!A765" TargetMode="External" Id="rId1499"/><Relationship Type="http://schemas.openxmlformats.org/officeDocument/2006/relationships/hyperlink" Target="#'2- PR'!A765" TargetMode="External" Id="rId1500"/><Relationship Type="http://schemas.openxmlformats.org/officeDocument/2006/relationships/hyperlink" Target="#'2- PR'!A766" TargetMode="External" Id="rId1501"/><Relationship Type="http://schemas.openxmlformats.org/officeDocument/2006/relationships/hyperlink" Target="#'2- PR'!A766" TargetMode="External" Id="rId1502"/><Relationship Type="http://schemas.openxmlformats.org/officeDocument/2006/relationships/hyperlink" Target="#'2- PR'!A767" TargetMode="External" Id="rId1503"/><Relationship Type="http://schemas.openxmlformats.org/officeDocument/2006/relationships/hyperlink" Target="#'2- PR'!A767" TargetMode="External" Id="rId1504"/><Relationship Type="http://schemas.openxmlformats.org/officeDocument/2006/relationships/hyperlink" Target="#'2- PR'!A768" TargetMode="External" Id="rId1505"/><Relationship Type="http://schemas.openxmlformats.org/officeDocument/2006/relationships/hyperlink" Target="#'2- PR'!A768" TargetMode="External" Id="rId1506"/><Relationship Type="http://schemas.openxmlformats.org/officeDocument/2006/relationships/hyperlink" Target="#'2- PR'!A769" TargetMode="External" Id="rId1507"/><Relationship Type="http://schemas.openxmlformats.org/officeDocument/2006/relationships/hyperlink" Target="#'2- PR'!A769" TargetMode="External" Id="rId1508"/><Relationship Type="http://schemas.openxmlformats.org/officeDocument/2006/relationships/hyperlink" Target="#'2- PR'!A770" TargetMode="External" Id="rId1509"/><Relationship Type="http://schemas.openxmlformats.org/officeDocument/2006/relationships/hyperlink" Target="#'2- PR'!A770" TargetMode="External" Id="rId1510"/><Relationship Type="http://schemas.openxmlformats.org/officeDocument/2006/relationships/hyperlink" Target="#'2- PR'!A771" TargetMode="External" Id="rId1511"/><Relationship Type="http://schemas.openxmlformats.org/officeDocument/2006/relationships/hyperlink" Target="#'2- PR'!A771" TargetMode="External" Id="rId1512"/><Relationship Type="http://schemas.openxmlformats.org/officeDocument/2006/relationships/hyperlink" Target="#'2- PR'!A772" TargetMode="External" Id="rId1513"/><Relationship Type="http://schemas.openxmlformats.org/officeDocument/2006/relationships/hyperlink" Target="#'2- PR'!A772" TargetMode="External" Id="rId1514"/><Relationship Type="http://schemas.openxmlformats.org/officeDocument/2006/relationships/hyperlink" Target="#'2- PR'!A773" TargetMode="External" Id="rId1515"/><Relationship Type="http://schemas.openxmlformats.org/officeDocument/2006/relationships/hyperlink" Target="#'2- PR'!A773" TargetMode="External" Id="rId1516"/><Relationship Type="http://schemas.openxmlformats.org/officeDocument/2006/relationships/hyperlink" Target="#'2- PR'!A774" TargetMode="External" Id="rId1517"/><Relationship Type="http://schemas.openxmlformats.org/officeDocument/2006/relationships/hyperlink" Target="#'2- PR'!A774" TargetMode="External" Id="rId1518"/><Relationship Type="http://schemas.openxmlformats.org/officeDocument/2006/relationships/hyperlink" Target="#'2- PR'!A775" TargetMode="External" Id="rId1519"/><Relationship Type="http://schemas.openxmlformats.org/officeDocument/2006/relationships/hyperlink" Target="#'2- PR'!A775" TargetMode="External" Id="rId1520"/><Relationship Type="http://schemas.openxmlformats.org/officeDocument/2006/relationships/hyperlink" Target="#'2- PR'!A776" TargetMode="External" Id="rId1521"/><Relationship Type="http://schemas.openxmlformats.org/officeDocument/2006/relationships/hyperlink" Target="#'2- PR'!A776" TargetMode="External" Id="rId1522"/><Relationship Type="http://schemas.openxmlformats.org/officeDocument/2006/relationships/hyperlink" Target="#'2- PR'!A777" TargetMode="External" Id="rId1523"/><Relationship Type="http://schemas.openxmlformats.org/officeDocument/2006/relationships/hyperlink" Target="#'2- PR'!A777" TargetMode="External" Id="rId1524"/><Relationship Type="http://schemas.openxmlformats.org/officeDocument/2006/relationships/hyperlink" Target="#'2- PR'!A778" TargetMode="External" Id="rId1525"/><Relationship Type="http://schemas.openxmlformats.org/officeDocument/2006/relationships/hyperlink" Target="#'2- PR'!A778" TargetMode="External" Id="rId1526"/><Relationship Type="http://schemas.openxmlformats.org/officeDocument/2006/relationships/hyperlink" Target="#'2- PR'!A779" TargetMode="External" Id="rId1527"/><Relationship Type="http://schemas.openxmlformats.org/officeDocument/2006/relationships/hyperlink" Target="#'2- PR'!A779" TargetMode="External" Id="rId1528"/><Relationship Type="http://schemas.openxmlformats.org/officeDocument/2006/relationships/hyperlink" Target="#'2- PR'!A780" TargetMode="External" Id="rId1529"/><Relationship Type="http://schemas.openxmlformats.org/officeDocument/2006/relationships/hyperlink" Target="#'2- PR'!A780" TargetMode="External" Id="rId1530"/><Relationship Type="http://schemas.openxmlformats.org/officeDocument/2006/relationships/hyperlink" Target="#'2- PR'!A781" TargetMode="External" Id="rId1531"/><Relationship Type="http://schemas.openxmlformats.org/officeDocument/2006/relationships/hyperlink" Target="#'2- PR'!A781" TargetMode="External" Id="rId1532"/><Relationship Type="http://schemas.openxmlformats.org/officeDocument/2006/relationships/hyperlink" Target="#'2- PR'!A782" TargetMode="External" Id="rId1533"/><Relationship Type="http://schemas.openxmlformats.org/officeDocument/2006/relationships/hyperlink" Target="#'2- PR'!A782" TargetMode="External" Id="rId1534"/><Relationship Type="http://schemas.openxmlformats.org/officeDocument/2006/relationships/hyperlink" Target="#'2- PR'!A783" TargetMode="External" Id="rId1535"/><Relationship Type="http://schemas.openxmlformats.org/officeDocument/2006/relationships/hyperlink" Target="#'2- PR'!A783" TargetMode="External" Id="rId1536"/><Relationship Type="http://schemas.openxmlformats.org/officeDocument/2006/relationships/hyperlink" Target="#'2- PR'!A784" TargetMode="External" Id="rId1537"/><Relationship Type="http://schemas.openxmlformats.org/officeDocument/2006/relationships/hyperlink" Target="#'2- PR'!A784" TargetMode="External" Id="rId1538"/><Relationship Type="http://schemas.openxmlformats.org/officeDocument/2006/relationships/hyperlink" Target="#'2- PR'!A785" TargetMode="External" Id="rId1539"/><Relationship Type="http://schemas.openxmlformats.org/officeDocument/2006/relationships/hyperlink" Target="#'2- PR'!A785" TargetMode="External" Id="rId1540"/><Relationship Type="http://schemas.openxmlformats.org/officeDocument/2006/relationships/hyperlink" Target="#'2- PR'!A786" TargetMode="External" Id="rId1541"/><Relationship Type="http://schemas.openxmlformats.org/officeDocument/2006/relationships/hyperlink" Target="#'2- PR'!A786" TargetMode="External" Id="rId1542"/><Relationship Type="http://schemas.openxmlformats.org/officeDocument/2006/relationships/hyperlink" Target="#'2- PR'!A787" TargetMode="External" Id="rId1543"/><Relationship Type="http://schemas.openxmlformats.org/officeDocument/2006/relationships/hyperlink" Target="#'2- PR'!A787" TargetMode="External" Id="rId1544"/><Relationship Type="http://schemas.openxmlformats.org/officeDocument/2006/relationships/hyperlink" Target="#'2- PR'!A788" TargetMode="External" Id="rId1545"/><Relationship Type="http://schemas.openxmlformats.org/officeDocument/2006/relationships/hyperlink" Target="#'2- PR'!A788" TargetMode="External" Id="rId1546"/><Relationship Type="http://schemas.openxmlformats.org/officeDocument/2006/relationships/hyperlink" Target="#'2- PR'!A789" TargetMode="External" Id="rId1547"/><Relationship Type="http://schemas.openxmlformats.org/officeDocument/2006/relationships/hyperlink" Target="#'2- PR'!A789" TargetMode="External" Id="rId1548"/><Relationship Type="http://schemas.openxmlformats.org/officeDocument/2006/relationships/hyperlink" Target="#'2- PR'!A790" TargetMode="External" Id="rId1549"/><Relationship Type="http://schemas.openxmlformats.org/officeDocument/2006/relationships/hyperlink" Target="#'2- PR'!A790" TargetMode="External" Id="rId1550"/><Relationship Type="http://schemas.openxmlformats.org/officeDocument/2006/relationships/hyperlink" Target="#'2- PR'!A792" TargetMode="External" Id="rId1551"/><Relationship Type="http://schemas.openxmlformats.org/officeDocument/2006/relationships/hyperlink" Target="#'2- PR'!A792" TargetMode="External" Id="rId1552"/><Relationship Type="http://schemas.openxmlformats.org/officeDocument/2006/relationships/hyperlink" Target="#'2- PR'!A793" TargetMode="External" Id="rId1553"/><Relationship Type="http://schemas.openxmlformats.org/officeDocument/2006/relationships/hyperlink" Target="#'2- PR'!A793" TargetMode="External" Id="rId1554"/><Relationship Type="http://schemas.openxmlformats.org/officeDocument/2006/relationships/hyperlink" Target="#'2- PR'!A794" TargetMode="External" Id="rId1555"/><Relationship Type="http://schemas.openxmlformats.org/officeDocument/2006/relationships/hyperlink" Target="#'2- PR'!A794" TargetMode="External" Id="rId1556"/><Relationship Type="http://schemas.openxmlformats.org/officeDocument/2006/relationships/hyperlink" Target="#'2- PR'!A795" TargetMode="External" Id="rId1557"/><Relationship Type="http://schemas.openxmlformats.org/officeDocument/2006/relationships/hyperlink" Target="#'2- PR'!A795" TargetMode="External" Id="rId1558"/><Relationship Type="http://schemas.openxmlformats.org/officeDocument/2006/relationships/hyperlink" Target="#'2- PR'!A796" TargetMode="External" Id="rId1559"/><Relationship Type="http://schemas.openxmlformats.org/officeDocument/2006/relationships/hyperlink" Target="#'2- PR'!A796" TargetMode="External" Id="rId1560"/><Relationship Type="http://schemas.openxmlformats.org/officeDocument/2006/relationships/hyperlink" Target="#'2- PR'!A797" TargetMode="External" Id="rId1561"/><Relationship Type="http://schemas.openxmlformats.org/officeDocument/2006/relationships/hyperlink" Target="#'2- PR'!A797" TargetMode="External" Id="rId1562"/><Relationship Type="http://schemas.openxmlformats.org/officeDocument/2006/relationships/hyperlink" Target="#'2- PR'!A799" TargetMode="External" Id="rId1563"/><Relationship Type="http://schemas.openxmlformats.org/officeDocument/2006/relationships/hyperlink" Target="#'2- PR'!A799" TargetMode="External" Id="rId1564"/><Relationship Type="http://schemas.openxmlformats.org/officeDocument/2006/relationships/hyperlink" Target="#'2- PR'!A800" TargetMode="External" Id="rId1565"/><Relationship Type="http://schemas.openxmlformats.org/officeDocument/2006/relationships/hyperlink" Target="#'2- PR'!A800" TargetMode="External" Id="rId1566"/><Relationship Type="http://schemas.openxmlformats.org/officeDocument/2006/relationships/hyperlink" Target="#'2- PR'!A801" TargetMode="External" Id="rId1567"/><Relationship Type="http://schemas.openxmlformats.org/officeDocument/2006/relationships/hyperlink" Target="#'2- PR'!A801" TargetMode="External" Id="rId1568"/><Relationship Type="http://schemas.openxmlformats.org/officeDocument/2006/relationships/hyperlink" Target="#'2- PR'!A803" TargetMode="External" Id="rId1569"/><Relationship Type="http://schemas.openxmlformats.org/officeDocument/2006/relationships/hyperlink" Target="#'2- PR'!A803" TargetMode="External" Id="rId1570"/><Relationship Type="http://schemas.openxmlformats.org/officeDocument/2006/relationships/hyperlink" Target="#'2- PR'!A804" TargetMode="External" Id="rId1571"/><Relationship Type="http://schemas.openxmlformats.org/officeDocument/2006/relationships/hyperlink" Target="#'2- PR'!A804" TargetMode="External" Id="rId1572"/><Relationship Type="http://schemas.openxmlformats.org/officeDocument/2006/relationships/hyperlink" Target="#'2- PR'!A806" TargetMode="External" Id="rId1573"/><Relationship Type="http://schemas.openxmlformats.org/officeDocument/2006/relationships/hyperlink" Target="#'2- PR'!A806" TargetMode="External" Id="rId1574"/><Relationship Type="http://schemas.openxmlformats.org/officeDocument/2006/relationships/hyperlink" Target="#'2- PR'!A808" TargetMode="External" Id="rId1575"/><Relationship Type="http://schemas.openxmlformats.org/officeDocument/2006/relationships/hyperlink" Target="#'2- PR'!A808" TargetMode="External" Id="rId1576"/><Relationship Type="http://schemas.openxmlformats.org/officeDocument/2006/relationships/hyperlink" Target="#'2- PR'!A809" TargetMode="External" Id="rId1577"/><Relationship Type="http://schemas.openxmlformats.org/officeDocument/2006/relationships/hyperlink" Target="#'2- PR'!A809" TargetMode="External" Id="rId1578"/><Relationship Type="http://schemas.openxmlformats.org/officeDocument/2006/relationships/hyperlink" Target="#'2- PR'!A810" TargetMode="External" Id="rId1579"/><Relationship Type="http://schemas.openxmlformats.org/officeDocument/2006/relationships/hyperlink" Target="#'2- PR'!A810" TargetMode="External" Id="rId1580"/><Relationship Type="http://schemas.openxmlformats.org/officeDocument/2006/relationships/hyperlink" Target="#'2- PR'!A811" TargetMode="External" Id="rId1581"/><Relationship Type="http://schemas.openxmlformats.org/officeDocument/2006/relationships/hyperlink" Target="#'2- PR'!A811" TargetMode="External" Id="rId1582"/><Relationship Type="http://schemas.openxmlformats.org/officeDocument/2006/relationships/hyperlink" Target="#'2- PR'!A812" TargetMode="External" Id="rId1583"/><Relationship Type="http://schemas.openxmlformats.org/officeDocument/2006/relationships/hyperlink" Target="#'2- PR'!A812" TargetMode="External" Id="rId1584"/><Relationship Type="http://schemas.openxmlformats.org/officeDocument/2006/relationships/hyperlink" Target="#'2- PR'!A813" TargetMode="External" Id="rId1585"/><Relationship Type="http://schemas.openxmlformats.org/officeDocument/2006/relationships/hyperlink" Target="#'2- PR'!A813" TargetMode="External" Id="rId1586"/><Relationship Type="http://schemas.openxmlformats.org/officeDocument/2006/relationships/hyperlink" Target="#'2- PR'!A814" TargetMode="External" Id="rId1587"/><Relationship Type="http://schemas.openxmlformats.org/officeDocument/2006/relationships/hyperlink" Target="#'2- PR'!A814" TargetMode="External" Id="rId1588"/><Relationship Type="http://schemas.openxmlformats.org/officeDocument/2006/relationships/hyperlink" Target="#'2- PR'!A815" TargetMode="External" Id="rId1589"/><Relationship Type="http://schemas.openxmlformats.org/officeDocument/2006/relationships/hyperlink" Target="#'2- PR'!A815" TargetMode="External" Id="rId1590"/><Relationship Type="http://schemas.openxmlformats.org/officeDocument/2006/relationships/hyperlink" Target="#'2- PR'!A816" TargetMode="External" Id="rId1591"/><Relationship Type="http://schemas.openxmlformats.org/officeDocument/2006/relationships/hyperlink" Target="#'2- PR'!A816" TargetMode="External" Id="rId1592"/><Relationship Type="http://schemas.openxmlformats.org/officeDocument/2006/relationships/hyperlink" Target="#'2- PR'!A817" TargetMode="External" Id="rId1593"/><Relationship Type="http://schemas.openxmlformats.org/officeDocument/2006/relationships/hyperlink" Target="#'2- PR'!A817" TargetMode="External" Id="rId1594"/><Relationship Type="http://schemas.openxmlformats.org/officeDocument/2006/relationships/hyperlink" Target="#'2- PR'!A818" TargetMode="External" Id="rId1595"/><Relationship Type="http://schemas.openxmlformats.org/officeDocument/2006/relationships/hyperlink" Target="#'2- PR'!A818" TargetMode="External" Id="rId1596"/><Relationship Type="http://schemas.openxmlformats.org/officeDocument/2006/relationships/hyperlink" Target="#'2- PR'!A819" TargetMode="External" Id="rId1597"/><Relationship Type="http://schemas.openxmlformats.org/officeDocument/2006/relationships/hyperlink" Target="#'2- PR'!A819" TargetMode="External" Id="rId1598"/><Relationship Type="http://schemas.openxmlformats.org/officeDocument/2006/relationships/hyperlink" Target="#'2- PR'!A821" TargetMode="External" Id="rId1599"/><Relationship Type="http://schemas.openxmlformats.org/officeDocument/2006/relationships/hyperlink" Target="#'2- PR'!A821" TargetMode="External" Id="rId1600"/><Relationship Type="http://schemas.openxmlformats.org/officeDocument/2006/relationships/hyperlink" Target="#'2- PR'!A822" TargetMode="External" Id="rId1601"/><Relationship Type="http://schemas.openxmlformats.org/officeDocument/2006/relationships/hyperlink" Target="#'2- PR'!A822" TargetMode="External" Id="rId1602"/><Relationship Type="http://schemas.openxmlformats.org/officeDocument/2006/relationships/hyperlink" Target="#'2- PR'!A823" TargetMode="External" Id="rId1603"/><Relationship Type="http://schemas.openxmlformats.org/officeDocument/2006/relationships/hyperlink" Target="#'2- PR'!A823" TargetMode="External" Id="rId1604"/><Relationship Type="http://schemas.openxmlformats.org/officeDocument/2006/relationships/hyperlink" Target="#'2- PR'!A824" TargetMode="External" Id="rId1605"/><Relationship Type="http://schemas.openxmlformats.org/officeDocument/2006/relationships/hyperlink" Target="#'2- PR'!A824" TargetMode="External" Id="rId1606"/><Relationship Type="http://schemas.openxmlformats.org/officeDocument/2006/relationships/hyperlink" Target="#'2- PR'!A825" TargetMode="External" Id="rId1607"/><Relationship Type="http://schemas.openxmlformats.org/officeDocument/2006/relationships/hyperlink" Target="#'2- PR'!A825" TargetMode="External" Id="rId1608"/><Relationship Type="http://schemas.openxmlformats.org/officeDocument/2006/relationships/hyperlink" Target="#'2- PR'!A826" TargetMode="External" Id="rId1609"/><Relationship Type="http://schemas.openxmlformats.org/officeDocument/2006/relationships/hyperlink" Target="#'2- PR'!A826" TargetMode="External" Id="rId1610"/><Relationship Type="http://schemas.openxmlformats.org/officeDocument/2006/relationships/hyperlink" Target="#'2- PR'!A827" TargetMode="External" Id="rId1611"/><Relationship Type="http://schemas.openxmlformats.org/officeDocument/2006/relationships/hyperlink" Target="#'2- PR'!A827" TargetMode="External" Id="rId1612"/><Relationship Type="http://schemas.openxmlformats.org/officeDocument/2006/relationships/hyperlink" Target="#'2- PR'!A828" TargetMode="External" Id="rId1613"/><Relationship Type="http://schemas.openxmlformats.org/officeDocument/2006/relationships/hyperlink" Target="#'2- PR'!A828" TargetMode="External" Id="rId1614"/><Relationship Type="http://schemas.openxmlformats.org/officeDocument/2006/relationships/hyperlink" Target="#'2- PR'!A829" TargetMode="External" Id="rId1615"/><Relationship Type="http://schemas.openxmlformats.org/officeDocument/2006/relationships/hyperlink" Target="#'2- PR'!A829" TargetMode="External" Id="rId1616"/><Relationship Type="http://schemas.openxmlformats.org/officeDocument/2006/relationships/hyperlink" Target="#'2- PR'!A830" TargetMode="External" Id="rId1617"/><Relationship Type="http://schemas.openxmlformats.org/officeDocument/2006/relationships/hyperlink" Target="#'2- PR'!A830" TargetMode="External" Id="rId1618"/><Relationship Type="http://schemas.openxmlformats.org/officeDocument/2006/relationships/hyperlink" Target="#'2- PR'!A831" TargetMode="External" Id="rId1619"/><Relationship Type="http://schemas.openxmlformats.org/officeDocument/2006/relationships/hyperlink" Target="#'2- PR'!A831" TargetMode="External" Id="rId1620"/><Relationship Type="http://schemas.openxmlformats.org/officeDocument/2006/relationships/hyperlink" Target="#'2- PR'!A832" TargetMode="External" Id="rId1621"/><Relationship Type="http://schemas.openxmlformats.org/officeDocument/2006/relationships/hyperlink" Target="#'2- PR'!A832" TargetMode="External" Id="rId1622"/><Relationship Type="http://schemas.openxmlformats.org/officeDocument/2006/relationships/hyperlink" Target="#'2- PR'!A833" TargetMode="External" Id="rId1623"/><Relationship Type="http://schemas.openxmlformats.org/officeDocument/2006/relationships/hyperlink" Target="#'2- PR'!A833" TargetMode="External" Id="rId1624"/><Relationship Type="http://schemas.openxmlformats.org/officeDocument/2006/relationships/hyperlink" Target="#'2- PR'!A834" TargetMode="External" Id="rId1625"/><Relationship Type="http://schemas.openxmlformats.org/officeDocument/2006/relationships/hyperlink" Target="#'2- PR'!A834" TargetMode="External" Id="rId1626"/><Relationship Type="http://schemas.openxmlformats.org/officeDocument/2006/relationships/hyperlink" Target="#'2- PR'!A835" TargetMode="External" Id="rId1627"/><Relationship Type="http://schemas.openxmlformats.org/officeDocument/2006/relationships/hyperlink" Target="#'2- PR'!A835" TargetMode="External" Id="rId1628"/><Relationship Type="http://schemas.openxmlformats.org/officeDocument/2006/relationships/hyperlink" Target="#'2- PR'!A836" TargetMode="External" Id="rId1629"/><Relationship Type="http://schemas.openxmlformats.org/officeDocument/2006/relationships/hyperlink" Target="#'2- PR'!A836" TargetMode="External" Id="rId1630"/><Relationship Type="http://schemas.openxmlformats.org/officeDocument/2006/relationships/hyperlink" Target="#'2- PR'!A837" TargetMode="External" Id="rId1631"/><Relationship Type="http://schemas.openxmlformats.org/officeDocument/2006/relationships/hyperlink" Target="#'2- PR'!A837" TargetMode="External" Id="rId1632"/><Relationship Type="http://schemas.openxmlformats.org/officeDocument/2006/relationships/hyperlink" Target="#'2- PR'!A838" TargetMode="External" Id="rId1633"/><Relationship Type="http://schemas.openxmlformats.org/officeDocument/2006/relationships/hyperlink" Target="#'2- PR'!A838" TargetMode="External" Id="rId1634"/><Relationship Type="http://schemas.openxmlformats.org/officeDocument/2006/relationships/hyperlink" Target="#'2- PR'!A839" TargetMode="External" Id="rId1635"/><Relationship Type="http://schemas.openxmlformats.org/officeDocument/2006/relationships/hyperlink" Target="#'2- PR'!A839" TargetMode="External" Id="rId1636"/><Relationship Type="http://schemas.openxmlformats.org/officeDocument/2006/relationships/hyperlink" Target="#'2- PR'!A840" TargetMode="External" Id="rId1637"/><Relationship Type="http://schemas.openxmlformats.org/officeDocument/2006/relationships/hyperlink" Target="#'2- PR'!A840" TargetMode="External" Id="rId1638"/><Relationship Type="http://schemas.openxmlformats.org/officeDocument/2006/relationships/hyperlink" Target="#'2- PR'!A841" TargetMode="External" Id="rId1639"/><Relationship Type="http://schemas.openxmlformats.org/officeDocument/2006/relationships/hyperlink" Target="#'2- PR'!A841" TargetMode="External" Id="rId1640"/><Relationship Type="http://schemas.openxmlformats.org/officeDocument/2006/relationships/hyperlink" Target="#'2- PR'!A842" TargetMode="External" Id="rId1641"/><Relationship Type="http://schemas.openxmlformats.org/officeDocument/2006/relationships/hyperlink" Target="#'2- PR'!A842" TargetMode="External" Id="rId1642"/><Relationship Type="http://schemas.openxmlformats.org/officeDocument/2006/relationships/hyperlink" Target="#'2- PR'!A843" TargetMode="External" Id="rId1643"/><Relationship Type="http://schemas.openxmlformats.org/officeDocument/2006/relationships/hyperlink" Target="#'2- PR'!A843" TargetMode="External" Id="rId1644"/><Relationship Type="http://schemas.openxmlformats.org/officeDocument/2006/relationships/hyperlink" Target="#'2- PR'!A844" TargetMode="External" Id="rId1645"/><Relationship Type="http://schemas.openxmlformats.org/officeDocument/2006/relationships/hyperlink" Target="#'2- PR'!A844" TargetMode="External" Id="rId1646"/><Relationship Type="http://schemas.openxmlformats.org/officeDocument/2006/relationships/hyperlink" Target="#'2- PR'!A845" TargetMode="External" Id="rId1647"/><Relationship Type="http://schemas.openxmlformats.org/officeDocument/2006/relationships/hyperlink" Target="#'2- PR'!A845" TargetMode="External" Id="rId1648"/><Relationship Type="http://schemas.openxmlformats.org/officeDocument/2006/relationships/hyperlink" Target="#'2- PR'!A846" TargetMode="External" Id="rId1649"/><Relationship Type="http://schemas.openxmlformats.org/officeDocument/2006/relationships/hyperlink" Target="#'2- PR'!A846" TargetMode="External" Id="rId1650"/><Relationship Type="http://schemas.openxmlformats.org/officeDocument/2006/relationships/hyperlink" Target="#'2- PR'!A847" TargetMode="External" Id="rId1651"/><Relationship Type="http://schemas.openxmlformats.org/officeDocument/2006/relationships/hyperlink" Target="#'2- PR'!A847" TargetMode="External" Id="rId1652"/><Relationship Type="http://schemas.openxmlformats.org/officeDocument/2006/relationships/hyperlink" Target="#'2- PR'!A848" TargetMode="External" Id="rId1653"/><Relationship Type="http://schemas.openxmlformats.org/officeDocument/2006/relationships/hyperlink" Target="#'2- PR'!A848" TargetMode="External" Id="rId1654"/><Relationship Type="http://schemas.openxmlformats.org/officeDocument/2006/relationships/hyperlink" Target="#'2- PR'!A849" TargetMode="External" Id="rId1655"/><Relationship Type="http://schemas.openxmlformats.org/officeDocument/2006/relationships/hyperlink" Target="#'2- PR'!A849" TargetMode="External" Id="rId1656"/><Relationship Type="http://schemas.openxmlformats.org/officeDocument/2006/relationships/hyperlink" Target="#'2- PR'!A850" TargetMode="External" Id="rId1657"/><Relationship Type="http://schemas.openxmlformats.org/officeDocument/2006/relationships/hyperlink" Target="#'2- PR'!A850" TargetMode="External" Id="rId1658"/><Relationship Type="http://schemas.openxmlformats.org/officeDocument/2006/relationships/hyperlink" Target="#'2- PR'!A851" TargetMode="External" Id="rId1659"/><Relationship Type="http://schemas.openxmlformats.org/officeDocument/2006/relationships/hyperlink" Target="#'2- PR'!A851" TargetMode="External" Id="rId1660"/><Relationship Type="http://schemas.openxmlformats.org/officeDocument/2006/relationships/hyperlink" Target="#'2- PR'!A852" TargetMode="External" Id="rId1661"/><Relationship Type="http://schemas.openxmlformats.org/officeDocument/2006/relationships/hyperlink" Target="#'2- PR'!A852" TargetMode="External" Id="rId1662"/><Relationship Type="http://schemas.openxmlformats.org/officeDocument/2006/relationships/hyperlink" Target="#'2- PR'!A853" TargetMode="External" Id="rId1663"/><Relationship Type="http://schemas.openxmlformats.org/officeDocument/2006/relationships/hyperlink" Target="#'2- PR'!A853" TargetMode="External" Id="rId1664"/><Relationship Type="http://schemas.openxmlformats.org/officeDocument/2006/relationships/hyperlink" Target="#'2- PR'!A854" TargetMode="External" Id="rId1665"/><Relationship Type="http://schemas.openxmlformats.org/officeDocument/2006/relationships/hyperlink" Target="#'2- PR'!A854" TargetMode="External" Id="rId1666"/><Relationship Type="http://schemas.openxmlformats.org/officeDocument/2006/relationships/hyperlink" Target="#'2- PR'!A856" TargetMode="External" Id="rId1667"/><Relationship Type="http://schemas.openxmlformats.org/officeDocument/2006/relationships/hyperlink" Target="#'2- PR'!A856" TargetMode="External" Id="rId1668"/><Relationship Type="http://schemas.openxmlformats.org/officeDocument/2006/relationships/hyperlink" Target="#'2- PR'!A857" TargetMode="External" Id="rId1669"/><Relationship Type="http://schemas.openxmlformats.org/officeDocument/2006/relationships/hyperlink" Target="#'2- PR'!A857" TargetMode="External" Id="rId1670"/><Relationship Type="http://schemas.openxmlformats.org/officeDocument/2006/relationships/hyperlink" Target="#'2- PR'!A858" TargetMode="External" Id="rId1671"/><Relationship Type="http://schemas.openxmlformats.org/officeDocument/2006/relationships/hyperlink" Target="#'2- PR'!A858" TargetMode="External" Id="rId1672"/><Relationship Type="http://schemas.openxmlformats.org/officeDocument/2006/relationships/hyperlink" Target="#'2- PR'!A859" TargetMode="External" Id="rId1673"/><Relationship Type="http://schemas.openxmlformats.org/officeDocument/2006/relationships/hyperlink" Target="#'2- PR'!A859" TargetMode="External" Id="rId1674"/><Relationship Type="http://schemas.openxmlformats.org/officeDocument/2006/relationships/hyperlink" Target="#'2- PR'!A860" TargetMode="External" Id="rId1675"/><Relationship Type="http://schemas.openxmlformats.org/officeDocument/2006/relationships/hyperlink" Target="#'2- PR'!A860" TargetMode="External" Id="rId1676"/><Relationship Type="http://schemas.openxmlformats.org/officeDocument/2006/relationships/hyperlink" Target="#'2- PR'!A861" TargetMode="External" Id="rId1677"/><Relationship Type="http://schemas.openxmlformats.org/officeDocument/2006/relationships/hyperlink" Target="#'2- PR'!A861" TargetMode="External" Id="rId1678"/><Relationship Type="http://schemas.openxmlformats.org/officeDocument/2006/relationships/hyperlink" Target="#'2- PR'!A862" TargetMode="External" Id="rId1679"/><Relationship Type="http://schemas.openxmlformats.org/officeDocument/2006/relationships/hyperlink" Target="#'2- PR'!A862" TargetMode="External" Id="rId1680"/><Relationship Type="http://schemas.openxmlformats.org/officeDocument/2006/relationships/hyperlink" Target="#'2- PR'!A863" TargetMode="External" Id="rId1681"/><Relationship Type="http://schemas.openxmlformats.org/officeDocument/2006/relationships/hyperlink" Target="#'2- PR'!A863" TargetMode="External" Id="rId1682"/><Relationship Type="http://schemas.openxmlformats.org/officeDocument/2006/relationships/hyperlink" Target="#'2- PR'!A864" TargetMode="External" Id="rId1683"/><Relationship Type="http://schemas.openxmlformats.org/officeDocument/2006/relationships/hyperlink" Target="#'2- PR'!A864" TargetMode="External" Id="rId1684"/><Relationship Type="http://schemas.openxmlformats.org/officeDocument/2006/relationships/hyperlink" Target="#'2- PR'!A865" TargetMode="External" Id="rId1685"/><Relationship Type="http://schemas.openxmlformats.org/officeDocument/2006/relationships/hyperlink" Target="#'2- PR'!A865" TargetMode="External" Id="rId1686"/><Relationship Type="http://schemas.openxmlformats.org/officeDocument/2006/relationships/hyperlink" Target="#'2- PR'!A866" TargetMode="External" Id="rId1687"/><Relationship Type="http://schemas.openxmlformats.org/officeDocument/2006/relationships/hyperlink" Target="#'2- PR'!A866" TargetMode="External" Id="rId1688"/><Relationship Type="http://schemas.openxmlformats.org/officeDocument/2006/relationships/hyperlink" Target="#'2- PR'!A867" TargetMode="External" Id="rId1689"/><Relationship Type="http://schemas.openxmlformats.org/officeDocument/2006/relationships/hyperlink" Target="#'2- PR'!A867" TargetMode="External" Id="rId1690"/><Relationship Type="http://schemas.openxmlformats.org/officeDocument/2006/relationships/hyperlink" Target="#'2- PR'!A868" TargetMode="External" Id="rId1691"/><Relationship Type="http://schemas.openxmlformats.org/officeDocument/2006/relationships/hyperlink" Target="#'2- PR'!A868" TargetMode="External" Id="rId1692"/><Relationship Type="http://schemas.openxmlformats.org/officeDocument/2006/relationships/hyperlink" Target="#'2- PR'!A869" TargetMode="External" Id="rId1693"/><Relationship Type="http://schemas.openxmlformats.org/officeDocument/2006/relationships/hyperlink" Target="#'2- PR'!A869" TargetMode="External" Id="rId1694"/><Relationship Type="http://schemas.openxmlformats.org/officeDocument/2006/relationships/hyperlink" Target="#'2- PR'!A870" TargetMode="External" Id="rId1695"/><Relationship Type="http://schemas.openxmlformats.org/officeDocument/2006/relationships/hyperlink" Target="#'2- PR'!A870" TargetMode="External" Id="rId1696"/><Relationship Type="http://schemas.openxmlformats.org/officeDocument/2006/relationships/hyperlink" Target="#'2- PR'!A872" TargetMode="External" Id="rId1697"/><Relationship Type="http://schemas.openxmlformats.org/officeDocument/2006/relationships/hyperlink" Target="#'2- PR'!A872" TargetMode="External" Id="rId1698"/><Relationship Type="http://schemas.openxmlformats.org/officeDocument/2006/relationships/hyperlink" Target="#'2- PR'!A873" TargetMode="External" Id="rId1699"/><Relationship Type="http://schemas.openxmlformats.org/officeDocument/2006/relationships/hyperlink" Target="#'2- PR'!A873" TargetMode="External" Id="rId1700"/><Relationship Type="http://schemas.openxmlformats.org/officeDocument/2006/relationships/hyperlink" Target="#'2- PR'!A874" TargetMode="External" Id="rId1701"/><Relationship Type="http://schemas.openxmlformats.org/officeDocument/2006/relationships/hyperlink" Target="#'2- PR'!A874" TargetMode="External" Id="rId1702"/><Relationship Type="http://schemas.openxmlformats.org/officeDocument/2006/relationships/hyperlink" Target="#'2- PR'!A875" TargetMode="External" Id="rId1703"/><Relationship Type="http://schemas.openxmlformats.org/officeDocument/2006/relationships/hyperlink" Target="#'2- PR'!A875" TargetMode="External" Id="rId1704"/><Relationship Type="http://schemas.openxmlformats.org/officeDocument/2006/relationships/hyperlink" Target="#'2- PR'!A876" TargetMode="External" Id="rId1705"/><Relationship Type="http://schemas.openxmlformats.org/officeDocument/2006/relationships/hyperlink" Target="#'2- PR'!A876" TargetMode="External" Id="rId1706"/><Relationship Type="http://schemas.openxmlformats.org/officeDocument/2006/relationships/hyperlink" Target="#'2- PR'!A877" TargetMode="External" Id="rId1707"/><Relationship Type="http://schemas.openxmlformats.org/officeDocument/2006/relationships/hyperlink" Target="#'2- PR'!A877" TargetMode="External" Id="rId1708"/><Relationship Type="http://schemas.openxmlformats.org/officeDocument/2006/relationships/hyperlink" Target="#'2- PR'!A878" TargetMode="External" Id="rId1709"/><Relationship Type="http://schemas.openxmlformats.org/officeDocument/2006/relationships/hyperlink" Target="#'2- PR'!A878" TargetMode="External" Id="rId1710"/><Relationship Type="http://schemas.openxmlformats.org/officeDocument/2006/relationships/hyperlink" Target="#'2- PR'!A879" TargetMode="External" Id="rId1711"/><Relationship Type="http://schemas.openxmlformats.org/officeDocument/2006/relationships/hyperlink" Target="#'2- PR'!A879" TargetMode="External" Id="rId1712"/><Relationship Type="http://schemas.openxmlformats.org/officeDocument/2006/relationships/hyperlink" Target="#'2- PR'!A880" TargetMode="External" Id="rId1713"/><Relationship Type="http://schemas.openxmlformats.org/officeDocument/2006/relationships/hyperlink" Target="#'2- PR'!A880" TargetMode="External" Id="rId1714"/><Relationship Type="http://schemas.openxmlformats.org/officeDocument/2006/relationships/hyperlink" Target="#'2- PR'!A881" TargetMode="External" Id="rId1715"/><Relationship Type="http://schemas.openxmlformats.org/officeDocument/2006/relationships/hyperlink" Target="#'2- PR'!A881" TargetMode="External" Id="rId1716"/><Relationship Type="http://schemas.openxmlformats.org/officeDocument/2006/relationships/hyperlink" Target="#'2- PR'!A882" TargetMode="External" Id="rId1717"/><Relationship Type="http://schemas.openxmlformats.org/officeDocument/2006/relationships/hyperlink" Target="#'2- PR'!A882" TargetMode="External" Id="rId1718"/><Relationship Type="http://schemas.openxmlformats.org/officeDocument/2006/relationships/hyperlink" Target="#'2- PR'!A883" TargetMode="External" Id="rId1719"/><Relationship Type="http://schemas.openxmlformats.org/officeDocument/2006/relationships/hyperlink" Target="#'2- PR'!A883" TargetMode="External" Id="rId1720"/><Relationship Type="http://schemas.openxmlformats.org/officeDocument/2006/relationships/hyperlink" Target="#'2- PR'!A884" TargetMode="External" Id="rId1721"/><Relationship Type="http://schemas.openxmlformats.org/officeDocument/2006/relationships/hyperlink" Target="#'2- PR'!A884" TargetMode="External" Id="rId1722"/><Relationship Type="http://schemas.openxmlformats.org/officeDocument/2006/relationships/hyperlink" Target="#'2- PR'!A885" TargetMode="External" Id="rId1723"/><Relationship Type="http://schemas.openxmlformats.org/officeDocument/2006/relationships/hyperlink" Target="#'2- PR'!A885" TargetMode="External" Id="rId1724"/><Relationship Type="http://schemas.openxmlformats.org/officeDocument/2006/relationships/hyperlink" Target="#'2- PR'!A886" TargetMode="External" Id="rId1725"/><Relationship Type="http://schemas.openxmlformats.org/officeDocument/2006/relationships/hyperlink" Target="#'2- PR'!A886" TargetMode="External" Id="rId1726"/><Relationship Type="http://schemas.openxmlformats.org/officeDocument/2006/relationships/hyperlink" Target="#'2- PR'!A887" TargetMode="External" Id="rId1727"/><Relationship Type="http://schemas.openxmlformats.org/officeDocument/2006/relationships/hyperlink" Target="#'2- PR'!A887" TargetMode="External" Id="rId1728"/><Relationship Type="http://schemas.openxmlformats.org/officeDocument/2006/relationships/hyperlink" Target="#'2- PR'!A888" TargetMode="External" Id="rId1729"/><Relationship Type="http://schemas.openxmlformats.org/officeDocument/2006/relationships/hyperlink" Target="#'2- PR'!A888" TargetMode="External" Id="rId1730"/><Relationship Type="http://schemas.openxmlformats.org/officeDocument/2006/relationships/hyperlink" Target="#'2- PR'!A889" TargetMode="External" Id="rId1731"/><Relationship Type="http://schemas.openxmlformats.org/officeDocument/2006/relationships/hyperlink" Target="#'2- PR'!A889" TargetMode="External" Id="rId1732"/><Relationship Type="http://schemas.openxmlformats.org/officeDocument/2006/relationships/hyperlink" Target="#'2- PR'!A890" TargetMode="External" Id="rId1733"/><Relationship Type="http://schemas.openxmlformats.org/officeDocument/2006/relationships/hyperlink" Target="#'2- PR'!A890" TargetMode="External" Id="rId1734"/><Relationship Type="http://schemas.openxmlformats.org/officeDocument/2006/relationships/hyperlink" Target="#'2- PR'!A892" TargetMode="External" Id="rId1735"/><Relationship Type="http://schemas.openxmlformats.org/officeDocument/2006/relationships/hyperlink" Target="#'2- PR'!A892" TargetMode="External" Id="rId1736"/><Relationship Type="http://schemas.openxmlformats.org/officeDocument/2006/relationships/hyperlink" Target="#'2- PR'!A893" TargetMode="External" Id="rId1737"/><Relationship Type="http://schemas.openxmlformats.org/officeDocument/2006/relationships/hyperlink" Target="#'2- PR'!A893" TargetMode="External" Id="rId1738"/><Relationship Type="http://schemas.openxmlformats.org/officeDocument/2006/relationships/hyperlink" Target="#'2- PR'!A894" TargetMode="External" Id="rId1739"/><Relationship Type="http://schemas.openxmlformats.org/officeDocument/2006/relationships/hyperlink" Target="#'2- PR'!A894" TargetMode="External" Id="rId1740"/><Relationship Type="http://schemas.openxmlformats.org/officeDocument/2006/relationships/hyperlink" Target="#'2- PR'!A895" TargetMode="External" Id="rId1741"/><Relationship Type="http://schemas.openxmlformats.org/officeDocument/2006/relationships/hyperlink" Target="#'2- PR'!A895" TargetMode="External" Id="rId1742"/><Relationship Type="http://schemas.openxmlformats.org/officeDocument/2006/relationships/hyperlink" Target="#'2- PR'!A896" TargetMode="External" Id="rId1743"/><Relationship Type="http://schemas.openxmlformats.org/officeDocument/2006/relationships/hyperlink" Target="#'2- PR'!A896" TargetMode="External" Id="rId1744"/><Relationship Type="http://schemas.openxmlformats.org/officeDocument/2006/relationships/hyperlink" Target="#'2- PR'!A897" TargetMode="External" Id="rId1745"/><Relationship Type="http://schemas.openxmlformats.org/officeDocument/2006/relationships/hyperlink" Target="#'2- PR'!A897" TargetMode="External" Id="rId1746"/><Relationship Type="http://schemas.openxmlformats.org/officeDocument/2006/relationships/hyperlink" Target="#'2- PR'!A899" TargetMode="External" Id="rId1747"/><Relationship Type="http://schemas.openxmlformats.org/officeDocument/2006/relationships/hyperlink" Target="#'2- PR'!A899" TargetMode="External" Id="rId1748"/><Relationship Type="http://schemas.openxmlformats.org/officeDocument/2006/relationships/hyperlink" Target="#'2- PR'!A900" TargetMode="External" Id="rId1749"/><Relationship Type="http://schemas.openxmlformats.org/officeDocument/2006/relationships/hyperlink" Target="#'2- PR'!A900" TargetMode="External" Id="rId1750"/><Relationship Type="http://schemas.openxmlformats.org/officeDocument/2006/relationships/hyperlink" Target="#'2- PR'!A901" TargetMode="External" Id="rId1751"/><Relationship Type="http://schemas.openxmlformats.org/officeDocument/2006/relationships/hyperlink" Target="#'2- PR'!A901" TargetMode="External" Id="rId1752"/><Relationship Type="http://schemas.openxmlformats.org/officeDocument/2006/relationships/hyperlink" Target="#'2- PR'!A902" TargetMode="External" Id="rId1753"/><Relationship Type="http://schemas.openxmlformats.org/officeDocument/2006/relationships/hyperlink" Target="#'2- PR'!A902" TargetMode="External" Id="rId1754"/><Relationship Type="http://schemas.openxmlformats.org/officeDocument/2006/relationships/hyperlink" Target="#'2- PR'!A903" TargetMode="External" Id="rId1755"/><Relationship Type="http://schemas.openxmlformats.org/officeDocument/2006/relationships/hyperlink" Target="#'2- PR'!A903" TargetMode="External" Id="rId1756"/><Relationship Type="http://schemas.openxmlformats.org/officeDocument/2006/relationships/hyperlink" Target="#'2- PR'!A904" TargetMode="External" Id="rId1757"/><Relationship Type="http://schemas.openxmlformats.org/officeDocument/2006/relationships/hyperlink" Target="#'2- PR'!A904" TargetMode="External" Id="rId1758"/><Relationship Type="http://schemas.openxmlformats.org/officeDocument/2006/relationships/hyperlink" Target="#'2- PR'!A905" TargetMode="External" Id="rId1759"/><Relationship Type="http://schemas.openxmlformats.org/officeDocument/2006/relationships/hyperlink" Target="#'2- PR'!A905" TargetMode="External" Id="rId1760"/><Relationship Type="http://schemas.openxmlformats.org/officeDocument/2006/relationships/hyperlink" Target="#'2- PR'!A906" TargetMode="External" Id="rId1761"/><Relationship Type="http://schemas.openxmlformats.org/officeDocument/2006/relationships/hyperlink" Target="#'2- PR'!A906" TargetMode="External" Id="rId1762"/><Relationship Type="http://schemas.openxmlformats.org/officeDocument/2006/relationships/hyperlink" Target="#'2- PR'!A907" TargetMode="External" Id="rId1763"/><Relationship Type="http://schemas.openxmlformats.org/officeDocument/2006/relationships/hyperlink" Target="#'2- PR'!A907" TargetMode="External" Id="rId1764"/><Relationship Type="http://schemas.openxmlformats.org/officeDocument/2006/relationships/hyperlink" Target="#'2- PR'!A909" TargetMode="External" Id="rId1765"/><Relationship Type="http://schemas.openxmlformats.org/officeDocument/2006/relationships/hyperlink" Target="#'2- PR'!A909" TargetMode="External" Id="rId1766"/><Relationship Type="http://schemas.openxmlformats.org/officeDocument/2006/relationships/hyperlink" Target="#'2- PR'!A910" TargetMode="External" Id="rId1767"/><Relationship Type="http://schemas.openxmlformats.org/officeDocument/2006/relationships/hyperlink" Target="#'2- PR'!A910" TargetMode="External" Id="rId1768"/><Relationship Type="http://schemas.openxmlformats.org/officeDocument/2006/relationships/hyperlink" Target="#'2- PR'!A911" TargetMode="External" Id="rId1769"/><Relationship Type="http://schemas.openxmlformats.org/officeDocument/2006/relationships/hyperlink" Target="#'2- PR'!A911" TargetMode="External" Id="rId1770"/><Relationship Type="http://schemas.openxmlformats.org/officeDocument/2006/relationships/hyperlink" Target="#'2- PR'!A912" TargetMode="External" Id="rId1771"/><Relationship Type="http://schemas.openxmlformats.org/officeDocument/2006/relationships/hyperlink" Target="#'2- PR'!A912" TargetMode="External" Id="rId1772"/><Relationship Type="http://schemas.openxmlformats.org/officeDocument/2006/relationships/hyperlink" Target="#'2- PR'!A913" TargetMode="External" Id="rId1773"/><Relationship Type="http://schemas.openxmlformats.org/officeDocument/2006/relationships/hyperlink" Target="#'2- PR'!A913" TargetMode="External" Id="rId1774"/><Relationship Type="http://schemas.openxmlformats.org/officeDocument/2006/relationships/hyperlink" Target="#'2- PR'!A914" TargetMode="External" Id="rId1775"/><Relationship Type="http://schemas.openxmlformats.org/officeDocument/2006/relationships/hyperlink" Target="#'2- PR'!A914" TargetMode="External" Id="rId1776"/><Relationship Type="http://schemas.openxmlformats.org/officeDocument/2006/relationships/hyperlink" Target="#'2- PR'!A915" TargetMode="External" Id="rId1777"/><Relationship Type="http://schemas.openxmlformats.org/officeDocument/2006/relationships/hyperlink" Target="#'2- PR'!A915" TargetMode="External" Id="rId1778"/><Relationship Type="http://schemas.openxmlformats.org/officeDocument/2006/relationships/hyperlink" Target="#'2- PR'!A916" TargetMode="External" Id="rId1779"/><Relationship Type="http://schemas.openxmlformats.org/officeDocument/2006/relationships/hyperlink" Target="#'2- PR'!A916" TargetMode="External" Id="rId1780"/><Relationship Type="http://schemas.openxmlformats.org/officeDocument/2006/relationships/hyperlink" Target="#'2- PR'!A917" TargetMode="External" Id="rId1781"/><Relationship Type="http://schemas.openxmlformats.org/officeDocument/2006/relationships/hyperlink" Target="#'2- PR'!A917" TargetMode="External" Id="rId1782"/><Relationship Type="http://schemas.openxmlformats.org/officeDocument/2006/relationships/hyperlink" Target="#'2- PR'!A918" TargetMode="External" Id="rId1783"/><Relationship Type="http://schemas.openxmlformats.org/officeDocument/2006/relationships/hyperlink" Target="#'2- PR'!A918" TargetMode="External" Id="rId1784"/><Relationship Type="http://schemas.openxmlformats.org/officeDocument/2006/relationships/hyperlink" Target="#'2- PR'!A919" TargetMode="External" Id="rId1785"/><Relationship Type="http://schemas.openxmlformats.org/officeDocument/2006/relationships/hyperlink" Target="#'2- PR'!A919" TargetMode="External" Id="rId1786"/><Relationship Type="http://schemas.openxmlformats.org/officeDocument/2006/relationships/hyperlink" Target="#'2- PR'!A920" TargetMode="External" Id="rId1787"/><Relationship Type="http://schemas.openxmlformats.org/officeDocument/2006/relationships/hyperlink" Target="#'2- PR'!A920" TargetMode="External" Id="rId1788"/><Relationship Type="http://schemas.openxmlformats.org/officeDocument/2006/relationships/hyperlink" Target="#'2- PR'!A921" TargetMode="External" Id="rId1789"/><Relationship Type="http://schemas.openxmlformats.org/officeDocument/2006/relationships/hyperlink" Target="#'2- PR'!A921" TargetMode="External" Id="rId1790"/><Relationship Type="http://schemas.openxmlformats.org/officeDocument/2006/relationships/hyperlink" Target="#'2- PR'!A922" TargetMode="External" Id="rId1791"/><Relationship Type="http://schemas.openxmlformats.org/officeDocument/2006/relationships/hyperlink" Target="#'2- PR'!A922" TargetMode="External" Id="rId1792"/><Relationship Type="http://schemas.openxmlformats.org/officeDocument/2006/relationships/hyperlink" Target="#'2- PR'!A923" TargetMode="External" Id="rId1793"/><Relationship Type="http://schemas.openxmlformats.org/officeDocument/2006/relationships/hyperlink" Target="#'2- PR'!A923" TargetMode="External" Id="rId1794"/><Relationship Type="http://schemas.openxmlformats.org/officeDocument/2006/relationships/hyperlink" Target="#'2- PR'!A924" TargetMode="External" Id="rId1795"/><Relationship Type="http://schemas.openxmlformats.org/officeDocument/2006/relationships/hyperlink" Target="#'2- PR'!A924" TargetMode="External" Id="rId1796"/><Relationship Type="http://schemas.openxmlformats.org/officeDocument/2006/relationships/hyperlink" Target="#'2- PR'!A926" TargetMode="External" Id="rId1797"/><Relationship Type="http://schemas.openxmlformats.org/officeDocument/2006/relationships/hyperlink" Target="#'2- PR'!A926" TargetMode="External" Id="rId1798"/><Relationship Type="http://schemas.openxmlformats.org/officeDocument/2006/relationships/hyperlink" Target="#'2- PR'!A927" TargetMode="External" Id="rId1799"/><Relationship Type="http://schemas.openxmlformats.org/officeDocument/2006/relationships/hyperlink" Target="#'2- PR'!A927" TargetMode="External" Id="rId1800"/><Relationship Type="http://schemas.openxmlformats.org/officeDocument/2006/relationships/hyperlink" Target="#'2- PR'!A928" TargetMode="External" Id="rId1801"/><Relationship Type="http://schemas.openxmlformats.org/officeDocument/2006/relationships/hyperlink" Target="#'2- PR'!A928" TargetMode="External" Id="rId1802"/><Relationship Type="http://schemas.openxmlformats.org/officeDocument/2006/relationships/hyperlink" Target="#'2- PR'!A929" TargetMode="External" Id="rId1803"/><Relationship Type="http://schemas.openxmlformats.org/officeDocument/2006/relationships/hyperlink" Target="#'2- PR'!A929" TargetMode="External" Id="rId1804"/><Relationship Type="http://schemas.openxmlformats.org/officeDocument/2006/relationships/hyperlink" Target="#'2- PR'!A931" TargetMode="External" Id="rId1805"/><Relationship Type="http://schemas.openxmlformats.org/officeDocument/2006/relationships/hyperlink" Target="#'2- PR'!A931" TargetMode="External" Id="rId1806"/><Relationship Type="http://schemas.openxmlformats.org/officeDocument/2006/relationships/hyperlink" Target="#'2- PR'!A932" TargetMode="External" Id="rId1807"/><Relationship Type="http://schemas.openxmlformats.org/officeDocument/2006/relationships/hyperlink" Target="#'2- PR'!A932" TargetMode="External" Id="rId1808"/><Relationship Type="http://schemas.openxmlformats.org/officeDocument/2006/relationships/hyperlink" Target="#'2- PR'!A934" TargetMode="External" Id="rId1809"/><Relationship Type="http://schemas.openxmlformats.org/officeDocument/2006/relationships/hyperlink" Target="#'2- PR'!A934" TargetMode="External" Id="rId1810"/><Relationship Type="http://schemas.openxmlformats.org/officeDocument/2006/relationships/hyperlink" Target="#'2- PR'!A935" TargetMode="External" Id="rId1811"/><Relationship Type="http://schemas.openxmlformats.org/officeDocument/2006/relationships/hyperlink" Target="#'2- PR'!A935" TargetMode="External" Id="rId1812"/><Relationship Type="http://schemas.openxmlformats.org/officeDocument/2006/relationships/hyperlink" Target="#'2- PR'!A936" TargetMode="External" Id="rId1813"/><Relationship Type="http://schemas.openxmlformats.org/officeDocument/2006/relationships/hyperlink" Target="#'2- PR'!A936" TargetMode="External" Id="rId1814"/><Relationship Type="http://schemas.openxmlformats.org/officeDocument/2006/relationships/hyperlink" Target="#'2- PR'!A937" TargetMode="External" Id="rId1815"/><Relationship Type="http://schemas.openxmlformats.org/officeDocument/2006/relationships/hyperlink" Target="#'2- PR'!A937" TargetMode="External" Id="rId1816"/><Relationship Type="http://schemas.openxmlformats.org/officeDocument/2006/relationships/hyperlink" Target="#'2- PR'!A938" TargetMode="External" Id="rId1817"/><Relationship Type="http://schemas.openxmlformats.org/officeDocument/2006/relationships/hyperlink" Target="#'2- PR'!A938" TargetMode="External" Id="rId1818"/><Relationship Type="http://schemas.openxmlformats.org/officeDocument/2006/relationships/hyperlink" Target="#'2- PR'!A939" TargetMode="External" Id="rId1819"/><Relationship Type="http://schemas.openxmlformats.org/officeDocument/2006/relationships/hyperlink" Target="#'2- PR'!A939" TargetMode="External" Id="rId1820"/><Relationship Type="http://schemas.openxmlformats.org/officeDocument/2006/relationships/hyperlink" Target="#'2- PR'!A941" TargetMode="External" Id="rId1821"/><Relationship Type="http://schemas.openxmlformats.org/officeDocument/2006/relationships/hyperlink" Target="#'2- PR'!A941" TargetMode="External" Id="rId1822"/><Relationship Type="http://schemas.openxmlformats.org/officeDocument/2006/relationships/hyperlink" Target="#'2- PR'!A942" TargetMode="External" Id="rId1823"/><Relationship Type="http://schemas.openxmlformats.org/officeDocument/2006/relationships/hyperlink" Target="#'2- PR'!A942" TargetMode="External" Id="rId1824"/><Relationship Type="http://schemas.openxmlformats.org/officeDocument/2006/relationships/hyperlink" Target="#'2- PR'!A944" TargetMode="External" Id="rId1825"/><Relationship Type="http://schemas.openxmlformats.org/officeDocument/2006/relationships/hyperlink" Target="#'2- PR'!A944" TargetMode="External" Id="rId1826"/><Relationship Type="http://schemas.openxmlformats.org/officeDocument/2006/relationships/hyperlink" Target="#'2- PR'!A945" TargetMode="External" Id="rId1827"/><Relationship Type="http://schemas.openxmlformats.org/officeDocument/2006/relationships/hyperlink" Target="#'2- PR'!A945" TargetMode="External" Id="rId1828"/><Relationship Type="http://schemas.openxmlformats.org/officeDocument/2006/relationships/hyperlink" Target="#'2- PR'!A946" TargetMode="External" Id="rId1829"/><Relationship Type="http://schemas.openxmlformats.org/officeDocument/2006/relationships/hyperlink" Target="#'2- PR'!A946" TargetMode="External" Id="rId1830"/><Relationship Type="http://schemas.openxmlformats.org/officeDocument/2006/relationships/hyperlink" Target="#'2- PR'!A947" TargetMode="External" Id="rId1831"/><Relationship Type="http://schemas.openxmlformats.org/officeDocument/2006/relationships/hyperlink" Target="#'2- PR'!A947" TargetMode="External" Id="rId1832"/><Relationship Type="http://schemas.openxmlformats.org/officeDocument/2006/relationships/hyperlink" Target="#'2- PR'!A948" TargetMode="External" Id="rId1833"/><Relationship Type="http://schemas.openxmlformats.org/officeDocument/2006/relationships/hyperlink" Target="#'2- PR'!A948" TargetMode="External" Id="rId1834"/><Relationship Type="http://schemas.openxmlformats.org/officeDocument/2006/relationships/hyperlink" Target="#'2- PR'!A950" TargetMode="External" Id="rId1835"/><Relationship Type="http://schemas.openxmlformats.org/officeDocument/2006/relationships/hyperlink" Target="#'2- PR'!A950" TargetMode="External" Id="rId1836"/><Relationship Type="http://schemas.openxmlformats.org/officeDocument/2006/relationships/hyperlink" Target="#'2- PR'!A951" TargetMode="External" Id="rId1837"/><Relationship Type="http://schemas.openxmlformats.org/officeDocument/2006/relationships/hyperlink" Target="#'2- PR'!A951" TargetMode="External" Id="rId1838"/><Relationship Type="http://schemas.openxmlformats.org/officeDocument/2006/relationships/hyperlink" Target="#'2- PR'!A952" TargetMode="External" Id="rId1839"/><Relationship Type="http://schemas.openxmlformats.org/officeDocument/2006/relationships/hyperlink" Target="#'2- PR'!A952" TargetMode="External" Id="rId1840"/><Relationship Type="http://schemas.openxmlformats.org/officeDocument/2006/relationships/hyperlink" Target="#'2- PR'!A954" TargetMode="External" Id="rId1841"/><Relationship Type="http://schemas.openxmlformats.org/officeDocument/2006/relationships/hyperlink" Target="#'2- PR'!A954" TargetMode="External" Id="rId1842"/><Relationship Type="http://schemas.openxmlformats.org/officeDocument/2006/relationships/hyperlink" Target="#'2- PR'!A955" TargetMode="External" Id="rId1843"/><Relationship Type="http://schemas.openxmlformats.org/officeDocument/2006/relationships/hyperlink" Target="#'2- PR'!A955" TargetMode="External" Id="rId1844"/><Relationship Type="http://schemas.openxmlformats.org/officeDocument/2006/relationships/hyperlink" Target="#'2- PR'!A956" TargetMode="External" Id="rId1845"/><Relationship Type="http://schemas.openxmlformats.org/officeDocument/2006/relationships/hyperlink" Target="#'2- PR'!A956" TargetMode="External" Id="rId1846"/><Relationship Type="http://schemas.openxmlformats.org/officeDocument/2006/relationships/hyperlink" Target="#'2- PR'!A957" TargetMode="External" Id="rId1847"/><Relationship Type="http://schemas.openxmlformats.org/officeDocument/2006/relationships/hyperlink" Target="#'2- PR'!A957" TargetMode="External" Id="rId1848"/><Relationship Type="http://schemas.openxmlformats.org/officeDocument/2006/relationships/hyperlink" Target="#'2- PR'!A958" TargetMode="External" Id="rId1849"/><Relationship Type="http://schemas.openxmlformats.org/officeDocument/2006/relationships/hyperlink" Target="#'2- PR'!A958" TargetMode="External" Id="rId1850"/><Relationship Type="http://schemas.openxmlformats.org/officeDocument/2006/relationships/hyperlink" Target="#'2- PR'!A959" TargetMode="External" Id="rId1851"/><Relationship Type="http://schemas.openxmlformats.org/officeDocument/2006/relationships/hyperlink" Target="#'2- PR'!A959" TargetMode="External" Id="rId1852"/><Relationship Type="http://schemas.openxmlformats.org/officeDocument/2006/relationships/hyperlink" Target="#'2- PR'!A961" TargetMode="External" Id="rId1853"/><Relationship Type="http://schemas.openxmlformats.org/officeDocument/2006/relationships/hyperlink" Target="#'2- PR'!A961" TargetMode="External" Id="rId1854"/><Relationship Type="http://schemas.openxmlformats.org/officeDocument/2006/relationships/hyperlink" Target="#'2- PR'!A962" TargetMode="External" Id="rId1855"/><Relationship Type="http://schemas.openxmlformats.org/officeDocument/2006/relationships/hyperlink" Target="#'2- PR'!A962" TargetMode="External" Id="rId1856"/><Relationship Type="http://schemas.openxmlformats.org/officeDocument/2006/relationships/hyperlink" Target="#'2- PR'!A963" TargetMode="External" Id="rId1857"/><Relationship Type="http://schemas.openxmlformats.org/officeDocument/2006/relationships/hyperlink" Target="#'2- PR'!A963" TargetMode="External" Id="rId1858"/><Relationship Type="http://schemas.openxmlformats.org/officeDocument/2006/relationships/hyperlink" Target="#'2- PR'!A965" TargetMode="External" Id="rId1859"/><Relationship Type="http://schemas.openxmlformats.org/officeDocument/2006/relationships/hyperlink" Target="#'2- PR'!A965" TargetMode="External" Id="rId1860"/><Relationship Type="http://schemas.openxmlformats.org/officeDocument/2006/relationships/hyperlink" Target="#'2- PR'!A966" TargetMode="External" Id="rId1861"/><Relationship Type="http://schemas.openxmlformats.org/officeDocument/2006/relationships/hyperlink" Target="#'2- PR'!A966" TargetMode="External" Id="rId1862"/><Relationship Type="http://schemas.openxmlformats.org/officeDocument/2006/relationships/hyperlink" Target="#'2- PR'!A967" TargetMode="External" Id="rId1863"/><Relationship Type="http://schemas.openxmlformats.org/officeDocument/2006/relationships/hyperlink" Target="#'2- PR'!A967" TargetMode="External" Id="rId1864"/><Relationship Type="http://schemas.openxmlformats.org/officeDocument/2006/relationships/hyperlink" Target="#'2- PR'!A968" TargetMode="External" Id="rId1865"/><Relationship Type="http://schemas.openxmlformats.org/officeDocument/2006/relationships/hyperlink" Target="#'2- PR'!A968" TargetMode="External" Id="rId1866"/><Relationship Type="http://schemas.openxmlformats.org/officeDocument/2006/relationships/hyperlink" Target="#'2- PR'!A969" TargetMode="External" Id="rId1867"/><Relationship Type="http://schemas.openxmlformats.org/officeDocument/2006/relationships/hyperlink" Target="#'2- PR'!A969" TargetMode="External" Id="rId1868"/><Relationship Type="http://schemas.openxmlformats.org/officeDocument/2006/relationships/hyperlink" Target="#'2- PR'!A970" TargetMode="External" Id="rId1869"/><Relationship Type="http://schemas.openxmlformats.org/officeDocument/2006/relationships/hyperlink" Target="#'2- PR'!A970" TargetMode="External" Id="rId1870"/><Relationship Type="http://schemas.openxmlformats.org/officeDocument/2006/relationships/hyperlink" Target="#'2- PR'!A971" TargetMode="External" Id="rId1871"/><Relationship Type="http://schemas.openxmlformats.org/officeDocument/2006/relationships/hyperlink" Target="#'2- PR'!A971" TargetMode="External" Id="rId1872"/><Relationship Type="http://schemas.openxmlformats.org/officeDocument/2006/relationships/hyperlink" Target="#'2- PR'!A972" TargetMode="External" Id="rId1873"/><Relationship Type="http://schemas.openxmlformats.org/officeDocument/2006/relationships/hyperlink" Target="#'2- PR'!A972" TargetMode="External" Id="rId1874"/><Relationship Type="http://schemas.openxmlformats.org/officeDocument/2006/relationships/hyperlink" Target="#'2- PR'!A973" TargetMode="External" Id="rId1875"/><Relationship Type="http://schemas.openxmlformats.org/officeDocument/2006/relationships/hyperlink" Target="#'2- PR'!A973" TargetMode="External" Id="rId1876"/><Relationship Type="http://schemas.openxmlformats.org/officeDocument/2006/relationships/hyperlink" Target="#'2- PR'!A974" TargetMode="External" Id="rId1877"/><Relationship Type="http://schemas.openxmlformats.org/officeDocument/2006/relationships/hyperlink" Target="#'2- PR'!A974" TargetMode="External" Id="rId1878"/><Relationship Type="http://schemas.openxmlformats.org/officeDocument/2006/relationships/hyperlink" Target="#'2- PR'!A975" TargetMode="External" Id="rId1879"/><Relationship Type="http://schemas.openxmlformats.org/officeDocument/2006/relationships/hyperlink" Target="#'2- PR'!A975" TargetMode="External" Id="rId1880"/><Relationship Type="http://schemas.openxmlformats.org/officeDocument/2006/relationships/hyperlink" Target="#'2- PR'!A976" TargetMode="External" Id="rId1881"/><Relationship Type="http://schemas.openxmlformats.org/officeDocument/2006/relationships/hyperlink" Target="#'2- PR'!A976" TargetMode="External" Id="rId1882"/><Relationship Type="http://schemas.openxmlformats.org/officeDocument/2006/relationships/hyperlink" Target="#'2- PR'!A977" TargetMode="External" Id="rId1883"/><Relationship Type="http://schemas.openxmlformats.org/officeDocument/2006/relationships/hyperlink" Target="#'2- PR'!A977" TargetMode="External" Id="rId1884"/><Relationship Type="http://schemas.openxmlformats.org/officeDocument/2006/relationships/hyperlink" Target="#'2- PR'!A978" TargetMode="External" Id="rId1885"/><Relationship Type="http://schemas.openxmlformats.org/officeDocument/2006/relationships/hyperlink" Target="#'2- PR'!A978" TargetMode="External" Id="rId1886"/><Relationship Type="http://schemas.openxmlformats.org/officeDocument/2006/relationships/hyperlink" Target="#'2- PR'!A979" TargetMode="External" Id="rId1887"/><Relationship Type="http://schemas.openxmlformats.org/officeDocument/2006/relationships/hyperlink" Target="#'2- PR'!A979" TargetMode="External" Id="rId1888"/><Relationship Type="http://schemas.openxmlformats.org/officeDocument/2006/relationships/hyperlink" Target="#'2- PR'!A981" TargetMode="External" Id="rId1889"/><Relationship Type="http://schemas.openxmlformats.org/officeDocument/2006/relationships/hyperlink" Target="#'2- PR'!A981" TargetMode="External" Id="rId1890"/><Relationship Type="http://schemas.openxmlformats.org/officeDocument/2006/relationships/hyperlink" Target="#'2- PR'!A982" TargetMode="External" Id="rId1891"/><Relationship Type="http://schemas.openxmlformats.org/officeDocument/2006/relationships/hyperlink" Target="#'2- PR'!A982" TargetMode="External" Id="rId1892"/><Relationship Type="http://schemas.openxmlformats.org/officeDocument/2006/relationships/hyperlink" Target="#'2- PR'!A983" TargetMode="External" Id="rId1893"/><Relationship Type="http://schemas.openxmlformats.org/officeDocument/2006/relationships/hyperlink" Target="#'2- PR'!A983" TargetMode="External" Id="rId1894"/><Relationship Type="http://schemas.openxmlformats.org/officeDocument/2006/relationships/hyperlink" Target="#'2- PR'!A984" TargetMode="External" Id="rId1895"/><Relationship Type="http://schemas.openxmlformats.org/officeDocument/2006/relationships/hyperlink" Target="#'2- PR'!A984" TargetMode="External" Id="rId1896"/><Relationship Type="http://schemas.openxmlformats.org/officeDocument/2006/relationships/hyperlink" Target="#'2- PR'!A985" TargetMode="External" Id="rId1897"/><Relationship Type="http://schemas.openxmlformats.org/officeDocument/2006/relationships/hyperlink" Target="#'2- PR'!A985" TargetMode="External" Id="rId1898"/><Relationship Type="http://schemas.openxmlformats.org/officeDocument/2006/relationships/hyperlink" Target="#'2- PR'!A986" TargetMode="External" Id="rId1899"/><Relationship Type="http://schemas.openxmlformats.org/officeDocument/2006/relationships/hyperlink" Target="#'2- PR'!A986" TargetMode="External" Id="rId1900"/><Relationship Type="http://schemas.openxmlformats.org/officeDocument/2006/relationships/hyperlink" Target="#'2- PR'!A987" TargetMode="External" Id="rId1901"/><Relationship Type="http://schemas.openxmlformats.org/officeDocument/2006/relationships/hyperlink" Target="#'2- PR'!A987" TargetMode="External" Id="rId1902"/><Relationship Type="http://schemas.openxmlformats.org/officeDocument/2006/relationships/hyperlink" Target="#'2- PR'!A988" TargetMode="External" Id="rId1903"/><Relationship Type="http://schemas.openxmlformats.org/officeDocument/2006/relationships/hyperlink" Target="#'2- PR'!A988" TargetMode="External" Id="rId1904"/><Relationship Type="http://schemas.openxmlformats.org/officeDocument/2006/relationships/hyperlink" Target="#'2- PR'!A989" TargetMode="External" Id="rId1905"/><Relationship Type="http://schemas.openxmlformats.org/officeDocument/2006/relationships/hyperlink" Target="#'2- PR'!A989" TargetMode="External" Id="rId1906"/><Relationship Type="http://schemas.openxmlformats.org/officeDocument/2006/relationships/hyperlink" Target="#'2- PR'!A990" TargetMode="External" Id="rId1907"/><Relationship Type="http://schemas.openxmlformats.org/officeDocument/2006/relationships/hyperlink" Target="#'2- PR'!A990" TargetMode="External" Id="rId1908"/><Relationship Type="http://schemas.openxmlformats.org/officeDocument/2006/relationships/hyperlink" Target="#'2- PR'!A991" TargetMode="External" Id="rId1909"/><Relationship Type="http://schemas.openxmlformats.org/officeDocument/2006/relationships/hyperlink" Target="#'2- PR'!A991" TargetMode="External" Id="rId1910"/><Relationship Type="http://schemas.openxmlformats.org/officeDocument/2006/relationships/hyperlink" Target="#'2- PR'!A992" TargetMode="External" Id="rId1911"/><Relationship Type="http://schemas.openxmlformats.org/officeDocument/2006/relationships/hyperlink" Target="#'2- PR'!A992" TargetMode="External" Id="rId1912"/><Relationship Type="http://schemas.openxmlformats.org/officeDocument/2006/relationships/hyperlink" Target="#'2- PR'!A993" TargetMode="External" Id="rId1913"/><Relationship Type="http://schemas.openxmlformats.org/officeDocument/2006/relationships/hyperlink" Target="#'2- PR'!A993" TargetMode="External" Id="rId1914"/><Relationship Type="http://schemas.openxmlformats.org/officeDocument/2006/relationships/hyperlink" Target="#'2- PR'!A995" TargetMode="External" Id="rId1915"/><Relationship Type="http://schemas.openxmlformats.org/officeDocument/2006/relationships/hyperlink" Target="#'2- PR'!A995" TargetMode="External" Id="rId1916"/><Relationship Type="http://schemas.openxmlformats.org/officeDocument/2006/relationships/hyperlink" Target="#'2- PR'!A996" TargetMode="External" Id="rId1917"/><Relationship Type="http://schemas.openxmlformats.org/officeDocument/2006/relationships/hyperlink" Target="#'2- PR'!A996" TargetMode="External" Id="rId1918"/><Relationship Type="http://schemas.openxmlformats.org/officeDocument/2006/relationships/hyperlink" Target="#'2- PR'!A997" TargetMode="External" Id="rId1919"/><Relationship Type="http://schemas.openxmlformats.org/officeDocument/2006/relationships/hyperlink" Target="#'2- PR'!A997" TargetMode="External" Id="rId1920"/><Relationship Type="http://schemas.openxmlformats.org/officeDocument/2006/relationships/hyperlink" Target="#'2- PR'!A998" TargetMode="External" Id="rId1921"/><Relationship Type="http://schemas.openxmlformats.org/officeDocument/2006/relationships/hyperlink" Target="#'2- PR'!A998" TargetMode="External" Id="rId1922"/><Relationship Type="http://schemas.openxmlformats.org/officeDocument/2006/relationships/hyperlink" Target="#'2- PR'!A999" TargetMode="External" Id="rId1923"/><Relationship Type="http://schemas.openxmlformats.org/officeDocument/2006/relationships/hyperlink" Target="#'2- PR'!A999" TargetMode="External" Id="rId1924"/><Relationship Type="http://schemas.openxmlformats.org/officeDocument/2006/relationships/hyperlink" Target="#'2- PR'!A1000" TargetMode="External" Id="rId1925"/><Relationship Type="http://schemas.openxmlformats.org/officeDocument/2006/relationships/hyperlink" Target="#'2- PR'!A1000" TargetMode="External" Id="rId1926"/><Relationship Type="http://schemas.openxmlformats.org/officeDocument/2006/relationships/hyperlink" Target="#'2- PR'!A1001" TargetMode="External" Id="rId1927"/><Relationship Type="http://schemas.openxmlformats.org/officeDocument/2006/relationships/hyperlink" Target="#'2- PR'!A1001" TargetMode="External" Id="rId1928"/><Relationship Type="http://schemas.openxmlformats.org/officeDocument/2006/relationships/hyperlink" Target="#'2- PR'!A1002" TargetMode="External" Id="rId1929"/><Relationship Type="http://schemas.openxmlformats.org/officeDocument/2006/relationships/hyperlink" Target="#'2- PR'!A1002" TargetMode="External" Id="rId1930"/><Relationship Type="http://schemas.openxmlformats.org/officeDocument/2006/relationships/hyperlink" Target="#'2- PR'!A1003" TargetMode="External" Id="rId1931"/><Relationship Type="http://schemas.openxmlformats.org/officeDocument/2006/relationships/hyperlink" Target="#'2- PR'!A1003" TargetMode="External" Id="rId1932"/><Relationship Type="http://schemas.openxmlformats.org/officeDocument/2006/relationships/hyperlink" Target="#'2- PR'!A1004" TargetMode="External" Id="rId1933"/><Relationship Type="http://schemas.openxmlformats.org/officeDocument/2006/relationships/hyperlink" Target="#'2- PR'!A1004" TargetMode="External" Id="rId1934"/><Relationship Type="http://schemas.openxmlformats.org/officeDocument/2006/relationships/hyperlink" Target="#'2- PR'!A1005" TargetMode="External" Id="rId1935"/><Relationship Type="http://schemas.openxmlformats.org/officeDocument/2006/relationships/hyperlink" Target="#'2- PR'!A1005" TargetMode="External" Id="rId1936"/><Relationship Type="http://schemas.openxmlformats.org/officeDocument/2006/relationships/hyperlink" Target="#'2- PR'!A1006" TargetMode="External" Id="rId1937"/><Relationship Type="http://schemas.openxmlformats.org/officeDocument/2006/relationships/hyperlink" Target="#'2- PR'!A1006" TargetMode="External" Id="rId1938"/><Relationship Type="http://schemas.openxmlformats.org/officeDocument/2006/relationships/hyperlink" Target="#'2- PR'!A1007" TargetMode="External" Id="rId1939"/><Relationship Type="http://schemas.openxmlformats.org/officeDocument/2006/relationships/hyperlink" Target="#'2- PR'!A1007" TargetMode="External" Id="rId1940"/><Relationship Type="http://schemas.openxmlformats.org/officeDocument/2006/relationships/hyperlink" Target="#'2- PR'!A1008" TargetMode="External" Id="rId1941"/><Relationship Type="http://schemas.openxmlformats.org/officeDocument/2006/relationships/hyperlink" Target="#'2- PR'!A1008" TargetMode="External" Id="rId1942"/><Relationship Type="http://schemas.openxmlformats.org/officeDocument/2006/relationships/hyperlink" Target="#'2- PR'!A1009" TargetMode="External" Id="rId1943"/><Relationship Type="http://schemas.openxmlformats.org/officeDocument/2006/relationships/hyperlink" Target="#'2- PR'!A1009" TargetMode="External" Id="rId1944"/><Relationship Type="http://schemas.openxmlformats.org/officeDocument/2006/relationships/hyperlink" Target="#'2- PR'!A1010" TargetMode="External" Id="rId1945"/><Relationship Type="http://schemas.openxmlformats.org/officeDocument/2006/relationships/hyperlink" Target="#'2- PR'!A1010" TargetMode="External" Id="rId1946"/><Relationship Type="http://schemas.openxmlformats.org/officeDocument/2006/relationships/hyperlink" Target="#'2- PR'!A1011" TargetMode="External" Id="rId1947"/><Relationship Type="http://schemas.openxmlformats.org/officeDocument/2006/relationships/hyperlink" Target="#'2- PR'!A1011" TargetMode="External" Id="rId1948"/><Relationship Type="http://schemas.openxmlformats.org/officeDocument/2006/relationships/hyperlink" Target="#'2- PR'!A1012" TargetMode="External" Id="rId1949"/><Relationship Type="http://schemas.openxmlformats.org/officeDocument/2006/relationships/hyperlink" Target="#'2- PR'!A1012" TargetMode="External" Id="rId1950"/><Relationship Type="http://schemas.openxmlformats.org/officeDocument/2006/relationships/hyperlink" Target="#'2- PR'!A1013" TargetMode="External" Id="rId1951"/><Relationship Type="http://schemas.openxmlformats.org/officeDocument/2006/relationships/hyperlink" Target="#'2- PR'!A1013" TargetMode="External" Id="rId1952"/><Relationship Type="http://schemas.openxmlformats.org/officeDocument/2006/relationships/hyperlink" Target="#'2- PR'!A1014" TargetMode="External" Id="rId1953"/><Relationship Type="http://schemas.openxmlformats.org/officeDocument/2006/relationships/hyperlink" Target="#'2- PR'!A1014" TargetMode="External" Id="rId1954"/><Relationship Type="http://schemas.openxmlformats.org/officeDocument/2006/relationships/hyperlink" Target="#'2- PR'!A1016" TargetMode="External" Id="rId1955"/><Relationship Type="http://schemas.openxmlformats.org/officeDocument/2006/relationships/hyperlink" Target="#'2- PR'!A1016" TargetMode="External" Id="rId1956"/><Relationship Type="http://schemas.openxmlformats.org/officeDocument/2006/relationships/hyperlink" Target="#'2- PR'!A1017" TargetMode="External" Id="rId1957"/><Relationship Type="http://schemas.openxmlformats.org/officeDocument/2006/relationships/hyperlink" Target="#'2- PR'!A1017" TargetMode="External" Id="rId1958"/><Relationship Type="http://schemas.openxmlformats.org/officeDocument/2006/relationships/hyperlink" Target="#'2- PR'!A1018" TargetMode="External" Id="rId1959"/><Relationship Type="http://schemas.openxmlformats.org/officeDocument/2006/relationships/hyperlink" Target="#'2- PR'!A1018" TargetMode="External" Id="rId1960"/><Relationship Type="http://schemas.openxmlformats.org/officeDocument/2006/relationships/hyperlink" Target="#'2- PR'!A1019" TargetMode="External" Id="rId1961"/><Relationship Type="http://schemas.openxmlformats.org/officeDocument/2006/relationships/hyperlink" Target="#'2- PR'!A1019" TargetMode="External" Id="rId1962"/><Relationship Type="http://schemas.openxmlformats.org/officeDocument/2006/relationships/hyperlink" Target="#'2- PR'!A1020" TargetMode="External" Id="rId1963"/><Relationship Type="http://schemas.openxmlformats.org/officeDocument/2006/relationships/hyperlink" Target="#'2- PR'!A1020" TargetMode="External" Id="rId1964"/><Relationship Type="http://schemas.openxmlformats.org/officeDocument/2006/relationships/hyperlink" Target="#'2- PR'!A1021" TargetMode="External" Id="rId1965"/><Relationship Type="http://schemas.openxmlformats.org/officeDocument/2006/relationships/hyperlink" Target="#'2- PR'!A1021" TargetMode="External" Id="rId1966"/><Relationship Type="http://schemas.openxmlformats.org/officeDocument/2006/relationships/hyperlink" Target="#'2- PR'!A1023" TargetMode="External" Id="rId1967"/><Relationship Type="http://schemas.openxmlformats.org/officeDocument/2006/relationships/hyperlink" Target="#'2- PR'!A1023" TargetMode="External" Id="rId1968"/><Relationship Type="http://schemas.openxmlformats.org/officeDocument/2006/relationships/hyperlink" Target="#'2- PR'!A1024" TargetMode="External" Id="rId1969"/><Relationship Type="http://schemas.openxmlformats.org/officeDocument/2006/relationships/hyperlink" Target="#'2- PR'!A1024" TargetMode="External" Id="rId1970"/><Relationship Type="http://schemas.openxmlformats.org/officeDocument/2006/relationships/hyperlink" Target="#'2- PR'!A1025" TargetMode="External" Id="rId1971"/><Relationship Type="http://schemas.openxmlformats.org/officeDocument/2006/relationships/hyperlink" Target="#'2- PR'!A1025" TargetMode="External" Id="rId1972"/><Relationship Type="http://schemas.openxmlformats.org/officeDocument/2006/relationships/hyperlink" Target="#'2- PR'!A1026" TargetMode="External" Id="rId1973"/><Relationship Type="http://schemas.openxmlformats.org/officeDocument/2006/relationships/hyperlink" Target="#'2- PR'!A1026" TargetMode="External" Id="rId1974"/><Relationship Type="http://schemas.openxmlformats.org/officeDocument/2006/relationships/hyperlink" Target="#'2- PR'!A1027" TargetMode="External" Id="rId1975"/><Relationship Type="http://schemas.openxmlformats.org/officeDocument/2006/relationships/hyperlink" Target="#'2- PR'!A1027" TargetMode="External" Id="rId1976"/><Relationship Type="http://schemas.openxmlformats.org/officeDocument/2006/relationships/hyperlink" Target="#'2- PR'!A1028" TargetMode="External" Id="rId1977"/><Relationship Type="http://schemas.openxmlformats.org/officeDocument/2006/relationships/hyperlink" Target="#'2- PR'!A1028" TargetMode="External" Id="rId1978"/><Relationship Type="http://schemas.openxmlformats.org/officeDocument/2006/relationships/hyperlink" Target="#'2- PR'!A1029" TargetMode="External" Id="rId1979"/><Relationship Type="http://schemas.openxmlformats.org/officeDocument/2006/relationships/hyperlink" Target="#'2- PR'!A1029" TargetMode="External" Id="rId1980"/><Relationship Type="http://schemas.openxmlformats.org/officeDocument/2006/relationships/hyperlink" Target="#'2- PR'!A1030" TargetMode="External" Id="rId1981"/><Relationship Type="http://schemas.openxmlformats.org/officeDocument/2006/relationships/hyperlink" Target="#'2- PR'!A1030" TargetMode="External" Id="rId1982"/><Relationship Type="http://schemas.openxmlformats.org/officeDocument/2006/relationships/hyperlink" Target="#'2- PR'!A1031" TargetMode="External" Id="rId1983"/><Relationship Type="http://schemas.openxmlformats.org/officeDocument/2006/relationships/hyperlink" Target="#'2- PR'!A1031" TargetMode="External" Id="rId1984"/><Relationship Type="http://schemas.openxmlformats.org/officeDocument/2006/relationships/hyperlink" Target="#'2- PR'!A1032" TargetMode="External" Id="rId1985"/><Relationship Type="http://schemas.openxmlformats.org/officeDocument/2006/relationships/hyperlink" Target="#'2- PR'!A1032" TargetMode="External" Id="rId1986"/><Relationship Type="http://schemas.openxmlformats.org/officeDocument/2006/relationships/hyperlink" Target="#'2- PR'!A1033" TargetMode="External" Id="rId1987"/><Relationship Type="http://schemas.openxmlformats.org/officeDocument/2006/relationships/hyperlink" Target="#'2- PR'!A1033" TargetMode="External" Id="rId1988"/><Relationship Type="http://schemas.openxmlformats.org/officeDocument/2006/relationships/hyperlink" Target="#'2- PR'!A1034" TargetMode="External" Id="rId1989"/><Relationship Type="http://schemas.openxmlformats.org/officeDocument/2006/relationships/hyperlink" Target="#'2- PR'!A1034" TargetMode="External" Id="rId1990"/><Relationship Type="http://schemas.openxmlformats.org/officeDocument/2006/relationships/hyperlink" Target="#'2- PR'!A1035" TargetMode="External" Id="rId1991"/><Relationship Type="http://schemas.openxmlformats.org/officeDocument/2006/relationships/hyperlink" Target="#'2- PR'!A1035" TargetMode="External" Id="rId1992"/><Relationship Type="http://schemas.openxmlformats.org/officeDocument/2006/relationships/hyperlink" Target="#'2- PR'!A1036" TargetMode="External" Id="rId1993"/><Relationship Type="http://schemas.openxmlformats.org/officeDocument/2006/relationships/hyperlink" Target="#'2- PR'!A1036" TargetMode="External" Id="rId1994"/><Relationship Type="http://schemas.openxmlformats.org/officeDocument/2006/relationships/hyperlink" Target="#'2- PR'!A1037" TargetMode="External" Id="rId1995"/><Relationship Type="http://schemas.openxmlformats.org/officeDocument/2006/relationships/hyperlink" Target="#'2- PR'!A1037" TargetMode="External" Id="rId1996"/><Relationship Type="http://schemas.openxmlformats.org/officeDocument/2006/relationships/hyperlink" Target="#'2- PR'!A1038" TargetMode="External" Id="rId1997"/><Relationship Type="http://schemas.openxmlformats.org/officeDocument/2006/relationships/hyperlink" Target="#'2- PR'!A1038" TargetMode="External" Id="rId1998"/><Relationship Type="http://schemas.openxmlformats.org/officeDocument/2006/relationships/hyperlink" Target="#'2- PR'!A1039" TargetMode="External" Id="rId1999"/><Relationship Type="http://schemas.openxmlformats.org/officeDocument/2006/relationships/hyperlink" Target="#'2- PR'!A1039" TargetMode="External" Id="rId2000"/><Relationship Type="http://schemas.openxmlformats.org/officeDocument/2006/relationships/hyperlink" Target="#'2- PR'!A1040" TargetMode="External" Id="rId2001"/><Relationship Type="http://schemas.openxmlformats.org/officeDocument/2006/relationships/hyperlink" Target="#'2- PR'!A1040" TargetMode="External" Id="rId2002"/><Relationship Type="http://schemas.openxmlformats.org/officeDocument/2006/relationships/hyperlink" Target="#'2- PR'!A1042" TargetMode="External" Id="rId2003"/><Relationship Type="http://schemas.openxmlformats.org/officeDocument/2006/relationships/hyperlink" Target="#'2- PR'!A1042" TargetMode="External" Id="rId2004"/><Relationship Type="http://schemas.openxmlformats.org/officeDocument/2006/relationships/hyperlink" Target="#'2- PR'!A1043" TargetMode="External" Id="rId2005"/><Relationship Type="http://schemas.openxmlformats.org/officeDocument/2006/relationships/hyperlink" Target="#'2- PR'!A1043" TargetMode="External" Id="rId2006"/><Relationship Type="http://schemas.openxmlformats.org/officeDocument/2006/relationships/hyperlink" Target="#'2- PR'!A1044" TargetMode="External" Id="rId2007"/><Relationship Type="http://schemas.openxmlformats.org/officeDocument/2006/relationships/hyperlink" Target="#'2- PR'!A1044" TargetMode="External" Id="rId2008"/><Relationship Type="http://schemas.openxmlformats.org/officeDocument/2006/relationships/hyperlink" Target="#'2- PR'!A1045" TargetMode="External" Id="rId2009"/><Relationship Type="http://schemas.openxmlformats.org/officeDocument/2006/relationships/hyperlink" Target="#'2- PR'!A1045" TargetMode="External" Id="rId2010"/><Relationship Type="http://schemas.openxmlformats.org/officeDocument/2006/relationships/hyperlink" Target="#'2- PR'!A1047" TargetMode="External" Id="rId2011"/><Relationship Type="http://schemas.openxmlformats.org/officeDocument/2006/relationships/hyperlink" Target="#'2- PR'!A1047" TargetMode="External" Id="rId2012"/><Relationship Type="http://schemas.openxmlformats.org/officeDocument/2006/relationships/hyperlink" Target="#'2- PR'!A1048" TargetMode="External" Id="rId2013"/><Relationship Type="http://schemas.openxmlformats.org/officeDocument/2006/relationships/hyperlink" Target="#'2- PR'!A1048" TargetMode="External" Id="rId2014"/><Relationship Type="http://schemas.openxmlformats.org/officeDocument/2006/relationships/hyperlink" Target="#'2- PR'!A1049" TargetMode="External" Id="rId2015"/><Relationship Type="http://schemas.openxmlformats.org/officeDocument/2006/relationships/hyperlink" Target="#'2- PR'!A1049" TargetMode="External" Id="rId2016"/><Relationship Type="http://schemas.openxmlformats.org/officeDocument/2006/relationships/hyperlink" Target="#'2- PR'!A1050" TargetMode="External" Id="rId2017"/><Relationship Type="http://schemas.openxmlformats.org/officeDocument/2006/relationships/hyperlink" Target="#'2- PR'!A1050" TargetMode="External" Id="rId2018"/><Relationship Type="http://schemas.openxmlformats.org/officeDocument/2006/relationships/hyperlink" Target="#'2- PR'!A1051" TargetMode="External" Id="rId2019"/><Relationship Type="http://schemas.openxmlformats.org/officeDocument/2006/relationships/hyperlink" Target="#'2- PR'!A1051" TargetMode="External" Id="rId2020"/><Relationship Type="http://schemas.openxmlformats.org/officeDocument/2006/relationships/hyperlink" Target="#'2- PR'!A1052" TargetMode="External" Id="rId2021"/><Relationship Type="http://schemas.openxmlformats.org/officeDocument/2006/relationships/hyperlink" Target="#'2- PR'!A1052" TargetMode="External" Id="rId2022"/><Relationship Type="http://schemas.openxmlformats.org/officeDocument/2006/relationships/hyperlink" Target="#'2- PR'!A1053" TargetMode="External" Id="rId2023"/><Relationship Type="http://schemas.openxmlformats.org/officeDocument/2006/relationships/hyperlink" Target="#'2- PR'!A1053" TargetMode="External" Id="rId2024"/><Relationship Type="http://schemas.openxmlformats.org/officeDocument/2006/relationships/hyperlink" Target="#'2- PR'!A1054" TargetMode="External" Id="rId2025"/><Relationship Type="http://schemas.openxmlformats.org/officeDocument/2006/relationships/hyperlink" Target="#'2- PR'!A1054" TargetMode="External" Id="rId2026"/><Relationship Type="http://schemas.openxmlformats.org/officeDocument/2006/relationships/hyperlink" Target="#'2- PR'!A1055" TargetMode="External" Id="rId2027"/><Relationship Type="http://schemas.openxmlformats.org/officeDocument/2006/relationships/hyperlink" Target="#'2- PR'!A1055" TargetMode="External" Id="rId2028"/><Relationship Type="http://schemas.openxmlformats.org/officeDocument/2006/relationships/hyperlink" Target="#'2- PR'!A1056" TargetMode="External" Id="rId2029"/><Relationship Type="http://schemas.openxmlformats.org/officeDocument/2006/relationships/hyperlink" Target="#'2- PR'!A1056" TargetMode="External" Id="rId2030"/><Relationship Type="http://schemas.openxmlformats.org/officeDocument/2006/relationships/hyperlink" Target="#'2- PR'!A1057" TargetMode="External" Id="rId2031"/><Relationship Type="http://schemas.openxmlformats.org/officeDocument/2006/relationships/hyperlink" Target="#'2- PR'!A1057" TargetMode="External" Id="rId2032"/><Relationship Type="http://schemas.openxmlformats.org/officeDocument/2006/relationships/hyperlink" Target="#'2- PR'!A1058" TargetMode="External" Id="rId2033"/><Relationship Type="http://schemas.openxmlformats.org/officeDocument/2006/relationships/hyperlink" Target="#'2- PR'!A1058" TargetMode="External" Id="rId2034"/><Relationship Type="http://schemas.openxmlformats.org/officeDocument/2006/relationships/hyperlink" Target="#'2- PR'!A1059" TargetMode="External" Id="rId2035"/><Relationship Type="http://schemas.openxmlformats.org/officeDocument/2006/relationships/hyperlink" Target="#'2- PR'!A1059" TargetMode="External" Id="rId2036"/><Relationship Type="http://schemas.openxmlformats.org/officeDocument/2006/relationships/hyperlink" Target="#'2- PR'!A1060" TargetMode="External" Id="rId2037"/><Relationship Type="http://schemas.openxmlformats.org/officeDocument/2006/relationships/hyperlink" Target="#'2- PR'!A1060" TargetMode="External" Id="rId2038"/><Relationship Type="http://schemas.openxmlformats.org/officeDocument/2006/relationships/hyperlink" Target="#'2- PR'!A1061" TargetMode="External" Id="rId2039"/><Relationship Type="http://schemas.openxmlformats.org/officeDocument/2006/relationships/hyperlink" Target="#'2- PR'!A1061" TargetMode="External" Id="rId2040"/><Relationship Type="http://schemas.openxmlformats.org/officeDocument/2006/relationships/hyperlink" Target="#'2- PR'!A1062" TargetMode="External" Id="rId2041"/><Relationship Type="http://schemas.openxmlformats.org/officeDocument/2006/relationships/hyperlink" Target="#'2- PR'!A1062" TargetMode="External" Id="rId2042"/><Relationship Type="http://schemas.openxmlformats.org/officeDocument/2006/relationships/hyperlink" Target="#'2- PR'!A1063" TargetMode="External" Id="rId2043"/><Relationship Type="http://schemas.openxmlformats.org/officeDocument/2006/relationships/hyperlink" Target="#'2- PR'!A1063" TargetMode="External" Id="rId2044"/><Relationship Type="http://schemas.openxmlformats.org/officeDocument/2006/relationships/hyperlink" Target="#'2- PR'!A1064" TargetMode="External" Id="rId2045"/><Relationship Type="http://schemas.openxmlformats.org/officeDocument/2006/relationships/hyperlink" Target="#'2- PR'!A1064" TargetMode="External" Id="rId2046"/><Relationship Type="http://schemas.openxmlformats.org/officeDocument/2006/relationships/hyperlink" Target="#'2- PR'!A1065" TargetMode="External" Id="rId2047"/><Relationship Type="http://schemas.openxmlformats.org/officeDocument/2006/relationships/hyperlink" Target="#'2- PR'!A1065" TargetMode="External" Id="rId2048"/><Relationship Type="http://schemas.openxmlformats.org/officeDocument/2006/relationships/hyperlink" Target="#'2- PR'!A1066" TargetMode="External" Id="rId2049"/><Relationship Type="http://schemas.openxmlformats.org/officeDocument/2006/relationships/hyperlink" Target="#'2- PR'!A1066" TargetMode="External" Id="rId2050"/><Relationship Type="http://schemas.openxmlformats.org/officeDocument/2006/relationships/hyperlink" Target="#'2- PR'!A1067" TargetMode="External" Id="rId2051"/><Relationship Type="http://schemas.openxmlformats.org/officeDocument/2006/relationships/hyperlink" Target="#'2- PR'!A1067" TargetMode="External" Id="rId2052"/><Relationship Type="http://schemas.openxmlformats.org/officeDocument/2006/relationships/hyperlink" Target="#'2- PR'!A1068" TargetMode="External" Id="rId2053"/><Relationship Type="http://schemas.openxmlformats.org/officeDocument/2006/relationships/hyperlink" Target="#'2- PR'!A1068" TargetMode="External" Id="rId2054"/><Relationship Type="http://schemas.openxmlformats.org/officeDocument/2006/relationships/hyperlink" Target="#'2- PR'!A1069" TargetMode="External" Id="rId2055"/><Relationship Type="http://schemas.openxmlformats.org/officeDocument/2006/relationships/hyperlink" Target="#'2- PR'!A1069" TargetMode="External" Id="rId2056"/><Relationship Type="http://schemas.openxmlformats.org/officeDocument/2006/relationships/hyperlink" Target="#'2- PR'!A1070" TargetMode="External" Id="rId2057"/><Relationship Type="http://schemas.openxmlformats.org/officeDocument/2006/relationships/hyperlink" Target="#'2- PR'!A1070" TargetMode="External" Id="rId2058"/><Relationship Type="http://schemas.openxmlformats.org/officeDocument/2006/relationships/hyperlink" Target="#'2- PR'!A1071" TargetMode="External" Id="rId2059"/><Relationship Type="http://schemas.openxmlformats.org/officeDocument/2006/relationships/hyperlink" Target="#'2- PR'!A1071" TargetMode="External" Id="rId2060"/><Relationship Type="http://schemas.openxmlformats.org/officeDocument/2006/relationships/hyperlink" Target="#'2- PR'!A1072" TargetMode="External" Id="rId2061"/><Relationship Type="http://schemas.openxmlformats.org/officeDocument/2006/relationships/hyperlink" Target="#'2- PR'!A1072" TargetMode="External" Id="rId2062"/><Relationship Type="http://schemas.openxmlformats.org/officeDocument/2006/relationships/hyperlink" Target="#'2- PR'!A1073" TargetMode="External" Id="rId2063"/><Relationship Type="http://schemas.openxmlformats.org/officeDocument/2006/relationships/hyperlink" Target="#'2- PR'!A1073" TargetMode="External" Id="rId2064"/><Relationship Type="http://schemas.openxmlformats.org/officeDocument/2006/relationships/hyperlink" Target="#'2- PR'!A1074" TargetMode="External" Id="rId2065"/><Relationship Type="http://schemas.openxmlformats.org/officeDocument/2006/relationships/hyperlink" Target="#'2- PR'!A1074" TargetMode="External" Id="rId2066"/><Relationship Type="http://schemas.openxmlformats.org/officeDocument/2006/relationships/hyperlink" Target="#'2- PR'!A1075" TargetMode="External" Id="rId2067"/><Relationship Type="http://schemas.openxmlformats.org/officeDocument/2006/relationships/hyperlink" Target="#'2- PR'!A1075" TargetMode="External" Id="rId2068"/><Relationship Type="http://schemas.openxmlformats.org/officeDocument/2006/relationships/hyperlink" Target="#'2- PR'!A1076" TargetMode="External" Id="rId2069"/><Relationship Type="http://schemas.openxmlformats.org/officeDocument/2006/relationships/hyperlink" Target="#'2- PR'!A1076" TargetMode="External" Id="rId2070"/><Relationship Type="http://schemas.openxmlformats.org/officeDocument/2006/relationships/hyperlink" Target="#'2- PR'!A1077" TargetMode="External" Id="rId2071"/><Relationship Type="http://schemas.openxmlformats.org/officeDocument/2006/relationships/hyperlink" Target="#'2- PR'!A1077" TargetMode="External" Id="rId2072"/><Relationship Type="http://schemas.openxmlformats.org/officeDocument/2006/relationships/hyperlink" Target="#'2- PR'!A1078" TargetMode="External" Id="rId2073"/><Relationship Type="http://schemas.openxmlformats.org/officeDocument/2006/relationships/hyperlink" Target="#'2- PR'!A1078" TargetMode="External" Id="rId2074"/><Relationship Type="http://schemas.openxmlformats.org/officeDocument/2006/relationships/hyperlink" Target="#'2- PR'!A1079" TargetMode="External" Id="rId2075"/><Relationship Type="http://schemas.openxmlformats.org/officeDocument/2006/relationships/hyperlink" Target="#'2- PR'!A1079" TargetMode="External" Id="rId2076"/><Relationship Type="http://schemas.openxmlformats.org/officeDocument/2006/relationships/hyperlink" Target="#'2- PR'!A1080" TargetMode="External" Id="rId2077"/><Relationship Type="http://schemas.openxmlformats.org/officeDocument/2006/relationships/hyperlink" Target="#'2- PR'!A1080" TargetMode="External" Id="rId2078"/><Relationship Type="http://schemas.openxmlformats.org/officeDocument/2006/relationships/hyperlink" Target="#'2- PR'!A1081" TargetMode="External" Id="rId2079"/><Relationship Type="http://schemas.openxmlformats.org/officeDocument/2006/relationships/hyperlink" Target="#'2- PR'!A1081" TargetMode="External" Id="rId2080"/><Relationship Type="http://schemas.openxmlformats.org/officeDocument/2006/relationships/hyperlink" Target="#'2- PR'!A1082" TargetMode="External" Id="rId2081"/><Relationship Type="http://schemas.openxmlformats.org/officeDocument/2006/relationships/hyperlink" Target="#'2- PR'!A1082" TargetMode="External" Id="rId2082"/><Relationship Type="http://schemas.openxmlformats.org/officeDocument/2006/relationships/hyperlink" Target="#'2- PR'!A1083" TargetMode="External" Id="rId2083"/><Relationship Type="http://schemas.openxmlformats.org/officeDocument/2006/relationships/hyperlink" Target="#'2- PR'!A1083" TargetMode="External" Id="rId2084"/><Relationship Type="http://schemas.openxmlformats.org/officeDocument/2006/relationships/hyperlink" Target="#'2- PR'!A1084" TargetMode="External" Id="rId2085"/><Relationship Type="http://schemas.openxmlformats.org/officeDocument/2006/relationships/hyperlink" Target="#'2- PR'!A1084" TargetMode="External" Id="rId2086"/><Relationship Type="http://schemas.openxmlformats.org/officeDocument/2006/relationships/hyperlink" Target="#'2- PR'!A1085" TargetMode="External" Id="rId2087"/><Relationship Type="http://schemas.openxmlformats.org/officeDocument/2006/relationships/hyperlink" Target="#'2- PR'!A1085" TargetMode="External" Id="rId2088"/><Relationship Type="http://schemas.openxmlformats.org/officeDocument/2006/relationships/hyperlink" Target="#'2- PR'!A1086" TargetMode="External" Id="rId2089"/><Relationship Type="http://schemas.openxmlformats.org/officeDocument/2006/relationships/hyperlink" Target="#'2- PR'!A1086" TargetMode="External" Id="rId2090"/><Relationship Type="http://schemas.openxmlformats.org/officeDocument/2006/relationships/hyperlink" Target="#'2- PR'!A1087" TargetMode="External" Id="rId2091"/><Relationship Type="http://schemas.openxmlformats.org/officeDocument/2006/relationships/hyperlink" Target="#'2- PR'!A1087" TargetMode="External" Id="rId2092"/><Relationship Type="http://schemas.openxmlformats.org/officeDocument/2006/relationships/hyperlink" Target="#'2- PR'!A1088" TargetMode="External" Id="rId2093"/><Relationship Type="http://schemas.openxmlformats.org/officeDocument/2006/relationships/hyperlink" Target="#'2- PR'!A1088" TargetMode="External" Id="rId2094"/><Relationship Type="http://schemas.openxmlformats.org/officeDocument/2006/relationships/hyperlink" Target="#'2- PR'!A1089" TargetMode="External" Id="rId2095"/><Relationship Type="http://schemas.openxmlformats.org/officeDocument/2006/relationships/hyperlink" Target="#'2- PR'!A1089" TargetMode="External" Id="rId2096"/><Relationship Type="http://schemas.openxmlformats.org/officeDocument/2006/relationships/hyperlink" Target="#'2- PR'!A1090" TargetMode="External" Id="rId2097"/><Relationship Type="http://schemas.openxmlformats.org/officeDocument/2006/relationships/hyperlink" Target="#'2- PR'!A1090" TargetMode="External" Id="rId2098"/><Relationship Type="http://schemas.openxmlformats.org/officeDocument/2006/relationships/hyperlink" Target="#'2- PR'!A1091" TargetMode="External" Id="rId2099"/><Relationship Type="http://schemas.openxmlformats.org/officeDocument/2006/relationships/hyperlink" Target="#'2- PR'!A1091" TargetMode="External" Id="rId2100"/><Relationship Type="http://schemas.openxmlformats.org/officeDocument/2006/relationships/hyperlink" Target="#'2- PR'!A1092" TargetMode="External" Id="rId2101"/><Relationship Type="http://schemas.openxmlformats.org/officeDocument/2006/relationships/hyperlink" Target="#'2- PR'!A1092" TargetMode="External" Id="rId2102"/><Relationship Type="http://schemas.openxmlformats.org/officeDocument/2006/relationships/hyperlink" Target="#'2- PR'!A1093" TargetMode="External" Id="rId2103"/><Relationship Type="http://schemas.openxmlformats.org/officeDocument/2006/relationships/hyperlink" Target="#'2- PR'!A1093" TargetMode="External" Id="rId2104"/><Relationship Type="http://schemas.openxmlformats.org/officeDocument/2006/relationships/hyperlink" Target="#'2- PR'!A1094" TargetMode="External" Id="rId2105"/><Relationship Type="http://schemas.openxmlformats.org/officeDocument/2006/relationships/hyperlink" Target="#'2- PR'!A1094" TargetMode="External" Id="rId2106"/><Relationship Type="http://schemas.openxmlformats.org/officeDocument/2006/relationships/hyperlink" Target="#'2- PR'!A1095" TargetMode="External" Id="rId2107"/><Relationship Type="http://schemas.openxmlformats.org/officeDocument/2006/relationships/hyperlink" Target="#'2- PR'!A1095" TargetMode="External" Id="rId2108"/><Relationship Type="http://schemas.openxmlformats.org/officeDocument/2006/relationships/hyperlink" Target="#'2- PR'!A1096" TargetMode="External" Id="rId2109"/><Relationship Type="http://schemas.openxmlformats.org/officeDocument/2006/relationships/hyperlink" Target="#'2- PR'!A1096" TargetMode="External" Id="rId2110"/><Relationship Type="http://schemas.openxmlformats.org/officeDocument/2006/relationships/hyperlink" Target="#'2- PR'!A1097" TargetMode="External" Id="rId2111"/><Relationship Type="http://schemas.openxmlformats.org/officeDocument/2006/relationships/hyperlink" Target="#'2- PR'!A1097" TargetMode="External" Id="rId2112"/><Relationship Type="http://schemas.openxmlformats.org/officeDocument/2006/relationships/hyperlink" Target="#'2- PR'!A1098" TargetMode="External" Id="rId2113"/><Relationship Type="http://schemas.openxmlformats.org/officeDocument/2006/relationships/hyperlink" Target="#'2- PR'!A1098" TargetMode="External" Id="rId2114"/><Relationship Type="http://schemas.openxmlformats.org/officeDocument/2006/relationships/hyperlink" Target="#'2- PR'!A1099" TargetMode="External" Id="rId2115"/><Relationship Type="http://schemas.openxmlformats.org/officeDocument/2006/relationships/hyperlink" Target="#'2- PR'!A1099" TargetMode="External" Id="rId2116"/><Relationship Type="http://schemas.openxmlformats.org/officeDocument/2006/relationships/hyperlink" Target="#'2- PR'!A1100" TargetMode="External" Id="rId2117"/><Relationship Type="http://schemas.openxmlformats.org/officeDocument/2006/relationships/hyperlink" Target="#'2- PR'!A1100" TargetMode="External" Id="rId2118"/><Relationship Type="http://schemas.openxmlformats.org/officeDocument/2006/relationships/hyperlink" Target="#'2- PR'!A1101" TargetMode="External" Id="rId2119"/><Relationship Type="http://schemas.openxmlformats.org/officeDocument/2006/relationships/hyperlink" Target="#'2- PR'!A1101" TargetMode="External" Id="rId2120"/><Relationship Type="http://schemas.openxmlformats.org/officeDocument/2006/relationships/hyperlink" Target="#'2- PR'!A1102" TargetMode="External" Id="rId2121"/><Relationship Type="http://schemas.openxmlformats.org/officeDocument/2006/relationships/hyperlink" Target="#'2- PR'!A1102" TargetMode="External" Id="rId2122"/><Relationship Type="http://schemas.openxmlformats.org/officeDocument/2006/relationships/hyperlink" Target="#'2- PR'!A1103" TargetMode="External" Id="rId2123"/><Relationship Type="http://schemas.openxmlformats.org/officeDocument/2006/relationships/hyperlink" Target="#'2- PR'!A1103" TargetMode="External" Id="rId2124"/><Relationship Type="http://schemas.openxmlformats.org/officeDocument/2006/relationships/hyperlink" Target="#'2- PR'!A1104" TargetMode="External" Id="rId2125"/><Relationship Type="http://schemas.openxmlformats.org/officeDocument/2006/relationships/hyperlink" Target="#'2- PR'!A1104" TargetMode="External" Id="rId2126"/><Relationship Type="http://schemas.openxmlformats.org/officeDocument/2006/relationships/hyperlink" Target="#'2- PR'!A1105" TargetMode="External" Id="rId2127"/><Relationship Type="http://schemas.openxmlformats.org/officeDocument/2006/relationships/hyperlink" Target="#'2- PR'!A1105" TargetMode="External" Id="rId2128"/><Relationship Type="http://schemas.openxmlformats.org/officeDocument/2006/relationships/hyperlink" Target="#'2- PR'!A1106" TargetMode="External" Id="rId2129"/><Relationship Type="http://schemas.openxmlformats.org/officeDocument/2006/relationships/hyperlink" Target="#'2- PR'!A1106" TargetMode="External" Id="rId2130"/><Relationship Type="http://schemas.openxmlformats.org/officeDocument/2006/relationships/hyperlink" Target="#'2- PR'!A1107" TargetMode="External" Id="rId2131"/><Relationship Type="http://schemas.openxmlformats.org/officeDocument/2006/relationships/hyperlink" Target="#'2- PR'!A1107" TargetMode="External" Id="rId2132"/><Relationship Type="http://schemas.openxmlformats.org/officeDocument/2006/relationships/hyperlink" Target="#'2- PR'!A1108" TargetMode="External" Id="rId2133"/><Relationship Type="http://schemas.openxmlformats.org/officeDocument/2006/relationships/hyperlink" Target="#'2- PR'!A1108" TargetMode="External" Id="rId2134"/><Relationship Type="http://schemas.openxmlformats.org/officeDocument/2006/relationships/hyperlink" Target="#'2- PR'!A1109" TargetMode="External" Id="rId2135"/><Relationship Type="http://schemas.openxmlformats.org/officeDocument/2006/relationships/hyperlink" Target="#'2- PR'!A1109" TargetMode="External" Id="rId2136"/><Relationship Type="http://schemas.openxmlformats.org/officeDocument/2006/relationships/hyperlink" Target="#'2- PR'!A1110" TargetMode="External" Id="rId2137"/><Relationship Type="http://schemas.openxmlformats.org/officeDocument/2006/relationships/hyperlink" Target="#'2- PR'!A1110" TargetMode="External" Id="rId2138"/><Relationship Type="http://schemas.openxmlformats.org/officeDocument/2006/relationships/hyperlink" Target="#'2- PR'!A1111" TargetMode="External" Id="rId2139"/><Relationship Type="http://schemas.openxmlformats.org/officeDocument/2006/relationships/hyperlink" Target="#'2- PR'!A1111" TargetMode="External" Id="rId2140"/><Relationship Type="http://schemas.openxmlformats.org/officeDocument/2006/relationships/hyperlink" Target="#'2- PR'!A1112" TargetMode="External" Id="rId2141"/><Relationship Type="http://schemas.openxmlformats.org/officeDocument/2006/relationships/hyperlink" Target="#'2- PR'!A1112" TargetMode="External" Id="rId2142"/><Relationship Type="http://schemas.openxmlformats.org/officeDocument/2006/relationships/hyperlink" Target="#'2- PR'!A1113" TargetMode="External" Id="rId2143"/><Relationship Type="http://schemas.openxmlformats.org/officeDocument/2006/relationships/hyperlink" Target="#'2- PR'!A1113" TargetMode="External" Id="rId2144"/><Relationship Type="http://schemas.openxmlformats.org/officeDocument/2006/relationships/hyperlink" Target="#'2- PR'!A1114" TargetMode="External" Id="rId2145"/><Relationship Type="http://schemas.openxmlformats.org/officeDocument/2006/relationships/hyperlink" Target="#'2- PR'!A1114" TargetMode="External" Id="rId2146"/><Relationship Type="http://schemas.openxmlformats.org/officeDocument/2006/relationships/hyperlink" Target="#'2- PR'!A1115" TargetMode="External" Id="rId2147"/><Relationship Type="http://schemas.openxmlformats.org/officeDocument/2006/relationships/hyperlink" Target="#'2- PR'!A1115" TargetMode="External" Id="rId2148"/><Relationship Type="http://schemas.openxmlformats.org/officeDocument/2006/relationships/hyperlink" Target="#'2- PR'!A1116" TargetMode="External" Id="rId2149"/><Relationship Type="http://schemas.openxmlformats.org/officeDocument/2006/relationships/hyperlink" Target="#'2- PR'!A1116" TargetMode="External" Id="rId2150"/><Relationship Type="http://schemas.openxmlformats.org/officeDocument/2006/relationships/hyperlink" Target="#'2- PR'!A1117" TargetMode="External" Id="rId2151"/><Relationship Type="http://schemas.openxmlformats.org/officeDocument/2006/relationships/hyperlink" Target="#'2- PR'!A1117" TargetMode="External" Id="rId2152"/><Relationship Type="http://schemas.openxmlformats.org/officeDocument/2006/relationships/hyperlink" Target="#'2- PR'!A1118" TargetMode="External" Id="rId2153"/><Relationship Type="http://schemas.openxmlformats.org/officeDocument/2006/relationships/hyperlink" Target="#'2- PR'!A1118" TargetMode="External" Id="rId2154"/><Relationship Type="http://schemas.openxmlformats.org/officeDocument/2006/relationships/hyperlink" Target="#'2- PR'!A1119" TargetMode="External" Id="rId2155"/><Relationship Type="http://schemas.openxmlformats.org/officeDocument/2006/relationships/hyperlink" Target="#'2- PR'!A1119" TargetMode="External" Id="rId2156"/><Relationship Type="http://schemas.openxmlformats.org/officeDocument/2006/relationships/hyperlink" Target="#'2- PR'!A1120" TargetMode="External" Id="rId2157"/><Relationship Type="http://schemas.openxmlformats.org/officeDocument/2006/relationships/hyperlink" Target="#'2- PR'!A1120" TargetMode="External" Id="rId2158"/><Relationship Type="http://schemas.openxmlformats.org/officeDocument/2006/relationships/hyperlink" Target="#'2- PR'!A1121" TargetMode="External" Id="rId2159"/><Relationship Type="http://schemas.openxmlformats.org/officeDocument/2006/relationships/hyperlink" Target="#'2- PR'!A1121" TargetMode="External" Id="rId2160"/><Relationship Type="http://schemas.openxmlformats.org/officeDocument/2006/relationships/hyperlink" Target="#'2- PR'!A1122" TargetMode="External" Id="rId2161"/><Relationship Type="http://schemas.openxmlformats.org/officeDocument/2006/relationships/hyperlink" Target="#'2- PR'!A1122" TargetMode="External" Id="rId2162"/><Relationship Type="http://schemas.openxmlformats.org/officeDocument/2006/relationships/hyperlink" Target="#'2- PR'!A1123" TargetMode="External" Id="rId2163"/><Relationship Type="http://schemas.openxmlformats.org/officeDocument/2006/relationships/hyperlink" Target="#'2- PR'!A1123" TargetMode="External" Id="rId2164"/><Relationship Type="http://schemas.openxmlformats.org/officeDocument/2006/relationships/hyperlink" Target="#'2- PR'!A1124" TargetMode="External" Id="rId2165"/><Relationship Type="http://schemas.openxmlformats.org/officeDocument/2006/relationships/hyperlink" Target="#'2- PR'!A1124" TargetMode="External" Id="rId2166"/><Relationship Type="http://schemas.openxmlformats.org/officeDocument/2006/relationships/hyperlink" Target="#'2- PR'!A1125" TargetMode="External" Id="rId2167"/><Relationship Type="http://schemas.openxmlformats.org/officeDocument/2006/relationships/hyperlink" Target="#'2- PR'!A1125" TargetMode="External" Id="rId2168"/><Relationship Type="http://schemas.openxmlformats.org/officeDocument/2006/relationships/hyperlink" Target="#'2- PR'!A1126" TargetMode="External" Id="rId2169"/><Relationship Type="http://schemas.openxmlformats.org/officeDocument/2006/relationships/hyperlink" Target="#'2- PR'!A1126" TargetMode="External" Id="rId2170"/><Relationship Type="http://schemas.openxmlformats.org/officeDocument/2006/relationships/hyperlink" Target="#'2- PR'!A1127" TargetMode="External" Id="rId2171"/><Relationship Type="http://schemas.openxmlformats.org/officeDocument/2006/relationships/hyperlink" Target="#'2- PR'!A1127" TargetMode="External" Id="rId2172"/><Relationship Type="http://schemas.openxmlformats.org/officeDocument/2006/relationships/hyperlink" Target="#'2- PR'!A1128" TargetMode="External" Id="rId2173"/><Relationship Type="http://schemas.openxmlformats.org/officeDocument/2006/relationships/hyperlink" Target="#'2- PR'!A1128" TargetMode="External" Id="rId2174"/><Relationship Type="http://schemas.openxmlformats.org/officeDocument/2006/relationships/hyperlink" Target="#'2- PR'!A1129" TargetMode="External" Id="rId2175"/><Relationship Type="http://schemas.openxmlformats.org/officeDocument/2006/relationships/hyperlink" Target="#'2- PR'!A1129" TargetMode="External" Id="rId2176"/><Relationship Type="http://schemas.openxmlformats.org/officeDocument/2006/relationships/hyperlink" Target="#'2- PR'!A1130" TargetMode="External" Id="rId2177"/><Relationship Type="http://schemas.openxmlformats.org/officeDocument/2006/relationships/hyperlink" Target="#'2- PR'!A1130" TargetMode="External" Id="rId2178"/><Relationship Type="http://schemas.openxmlformats.org/officeDocument/2006/relationships/hyperlink" Target="#'2- PR'!A1131" TargetMode="External" Id="rId2179"/><Relationship Type="http://schemas.openxmlformats.org/officeDocument/2006/relationships/hyperlink" Target="#'2- PR'!A1131" TargetMode="External" Id="rId2180"/><Relationship Type="http://schemas.openxmlformats.org/officeDocument/2006/relationships/hyperlink" Target="#'2- PR'!A1132" TargetMode="External" Id="rId2181"/><Relationship Type="http://schemas.openxmlformats.org/officeDocument/2006/relationships/hyperlink" Target="#'2- PR'!A1132" TargetMode="External" Id="rId2182"/><Relationship Type="http://schemas.openxmlformats.org/officeDocument/2006/relationships/hyperlink" Target="#'2- PR'!A1133" TargetMode="External" Id="rId2183"/><Relationship Type="http://schemas.openxmlformats.org/officeDocument/2006/relationships/hyperlink" Target="#'2- PR'!A1133" TargetMode="External" Id="rId2184"/><Relationship Type="http://schemas.openxmlformats.org/officeDocument/2006/relationships/hyperlink" Target="#'2- PR'!A1134" TargetMode="External" Id="rId2185"/><Relationship Type="http://schemas.openxmlformats.org/officeDocument/2006/relationships/hyperlink" Target="#'2- PR'!A1134" TargetMode="External" Id="rId2186"/><Relationship Type="http://schemas.openxmlformats.org/officeDocument/2006/relationships/hyperlink" Target="#'2- PR'!A1135" TargetMode="External" Id="rId2187"/><Relationship Type="http://schemas.openxmlformats.org/officeDocument/2006/relationships/hyperlink" Target="#'2- PR'!A1135" TargetMode="External" Id="rId2188"/><Relationship Type="http://schemas.openxmlformats.org/officeDocument/2006/relationships/hyperlink" Target="#'2- PR'!A1137" TargetMode="External" Id="rId2189"/><Relationship Type="http://schemas.openxmlformats.org/officeDocument/2006/relationships/hyperlink" Target="#'2- PR'!A1137" TargetMode="External" Id="rId2190"/><Relationship Type="http://schemas.openxmlformats.org/officeDocument/2006/relationships/hyperlink" Target="#'2- PR'!A1138" TargetMode="External" Id="rId2191"/><Relationship Type="http://schemas.openxmlformats.org/officeDocument/2006/relationships/hyperlink" Target="#'2- PR'!A1138" TargetMode="External" Id="rId2192"/><Relationship Type="http://schemas.openxmlformats.org/officeDocument/2006/relationships/hyperlink" Target="#'2- PR'!A1139" TargetMode="External" Id="rId2193"/><Relationship Type="http://schemas.openxmlformats.org/officeDocument/2006/relationships/hyperlink" Target="#'2- PR'!A1139" TargetMode="External" Id="rId2194"/><Relationship Type="http://schemas.openxmlformats.org/officeDocument/2006/relationships/hyperlink" Target="#'2- PR'!A1140" TargetMode="External" Id="rId2195"/><Relationship Type="http://schemas.openxmlformats.org/officeDocument/2006/relationships/hyperlink" Target="#'2- PR'!A1140" TargetMode="External" Id="rId2196"/><Relationship Type="http://schemas.openxmlformats.org/officeDocument/2006/relationships/hyperlink" Target="#'2- PR'!A1141" TargetMode="External" Id="rId2197"/><Relationship Type="http://schemas.openxmlformats.org/officeDocument/2006/relationships/hyperlink" Target="#'2- PR'!A1141" TargetMode="External" Id="rId2198"/><Relationship Type="http://schemas.openxmlformats.org/officeDocument/2006/relationships/hyperlink" Target="#'2- PR'!A1142" TargetMode="External" Id="rId2199"/><Relationship Type="http://schemas.openxmlformats.org/officeDocument/2006/relationships/hyperlink" Target="#'2- PR'!A1142" TargetMode="External" Id="rId2200"/><Relationship Type="http://schemas.openxmlformats.org/officeDocument/2006/relationships/hyperlink" Target="#'2- PR'!A1143" TargetMode="External" Id="rId2201"/><Relationship Type="http://schemas.openxmlformats.org/officeDocument/2006/relationships/hyperlink" Target="#'2- PR'!A1143" TargetMode="External" Id="rId2202"/><Relationship Type="http://schemas.openxmlformats.org/officeDocument/2006/relationships/hyperlink" Target="#'2- PR'!A1144" TargetMode="External" Id="rId2203"/><Relationship Type="http://schemas.openxmlformats.org/officeDocument/2006/relationships/hyperlink" Target="#'2- PR'!A1144" TargetMode="External" Id="rId2204"/><Relationship Type="http://schemas.openxmlformats.org/officeDocument/2006/relationships/hyperlink" Target="#'2- PR'!A1145" TargetMode="External" Id="rId2205"/><Relationship Type="http://schemas.openxmlformats.org/officeDocument/2006/relationships/hyperlink" Target="#'2- PR'!A1145" TargetMode="External" Id="rId2206"/><Relationship Type="http://schemas.openxmlformats.org/officeDocument/2006/relationships/hyperlink" Target="#'2- PR'!A1146" TargetMode="External" Id="rId2207"/><Relationship Type="http://schemas.openxmlformats.org/officeDocument/2006/relationships/hyperlink" Target="#'2- PR'!A1146" TargetMode="External" Id="rId2208"/><Relationship Type="http://schemas.openxmlformats.org/officeDocument/2006/relationships/hyperlink" Target="#'2- PR'!A1147" TargetMode="External" Id="rId2209"/><Relationship Type="http://schemas.openxmlformats.org/officeDocument/2006/relationships/hyperlink" Target="#'2- PR'!A1147" TargetMode="External" Id="rId2210"/><Relationship Type="http://schemas.openxmlformats.org/officeDocument/2006/relationships/hyperlink" Target="#'2- PR'!A1148" TargetMode="External" Id="rId2211"/><Relationship Type="http://schemas.openxmlformats.org/officeDocument/2006/relationships/hyperlink" Target="#'2- PR'!A1148" TargetMode="External" Id="rId2212"/><Relationship Type="http://schemas.openxmlformats.org/officeDocument/2006/relationships/hyperlink" Target="#'2- PR'!A1149" TargetMode="External" Id="rId2213"/><Relationship Type="http://schemas.openxmlformats.org/officeDocument/2006/relationships/hyperlink" Target="#'2- PR'!A1149" TargetMode="External" Id="rId2214"/><Relationship Type="http://schemas.openxmlformats.org/officeDocument/2006/relationships/hyperlink" Target="#'2- PR'!A1150" TargetMode="External" Id="rId2215"/><Relationship Type="http://schemas.openxmlformats.org/officeDocument/2006/relationships/hyperlink" Target="#'2- PR'!A1150" TargetMode="External" Id="rId2216"/><Relationship Type="http://schemas.openxmlformats.org/officeDocument/2006/relationships/hyperlink" Target="#'2- PR'!A1151" TargetMode="External" Id="rId2217"/><Relationship Type="http://schemas.openxmlformats.org/officeDocument/2006/relationships/hyperlink" Target="#'2- PR'!A1151" TargetMode="External" Id="rId2218"/><Relationship Type="http://schemas.openxmlformats.org/officeDocument/2006/relationships/hyperlink" Target="#'2- PR'!A1152" TargetMode="External" Id="rId2219"/><Relationship Type="http://schemas.openxmlformats.org/officeDocument/2006/relationships/hyperlink" Target="#'2- PR'!A1152" TargetMode="External" Id="rId2220"/><Relationship Type="http://schemas.openxmlformats.org/officeDocument/2006/relationships/hyperlink" Target="#'2- PR'!A1153" TargetMode="External" Id="rId2221"/><Relationship Type="http://schemas.openxmlformats.org/officeDocument/2006/relationships/hyperlink" Target="#'2- PR'!A1153" TargetMode="External" Id="rId2222"/><Relationship Type="http://schemas.openxmlformats.org/officeDocument/2006/relationships/hyperlink" Target="#'2- PR'!A1154" TargetMode="External" Id="rId2223"/><Relationship Type="http://schemas.openxmlformats.org/officeDocument/2006/relationships/hyperlink" Target="#'2- PR'!A1154" TargetMode="External" Id="rId2224"/><Relationship Type="http://schemas.openxmlformats.org/officeDocument/2006/relationships/hyperlink" Target="#'2- PR'!A1155" TargetMode="External" Id="rId2225"/><Relationship Type="http://schemas.openxmlformats.org/officeDocument/2006/relationships/hyperlink" Target="#'2- PR'!A1155" TargetMode="External" Id="rId2226"/><Relationship Type="http://schemas.openxmlformats.org/officeDocument/2006/relationships/hyperlink" Target="#'2- PR'!A1156" TargetMode="External" Id="rId2227"/><Relationship Type="http://schemas.openxmlformats.org/officeDocument/2006/relationships/hyperlink" Target="#'2- PR'!A1156" TargetMode="External" Id="rId2228"/><Relationship Type="http://schemas.openxmlformats.org/officeDocument/2006/relationships/hyperlink" Target="#'2- PR'!A1157" TargetMode="External" Id="rId2229"/><Relationship Type="http://schemas.openxmlformats.org/officeDocument/2006/relationships/hyperlink" Target="#'2- PR'!A1157" TargetMode="External" Id="rId2230"/><Relationship Type="http://schemas.openxmlformats.org/officeDocument/2006/relationships/hyperlink" Target="#'2- PR'!A1159" TargetMode="External" Id="rId2231"/><Relationship Type="http://schemas.openxmlformats.org/officeDocument/2006/relationships/hyperlink" Target="#'2- PR'!A1159" TargetMode="External" Id="rId2232"/><Relationship Type="http://schemas.openxmlformats.org/officeDocument/2006/relationships/hyperlink" Target="#'2- PR'!A1160" TargetMode="External" Id="rId2233"/><Relationship Type="http://schemas.openxmlformats.org/officeDocument/2006/relationships/hyperlink" Target="#'2- PR'!A1160" TargetMode="External" Id="rId2234"/><Relationship Type="http://schemas.openxmlformats.org/officeDocument/2006/relationships/hyperlink" Target="#'2- PR'!A1161" TargetMode="External" Id="rId2235"/><Relationship Type="http://schemas.openxmlformats.org/officeDocument/2006/relationships/hyperlink" Target="#'2- PR'!A1161" TargetMode="External" Id="rId2236"/><Relationship Type="http://schemas.openxmlformats.org/officeDocument/2006/relationships/hyperlink" Target="#'2- PR'!A1163" TargetMode="External" Id="rId2237"/><Relationship Type="http://schemas.openxmlformats.org/officeDocument/2006/relationships/hyperlink" Target="#'2- PR'!A1163" TargetMode="External" Id="rId2238"/><Relationship Type="http://schemas.openxmlformats.org/officeDocument/2006/relationships/hyperlink" Target="#'2- PR'!A1164" TargetMode="External" Id="rId2239"/><Relationship Type="http://schemas.openxmlformats.org/officeDocument/2006/relationships/hyperlink" Target="#'2- PR'!A1164" TargetMode="External" Id="rId2240"/><Relationship Type="http://schemas.openxmlformats.org/officeDocument/2006/relationships/hyperlink" Target="#'2- PR'!A1165" TargetMode="External" Id="rId2241"/><Relationship Type="http://schemas.openxmlformats.org/officeDocument/2006/relationships/hyperlink" Target="#'2- PR'!A1165" TargetMode="External" Id="rId2242"/><Relationship Type="http://schemas.openxmlformats.org/officeDocument/2006/relationships/hyperlink" Target="#'2- PR'!A1166" TargetMode="External" Id="rId2243"/><Relationship Type="http://schemas.openxmlformats.org/officeDocument/2006/relationships/hyperlink" Target="#'2- PR'!A1166" TargetMode="External" Id="rId2244"/><Relationship Type="http://schemas.openxmlformats.org/officeDocument/2006/relationships/hyperlink" Target="#'2- PR'!A1167" TargetMode="External" Id="rId2245"/><Relationship Type="http://schemas.openxmlformats.org/officeDocument/2006/relationships/hyperlink" Target="#'2- PR'!A1167" TargetMode="External" Id="rId2246"/><Relationship Type="http://schemas.openxmlformats.org/officeDocument/2006/relationships/hyperlink" Target="#'2- PR'!A1169" TargetMode="External" Id="rId2247"/><Relationship Type="http://schemas.openxmlformats.org/officeDocument/2006/relationships/hyperlink" Target="#'2- PR'!A1169" TargetMode="External" Id="rId2248"/><Relationship Type="http://schemas.openxmlformats.org/officeDocument/2006/relationships/hyperlink" Target="#'2- PR'!A1170" TargetMode="External" Id="rId2249"/><Relationship Type="http://schemas.openxmlformats.org/officeDocument/2006/relationships/hyperlink" Target="#'2- PR'!A1170" TargetMode="External" Id="rId2250"/><Relationship Type="http://schemas.openxmlformats.org/officeDocument/2006/relationships/hyperlink" Target="#'2- PR'!A1171" TargetMode="External" Id="rId2251"/><Relationship Type="http://schemas.openxmlformats.org/officeDocument/2006/relationships/hyperlink" Target="#'2- PR'!A1171" TargetMode="External" Id="rId2252"/><Relationship Type="http://schemas.openxmlformats.org/officeDocument/2006/relationships/hyperlink" Target="#'2- PR'!A1172" TargetMode="External" Id="rId2253"/><Relationship Type="http://schemas.openxmlformats.org/officeDocument/2006/relationships/hyperlink" Target="#'2- PR'!A1172" TargetMode="External" Id="rId2254"/><Relationship Type="http://schemas.openxmlformats.org/officeDocument/2006/relationships/hyperlink" Target="#'2- PR'!A1173" TargetMode="External" Id="rId2255"/><Relationship Type="http://schemas.openxmlformats.org/officeDocument/2006/relationships/hyperlink" Target="#'2- PR'!A1173" TargetMode="External" Id="rId2256"/><Relationship Type="http://schemas.openxmlformats.org/officeDocument/2006/relationships/hyperlink" Target="#'2- PR'!A1175" TargetMode="External" Id="rId2257"/><Relationship Type="http://schemas.openxmlformats.org/officeDocument/2006/relationships/hyperlink" Target="#'2- PR'!A1175" TargetMode="External" Id="rId2258"/><Relationship Type="http://schemas.openxmlformats.org/officeDocument/2006/relationships/hyperlink" Target="#'2- PR'!A1176" TargetMode="External" Id="rId2259"/><Relationship Type="http://schemas.openxmlformats.org/officeDocument/2006/relationships/hyperlink" Target="#'2- PR'!A1176" TargetMode="External" Id="rId2260"/><Relationship Type="http://schemas.openxmlformats.org/officeDocument/2006/relationships/hyperlink" Target="#'2- PR'!A1177" TargetMode="External" Id="rId2261"/><Relationship Type="http://schemas.openxmlformats.org/officeDocument/2006/relationships/hyperlink" Target="#'2- PR'!A1177" TargetMode="External" Id="rId2262"/><Relationship Type="http://schemas.openxmlformats.org/officeDocument/2006/relationships/hyperlink" Target="#'2- PR'!A1178" TargetMode="External" Id="rId2263"/><Relationship Type="http://schemas.openxmlformats.org/officeDocument/2006/relationships/hyperlink" Target="#'2- PR'!A1178" TargetMode="External" Id="rId2264"/><Relationship Type="http://schemas.openxmlformats.org/officeDocument/2006/relationships/hyperlink" Target="#'2- PR'!A1179" TargetMode="External" Id="rId2265"/><Relationship Type="http://schemas.openxmlformats.org/officeDocument/2006/relationships/hyperlink" Target="#'2- PR'!A1179" TargetMode="External" Id="rId2266"/><Relationship Type="http://schemas.openxmlformats.org/officeDocument/2006/relationships/hyperlink" Target="#'2- PR'!A1180" TargetMode="External" Id="rId2267"/><Relationship Type="http://schemas.openxmlformats.org/officeDocument/2006/relationships/hyperlink" Target="#'2- PR'!A1180" TargetMode="External" Id="rId2268"/><Relationship Type="http://schemas.openxmlformats.org/officeDocument/2006/relationships/hyperlink" Target="#'2- PR'!A1181" TargetMode="External" Id="rId2269"/><Relationship Type="http://schemas.openxmlformats.org/officeDocument/2006/relationships/hyperlink" Target="#'2- PR'!A1181" TargetMode="External" Id="rId2270"/><Relationship Type="http://schemas.openxmlformats.org/officeDocument/2006/relationships/hyperlink" Target="#'2- PR'!A1182" TargetMode="External" Id="rId2271"/><Relationship Type="http://schemas.openxmlformats.org/officeDocument/2006/relationships/hyperlink" Target="#'2- PR'!A1182" TargetMode="External" Id="rId2272"/><Relationship Type="http://schemas.openxmlformats.org/officeDocument/2006/relationships/hyperlink" Target="#'2- PR'!A1183" TargetMode="External" Id="rId2273"/><Relationship Type="http://schemas.openxmlformats.org/officeDocument/2006/relationships/hyperlink" Target="#'2- PR'!A1183" TargetMode="External" Id="rId2274"/><Relationship Type="http://schemas.openxmlformats.org/officeDocument/2006/relationships/hyperlink" Target="#'2- PR'!A1184" TargetMode="External" Id="rId2275"/><Relationship Type="http://schemas.openxmlformats.org/officeDocument/2006/relationships/hyperlink" Target="#'2- PR'!A1184" TargetMode="External" Id="rId2276"/><Relationship Type="http://schemas.openxmlformats.org/officeDocument/2006/relationships/hyperlink" Target="#'2- PR'!A1185" TargetMode="External" Id="rId2277"/><Relationship Type="http://schemas.openxmlformats.org/officeDocument/2006/relationships/hyperlink" Target="#'2- PR'!A1185" TargetMode="External" Id="rId2278"/><Relationship Type="http://schemas.openxmlformats.org/officeDocument/2006/relationships/hyperlink" Target="#'2- PR'!A1186" TargetMode="External" Id="rId2279"/><Relationship Type="http://schemas.openxmlformats.org/officeDocument/2006/relationships/hyperlink" Target="#'2- PR'!A1186" TargetMode="External" Id="rId2280"/><Relationship Type="http://schemas.openxmlformats.org/officeDocument/2006/relationships/hyperlink" Target="#'2- PR'!A1187" TargetMode="External" Id="rId2281"/><Relationship Type="http://schemas.openxmlformats.org/officeDocument/2006/relationships/hyperlink" Target="#'2- PR'!A1187" TargetMode="External" Id="rId2282"/><Relationship Type="http://schemas.openxmlformats.org/officeDocument/2006/relationships/hyperlink" Target="#'2- PR'!A1189" TargetMode="External" Id="rId2283"/><Relationship Type="http://schemas.openxmlformats.org/officeDocument/2006/relationships/hyperlink" Target="#'2- PR'!A1189" TargetMode="External" Id="rId2284"/><Relationship Type="http://schemas.openxmlformats.org/officeDocument/2006/relationships/hyperlink" Target="#'2- PR'!A1190" TargetMode="External" Id="rId2285"/><Relationship Type="http://schemas.openxmlformats.org/officeDocument/2006/relationships/hyperlink" Target="#'2- PR'!A1190" TargetMode="External" Id="rId2286"/><Relationship Type="http://schemas.openxmlformats.org/officeDocument/2006/relationships/hyperlink" Target="#'2- PR'!A1191" TargetMode="External" Id="rId2287"/><Relationship Type="http://schemas.openxmlformats.org/officeDocument/2006/relationships/hyperlink" Target="#'2- PR'!A1191" TargetMode="External" Id="rId2288"/><Relationship Type="http://schemas.openxmlformats.org/officeDocument/2006/relationships/hyperlink" Target="#'2- PR'!A1192" TargetMode="External" Id="rId2289"/><Relationship Type="http://schemas.openxmlformats.org/officeDocument/2006/relationships/hyperlink" Target="#'2- PR'!A1192" TargetMode="External" Id="rId2290"/><Relationship Type="http://schemas.openxmlformats.org/officeDocument/2006/relationships/hyperlink" Target="#'2- PR'!A1193" TargetMode="External" Id="rId2291"/><Relationship Type="http://schemas.openxmlformats.org/officeDocument/2006/relationships/hyperlink" Target="#'2- PR'!A1193" TargetMode="External" Id="rId2292"/><Relationship Type="http://schemas.openxmlformats.org/officeDocument/2006/relationships/hyperlink" Target="#'2- PR'!A1194" TargetMode="External" Id="rId2293"/><Relationship Type="http://schemas.openxmlformats.org/officeDocument/2006/relationships/hyperlink" Target="#'2- PR'!A1194" TargetMode="External" Id="rId2294"/><Relationship Type="http://schemas.openxmlformats.org/officeDocument/2006/relationships/hyperlink" Target="#'2- PR'!A1195" TargetMode="External" Id="rId2295"/><Relationship Type="http://schemas.openxmlformats.org/officeDocument/2006/relationships/hyperlink" Target="#'2- PR'!A1195" TargetMode="External" Id="rId2296"/><Relationship Type="http://schemas.openxmlformats.org/officeDocument/2006/relationships/hyperlink" Target="#'2- PR'!A1196" TargetMode="External" Id="rId2297"/><Relationship Type="http://schemas.openxmlformats.org/officeDocument/2006/relationships/hyperlink" Target="#'2- PR'!A1196" TargetMode="External" Id="rId2298"/><Relationship Type="http://schemas.openxmlformats.org/officeDocument/2006/relationships/hyperlink" Target="#'2- PR'!A1197" TargetMode="External" Id="rId2299"/><Relationship Type="http://schemas.openxmlformats.org/officeDocument/2006/relationships/hyperlink" Target="#'2- PR'!A1197" TargetMode="External" Id="rId2300"/><Relationship Type="http://schemas.openxmlformats.org/officeDocument/2006/relationships/hyperlink" Target="#'2- PR'!A1198" TargetMode="External" Id="rId2301"/><Relationship Type="http://schemas.openxmlformats.org/officeDocument/2006/relationships/hyperlink" Target="#'2- PR'!A1198" TargetMode="External" Id="rId2302"/><Relationship Type="http://schemas.openxmlformats.org/officeDocument/2006/relationships/hyperlink" Target="#'2- PR'!A1199" TargetMode="External" Id="rId2303"/><Relationship Type="http://schemas.openxmlformats.org/officeDocument/2006/relationships/hyperlink" Target="#'2- PR'!A1199" TargetMode="External" Id="rId2304"/><Relationship Type="http://schemas.openxmlformats.org/officeDocument/2006/relationships/hyperlink" Target="#'2- PR'!A1200" TargetMode="External" Id="rId2305"/><Relationship Type="http://schemas.openxmlformats.org/officeDocument/2006/relationships/hyperlink" Target="#'2- PR'!A1200" TargetMode="External" Id="rId2306"/><Relationship Type="http://schemas.openxmlformats.org/officeDocument/2006/relationships/hyperlink" Target="#'2- PR'!A1201" TargetMode="External" Id="rId2307"/><Relationship Type="http://schemas.openxmlformats.org/officeDocument/2006/relationships/hyperlink" Target="#'2- PR'!A1201" TargetMode="External" Id="rId2308"/><Relationship Type="http://schemas.openxmlformats.org/officeDocument/2006/relationships/hyperlink" Target="#'2- PR'!A1202" TargetMode="External" Id="rId2309"/><Relationship Type="http://schemas.openxmlformats.org/officeDocument/2006/relationships/hyperlink" Target="#'2- PR'!A1202" TargetMode="External" Id="rId2310"/><Relationship Type="http://schemas.openxmlformats.org/officeDocument/2006/relationships/hyperlink" Target="#'2- PR'!A1203" TargetMode="External" Id="rId2311"/><Relationship Type="http://schemas.openxmlformats.org/officeDocument/2006/relationships/hyperlink" Target="#'2- PR'!A1203" TargetMode="External" Id="rId2312"/><Relationship Type="http://schemas.openxmlformats.org/officeDocument/2006/relationships/hyperlink" Target="#'2- PR'!A1204" TargetMode="External" Id="rId2313"/><Relationship Type="http://schemas.openxmlformats.org/officeDocument/2006/relationships/hyperlink" Target="#'2- PR'!A1204" TargetMode="External" Id="rId2314"/><Relationship Type="http://schemas.openxmlformats.org/officeDocument/2006/relationships/hyperlink" Target="#'2- PR'!A1205" TargetMode="External" Id="rId2315"/><Relationship Type="http://schemas.openxmlformats.org/officeDocument/2006/relationships/hyperlink" Target="#'2- PR'!A1205" TargetMode="External" Id="rId2316"/><Relationship Type="http://schemas.openxmlformats.org/officeDocument/2006/relationships/hyperlink" Target="#'2- PR'!A1206" TargetMode="External" Id="rId2317"/><Relationship Type="http://schemas.openxmlformats.org/officeDocument/2006/relationships/hyperlink" Target="#'2- PR'!A1206" TargetMode="External" Id="rId2318"/><Relationship Type="http://schemas.openxmlformats.org/officeDocument/2006/relationships/hyperlink" Target="#'2- PR'!A1207" TargetMode="External" Id="rId2319"/><Relationship Type="http://schemas.openxmlformats.org/officeDocument/2006/relationships/hyperlink" Target="#'2- PR'!A1207" TargetMode="External" Id="rId2320"/><Relationship Type="http://schemas.openxmlformats.org/officeDocument/2006/relationships/hyperlink" Target="#'2- PR'!A1208" TargetMode="External" Id="rId2321"/><Relationship Type="http://schemas.openxmlformats.org/officeDocument/2006/relationships/hyperlink" Target="#'2- PR'!A1208" TargetMode="External" Id="rId2322"/><Relationship Type="http://schemas.openxmlformats.org/officeDocument/2006/relationships/hyperlink" Target="#'2- PR'!A1209" TargetMode="External" Id="rId2323"/><Relationship Type="http://schemas.openxmlformats.org/officeDocument/2006/relationships/hyperlink" Target="#'2- PR'!A1209" TargetMode="External" Id="rId2324"/><Relationship Type="http://schemas.openxmlformats.org/officeDocument/2006/relationships/hyperlink" Target="#'2- PR'!A1210" TargetMode="External" Id="rId2325"/><Relationship Type="http://schemas.openxmlformats.org/officeDocument/2006/relationships/hyperlink" Target="#'2- PR'!A1210" TargetMode="External" Id="rId2326"/><Relationship Type="http://schemas.openxmlformats.org/officeDocument/2006/relationships/hyperlink" Target="#'2- PR'!A1211" TargetMode="External" Id="rId2327"/><Relationship Type="http://schemas.openxmlformats.org/officeDocument/2006/relationships/hyperlink" Target="#'2- PR'!A1211" TargetMode="External" Id="rId2328"/><Relationship Type="http://schemas.openxmlformats.org/officeDocument/2006/relationships/hyperlink" Target="#'2- PR'!A1212" TargetMode="External" Id="rId2329"/><Relationship Type="http://schemas.openxmlformats.org/officeDocument/2006/relationships/hyperlink" Target="#'2- PR'!A1212" TargetMode="External" Id="rId2330"/><Relationship Type="http://schemas.openxmlformats.org/officeDocument/2006/relationships/hyperlink" Target="#'2- PR'!A1213" TargetMode="External" Id="rId2331"/><Relationship Type="http://schemas.openxmlformats.org/officeDocument/2006/relationships/hyperlink" Target="#'2- PR'!A1213" TargetMode="External" Id="rId2332"/><Relationship Type="http://schemas.openxmlformats.org/officeDocument/2006/relationships/hyperlink" Target="#'2- PR'!A1214" TargetMode="External" Id="rId2333"/><Relationship Type="http://schemas.openxmlformats.org/officeDocument/2006/relationships/hyperlink" Target="#'2- PR'!A1214" TargetMode="External" Id="rId2334"/><Relationship Type="http://schemas.openxmlformats.org/officeDocument/2006/relationships/hyperlink" Target="#'2- PR'!A1215" TargetMode="External" Id="rId2335"/><Relationship Type="http://schemas.openxmlformats.org/officeDocument/2006/relationships/hyperlink" Target="#'2- PR'!A1215" TargetMode="External" Id="rId2336"/><Relationship Type="http://schemas.openxmlformats.org/officeDocument/2006/relationships/hyperlink" Target="#'2- PR'!A1216" TargetMode="External" Id="rId2337"/><Relationship Type="http://schemas.openxmlformats.org/officeDocument/2006/relationships/hyperlink" Target="#'2- PR'!A1216" TargetMode="External" Id="rId2338"/><Relationship Type="http://schemas.openxmlformats.org/officeDocument/2006/relationships/hyperlink" Target="#'2- PR'!A1217" TargetMode="External" Id="rId2339"/><Relationship Type="http://schemas.openxmlformats.org/officeDocument/2006/relationships/hyperlink" Target="#'2- PR'!A1217" TargetMode="External" Id="rId2340"/><Relationship Type="http://schemas.openxmlformats.org/officeDocument/2006/relationships/hyperlink" Target="#'2- PR'!A1218" TargetMode="External" Id="rId2341"/><Relationship Type="http://schemas.openxmlformats.org/officeDocument/2006/relationships/hyperlink" Target="#'2- PR'!A1218" TargetMode="External" Id="rId2342"/><Relationship Type="http://schemas.openxmlformats.org/officeDocument/2006/relationships/hyperlink" Target="#'2- PR'!A1219" TargetMode="External" Id="rId2343"/><Relationship Type="http://schemas.openxmlformats.org/officeDocument/2006/relationships/hyperlink" Target="#'2- PR'!A1219" TargetMode="External" Id="rId2344"/><Relationship Type="http://schemas.openxmlformats.org/officeDocument/2006/relationships/hyperlink" Target="#'2- PR'!A1220" TargetMode="External" Id="rId2345"/><Relationship Type="http://schemas.openxmlformats.org/officeDocument/2006/relationships/hyperlink" Target="#'2- PR'!A1220" TargetMode="External" Id="rId2346"/><Relationship Type="http://schemas.openxmlformats.org/officeDocument/2006/relationships/hyperlink" Target="#'2- PR'!A1221" TargetMode="External" Id="rId2347"/><Relationship Type="http://schemas.openxmlformats.org/officeDocument/2006/relationships/hyperlink" Target="#'2- PR'!A1221" TargetMode="External" Id="rId2348"/><Relationship Type="http://schemas.openxmlformats.org/officeDocument/2006/relationships/hyperlink" Target="#'2- PR'!A1222" TargetMode="External" Id="rId2349"/><Relationship Type="http://schemas.openxmlformats.org/officeDocument/2006/relationships/hyperlink" Target="#'2- PR'!A1222" TargetMode="External" Id="rId2350"/><Relationship Type="http://schemas.openxmlformats.org/officeDocument/2006/relationships/hyperlink" Target="#'2- PR'!A1224" TargetMode="External" Id="rId2351"/><Relationship Type="http://schemas.openxmlformats.org/officeDocument/2006/relationships/hyperlink" Target="#'2- PR'!A1224" TargetMode="External" Id="rId2352"/><Relationship Type="http://schemas.openxmlformats.org/officeDocument/2006/relationships/hyperlink" Target="#'2- PR'!A1225" TargetMode="External" Id="rId2353"/><Relationship Type="http://schemas.openxmlformats.org/officeDocument/2006/relationships/hyperlink" Target="#'2- PR'!A1225" TargetMode="External" Id="rId2354"/><Relationship Type="http://schemas.openxmlformats.org/officeDocument/2006/relationships/hyperlink" Target="#'2- PR'!A1226" TargetMode="External" Id="rId2355"/><Relationship Type="http://schemas.openxmlformats.org/officeDocument/2006/relationships/hyperlink" Target="#'2- PR'!A1226" TargetMode="External" Id="rId2356"/><Relationship Type="http://schemas.openxmlformats.org/officeDocument/2006/relationships/hyperlink" Target="#'2- PR'!A1227" TargetMode="External" Id="rId2357"/><Relationship Type="http://schemas.openxmlformats.org/officeDocument/2006/relationships/hyperlink" Target="#'2- PR'!A1227" TargetMode="External" Id="rId2358"/><Relationship Type="http://schemas.openxmlformats.org/officeDocument/2006/relationships/hyperlink" Target="#'2- PR'!A1228" TargetMode="External" Id="rId2359"/><Relationship Type="http://schemas.openxmlformats.org/officeDocument/2006/relationships/hyperlink" Target="#'2- PR'!A1228" TargetMode="External" Id="rId2360"/><Relationship Type="http://schemas.openxmlformats.org/officeDocument/2006/relationships/hyperlink" Target="#'2- PR'!A1229" TargetMode="External" Id="rId2361"/><Relationship Type="http://schemas.openxmlformats.org/officeDocument/2006/relationships/hyperlink" Target="#'2- PR'!A1229" TargetMode="External" Id="rId2362"/><Relationship Type="http://schemas.openxmlformats.org/officeDocument/2006/relationships/hyperlink" Target="#'2- PR'!A1230" TargetMode="External" Id="rId2363"/><Relationship Type="http://schemas.openxmlformats.org/officeDocument/2006/relationships/hyperlink" Target="#'2- PR'!A1230" TargetMode="External" Id="rId2364"/><Relationship Type="http://schemas.openxmlformats.org/officeDocument/2006/relationships/hyperlink" Target="#'2- PR'!A1231" TargetMode="External" Id="rId2365"/><Relationship Type="http://schemas.openxmlformats.org/officeDocument/2006/relationships/hyperlink" Target="#'2- PR'!A1231" TargetMode="External" Id="rId2366"/><Relationship Type="http://schemas.openxmlformats.org/officeDocument/2006/relationships/hyperlink" Target="#'2- PR'!A1232" TargetMode="External" Id="rId2367"/><Relationship Type="http://schemas.openxmlformats.org/officeDocument/2006/relationships/hyperlink" Target="#'2- PR'!A1232" TargetMode="External" Id="rId2368"/><Relationship Type="http://schemas.openxmlformats.org/officeDocument/2006/relationships/hyperlink" Target="#'2- PR'!A1233" TargetMode="External" Id="rId2369"/><Relationship Type="http://schemas.openxmlformats.org/officeDocument/2006/relationships/hyperlink" Target="#'2- PR'!A1233" TargetMode="External" Id="rId2370"/><Relationship Type="http://schemas.openxmlformats.org/officeDocument/2006/relationships/hyperlink" Target="#'2- PR'!A1234" TargetMode="External" Id="rId2371"/><Relationship Type="http://schemas.openxmlformats.org/officeDocument/2006/relationships/hyperlink" Target="#'2- PR'!A1234" TargetMode="External" Id="rId2372"/><Relationship Type="http://schemas.openxmlformats.org/officeDocument/2006/relationships/hyperlink" Target="#'2- PR'!A1235" TargetMode="External" Id="rId2373"/><Relationship Type="http://schemas.openxmlformats.org/officeDocument/2006/relationships/hyperlink" Target="#'2- PR'!A1235" TargetMode="External" Id="rId2374"/><Relationship Type="http://schemas.openxmlformats.org/officeDocument/2006/relationships/hyperlink" Target="#'2- PR'!A1236" TargetMode="External" Id="rId2375"/><Relationship Type="http://schemas.openxmlformats.org/officeDocument/2006/relationships/hyperlink" Target="#'2- PR'!A1236" TargetMode="External" Id="rId2376"/><Relationship Type="http://schemas.openxmlformats.org/officeDocument/2006/relationships/hyperlink" Target="#'2- PR'!A1237" TargetMode="External" Id="rId2377"/><Relationship Type="http://schemas.openxmlformats.org/officeDocument/2006/relationships/hyperlink" Target="#'2- PR'!A1237" TargetMode="External" Id="rId2378"/><Relationship Type="http://schemas.openxmlformats.org/officeDocument/2006/relationships/hyperlink" Target="#'2- PR'!A1238" TargetMode="External" Id="rId2379"/><Relationship Type="http://schemas.openxmlformats.org/officeDocument/2006/relationships/hyperlink" Target="#'2- PR'!A1238" TargetMode="External" Id="rId2380"/><Relationship Type="http://schemas.openxmlformats.org/officeDocument/2006/relationships/hyperlink" Target="#'2- PR'!A1239" TargetMode="External" Id="rId2381"/><Relationship Type="http://schemas.openxmlformats.org/officeDocument/2006/relationships/hyperlink" Target="#'2- PR'!A1239" TargetMode="External" Id="rId2382"/><Relationship Type="http://schemas.openxmlformats.org/officeDocument/2006/relationships/hyperlink" Target="#'2- PR'!A1240" TargetMode="External" Id="rId2383"/><Relationship Type="http://schemas.openxmlformats.org/officeDocument/2006/relationships/hyperlink" Target="#'2- PR'!A1240" TargetMode="External" Id="rId2384"/><Relationship Type="http://schemas.openxmlformats.org/officeDocument/2006/relationships/hyperlink" Target="#'2- PR'!A1241" TargetMode="External" Id="rId2385"/><Relationship Type="http://schemas.openxmlformats.org/officeDocument/2006/relationships/hyperlink" Target="#'2- PR'!A1241" TargetMode="External" Id="rId2386"/><Relationship Type="http://schemas.openxmlformats.org/officeDocument/2006/relationships/hyperlink" Target="#'2- PR'!A1242" TargetMode="External" Id="rId2387"/><Relationship Type="http://schemas.openxmlformats.org/officeDocument/2006/relationships/hyperlink" Target="#'2- PR'!A1242" TargetMode="External" Id="rId2388"/><Relationship Type="http://schemas.openxmlformats.org/officeDocument/2006/relationships/hyperlink" Target="#'2- PR'!A1243" TargetMode="External" Id="rId2389"/><Relationship Type="http://schemas.openxmlformats.org/officeDocument/2006/relationships/hyperlink" Target="#'2- PR'!A1243" TargetMode="External" Id="rId2390"/><Relationship Type="http://schemas.openxmlformats.org/officeDocument/2006/relationships/hyperlink" Target="#'2- PR'!A1244" TargetMode="External" Id="rId2391"/><Relationship Type="http://schemas.openxmlformats.org/officeDocument/2006/relationships/hyperlink" Target="#'2- PR'!A1244" TargetMode="External" Id="rId2392"/><Relationship Type="http://schemas.openxmlformats.org/officeDocument/2006/relationships/hyperlink" Target="#'2- PR'!A1245" TargetMode="External" Id="rId2393"/><Relationship Type="http://schemas.openxmlformats.org/officeDocument/2006/relationships/hyperlink" Target="#'2- PR'!A1245" TargetMode="External" Id="rId2394"/><Relationship Type="http://schemas.openxmlformats.org/officeDocument/2006/relationships/hyperlink" Target="#'2- PR'!A1246" TargetMode="External" Id="rId2395"/><Relationship Type="http://schemas.openxmlformats.org/officeDocument/2006/relationships/hyperlink" Target="#'2- PR'!A1246" TargetMode="External" Id="rId2396"/><Relationship Type="http://schemas.openxmlformats.org/officeDocument/2006/relationships/hyperlink" Target="#'2- PR'!A1247" TargetMode="External" Id="rId2397"/><Relationship Type="http://schemas.openxmlformats.org/officeDocument/2006/relationships/hyperlink" Target="#'2- PR'!A1247" TargetMode="External" Id="rId2398"/><Relationship Type="http://schemas.openxmlformats.org/officeDocument/2006/relationships/hyperlink" Target="#'2- PR'!A1248" TargetMode="External" Id="rId2399"/><Relationship Type="http://schemas.openxmlformats.org/officeDocument/2006/relationships/hyperlink" Target="#'2- PR'!A1248" TargetMode="External" Id="rId2400"/><Relationship Type="http://schemas.openxmlformats.org/officeDocument/2006/relationships/hyperlink" Target="#'2- PR'!A1250" TargetMode="External" Id="rId2401"/><Relationship Type="http://schemas.openxmlformats.org/officeDocument/2006/relationships/hyperlink" Target="#'2- PR'!A1250" TargetMode="External" Id="rId2402"/><Relationship Type="http://schemas.openxmlformats.org/officeDocument/2006/relationships/hyperlink" Target="#'2- PR'!A1251" TargetMode="External" Id="rId2403"/><Relationship Type="http://schemas.openxmlformats.org/officeDocument/2006/relationships/hyperlink" Target="#'2- PR'!A1251" TargetMode="External" Id="rId2404"/><Relationship Type="http://schemas.openxmlformats.org/officeDocument/2006/relationships/hyperlink" Target="#'2- PR'!A1252" TargetMode="External" Id="rId2405"/><Relationship Type="http://schemas.openxmlformats.org/officeDocument/2006/relationships/hyperlink" Target="#'2- PR'!A1252" TargetMode="External" Id="rId2406"/><Relationship Type="http://schemas.openxmlformats.org/officeDocument/2006/relationships/hyperlink" Target="#'2- PR'!A1254" TargetMode="External" Id="rId2407"/><Relationship Type="http://schemas.openxmlformats.org/officeDocument/2006/relationships/hyperlink" Target="#'2- PR'!A1254" TargetMode="External" Id="rId2408"/><Relationship Type="http://schemas.openxmlformats.org/officeDocument/2006/relationships/hyperlink" Target="#'2- PR'!A1255" TargetMode="External" Id="rId2409"/><Relationship Type="http://schemas.openxmlformats.org/officeDocument/2006/relationships/hyperlink" Target="#'2- PR'!A1255" TargetMode="External" Id="rId2410"/><Relationship Type="http://schemas.openxmlformats.org/officeDocument/2006/relationships/hyperlink" Target="#'2- PR'!A1256" TargetMode="External" Id="rId2411"/><Relationship Type="http://schemas.openxmlformats.org/officeDocument/2006/relationships/hyperlink" Target="#'2- PR'!A1256" TargetMode="External" Id="rId2412"/><Relationship Type="http://schemas.openxmlformats.org/officeDocument/2006/relationships/hyperlink" Target="#'2- PR'!A1257" TargetMode="External" Id="rId2413"/><Relationship Type="http://schemas.openxmlformats.org/officeDocument/2006/relationships/hyperlink" Target="#'2- PR'!A1257" TargetMode="External" Id="rId2414"/><Relationship Type="http://schemas.openxmlformats.org/officeDocument/2006/relationships/hyperlink" Target="#'2- PR'!A1258" TargetMode="External" Id="rId2415"/><Relationship Type="http://schemas.openxmlformats.org/officeDocument/2006/relationships/hyperlink" Target="#'2- PR'!A1258" TargetMode="External" Id="rId2416"/><Relationship Type="http://schemas.openxmlformats.org/officeDocument/2006/relationships/hyperlink" Target="#'2- PR'!A1259" TargetMode="External" Id="rId2417"/><Relationship Type="http://schemas.openxmlformats.org/officeDocument/2006/relationships/hyperlink" Target="#'2- PR'!A1259" TargetMode="External" Id="rId2418"/><Relationship Type="http://schemas.openxmlformats.org/officeDocument/2006/relationships/hyperlink" Target="#'2- PR'!A1260" TargetMode="External" Id="rId2419"/><Relationship Type="http://schemas.openxmlformats.org/officeDocument/2006/relationships/hyperlink" Target="#'2- PR'!A1260" TargetMode="External" Id="rId2420"/><Relationship Type="http://schemas.openxmlformats.org/officeDocument/2006/relationships/hyperlink" Target="#'2- PR'!A1261" TargetMode="External" Id="rId2421"/><Relationship Type="http://schemas.openxmlformats.org/officeDocument/2006/relationships/hyperlink" Target="#'2- PR'!A1261" TargetMode="External" Id="rId2422"/><Relationship Type="http://schemas.openxmlformats.org/officeDocument/2006/relationships/hyperlink" Target="#'2- PR'!A1262" TargetMode="External" Id="rId2423"/><Relationship Type="http://schemas.openxmlformats.org/officeDocument/2006/relationships/hyperlink" Target="#'2- PR'!A1262" TargetMode="External" Id="rId2424"/><Relationship Type="http://schemas.openxmlformats.org/officeDocument/2006/relationships/hyperlink" Target="#'2- PR'!A1263" TargetMode="External" Id="rId2425"/><Relationship Type="http://schemas.openxmlformats.org/officeDocument/2006/relationships/hyperlink" Target="#'2- PR'!A1263" TargetMode="External" Id="rId2426"/><Relationship Type="http://schemas.openxmlformats.org/officeDocument/2006/relationships/hyperlink" Target="#'2- PR'!A1264" TargetMode="External" Id="rId2427"/><Relationship Type="http://schemas.openxmlformats.org/officeDocument/2006/relationships/hyperlink" Target="#'2- PR'!A1264" TargetMode="External" Id="rId2428"/><Relationship Type="http://schemas.openxmlformats.org/officeDocument/2006/relationships/hyperlink" Target="#'2- PR'!A1265" TargetMode="External" Id="rId2429"/><Relationship Type="http://schemas.openxmlformats.org/officeDocument/2006/relationships/hyperlink" Target="#'2- PR'!A1265" TargetMode="External" Id="rId2430"/><Relationship Type="http://schemas.openxmlformats.org/officeDocument/2006/relationships/hyperlink" Target="#'2- PR'!A1266" TargetMode="External" Id="rId2431"/><Relationship Type="http://schemas.openxmlformats.org/officeDocument/2006/relationships/hyperlink" Target="#'2- PR'!A1266" TargetMode="External" Id="rId2432"/><Relationship Type="http://schemas.openxmlformats.org/officeDocument/2006/relationships/hyperlink" Target="#'2- PR'!A1267" TargetMode="External" Id="rId2433"/><Relationship Type="http://schemas.openxmlformats.org/officeDocument/2006/relationships/hyperlink" Target="#'2- PR'!A1267" TargetMode="External" Id="rId2434"/><Relationship Type="http://schemas.openxmlformats.org/officeDocument/2006/relationships/hyperlink" Target="#'2- PR'!A1268" TargetMode="External" Id="rId2435"/><Relationship Type="http://schemas.openxmlformats.org/officeDocument/2006/relationships/hyperlink" Target="#'2- PR'!A1268" TargetMode="External" Id="rId2436"/><Relationship Type="http://schemas.openxmlformats.org/officeDocument/2006/relationships/hyperlink" Target="#'2- PR'!A1269" TargetMode="External" Id="rId2437"/><Relationship Type="http://schemas.openxmlformats.org/officeDocument/2006/relationships/hyperlink" Target="#'2- PR'!A1269" TargetMode="External" Id="rId2438"/><Relationship Type="http://schemas.openxmlformats.org/officeDocument/2006/relationships/hyperlink" Target="#'2- PR'!A1270" TargetMode="External" Id="rId2439"/><Relationship Type="http://schemas.openxmlformats.org/officeDocument/2006/relationships/hyperlink" Target="#'2- PR'!A1270" TargetMode="External" Id="rId2440"/><Relationship Type="http://schemas.openxmlformats.org/officeDocument/2006/relationships/hyperlink" Target="#'2- PR'!A1271" TargetMode="External" Id="rId2441"/><Relationship Type="http://schemas.openxmlformats.org/officeDocument/2006/relationships/hyperlink" Target="#'2- PR'!A1271" TargetMode="External" Id="rId2442"/><Relationship Type="http://schemas.openxmlformats.org/officeDocument/2006/relationships/hyperlink" Target="#'2- PR'!A1272" TargetMode="External" Id="rId2443"/><Relationship Type="http://schemas.openxmlformats.org/officeDocument/2006/relationships/hyperlink" Target="#'2- PR'!A1272" TargetMode="External" Id="rId2444"/><Relationship Type="http://schemas.openxmlformats.org/officeDocument/2006/relationships/hyperlink" Target="#'2- PR'!A1273" TargetMode="External" Id="rId2445"/><Relationship Type="http://schemas.openxmlformats.org/officeDocument/2006/relationships/hyperlink" Target="#'2- PR'!A1273" TargetMode="External" Id="rId2446"/><Relationship Type="http://schemas.openxmlformats.org/officeDocument/2006/relationships/hyperlink" Target="#'2- PR'!A1274" TargetMode="External" Id="rId2447"/><Relationship Type="http://schemas.openxmlformats.org/officeDocument/2006/relationships/hyperlink" Target="#'2- PR'!A1274" TargetMode="External" Id="rId2448"/><Relationship Type="http://schemas.openxmlformats.org/officeDocument/2006/relationships/hyperlink" Target="#'2- PR'!A1275" TargetMode="External" Id="rId2449"/><Relationship Type="http://schemas.openxmlformats.org/officeDocument/2006/relationships/hyperlink" Target="#'2- PR'!A1275" TargetMode="External" Id="rId2450"/><Relationship Type="http://schemas.openxmlformats.org/officeDocument/2006/relationships/hyperlink" Target="#'2- PR'!A1276" TargetMode="External" Id="rId2451"/><Relationship Type="http://schemas.openxmlformats.org/officeDocument/2006/relationships/hyperlink" Target="#'2- PR'!A1276" TargetMode="External" Id="rId2452"/><Relationship Type="http://schemas.openxmlformats.org/officeDocument/2006/relationships/hyperlink" Target="#'2- PR'!A1277" TargetMode="External" Id="rId2453"/><Relationship Type="http://schemas.openxmlformats.org/officeDocument/2006/relationships/hyperlink" Target="#'2- PR'!A1277" TargetMode="External" Id="rId2454"/><Relationship Type="http://schemas.openxmlformats.org/officeDocument/2006/relationships/hyperlink" Target="#'2- PR'!A1278" TargetMode="External" Id="rId2455"/><Relationship Type="http://schemas.openxmlformats.org/officeDocument/2006/relationships/hyperlink" Target="#'2- PR'!A1278" TargetMode="External" Id="rId2456"/><Relationship Type="http://schemas.openxmlformats.org/officeDocument/2006/relationships/hyperlink" Target="#'2- PR'!A1279" TargetMode="External" Id="rId2457"/><Relationship Type="http://schemas.openxmlformats.org/officeDocument/2006/relationships/hyperlink" Target="#'2- PR'!A1279" TargetMode="External" Id="rId2458"/><Relationship Type="http://schemas.openxmlformats.org/officeDocument/2006/relationships/hyperlink" Target="#'2- PR'!A1280" TargetMode="External" Id="rId2459"/><Relationship Type="http://schemas.openxmlformats.org/officeDocument/2006/relationships/hyperlink" Target="#'2- PR'!A1280" TargetMode="External" Id="rId2460"/><Relationship Type="http://schemas.openxmlformats.org/officeDocument/2006/relationships/hyperlink" Target="#'2- PR'!A1281" TargetMode="External" Id="rId2461"/><Relationship Type="http://schemas.openxmlformats.org/officeDocument/2006/relationships/hyperlink" Target="#'2- PR'!A1281" TargetMode="External" Id="rId2462"/><Relationship Type="http://schemas.openxmlformats.org/officeDocument/2006/relationships/hyperlink" Target="#'2- PR'!A1282" TargetMode="External" Id="rId2463"/><Relationship Type="http://schemas.openxmlformats.org/officeDocument/2006/relationships/hyperlink" Target="#'2- PR'!A1282" TargetMode="External" Id="rId2464"/><Relationship Type="http://schemas.openxmlformats.org/officeDocument/2006/relationships/hyperlink" Target="#'2- PR'!A1283" TargetMode="External" Id="rId2465"/><Relationship Type="http://schemas.openxmlformats.org/officeDocument/2006/relationships/hyperlink" Target="#'2- PR'!A1283" TargetMode="External" Id="rId2466"/><Relationship Type="http://schemas.openxmlformats.org/officeDocument/2006/relationships/hyperlink" Target="#'2- PR'!A1284" TargetMode="External" Id="rId2467"/><Relationship Type="http://schemas.openxmlformats.org/officeDocument/2006/relationships/hyperlink" Target="#'2- PR'!A1284" TargetMode="External" Id="rId2468"/><Relationship Type="http://schemas.openxmlformats.org/officeDocument/2006/relationships/hyperlink" Target="#'2- PR'!A1285" TargetMode="External" Id="rId2469"/><Relationship Type="http://schemas.openxmlformats.org/officeDocument/2006/relationships/hyperlink" Target="#'2- PR'!A1285" TargetMode="External" Id="rId2470"/><Relationship Type="http://schemas.openxmlformats.org/officeDocument/2006/relationships/hyperlink" Target="#'2- PR'!A1286" TargetMode="External" Id="rId2471"/><Relationship Type="http://schemas.openxmlformats.org/officeDocument/2006/relationships/hyperlink" Target="#'2- PR'!A1286" TargetMode="External" Id="rId2472"/><Relationship Type="http://schemas.openxmlformats.org/officeDocument/2006/relationships/hyperlink" Target="#'2- PR'!A1287" TargetMode="External" Id="rId2473"/><Relationship Type="http://schemas.openxmlformats.org/officeDocument/2006/relationships/hyperlink" Target="#'2- PR'!A1287" TargetMode="External" Id="rId2474"/><Relationship Type="http://schemas.openxmlformats.org/officeDocument/2006/relationships/hyperlink" Target="#'2- PR'!A1288" TargetMode="External" Id="rId2475"/><Relationship Type="http://schemas.openxmlformats.org/officeDocument/2006/relationships/hyperlink" Target="#'2- PR'!A1288" TargetMode="External" Id="rId2476"/><Relationship Type="http://schemas.openxmlformats.org/officeDocument/2006/relationships/hyperlink" Target="#'2- PR'!A1289" TargetMode="External" Id="rId2477"/><Relationship Type="http://schemas.openxmlformats.org/officeDocument/2006/relationships/hyperlink" Target="#'2- PR'!A1289" TargetMode="External" Id="rId2478"/><Relationship Type="http://schemas.openxmlformats.org/officeDocument/2006/relationships/hyperlink" Target="#'2- PR'!A1290" TargetMode="External" Id="rId2479"/><Relationship Type="http://schemas.openxmlformats.org/officeDocument/2006/relationships/hyperlink" Target="#'2- PR'!A1290" TargetMode="External" Id="rId2480"/><Relationship Type="http://schemas.openxmlformats.org/officeDocument/2006/relationships/hyperlink" Target="#'2- PR'!A1291" TargetMode="External" Id="rId2481"/><Relationship Type="http://schemas.openxmlformats.org/officeDocument/2006/relationships/hyperlink" Target="#'2- PR'!A1291" TargetMode="External" Id="rId2482"/><Relationship Type="http://schemas.openxmlformats.org/officeDocument/2006/relationships/hyperlink" Target="#'2- PR'!A1292" TargetMode="External" Id="rId2483"/><Relationship Type="http://schemas.openxmlformats.org/officeDocument/2006/relationships/hyperlink" Target="#'2- PR'!A1292" TargetMode="External" Id="rId2484"/><Relationship Type="http://schemas.openxmlformats.org/officeDocument/2006/relationships/hyperlink" Target="#'2- PR'!A1293" TargetMode="External" Id="rId2485"/><Relationship Type="http://schemas.openxmlformats.org/officeDocument/2006/relationships/hyperlink" Target="#'2- PR'!A1293" TargetMode="External" Id="rId2486"/><Relationship Type="http://schemas.openxmlformats.org/officeDocument/2006/relationships/hyperlink" Target="#'2- PR'!A1294" TargetMode="External" Id="rId2487"/><Relationship Type="http://schemas.openxmlformats.org/officeDocument/2006/relationships/hyperlink" Target="#'2- PR'!A1294" TargetMode="External" Id="rId2488"/><Relationship Type="http://schemas.openxmlformats.org/officeDocument/2006/relationships/hyperlink" Target="#'2- PR'!A1295" TargetMode="External" Id="rId2489"/><Relationship Type="http://schemas.openxmlformats.org/officeDocument/2006/relationships/hyperlink" Target="#'2- PR'!A1295" TargetMode="External" Id="rId2490"/><Relationship Type="http://schemas.openxmlformats.org/officeDocument/2006/relationships/hyperlink" Target="#'2- PR'!A1296" TargetMode="External" Id="rId2491"/><Relationship Type="http://schemas.openxmlformats.org/officeDocument/2006/relationships/hyperlink" Target="#'2- PR'!A1296" TargetMode="External" Id="rId2492"/><Relationship Type="http://schemas.openxmlformats.org/officeDocument/2006/relationships/hyperlink" Target="#'2- PR'!A1297" TargetMode="External" Id="rId2493"/><Relationship Type="http://schemas.openxmlformats.org/officeDocument/2006/relationships/hyperlink" Target="#'2- PR'!A1297" TargetMode="External" Id="rId2494"/><Relationship Type="http://schemas.openxmlformats.org/officeDocument/2006/relationships/hyperlink" Target="#'2- PR'!A1298" TargetMode="External" Id="rId2495"/><Relationship Type="http://schemas.openxmlformats.org/officeDocument/2006/relationships/hyperlink" Target="#'2- PR'!A1298" TargetMode="External" Id="rId2496"/><Relationship Type="http://schemas.openxmlformats.org/officeDocument/2006/relationships/hyperlink" Target="#'2- PR'!A1299" TargetMode="External" Id="rId2497"/><Relationship Type="http://schemas.openxmlformats.org/officeDocument/2006/relationships/hyperlink" Target="#'2- PR'!A1299" TargetMode="External" Id="rId2498"/><Relationship Type="http://schemas.openxmlformats.org/officeDocument/2006/relationships/hyperlink" Target="#'2- PR'!A1300" TargetMode="External" Id="rId2499"/><Relationship Type="http://schemas.openxmlformats.org/officeDocument/2006/relationships/hyperlink" Target="#'2- PR'!A1300" TargetMode="External" Id="rId2500"/><Relationship Type="http://schemas.openxmlformats.org/officeDocument/2006/relationships/hyperlink" Target="#'2- PR'!A1301" TargetMode="External" Id="rId2501"/><Relationship Type="http://schemas.openxmlformats.org/officeDocument/2006/relationships/hyperlink" Target="#'2- PR'!A1301" TargetMode="External" Id="rId2502"/><Relationship Type="http://schemas.openxmlformats.org/officeDocument/2006/relationships/hyperlink" Target="#'2- PR'!A1303" TargetMode="External" Id="rId2503"/><Relationship Type="http://schemas.openxmlformats.org/officeDocument/2006/relationships/hyperlink" Target="#'2- PR'!A1303" TargetMode="External" Id="rId2504"/><Relationship Type="http://schemas.openxmlformats.org/officeDocument/2006/relationships/hyperlink" Target="#'2- PR'!A1304" TargetMode="External" Id="rId2505"/><Relationship Type="http://schemas.openxmlformats.org/officeDocument/2006/relationships/hyperlink" Target="#'2- PR'!A1304" TargetMode="External" Id="rId2506"/><Relationship Type="http://schemas.openxmlformats.org/officeDocument/2006/relationships/hyperlink" Target="#'2- PR'!A1305" TargetMode="External" Id="rId2507"/><Relationship Type="http://schemas.openxmlformats.org/officeDocument/2006/relationships/hyperlink" Target="#'2- PR'!A1305" TargetMode="External" Id="rId2508"/><Relationship Type="http://schemas.openxmlformats.org/officeDocument/2006/relationships/hyperlink" Target="#'2- PR'!A1306" TargetMode="External" Id="rId2509"/><Relationship Type="http://schemas.openxmlformats.org/officeDocument/2006/relationships/hyperlink" Target="#'2- PR'!A1306" TargetMode="External" Id="rId2510"/><Relationship Type="http://schemas.openxmlformats.org/officeDocument/2006/relationships/hyperlink" Target="#'2- PR'!A1307" TargetMode="External" Id="rId2511"/><Relationship Type="http://schemas.openxmlformats.org/officeDocument/2006/relationships/hyperlink" Target="#'2- PR'!A1307" TargetMode="External" Id="rId2512"/><Relationship Type="http://schemas.openxmlformats.org/officeDocument/2006/relationships/hyperlink" Target="#'2- PR'!A1308" TargetMode="External" Id="rId2513"/><Relationship Type="http://schemas.openxmlformats.org/officeDocument/2006/relationships/hyperlink" Target="#'2- PR'!A1308" TargetMode="External" Id="rId2514"/><Relationship Type="http://schemas.openxmlformats.org/officeDocument/2006/relationships/hyperlink" Target="#'2- PR'!A1309" TargetMode="External" Id="rId2515"/><Relationship Type="http://schemas.openxmlformats.org/officeDocument/2006/relationships/hyperlink" Target="#'2- PR'!A1309" TargetMode="External" Id="rId2516"/><Relationship Type="http://schemas.openxmlformats.org/officeDocument/2006/relationships/hyperlink" Target="#'2- PR'!A1310" TargetMode="External" Id="rId2517"/><Relationship Type="http://schemas.openxmlformats.org/officeDocument/2006/relationships/hyperlink" Target="#'2- PR'!A1310" TargetMode="External" Id="rId2518"/><Relationship Type="http://schemas.openxmlformats.org/officeDocument/2006/relationships/hyperlink" Target="#'2- PR'!A1311" TargetMode="External" Id="rId2519"/><Relationship Type="http://schemas.openxmlformats.org/officeDocument/2006/relationships/hyperlink" Target="#'2- PR'!A1311" TargetMode="External" Id="rId2520"/><Relationship Type="http://schemas.openxmlformats.org/officeDocument/2006/relationships/hyperlink" Target="#'2- PR'!A1312" TargetMode="External" Id="rId2521"/><Relationship Type="http://schemas.openxmlformats.org/officeDocument/2006/relationships/hyperlink" Target="#'2- PR'!A1312" TargetMode="External" Id="rId2522"/><Relationship Type="http://schemas.openxmlformats.org/officeDocument/2006/relationships/hyperlink" Target="#'2- PR'!A1313" TargetMode="External" Id="rId2523"/><Relationship Type="http://schemas.openxmlformats.org/officeDocument/2006/relationships/hyperlink" Target="#'2- PR'!A1313" TargetMode="External" Id="rId2524"/><Relationship Type="http://schemas.openxmlformats.org/officeDocument/2006/relationships/hyperlink" Target="#'2- PR'!A1314" TargetMode="External" Id="rId2525"/><Relationship Type="http://schemas.openxmlformats.org/officeDocument/2006/relationships/hyperlink" Target="#'2- PR'!A1314" TargetMode="External" Id="rId2526"/><Relationship Type="http://schemas.openxmlformats.org/officeDocument/2006/relationships/hyperlink" Target="#'2- PR'!A1316" TargetMode="External" Id="rId2527"/><Relationship Type="http://schemas.openxmlformats.org/officeDocument/2006/relationships/hyperlink" Target="#'2- PR'!A1316" TargetMode="External" Id="rId2528"/><Relationship Type="http://schemas.openxmlformats.org/officeDocument/2006/relationships/hyperlink" Target="#'2- PR'!A1317" TargetMode="External" Id="rId2529"/><Relationship Type="http://schemas.openxmlformats.org/officeDocument/2006/relationships/hyperlink" Target="#'2- PR'!A1317" TargetMode="External" Id="rId2530"/><Relationship Type="http://schemas.openxmlformats.org/officeDocument/2006/relationships/hyperlink" Target="#'2- PR'!A1318" TargetMode="External" Id="rId2531"/><Relationship Type="http://schemas.openxmlformats.org/officeDocument/2006/relationships/hyperlink" Target="#'2- PR'!A1318" TargetMode="External" Id="rId2532"/><Relationship Type="http://schemas.openxmlformats.org/officeDocument/2006/relationships/hyperlink" Target="#'2- PR'!A1319" TargetMode="External" Id="rId2533"/><Relationship Type="http://schemas.openxmlformats.org/officeDocument/2006/relationships/hyperlink" Target="#'2- PR'!A1319" TargetMode="External" Id="rId2534"/><Relationship Type="http://schemas.openxmlformats.org/officeDocument/2006/relationships/hyperlink" Target="#'2- PR'!A1320" TargetMode="External" Id="rId2535"/><Relationship Type="http://schemas.openxmlformats.org/officeDocument/2006/relationships/hyperlink" Target="#'2- PR'!A1320" TargetMode="External" Id="rId2536"/><Relationship Type="http://schemas.openxmlformats.org/officeDocument/2006/relationships/hyperlink" Target="#'2- PR'!A1322" TargetMode="External" Id="rId2537"/><Relationship Type="http://schemas.openxmlformats.org/officeDocument/2006/relationships/hyperlink" Target="#'2- PR'!A1322" TargetMode="External" Id="rId2538"/><Relationship Type="http://schemas.openxmlformats.org/officeDocument/2006/relationships/hyperlink" Target="#'2- PR'!A1323" TargetMode="External" Id="rId2539"/><Relationship Type="http://schemas.openxmlformats.org/officeDocument/2006/relationships/hyperlink" Target="#'2- PR'!A1323" TargetMode="External" Id="rId2540"/><Relationship Type="http://schemas.openxmlformats.org/officeDocument/2006/relationships/hyperlink" Target="#'2- PR'!A1324" TargetMode="External" Id="rId2541"/><Relationship Type="http://schemas.openxmlformats.org/officeDocument/2006/relationships/hyperlink" Target="#'2- PR'!A1324" TargetMode="External" Id="rId2542"/><Relationship Type="http://schemas.openxmlformats.org/officeDocument/2006/relationships/hyperlink" Target="#'2- PR'!A1325" TargetMode="External" Id="rId2543"/><Relationship Type="http://schemas.openxmlformats.org/officeDocument/2006/relationships/hyperlink" Target="#'2- PR'!A1325" TargetMode="External" Id="rId2544"/><Relationship Type="http://schemas.openxmlformats.org/officeDocument/2006/relationships/hyperlink" Target="#'2- PR'!A1326" TargetMode="External" Id="rId2545"/><Relationship Type="http://schemas.openxmlformats.org/officeDocument/2006/relationships/hyperlink" Target="#'2- PR'!A1326" TargetMode="External" Id="rId2546"/><Relationship Type="http://schemas.openxmlformats.org/officeDocument/2006/relationships/hyperlink" Target="#'2- PR'!A1327" TargetMode="External" Id="rId2547"/><Relationship Type="http://schemas.openxmlformats.org/officeDocument/2006/relationships/hyperlink" Target="#'2- PR'!A1327" TargetMode="External" Id="rId2548"/><Relationship Type="http://schemas.openxmlformats.org/officeDocument/2006/relationships/hyperlink" Target="#'2- PR'!A1328" TargetMode="External" Id="rId2549"/><Relationship Type="http://schemas.openxmlformats.org/officeDocument/2006/relationships/hyperlink" Target="#'2- PR'!A1328" TargetMode="External" Id="rId2550"/><Relationship Type="http://schemas.openxmlformats.org/officeDocument/2006/relationships/hyperlink" Target="#'2- PR'!A1329" TargetMode="External" Id="rId2551"/><Relationship Type="http://schemas.openxmlformats.org/officeDocument/2006/relationships/hyperlink" Target="#'2- PR'!A1329" TargetMode="External" Id="rId2552"/><Relationship Type="http://schemas.openxmlformats.org/officeDocument/2006/relationships/hyperlink" Target="#'2- PR'!A1330" TargetMode="External" Id="rId2553"/><Relationship Type="http://schemas.openxmlformats.org/officeDocument/2006/relationships/hyperlink" Target="#'2- PR'!A1330" TargetMode="External" Id="rId2554"/><Relationship Type="http://schemas.openxmlformats.org/officeDocument/2006/relationships/hyperlink" Target="#'2- PR'!A1331" TargetMode="External" Id="rId2555"/><Relationship Type="http://schemas.openxmlformats.org/officeDocument/2006/relationships/hyperlink" Target="#'2- PR'!A1331" TargetMode="External" Id="rId2556"/><Relationship Type="http://schemas.openxmlformats.org/officeDocument/2006/relationships/hyperlink" Target="#'2- PR'!A1332" TargetMode="External" Id="rId2557"/><Relationship Type="http://schemas.openxmlformats.org/officeDocument/2006/relationships/hyperlink" Target="#'2- PR'!A1332" TargetMode="External" Id="rId2558"/><Relationship Type="http://schemas.openxmlformats.org/officeDocument/2006/relationships/hyperlink" Target="#'2- PR'!A1333" TargetMode="External" Id="rId2559"/><Relationship Type="http://schemas.openxmlformats.org/officeDocument/2006/relationships/hyperlink" Target="#'2- PR'!A1333" TargetMode="External" Id="rId2560"/><Relationship Type="http://schemas.openxmlformats.org/officeDocument/2006/relationships/hyperlink" Target="#'2- PR'!A1334" TargetMode="External" Id="rId2561"/><Relationship Type="http://schemas.openxmlformats.org/officeDocument/2006/relationships/hyperlink" Target="#'2- PR'!A1334" TargetMode="External" Id="rId2562"/><Relationship Type="http://schemas.openxmlformats.org/officeDocument/2006/relationships/hyperlink" Target="#'2- PR'!A1335" TargetMode="External" Id="rId2563"/><Relationship Type="http://schemas.openxmlformats.org/officeDocument/2006/relationships/hyperlink" Target="#'2- PR'!A1335" TargetMode="External" Id="rId2564"/><Relationship Type="http://schemas.openxmlformats.org/officeDocument/2006/relationships/hyperlink" Target="#'2- PR'!A1337" TargetMode="External" Id="rId2565"/><Relationship Type="http://schemas.openxmlformats.org/officeDocument/2006/relationships/hyperlink" Target="#'2- PR'!A1337" TargetMode="External" Id="rId2566"/><Relationship Type="http://schemas.openxmlformats.org/officeDocument/2006/relationships/hyperlink" Target="#'2- PR'!A1338" TargetMode="External" Id="rId2567"/><Relationship Type="http://schemas.openxmlformats.org/officeDocument/2006/relationships/hyperlink" Target="#'2- PR'!A1338" TargetMode="External" Id="rId2568"/><Relationship Type="http://schemas.openxmlformats.org/officeDocument/2006/relationships/hyperlink" Target="#'2- PR'!A1339" TargetMode="External" Id="rId2569"/><Relationship Type="http://schemas.openxmlformats.org/officeDocument/2006/relationships/hyperlink" Target="#'2- PR'!A1339" TargetMode="External" Id="rId2570"/><Relationship Type="http://schemas.openxmlformats.org/officeDocument/2006/relationships/hyperlink" Target="#'2- PR'!A1340" TargetMode="External" Id="rId2571"/><Relationship Type="http://schemas.openxmlformats.org/officeDocument/2006/relationships/hyperlink" Target="#'2- PR'!A1340" TargetMode="External" Id="rId2572"/><Relationship Type="http://schemas.openxmlformats.org/officeDocument/2006/relationships/hyperlink" Target="#'2- PR'!A1341" TargetMode="External" Id="rId2573"/><Relationship Type="http://schemas.openxmlformats.org/officeDocument/2006/relationships/hyperlink" Target="#'2- PR'!A1341" TargetMode="External" Id="rId2574"/><Relationship Type="http://schemas.openxmlformats.org/officeDocument/2006/relationships/hyperlink" Target="#'2- PR'!A1342" TargetMode="External" Id="rId2575"/><Relationship Type="http://schemas.openxmlformats.org/officeDocument/2006/relationships/hyperlink" Target="#'2- PR'!A1342" TargetMode="External" Id="rId2576"/><Relationship Type="http://schemas.openxmlformats.org/officeDocument/2006/relationships/hyperlink" Target="#'2- PR'!A1343" TargetMode="External" Id="rId2577"/><Relationship Type="http://schemas.openxmlformats.org/officeDocument/2006/relationships/hyperlink" Target="#'2- PR'!A1343" TargetMode="External" Id="rId2578"/><Relationship Type="http://schemas.openxmlformats.org/officeDocument/2006/relationships/hyperlink" Target="#'2- PR'!A1344" TargetMode="External" Id="rId2579"/><Relationship Type="http://schemas.openxmlformats.org/officeDocument/2006/relationships/hyperlink" Target="#'2- PR'!A1344" TargetMode="External" Id="rId2580"/><Relationship Type="http://schemas.openxmlformats.org/officeDocument/2006/relationships/hyperlink" Target="#'2- PR'!A1345" TargetMode="External" Id="rId2581"/><Relationship Type="http://schemas.openxmlformats.org/officeDocument/2006/relationships/hyperlink" Target="#'2- PR'!A1345" TargetMode="External" Id="rId2582"/><Relationship Type="http://schemas.openxmlformats.org/officeDocument/2006/relationships/hyperlink" Target="#'2- PR'!A1346" TargetMode="External" Id="rId2583"/><Relationship Type="http://schemas.openxmlformats.org/officeDocument/2006/relationships/hyperlink" Target="#'2- PR'!A1346" TargetMode="External" Id="rId2584"/><Relationship Type="http://schemas.openxmlformats.org/officeDocument/2006/relationships/hyperlink" Target="#'2- PR'!A1347" TargetMode="External" Id="rId2585"/><Relationship Type="http://schemas.openxmlformats.org/officeDocument/2006/relationships/hyperlink" Target="#'2- PR'!A1347" TargetMode="External" Id="rId2586"/><Relationship Type="http://schemas.openxmlformats.org/officeDocument/2006/relationships/hyperlink" Target="#'2- PR'!A1348" TargetMode="External" Id="rId2587"/><Relationship Type="http://schemas.openxmlformats.org/officeDocument/2006/relationships/hyperlink" Target="#'2- PR'!A1348" TargetMode="External" Id="rId2588"/><Relationship Type="http://schemas.openxmlformats.org/officeDocument/2006/relationships/hyperlink" Target="#'2- PR'!A1350" TargetMode="External" Id="rId2589"/><Relationship Type="http://schemas.openxmlformats.org/officeDocument/2006/relationships/hyperlink" Target="#'2- PR'!A1350" TargetMode="External" Id="rId2590"/><Relationship Type="http://schemas.openxmlformats.org/officeDocument/2006/relationships/hyperlink" Target="#'2- PR'!A1351" TargetMode="External" Id="rId2591"/><Relationship Type="http://schemas.openxmlformats.org/officeDocument/2006/relationships/hyperlink" Target="#'2- PR'!A1351" TargetMode="External" Id="rId2592"/><Relationship Type="http://schemas.openxmlformats.org/officeDocument/2006/relationships/hyperlink" Target="#'2- PR'!A1352" TargetMode="External" Id="rId2593"/><Relationship Type="http://schemas.openxmlformats.org/officeDocument/2006/relationships/hyperlink" Target="#'2- PR'!A1352" TargetMode="External" Id="rId2594"/><Relationship Type="http://schemas.openxmlformats.org/officeDocument/2006/relationships/hyperlink" Target="#'2- PR'!A1353" TargetMode="External" Id="rId2595"/><Relationship Type="http://schemas.openxmlformats.org/officeDocument/2006/relationships/hyperlink" Target="#'2- PR'!A1353" TargetMode="External" Id="rId2596"/><Relationship Type="http://schemas.openxmlformats.org/officeDocument/2006/relationships/hyperlink" Target="#'2- PR'!A1354" TargetMode="External" Id="rId2597"/><Relationship Type="http://schemas.openxmlformats.org/officeDocument/2006/relationships/hyperlink" Target="#'2- PR'!A1354" TargetMode="External" Id="rId2598"/><Relationship Type="http://schemas.openxmlformats.org/officeDocument/2006/relationships/hyperlink" Target="#'2- PR'!A1355" TargetMode="External" Id="rId2599"/><Relationship Type="http://schemas.openxmlformats.org/officeDocument/2006/relationships/hyperlink" Target="#'2- PR'!A1355" TargetMode="External" Id="rId2600"/><Relationship Type="http://schemas.openxmlformats.org/officeDocument/2006/relationships/hyperlink" Target="#'2- PR'!A1356" TargetMode="External" Id="rId2601"/><Relationship Type="http://schemas.openxmlformats.org/officeDocument/2006/relationships/hyperlink" Target="#'2- PR'!A1356" TargetMode="External" Id="rId2602"/><Relationship Type="http://schemas.openxmlformats.org/officeDocument/2006/relationships/hyperlink" Target="#'2- PR'!A1357" TargetMode="External" Id="rId2603"/><Relationship Type="http://schemas.openxmlformats.org/officeDocument/2006/relationships/hyperlink" Target="#'2- PR'!A1357" TargetMode="External" Id="rId2604"/><Relationship Type="http://schemas.openxmlformats.org/officeDocument/2006/relationships/hyperlink" Target="#'2- PR'!A1358" TargetMode="External" Id="rId2605"/><Relationship Type="http://schemas.openxmlformats.org/officeDocument/2006/relationships/hyperlink" Target="#'2- PR'!A1358" TargetMode="External" Id="rId2606"/><Relationship Type="http://schemas.openxmlformats.org/officeDocument/2006/relationships/hyperlink" Target="#'2- PR'!A1359" TargetMode="External" Id="rId2607"/><Relationship Type="http://schemas.openxmlformats.org/officeDocument/2006/relationships/hyperlink" Target="#'2- PR'!A1359" TargetMode="External" Id="rId2608"/><Relationship Type="http://schemas.openxmlformats.org/officeDocument/2006/relationships/hyperlink" Target="#'2- PR'!A1360" TargetMode="External" Id="rId2609"/><Relationship Type="http://schemas.openxmlformats.org/officeDocument/2006/relationships/hyperlink" Target="#'2- PR'!A1360" TargetMode="External" Id="rId2610"/><Relationship Type="http://schemas.openxmlformats.org/officeDocument/2006/relationships/hyperlink" Target="#'2- PR'!A1361" TargetMode="External" Id="rId2611"/><Relationship Type="http://schemas.openxmlformats.org/officeDocument/2006/relationships/hyperlink" Target="#'2- PR'!A1361" TargetMode="External" Id="rId2612"/><Relationship Type="http://schemas.openxmlformats.org/officeDocument/2006/relationships/hyperlink" Target="#'2- PR'!A1362" TargetMode="External" Id="rId2613"/><Relationship Type="http://schemas.openxmlformats.org/officeDocument/2006/relationships/hyperlink" Target="#'2- PR'!A1362" TargetMode="External" Id="rId2614"/><Relationship Type="http://schemas.openxmlformats.org/officeDocument/2006/relationships/hyperlink" Target="#'2- PR'!A1363" TargetMode="External" Id="rId2615"/><Relationship Type="http://schemas.openxmlformats.org/officeDocument/2006/relationships/hyperlink" Target="#'2- PR'!A1363" TargetMode="External" Id="rId2616"/><Relationship Type="http://schemas.openxmlformats.org/officeDocument/2006/relationships/hyperlink" Target="#'2- PR'!A1364" TargetMode="External" Id="rId2617"/><Relationship Type="http://schemas.openxmlformats.org/officeDocument/2006/relationships/hyperlink" Target="#'2- PR'!A1364" TargetMode="External" Id="rId2618"/><Relationship Type="http://schemas.openxmlformats.org/officeDocument/2006/relationships/hyperlink" Target="#'2- PR'!A1365" TargetMode="External" Id="rId2619"/><Relationship Type="http://schemas.openxmlformats.org/officeDocument/2006/relationships/hyperlink" Target="#'2- PR'!A1365" TargetMode="External" Id="rId2620"/><Relationship Type="http://schemas.openxmlformats.org/officeDocument/2006/relationships/hyperlink" Target="#'2- PR'!A1366" TargetMode="External" Id="rId2621"/><Relationship Type="http://schemas.openxmlformats.org/officeDocument/2006/relationships/hyperlink" Target="#'2- PR'!A1366" TargetMode="External" Id="rId2622"/><Relationship Type="http://schemas.openxmlformats.org/officeDocument/2006/relationships/hyperlink" Target="#'2- PR'!A1367" TargetMode="External" Id="rId2623"/><Relationship Type="http://schemas.openxmlformats.org/officeDocument/2006/relationships/hyperlink" Target="#'2- PR'!A1367" TargetMode="External" Id="rId2624"/><Relationship Type="http://schemas.openxmlformats.org/officeDocument/2006/relationships/hyperlink" Target="#'2- PR'!A1368" TargetMode="External" Id="rId2625"/><Relationship Type="http://schemas.openxmlformats.org/officeDocument/2006/relationships/hyperlink" Target="#'2- PR'!A1368" TargetMode="External" Id="rId2626"/><Relationship Type="http://schemas.openxmlformats.org/officeDocument/2006/relationships/hyperlink" Target="#'2- PR'!A1369" TargetMode="External" Id="rId2627"/><Relationship Type="http://schemas.openxmlformats.org/officeDocument/2006/relationships/hyperlink" Target="#'2- PR'!A1369" TargetMode="External" Id="rId2628"/><Relationship Type="http://schemas.openxmlformats.org/officeDocument/2006/relationships/hyperlink" Target="#'2- PR'!A1370" TargetMode="External" Id="rId2629"/><Relationship Type="http://schemas.openxmlformats.org/officeDocument/2006/relationships/hyperlink" Target="#'2- PR'!A1370" TargetMode="External" Id="rId2630"/><Relationship Type="http://schemas.openxmlformats.org/officeDocument/2006/relationships/hyperlink" Target="#'2- PR'!A1371" TargetMode="External" Id="rId2631"/><Relationship Type="http://schemas.openxmlformats.org/officeDocument/2006/relationships/hyperlink" Target="#'2- PR'!A1371" TargetMode="External" Id="rId2632"/><Relationship Type="http://schemas.openxmlformats.org/officeDocument/2006/relationships/hyperlink" Target="#'2- PR'!A1372" TargetMode="External" Id="rId2633"/><Relationship Type="http://schemas.openxmlformats.org/officeDocument/2006/relationships/hyperlink" Target="#'2- PR'!A1372" TargetMode="External" Id="rId2634"/><Relationship Type="http://schemas.openxmlformats.org/officeDocument/2006/relationships/hyperlink" Target="#'2- PR'!A1373" TargetMode="External" Id="rId2635"/><Relationship Type="http://schemas.openxmlformats.org/officeDocument/2006/relationships/hyperlink" Target="#'2- PR'!A1373" TargetMode="External" Id="rId2636"/><Relationship Type="http://schemas.openxmlformats.org/officeDocument/2006/relationships/hyperlink" Target="#'2- PR'!A1374" TargetMode="External" Id="rId2637"/><Relationship Type="http://schemas.openxmlformats.org/officeDocument/2006/relationships/hyperlink" Target="#'2- PR'!A1374" TargetMode="External" Id="rId2638"/><Relationship Type="http://schemas.openxmlformats.org/officeDocument/2006/relationships/hyperlink" Target="#'2- PR'!A1375" TargetMode="External" Id="rId2639"/><Relationship Type="http://schemas.openxmlformats.org/officeDocument/2006/relationships/hyperlink" Target="#'2- PR'!A1375" TargetMode="External" Id="rId2640"/><Relationship Type="http://schemas.openxmlformats.org/officeDocument/2006/relationships/hyperlink" Target="#'2- PR'!A1376" TargetMode="External" Id="rId2641"/><Relationship Type="http://schemas.openxmlformats.org/officeDocument/2006/relationships/hyperlink" Target="#'2- PR'!A1376" TargetMode="External" Id="rId2642"/><Relationship Type="http://schemas.openxmlformats.org/officeDocument/2006/relationships/hyperlink" Target="#'2- PR'!A1377" TargetMode="External" Id="rId2643"/><Relationship Type="http://schemas.openxmlformats.org/officeDocument/2006/relationships/hyperlink" Target="#'2- PR'!A1377" TargetMode="External" Id="rId2644"/><Relationship Type="http://schemas.openxmlformats.org/officeDocument/2006/relationships/hyperlink" Target="#'2- PR'!A1378" TargetMode="External" Id="rId2645"/><Relationship Type="http://schemas.openxmlformats.org/officeDocument/2006/relationships/hyperlink" Target="#'2- PR'!A1378" TargetMode="External" Id="rId2646"/><Relationship Type="http://schemas.openxmlformats.org/officeDocument/2006/relationships/hyperlink" Target="#'2- PR'!A1379" TargetMode="External" Id="rId2647"/><Relationship Type="http://schemas.openxmlformats.org/officeDocument/2006/relationships/hyperlink" Target="#'2- PR'!A1379" TargetMode="External" Id="rId2648"/><Relationship Type="http://schemas.openxmlformats.org/officeDocument/2006/relationships/hyperlink" Target="#'2- PR'!A1380" TargetMode="External" Id="rId2649"/><Relationship Type="http://schemas.openxmlformats.org/officeDocument/2006/relationships/hyperlink" Target="#'2- PR'!A1380" TargetMode="External" Id="rId2650"/><Relationship Type="http://schemas.openxmlformats.org/officeDocument/2006/relationships/hyperlink" Target="#'2- PR'!A1381" TargetMode="External" Id="rId2651"/><Relationship Type="http://schemas.openxmlformats.org/officeDocument/2006/relationships/hyperlink" Target="#'2- PR'!A1381" TargetMode="External" Id="rId2652"/><Relationship Type="http://schemas.openxmlformats.org/officeDocument/2006/relationships/hyperlink" Target="#'2- PR'!A1382" TargetMode="External" Id="rId2653"/><Relationship Type="http://schemas.openxmlformats.org/officeDocument/2006/relationships/hyperlink" Target="#'2- PR'!A1382" TargetMode="External" Id="rId2654"/><Relationship Type="http://schemas.openxmlformats.org/officeDocument/2006/relationships/hyperlink" Target="#'2- PR'!A1383" TargetMode="External" Id="rId2655"/><Relationship Type="http://schemas.openxmlformats.org/officeDocument/2006/relationships/hyperlink" Target="#'2- PR'!A1383" TargetMode="External" Id="rId2656"/><Relationship Type="http://schemas.openxmlformats.org/officeDocument/2006/relationships/hyperlink" Target="#'2- PR'!A1385" TargetMode="External" Id="rId2657"/><Relationship Type="http://schemas.openxmlformats.org/officeDocument/2006/relationships/hyperlink" Target="#'2- PR'!A1385" TargetMode="External" Id="rId2658"/><Relationship Type="http://schemas.openxmlformats.org/officeDocument/2006/relationships/hyperlink" Target="#'2- PR'!A1386" TargetMode="External" Id="rId2659"/><Relationship Type="http://schemas.openxmlformats.org/officeDocument/2006/relationships/hyperlink" Target="#'2- PR'!A1386" TargetMode="External" Id="rId2660"/><Relationship Type="http://schemas.openxmlformats.org/officeDocument/2006/relationships/hyperlink" Target="#'2- PR'!A1387" TargetMode="External" Id="rId2661"/><Relationship Type="http://schemas.openxmlformats.org/officeDocument/2006/relationships/hyperlink" Target="#'2- PR'!A1387" TargetMode="External" Id="rId2662"/><Relationship Type="http://schemas.openxmlformats.org/officeDocument/2006/relationships/hyperlink" Target="#'2- PR'!A1389" TargetMode="External" Id="rId2663"/><Relationship Type="http://schemas.openxmlformats.org/officeDocument/2006/relationships/hyperlink" Target="#'2- PR'!A1389" TargetMode="External" Id="rId2664"/><Relationship Type="http://schemas.openxmlformats.org/officeDocument/2006/relationships/hyperlink" Target="#'2- PR'!A1390" TargetMode="External" Id="rId2665"/><Relationship Type="http://schemas.openxmlformats.org/officeDocument/2006/relationships/hyperlink" Target="#'2- PR'!A1390" TargetMode="External" Id="rId2666"/><Relationship Type="http://schemas.openxmlformats.org/officeDocument/2006/relationships/hyperlink" Target="#'2- PR'!A1391" TargetMode="External" Id="rId2667"/><Relationship Type="http://schemas.openxmlformats.org/officeDocument/2006/relationships/hyperlink" Target="#'2- PR'!A1391" TargetMode="External" Id="rId2668"/><Relationship Type="http://schemas.openxmlformats.org/officeDocument/2006/relationships/hyperlink" Target="#'2- PR'!A1392" TargetMode="External" Id="rId2669"/><Relationship Type="http://schemas.openxmlformats.org/officeDocument/2006/relationships/hyperlink" Target="#'2- PR'!A1392" TargetMode="External" Id="rId2670"/><Relationship Type="http://schemas.openxmlformats.org/officeDocument/2006/relationships/hyperlink" Target="#'2- PR'!A1394" TargetMode="External" Id="rId2671"/><Relationship Type="http://schemas.openxmlformats.org/officeDocument/2006/relationships/hyperlink" Target="#'2- PR'!A1394" TargetMode="External" Id="rId2672"/><Relationship Type="http://schemas.openxmlformats.org/officeDocument/2006/relationships/hyperlink" Target="#'2- PR'!A1395" TargetMode="External" Id="rId2673"/><Relationship Type="http://schemas.openxmlformats.org/officeDocument/2006/relationships/hyperlink" Target="#'2- PR'!A1395" TargetMode="External" Id="rId2674"/><Relationship Type="http://schemas.openxmlformats.org/officeDocument/2006/relationships/hyperlink" Target="#'2- PR'!A1396" TargetMode="External" Id="rId2675"/><Relationship Type="http://schemas.openxmlformats.org/officeDocument/2006/relationships/hyperlink" Target="#'2- PR'!A1396" TargetMode="External" Id="rId2676"/><Relationship Type="http://schemas.openxmlformats.org/officeDocument/2006/relationships/hyperlink" Target="#'2- PR'!A1397" TargetMode="External" Id="rId2677"/><Relationship Type="http://schemas.openxmlformats.org/officeDocument/2006/relationships/hyperlink" Target="#'2- PR'!A1397" TargetMode="External" Id="rId2678"/><Relationship Type="http://schemas.openxmlformats.org/officeDocument/2006/relationships/hyperlink" Target="#'2- PR'!A1398" TargetMode="External" Id="rId2679"/><Relationship Type="http://schemas.openxmlformats.org/officeDocument/2006/relationships/hyperlink" Target="#'2- PR'!A1398" TargetMode="External" Id="rId2680"/><Relationship Type="http://schemas.openxmlformats.org/officeDocument/2006/relationships/hyperlink" Target="#'2- PR'!A1399" TargetMode="External" Id="rId2681"/><Relationship Type="http://schemas.openxmlformats.org/officeDocument/2006/relationships/hyperlink" Target="#'2- PR'!A1399" TargetMode="External" Id="rId2682"/><Relationship Type="http://schemas.openxmlformats.org/officeDocument/2006/relationships/hyperlink" Target="#'2- PR'!A1400" TargetMode="External" Id="rId2683"/><Relationship Type="http://schemas.openxmlformats.org/officeDocument/2006/relationships/hyperlink" Target="#'2- PR'!A1400" TargetMode="External" Id="rId2684"/><Relationship Type="http://schemas.openxmlformats.org/officeDocument/2006/relationships/hyperlink" Target="#'2- PR'!A1401" TargetMode="External" Id="rId2685"/><Relationship Type="http://schemas.openxmlformats.org/officeDocument/2006/relationships/hyperlink" Target="#'2- PR'!A1401" TargetMode="External" Id="rId2686"/><Relationship Type="http://schemas.openxmlformats.org/officeDocument/2006/relationships/hyperlink" Target="#'2- PR'!A1402" TargetMode="External" Id="rId2687"/><Relationship Type="http://schemas.openxmlformats.org/officeDocument/2006/relationships/hyperlink" Target="#'2- PR'!A1402" TargetMode="External" Id="rId2688"/><Relationship Type="http://schemas.openxmlformats.org/officeDocument/2006/relationships/hyperlink" Target="#'2- PR'!A1403" TargetMode="External" Id="rId2689"/><Relationship Type="http://schemas.openxmlformats.org/officeDocument/2006/relationships/hyperlink" Target="#'2- PR'!A1403" TargetMode="External" Id="rId2690"/><Relationship Type="http://schemas.openxmlformats.org/officeDocument/2006/relationships/hyperlink" Target="#'2- PR'!A1404" TargetMode="External" Id="rId2691"/><Relationship Type="http://schemas.openxmlformats.org/officeDocument/2006/relationships/hyperlink" Target="#'2- PR'!A1404" TargetMode="External" Id="rId2692"/><Relationship Type="http://schemas.openxmlformats.org/officeDocument/2006/relationships/hyperlink" Target="#'2- PR'!A1405" TargetMode="External" Id="rId2693"/><Relationship Type="http://schemas.openxmlformats.org/officeDocument/2006/relationships/hyperlink" Target="#'2- PR'!A1405" TargetMode="External" Id="rId2694"/><Relationship Type="http://schemas.openxmlformats.org/officeDocument/2006/relationships/hyperlink" Target="#'2- PR'!A1406" TargetMode="External" Id="rId2695"/><Relationship Type="http://schemas.openxmlformats.org/officeDocument/2006/relationships/hyperlink" Target="#'2- PR'!A1406" TargetMode="External" Id="rId2696"/><Relationship Type="http://schemas.openxmlformats.org/officeDocument/2006/relationships/hyperlink" Target="#'2- PR'!A1407" TargetMode="External" Id="rId2697"/><Relationship Type="http://schemas.openxmlformats.org/officeDocument/2006/relationships/hyperlink" Target="#'2- PR'!A1407" TargetMode="External" Id="rId2698"/><Relationship Type="http://schemas.openxmlformats.org/officeDocument/2006/relationships/hyperlink" Target="#'2- PR'!A1408" TargetMode="External" Id="rId2699"/><Relationship Type="http://schemas.openxmlformats.org/officeDocument/2006/relationships/hyperlink" Target="#'2- PR'!A1408" TargetMode="External" Id="rId2700"/><Relationship Type="http://schemas.openxmlformats.org/officeDocument/2006/relationships/hyperlink" Target="#'2- PR'!A1409" TargetMode="External" Id="rId2701"/><Relationship Type="http://schemas.openxmlformats.org/officeDocument/2006/relationships/hyperlink" Target="#'2- PR'!A1409" TargetMode="External" Id="rId2702"/><Relationship Type="http://schemas.openxmlformats.org/officeDocument/2006/relationships/hyperlink" Target="#'2- PR'!A1410" TargetMode="External" Id="rId2703"/><Relationship Type="http://schemas.openxmlformats.org/officeDocument/2006/relationships/hyperlink" Target="#'2- PR'!A1410" TargetMode="External" Id="rId2704"/><Relationship Type="http://schemas.openxmlformats.org/officeDocument/2006/relationships/hyperlink" Target="#'2- PR'!A1411" TargetMode="External" Id="rId2705"/><Relationship Type="http://schemas.openxmlformats.org/officeDocument/2006/relationships/hyperlink" Target="#'2- PR'!A1411" TargetMode="External" Id="rId2706"/><Relationship Type="http://schemas.openxmlformats.org/officeDocument/2006/relationships/hyperlink" Target="#'2- PR'!A1412" TargetMode="External" Id="rId2707"/><Relationship Type="http://schemas.openxmlformats.org/officeDocument/2006/relationships/hyperlink" Target="#'2- PR'!A1412" TargetMode="External" Id="rId2708"/><Relationship Type="http://schemas.openxmlformats.org/officeDocument/2006/relationships/hyperlink" Target="#'2- PR'!A1413" TargetMode="External" Id="rId2709"/><Relationship Type="http://schemas.openxmlformats.org/officeDocument/2006/relationships/hyperlink" Target="#'2- PR'!A1413" TargetMode="External" Id="rId2710"/><Relationship Type="http://schemas.openxmlformats.org/officeDocument/2006/relationships/hyperlink" Target="#'2- PR'!A1414" TargetMode="External" Id="rId2711"/><Relationship Type="http://schemas.openxmlformats.org/officeDocument/2006/relationships/hyperlink" Target="#'2- PR'!A1414" TargetMode="External" Id="rId2712"/><Relationship Type="http://schemas.openxmlformats.org/officeDocument/2006/relationships/hyperlink" Target="#'2- PR'!A1415" TargetMode="External" Id="rId2713"/><Relationship Type="http://schemas.openxmlformats.org/officeDocument/2006/relationships/hyperlink" Target="#'2- PR'!A1415" TargetMode="External" Id="rId2714"/><Relationship Type="http://schemas.openxmlformats.org/officeDocument/2006/relationships/hyperlink" Target="#'2- PR'!A1416" TargetMode="External" Id="rId2715"/><Relationship Type="http://schemas.openxmlformats.org/officeDocument/2006/relationships/hyperlink" Target="#'2- PR'!A1416" TargetMode="External" Id="rId2716"/><Relationship Type="http://schemas.openxmlformats.org/officeDocument/2006/relationships/hyperlink" Target="#'2- PR'!A1417" TargetMode="External" Id="rId2717"/><Relationship Type="http://schemas.openxmlformats.org/officeDocument/2006/relationships/hyperlink" Target="#'2- PR'!A1417" TargetMode="External" Id="rId2718"/><Relationship Type="http://schemas.openxmlformats.org/officeDocument/2006/relationships/hyperlink" Target="#'2- SG'!A3" TargetMode="External" Id="rId2719"/><Relationship Type="http://schemas.openxmlformats.org/officeDocument/2006/relationships/hyperlink" Target="#'2- SG'!A3" TargetMode="External" Id="rId2720"/><Relationship Type="http://schemas.openxmlformats.org/officeDocument/2006/relationships/hyperlink" Target="#'2- SG'!A4" TargetMode="External" Id="rId2721"/><Relationship Type="http://schemas.openxmlformats.org/officeDocument/2006/relationships/hyperlink" Target="#'2- SG'!A4" TargetMode="External" Id="rId2722"/><Relationship Type="http://schemas.openxmlformats.org/officeDocument/2006/relationships/hyperlink" Target="#'2- SG'!A6" TargetMode="External" Id="rId2723"/><Relationship Type="http://schemas.openxmlformats.org/officeDocument/2006/relationships/hyperlink" Target="#'2- SG'!A6" TargetMode="External" Id="rId2724"/><Relationship Type="http://schemas.openxmlformats.org/officeDocument/2006/relationships/hyperlink" Target="#'2- SG'!A8" TargetMode="External" Id="rId2725"/><Relationship Type="http://schemas.openxmlformats.org/officeDocument/2006/relationships/hyperlink" Target="#'2- SG'!A8" TargetMode="External" Id="rId2726"/><Relationship Type="http://schemas.openxmlformats.org/officeDocument/2006/relationships/hyperlink" Target="#'2- SG'!A9" TargetMode="External" Id="rId2727"/><Relationship Type="http://schemas.openxmlformats.org/officeDocument/2006/relationships/hyperlink" Target="#'2- SG'!A9" TargetMode="External" Id="rId2728"/><Relationship Type="http://schemas.openxmlformats.org/officeDocument/2006/relationships/hyperlink" Target="#'2- SG'!A10" TargetMode="External" Id="rId2729"/><Relationship Type="http://schemas.openxmlformats.org/officeDocument/2006/relationships/hyperlink" Target="#'2- SG'!A10" TargetMode="External" Id="rId2730"/><Relationship Type="http://schemas.openxmlformats.org/officeDocument/2006/relationships/hyperlink" Target="#'2- AMLE'!A3" TargetMode="External" Id="rId2731"/><Relationship Type="http://schemas.openxmlformats.org/officeDocument/2006/relationships/hyperlink" Target="#'2- AMLE'!A3" TargetMode="External" Id="rId2732"/><Relationship Type="http://schemas.openxmlformats.org/officeDocument/2006/relationships/hyperlink" Target="#'2- AMLE'!A4" TargetMode="External" Id="rId2733"/><Relationship Type="http://schemas.openxmlformats.org/officeDocument/2006/relationships/hyperlink" Target="#'2- AMLE'!A4" TargetMode="External" Id="rId2734"/><Relationship Type="http://schemas.openxmlformats.org/officeDocument/2006/relationships/hyperlink" Target="#'2- AMLE'!A5" TargetMode="External" Id="rId2735"/><Relationship Type="http://schemas.openxmlformats.org/officeDocument/2006/relationships/hyperlink" Target="#'2- AMLE'!A5" TargetMode="External" Id="rId2736"/><Relationship Type="http://schemas.openxmlformats.org/officeDocument/2006/relationships/hyperlink" Target="#'2- AMLE'!A7" TargetMode="External" Id="rId2737"/><Relationship Type="http://schemas.openxmlformats.org/officeDocument/2006/relationships/hyperlink" Target="#'2- AMLE'!A7" TargetMode="External" Id="rId2738"/><Relationship Type="http://schemas.openxmlformats.org/officeDocument/2006/relationships/hyperlink" Target="#'2- AMLE'!A8" TargetMode="External" Id="rId2739"/><Relationship Type="http://schemas.openxmlformats.org/officeDocument/2006/relationships/hyperlink" Target="#'2- AMLE'!A8" TargetMode="External" Id="rId2740"/><Relationship Type="http://schemas.openxmlformats.org/officeDocument/2006/relationships/hyperlink" Target="#'2- AMLE'!A9" TargetMode="External" Id="rId2741"/><Relationship Type="http://schemas.openxmlformats.org/officeDocument/2006/relationships/hyperlink" Target="#'2- AMLE'!A9" TargetMode="External" Id="rId2742"/><Relationship Type="http://schemas.openxmlformats.org/officeDocument/2006/relationships/hyperlink" Target="#'2- AMLE'!A10" TargetMode="External" Id="rId2743"/><Relationship Type="http://schemas.openxmlformats.org/officeDocument/2006/relationships/hyperlink" Target="#'2- AMLE'!A10" TargetMode="External" Id="rId2744"/><Relationship Type="http://schemas.openxmlformats.org/officeDocument/2006/relationships/hyperlink" Target="#'2- AMLE'!A11" TargetMode="External" Id="rId2745"/><Relationship Type="http://schemas.openxmlformats.org/officeDocument/2006/relationships/hyperlink" Target="#'2- AMLE'!A11" TargetMode="External" Id="rId2746"/><Relationship Type="http://schemas.openxmlformats.org/officeDocument/2006/relationships/hyperlink" Target="#'2- AMLE'!A12" TargetMode="External" Id="rId2747"/><Relationship Type="http://schemas.openxmlformats.org/officeDocument/2006/relationships/hyperlink" Target="#'2- AMLE'!A12" TargetMode="External" Id="rId2748"/><Relationship Type="http://schemas.openxmlformats.org/officeDocument/2006/relationships/hyperlink" Target="#'2- AMLE'!A13" TargetMode="External" Id="rId2749"/><Relationship Type="http://schemas.openxmlformats.org/officeDocument/2006/relationships/hyperlink" Target="#'2- AMLE'!A13" TargetMode="External" Id="rId2750"/><Relationship Type="http://schemas.openxmlformats.org/officeDocument/2006/relationships/hyperlink" Target="#'2- AMLE'!A14" TargetMode="External" Id="rId2751"/><Relationship Type="http://schemas.openxmlformats.org/officeDocument/2006/relationships/hyperlink" Target="#'2- AMLE'!A14" TargetMode="External" Id="rId2752"/><Relationship Type="http://schemas.openxmlformats.org/officeDocument/2006/relationships/hyperlink" Target="#'2- AMLE'!A15" TargetMode="External" Id="rId2753"/><Relationship Type="http://schemas.openxmlformats.org/officeDocument/2006/relationships/hyperlink" Target="#'2- AMLE'!A15" TargetMode="External" Id="rId2754"/><Relationship Type="http://schemas.openxmlformats.org/officeDocument/2006/relationships/hyperlink" Target="#'2- AMLE'!A16" TargetMode="External" Id="rId2755"/><Relationship Type="http://schemas.openxmlformats.org/officeDocument/2006/relationships/hyperlink" Target="#'2- AMLE'!A16" TargetMode="External" Id="rId2756"/><Relationship Type="http://schemas.openxmlformats.org/officeDocument/2006/relationships/hyperlink" Target="#'2- AMLE'!A17" TargetMode="External" Id="rId2757"/><Relationship Type="http://schemas.openxmlformats.org/officeDocument/2006/relationships/hyperlink" Target="#'2- AMLE'!A17" TargetMode="External" Id="rId2758"/><Relationship Type="http://schemas.openxmlformats.org/officeDocument/2006/relationships/hyperlink" Target="#'2- AMLE'!A18" TargetMode="External" Id="rId2759"/><Relationship Type="http://schemas.openxmlformats.org/officeDocument/2006/relationships/hyperlink" Target="#'2- AMLE'!A18" TargetMode="External" Id="rId2760"/><Relationship Type="http://schemas.openxmlformats.org/officeDocument/2006/relationships/hyperlink" Target="#'2- AMLE'!A19" TargetMode="External" Id="rId2761"/><Relationship Type="http://schemas.openxmlformats.org/officeDocument/2006/relationships/hyperlink" Target="#'2- AMLE'!A19" TargetMode="External" Id="rId2762"/><Relationship Type="http://schemas.openxmlformats.org/officeDocument/2006/relationships/hyperlink" Target="#'2- AMLE'!A20" TargetMode="External" Id="rId2763"/><Relationship Type="http://schemas.openxmlformats.org/officeDocument/2006/relationships/hyperlink" Target="#'2- AMLE'!A20" TargetMode="External" Id="rId2764"/><Relationship Type="http://schemas.openxmlformats.org/officeDocument/2006/relationships/hyperlink" Target="#'2- AMLE'!A21" TargetMode="External" Id="rId2765"/><Relationship Type="http://schemas.openxmlformats.org/officeDocument/2006/relationships/hyperlink" Target="#'2- AMLE'!A21" TargetMode="External" Id="rId2766"/><Relationship Type="http://schemas.openxmlformats.org/officeDocument/2006/relationships/hyperlink" Target="#'2- AMLE'!A22" TargetMode="External" Id="rId2767"/><Relationship Type="http://schemas.openxmlformats.org/officeDocument/2006/relationships/hyperlink" Target="#'2- AMLE'!A22" TargetMode="External" Id="rId2768"/><Relationship Type="http://schemas.openxmlformats.org/officeDocument/2006/relationships/hyperlink" Target="#'2- AMLE'!A23" TargetMode="External" Id="rId2769"/><Relationship Type="http://schemas.openxmlformats.org/officeDocument/2006/relationships/hyperlink" Target="#'2- AMLE'!A23" TargetMode="External" Id="rId2770"/><Relationship Type="http://schemas.openxmlformats.org/officeDocument/2006/relationships/hyperlink" Target="#'2- AMLE'!A24" TargetMode="External" Id="rId2771"/><Relationship Type="http://schemas.openxmlformats.org/officeDocument/2006/relationships/hyperlink" Target="#'2- AMLE'!A24" TargetMode="External" Id="rId2772"/><Relationship Type="http://schemas.openxmlformats.org/officeDocument/2006/relationships/hyperlink" Target="#'2- AMLE'!A25" TargetMode="External" Id="rId2773"/><Relationship Type="http://schemas.openxmlformats.org/officeDocument/2006/relationships/hyperlink" Target="#'2- AMLE'!A25" TargetMode="External" Id="rId2774"/><Relationship Type="http://schemas.openxmlformats.org/officeDocument/2006/relationships/hyperlink" Target="#'2- AMLE'!A26" TargetMode="External" Id="rId2775"/><Relationship Type="http://schemas.openxmlformats.org/officeDocument/2006/relationships/hyperlink" Target="#'2- AMLE'!A26" TargetMode="External" Id="rId2776"/><Relationship Type="http://schemas.openxmlformats.org/officeDocument/2006/relationships/hyperlink" Target="#'2- AMLE'!A27" TargetMode="External" Id="rId2777"/><Relationship Type="http://schemas.openxmlformats.org/officeDocument/2006/relationships/hyperlink" Target="#'2- AMLE'!A27" TargetMode="External" Id="rId2778"/><Relationship Type="http://schemas.openxmlformats.org/officeDocument/2006/relationships/hyperlink" Target="#'2- AMLE'!A28" TargetMode="External" Id="rId2779"/><Relationship Type="http://schemas.openxmlformats.org/officeDocument/2006/relationships/hyperlink" Target="#'2- AMLE'!A28" TargetMode="External" Id="rId2780"/><Relationship Type="http://schemas.openxmlformats.org/officeDocument/2006/relationships/hyperlink" Target="#'2- AMLE'!A29" TargetMode="External" Id="rId2781"/><Relationship Type="http://schemas.openxmlformats.org/officeDocument/2006/relationships/hyperlink" Target="#'2- AMLE'!A29" TargetMode="External" Id="rId2782"/><Relationship Type="http://schemas.openxmlformats.org/officeDocument/2006/relationships/hyperlink" Target="#'2- AMLE'!A30" TargetMode="External" Id="rId2783"/><Relationship Type="http://schemas.openxmlformats.org/officeDocument/2006/relationships/hyperlink" Target="#'2- AMLE'!A30" TargetMode="External" Id="rId2784"/><Relationship Type="http://schemas.openxmlformats.org/officeDocument/2006/relationships/hyperlink" Target="#'2- AMLE'!A31" TargetMode="External" Id="rId2785"/><Relationship Type="http://schemas.openxmlformats.org/officeDocument/2006/relationships/hyperlink" Target="#'2- AMLE'!A31" TargetMode="External" Id="rId2786"/><Relationship Type="http://schemas.openxmlformats.org/officeDocument/2006/relationships/hyperlink" Target="#'2- AMLE'!A32" TargetMode="External" Id="rId2787"/><Relationship Type="http://schemas.openxmlformats.org/officeDocument/2006/relationships/hyperlink" Target="#'2- AMLE'!A32" TargetMode="External" Id="rId2788"/><Relationship Type="http://schemas.openxmlformats.org/officeDocument/2006/relationships/hyperlink" Target="#'2- AMLE'!A33" TargetMode="External" Id="rId2789"/><Relationship Type="http://schemas.openxmlformats.org/officeDocument/2006/relationships/hyperlink" Target="#'2- AMLE'!A33" TargetMode="External" Id="rId2790"/><Relationship Type="http://schemas.openxmlformats.org/officeDocument/2006/relationships/hyperlink" Target="#'2- AMLE'!A34" TargetMode="External" Id="rId2791"/><Relationship Type="http://schemas.openxmlformats.org/officeDocument/2006/relationships/hyperlink" Target="#'2- AMLE'!A34" TargetMode="External" Id="rId2792"/><Relationship Type="http://schemas.openxmlformats.org/officeDocument/2006/relationships/hyperlink" Target="#'2- AMLE'!A35" TargetMode="External" Id="rId2793"/><Relationship Type="http://schemas.openxmlformats.org/officeDocument/2006/relationships/hyperlink" Target="#'2- AMLE'!A35" TargetMode="External" Id="rId2794"/><Relationship Type="http://schemas.openxmlformats.org/officeDocument/2006/relationships/hyperlink" Target="#'2- AMLE'!A37" TargetMode="External" Id="rId2795"/><Relationship Type="http://schemas.openxmlformats.org/officeDocument/2006/relationships/hyperlink" Target="#'2- AMLE'!A37" TargetMode="External" Id="rId2796"/><Relationship Type="http://schemas.openxmlformats.org/officeDocument/2006/relationships/hyperlink" Target="#'2- AMLE'!A38" TargetMode="External" Id="rId2797"/><Relationship Type="http://schemas.openxmlformats.org/officeDocument/2006/relationships/hyperlink" Target="#'2- AMLE'!A38" TargetMode="External" Id="rId2798"/><Relationship Type="http://schemas.openxmlformats.org/officeDocument/2006/relationships/hyperlink" Target="#'2- AMLE'!A39" TargetMode="External" Id="rId2799"/><Relationship Type="http://schemas.openxmlformats.org/officeDocument/2006/relationships/hyperlink" Target="#'2- AMLE'!A39" TargetMode="External" Id="rId2800"/><Relationship Type="http://schemas.openxmlformats.org/officeDocument/2006/relationships/hyperlink" Target="#'2- AMLE'!A40" TargetMode="External" Id="rId2801"/><Relationship Type="http://schemas.openxmlformats.org/officeDocument/2006/relationships/hyperlink" Target="#'2- AMLE'!A40" TargetMode="External" Id="rId2802"/><Relationship Type="http://schemas.openxmlformats.org/officeDocument/2006/relationships/hyperlink" Target="#'2- AMLE'!A41" TargetMode="External" Id="rId2803"/><Relationship Type="http://schemas.openxmlformats.org/officeDocument/2006/relationships/hyperlink" Target="#'2- AMLE'!A41" TargetMode="External" Id="rId2804"/><Relationship Type="http://schemas.openxmlformats.org/officeDocument/2006/relationships/hyperlink" Target="#'2- AMLE'!A42" TargetMode="External" Id="rId2805"/><Relationship Type="http://schemas.openxmlformats.org/officeDocument/2006/relationships/hyperlink" Target="#'2- AMLE'!A42" TargetMode="External" Id="rId2806"/><Relationship Type="http://schemas.openxmlformats.org/officeDocument/2006/relationships/hyperlink" Target="#'2- AMLE'!A43" TargetMode="External" Id="rId2807"/><Relationship Type="http://schemas.openxmlformats.org/officeDocument/2006/relationships/hyperlink" Target="#'2- AMLE'!A43" TargetMode="External" Id="rId2808"/><Relationship Type="http://schemas.openxmlformats.org/officeDocument/2006/relationships/hyperlink" Target="#'2- AMLE'!A44" TargetMode="External" Id="rId2809"/><Relationship Type="http://schemas.openxmlformats.org/officeDocument/2006/relationships/hyperlink" Target="#'2- AMLE'!A44" TargetMode="External" Id="rId2810"/><Relationship Type="http://schemas.openxmlformats.org/officeDocument/2006/relationships/hyperlink" Target="#'2- AMLE'!A45" TargetMode="External" Id="rId2811"/><Relationship Type="http://schemas.openxmlformats.org/officeDocument/2006/relationships/hyperlink" Target="#'2- AMLE'!A45" TargetMode="External" Id="rId2812"/><Relationship Type="http://schemas.openxmlformats.org/officeDocument/2006/relationships/hyperlink" Target="#'2- AMLE'!A46" TargetMode="External" Id="rId2813"/><Relationship Type="http://schemas.openxmlformats.org/officeDocument/2006/relationships/hyperlink" Target="#'2- AMLE'!A46" TargetMode="External" Id="rId2814"/><Relationship Type="http://schemas.openxmlformats.org/officeDocument/2006/relationships/hyperlink" Target="#'2- AMLE'!A47" TargetMode="External" Id="rId2815"/><Relationship Type="http://schemas.openxmlformats.org/officeDocument/2006/relationships/hyperlink" Target="#'2- AMLE'!A47" TargetMode="External" Id="rId2816"/><Relationship Type="http://schemas.openxmlformats.org/officeDocument/2006/relationships/hyperlink" Target="#'2- AMLE'!A48" TargetMode="External" Id="rId2817"/><Relationship Type="http://schemas.openxmlformats.org/officeDocument/2006/relationships/hyperlink" Target="#'2- AMLE'!A48" TargetMode="External" Id="rId2818"/><Relationship Type="http://schemas.openxmlformats.org/officeDocument/2006/relationships/hyperlink" Target="#'2- AMLE'!A49" TargetMode="External" Id="rId2819"/><Relationship Type="http://schemas.openxmlformats.org/officeDocument/2006/relationships/hyperlink" Target="#'2- AMLE'!A49" TargetMode="External" Id="rId2820"/><Relationship Type="http://schemas.openxmlformats.org/officeDocument/2006/relationships/hyperlink" Target="#'2- AMLE'!A50" TargetMode="External" Id="rId2821"/><Relationship Type="http://schemas.openxmlformats.org/officeDocument/2006/relationships/hyperlink" Target="#'2- AMLE'!A50" TargetMode="External" Id="rId2822"/><Relationship Type="http://schemas.openxmlformats.org/officeDocument/2006/relationships/hyperlink" Target="#'2- AMLE'!A51" TargetMode="External" Id="rId2823"/><Relationship Type="http://schemas.openxmlformats.org/officeDocument/2006/relationships/hyperlink" Target="#'2- AMLE'!A51" TargetMode="External" Id="rId2824"/><Relationship Type="http://schemas.openxmlformats.org/officeDocument/2006/relationships/hyperlink" Target="#'2- AMLE'!A52" TargetMode="External" Id="rId2825"/><Relationship Type="http://schemas.openxmlformats.org/officeDocument/2006/relationships/hyperlink" Target="#'2- AMLE'!A52" TargetMode="External" Id="rId2826"/><Relationship Type="http://schemas.openxmlformats.org/officeDocument/2006/relationships/hyperlink" Target="#'2- AMLE'!A53" TargetMode="External" Id="rId2827"/><Relationship Type="http://schemas.openxmlformats.org/officeDocument/2006/relationships/hyperlink" Target="#'2- AMLE'!A53" TargetMode="External" Id="rId2828"/><Relationship Type="http://schemas.openxmlformats.org/officeDocument/2006/relationships/hyperlink" Target="#'2- AMLE'!A54" TargetMode="External" Id="rId2829"/><Relationship Type="http://schemas.openxmlformats.org/officeDocument/2006/relationships/hyperlink" Target="#'2- AMLE'!A54" TargetMode="External" Id="rId2830"/><Relationship Type="http://schemas.openxmlformats.org/officeDocument/2006/relationships/hyperlink" Target="#'2- AMLE'!A55" TargetMode="External" Id="rId2831"/><Relationship Type="http://schemas.openxmlformats.org/officeDocument/2006/relationships/hyperlink" Target="#'2- AMLE'!A55" TargetMode="External" Id="rId2832"/><Relationship Type="http://schemas.openxmlformats.org/officeDocument/2006/relationships/hyperlink" Target="#'2- AMLE'!A56" TargetMode="External" Id="rId2833"/><Relationship Type="http://schemas.openxmlformats.org/officeDocument/2006/relationships/hyperlink" Target="#'2- AMLE'!A56" TargetMode="External" Id="rId2834"/><Relationship Type="http://schemas.openxmlformats.org/officeDocument/2006/relationships/hyperlink" Target="#'2- AMLE'!A57" TargetMode="External" Id="rId2835"/><Relationship Type="http://schemas.openxmlformats.org/officeDocument/2006/relationships/hyperlink" Target="#'2- AMLE'!A57" TargetMode="External" Id="rId2836"/><Relationship Type="http://schemas.openxmlformats.org/officeDocument/2006/relationships/hyperlink" Target="#'2- AMLE'!A58" TargetMode="External" Id="rId2837"/><Relationship Type="http://schemas.openxmlformats.org/officeDocument/2006/relationships/hyperlink" Target="#'2- AMLE'!A58" TargetMode="External" Id="rId2838"/><Relationship Type="http://schemas.openxmlformats.org/officeDocument/2006/relationships/hyperlink" Target="#'2- AMLE'!A59" TargetMode="External" Id="rId2839"/><Relationship Type="http://schemas.openxmlformats.org/officeDocument/2006/relationships/hyperlink" Target="#'2- AMLE'!A59" TargetMode="External" Id="rId2840"/><Relationship Type="http://schemas.openxmlformats.org/officeDocument/2006/relationships/hyperlink" Target="#'2- AMLE'!A60" TargetMode="External" Id="rId2841"/><Relationship Type="http://schemas.openxmlformats.org/officeDocument/2006/relationships/hyperlink" Target="#'2- AMLE'!A60" TargetMode="External" Id="rId2842"/><Relationship Type="http://schemas.openxmlformats.org/officeDocument/2006/relationships/hyperlink" Target="#'2- AMLE'!A61" TargetMode="External" Id="rId2843"/><Relationship Type="http://schemas.openxmlformats.org/officeDocument/2006/relationships/hyperlink" Target="#'2- AMLE'!A61" TargetMode="External" Id="rId2844"/><Relationship Type="http://schemas.openxmlformats.org/officeDocument/2006/relationships/hyperlink" Target="#'2- AMLE'!A62" TargetMode="External" Id="rId2845"/><Relationship Type="http://schemas.openxmlformats.org/officeDocument/2006/relationships/hyperlink" Target="#'2- AMLE'!A62" TargetMode="External" Id="rId2846"/><Relationship Type="http://schemas.openxmlformats.org/officeDocument/2006/relationships/hyperlink" Target="#'2- AMLE'!A63" TargetMode="External" Id="rId2847"/><Relationship Type="http://schemas.openxmlformats.org/officeDocument/2006/relationships/hyperlink" Target="#'2- AMLE'!A63" TargetMode="External" Id="rId2848"/><Relationship Type="http://schemas.openxmlformats.org/officeDocument/2006/relationships/hyperlink" Target="#'2- AMLE'!A64" TargetMode="External" Id="rId2849"/><Relationship Type="http://schemas.openxmlformats.org/officeDocument/2006/relationships/hyperlink" Target="#'2- AMLE'!A64" TargetMode="External" Id="rId2850"/><Relationship Type="http://schemas.openxmlformats.org/officeDocument/2006/relationships/hyperlink" Target="#'2- AMLE'!A65" TargetMode="External" Id="rId2851"/><Relationship Type="http://schemas.openxmlformats.org/officeDocument/2006/relationships/hyperlink" Target="#'2- AMLE'!A65" TargetMode="External" Id="rId2852"/><Relationship Type="http://schemas.openxmlformats.org/officeDocument/2006/relationships/hyperlink" Target="#'2- AMLE'!A66" TargetMode="External" Id="rId2853"/><Relationship Type="http://schemas.openxmlformats.org/officeDocument/2006/relationships/hyperlink" Target="#'2- AMLE'!A66" TargetMode="External" Id="rId2854"/><Relationship Type="http://schemas.openxmlformats.org/officeDocument/2006/relationships/hyperlink" Target="#'2- AMLE'!A67" TargetMode="External" Id="rId2855"/><Relationship Type="http://schemas.openxmlformats.org/officeDocument/2006/relationships/hyperlink" Target="#'2- AMLE'!A67" TargetMode="External" Id="rId2856"/><Relationship Type="http://schemas.openxmlformats.org/officeDocument/2006/relationships/hyperlink" Target="#'2- AMLE'!A68" TargetMode="External" Id="rId2857"/><Relationship Type="http://schemas.openxmlformats.org/officeDocument/2006/relationships/hyperlink" Target="#'2- AMLE'!A68" TargetMode="External" Id="rId2858"/><Relationship Type="http://schemas.openxmlformats.org/officeDocument/2006/relationships/hyperlink" Target="#'2- AMLE'!A69" TargetMode="External" Id="rId2859"/><Relationship Type="http://schemas.openxmlformats.org/officeDocument/2006/relationships/hyperlink" Target="#'2- AMLE'!A69" TargetMode="External" Id="rId2860"/><Relationship Type="http://schemas.openxmlformats.org/officeDocument/2006/relationships/hyperlink" Target="#'2- AMLE'!A70" TargetMode="External" Id="rId2861"/><Relationship Type="http://schemas.openxmlformats.org/officeDocument/2006/relationships/hyperlink" Target="#'2- AMLE'!A70" TargetMode="External" Id="rId2862"/><Relationship Type="http://schemas.openxmlformats.org/officeDocument/2006/relationships/hyperlink" Target="#'2- AMLE'!A71" TargetMode="External" Id="rId2863"/><Relationship Type="http://schemas.openxmlformats.org/officeDocument/2006/relationships/hyperlink" Target="#'2- AMLE'!A71" TargetMode="External" Id="rId2864"/><Relationship Type="http://schemas.openxmlformats.org/officeDocument/2006/relationships/hyperlink" Target="#'2- AMLE'!A72" TargetMode="External" Id="rId2865"/><Relationship Type="http://schemas.openxmlformats.org/officeDocument/2006/relationships/hyperlink" Target="#'2- AMLE'!A72" TargetMode="External" Id="rId2866"/><Relationship Type="http://schemas.openxmlformats.org/officeDocument/2006/relationships/hyperlink" Target="#'2- AMLE'!A73" TargetMode="External" Id="rId2867"/><Relationship Type="http://schemas.openxmlformats.org/officeDocument/2006/relationships/hyperlink" Target="#'2- AMLE'!A73" TargetMode="External" Id="rId2868"/><Relationship Type="http://schemas.openxmlformats.org/officeDocument/2006/relationships/hyperlink" Target="#'2- AMLE'!A74" TargetMode="External" Id="rId2869"/><Relationship Type="http://schemas.openxmlformats.org/officeDocument/2006/relationships/hyperlink" Target="#'2- AMLE'!A74" TargetMode="External" Id="rId2870"/><Relationship Type="http://schemas.openxmlformats.org/officeDocument/2006/relationships/hyperlink" Target="#'2- AMLE'!A75" TargetMode="External" Id="rId2871"/><Relationship Type="http://schemas.openxmlformats.org/officeDocument/2006/relationships/hyperlink" Target="#'2- AMLE'!A75" TargetMode="External" Id="rId2872"/><Relationship Type="http://schemas.openxmlformats.org/officeDocument/2006/relationships/hyperlink" Target="#'2- AMLE'!A76" TargetMode="External" Id="rId2873"/><Relationship Type="http://schemas.openxmlformats.org/officeDocument/2006/relationships/hyperlink" Target="#'2- AMLE'!A76" TargetMode="External" Id="rId2874"/><Relationship Type="http://schemas.openxmlformats.org/officeDocument/2006/relationships/hyperlink" Target="#'2- AMLE'!A77" TargetMode="External" Id="rId2875"/><Relationship Type="http://schemas.openxmlformats.org/officeDocument/2006/relationships/hyperlink" Target="#'2- AMLE'!A77" TargetMode="External" Id="rId2876"/><Relationship Type="http://schemas.openxmlformats.org/officeDocument/2006/relationships/hyperlink" Target="#'2- AMLE'!A78" TargetMode="External" Id="rId2877"/><Relationship Type="http://schemas.openxmlformats.org/officeDocument/2006/relationships/hyperlink" Target="#'2- AMLE'!A78" TargetMode="External" Id="rId2878"/><Relationship Type="http://schemas.openxmlformats.org/officeDocument/2006/relationships/hyperlink" Target="#'2- AMLE'!A79" TargetMode="External" Id="rId2879"/><Relationship Type="http://schemas.openxmlformats.org/officeDocument/2006/relationships/hyperlink" Target="#'2- AMLE'!A79" TargetMode="External" Id="rId2880"/><Relationship Type="http://schemas.openxmlformats.org/officeDocument/2006/relationships/hyperlink" Target="#'2- AMLE'!A80" TargetMode="External" Id="rId2881"/><Relationship Type="http://schemas.openxmlformats.org/officeDocument/2006/relationships/hyperlink" Target="#'2- AMLE'!A80" TargetMode="External" Id="rId2882"/><Relationship Type="http://schemas.openxmlformats.org/officeDocument/2006/relationships/hyperlink" Target="#'2- AMLE'!A81" TargetMode="External" Id="rId2883"/><Relationship Type="http://schemas.openxmlformats.org/officeDocument/2006/relationships/hyperlink" Target="#'2- AMLE'!A81" TargetMode="External" Id="rId2884"/><Relationship Type="http://schemas.openxmlformats.org/officeDocument/2006/relationships/hyperlink" Target="#'2- AMLE'!A82" TargetMode="External" Id="rId2885"/><Relationship Type="http://schemas.openxmlformats.org/officeDocument/2006/relationships/hyperlink" Target="#'2- AMLE'!A82" TargetMode="External" Id="rId2886"/><Relationship Type="http://schemas.openxmlformats.org/officeDocument/2006/relationships/hyperlink" Target="#'2- AMLE'!A83" TargetMode="External" Id="rId2887"/><Relationship Type="http://schemas.openxmlformats.org/officeDocument/2006/relationships/hyperlink" Target="#'2- AMLE'!A83" TargetMode="External" Id="rId2888"/><Relationship Type="http://schemas.openxmlformats.org/officeDocument/2006/relationships/hyperlink" Target="#'2- AMLE'!A84" TargetMode="External" Id="rId2889"/><Relationship Type="http://schemas.openxmlformats.org/officeDocument/2006/relationships/hyperlink" Target="#'2- AMLE'!A84" TargetMode="External" Id="rId2890"/><Relationship Type="http://schemas.openxmlformats.org/officeDocument/2006/relationships/hyperlink" Target="#'2- AMLE'!A85" TargetMode="External" Id="rId2891"/><Relationship Type="http://schemas.openxmlformats.org/officeDocument/2006/relationships/hyperlink" Target="#'2- AMLE'!A85" TargetMode="External" Id="rId2892"/><Relationship Type="http://schemas.openxmlformats.org/officeDocument/2006/relationships/hyperlink" Target="#'2- AMLE'!A86" TargetMode="External" Id="rId2893"/><Relationship Type="http://schemas.openxmlformats.org/officeDocument/2006/relationships/hyperlink" Target="#'2- AMLE'!A86" TargetMode="External" Id="rId2894"/><Relationship Type="http://schemas.openxmlformats.org/officeDocument/2006/relationships/hyperlink" Target="#'2- AMLE'!A87" TargetMode="External" Id="rId2895"/><Relationship Type="http://schemas.openxmlformats.org/officeDocument/2006/relationships/hyperlink" Target="#'2- AMLE'!A87" TargetMode="External" Id="rId2896"/><Relationship Type="http://schemas.openxmlformats.org/officeDocument/2006/relationships/hyperlink" Target="#'2- AMLE'!A88" TargetMode="External" Id="rId2897"/><Relationship Type="http://schemas.openxmlformats.org/officeDocument/2006/relationships/hyperlink" Target="#'2- AMLE'!A88" TargetMode="External" Id="rId2898"/><Relationship Type="http://schemas.openxmlformats.org/officeDocument/2006/relationships/hyperlink" Target="#'2- AMLE'!A89" TargetMode="External" Id="rId2899"/><Relationship Type="http://schemas.openxmlformats.org/officeDocument/2006/relationships/hyperlink" Target="#'2- AMLE'!A89" TargetMode="External" Id="rId2900"/><Relationship Type="http://schemas.openxmlformats.org/officeDocument/2006/relationships/hyperlink" Target="#'2- AMLE'!A90" TargetMode="External" Id="rId2901"/><Relationship Type="http://schemas.openxmlformats.org/officeDocument/2006/relationships/hyperlink" Target="#'2- AMLE'!A90" TargetMode="External" Id="rId2902"/><Relationship Type="http://schemas.openxmlformats.org/officeDocument/2006/relationships/hyperlink" Target="#'2- AMLE'!A91" TargetMode="External" Id="rId2903"/><Relationship Type="http://schemas.openxmlformats.org/officeDocument/2006/relationships/hyperlink" Target="#'2- AMLE'!A91" TargetMode="External" Id="rId2904"/><Relationship Type="http://schemas.openxmlformats.org/officeDocument/2006/relationships/hyperlink" Target="#'2- AMLE'!A92" TargetMode="External" Id="rId2905"/><Relationship Type="http://schemas.openxmlformats.org/officeDocument/2006/relationships/hyperlink" Target="#'2- AMLE'!A92" TargetMode="External" Id="rId2906"/><Relationship Type="http://schemas.openxmlformats.org/officeDocument/2006/relationships/hyperlink" Target="#'2- AMLE'!A93" TargetMode="External" Id="rId2907"/><Relationship Type="http://schemas.openxmlformats.org/officeDocument/2006/relationships/hyperlink" Target="#'2- AMLE'!A93" TargetMode="External" Id="rId2908"/><Relationship Type="http://schemas.openxmlformats.org/officeDocument/2006/relationships/hyperlink" Target="#'2- AMLE'!A94" TargetMode="External" Id="rId2909"/><Relationship Type="http://schemas.openxmlformats.org/officeDocument/2006/relationships/hyperlink" Target="#'2- AMLE'!A94" TargetMode="External" Id="rId2910"/><Relationship Type="http://schemas.openxmlformats.org/officeDocument/2006/relationships/hyperlink" Target="#'2- AMLE'!A95" TargetMode="External" Id="rId2911"/><Relationship Type="http://schemas.openxmlformats.org/officeDocument/2006/relationships/hyperlink" Target="#'2- AMLE'!A95" TargetMode="External" Id="rId2912"/><Relationship Type="http://schemas.openxmlformats.org/officeDocument/2006/relationships/hyperlink" Target="#'2- AMLE'!A96" TargetMode="External" Id="rId2913"/><Relationship Type="http://schemas.openxmlformats.org/officeDocument/2006/relationships/hyperlink" Target="#'2- AMLE'!A96" TargetMode="External" Id="rId2914"/><Relationship Type="http://schemas.openxmlformats.org/officeDocument/2006/relationships/hyperlink" Target="#'2- AMLE'!A97" TargetMode="External" Id="rId2915"/><Relationship Type="http://schemas.openxmlformats.org/officeDocument/2006/relationships/hyperlink" Target="#'2- AMLE'!A97" TargetMode="External" Id="rId2916"/><Relationship Type="http://schemas.openxmlformats.org/officeDocument/2006/relationships/hyperlink" Target="#'2- AMLE'!A98" TargetMode="External" Id="rId2917"/><Relationship Type="http://schemas.openxmlformats.org/officeDocument/2006/relationships/hyperlink" Target="#'2- AMLE'!A98" TargetMode="External" Id="rId2918"/><Relationship Type="http://schemas.openxmlformats.org/officeDocument/2006/relationships/hyperlink" Target="#'2- AMLE'!A99" TargetMode="External" Id="rId2919"/><Relationship Type="http://schemas.openxmlformats.org/officeDocument/2006/relationships/hyperlink" Target="#'2- AMLE'!A99" TargetMode="External" Id="rId2920"/><Relationship Type="http://schemas.openxmlformats.org/officeDocument/2006/relationships/hyperlink" Target="#'2- AMLE'!A100" TargetMode="External" Id="rId2921"/><Relationship Type="http://schemas.openxmlformats.org/officeDocument/2006/relationships/hyperlink" Target="#'2- AMLE'!A100" TargetMode="External" Id="rId2922"/><Relationship Type="http://schemas.openxmlformats.org/officeDocument/2006/relationships/hyperlink" Target="#'2- AMLE'!A101" TargetMode="External" Id="rId2923"/><Relationship Type="http://schemas.openxmlformats.org/officeDocument/2006/relationships/hyperlink" Target="#'2- AMLE'!A101" TargetMode="External" Id="rId2924"/><Relationship Type="http://schemas.openxmlformats.org/officeDocument/2006/relationships/hyperlink" Target="#'2- AMLE'!A102" TargetMode="External" Id="rId2925"/><Relationship Type="http://schemas.openxmlformats.org/officeDocument/2006/relationships/hyperlink" Target="#'2- AMLE'!A102" TargetMode="External" Id="rId2926"/><Relationship Type="http://schemas.openxmlformats.org/officeDocument/2006/relationships/hyperlink" Target="#'2- AMLE'!A103" TargetMode="External" Id="rId2927"/><Relationship Type="http://schemas.openxmlformats.org/officeDocument/2006/relationships/hyperlink" Target="#'2- AMLE'!A103" TargetMode="External" Id="rId2928"/><Relationship Type="http://schemas.openxmlformats.org/officeDocument/2006/relationships/hyperlink" Target="#'2- AMLE'!A104" TargetMode="External" Id="rId2929"/><Relationship Type="http://schemas.openxmlformats.org/officeDocument/2006/relationships/hyperlink" Target="#'2- AMLE'!A104" TargetMode="External" Id="rId2930"/><Relationship Type="http://schemas.openxmlformats.org/officeDocument/2006/relationships/hyperlink" Target="#'2- AMLE'!A105" TargetMode="External" Id="rId2931"/><Relationship Type="http://schemas.openxmlformats.org/officeDocument/2006/relationships/hyperlink" Target="#'2- AMLE'!A105" TargetMode="External" Id="rId2932"/><Relationship Type="http://schemas.openxmlformats.org/officeDocument/2006/relationships/hyperlink" Target="#'2- AMLE'!A106" TargetMode="External" Id="rId2933"/><Relationship Type="http://schemas.openxmlformats.org/officeDocument/2006/relationships/hyperlink" Target="#'2- AMLE'!A106" TargetMode="External" Id="rId2934"/><Relationship Type="http://schemas.openxmlformats.org/officeDocument/2006/relationships/hyperlink" Target="#'2- AMLE'!A107" TargetMode="External" Id="rId2935"/><Relationship Type="http://schemas.openxmlformats.org/officeDocument/2006/relationships/hyperlink" Target="#'2- AMLE'!A107" TargetMode="External" Id="rId2936"/><Relationship Type="http://schemas.openxmlformats.org/officeDocument/2006/relationships/hyperlink" Target="#'2- AMLE'!A108" TargetMode="External" Id="rId2937"/><Relationship Type="http://schemas.openxmlformats.org/officeDocument/2006/relationships/hyperlink" Target="#'2- AMLE'!A108" TargetMode="External" Id="rId2938"/><Relationship Type="http://schemas.openxmlformats.org/officeDocument/2006/relationships/hyperlink" Target="#'2- AMLE'!A109" TargetMode="External" Id="rId2939"/><Relationship Type="http://schemas.openxmlformats.org/officeDocument/2006/relationships/hyperlink" Target="#'2- AMLE'!A109" TargetMode="External" Id="rId2940"/><Relationship Type="http://schemas.openxmlformats.org/officeDocument/2006/relationships/hyperlink" Target="#'2- AMLE'!A110" TargetMode="External" Id="rId2941"/><Relationship Type="http://schemas.openxmlformats.org/officeDocument/2006/relationships/hyperlink" Target="#'2- AMLE'!A110" TargetMode="External" Id="rId2942"/><Relationship Type="http://schemas.openxmlformats.org/officeDocument/2006/relationships/hyperlink" Target="#'2- AMLE'!A111" TargetMode="External" Id="rId2943"/><Relationship Type="http://schemas.openxmlformats.org/officeDocument/2006/relationships/hyperlink" Target="#'2- AMLE'!A111" TargetMode="External" Id="rId2944"/><Relationship Type="http://schemas.openxmlformats.org/officeDocument/2006/relationships/hyperlink" Target="#'2- AMLE'!A112" TargetMode="External" Id="rId2945"/><Relationship Type="http://schemas.openxmlformats.org/officeDocument/2006/relationships/hyperlink" Target="#'2- AMLE'!A112" TargetMode="External" Id="rId2946"/><Relationship Type="http://schemas.openxmlformats.org/officeDocument/2006/relationships/hyperlink" Target="#'2- AMLE'!A113" TargetMode="External" Id="rId2947"/><Relationship Type="http://schemas.openxmlformats.org/officeDocument/2006/relationships/hyperlink" Target="#'2- AMLE'!A113" TargetMode="External" Id="rId2948"/><Relationship Type="http://schemas.openxmlformats.org/officeDocument/2006/relationships/hyperlink" Target="#'2- AMLE'!A114" TargetMode="External" Id="rId2949"/><Relationship Type="http://schemas.openxmlformats.org/officeDocument/2006/relationships/hyperlink" Target="#'2- AMLE'!A114" TargetMode="External" Id="rId2950"/><Relationship Type="http://schemas.openxmlformats.org/officeDocument/2006/relationships/hyperlink" Target="#'2- AMLE'!A115" TargetMode="External" Id="rId2951"/><Relationship Type="http://schemas.openxmlformats.org/officeDocument/2006/relationships/hyperlink" Target="#'2- AMLE'!A115" TargetMode="External" Id="rId2952"/><Relationship Type="http://schemas.openxmlformats.org/officeDocument/2006/relationships/hyperlink" Target="#'2- AMLE'!A116" TargetMode="External" Id="rId2953"/><Relationship Type="http://schemas.openxmlformats.org/officeDocument/2006/relationships/hyperlink" Target="#'2- AMLE'!A116" TargetMode="External" Id="rId2954"/><Relationship Type="http://schemas.openxmlformats.org/officeDocument/2006/relationships/hyperlink" Target="#'2- AMLE'!A117" TargetMode="External" Id="rId2955"/><Relationship Type="http://schemas.openxmlformats.org/officeDocument/2006/relationships/hyperlink" Target="#'2- AMLE'!A117" TargetMode="External" Id="rId2956"/><Relationship Type="http://schemas.openxmlformats.org/officeDocument/2006/relationships/hyperlink" Target="#'2- AMLE'!A118" TargetMode="External" Id="rId2957"/><Relationship Type="http://schemas.openxmlformats.org/officeDocument/2006/relationships/hyperlink" Target="#'2- AMLE'!A118" TargetMode="External" Id="rId2958"/><Relationship Type="http://schemas.openxmlformats.org/officeDocument/2006/relationships/hyperlink" Target="#'2- AMLE'!A119" TargetMode="External" Id="rId2959"/><Relationship Type="http://schemas.openxmlformats.org/officeDocument/2006/relationships/hyperlink" Target="#'2- AMLE'!A119" TargetMode="External" Id="rId2960"/><Relationship Type="http://schemas.openxmlformats.org/officeDocument/2006/relationships/hyperlink" Target="#'2- AMLE'!A120" TargetMode="External" Id="rId2961"/><Relationship Type="http://schemas.openxmlformats.org/officeDocument/2006/relationships/hyperlink" Target="#'2- AMLE'!A120" TargetMode="External" Id="rId2962"/><Relationship Type="http://schemas.openxmlformats.org/officeDocument/2006/relationships/hyperlink" Target="#'2- AMLE'!A121" TargetMode="External" Id="rId2963"/><Relationship Type="http://schemas.openxmlformats.org/officeDocument/2006/relationships/hyperlink" Target="#'2- AMLE'!A121" TargetMode="External" Id="rId2964"/><Relationship Type="http://schemas.openxmlformats.org/officeDocument/2006/relationships/hyperlink" Target="#'2- AMLE'!A122" TargetMode="External" Id="rId2965"/><Relationship Type="http://schemas.openxmlformats.org/officeDocument/2006/relationships/hyperlink" Target="#'2- AMLE'!A122" TargetMode="External" Id="rId2966"/><Relationship Type="http://schemas.openxmlformats.org/officeDocument/2006/relationships/hyperlink" Target="#'2- AMLE'!A123" TargetMode="External" Id="rId2967"/><Relationship Type="http://schemas.openxmlformats.org/officeDocument/2006/relationships/hyperlink" Target="#'2- AMLE'!A123" TargetMode="External" Id="rId2968"/><Relationship Type="http://schemas.openxmlformats.org/officeDocument/2006/relationships/hyperlink" Target="#'2- AMLE'!A124" TargetMode="External" Id="rId2969"/><Relationship Type="http://schemas.openxmlformats.org/officeDocument/2006/relationships/hyperlink" Target="#'2- AMLE'!A124" TargetMode="External" Id="rId2970"/><Relationship Type="http://schemas.openxmlformats.org/officeDocument/2006/relationships/hyperlink" Target="#'2- AMLE'!A125" TargetMode="External" Id="rId2971"/><Relationship Type="http://schemas.openxmlformats.org/officeDocument/2006/relationships/hyperlink" Target="#'2- AMLE'!A125" TargetMode="External" Id="rId2972"/><Relationship Type="http://schemas.openxmlformats.org/officeDocument/2006/relationships/hyperlink" Target="#'2- AMLE'!A126" TargetMode="External" Id="rId2973"/><Relationship Type="http://schemas.openxmlformats.org/officeDocument/2006/relationships/hyperlink" Target="#'2- AMLE'!A126" TargetMode="External" Id="rId2974"/><Relationship Type="http://schemas.openxmlformats.org/officeDocument/2006/relationships/hyperlink" Target="#'2- AMLE'!A127" TargetMode="External" Id="rId2975"/><Relationship Type="http://schemas.openxmlformats.org/officeDocument/2006/relationships/hyperlink" Target="#'2- AMLE'!A127" TargetMode="External" Id="rId2976"/><Relationship Type="http://schemas.openxmlformats.org/officeDocument/2006/relationships/hyperlink" Target="#'2- AMLE'!A128" TargetMode="External" Id="rId2977"/><Relationship Type="http://schemas.openxmlformats.org/officeDocument/2006/relationships/hyperlink" Target="#'2- AMLE'!A128" TargetMode="External" Id="rId2978"/><Relationship Type="http://schemas.openxmlformats.org/officeDocument/2006/relationships/hyperlink" Target="#'2- AMLE'!A129" TargetMode="External" Id="rId2979"/><Relationship Type="http://schemas.openxmlformats.org/officeDocument/2006/relationships/hyperlink" Target="#'2- AMLE'!A129" TargetMode="External" Id="rId2980"/><Relationship Type="http://schemas.openxmlformats.org/officeDocument/2006/relationships/hyperlink" Target="#'2- AMLE'!A130" TargetMode="External" Id="rId2981"/><Relationship Type="http://schemas.openxmlformats.org/officeDocument/2006/relationships/hyperlink" Target="#'2- AMLE'!A130" TargetMode="External" Id="rId2982"/><Relationship Type="http://schemas.openxmlformats.org/officeDocument/2006/relationships/hyperlink" Target="#'2- AMLE'!A131" TargetMode="External" Id="rId2983"/><Relationship Type="http://schemas.openxmlformats.org/officeDocument/2006/relationships/hyperlink" Target="#'2- AMLE'!A131" TargetMode="External" Id="rId2984"/><Relationship Type="http://schemas.openxmlformats.org/officeDocument/2006/relationships/hyperlink" Target="#'2- AMLE'!A132" TargetMode="External" Id="rId2985"/><Relationship Type="http://schemas.openxmlformats.org/officeDocument/2006/relationships/hyperlink" Target="#'2- AMLE'!A132" TargetMode="External" Id="rId2986"/><Relationship Type="http://schemas.openxmlformats.org/officeDocument/2006/relationships/hyperlink" Target="#'2- AMLE'!A133" TargetMode="External" Id="rId2987"/><Relationship Type="http://schemas.openxmlformats.org/officeDocument/2006/relationships/hyperlink" Target="#'2- AMLE'!A133" TargetMode="External" Id="rId2988"/><Relationship Type="http://schemas.openxmlformats.org/officeDocument/2006/relationships/hyperlink" Target="#'2- AMLE'!A134" TargetMode="External" Id="rId2989"/><Relationship Type="http://schemas.openxmlformats.org/officeDocument/2006/relationships/hyperlink" Target="#'2- AMLE'!A134" TargetMode="External" Id="rId2990"/><Relationship Type="http://schemas.openxmlformats.org/officeDocument/2006/relationships/hyperlink" Target="#'2- AMLE'!A135" TargetMode="External" Id="rId2991"/><Relationship Type="http://schemas.openxmlformats.org/officeDocument/2006/relationships/hyperlink" Target="#'2- AMLE'!A135" TargetMode="External" Id="rId2992"/><Relationship Type="http://schemas.openxmlformats.org/officeDocument/2006/relationships/hyperlink" Target="#'2- AMLE'!A136" TargetMode="External" Id="rId2993"/><Relationship Type="http://schemas.openxmlformats.org/officeDocument/2006/relationships/hyperlink" Target="#'2- AMLE'!A136" TargetMode="External" Id="rId2994"/><Relationship Type="http://schemas.openxmlformats.org/officeDocument/2006/relationships/hyperlink" Target="#'2- AMLE'!A137" TargetMode="External" Id="rId2995"/><Relationship Type="http://schemas.openxmlformats.org/officeDocument/2006/relationships/hyperlink" Target="#'2- AMLE'!A137" TargetMode="External" Id="rId2996"/><Relationship Type="http://schemas.openxmlformats.org/officeDocument/2006/relationships/hyperlink" Target="#'2- AMLE'!A138" TargetMode="External" Id="rId2997"/><Relationship Type="http://schemas.openxmlformats.org/officeDocument/2006/relationships/hyperlink" Target="#'2- AMLE'!A138" TargetMode="External" Id="rId2998"/><Relationship Type="http://schemas.openxmlformats.org/officeDocument/2006/relationships/hyperlink" Target="#'2- AMLE'!A139" TargetMode="External" Id="rId2999"/><Relationship Type="http://schemas.openxmlformats.org/officeDocument/2006/relationships/hyperlink" Target="#'2- AMLE'!A139" TargetMode="External" Id="rId3000"/><Relationship Type="http://schemas.openxmlformats.org/officeDocument/2006/relationships/hyperlink" Target="#'2- AMLE'!A140" TargetMode="External" Id="rId3001"/><Relationship Type="http://schemas.openxmlformats.org/officeDocument/2006/relationships/hyperlink" Target="#'2- AMLE'!A140" TargetMode="External" Id="rId3002"/><Relationship Type="http://schemas.openxmlformats.org/officeDocument/2006/relationships/hyperlink" Target="#'2- AMLE'!A141" TargetMode="External" Id="rId3003"/><Relationship Type="http://schemas.openxmlformats.org/officeDocument/2006/relationships/hyperlink" Target="#'2- AMLE'!A141" TargetMode="External" Id="rId3004"/><Relationship Type="http://schemas.openxmlformats.org/officeDocument/2006/relationships/hyperlink" Target="#'2- AMLE'!A142" TargetMode="External" Id="rId3005"/><Relationship Type="http://schemas.openxmlformats.org/officeDocument/2006/relationships/hyperlink" Target="#'2- AMLE'!A142" TargetMode="External" Id="rId3006"/><Relationship Type="http://schemas.openxmlformats.org/officeDocument/2006/relationships/hyperlink" Target="#'2- AMLE'!A143" TargetMode="External" Id="rId3007"/><Relationship Type="http://schemas.openxmlformats.org/officeDocument/2006/relationships/hyperlink" Target="#'2- AMLE'!A143" TargetMode="External" Id="rId3008"/><Relationship Type="http://schemas.openxmlformats.org/officeDocument/2006/relationships/hyperlink" Target="#'2- AMLE'!A144" TargetMode="External" Id="rId3009"/><Relationship Type="http://schemas.openxmlformats.org/officeDocument/2006/relationships/hyperlink" Target="#'2- AMLE'!A144" TargetMode="External" Id="rId3010"/><Relationship Type="http://schemas.openxmlformats.org/officeDocument/2006/relationships/hyperlink" Target="#'2- AMLE'!A145" TargetMode="External" Id="rId3011"/><Relationship Type="http://schemas.openxmlformats.org/officeDocument/2006/relationships/hyperlink" Target="#'2- AMLE'!A145" TargetMode="External" Id="rId3012"/><Relationship Type="http://schemas.openxmlformats.org/officeDocument/2006/relationships/hyperlink" Target="#'2- AMLE'!A146" TargetMode="External" Id="rId3013"/><Relationship Type="http://schemas.openxmlformats.org/officeDocument/2006/relationships/hyperlink" Target="#'2- AMLE'!A146" TargetMode="External" Id="rId3014"/><Relationship Type="http://schemas.openxmlformats.org/officeDocument/2006/relationships/hyperlink" Target="#'2- AMLE'!A147" TargetMode="External" Id="rId3015"/><Relationship Type="http://schemas.openxmlformats.org/officeDocument/2006/relationships/hyperlink" Target="#'2- AMLE'!A147" TargetMode="External" Id="rId3016"/><Relationship Type="http://schemas.openxmlformats.org/officeDocument/2006/relationships/hyperlink" Target="#'2- AMLE'!A148" TargetMode="External" Id="rId3017"/><Relationship Type="http://schemas.openxmlformats.org/officeDocument/2006/relationships/hyperlink" Target="#'2- AMLE'!A148" TargetMode="External" Id="rId3018"/><Relationship Type="http://schemas.openxmlformats.org/officeDocument/2006/relationships/hyperlink" Target="#'2- AMLE'!A149" TargetMode="External" Id="rId3019"/><Relationship Type="http://schemas.openxmlformats.org/officeDocument/2006/relationships/hyperlink" Target="#'2- AMLE'!A149" TargetMode="External" Id="rId3020"/><Relationship Type="http://schemas.openxmlformats.org/officeDocument/2006/relationships/hyperlink" Target="#'2- AMLE'!A150" TargetMode="External" Id="rId3021"/><Relationship Type="http://schemas.openxmlformats.org/officeDocument/2006/relationships/hyperlink" Target="#'2- AMLE'!A150" TargetMode="External" Id="rId3022"/><Relationship Type="http://schemas.openxmlformats.org/officeDocument/2006/relationships/hyperlink" Target="#'2- AMLE'!A151" TargetMode="External" Id="rId3023"/><Relationship Type="http://schemas.openxmlformats.org/officeDocument/2006/relationships/hyperlink" Target="#'2- AMLE'!A151" TargetMode="External" Id="rId3024"/><Relationship Type="http://schemas.openxmlformats.org/officeDocument/2006/relationships/hyperlink" Target="#'2- AMLE'!A152" TargetMode="External" Id="rId3025"/><Relationship Type="http://schemas.openxmlformats.org/officeDocument/2006/relationships/hyperlink" Target="#'2- AMLE'!A152" TargetMode="External" Id="rId3026"/><Relationship Type="http://schemas.openxmlformats.org/officeDocument/2006/relationships/hyperlink" Target="#'2- AMLE'!A153" TargetMode="External" Id="rId3027"/><Relationship Type="http://schemas.openxmlformats.org/officeDocument/2006/relationships/hyperlink" Target="#'2- AMLE'!A153" TargetMode="External" Id="rId3028"/><Relationship Type="http://schemas.openxmlformats.org/officeDocument/2006/relationships/hyperlink" Target="#'2- AMLE'!A154" TargetMode="External" Id="rId3029"/><Relationship Type="http://schemas.openxmlformats.org/officeDocument/2006/relationships/hyperlink" Target="#'2- AMLE'!A154" TargetMode="External" Id="rId3030"/><Relationship Type="http://schemas.openxmlformats.org/officeDocument/2006/relationships/hyperlink" Target="#'2- AMLE'!A155" TargetMode="External" Id="rId3031"/><Relationship Type="http://schemas.openxmlformats.org/officeDocument/2006/relationships/hyperlink" Target="#'2- AMLE'!A155" TargetMode="External" Id="rId3032"/><Relationship Type="http://schemas.openxmlformats.org/officeDocument/2006/relationships/hyperlink" Target="#'2- AMLE'!A156" TargetMode="External" Id="rId3033"/><Relationship Type="http://schemas.openxmlformats.org/officeDocument/2006/relationships/hyperlink" Target="#'2- AMLE'!A156" TargetMode="External" Id="rId3034"/><Relationship Type="http://schemas.openxmlformats.org/officeDocument/2006/relationships/hyperlink" Target="#'2- AMLE'!A157" TargetMode="External" Id="rId3035"/><Relationship Type="http://schemas.openxmlformats.org/officeDocument/2006/relationships/hyperlink" Target="#'2- AMLE'!A157" TargetMode="External" Id="rId3036"/><Relationship Type="http://schemas.openxmlformats.org/officeDocument/2006/relationships/hyperlink" Target="#'2- AMLE'!A158" TargetMode="External" Id="rId3037"/><Relationship Type="http://schemas.openxmlformats.org/officeDocument/2006/relationships/hyperlink" Target="#'2- AMLE'!A158" TargetMode="External" Id="rId3038"/><Relationship Type="http://schemas.openxmlformats.org/officeDocument/2006/relationships/hyperlink" Target="#'2- AMLE'!A159" TargetMode="External" Id="rId3039"/><Relationship Type="http://schemas.openxmlformats.org/officeDocument/2006/relationships/hyperlink" Target="#'2- AMLE'!A159" TargetMode="External" Id="rId3040"/><Relationship Type="http://schemas.openxmlformats.org/officeDocument/2006/relationships/hyperlink" Target="#'2- AMLE'!A160" TargetMode="External" Id="rId3041"/><Relationship Type="http://schemas.openxmlformats.org/officeDocument/2006/relationships/hyperlink" Target="#'2- AMLE'!A160" TargetMode="External" Id="rId3042"/><Relationship Type="http://schemas.openxmlformats.org/officeDocument/2006/relationships/hyperlink" Target="#'2- AMLE'!A161" TargetMode="External" Id="rId3043"/><Relationship Type="http://schemas.openxmlformats.org/officeDocument/2006/relationships/hyperlink" Target="#'2- AMLE'!A161" TargetMode="External" Id="rId3044"/><Relationship Type="http://schemas.openxmlformats.org/officeDocument/2006/relationships/hyperlink" Target="#'2- AMLE'!A162" TargetMode="External" Id="rId3045"/><Relationship Type="http://schemas.openxmlformats.org/officeDocument/2006/relationships/hyperlink" Target="#'2- AMLE'!A162" TargetMode="External" Id="rId3046"/><Relationship Type="http://schemas.openxmlformats.org/officeDocument/2006/relationships/hyperlink" Target="#'2- AMLE'!A163" TargetMode="External" Id="rId3047"/><Relationship Type="http://schemas.openxmlformats.org/officeDocument/2006/relationships/hyperlink" Target="#'2- AMLE'!A163" TargetMode="External" Id="rId3048"/><Relationship Type="http://schemas.openxmlformats.org/officeDocument/2006/relationships/hyperlink" Target="#'2- AMLE'!A164" TargetMode="External" Id="rId3049"/><Relationship Type="http://schemas.openxmlformats.org/officeDocument/2006/relationships/hyperlink" Target="#'2- AMLE'!A164" TargetMode="External" Id="rId3050"/><Relationship Type="http://schemas.openxmlformats.org/officeDocument/2006/relationships/hyperlink" Target="#'2- AMLE'!A165" TargetMode="External" Id="rId3051"/><Relationship Type="http://schemas.openxmlformats.org/officeDocument/2006/relationships/hyperlink" Target="#'2- AMLE'!A165" TargetMode="External" Id="rId3052"/><Relationship Type="http://schemas.openxmlformats.org/officeDocument/2006/relationships/hyperlink" Target="#'2- AMLE'!A166" TargetMode="External" Id="rId3053"/><Relationship Type="http://schemas.openxmlformats.org/officeDocument/2006/relationships/hyperlink" Target="#'2- AMLE'!A166" TargetMode="External" Id="rId3054"/><Relationship Type="http://schemas.openxmlformats.org/officeDocument/2006/relationships/hyperlink" Target="#'2- AMLE'!A167" TargetMode="External" Id="rId3055"/><Relationship Type="http://schemas.openxmlformats.org/officeDocument/2006/relationships/hyperlink" Target="#'2- AMLE'!A167" TargetMode="External" Id="rId3056"/><Relationship Type="http://schemas.openxmlformats.org/officeDocument/2006/relationships/hyperlink" Target="#'2- AMLE'!A168" TargetMode="External" Id="rId3057"/><Relationship Type="http://schemas.openxmlformats.org/officeDocument/2006/relationships/hyperlink" Target="#'2- AMLE'!A168" TargetMode="External" Id="rId3058"/><Relationship Type="http://schemas.openxmlformats.org/officeDocument/2006/relationships/hyperlink" Target="#'2- AMLE'!A169" TargetMode="External" Id="rId3059"/><Relationship Type="http://schemas.openxmlformats.org/officeDocument/2006/relationships/hyperlink" Target="#'2- AMLE'!A169" TargetMode="External" Id="rId3060"/><Relationship Type="http://schemas.openxmlformats.org/officeDocument/2006/relationships/hyperlink" Target="#'2- AMLE'!A170" TargetMode="External" Id="rId3061"/><Relationship Type="http://schemas.openxmlformats.org/officeDocument/2006/relationships/hyperlink" Target="#'2- AMLE'!A170" TargetMode="External" Id="rId3062"/><Relationship Type="http://schemas.openxmlformats.org/officeDocument/2006/relationships/hyperlink" Target="#'2- AMLE'!A171" TargetMode="External" Id="rId3063"/><Relationship Type="http://schemas.openxmlformats.org/officeDocument/2006/relationships/hyperlink" Target="#'2- AMLE'!A171" TargetMode="External" Id="rId3064"/><Relationship Type="http://schemas.openxmlformats.org/officeDocument/2006/relationships/hyperlink" Target="#'2- AMLE'!A172" TargetMode="External" Id="rId3065"/><Relationship Type="http://schemas.openxmlformats.org/officeDocument/2006/relationships/hyperlink" Target="#'2- AMLE'!A172" TargetMode="External" Id="rId3066"/><Relationship Type="http://schemas.openxmlformats.org/officeDocument/2006/relationships/hyperlink" Target="#'2- AMLE'!A173" TargetMode="External" Id="rId3067"/><Relationship Type="http://schemas.openxmlformats.org/officeDocument/2006/relationships/hyperlink" Target="#'2- AMLE'!A173" TargetMode="External" Id="rId3068"/><Relationship Type="http://schemas.openxmlformats.org/officeDocument/2006/relationships/hyperlink" Target="#'2- AMLE'!A174" TargetMode="External" Id="rId3069"/><Relationship Type="http://schemas.openxmlformats.org/officeDocument/2006/relationships/hyperlink" Target="#'2- AMLE'!A174" TargetMode="External" Id="rId3070"/><Relationship Type="http://schemas.openxmlformats.org/officeDocument/2006/relationships/hyperlink" Target="#'2- AMLE'!A175" TargetMode="External" Id="rId3071"/><Relationship Type="http://schemas.openxmlformats.org/officeDocument/2006/relationships/hyperlink" Target="#'2- AMLE'!A175" TargetMode="External" Id="rId3072"/><Relationship Type="http://schemas.openxmlformats.org/officeDocument/2006/relationships/hyperlink" Target="#'2- AMLE'!A176" TargetMode="External" Id="rId3073"/><Relationship Type="http://schemas.openxmlformats.org/officeDocument/2006/relationships/hyperlink" Target="#'2- AMLE'!A176" TargetMode="External" Id="rId3074"/><Relationship Type="http://schemas.openxmlformats.org/officeDocument/2006/relationships/hyperlink" Target="#'2- AMLE'!A177" TargetMode="External" Id="rId3075"/><Relationship Type="http://schemas.openxmlformats.org/officeDocument/2006/relationships/hyperlink" Target="#'2- AMLE'!A177" TargetMode="External" Id="rId3076"/><Relationship Type="http://schemas.openxmlformats.org/officeDocument/2006/relationships/hyperlink" Target="#'2- AMLE'!A178" TargetMode="External" Id="rId3077"/><Relationship Type="http://schemas.openxmlformats.org/officeDocument/2006/relationships/hyperlink" Target="#'2- AMLE'!A178" TargetMode="External" Id="rId3078"/><Relationship Type="http://schemas.openxmlformats.org/officeDocument/2006/relationships/hyperlink" Target="#'2- AMLE'!A179" TargetMode="External" Id="rId3079"/><Relationship Type="http://schemas.openxmlformats.org/officeDocument/2006/relationships/hyperlink" Target="#'2- AMLE'!A179" TargetMode="External" Id="rId3080"/><Relationship Type="http://schemas.openxmlformats.org/officeDocument/2006/relationships/hyperlink" Target="#'2- AMLE'!A180" TargetMode="External" Id="rId3081"/><Relationship Type="http://schemas.openxmlformats.org/officeDocument/2006/relationships/hyperlink" Target="#'2- AMLE'!A180" TargetMode="External" Id="rId3082"/><Relationship Type="http://schemas.openxmlformats.org/officeDocument/2006/relationships/hyperlink" Target="#'2- AMLE'!A181" TargetMode="External" Id="rId3083"/><Relationship Type="http://schemas.openxmlformats.org/officeDocument/2006/relationships/hyperlink" Target="#'2- AMLE'!A181" TargetMode="External" Id="rId3084"/><Relationship Type="http://schemas.openxmlformats.org/officeDocument/2006/relationships/hyperlink" Target="#'2- AMLE'!A182" TargetMode="External" Id="rId3085"/><Relationship Type="http://schemas.openxmlformats.org/officeDocument/2006/relationships/hyperlink" Target="#'2- AMLE'!A182" TargetMode="External" Id="rId3086"/><Relationship Type="http://schemas.openxmlformats.org/officeDocument/2006/relationships/hyperlink" Target="#'2- AMLE'!A183" TargetMode="External" Id="rId3087"/><Relationship Type="http://schemas.openxmlformats.org/officeDocument/2006/relationships/hyperlink" Target="#'2- AMLE'!A183" TargetMode="External" Id="rId3088"/><Relationship Type="http://schemas.openxmlformats.org/officeDocument/2006/relationships/hyperlink" Target="#'2- AMLE'!A184" TargetMode="External" Id="rId3089"/><Relationship Type="http://schemas.openxmlformats.org/officeDocument/2006/relationships/hyperlink" Target="#'2- AMLE'!A184" TargetMode="External" Id="rId3090"/><Relationship Type="http://schemas.openxmlformats.org/officeDocument/2006/relationships/hyperlink" Target="#'2- AMLE'!A185" TargetMode="External" Id="rId3091"/><Relationship Type="http://schemas.openxmlformats.org/officeDocument/2006/relationships/hyperlink" Target="#'2- AMLE'!A185" TargetMode="External" Id="rId3092"/><Relationship Type="http://schemas.openxmlformats.org/officeDocument/2006/relationships/hyperlink" Target="#'2- AMLE'!A186" TargetMode="External" Id="rId3093"/><Relationship Type="http://schemas.openxmlformats.org/officeDocument/2006/relationships/hyperlink" Target="#'2- AMLE'!A186" TargetMode="External" Id="rId3094"/><Relationship Type="http://schemas.openxmlformats.org/officeDocument/2006/relationships/hyperlink" Target="#'2- AMLE'!A187" TargetMode="External" Id="rId3095"/><Relationship Type="http://schemas.openxmlformats.org/officeDocument/2006/relationships/hyperlink" Target="#'2- AMLE'!A187" TargetMode="External" Id="rId3096"/><Relationship Type="http://schemas.openxmlformats.org/officeDocument/2006/relationships/hyperlink" Target="#'2- AMLE'!A188" TargetMode="External" Id="rId3097"/><Relationship Type="http://schemas.openxmlformats.org/officeDocument/2006/relationships/hyperlink" Target="#'2- AMLE'!A188" TargetMode="External" Id="rId3098"/><Relationship Type="http://schemas.openxmlformats.org/officeDocument/2006/relationships/hyperlink" Target="#'2- AMLE'!A189" TargetMode="External" Id="rId3099"/><Relationship Type="http://schemas.openxmlformats.org/officeDocument/2006/relationships/hyperlink" Target="#'2- AMLE'!A189" TargetMode="External" Id="rId3100"/><Relationship Type="http://schemas.openxmlformats.org/officeDocument/2006/relationships/hyperlink" Target="#'2- AMLE'!A190" TargetMode="External" Id="rId3101"/><Relationship Type="http://schemas.openxmlformats.org/officeDocument/2006/relationships/hyperlink" Target="#'2- AMLE'!A190" TargetMode="External" Id="rId3102"/><Relationship Type="http://schemas.openxmlformats.org/officeDocument/2006/relationships/hyperlink" Target="#'2- AMLE'!A191" TargetMode="External" Id="rId3103"/><Relationship Type="http://schemas.openxmlformats.org/officeDocument/2006/relationships/hyperlink" Target="#'2- AMLE'!A191" TargetMode="External" Id="rId3104"/><Relationship Type="http://schemas.openxmlformats.org/officeDocument/2006/relationships/hyperlink" Target="#'2- AMLE'!A192" TargetMode="External" Id="rId3105"/><Relationship Type="http://schemas.openxmlformats.org/officeDocument/2006/relationships/hyperlink" Target="#'2- AMLE'!A192" TargetMode="External" Id="rId3106"/><Relationship Type="http://schemas.openxmlformats.org/officeDocument/2006/relationships/hyperlink" Target="#'2- AMLE'!A193" TargetMode="External" Id="rId3107"/><Relationship Type="http://schemas.openxmlformats.org/officeDocument/2006/relationships/hyperlink" Target="#'2- AMLE'!A193" TargetMode="External" Id="rId3108"/><Relationship Type="http://schemas.openxmlformats.org/officeDocument/2006/relationships/hyperlink" Target="#'2- AMLE'!A194" TargetMode="External" Id="rId3109"/><Relationship Type="http://schemas.openxmlformats.org/officeDocument/2006/relationships/hyperlink" Target="#'2- AMLE'!A194" TargetMode="External" Id="rId3110"/><Relationship Type="http://schemas.openxmlformats.org/officeDocument/2006/relationships/hyperlink" Target="#'2- AMLE'!A195" TargetMode="External" Id="rId3111"/><Relationship Type="http://schemas.openxmlformats.org/officeDocument/2006/relationships/hyperlink" Target="#'2- AMLE'!A195" TargetMode="External" Id="rId3112"/><Relationship Type="http://schemas.openxmlformats.org/officeDocument/2006/relationships/hyperlink" Target="#'2- AMLE'!A196" TargetMode="External" Id="rId3113"/><Relationship Type="http://schemas.openxmlformats.org/officeDocument/2006/relationships/hyperlink" Target="#'2- AMLE'!A196" TargetMode="External" Id="rId3114"/><Relationship Type="http://schemas.openxmlformats.org/officeDocument/2006/relationships/hyperlink" Target="#'2- AMLE'!A197" TargetMode="External" Id="rId3115"/><Relationship Type="http://schemas.openxmlformats.org/officeDocument/2006/relationships/hyperlink" Target="#'2- AMLE'!A197" TargetMode="External" Id="rId3116"/><Relationship Type="http://schemas.openxmlformats.org/officeDocument/2006/relationships/hyperlink" Target="#'2- AMLE'!A198" TargetMode="External" Id="rId3117"/><Relationship Type="http://schemas.openxmlformats.org/officeDocument/2006/relationships/hyperlink" Target="#'2- AMLE'!A198" TargetMode="External" Id="rId3118"/><Relationship Type="http://schemas.openxmlformats.org/officeDocument/2006/relationships/hyperlink" Target="#'2- AMLE'!A199" TargetMode="External" Id="rId3119"/><Relationship Type="http://schemas.openxmlformats.org/officeDocument/2006/relationships/hyperlink" Target="#'2- AMLE'!A199" TargetMode="External" Id="rId3120"/><Relationship Type="http://schemas.openxmlformats.org/officeDocument/2006/relationships/hyperlink" Target="#'2- AMLE'!A200" TargetMode="External" Id="rId3121"/><Relationship Type="http://schemas.openxmlformats.org/officeDocument/2006/relationships/hyperlink" Target="#'2- AMLE'!A200" TargetMode="External" Id="rId3122"/><Relationship Type="http://schemas.openxmlformats.org/officeDocument/2006/relationships/hyperlink" Target="#'2- AMLE'!A201" TargetMode="External" Id="rId3123"/><Relationship Type="http://schemas.openxmlformats.org/officeDocument/2006/relationships/hyperlink" Target="#'2- AMLE'!A201" TargetMode="External" Id="rId3124"/><Relationship Type="http://schemas.openxmlformats.org/officeDocument/2006/relationships/hyperlink" Target="#'2- AMLE'!A202" TargetMode="External" Id="rId3125"/><Relationship Type="http://schemas.openxmlformats.org/officeDocument/2006/relationships/hyperlink" Target="#'2- AMLE'!A202" TargetMode="External" Id="rId3126"/><Relationship Type="http://schemas.openxmlformats.org/officeDocument/2006/relationships/hyperlink" Target="#'2- AMLE'!A203" TargetMode="External" Id="rId3127"/><Relationship Type="http://schemas.openxmlformats.org/officeDocument/2006/relationships/hyperlink" Target="#'2- AMLE'!A203" TargetMode="External" Id="rId3128"/><Relationship Type="http://schemas.openxmlformats.org/officeDocument/2006/relationships/hyperlink" Target="#'2- AMLE'!A204" TargetMode="External" Id="rId3129"/><Relationship Type="http://schemas.openxmlformats.org/officeDocument/2006/relationships/hyperlink" Target="#'2- AMLE'!A204" TargetMode="External" Id="rId3130"/><Relationship Type="http://schemas.openxmlformats.org/officeDocument/2006/relationships/hyperlink" Target="#'2- AMLE'!A205" TargetMode="External" Id="rId3131"/><Relationship Type="http://schemas.openxmlformats.org/officeDocument/2006/relationships/hyperlink" Target="#'2- AMLE'!A205" TargetMode="External" Id="rId3132"/><Relationship Type="http://schemas.openxmlformats.org/officeDocument/2006/relationships/hyperlink" Target="#'2- AMLE'!A206" TargetMode="External" Id="rId3133"/><Relationship Type="http://schemas.openxmlformats.org/officeDocument/2006/relationships/hyperlink" Target="#'2- AMLE'!A206" TargetMode="External" Id="rId3134"/><Relationship Type="http://schemas.openxmlformats.org/officeDocument/2006/relationships/hyperlink" Target="#'2- AMLE'!A207" TargetMode="External" Id="rId3135"/><Relationship Type="http://schemas.openxmlformats.org/officeDocument/2006/relationships/hyperlink" Target="#'2- AMLE'!A207" TargetMode="External" Id="rId3136"/><Relationship Type="http://schemas.openxmlformats.org/officeDocument/2006/relationships/hyperlink" Target="#'2- AMLE'!A208" TargetMode="External" Id="rId3137"/><Relationship Type="http://schemas.openxmlformats.org/officeDocument/2006/relationships/hyperlink" Target="#'2- AMLE'!A208" TargetMode="External" Id="rId3138"/><Relationship Type="http://schemas.openxmlformats.org/officeDocument/2006/relationships/hyperlink" Target="#'2- AMLE'!A209" TargetMode="External" Id="rId3139"/><Relationship Type="http://schemas.openxmlformats.org/officeDocument/2006/relationships/hyperlink" Target="#'2- AMLE'!A209" TargetMode="External" Id="rId3140"/><Relationship Type="http://schemas.openxmlformats.org/officeDocument/2006/relationships/hyperlink" Target="#'2- AMLE'!A210" TargetMode="External" Id="rId3141"/><Relationship Type="http://schemas.openxmlformats.org/officeDocument/2006/relationships/hyperlink" Target="#'2- AMLE'!A210" TargetMode="External" Id="rId3142"/><Relationship Type="http://schemas.openxmlformats.org/officeDocument/2006/relationships/hyperlink" Target="#'2- AMLE'!A211" TargetMode="External" Id="rId3143"/><Relationship Type="http://schemas.openxmlformats.org/officeDocument/2006/relationships/hyperlink" Target="#'2- AMLE'!A211" TargetMode="External" Id="rId3144"/><Relationship Type="http://schemas.openxmlformats.org/officeDocument/2006/relationships/hyperlink" Target="#'2- AMLE'!A212" TargetMode="External" Id="rId3145"/><Relationship Type="http://schemas.openxmlformats.org/officeDocument/2006/relationships/hyperlink" Target="#'2- AMLE'!A212" TargetMode="External" Id="rId3146"/><Relationship Type="http://schemas.openxmlformats.org/officeDocument/2006/relationships/hyperlink" Target="#'2- AMLE'!A213" TargetMode="External" Id="rId3147"/><Relationship Type="http://schemas.openxmlformats.org/officeDocument/2006/relationships/hyperlink" Target="#'2- AMLE'!A213" TargetMode="External" Id="rId3148"/><Relationship Type="http://schemas.openxmlformats.org/officeDocument/2006/relationships/hyperlink" Target="#'2- AMLE'!A214" TargetMode="External" Id="rId3149"/><Relationship Type="http://schemas.openxmlformats.org/officeDocument/2006/relationships/hyperlink" Target="#'2- AMLE'!A214" TargetMode="External" Id="rId3150"/><Relationship Type="http://schemas.openxmlformats.org/officeDocument/2006/relationships/hyperlink" Target="#'2- AMLE'!A215" TargetMode="External" Id="rId3151"/><Relationship Type="http://schemas.openxmlformats.org/officeDocument/2006/relationships/hyperlink" Target="#'2- AMLE'!A215" TargetMode="External" Id="rId3152"/><Relationship Type="http://schemas.openxmlformats.org/officeDocument/2006/relationships/hyperlink" Target="#'2- AMLE'!A216" TargetMode="External" Id="rId3153"/><Relationship Type="http://schemas.openxmlformats.org/officeDocument/2006/relationships/hyperlink" Target="#'2- AMLE'!A216" TargetMode="External" Id="rId3154"/><Relationship Type="http://schemas.openxmlformats.org/officeDocument/2006/relationships/hyperlink" Target="#'2- AMLE'!A217" TargetMode="External" Id="rId3155"/><Relationship Type="http://schemas.openxmlformats.org/officeDocument/2006/relationships/hyperlink" Target="#'2- AMLE'!A217" TargetMode="External" Id="rId3156"/><Relationship Type="http://schemas.openxmlformats.org/officeDocument/2006/relationships/hyperlink" Target="#'2- AMLE'!A218" TargetMode="External" Id="rId3157"/><Relationship Type="http://schemas.openxmlformats.org/officeDocument/2006/relationships/hyperlink" Target="#'2- AMLE'!A218" TargetMode="External" Id="rId3158"/><Relationship Type="http://schemas.openxmlformats.org/officeDocument/2006/relationships/hyperlink" Target="#'2- AMLE'!A219" TargetMode="External" Id="rId3159"/><Relationship Type="http://schemas.openxmlformats.org/officeDocument/2006/relationships/hyperlink" Target="#'2- AMLE'!A219" TargetMode="External" Id="rId3160"/><Relationship Type="http://schemas.openxmlformats.org/officeDocument/2006/relationships/hyperlink" Target="#'2- AMLE'!A220" TargetMode="External" Id="rId3161"/><Relationship Type="http://schemas.openxmlformats.org/officeDocument/2006/relationships/hyperlink" Target="#'2- AMLE'!A220" TargetMode="External" Id="rId3162"/><Relationship Type="http://schemas.openxmlformats.org/officeDocument/2006/relationships/hyperlink" Target="#'2- AMLE'!A221" TargetMode="External" Id="rId3163"/><Relationship Type="http://schemas.openxmlformats.org/officeDocument/2006/relationships/hyperlink" Target="#'2- AMLE'!A221" TargetMode="External" Id="rId3164"/><Relationship Type="http://schemas.openxmlformats.org/officeDocument/2006/relationships/hyperlink" Target="#'2- AMLE'!A222" TargetMode="External" Id="rId3165"/><Relationship Type="http://schemas.openxmlformats.org/officeDocument/2006/relationships/hyperlink" Target="#'2- AMLE'!A222" TargetMode="External" Id="rId3166"/><Relationship Type="http://schemas.openxmlformats.org/officeDocument/2006/relationships/hyperlink" Target="#'2- AMLE'!A223" TargetMode="External" Id="rId3167"/><Relationship Type="http://schemas.openxmlformats.org/officeDocument/2006/relationships/hyperlink" Target="#'2- AMLE'!A223" TargetMode="External" Id="rId3168"/><Relationship Type="http://schemas.openxmlformats.org/officeDocument/2006/relationships/hyperlink" Target="#'2- AMLE'!A224" TargetMode="External" Id="rId3169"/><Relationship Type="http://schemas.openxmlformats.org/officeDocument/2006/relationships/hyperlink" Target="#'2- AMLE'!A224" TargetMode="External" Id="rId3170"/><Relationship Type="http://schemas.openxmlformats.org/officeDocument/2006/relationships/hyperlink" Target="#'2- AMLE'!A225" TargetMode="External" Id="rId3171"/><Relationship Type="http://schemas.openxmlformats.org/officeDocument/2006/relationships/hyperlink" Target="#'2- AMLE'!A225" TargetMode="External" Id="rId3172"/><Relationship Type="http://schemas.openxmlformats.org/officeDocument/2006/relationships/hyperlink" Target="#'2- AMLE'!A226" TargetMode="External" Id="rId3173"/><Relationship Type="http://schemas.openxmlformats.org/officeDocument/2006/relationships/hyperlink" Target="#'2- AMLE'!A226" TargetMode="External" Id="rId3174"/><Relationship Type="http://schemas.openxmlformats.org/officeDocument/2006/relationships/hyperlink" Target="#'2- AMLE'!A227" TargetMode="External" Id="rId3175"/><Relationship Type="http://schemas.openxmlformats.org/officeDocument/2006/relationships/hyperlink" Target="#'2- AMLE'!A227" TargetMode="External" Id="rId3176"/><Relationship Type="http://schemas.openxmlformats.org/officeDocument/2006/relationships/hyperlink" Target="#'2- AMLE'!A228" TargetMode="External" Id="rId3177"/><Relationship Type="http://schemas.openxmlformats.org/officeDocument/2006/relationships/hyperlink" Target="#'2- AMLE'!A228" TargetMode="External" Id="rId3178"/><Relationship Type="http://schemas.openxmlformats.org/officeDocument/2006/relationships/hyperlink" Target="#'2- AMLE'!A229" TargetMode="External" Id="rId3179"/><Relationship Type="http://schemas.openxmlformats.org/officeDocument/2006/relationships/hyperlink" Target="#'2- AMLE'!A229" TargetMode="External" Id="rId3180"/><Relationship Type="http://schemas.openxmlformats.org/officeDocument/2006/relationships/hyperlink" Target="#'2- AMLE'!A230" TargetMode="External" Id="rId3181"/><Relationship Type="http://schemas.openxmlformats.org/officeDocument/2006/relationships/hyperlink" Target="#'2- AMLE'!A230" TargetMode="External" Id="rId3182"/><Relationship Type="http://schemas.openxmlformats.org/officeDocument/2006/relationships/hyperlink" Target="#'2- AMLE'!A231" TargetMode="External" Id="rId3183"/><Relationship Type="http://schemas.openxmlformats.org/officeDocument/2006/relationships/hyperlink" Target="#'2- AMLE'!A231" TargetMode="External" Id="rId3184"/><Relationship Type="http://schemas.openxmlformats.org/officeDocument/2006/relationships/hyperlink" Target="#'2- AMLE'!A232" TargetMode="External" Id="rId3185"/><Relationship Type="http://schemas.openxmlformats.org/officeDocument/2006/relationships/hyperlink" Target="#'2- AMLE'!A232" TargetMode="External" Id="rId3186"/><Relationship Type="http://schemas.openxmlformats.org/officeDocument/2006/relationships/hyperlink" Target="#'2- AMLE'!A233" TargetMode="External" Id="rId3187"/><Relationship Type="http://schemas.openxmlformats.org/officeDocument/2006/relationships/hyperlink" Target="#'2- AMLE'!A233" TargetMode="External" Id="rId3188"/><Relationship Type="http://schemas.openxmlformats.org/officeDocument/2006/relationships/hyperlink" Target="#'2- AMLE'!A234" TargetMode="External" Id="rId3189"/><Relationship Type="http://schemas.openxmlformats.org/officeDocument/2006/relationships/hyperlink" Target="#'2- AMLE'!A234" TargetMode="External" Id="rId3190"/><Relationship Type="http://schemas.openxmlformats.org/officeDocument/2006/relationships/hyperlink" Target="#'2- AMLE'!A235" TargetMode="External" Id="rId3191"/><Relationship Type="http://schemas.openxmlformats.org/officeDocument/2006/relationships/hyperlink" Target="#'2- AMLE'!A235" TargetMode="External" Id="rId3192"/><Relationship Type="http://schemas.openxmlformats.org/officeDocument/2006/relationships/hyperlink" Target="#'2- AMLE'!A236" TargetMode="External" Id="rId3193"/><Relationship Type="http://schemas.openxmlformats.org/officeDocument/2006/relationships/hyperlink" Target="#'2- AMLE'!A236" TargetMode="External" Id="rId3194"/><Relationship Type="http://schemas.openxmlformats.org/officeDocument/2006/relationships/hyperlink" Target="#'2- AMLE'!A237" TargetMode="External" Id="rId3195"/><Relationship Type="http://schemas.openxmlformats.org/officeDocument/2006/relationships/hyperlink" Target="#'2- AMLE'!A237" TargetMode="External" Id="rId3196"/><Relationship Type="http://schemas.openxmlformats.org/officeDocument/2006/relationships/hyperlink" Target="#'2- AMLE'!A238" TargetMode="External" Id="rId3197"/><Relationship Type="http://schemas.openxmlformats.org/officeDocument/2006/relationships/hyperlink" Target="#'2- AMLE'!A238" TargetMode="External" Id="rId3198"/><Relationship Type="http://schemas.openxmlformats.org/officeDocument/2006/relationships/hyperlink" Target="#'2- AMLE'!A239" TargetMode="External" Id="rId3199"/><Relationship Type="http://schemas.openxmlformats.org/officeDocument/2006/relationships/hyperlink" Target="#'2- AMLE'!A239" TargetMode="External" Id="rId3200"/><Relationship Type="http://schemas.openxmlformats.org/officeDocument/2006/relationships/hyperlink" Target="#'2- AMLE'!A240" TargetMode="External" Id="rId3201"/><Relationship Type="http://schemas.openxmlformats.org/officeDocument/2006/relationships/hyperlink" Target="#'2- AMLE'!A240" TargetMode="External" Id="rId3202"/><Relationship Type="http://schemas.openxmlformats.org/officeDocument/2006/relationships/hyperlink" Target="#'2- AMLE'!A241" TargetMode="External" Id="rId3203"/><Relationship Type="http://schemas.openxmlformats.org/officeDocument/2006/relationships/hyperlink" Target="#'2- AMLE'!A241" TargetMode="External" Id="rId3204"/><Relationship Type="http://schemas.openxmlformats.org/officeDocument/2006/relationships/hyperlink" Target="#'2- AMLE'!A242" TargetMode="External" Id="rId3205"/><Relationship Type="http://schemas.openxmlformats.org/officeDocument/2006/relationships/hyperlink" Target="#'2- AMLE'!A242" TargetMode="External" Id="rId3206"/><Relationship Type="http://schemas.openxmlformats.org/officeDocument/2006/relationships/hyperlink" Target="#'2- AMLE'!A243" TargetMode="External" Id="rId3207"/><Relationship Type="http://schemas.openxmlformats.org/officeDocument/2006/relationships/hyperlink" Target="#'2- AMLE'!A243" TargetMode="External" Id="rId3208"/><Relationship Type="http://schemas.openxmlformats.org/officeDocument/2006/relationships/hyperlink" Target="#'2- AMLE'!A244" TargetMode="External" Id="rId3209"/><Relationship Type="http://schemas.openxmlformats.org/officeDocument/2006/relationships/hyperlink" Target="#'2- AMLE'!A244" TargetMode="External" Id="rId3210"/><Relationship Type="http://schemas.openxmlformats.org/officeDocument/2006/relationships/hyperlink" Target="#'2- AMLE'!A245" TargetMode="External" Id="rId3211"/><Relationship Type="http://schemas.openxmlformats.org/officeDocument/2006/relationships/hyperlink" Target="#'2- AMLE'!A245" TargetMode="External" Id="rId3212"/><Relationship Type="http://schemas.openxmlformats.org/officeDocument/2006/relationships/hyperlink" Target="#'2- AMLE'!A246" TargetMode="External" Id="rId3213"/><Relationship Type="http://schemas.openxmlformats.org/officeDocument/2006/relationships/hyperlink" Target="#'2- AMLE'!A246" TargetMode="External" Id="rId3214"/><Relationship Type="http://schemas.openxmlformats.org/officeDocument/2006/relationships/hyperlink" Target="#'2- AMLE'!A247" TargetMode="External" Id="rId3215"/><Relationship Type="http://schemas.openxmlformats.org/officeDocument/2006/relationships/hyperlink" Target="#'2- AMLE'!A247" TargetMode="External" Id="rId3216"/><Relationship Type="http://schemas.openxmlformats.org/officeDocument/2006/relationships/hyperlink" Target="#'2- AMLE'!A248" TargetMode="External" Id="rId3217"/><Relationship Type="http://schemas.openxmlformats.org/officeDocument/2006/relationships/hyperlink" Target="#'2- AMLE'!A248" TargetMode="External" Id="rId3218"/><Relationship Type="http://schemas.openxmlformats.org/officeDocument/2006/relationships/hyperlink" Target="#'2- AMLE'!A249" TargetMode="External" Id="rId3219"/><Relationship Type="http://schemas.openxmlformats.org/officeDocument/2006/relationships/hyperlink" Target="#'2- AMLE'!A249" TargetMode="External" Id="rId3220"/><Relationship Type="http://schemas.openxmlformats.org/officeDocument/2006/relationships/hyperlink" Target="#'2- AMLE'!A250" TargetMode="External" Id="rId3221"/><Relationship Type="http://schemas.openxmlformats.org/officeDocument/2006/relationships/hyperlink" Target="#'2- AMLE'!A250" TargetMode="External" Id="rId3222"/><Relationship Type="http://schemas.openxmlformats.org/officeDocument/2006/relationships/hyperlink" Target="#'2- AMLE'!A251" TargetMode="External" Id="rId3223"/><Relationship Type="http://schemas.openxmlformats.org/officeDocument/2006/relationships/hyperlink" Target="#'2- AMLE'!A251" TargetMode="External" Id="rId3224"/><Relationship Type="http://schemas.openxmlformats.org/officeDocument/2006/relationships/hyperlink" Target="#'2- AMLE'!A252" TargetMode="External" Id="rId3225"/><Relationship Type="http://schemas.openxmlformats.org/officeDocument/2006/relationships/hyperlink" Target="#'2- AMLE'!A252" TargetMode="External" Id="rId3226"/><Relationship Type="http://schemas.openxmlformats.org/officeDocument/2006/relationships/hyperlink" Target="#'2- AMLE'!A253" TargetMode="External" Id="rId3227"/><Relationship Type="http://schemas.openxmlformats.org/officeDocument/2006/relationships/hyperlink" Target="#'2- AMLE'!A253" TargetMode="External" Id="rId3228"/><Relationship Type="http://schemas.openxmlformats.org/officeDocument/2006/relationships/hyperlink" Target="#'2- AMLE'!A254" TargetMode="External" Id="rId3229"/><Relationship Type="http://schemas.openxmlformats.org/officeDocument/2006/relationships/hyperlink" Target="#'2- AMLE'!A254" TargetMode="External" Id="rId3230"/><Relationship Type="http://schemas.openxmlformats.org/officeDocument/2006/relationships/hyperlink" Target="#'2- AMLE'!A255" TargetMode="External" Id="rId3231"/><Relationship Type="http://schemas.openxmlformats.org/officeDocument/2006/relationships/hyperlink" Target="#'2- AMLE'!A255" TargetMode="External" Id="rId3232"/><Relationship Type="http://schemas.openxmlformats.org/officeDocument/2006/relationships/hyperlink" Target="#'2- AMLE'!A257" TargetMode="External" Id="rId3233"/><Relationship Type="http://schemas.openxmlformats.org/officeDocument/2006/relationships/hyperlink" Target="#'2- AMLE'!A257" TargetMode="External" Id="rId3234"/><Relationship Type="http://schemas.openxmlformats.org/officeDocument/2006/relationships/hyperlink" Target="#'2- AMLE'!A258" TargetMode="External" Id="rId3235"/><Relationship Type="http://schemas.openxmlformats.org/officeDocument/2006/relationships/hyperlink" Target="#'2- AMLE'!A258" TargetMode="External" Id="rId3236"/><Relationship Type="http://schemas.openxmlformats.org/officeDocument/2006/relationships/hyperlink" Target="#'2- AMLE'!A259" TargetMode="External" Id="rId3237"/><Relationship Type="http://schemas.openxmlformats.org/officeDocument/2006/relationships/hyperlink" Target="#'2- AMLE'!A259" TargetMode="External" Id="rId3238"/><Relationship Type="http://schemas.openxmlformats.org/officeDocument/2006/relationships/hyperlink" Target="#'2- AMLE'!A260" TargetMode="External" Id="rId3239"/><Relationship Type="http://schemas.openxmlformats.org/officeDocument/2006/relationships/hyperlink" Target="#'2- AMLE'!A260" TargetMode="External" Id="rId3240"/><Relationship Type="http://schemas.openxmlformats.org/officeDocument/2006/relationships/hyperlink" Target="#'2- AMLE'!A261" TargetMode="External" Id="rId3241"/><Relationship Type="http://schemas.openxmlformats.org/officeDocument/2006/relationships/hyperlink" Target="#'2- AMLE'!A261" TargetMode="External" Id="rId3242"/><Relationship Type="http://schemas.openxmlformats.org/officeDocument/2006/relationships/hyperlink" Target="#'2- AMLE'!A262" TargetMode="External" Id="rId3243"/><Relationship Type="http://schemas.openxmlformats.org/officeDocument/2006/relationships/hyperlink" Target="#'2- AMLE'!A262" TargetMode="External" Id="rId3244"/><Relationship Type="http://schemas.openxmlformats.org/officeDocument/2006/relationships/hyperlink" Target="#'2- AMLE'!A263" TargetMode="External" Id="rId3245"/><Relationship Type="http://schemas.openxmlformats.org/officeDocument/2006/relationships/hyperlink" Target="#'2- AMLE'!A263" TargetMode="External" Id="rId3246"/><Relationship Type="http://schemas.openxmlformats.org/officeDocument/2006/relationships/hyperlink" Target="#'2- AMLE'!A264" TargetMode="External" Id="rId3247"/><Relationship Type="http://schemas.openxmlformats.org/officeDocument/2006/relationships/hyperlink" Target="#'2- AMLE'!A264" TargetMode="External" Id="rId3248"/><Relationship Type="http://schemas.openxmlformats.org/officeDocument/2006/relationships/hyperlink" Target="#'2- AMLE'!A265" TargetMode="External" Id="rId3249"/><Relationship Type="http://schemas.openxmlformats.org/officeDocument/2006/relationships/hyperlink" Target="#'2- AMLE'!A265" TargetMode="External" Id="rId3250"/><Relationship Type="http://schemas.openxmlformats.org/officeDocument/2006/relationships/hyperlink" Target="#'2- AMLE'!A266" TargetMode="External" Id="rId3251"/><Relationship Type="http://schemas.openxmlformats.org/officeDocument/2006/relationships/hyperlink" Target="#'2- AMLE'!A266" TargetMode="External" Id="rId3252"/><Relationship Type="http://schemas.openxmlformats.org/officeDocument/2006/relationships/hyperlink" Target="#'2- AMLE'!A267" TargetMode="External" Id="rId3253"/><Relationship Type="http://schemas.openxmlformats.org/officeDocument/2006/relationships/hyperlink" Target="#'2- AMLE'!A267" TargetMode="External" Id="rId3254"/><Relationship Type="http://schemas.openxmlformats.org/officeDocument/2006/relationships/hyperlink" Target="#'2- AMLE'!A268" TargetMode="External" Id="rId3255"/><Relationship Type="http://schemas.openxmlformats.org/officeDocument/2006/relationships/hyperlink" Target="#'2- AMLE'!A268" TargetMode="External" Id="rId3256"/><Relationship Type="http://schemas.openxmlformats.org/officeDocument/2006/relationships/hyperlink" Target="#'2- AMLE'!A269" TargetMode="External" Id="rId3257"/><Relationship Type="http://schemas.openxmlformats.org/officeDocument/2006/relationships/hyperlink" Target="#'2- AMLE'!A269" TargetMode="External" Id="rId3258"/><Relationship Type="http://schemas.openxmlformats.org/officeDocument/2006/relationships/hyperlink" Target="#'2- AMLE'!A270" TargetMode="External" Id="rId3259"/><Relationship Type="http://schemas.openxmlformats.org/officeDocument/2006/relationships/hyperlink" Target="#'2- AMLE'!A270" TargetMode="External" Id="rId3260"/><Relationship Type="http://schemas.openxmlformats.org/officeDocument/2006/relationships/hyperlink" Target="#'2- AMLE'!A271" TargetMode="External" Id="rId3261"/><Relationship Type="http://schemas.openxmlformats.org/officeDocument/2006/relationships/hyperlink" Target="#'2- AMLE'!A271" TargetMode="External" Id="rId3262"/><Relationship Type="http://schemas.openxmlformats.org/officeDocument/2006/relationships/hyperlink" Target="#'2- AMLE'!A272" TargetMode="External" Id="rId3263"/><Relationship Type="http://schemas.openxmlformats.org/officeDocument/2006/relationships/hyperlink" Target="#'2- AMLE'!A272" TargetMode="External" Id="rId3264"/><Relationship Type="http://schemas.openxmlformats.org/officeDocument/2006/relationships/hyperlink" Target="#'2- AMLE'!A273" TargetMode="External" Id="rId3265"/><Relationship Type="http://schemas.openxmlformats.org/officeDocument/2006/relationships/hyperlink" Target="#'2- AMLE'!A273" TargetMode="External" Id="rId3266"/><Relationship Type="http://schemas.openxmlformats.org/officeDocument/2006/relationships/hyperlink" Target="#'2- AMLE'!A274" TargetMode="External" Id="rId3267"/><Relationship Type="http://schemas.openxmlformats.org/officeDocument/2006/relationships/hyperlink" Target="#'2- AMLE'!A274" TargetMode="External" Id="rId3268"/><Relationship Type="http://schemas.openxmlformats.org/officeDocument/2006/relationships/hyperlink" Target="#'2- AMLE'!A275" TargetMode="External" Id="rId3269"/><Relationship Type="http://schemas.openxmlformats.org/officeDocument/2006/relationships/hyperlink" Target="#'2- AMLE'!A275" TargetMode="External" Id="rId3270"/><Relationship Type="http://schemas.openxmlformats.org/officeDocument/2006/relationships/hyperlink" Target="#'2- AMLE'!A276" TargetMode="External" Id="rId3271"/><Relationship Type="http://schemas.openxmlformats.org/officeDocument/2006/relationships/hyperlink" Target="#'2- AMLE'!A276" TargetMode="External" Id="rId3272"/><Relationship Type="http://schemas.openxmlformats.org/officeDocument/2006/relationships/hyperlink" Target="#'2- AMLE'!A277" TargetMode="External" Id="rId3273"/><Relationship Type="http://schemas.openxmlformats.org/officeDocument/2006/relationships/hyperlink" Target="#'2- AMLE'!A277" TargetMode="External" Id="rId3274"/><Relationship Type="http://schemas.openxmlformats.org/officeDocument/2006/relationships/hyperlink" Target="#'2- AMLE'!A278" TargetMode="External" Id="rId3275"/><Relationship Type="http://schemas.openxmlformats.org/officeDocument/2006/relationships/hyperlink" Target="#'2- AMLE'!A278" TargetMode="External" Id="rId3276"/><Relationship Type="http://schemas.openxmlformats.org/officeDocument/2006/relationships/hyperlink" Target="#'2- AMLE'!A279" TargetMode="External" Id="rId3277"/><Relationship Type="http://schemas.openxmlformats.org/officeDocument/2006/relationships/hyperlink" Target="#'2- AMLE'!A279" TargetMode="External" Id="rId3278"/><Relationship Type="http://schemas.openxmlformats.org/officeDocument/2006/relationships/hyperlink" Target="#'2- AMLE'!A280" TargetMode="External" Id="rId3279"/><Relationship Type="http://schemas.openxmlformats.org/officeDocument/2006/relationships/hyperlink" Target="#'2- AMLE'!A280" TargetMode="External" Id="rId3280"/><Relationship Type="http://schemas.openxmlformats.org/officeDocument/2006/relationships/hyperlink" Target="#'2- AMLE'!A281" TargetMode="External" Id="rId3281"/><Relationship Type="http://schemas.openxmlformats.org/officeDocument/2006/relationships/hyperlink" Target="#'2- AMLE'!A281" TargetMode="External" Id="rId3282"/><Relationship Type="http://schemas.openxmlformats.org/officeDocument/2006/relationships/hyperlink" Target="#'2- AMLE'!A282" TargetMode="External" Id="rId3283"/><Relationship Type="http://schemas.openxmlformats.org/officeDocument/2006/relationships/hyperlink" Target="#'2- AMLE'!A282" TargetMode="External" Id="rId3284"/><Relationship Type="http://schemas.openxmlformats.org/officeDocument/2006/relationships/hyperlink" Target="#'2- AMLE'!A283" TargetMode="External" Id="rId3285"/><Relationship Type="http://schemas.openxmlformats.org/officeDocument/2006/relationships/hyperlink" Target="#'2- AMLE'!A283" TargetMode="External" Id="rId3286"/><Relationship Type="http://schemas.openxmlformats.org/officeDocument/2006/relationships/hyperlink" Target="#'2- AMLE'!A284" TargetMode="External" Id="rId3287"/><Relationship Type="http://schemas.openxmlformats.org/officeDocument/2006/relationships/hyperlink" Target="#'2- AMLE'!A284" TargetMode="External" Id="rId3288"/><Relationship Type="http://schemas.openxmlformats.org/officeDocument/2006/relationships/hyperlink" Target="#'2- AMLE'!A285" TargetMode="External" Id="rId3289"/><Relationship Type="http://schemas.openxmlformats.org/officeDocument/2006/relationships/hyperlink" Target="#'2- AMLE'!A285" TargetMode="External" Id="rId3290"/><Relationship Type="http://schemas.openxmlformats.org/officeDocument/2006/relationships/hyperlink" Target="#'2- AMLE'!A286" TargetMode="External" Id="rId3291"/><Relationship Type="http://schemas.openxmlformats.org/officeDocument/2006/relationships/hyperlink" Target="#'2- AMLE'!A286" TargetMode="External" Id="rId3292"/><Relationship Type="http://schemas.openxmlformats.org/officeDocument/2006/relationships/hyperlink" Target="#'2- AMLE'!A287" TargetMode="External" Id="rId3293"/><Relationship Type="http://schemas.openxmlformats.org/officeDocument/2006/relationships/hyperlink" Target="#'2- AMLE'!A287" TargetMode="External" Id="rId3294"/><Relationship Type="http://schemas.openxmlformats.org/officeDocument/2006/relationships/hyperlink" Target="#'2- AMLE'!A288" TargetMode="External" Id="rId3295"/><Relationship Type="http://schemas.openxmlformats.org/officeDocument/2006/relationships/hyperlink" Target="#'2- AMLE'!A288" TargetMode="External" Id="rId3296"/><Relationship Type="http://schemas.openxmlformats.org/officeDocument/2006/relationships/hyperlink" Target="#'2- AMLE'!A289" TargetMode="External" Id="rId3297"/><Relationship Type="http://schemas.openxmlformats.org/officeDocument/2006/relationships/hyperlink" Target="#'2- AMLE'!A289" TargetMode="External" Id="rId3298"/><Relationship Type="http://schemas.openxmlformats.org/officeDocument/2006/relationships/hyperlink" Target="#'2- AMLE'!A290" TargetMode="External" Id="rId3299"/><Relationship Type="http://schemas.openxmlformats.org/officeDocument/2006/relationships/hyperlink" Target="#'2- AMLE'!A290" TargetMode="External" Id="rId3300"/><Relationship Type="http://schemas.openxmlformats.org/officeDocument/2006/relationships/hyperlink" Target="#'2- AMLE'!A291" TargetMode="External" Id="rId3301"/><Relationship Type="http://schemas.openxmlformats.org/officeDocument/2006/relationships/hyperlink" Target="#'2- AMLE'!A291" TargetMode="External" Id="rId3302"/><Relationship Type="http://schemas.openxmlformats.org/officeDocument/2006/relationships/hyperlink" Target="#'2- AMLE'!A292" TargetMode="External" Id="rId3303"/><Relationship Type="http://schemas.openxmlformats.org/officeDocument/2006/relationships/hyperlink" Target="#'2- AMLE'!A292" TargetMode="External" Id="rId3304"/><Relationship Type="http://schemas.openxmlformats.org/officeDocument/2006/relationships/hyperlink" Target="#'2- AMLE'!A293" TargetMode="External" Id="rId3305"/><Relationship Type="http://schemas.openxmlformats.org/officeDocument/2006/relationships/hyperlink" Target="#'2- AMLE'!A293" TargetMode="External" Id="rId3306"/><Relationship Type="http://schemas.openxmlformats.org/officeDocument/2006/relationships/hyperlink" Target="#'2- AMLE'!A294" TargetMode="External" Id="rId3307"/><Relationship Type="http://schemas.openxmlformats.org/officeDocument/2006/relationships/hyperlink" Target="#'2- AMLE'!A294" TargetMode="External" Id="rId3308"/><Relationship Type="http://schemas.openxmlformats.org/officeDocument/2006/relationships/hyperlink" Target="#'2- AMLE'!A295" TargetMode="External" Id="rId3309"/><Relationship Type="http://schemas.openxmlformats.org/officeDocument/2006/relationships/hyperlink" Target="#'2- AMLE'!A295" TargetMode="External" Id="rId3310"/><Relationship Type="http://schemas.openxmlformats.org/officeDocument/2006/relationships/hyperlink" Target="#'2- AMLE'!A296" TargetMode="External" Id="rId3311"/><Relationship Type="http://schemas.openxmlformats.org/officeDocument/2006/relationships/hyperlink" Target="#'2- AMLE'!A296" TargetMode="External" Id="rId3312"/><Relationship Type="http://schemas.openxmlformats.org/officeDocument/2006/relationships/hyperlink" Target="#'2- AMLE'!A297" TargetMode="External" Id="rId3313"/><Relationship Type="http://schemas.openxmlformats.org/officeDocument/2006/relationships/hyperlink" Target="#'2- AMLE'!A297" TargetMode="External" Id="rId3314"/><Relationship Type="http://schemas.openxmlformats.org/officeDocument/2006/relationships/hyperlink" Target="#'2- AMLE'!A298" TargetMode="External" Id="rId3315"/><Relationship Type="http://schemas.openxmlformats.org/officeDocument/2006/relationships/hyperlink" Target="#'2- AMLE'!A298" TargetMode="External" Id="rId3316"/><Relationship Type="http://schemas.openxmlformats.org/officeDocument/2006/relationships/hyperlink" Target="#'2- AMLE'!A299" TargetMode="External" Id="rId3317"/><Relationship Type="http://schemas.openxmlformats.org/officeDocument/2006/relationships/hyperlink" Target="#'2- AMLE'!A299" TargetMode="External" Id="rId3318"/><Relationship Type="http://schemas.openxmlformats.org/officeDocument/2006/relationships/hyperlink" Target="#'2- AMLE'!A300" TargetMode="External" Id="rId3319"/><Relationship Type="http://schemas.openxmlformats.org/officeDocument/2006/relationships/hyperlink" Target="#'2- AMLE'!A300" TargetMode="External" Id="rId3320"/><Relationship Type="http://schemas.openxmlformats.org/officeDocument/2006/relationships/hyperlink" Target="#'2- AMLE'!A301" TargetMode="External" Id="rId3321"/><Relationship Type="http://schemas.openxmlformats.org/officeDocument/2006/relationships/hyperlink" Target="#'2- AMLE'!A301" TargetMode="External" Id="rId3322"/><Relationship Type="http://schemas.openxmlformats.org/officeDocument/2006/relationships/hyperlink" Target="#'2- AMLE'!A302" TargetMode="External" Id="rId3323"/><Relationship Type="http://schemas.openxmlformats.org/officeDocument/2006/relationships/hyperlink" Target="#'2- AMLE'!A302" TargetMode="External" Id="rId3324"/><Relationship Type="http://schemas.openxmlformats.org/officeDocument/2006/relationships/hyperlink" Target="#'2- AMLE'!A303" TargetMode="External" Id="rId3325"/><Relationship Type="http://schemas.openxmlformats.org/officeDocument/2006/relationships/hyperlink" Target="#'2- AMLE'!A303" TargetMode="External" Id="rId3326"/><Relationship Type="http://schemas.openxmlformats.org/officeDocument/2006/relationships/hyperlink" Target="#'2- AMLE'!A304" TargetMode="External" Id="rId3327"/><Relationship Type="http://schemas.openxmlformats.org/officeDocument/2006/relationships/hyperlink" Target="#'2- AMLE'!A304" TargetMode="External" Id="rId3328"/><Relationship Type="http://schemas.openxmlformats.org/officeDocument/2006/relationships/hyperlink" Target="#'2- AMLE'!A305" TargetMode="External" Id="rId3329"/><Relationship Type="http://schemas.openxmlformats.org/officeDocument/2006/relationships/hyperlink" Target="#'2- AMLE'!A305" TargetMode="External" Id="rId3330"/><Relationship Type="http://schemas.openxmlformats.org/officeDocument/2006/relationships/hyperlink" Target="#'2- AMLE'!A306" TargetMode="External" Id="rId3331"/><Relationship Type="http://schemas.openxmlformats.org/officeDocument/2006/relationships/hyperlink" Target="#'2- AMLE'!A306" TargetMode="External" Id="rId3332"/><Relationship Type="http://schemas.openxmlformats.org/officeDocument/2006/relationships/hyperlink" Target="#'2- AMLE'!A307" TargetMode="External" Id="rId3333"/><Relationship Type="http://schemas.openxmlformats.org/officeDocument/2006/relationships/hyperlink" Target="#'2- AMLE'!A307" TargetMode="External" Id="rId3334"/><Relationship Type="http://schemas.openxmlformats.org/officeDocument/2006/relationships/hyperlink" Target="#'2- AMLE'!A308" TargetMode="External" Id="rId3335"/><Relationship Type="http://schemas.openxmlformats.org/officeDocument/2006/relationships/hyperlink" Target="#'2- AMLE'!A308" TargetMode="External" Id="rId3336"/><Relationship Type="http://schemas.openxmlformats.org/officeDocument/2006/relationships/hyperlink" Target="#'2- AMLE'!A309" TargetMode="External" Id="rId3337"/><Relationship Type="http://schemas.openxmlformats.org/officeDocument/2006/relationships/hyperlink" Target="#'2- AMLE'!A309" TargetMode="External" Id="rId3338"/><Relationship Type="http://schemas.openxmlformats.org/officeDocument/2006/relationships/hyperlink" Target="#'2- AMLE'!A310" TargetMode="External" Id="rId3339"/><Relationship Type="http://schemas.openxmlformats.org/officeDocument/2006/relationships/hyperlink" Target="#'2- AMLE'!A310" TargetMode="External" Id="rId3340"/><Relationship Type="http://schemas.openxmlformats.org/officeDocument/2006/relationships/hyperlink" Target="#'2- AMLE'!A311" TargetMode="External" Id="rId3341"/><Relationship Type="http://schemas.openxmlformats.org/officeDocument/2006/relationships/hyperlink" Target="#'2- AMLE'!A311" TargetMode="External" Id="rId3342"/><Relationship Type="http://schemas.openxmlformats.org/officeDocument/2006/relationships/hyperlink" Target="#'2- AMLE'!A312" TargetMode="External" Id="rId3343"/><Relationship Type="http://schemas.openxmlformats.org/officeDocument/2006/relationships/hyperlink" Target="#'2- AMLE'!A312" TargetMode="External" Id="rId3344"/><Relationship Type="http://schemas.openxmlformats.org/officeDocument/2006/relationships/hyperlink" Target="#'2- AMLE'!A313" TargetMode="External" Id="rId3345"/><Relationship Type="http://schemas.openxmlformats.org/officeDocument/2006/relationships/hyperlink" Target="#'2- AMLE'!A313" TargetMode="External" Id="rId3346"/><Relationship Type="http://schemas.openxmlformats.org/officeDocument/2006/relationships/hyperlink" Target="#'2- AMLE'!A314" TargetMode="External" Id="rId3347"/><Relationship Type="http://schemas.openxmlformats.org/officeDocument/2006/relationships/hyperlink" Target="#'2- AMLE'!A314" TargetMode="External" Id="rId3348"/><Relationship Type="http://schemas.openxmlformats.org/officeDocument/2006/relationships/hyperlink" Target="#'2- AMLE'!A315" TargetMode="External" Id="rId3349"/><Relationship Type="http://schemas.openxmlformats.org/officeDocument/2006/relationships/hyperlink" Target="#'2- AMLE'!A315" TargetMode="External" Id="rId3350"/><Relationship Type="http://schemas.openxmlformats.org/officeDocument/2006/relationships/hyperlink" Target="#'2- AMLE'!A316" TargetMode="External" Id="rId3351"/><Relationship Type="http://schemas.openxmlformats.org/officeDocument/2006/relationships/hyperlink" Target="#'2- AMLE'!A316" TargetMode="External" Id="rId3352"/><Relationship Type="http://schemas.openxmlformats.org/officeDocument/2006/relationships/hyperlink" Target="#'2- AMLE'!A317" TargetMode="External" Id="rId3353"/><Relationship Type="http://schemas.openxmlformats.org/officeDocument/2006/relationships/hyperlink" Target="#'2- AMLE'!A317" TargetMode="External" Id="rId3354"/><Relationship Type="http://schemas.openxmlformats.org/officeDocument/2006/relationships/hyperlink" Target="#'2- AMLE'!A318" TargetMode="External" Id="rId3355"/><Relationship Type="http://schemas.openxmlformats.org/officeDocument/2006/relationships/hyperlink" Target="#'2- AMLE'!A318" TargetMode="External" Id="rId3356"/><Relationship Type="http://schemas.openxmlformats.org/officeDocument/2006/relationships/hyperlink" Target="#'2- AMLE'!A319" TargetMode="External" Id="rId3357"/><Relationship Type="http://schemas.openxmlformats.org/officeDocument/2006/relationships/hyperlink" Target="#'2- AMLE'!A319" TargetMode="External" Id="rId3358"/><Relationship Type="http://schemas.openxmlformats.org/officeDocument/2006/relationships/hyperlink" Target="#'2- AMLE'!A320" TargetMode="External" Id="rId3359"/><Relationship Type="http://schemas.openxmlformats.org/officeDocument/2006/relationships/hyperlink" Target="#'2- AMLE'!A320" TargetMode="External" Id="rId3360"/><Relationship Type="http://schemas.openxmlformats.org/officeDocument/2006/relationships/hyperlink" Target="#'2- AMLE'!A321" TargetMode="External" Id="rId3361"/><Relationship Type="http://schemas.openxmlformats.org/officeDocument/2006/relationships/hyperlink" Target="#'2- AMLE'!A321" TargetMode="External" Id="rId3362"/><Relationship Type="http://schemas.openxmlformats.org/officeDocument/2006/relationships/hyperlink" Target="#'2- AMLE'!A322" TargetMode="External" Id="rId3363"/><Relationship Type="http://schemas.openxmlformats.org/officeDocument/2006/relationships/hyperlink" Target="#'2- AMLE'!A322" TargetMode="External" Id="rId3364"/><Relationship Type="http://schemas.openxmlformats.org/officeDocument/2006/relationships/hyperlink" Target="#'2- AMLE'!A323" TargetMode="External" Id="rId3365"/><Relationship Type="http://schemas.openxmlformats.org/officeDocument/2006/relationships/hyperlink" Target="#'2- AMLE'!A323" TargetMode="External" Id="rId3366"/><Relationship Type="http://schemas.openxmlformats.org/officeDocument/2006/relationships/hyperlink" Target="#'2- AMLE'!A324" TargetMode="External" Id="rId3367"/><Relationship Type="http://schemas.openxmlformats.org/officeDocument/2006/relationships/hyperlink" Target="#'2- AMLE'!A324" TargetMode="External" Id="rId3368"/><Relationship Type="http://schemas.openxmlformats.org/officeDocument/2006/relationships/hyperlink" Target="#'2- AMLE'!A325" TargetMode="External" Id="rId3369"/><Relationship Type="http://schemas.openxmlformats.org/officeDocument/2006/relationships/hyperlink" Target="#'2- AMLE'!A325" TargetMode="External" Id="rId3370"/><Relationship Type="http://schemas.openxmlformats.org/officeDocument/2006/relationships/hyperlink" Target="#'2- AMLE'!A326" TargetMode="External" Id="rId3371"/><Relationship Type="http://schemas.openxmlformats.org/officeDocument/2006/relationships/hyperlink" Target="#'2- AMLE'!A326" TargetMode="External" Id="rId3372"/><Relationship Type="http://schemas.openxmlformats.org/officeDocument/2006/relationships/hyperlink" Target="#'2- AMLE'!A327" TargetMode="External" Id="rId3373"/><Relationship Type="http://schemas.openxmlformats.org/officeDocument/2006/relationships/hyperlink" Target="#'2- AMLE'!A327" TargetMode="External" Id="rId3374"/><Relationship Type="http://schemas.openxmlformats.org/officeDocument/2006/relationships/hyperlink" Target="#'2- AMLE'!A328" TargetMode="External" Id="rId3375"/><Relationship Type="http://schemas.openxmlformats.org/officeDocument/2006/relationships/hyperlink" Target="#'2- AMLE'!A328" TargetMode="External" Id="rId3376"/><Relationship Type="http://schemas.openxmlformats.org/officeDocument/2006/relationships/hyperlink" Target="#'2- AMLE'!A329" TargetMode="External" Id="rId3377"/><Relationship Type="http://schemas.openxmlformats.org/officeDocument/2006/relationships/hyperlink" Target="#'2- AMLE'!A329" TargetMode="External" Id="rId3378"/><Relationship Type="http://schemas.openxmlformats.org/officeDocument/2006/relationships/hyperlink" Target="#'2- AMLE'!A330" TargetMode="External" Id="rId3379"/><Relationship Type="http://schemas.openxmlformats.org/officeDocument/2006/relationships/hyperlink" Target="#'2- AMLE'!A330" TargetMode="External" Id="rId3380"/><Relationship Type="http://schemas.openxmlformats.org/officeDocument/2006/relationships/hyperlink" Target="#'2- AMLE'!A331" TargetMode="External" Id="rId3381"/><Relationship Type="http://schemas.openxmlformats.org/officeDocument/2006/relationships/hyperlink" Target="#'2- AMLE'!A331" TargetMode="External" Id="rId3382"/><Relationship Type="http://schemas.openxmlformats.org/officeDocument/2006/relationships/hyperlink" Target="#'2- AMLE'!A332" TargetMode="External" Id="rId3383"/><Relationship Type="http://schemas.openxmlformats.org/officeDocument/2006/relationships/hyperlink" Target="#'2- AMLE'!A332" TargetMode="External" Id="rId3384"/><Relationship Type="http://schemas.openxmlformats.org/officeDocument/2006/relationships/hyperlink" Target="#'2- AMLE'!A333" TargetMode="External" Id="rId3385"/><Relationship Type="http://schemas.openxmlformats.org/officeDocument/2006/relationships/hyperlink" Target="#'2- AMLE'!A333" TargetMode="External" Id="rId3386"/><Relationship Type="http://schemas.openxmlformats.org/officeDocument/2006/relationships/hyperlink" Target="#'2- AMLE'!A334" TargetMode="External" Id="rId3387"/><Relationship Type="http://schemas.openxmlformats.org/officeDocument/2006/relationships/hyperlink" Target="#'2- AMLE'!A334" TargetMode="External" Id="rId3388"/><Relationship Type="http://schemas.openxmlformats.org/officeDocument/2006/relationships/hyperlink" Target="#'2- AMLE'!A335" TargetMode="External" Id="rId3389"/><Relationship Type="http://schemas.openxmlformats.org/officeDocument/2006/relationships/hyperlink" Target="#'2- AMLE'!A335" TargetMode="External" Id="rId3390"/><Relationship Type="http://schemas.openxmlformats.org/officeDocument/2006/relationships/hyperlink" Target="#'2- AMLE'!A336" TargetMode="External" Id="rId3391"/><Relationship Type="http://schemas.openxmlformats.org/officeDocument/2006/relationships/hyperlink" Target="#'2- AMLE'!A336" TargetMode="External" Id="rId3392"/><Relationship Type="http://schemas.openxmlformats.org/officeDocument/2006/relationships/hyperlink" Target="#'2- AMLE'!A337" TargetMode="External" Id="rId3393"/><Relationship Type="http://schemas.openxmlformats.org/officeDocument/2006/relationships/hyperlink" Target="#'2- AMLE'!A337" TargetMode="External" Id="rId3394"/><Relationship Type="http://schemas.openxmlformats.org/officeDocument/2006/relationships/hyperlink" Target="#'2- AMLE'!A338" TargetMode="External" Id="rId3395"/><Relationship Type="http://schemas.openxmlformats.org/officeDocument/2006/relationships/hyperlink" Target="#'2- AMLE'!A338" TargetMode="External" Id="rId3396"/><Relationship Type="http://schemas.openxmlformats.org/officeDocument/2006/relationships/hyperlink" Target="#'2- AMLE'!A339" TargetMode="External" Id="rId3397"/><Relationship Type="http://schemas.openxmlformats.org/officeDocument/2006/relationships/hyperlink" Target="#'2- AMLE'!A339" TargetMode="External" Id="rId3398"/><Relationship Type="http://schemas.openxmlformats.org/officeDocument/2006/relationships/hyperlink" Target="#'2- AMLE'!A340" TargetMode="External" Id="rId3399"/><Relationship Type="http://schemas.openxmlformats.org/officeDocument/2006/relationships/hyperlink" Target="#'2- AMLE'!A340" TargetMode="External" Id="rId3400"/><Relationship Type="http://schemas.openxmlformats.org/officeDocument/2006/relationships/hyperlink" Target="#'2- AMLE'!A341" TargetMode="External" Id="rId3401"/><Relationship Type="http://schemas.openxmlformats.org/officeDocument/2006/relationships/hyperlink" Target="#'2- AMLE'!A341" TargetMode="External" Id="rId3402"/><Relationship Type="http://schemas.openxmlformats.org/officeDocument/2006/relationships/hyperlink" Target="#'2- AMLE'!A342" TargetMode="External" Id="rId3403"/><Relationship Type="http://schemas.openxmlformats.org/officeDocument/2006/relationships/hyperlink" Target="#'2- AMLE'!A342" TargetMode="External" Id="rId3404"/><Relationship Type="http://schemas.openxmlformats.org/officeDocument/2006/relationships/hyperlink" Target="#'2- AMLE'!A344" TargetMode="External" Id="rId3405"/><Relationship Type="http://schemas.openxmlformats.org/officeDocument/2006/relationships/hyperlink" Target="#'2- AMLE'!A344" TargetMode="External" Id="rId3406"/><Relationship Type="http://schemas.openxmlformats.org/officeDocument/2006/relationships/hyperlink" Target="#'2- AMLE'!A345" TargetMode="External" Id="rId3407"/><Relationship Type="http://schemas.openxmlformats.org/officeDocument/2006/relationships/hyperlink" Target="#'2- AMLE'!A345" TargetMode="External" Id="rId3408"/><Relationship Type="http://schemas.openxmlformats.org/officeDocument/2006/relationships/hyperlink" Target="#'2- AMLE'!A346" TargetMode="External" Id="rId3409"/><Relationship Type="http://schemas.openxmlformats.org/officeDocument/2006/relationships/hyperlink" Target="#'2- AMLE'!A346" TargetMode="External" Id="rId3410"/><Relationship Type="http://schemas.openxmlformats.org/officeDocument/2006/relationships/hyperlink" Target="#'2- AMLE'!A347" TargetMode="External" Id="rId3411"/><Relationship Type="http://schemas.openxmlformats.org/officeDocument/2006/relationships/hyperlink" Target="#'2- AMLE'!A347" TargetMode="External" Id="rId3412"/><Relationship Type="http://schemas.openxmlformats.org/officeDocument/2006/relationships/hyperlink" Target="#'2- AMLE'!A348" TargetMode="External" Id="rId3413"/><Relationship Type="http://schemas.openxmlformats.org/officeDocument/2006/relationships/hyperlink" Target="#'2- AMLE'!A348" TargetMode="External" Id="rId3414"/><Relationship Type="http://schemas.openxmlformats.org/officeDocument/2006/relationships/hyperlink" Target="#'2- AMLE'!A349" TargetMode="External" Id="rId3415"/><Relationship Type="http://schemas.openxmlformats.org/officeDocument/2006/relationships/hyperlink" Target="#'2- AMLE'!A349" TargetMode="External" Id="rId3416"/><Relationship Type="http://schemas.openxmlformats.org/officeDocument/2006/relationships/hyperlink" Target="#'2- AMLE'!A350" TargetMode="External" Id="rId3417"/><Relationship Type="http://schemas.openxmlformats.org/officeDocument/2006/relationships/hyperlink" Target="#'2- AMLE'!A350" TargetMode="External" Id="rId3418"/><Relationship Type="http://schemas.openxmlformats.org/officeDocument/2006/relationships/hyperlink" Target="#'2- AMLE'!A351" TargetMode="External" Id="rId3419"/><Relationship Type="http://schemas.openxmlformats.org/officeDocument/2006/relationships/hyperlink" Target="#'2- AMLE'!A351" TargetMode="External" Id="rId3420"/><Relationship Type="http://schemas.openxmlformats.org/officeDocument/2006/relationships/hyperlink" Target="#'2- AMLE'!A352" TargetMode="External" Id="rId3421"/><Relationship Type="http://schemas.openxmlformats.org/officeDocument/2006/relationships/hyperlink" Target="#'2- AMLE'!A352" TargetMode="External" Id="rId3422"/><Relationship Type="http://schemas.openxmlformats.org/officeDocument/2006/relationships/hyperlink" Target="#'2- AMLE'!A353" TargetMode="External" Id="rId3423"/><Relationship Type="http://schemas.openxmlformats.org/officeDocument/2006/relationships/hyperlink" Target="#'2- AMLE'!A353" TargetMode="External" Id="rId3424"/><Relationship Type="http://schemas.openxmlformats.org/officeDocument/2006/relationships/hyperlink" Target="#'2- AMLE'!A354" TargetMode="External" Id="rId3425"/><Relationship Type="http://schemas.openxmlformats.org/officeDocument/2006/relationships/hyperlink" Target="#'2- AMLE'!A354" TargetMode="External" Id="rId3426"/><Relationship Type="http://schemas.openxmlformats.org/officeDocument/2006/relationships/hyperlink" Target="#'2- AMLE'!A355" TargetMode="External" Id="rId3427"/><Relationship Type="http://schemas.openxmlformats.org/officeDocument/2006/relationships/hyperlink" Target="#'2- AMLE'!A355" TargetMode="External" Id="rId3428"/><Relationship Type="http://schemas.openxmlformats.org/officeDocument/2006/relationships/hyperlink" Target="#'2- AMLE'!A356" TargetMode="External" Id="rId3429"/><Relationship Type="http://schemas.openxmlformats.org/officeDocument/2006/relationships/hyperlink" Target="#'2- AMLE'!A356" TargetMode="External" Id="rId3430"/><Relationship Type="http://schemas.openxmlformats.org/officeDocument/2006/relationships/hyperlink" Target="#'2- AMLE'!A358" TargetMode="External" Id="rId3431"/><Relationship Type="http://schemas.openxmlformats.org/officeDocument/2006/relationships/hyperlink" Target="#'2- AMLE'!A358" TargetMode="External" Id="rId3432"/><Relationship Type="http://schemas.openxmlformats.org/officeDocument/2006/relationships/hyperlink" Target="#'2- AMLE'!A359" TargetMode="External" Id="rId3433"/><Relationship Type="http://schemas.openxmlformats.org/officeDocument/2006/relationships/hyperlink" Target="#'2- AMLE'!A359" TargetMode="External" Id="rId3434"/><Relationship Type="http://schemas.openxmlformats.org/officeDocument/2006/relationships/hyperlink" Target="#'2- AMLE'!A360" TargetMode="External" Id="rId3435"/><Relationship Type="http://schemas.openxmlformats.org/officeDocument/2006/relationships/hyperlink" Target="#'2- AMLE'!A360" TargetMode="External" Id="rId3436"/><Relationship Type="http://schemas.openxmlformats.org/officeDocument/2006/relationships/hyperlink" Target="#'2- AMLE'!A361" TargetMode="External" Id="rId3437"/><Relationship Type="http://schemas.openxmlformats.org/officeDocument/2006/relationships/hyperlink" Target="#'2- AMLE'!A361" TargetMode="External" Id="rId3438"/><Relationship Type="http://schemas.openxmlformats.org/officeDocument/2006/relationships/hyperlink" Target="#'2- AMLE'!A362" TargetMode="External" Id="rId3439"/><Relationship Type="http://schemas.openxmlformats.org/officeDocument/2006/relationships/hyperlink" Target="#'2- AMLE'!A362" TargetMode="External" Id="rId3440"/><Relationship Type="http://schemas.openxmlformats.org/officeDocument/2006/relationships/hyperlink" Target="#'2- AMLE'!A363" TargetMode="External" Id="rId3441"/><Relationship Type="http://schemas.openxmlformats.org/officeDocument/2006/relationships/hyperlink" Target="#'2- AMLE'!A363" TargetMode="External" Id="rId3442"/><Relationship Type="http://schemas.openxmlformats.org/officeDocument/2006/relationships/hyperlink" Target="#'2- AMLE'!A365" TargetMode="External" Id="rId3443"/><Relationship Type="http://schemas.openxmlformats.org/officeDocument/2006/relationships/hyperlink" Target="#'2- AMLE'!A365" TargetMode="External" Id="rId3444"/><Relationship Type="http://schemas.openxmlformats.org/officeDocument/2006/relationships/hyperlink" Target="#'2- AMLE'!A366" TargetMode="External" Id="rId3445"/><Relationship Type="http://schemas.openxmlformats.org/officeDocument/2006/relationships/hyperlink" Target="#'2- AMLE'!A366" TargetMode="External" Id="rId3446"/><Relationship Type="http://schemas.openxmlformats.org/officeDocument/2006/relationships/hyperlink" Target="#'2- AMLE'!A367" TargetMode="External" Id="rId3447"/><Relationship Type="http://schemas.openxmlformats.org/officeDocument/2006/relationships/hyperlink" Target="#'2- AMLE'!A367" TargetMode="External" Id="rId3448"/><Relationship Type="http://schemas.openxmlformats.org/officeDocument/2006/relationships/hyperlink" Target="#'2- AMLE'!A368" TargetMode="External" Id="rId3449"/><Relationship Type="http://schemas.openxmlformats.org/officeDocument/2006/relationships/hyperlink" Target="#'2- AMLE'!A368" TargetMode="External" Id="rId3450"/><Relationship Type="http://schemas.openxmlformats.org/officeDocument/2006/relationships/hyperlink" Target="#'2- AMLE'!A369" TargetMode="External" Id="rId3451"/><Relationship Type="http://schemas.openxmlformats.org/officeDocument/2006/relationships/hyperlink" Target="#'2- AMLE'!A369" TargetMode="External" Id="rId3452"/><Relationship Type="http://schemas.openxmlformats.org/officeDocument/2006/relationships/hyperlink" Target="#'2- AMLE'!A370" TargetMode="External" Id="rId3453"/><Relationship Type="http://schemas.openxmlformats.org/officeDocument/2006/relationships/hyperlink" Target="#'2- AMLE'!A370" TargetMode="External" Id="rId3454"/><Relationship Type="http://schemas.openxmlformats.org/officeDocument/2006/relationships/hyperlink" Target="#'2- AMLE'!A371" TargetMode="External" Id="rId3455"/><Relationship Type="http://schemas.openxmlformats.org/officeDocument/2006/relationships/hyperlink" Target="#'2- AMLE'!A371" TargetMode="External" Id="rId3456"/><Relationship Type="http://schemas.openxmlformats.org/officeDocument/2006/relationships/hyperlink" Target="#'2- AMLE'!A372" TargetMode="External" Id="rId3457"/><Relationship Type="http://schemas.openxmlformats.org/officeDocument/2006/relationships/hyperlink" Target="#'2- AMLE'!A372" TargetMode="External" Id="rId3458"/><Relationship Type="http://schemas.openxmlformats.org/officeDocument/2006/relationships/hyperlink" Target="#'2- AMLE'!A373" TargetMode="External" Id="rId3459"/><Relationship Type="http://schemas.openxmlformats.org/officeDocument/2006/relationships/hyperlink" Target="#'2- AMLE'!A373" TargetMode="External" Id="rId3460"/><Relationship Type="http://schemas.openxmlformats.org/officeDocument/2006/relationships/hyperlink" Target="#'2- AMLE'!A374" TargetMode="External" Id="rId3461"/><Relationship Type="http://schemas.openxmlformats.org/officeDocument/2006/relationships/hyperlink" Target="#'2- AMLE'!A374" TargetMode="External" Id="rId3462"/><Relationship Type="http://schemas.openxmlformats.org/officeDocument/2006/relationships/hyperlink" Target="#'2- AMLE'!A375" TargetMode="External" Id="rId3463"/><Relationship Type="http://schemas.openxmlformats.org/officeDocument/2006/relationships/hyperlink" Target="#'2- AMLE'!A375" TargetMode="External" Id="rId3464"/><Relationship Type="http://schemas.openxmlformats.org/officeDocument/2006/relationships/hyperlink" Target="#'2- AMLE'!A376" TargetMode="External" Id="rId3465"/><Relationship Type="http://schemas.openxmlformats.org/officeDocument/2006/relationships/hyperlink" Target="#'2- AMLE'!A376" TargetMode="External" Id="rId3466"/><Relationship Type="http://schemas.openxmlformats.org/officeDocument/2006/relationships/hyperlink" Target="#'2- AMLE'!A377" TargetMode="External" Id="rId3467"/><Relationship Type="http://schemas.openxmlformats.org/officeDocument/2006/relationships/hyperlink" Target="#'2- AMLE'!A377" TargetMode="External" Id="rId3468"/><Relationship Type="http://schemas.openxmlformats.org/officeDocument/2006/relationships/hyperlink" Target="#'2- AMLE'!A378" TargetMode="External" Id="rId3469"/><Relationship Type="http://schemas.openxmlformats.org/officeDocument/2006/relationships/hyperlink" Target="#'2- AMLE'!A378" TargetMode="External" Id="rId3470"/><Relationship Type="http://schemas.openxmlformats.org/officeDocument/2006/relationships/hyperlink" Target="#'2- AMLE'!A379" TargetMode="External" Id="rId3471"/><Relationship Type="http://schemas.openxmlformats.org/officeDocument/2006/relationships/hyperlink" Target="#'2- AMLE'!A379" TargetMode="External" Id="rId3472"/><Relationship Type="http://schemas.openxmlformats.org/officeDocument/2006/relationships/hyperlink" Target="#'2- AMLE'!A380" TargetMode="External" Id="rId3473"/><Relationship Type="http://schemas.openxmlformats.org/officeDocument/2006/relationships/hyperlink" Target="#'2- AMLE'!A380" TargetMode="External" Id="rId3474"/><Relationship Type="http://schemas.openxmlformats.org/officeDocument/2006/relationships/hyperlink" Target="#'2- AMLE'!A381" TargetMode="External" Id="rId3475"/><Relationship Type="http://schemas.openxmlformats.org/officeDocument/2006/relationships/hyperlink" Target="#'2- AMLE'!A381" TargetMode="External" Id="rId3476"/><Relationship Type="http://schemas.openxmlformats.org/officeDocument/2006/relationships/hyperlink" Target="#'2- AMLE'!A382" TargetMode="External" Id="rId3477"/><Relationship Type="http://schemas.openxmlformats.org/officeDocument/2006/relationships/hyperlink" Target="#'2- AMLE'!A382" TargetMode="External" Id="rId3478"/><Relationship Type="http://schemas.openxmlformats.org/officeDocument/2006/relationships/hyperlink" Target="#'2- AMLE'!A383" TargetMode="External" Id="rId3479"/><Relationship Type="http://schemas.openxmlformats.org/officeDocument/2006/relationships/hyperlink" Target="#'2- AMLE'!A383" TargetMode="External" Id="rId3480"/><Relationship Type="http://schemas.openxmlformats.org/officeDocument/2006/relationships/hyperlink" Target="#'2- AMLE'!A385" TargetMode="External" Id="rId3481"/><Relationship Type="http://schemas.openxmlformats.org/officeDocument/2006/relationships/hyperlink" Target="#'2- AMLE'!A385" TargetMode="External" Id="rId3482"/><Relationship Type="http://schemas.openxmlformats.org/officeDocument/2006/relationships/hyperlink" Target="#'2- AMLE'!A386" TargetMode="External" Id="rId3483"/><Relationship Type="http://schemas.openxmlformats.org/officeDocument/2006/relationships/hyperlink" Target="#'2- AMLE'!A386" TargetMode="External" Id="rId3484"/><Relationship Type="http://schemas.openxmlformats.org/officeDocument/2006/relationships/hyperlink" Target="#'2- AMLE'!A387" TargetMode="External" Id="rId3485"/><Relationship Type="http://schemas.openxmlformats.org/officeDocument/2006/relationships/hyperlink" Target="#'2- AMLE'!A387" TargetMode="External" Id="rId3486"/><Relationship Type="http://schemas.openxmlformats.org/officeDocument/2006/relationships/hyperlink" Target="#'2- AMLE'!A388" TargetMode="External" Id="rId3487"/><Relationship Type="http://schemas.openxmlformats.org/officeDocument/2006/relationships/hyperlink" Target="#'2- AMLE'!A388" TargetMode="External" Id="rId3488"/><Relationship Type="http://schemas.openxmlformats.org/officeDocument/2006/relationships/hyperlink" Target="#'2- AMLE'!A389" TargetMode="External" Id="rId3489"/><Relationship Type="http://schemas.openxmlformats.org/officeDocument/2006/relationships/hyperlink" Target="#'2- AMLE'!A389" TargetMode="External" Id="rId3490"/><Relationship Type="http://schemas.openxmlformats.org/officeDocument/2006/relationships/hyperlink" Target="#'2- AMLE'!A390" TargetMode="External" Id="rId3491"/><Relationship Type="http://schemas.openxmlformats.org/officeDocument/2006/relationships/hyperlink" Target="#'2- AMLE'!A390" TargetMode="External" Id="rId3492"/><Relationship Type="http://schemas.openxmlformats.org/officeDocument/2006/relationships/hyperlink" Target="#'2- AMLE'!A391" TargetMode="External" Id="rId3493"/><Relationship Type="http://schemas.openxmlformats.org/officeDocument/2006/relationships/hyperlink" Target="#'2- AMLE'!A391" TargetMode="External" Id="rId3494"/><Relationship Type="http://schemas.openxmlformats.org/officeDocument/2006/relationships/hyperlink" Target="#'2- AMLE'!A393" TargetMode="External" Id="rId3495"/><Relationship Type="http://schemas.openxmlformats.org/officeDocument/2006/relationships/hyperlink" Target="#'2- AMLE'!A393" TargetMode="External" Id="rId3496"/><Relationship Type="http://schemas.openxmlformats.org/officeDocument/2006/relationships/hyperlink" Target="#'2- AMLE'!A394" TargetMode="External" Id="rId3497"/><Relationship Type="http://schemas.openxmlformats.org/officeDocument/2006/relationships/hyperlink" Target="#'2- AMLE'!A394" TargetMode="External" Id="rId3498"/><Relationship Type="http://schemas.openxmlformats.org/officeDocument/2006/relationships/hyperlink" Target="#'2- AMLE'!A395" TargetMode="External" Id="rId3499"/><Relationship Type="http://schemas.openxmlformats.org/officeDocument/2006/relationships/hyperlink" Target="#'2- AMLE'!A395" TargetMode="External" Id="rId3500"/><Relationship Type="http://schemas.openxmlformats.org/officeDocument/2006/relationships/hyperlink" Target="#'2- AMLE'!A396" TargetMode="External" Id="rId3501"/><Relationship Type="http://schemas.openxmlformats.org/officeDocument/2006/relationships/hyperlink" Target="#'2- AMLE'!A396" TargetMode="External" Id="rId3502"/><Relationship Type="http://schemas.openxmlformats.org/officeDocument/2006/relationships/hyperlink" Target="#'2- AMLE'!A397" TargetMode="External" Id="rId3503"/><Relationship Type="http://schemas.openxmlformats.org/officeDocument/2006/relationships/hyperlink" Target="#'2- AMLE'!A397" TargetMode="External" Id="rId3504"/><Relationship Type="http://schemas.openxmlformats.org/officeDocument/2006/relationships/hyperlink" Target="#'2- AMLE'!A398" TargetMode="External" Id="rId3505"/><Relationship Type="http://schemas.openxmlformats.org/officeDocument/2006/relationships/hyperlink" Target="#'2- AMLE'!A398" TargetMode="External" Id="rId3506"/><Relationship Type="http://schemas.openxmlformats.org/officeDocument/2006/relationships/hyperlink" Target="#'2- AMLE'!A399" TargetMode="External" Id="rId3507"/><Relationship Type="http://schemas.openxmlformats.org/officeDocument/2006/relationships/hyperlink" Target="#'2- AMLE'!A399" TargetMode="External" Id="rId3508"/><Relationship Type="http://schemas.openxmlformats.org/officeDocument/2006/relationships/hyperlink" Target="#'2- AMLE'!A401" TargetMode="External" Id="rId3509"/><Relationship Type="http://schemas.openxmlformats.org/officeDocument/2006/relationships/hyperlink" Target="#'2- AMLE'!A401" TargetMode="External" Id="rId3510"/><Relationship Type="http://schemas.openxmlformats.org/officeDocument/2006/relationships/hyperlink" Target="#'2- AMLE'!A402" TargetMode="External" Id="rId3511"/><Relationship Type="http://schemas.openxmlformats.org/officeDocument/2006/relationships/hyperlink" Target="#'2- AMLE'!A402" TargetMode="External" Id="rId3512"/><Relationship Type="http://schemas.openxmlformats.org/officeDocument/2006/relationships/hyperlink" Target="#'2- AMLE'!A403" TargetMode="External" Id="rId3513"/><Relationship Type="http://schemas.openxmlformats.org/officeDocument/2006/relationships/hyperlink" Target="#'2- AMLE'!A403" TargetMode="External" Id="rId3514"/><Relationship Type="http://schemas.openxmlformats.org/officeDocument/2006/relationships/hyperlink" Target="#'2- AMLE'!A404" TargetMode="External" Id="rId3515"/><Relationship Type="http://schemas.openxmlformats.org/officeDocument/2006/relationships/hyperlink" Target="#'2- AMLE'!A404" TargetMode="External" Id="rId3516"/><Relationship Type="http://schemas.openxmlformats.org/officeDocument/2006/relationships/hyperlink" Target="#'2- AMLE'!A405" TargetMode="External" Id="rId3517"/><Relationship Type="http://schemas.openxmlformats.org/officeDocument/2006/relationships/hyperlink" Target="#'2- AMLE'!A405" TargetMode="External" Id="rId3518"/><Relationship Type="http://schemas.openxmlformats.org/officeDocument/2006/relationships/hyperlink" Target="#'2- AMLE'!A406" TargetMode="External" Id="rId3519"/><Relationship Type="http://schemas.openxmlformats.org/officeDocument/2006/relationships/hyperlink" Target="#'2- AMLE'!A406" TargetMode="External" Id="rId3520"/><Relationship Type="http://schemas.openxmlformats.org/officeDocument/2006/relationships/hyperlink" Target="#'2- AMLE'!A407" TargetMode="External" Id="rId3521"/><Relationship Type="http://schemas.openxmlformats.org/officeDocument/2006/relationships/hyperlink" Target="#'2- AMLE'!A407" TargetMode="External" Id="rId3522"/><Relationship Type="http://schemas.openxmlformats.org/officeDocument/2006/relationships/hyperlink" Target="#'2- AMLE'!A408" TargetMode="External" Id="rId3523"/><Relationship Type="http://schemas.openxmlformats.org/officeDocument/2006/relationships/hyperlink" Target="#'2- AMLE'!A408" TargetMode="External" Id="rId3524"/><Relationship Type="http://schemas.openxmlformats.org/officeDocument/2006/relationships/hyperlink" Target="#'2- AMLE'!A409" TargetMode="External" Id="rId3525"/><Relationship Type="http://schemas.openxmlformats.org/officeDocument/2006/relationships/hyperlink" Target="#'2- AMLE'!A409" TargetMode="External" Id="rId3526"/><Relationship Type="http://schemas.openxmlformats.org/officeDocument/2006/relationships/hyperlink" Target="#'2- AMLE'!A410" TargetMode="External" Id="rId3527"/><Relationship Type="http://schemas.openxmlformats.org/officeDocument/2006/relationships/hyperlink" Target="#'2- AMLE'!A410" TargetMode="External" Id="rId3528"/><Relationship Type="http://schemas.openxmlformats.org/officeDocument/2006/relationships/hyperlink" Target="#'2- AMLE'!A411" TargetMode="External" Id="rId3529"/><Relationship Type="http://schemas.openxmlformats.org/officeDocument/2006/relationships/hyperlink" Target="#'2- AMLE'!A411" TargetMode="External" Id="rId3530"/><Relationship Type="http://schemas.openxmlformats.org/officeDocument/2006/relationships/hyperlink" Target="#'2- AMLE'!A412" TargetMode="External" Id="rId3531"/><Relationship Type="http://schemas.openxmlformats.org/officeDocument/2006/relationships/hyperlink" Target="#'2- AMLE'!A412" TargetMode="External" Id="rId3532"/><Relationship Type="http://schemas.openxmlformats.org/officeDocument/2006/relationships/hyperlink" Target="#'2- AMLE'!A413" TargetMode="External" Id="rId3533"/><Relationship Type="http://schemas.openxmlformats.org/officeDocument/2006/relationships/hyperlink" Target="#'2- AMLE'!A413" TargetMode="External" Id="rId3534"/><Relationship Type="http://schemas.openxmlformats.org/officeDocument/2006/relationships/hyperlink" Target="#'2- AMLE'!A414" TargetMode="External" Id="rId3535"/><Relationship Type="http://schemas.openxmlformats.org/officeDocument/2006/relationships/hyperlink" Target="#'2- AMLE'!A414" TargetMode="External" Id="rId3536"/><Relationship Type="http://schemas.openxmlformats.org/officeDocument/2006/relationships/hyperlink" Target="#'2- AMLE'!A415" TargetMode="External" Id="rId3537"/><Relationship Type="http://schemas.openxmlformats.org/officeDocument/2006/relationships/hyperlink" Target="#'2- AMLE'!A415" TargetMode="External" Id="rId3538"/><Relationship Type="http://schemas.openxmlformats.org/officeDocument/2006/relationships/hyperlink" Target="#'2- AMLE'!A416" TargetMode="External" Id="rId3539"/><Relationship Type="http://schemas.openxmlformats.org/officeDocument/2006/relationships/hyperlink" Target="#'2- AMLE'!A416" TargetMode="External" Id="rId3540"/><Relationship Type="http://schemas.openxmlformats.org/officeDocument/2006/relationships/hyperlink" Target="#'2- AMLE'!A418" TargetMode="External" Id="rId3541"/><Relationship Type="http://schemas.openxmlformats.org/officeDocument/2006/relationships/hyperlink" Target="#'2- AMLE'!A418" TargetMode="External" Id="rId3542"/><Relationship Type="http://schemas.openxmlformats.org/officeDocument/2006/relationships/hyperlink" Target="#'2- AMLE'!A419" TargetMode="External" Id="rId3543"/><Relationship Type="http://schemas.openxmlformats.org/officeDocument/2006/relationships/hyperlink" Target="#'2- AMLE'!A419" TargetMode="External" Id="rId3544"/><Relationship Type="http://schemas.openxmlformats.org/officeDocument/2006/relationships/hyperlink" Target="#'2- AMLE'!A420" TargetMode="External" Id="rId3545"/><Relationship Type="http://schemas.openxmlformats.org/officeDocument/2006/relationships/hyperlink" Target="#'2- AMLE'!A420" TargetMode="External" Id="rId3546"/><Relationship Type="http://schemas.openxmlformats.org/officeDocument/2006/relationships/hyperlink" Target="#'2- AMLE'!A421" TargetMode="External" Id="rId3547"/><Relationship Type="http://schemas.openxmlformats.org/officeDocument/2006/relationships/hyperlink" Target="#'2- AMLE'!A421" TargetMode="External" Id="rId3548"/><Relationship Type="http://schemas.openxmlformats.org/officeDocument/2006/relationships/hyperlink" Target="#'2- AMLE'!A423" TargetMode="External" Id="rId3549"/><Relationship Type="http://schemas.openxmlformats.org/officeDocument/2006/relationships/hyperlink" Target="#'2- AMLE'!A423" TargetMode="External" Id="rId3550"/><Relationship Type="http://schemas.openxmlformats.org/officeDocument/2006/relationships/hyperlink" Target="#'2- AMLE'!A424" TargetMode="External" Id="rId3551"/><Relationship Type="http://schemas.openxmlformats.org/officeDocument/2006/relationships/hyperlink" Target="#'2- AMLE'!A424" TargetMode="External" Id="rId3552"/><Relationship Type="http://schemas.openxmlformats.org/officeDocument/2006/relationships/hyperlink" Target="#'2- AMLE'!A425" TargetMode="External" Id="rId3553"/><Relationship Type="http://schemas.openxmlformats.org/officeDocument/2006/relationships/hyperlink" Target="#'2- AMLE'!A425" TargetMode="External" Id="rId3554"/><Relationship Type="http://schemas.openxmlformats.org/officeDocument/2006/relationships/hyperlink" Target="#'2- AMLE'!A426" TargetMode="External" Id="rId3555"/><Relationship Type="http://schemas.openxmlformats.org/officeDocument/2006/relationships/hyperlink" Target="#'2- AMLE'!A426" TargetMode="External" Id="rId3556"/><Relationship Type="http://schemas.openxmlformats.org/officeDocument/2006/relationships/hyperlink" Target="#'2- AMLE'!A427" TargetMode="External" Id="rId3557"/><Relationship Type="http://schemas.openxmlformats.org/officeDocument/2006/relationships/hyperlink" Target="#'2- AMLE'!A427" TargetMode="External" Id="rId3558"/><Relationship Type="http://schemas.openxmlformats.org/officeDocument/2006/relationships/hyperlink" Target="#'2- AMLE'!A428" TargetMode="External" Id="rId3559"/><Relationship Type="http://schemas.openxmlformats.org/officeDocument/2006/relationships/hyperlink" Target="#'2- AMLE'!A428" TargetMode="External" Id="rId3560"/><Relationship Type="http://schemas.openxmlformats.org/officeDocument/2006/relationships/hyperlink" Target="#'2- AMLE'!A429" TargetMode="External" Id="rId3561"/><Relationship Type="http://schemas.openxmlformats.org/officeDocument/2006/relationships/hyperlink" Target="#'2- AMLE'!A429" TargetMode="External" Id="rId3562"/><Relationship Type="http://schemas.openxmlformats.org/officeDocument/2006/relationships/hyperlink" Target="#'2- AMLE'!A430" TargetMode="External" Id="rId3563"/><Relationship Type="http://schemas.openxmlformats.org/officeDocument/2006/relationships/hyperlink" Target="#'2- AMLE'!A430" TargetMode="External" Id="rId3564"/><Relationship Type="http://schemas.openxmlformats.org/officeDocument/2006/relationships/hyperlink" Target="#'2- AMLE'!A432" TargetMode="External" Id="rId3565"/><Relationship Type="http://schemas.openxmlformats.org/officeDocument/2006/relationships/hyperlink" Target="#'2- AMLE'!A432" TargetMode="External" Id="rId3566"/><Relationship Type="http://schemas.openxmlformats.org/officeDocument/2006/relationships/hyperlink" Target="#'2- AMLE'!A433" TargetMode="External" Id="rId3567"/><Relationship Type="http://schemas.openxmlformats.org/officeDocument/2006/relationships/hyperlink" Target="#'2- AMLE'!A433" TargetMode="External" Id="rId3568"/><Relationship Type="http://schemas.openxmlformats.org/officeDocument/2006/relationships/hyperlink" Target="#'2- AMLE'!A434" TargetMode="External" Id="rId3569"/><Relationship Type="http://schemas.openxmlformats.org/officeDocument/2006/relationships/hyperlink" Target="#'2- AMLE'!A434" TargetMode="External" Id="rId3570"/><Relationship Type="http://schemas.openxmlformats.org/officeDocument/2006/relationships/hyperlink" Target="#'2- AMLE'!A435" TargetMode="External" Id="rId3571"/><Relationship Type="http://schemas.openxmlformats.org/officeDocument/2006/relationships/hyperlink" Target="#'2- AMLE'!A435" TargetMode="External" Id="rId3572"/><Relationship Type="http://schemas.openxmlformats.org/officeDocument/2006/relationships/hyperlink" Target="#'2- AMLE'!A436" TargetMode="External" Id="rId3573"/><Relationship Type="http://schemas.openxmlformats.org/officeDocument/2006/relationships/hyperlink" Target="#'2- AMLE'!A436" TargetMode="External" Id="rId3574"/><Relationship Type="http://schemas.openxmlformats.org/officeDocument/2006/relationships/hyperlink" Target="#'2- AMLE'!A437" TargetMode="External" Id="rId3575"/><Relationship Type="http://schemas.openxmlformats.org/officeDocument/2006/relationships/hyperlink" Target="#'2- AMLE'!A437" TargetMode="External" Id="rId3576"/><Relationship Type="http://schemas.openxmlformats.org/officeDocument/2006/relationships/hyperlink" Target="#'2- AMLE'!A439" TargetMode="External" Id="rId3577"/><Relationship Type="http://schemas.openxmlformats.org/officeDocument/2006/relationships/hyperlink" Target="#'2- AMLE'!A439" TargetMode="External" Id="rId3578"/><Relationship Type="http://schemas.openxmlformats.org/officeDocument/2006/relationships/hyperlink" Target="#'2- AMLE'!A440" TargetMode="External" Id="rId3579"/><Relationship Type="http://schemas.openxmlformats.org/officeDocument/2006/relationships/hyperlink" Target="#'2- AMLE'!A440" TargetMode="External" Id="rId3580"/><Relationship Type="http://schemas.openxmlformats.org/officeDocument/2006/relationships/hyperlink" Target="#'2- AMLE'!A441" TargetMode="External" Id="rId3581"/><Relationship Type="http://schemas.openxmlformats.org/officeDocument/2006/relationships/hyperlink" Target="#'2- AMLE'!A441" TargetMode="External" Id="rId3582"/><Relationship Type="http://schemas.openxmlformats.org/officeDocument/2006/relationships/hyperlink" Target="#'2- AMLE'!A442" TargetMode="External" Id="rId3583"/><Relationship Type="http://schemas.openxmlformats.org/officeDocument/2006/relationships/hyperlink" Target="#'2- AMLE'!A442" TargetMode="External" Id="rId3584"/><Relationship Type="http://schemas.openxmlformats.org/officeDocument/2006/relationships/hyperlink" Target="#'2- AMLE'!A443" TargetMode="External" Id="rId3585"/><Relationship Type="http://schemas.openxmlformats.org/officeDocument/2006/relationships/hyperlink" Target="#'2- AMLE'!A443" TargetMode="External" Id="rId3586"/><Relationship Type="http://schemas.openxmlformats.org/officeDocument/2006/relationships/hyperlink" Target="#'2- AMLE'!A444" TargetMode="External" Id="rId3587"/><Relationship Type="http://schemas.openxmlformats.org/officeDocument/2006/relationships/hyperlink" Target="#'2- AMLE'!A444" TargetMode="External" Id="rId3588"/><Relationship Type="http://schemas.openxmlformats.org/officeDocument/2006/relationships/hyperlink" Target="#'2- AMLE'!A445" TargetMode="External" Id="rId3589"/><Relationship Type="http://schemas.openxmlformats.org/officeDocument/2006/relationships/hyperlink" Target="#'2- AMLE'!A445" TargetMode="External" Id="rId3590"/><Relationship Type="http://schemas.openxmlformats.org/officeDocument/2006/relationships/hyperlink" Target="#'2- AMLE'!A446" TargetMode="External" Id="rId3591"/><Relationship Type="http://schemas.openxmlformats.org/officeDocument/2006/relationships/hyperlink" Target="#'2- AMLE'!A446" TargetMode="External" Id="rId3592"/><Relationship Type="http://schemas.openxmlformats.org/officeDocument/2006/relationships/hyperlink" Target="#'2- AMLE'!A447" TargetMode="External" Id="rId3593"/><Relationship Type="http://schemas.openxmlformats.org/officeDocument/2006/relationships/hyperlink" Target="#'2- AMLE'!A447" TargetMode="External" Id="rId3594"/><Relationship Type="http://schemas.openxmlformats.org/officeDocument/2006/relationships/hyperlink" Target="#'2- AMLE'!A448" TargetMode="External" Id="rId3595"/><Relationship Type="http://schemas.openxmlformats.org/officeDocument/2006/relationships/hyperlink" Target="#'2- AMLE'!A448" TargetMode="External" Id="rId3596"/><Relationship Type="http://schemas.openxmlformats.org/officeDocument/2006/relationships/hyperlink" Target="#'2- AMLE'!A449" TargetMode="External" Id="rId3597"/><Relationship Type="http://schemas.openxmlformats.org/officeDocument/2006/relationships/hyperlink" Target="#'2- AMLE'!A449" TargetMode="External" Id="rId3598"/><Relationship Type="http://schemas.openxmlformats.org/officeDocument/2006/relationships/hyperlink" Target="#'2- AMLE'!A450" TargetMode="External" Id="rId3599"/><Relationship Type="http://schemas.openxmlformats.org/officeDocument/2006/relationships/hyperlink" Target="#'2- AMLE'!A450" TargetMode="External" Id="rId3600"/><Relationship Type="http://schemas.openxmlformats.org/officeDocument/2006/relationships/hyperlink" Target="#'2- AMLE'!A452" TargetMode="External" Id="rId3601"/><Relationship Type="http://schemas.openxmlformats.org/officeDocument/2006/relationships/hyperlink" Target="#'2- AMLE'!A452" TargetMode="External" Id="rId3602"/></Relationships>
</file>

<file path=xl/worksheets/sheet1.xml><?xml version="1.0" encoding="utf-8"?>
<worksheet xmlns="http://schemas.openxmlformats.org/spreadsheetml/2006/main">
  <sheetPr>
    <tabColor rgb="0007183D"/>
    <outlinePr summaryBelow="1" summaryRight="1"/>
    <pageSetUpPr fitToPage="1"/>
  </sheetPr>
  <dimension ref="A1:L70"/>
  <sheetViews>
    <sheetView showGridLines="0" zoomScale="90" workbookViewId="0">
      <pane ySplit="4" topLeftCell="A5" activePane="bottomLeft" state="frozen"/>
      <selection pane="bottomLeft" activeCell="A1" sqref="A1"/>
    </sheetView>
  </sheetViews>
  <sheetFormatPr baseColWidth="8" defaultRowHeight="15"/>
  <cols>
    <col width="3"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s>
  <sheetData>
    <row r="1">
      <c r="A1" s="1" t="n"/>
    </row>
    <row r="2"/>
    <row r="3"/>
    <row r="4"/>
    <row r="6">
      <c r="B6" s="2" t="inlineStr">
        <is>
          <t>Financial Institution — Regulatory Return Template — Version 1</t>
        </is>
      </c>
    </row>
    <row r="7">
      <c r="B7" s="3" t="inlineStr">
        <is>
          <t>Licence code: FINS   |   Frequency: Yearly   |   Effective: 2026-08-17 12:37:25.558271 to Open-ended</t>
        </is>
      </c>
    </row>
    <row r="8">
      <c r="B8" s="4" t="inlineStr">
        <is>
          <t>QUICK NAVIGATION</t>
        </is>
      </c>
      <c r="C8" s="5" t="inlineStr">
        <is>
          <t>2- GI</t>
        </is>
      </c>
      <c r="D8" s="5" t="inlineStr">
        <is>
          <t>2- PR</t>
        </is>
      </c>
      <c r="E8" s="5" t="inlineStr">
        <is>
          <t>2- SG</t>
        </is>
      </c>
      <c r="F8" s="5" t="inlineStr">
        <is>
          <t>2- AMLE</t>
        </is>
      </c>
      <c r="G8" s="5" t="inlineStr">
        <is>
          <t>3- Guidance</t>
        </is>
      </c>
      <c r="H8" s="5" t="inlineStr">
        <is>
          <t>4- Validation Issues</t>
        </is>
      </c>
    </row>
    <row r="9">
      <c r="B9" s="6" t="inlineStr">
        <is>
          <t>COMPLETION PROGRESS</t>
        </is>
      </c>
      <c r="C9" s="7" t="n"/>
      <c r="D9" s="7" t="n"/>
      <c r="E9" s="7" t="n"/>
      <c r="F9" s="7" t="n"/>
      <c r="G9" s="7" t="n"/>
      <c r="H9" s="7" t="n"/>
      <c r="I9" s="7" t="n"/>
      <c r="J9" s="7" t="n"/>
      <c r="K9" s="7" t="n"/>
      <c r="L9" s="7" t="n"/>
    </row>
    <row r="10">
      <c r="B10" s="8" t="inlineStr">
        <is>
          <t>COMPLETION OF CURRENTLY APPLICABLE QUESTIONS</t>
        </is>
      </c>
      <c r="C10" s="7" t="n"/>
      <c r="D10" s="7" t="n"/>
      <c r="E10" s="7" t="n"/>
      <c r="F10" s="7" t="n"/>
      <c r="G10" s="7" t="n"/>
      <c r="H10" s="9" t="inlineStr">
        <is>
          <t>CURRENTLY REQUIRING ATTENTION</t>
        </is>
      </c>
      <c r="I10" s="7" t="n"/>
      <c r="J10" s="7" t="n"/>
      <c r="K10" s="7" t="n"/>
      <c r="L10" s="7" t="n"/>
    </row>
    <row r="11">
      <c r="B11" s="10">
        <f>IFERROR(SUM(COUNTIF('2- GI'!$AK$3:$AK$13,"ANSWERED"),COUNTIF('2- PR'!$AK$3:$AK$1417,"ANSWERED"),COUNTIF('2- SG'!$AK$3:$AK$10,"ANSWERED"),COUNTIF('2- AMLE'!$AK$3:$AK$452,"ANSWERED"))/(SUM(COUNTIF('2- GI'!$AK$3:$AK$13,"ANSWERED"),COUNTIF('2- PR'!$AK$3:$AK$1417,"ANSWERED"),COUNTIF('2- SG'!$AK$3:$AK$10,"ANSWERED"),COUNTIF('2- AMLE'!$AK$3:$AK$452,"ANSWERED"))+SUM(COUNTIF('2- GI'!$AK$3:$AK$13,"MISSING"),COUNTIF('2- PR'!$AK$3:$AK$1417,"MISSING"),COUNTIF('2- SG'!$AK$3:$AK$10,"MISSING"),COUNTIF('2- AMLE'!$AK$3:$AK$452,"MISSING"))+SUM(COUNTIF('2- GI'!$AK$3:$AK$13,"INVALID"),COUNTIF('2- PR'!$AK$3:$AK$1417,"INVALID"),COUNTIF('2- SG'!$AK$3:$AK$10,"INVALID"),COUNTIF('2- AMLE'!$AK$3:$AK$452,"INVALID"))),0)</f>
        <v/>
      </c>
      <c r="C11" s="7" t="n"/>
      <c r="D11" s="7" t="n"/>
      <c r="E11" s="7" t="n"/>
      <c r="F11" s="7" t="n"/>
      <c r="G11" s="7" t="n"/>
      <c r="H11" s="11">
        <f>IFERROR((SUM(COUNTIF('2- GI'!$AK$3:$AK$13,"MISSING"),COUNTIF('2- PR'!$AK$3:$AK$1417,"MISSING"),COUNTIF('2- SG'!$AK$3:$AK$10,"MISSING"),COUNTIF('2- AMLE'!$AK$3:$AK$452,"MISSING"))+SUM(COUNTIF('2- GI'!$AK$3:$AK$13,"INVALID"),COUNTIF('2- PR'!$AK$3:$AK$1417,"INVALID"),COUNTIF('2- SG'!$AK$3:$AK$10,"INVALID"),COUNTIF('2- AMLE'!$AK$3:$AK$452,"INVALID")))/(SUM(COUNTIF('2- GI'!$AK$3:$AK$13,"ANSWERED"),COUNTIF('2- PR'!$AK$3:$AK$1417,"ANSWERED"),COUNTIF('2- SG'!$AK$3:$AK$10,"ANSWERED"),COUNTIF('2- AMLE'!$AK$3:$AK$452,"ANSWERED"))+SUM(COUNTIF('2- GI'!$AK$3:$AK$13,"MISSING"),COUNTIF('2- PR'!$AK$3:$AK$1417,"MISSING"),COUNTIF('2- SG'!$AK$3:$AK$10,"MISSING"),COUNTIF('2- AMLE'!$AK$3:$AK$452,"MISSING"))+SUM(COUNTIF('2- GI'!$AK$3:$AK$13,"INVALID"),COUNTIF('2- PR'!$AK$3:$AK$1417,"INVALID"),COUNTIF('2- SG'!$AK$3:$AK$10,"INVALID"),COUNTIF('2- AMLE'!$AK$3:$AK$452,"INVALID"))),0)</f>
        <v/>
      </c>
      <c r="I11" s="7" t="n"/>
      <c r="J11" s="7" t="n"/>
      <c r="K11" s="7" t="n"/>
      <c r="L11" s="7" t="n"/>
    </row>
    <row r="12">
      <c r="B12" s="7" t="n"/>
      <c r="C12" s="7" t="n"/>
      <c r="D12" s="7" t="n"/>
      <c r="E12" s="7" t="n"/>
      <c r="F12" s="7" t="n"/>
      <c r="G12" s="7" t="n"/>
      <c r="H12" s="7" t="n"/>
      <c r="I12" s="7" t="n"/>
      <c r="J12" s="7" t="n"/>
      <c r="K12" s="7" t="n"/>
      <c r="L12" s="7" t="n"/>
    </row>
    <row r="14">
      <c r="B14" s="12">
        <f>"Progress is measured only against questions currently applicable from the answers supplied.  "&amp;"Controller unanswered: "&amp;SUM(COUNTIF('2- GI'!$AK$3:$AK$13,"CONTROLLER MISSING"),COUNTIF('2- PR'!$AK$3:$AK$1417,"CONTROLLER MISSING"),COUNTIF('2- SG'!$AK$3:$AK$10,"CONTROLLER MISSING"),COUNTIF('2- AMLE'!$AK$3:$AK$452,"CONTROLLER MISSING"))&amp;"   |   Unsupported / unresolved references: "&amp;SUM(COUNTIF('2- GI'!$AK$3:$AK$13,"UNKNOWN"),COUNTIF('2- PR'!$AK$3:$AK$1417,"UNKNOWN"),COUNTIF('2- SG'!$AK$3:$AK$10,"UNKNOWN"),COUNTIF('2- AMLE'!$AK$3:$AK$452,"UNKNOWN"))</f>
        <v/>
      </c>
      <c r="C14" s="7" t="n"/>
      <c r="D14" s="7" t="n"/>
      <c r="E14" s="7" t="n"/>
      <c r="F14" s="7" t="n"/>
      <c r="G14" s="7" t="n"/>
      <c r="H14" s="7" t="n"/>
      <c r="I14" s="7" t="n"/>
      <c r="J14" s="7" t="n"/>
      <c r="K14" s="7" t="n"/>
      <c r="L14" s="7" t="n"/>
    </row>
    <row r="16">
      <c r="B16" s="6" t="inlineStr">
        <is>
          <t>REPORTING OBLIGATION</t>
        </is>
      </c>
      <c r="C16" s="7" t="n"/>
      <c r="D16" s="7" t="n"/>
      <c r="E16" s="7" t="n"/>
      <c r="F16" s="7" t="n"/>
      <c r="G16" s="6" t="inlineStr">
        <is>
          <t>HOW TO COMPLETE THE WORKBOOK</t>
        </is>
      </c>
      <c r="H16" s="7" t="n"/>
      <c r="I16" s="7" t="n"/>
      <c r="J16" s="7" t="n"/>
      <c r="K16" s="7" t="n"/>
      <c r="L16" s="7" t="n"/>
    </row>
    <row r="17" ht="23" customHeight="1">
      <c r="B17" s="13" t="inlineStr">
        <is>
          <t>Licence / sector: Financial Institution (FINS)
Licence function: Financial Institutions
Template version: v1
Reporting frequency: Yearly
Applicable period: 2026-08-17 12:37:25.558271 to Open-ended
Complete the workbook using information that is accurate, complete and consistent for the reporting period.</t>
        </is>
      </c>
      <c r="C17" s="7" t="n"/>
      <c r="D17" s="7" t="n"/>
      <c r="E17" s="7" t="n"/>
      <c r="F17" s="7" t="n"/>
      <c r="G17" s="13" t="inlineStr">
        <is>
          <t>1. Complete each module sheet. Section banners are guidance only; column C contains concise editable Comments / Guidance. Read each question carefully and complete every field that applies.
2. Do not edit field identifiers, worksheet names, formulas, dropdown lists or the workbook structure.
3. Use Value_1 for a single response. For arrays or repeated fields, enter one item in each available Value_N cell.
4. Use the supplied dropdowns and formats. Select Not Applicable only where it is expressly available.
5. Read '3- Guidance' for the stable processing columns, dependencies, types, formats and limits.
6. Review dependency colours and the Validation Issues sheet as completion aids; they do not replace formal submission validation.
7. Retain supporting records and provide or attach documentation where the return requires it.
8. Submit the completed return through the channel and by the deadline specified by the MFSA.</t>
        </is>
      </c>
      <c r="H17" s="7" t="n"/>
      <c r="I17" s="7" t="n"/>
      <c r="J17" s="7" t="n"/>
      <c r="K17" s="7" t="n"/>
      <c r="L17" s="7" t="n"/>
    </row>
    <row r="18" ht="23" customHeight="1">
      <c r="B18" s="7" t="n"/>
      <c r="C18" s="7" t="n"/>
      <c r="D18" s="7" t="n"/>
      <c r="E18" s="7" t="n"/>
      <c r="F18" s="7" t="n"/>
      <c r="G18" s="7" t="n"/>
      <c r="H18" s="7" t="n"/>
      <c r="I18" s="7" t="n"/>
      <c r="J18" s="7" t="n"/>
      <c r="K18" s="7" t="n"/>
      <c r="L18" s="7" t="n"/>
    </row>
    <row r="19" ht="23" customHeight="1">
      <c r="B19" s="7" t="n"/>
      <c r="C19" s="7" t="n"/>
      <c r="D19" s="7" t="n"/>
      <c r="E19" s="7" t="n"/>
      <c r="F19" s="7" t="n"/>
      <c r="G19" s="7" t="n"/>
      <c r="H19" s="7" t="n"/>
      <c r="I19" s="7" t="n"/>
      <c r="J19" s="7" t="n"/>
      <c r="K19" s="7" t="n"/>
      <c r="L19" s="7" t="n"/>
    </row>
    <row r="20" ht="23" customHeight="1">
      <c r="B20" s="7" t="n"/>
      <c r="C20" s="7" t="n"/>
      <c r="D20" s="7" t="n"/>
      <c r="E20" s="7" t="n"/>
      <c r="F20" s="7" t="n"/>
      <c r="G20" s="7" t="n"/>
      <c r="H20" s="7" t="n"/>
      <c r="I20" s="7" t="n"/>
      <c r="J20" s="7" t="n"/>
      <c r="K20" s="7" t="n"/>
      <c r="L20" s="7" t="n"/>
    </row>
    <row r="21" ht="23" customHeight="1">
      <c r="B21" s="7" t="n"/>
      <c r="C21" s="7" t="n"/>
      <c r="D21" s="7" t="n"/>
      <c r="E21" s="7" t="n"/>
      <c r="F21" s="7" t="n"/>
      <c r="G21" s="7" t="n"/>
      <c r="H21" s="7" t="n"/>
      <c r="I21" s="7" t="n"/>
      <c r="J21" s="7" t="n"/>
      <c r="K21" s="7" t="n"/>
      <c r="L21" s="7" t="n"/>
    </row>
    <row r="22" ht="23" customHeight="1">
      <c r="B22" s="7" t="n"/>
      <c r="C22" s="7" t="n"/>
      <c r="D22" s="7" t="n"/>
      <c r="E22" s="7" t="n"/>
      <c r="F22" s="7" t="n"/>
      <c r="G22" s="7" t="n"/>
      <c r="H22" s="7" t="n"/>
      <c r="I22" s="7" t="n"/>
      <c r="J22" s="7" t="n"/>
      <c r="K22" s="7" t="n"/>
      <c r="L22" s="7" t="n"/>
    </row>
    <row r="23" ht="23" customHeight="1">
      <c r="B23" s="7" t="n"/>
      <c r="C23" s="7" t="n"/>
      <c r="D23" s="7" t="n"/>
      <c r="E23" s="7" t="n"/>
      <c r="F23" s="7" t="n"/>
      <c r="G23" s="7" t="n"/>
      <c r="H23" s="7" t="n"/>
      <c r="I23" s="7" t="n"/>
      <c r="J23" s="7" t="n"/>
      <c r="K23" s="7" t="n"/>
      <c r="L23" s="7" t="n"/>
    </row>
    <row r="24" ht="23" customHeight="1">
      <c r="B24" s="7" t="n"/>
      <c r="C24" s="7" t="n"/>
      <c r="D24" s="7" t="n"/>
      <c r="E24" s="7" t="n"/>
      <c r="F24" s="7" t="n"/>
      <c r="G24" s="7" t="n"/>
      <c r="H24" s="7" t="n"/>
      <c r="I24" s="7" t="n"/>
      <c r="J24" s="7" t="n"/>
      <c r="K24" s="7" t="n"/>
      <c r="L24" s="7" t="n"/>
    </row>
    <row r="26">
      <c r="B26" s="6" t="inlineStr">
        <is>
          <t>COLOUR AND CELL GUIDE</t>
        </is>
      </c>
      <c r="C26" s="7" t="n"/>
      <c r="D26" s="7" t="n"/>
      <c r="E26" s="7" t="n"/>
      <c r="F26" s="7" t="n"/>
      <c r="G26" s="7" t="n"/>
      <c r="H26" s="7" t="n"/>
      <c r="I26" s="7" t="n"/>
      <c r="J26" s="7" t="n"/>
      <c r="K26" s="7" t="n"/>
      <c r="L26" s="7" t="n"/>
    </row>
    <row r="27">
      <c r="B27" s="14" t="inlineStr">
        <is>
          <t xml:space="preserve"> </t>
        </is>
      </c>
      <c r="C27" s="15" t="inlineStr">
        <is>
          <t>Field identifier</t>
        </is>
      </c>
      <c r="D27" s="16" t="inlineStr">
        <is>
          <t>The identifier in column A is locked and must not be edited.</t>
        </is>
      </c>
      <c r="E27" s="7" t="n"/>
      <c r="F27" s="7" t="n"/>
      <c r="G27" s="7" t="n"/>
      <c r="H27" s="7" t="n"/>
      <c r="I27" s="7" t="n"/>
      <c r="J27" s="7" t="n"/>
      <c r="K27" s="7" t="n"/>
      <c r="L27" s="7" t="n"/>
    </row>
    <row r="28">
      <c r="B28" s="17" t="inlineStr">
        <is>
          <t xml:space="preserve"> </t>
        </is>
      </c>
      <c r="C28" s="15" t="inlineStr">
        <is>
          <t>Primary response cell</t>
        </is>
      </c>
      <c r="D28" s="16" t="inlineStr">
        <is>
          <t>The first available response cell for the field. For a scalar question, enter the answer here only.</t>
        </is>
      </c>
      <c r="E28" s="7" t="n"/>
      <c r="F28" s="7" t="n"/>
      <c r="G28" s="7" t="n"/>
      <c r="H28" s="7" t="n"/>
      <c r="I28" s="7" t="n"/>
      <c r="J28" s="7" t="n"/>
      <c r="K28" s="7" t="n"/>
      <c r="L28" s="7" t="n"/>
    </row>
    <row r="29">
      <c r="B29" s="18" t="inlineStr">
        <is>
          <t xml:space="preserve"> </t>
        </is>
      </c>
      <c r="C29" s="15" t="inlineStr">
        <is>
          <t>Unavailable / not applicable</t>
        </is>
      </c>
      <c r="D29" s="16" t="inlineStr">
        <is>
          <t>The cell is not available for that field structure or the question is not currently applicable.</t>
        </is>
      </c>
      <c r="E29" s="7" t="n"/>
      <c r="F29" s="7" t="n"/>
      <c r="G29" s="7" t="n"/>
      <c r="H29" s="7" t="n"/>
      <c r="I29" s="7" t="n"/>
      <c r="J29" s="7" t="n"/>
      <c r="K29" s="7" t="n"/>
      <c r="L29" s="7" t="n"/>
    </row>
    <row r="30">
      <c r="B30" s="19" t="inlineStr">
        <is>
          <t xml:space="preserve"> </t>
        </is>
      </c>
      <c r="C30" s="15" t="inlineStr">
        <is>
          <t>Answer required</t>
        </is>
      </c>
      <c r="D30" s="16" t="inlineStr">
        <is>
          <t>The applicable dependency conditions are met, but no response has been entered.</t>
        </is>
      </c>
      <c r="E30" s="7" t="n"/>
      <c r="F30" s="7" t="n"/>
      <c r="G30" s="7" t="n"/>
      <c r="H30" s="7" t="n"/>
      <c r="I30" s="7" t="n"/>
      <c r="J30" s="7" t="n"/>
      <c r="K30" s="7" t="n"/>
      <c r="L30" s="7" t="n"/>
    </row>
    <row r="31">
      <c r="B31" s="20" t="inlineStr">
        <is>
          <t xml:space="preserve"> </t>
        </is>
      </c>
      <c r="C31" s="15" t="inlineStr">
        <is>
          <t>Controller requires attention</t>
        </is>
      </c>
      <c r="D31" s="16" t="inlineStr">
        <is>
          <t>A downstream value exists while a controlling question is unanswered or unresolved.</t>
        </is>
      </c>
      <c r="E31" s="7" t="n"/>
      <c r="F31" s="7" t="n"/>
      <c r="G31" s="7" t="n"/>
      <c r="H31" s="7" t="n"/>
      <c r="I31" s="7" t="n"/>
      <c r="J31" s="7" t="n"/>
      <c r="K31" s="7" t="n"/>
      <c r="L31" s="7" t="n"/>
    </row>
    <row r="32">
      <c r="B32" s="21" t="inlineStr">
        <is>
          <t xml:space="preserve"> </t>
        </is>
      </c>
      <c r="C32" s="15" t="inlineStr">
        <is>
          <t>Answer conflicts with applicability</t>
        </is>
      </c>
      <c r="D32" s="16" t="inlineStr">
        <is>
          <t>A response has been entered although the dependency conditions are not met.</t>
        </is>
      </c>
      <c r="E32" s="7" t="n"/>
      <c r="F32" s="7" t="n"/>
      <c r="G32" s="7" t="n"/>
      <c r="H32" s="7" t="n"/>
      <c r="I32" s="7" t="n"/>
      <c r="J32" s="7" t="n"/>
      <c r="K32" s="7" t="n"/>
      <c r="L32" s="7" t="n"/>
    </row>
    <row r="34">
      <c r="B34" s="6" t="inlineStr">
        <is>
          <t>IMPORTANT INFORMATION</t>
        </is>
      </c>
      <c r="C34" s="7" t="n"/>
      <c r="D34" s="7" t="n"/>
      <c r="E34" s="7" t="n"/>
      <c r="F34" s="7" t="n"/>
      <c r="G34" s="6" t="inlineStr">
        <is>
          <t>LEGAL BASIS / REPORTING NOTES</t>
        </is>
      </c>
      <c r="H34" s="7" t="n"/>
      <c r="I34" s="7" t="n"/>
      <c r="J34" s="7" t="n"/>
      <c r="K34" s="7" t="n"/>
      <c r="L34" s="7" t="n"/>
    </row>
    <row r="35">
      <c r="B35" s="13" t="inlineStr">
        <is>
          <t>Please read each field carefully and complete all questions that apply to the Authorised Person or Licence Holder. Responses should relate to the reporting period shown in this workbook and should be accurate, complete and internally consistent. Use the supplied dropdowns and formats. Where a field permits 'Not Applicable', select that option rather than leaving an applicable required field blank. Retain supporting records and provide or attach supporting documentation where the return requires it.</t>
        </is>
      </c>
      <c r="C35" s="7" t="n"/>
      <c r="D35" s="7" t="n"/>
      <c r="E35" s="7" t="n"/>
      <c r="F35" s="7" t="n"/>
      <c r="G35" s="13" t="inlineStr">
        <is>
          <t>This workbook supports the collection of information for an MFSA regulatory return. The applicable reporting obligation continues to be governed by the relevant legislation, regulations, rulebooks, licence conditions, circulars and published guidance. This workbook is an aid to completion and does not replace those sources or the formal validation performed by the designated submission channel.</t>
        </is>
      </c>
      <c r="H35" s="7" t="n"/>
      <c r="I35" s="7" t="n"/>
      <c r="J35" s="7" t="n"/>
      <c r="K35" s="7" t="n"/>
      <c r="L35" s="7" t="n"/>
    </row>
    <row r="36">
      <c r="B36" s="7" t="n"/>
      <c r="C36" s="7" t="n"/>
      <c r="D36" s="7" t="n"/>
      <c r="E36" s="7" t="n"/>
      <c r="F36" s="7" t="n"/>
      <c r="G36" s="7" t="n"/>
      <c r="H36" s="7" t="n"/>
      <c r="I36" s="7" t="n"/>
      <c r="J36" s="7" t="n"/>
      <c r="K36" s="7" t="n"/>
      <c r="L36" s="7" t="n"/>
    </row>
    <row r="37">
      <c r="B37" s="7" t="n"/>
      <c r="C37" s="7" t="n"/>
      <c r="D37" s="7" t="n"/>
      <c r="E37" s="7" t="n"/>
      <c r="F37" s="7" t="n"/>
      <c r="G37" s="7" t="n"/>
      <c r="H37" s="7" t="n"/>
      <c r="I37" s="7" t="n"/>
      <c r="J37" s="7" t="n"/>
      <c r="K37" s="7" t="n"/>
      <c r="L37" s="7" t="n"/>
    </row>
    <row r="38">
      <c r="B38" s="7" t="n"/>
      <c r="C38" s="7" t="n"/>
      <c r="D38" s="7" t="n"/>
      <c r="E38" s="7" t="n"/>
      <c r="F38" s="7" t="n"/>
      <c r="G38" s="7" t="n"/>
      <c r="H38" s="7" t="n"/>
      <c r="I38" s="7" t="n"/>
      <c r="J38" s="7" t="n"/>
      <c r="K38" s="7" t="n"/>
      <c r="L38" s="7" t="n"/>
    </row>
    <row r="39">
      <c r="B39" s="7" t="n"/>
      <c r="C39" s="7" t="n"/>
      <c r="D39" s="7" t="n"/>
      <c r="E39" s="7" t="n"/>
      <c r="F39" s="7" t="n"/>
      <c r="G39" s="7" t="n"/>
      <c r="H39" s="7" t="n"/>
      <c r="I39" s="7" t="n"/>
      <c r="J39" s="7" t="n"/>
      <c r="K39" s="7" t="n"/>
      <c r="L39" s="7" t="n"/>
    </row>
    <row r="40">
      <c r="B40" s="7" t="n"/>
      <c r="C40" s="7" t="n"/>
      <c r="D40" s="7" t="n"/>
      <c r="E40" s="7" t="n"/>
      <c r="F40" s="7" t="n"/>
      <c r="G40" s="7" t="n"/>
      <c r="H40" s="7" t="n"/>
      <c r="I40" s="7" t="n"/>
      <c r="J40" s="7" t="n"/>
      <c r="K40" s="7" t="n"/>
      <c r="L40" s="7" t="n"/>
    </row>
    <row r="41">
      <c r="B41" s="7" t="n"/>
      <c r="C41" s="7" t="n"/>
      <c r="D41" s="7" t="n"/>
      <c r="E41" s="7" t="n"/>
      <c r="F41" s="7" t="n"/>
      <c r="G41" s="7" t="n"/>
      <c r="H41" s="7" t="n"/>
      <c r="I41" s="7" t="n"/>
      <c r="J41" s="7" t="n"/>
      <c r="K41" s="7" t="n"/>
      <c r="L41" s="7" t="n"/>
    </row>
    <row r="43">
      <c r="B43" s="6" t="inlineStr">
        <is>
          <t>GLOSSARY / JARGON</t>
        </is>
      </c>
      <c r="C43" s="7" t="n"/>
      <c r="D43" s="7" t="n"/>
      <c r="E43" s="7" t="n"/>
      <c r="F43" s="7" t="n"/>
      <c r="G43" s="7" t="n"/>
      <c r="H43" s="7" t="n"/>
      <c r="I43" s="7" t="n"/>
      <c r="J43" s="7" t="n"/>
      <c r="K43" s="7" t="n"/>
      <c r="L43" s="7" t="n"/>
    </row>
    <row r="44">
      <c r="B44" s="22" t="inlineStr">
        <is>
          <t>Term</t>
        </is>
      </c>
      <c r="C44" s="22" t="inlineStr">
        <is>
          <t>Definition / explanation</t>
        </is>
      </c>
      <c r="D44" s="23" t="n"/>
      <c r="E44" s="23" t="n"/>
      <c r="F44" s="23" t="n"/>
      <c r="G44" s="23" t="n"/>
      <c r="H44" s="23" t="n"/>
      <c r="I44" s="23" t="n"/>
      <c r="J44" s="23" t="n"/>
      <c r="K44" s="23" t="n"/>
      <c r="L44" s="23" t="n"/>
    </row>
    <row r="45" ht="35" customHeight="1">
      <c r="B45" s="24" t="inlineStr">
        <is>
          <t>Authorised Person (AP)</t>
        </is>
      </c>
      <c r="C45" s="16" t="inlineStr">
        <is>
          <t>A person or entity authorised or otherwise supervised by the Malta Financial Services Authority.</t>
        </is>
      </c>
      <c r="D45" s="7" t="n"/>
      <c r="E45" s="7" t="n"/>
      <c r="F45" s="7" t="n"/>
      <c r="G45" s="7" t="n"/>
      <c r="H45" s="7" t="n"/>
      <c r="I45" s="7" t="n"/>
      <c r="J45" s="7" t="n"/>
      <c r="K45" s="7" t="n"/>
      <c r="L45" s="7" t="n"/>
    </row>
    <row r="46" ht="35" customHeight="1">
      <c r="B46" s="24" t="inlineStr">
        <is>
          <t>Licence Holder (LH)</t>
        </is>
      </c>
      <c r="C46" s="16" t="inlineStr">
        <is>
          <t>The person or entity holding the relevant licence, authorisation or registration.</t>
        </is>
      </c>
      <c r="D46" s="7" t="n"/>
      <c r="E46" s="7" t="n"/>
      <c r="F46" s="7" t="n"/>
      <c r="G46" s="7" t="n"/>
      <c r="H46" s="7" t="n"/>
      <c r="I46" s="7" t="n"/>
      <c r="J46" s="7" t="n"/>
      <c r="K46" s="7" t="n"/>
      <c r="L46" s="7" t="n"/>
    </row>
    <row r="47" ht="35" customHeight="1">
      <c r="B47" s="24" t="inlineStr">
        <is>
          <t>MFSA</t>
        </is>
      </c>
      <c r="C47" s="16" t="inlineStr">
        <is>
          <t>Malta Financial Services Authority.</t>
        </is>
      </c>
      <c r="D47" s="7" t="n"/>
      <c r="E47" s="7" t="n"/>
      <c r="F47" s="7" t="n"/>
      <c r="G47" s="7" t="n"/>
      <c r="H47" s="7" t="n"/>
      <c r="I47" s="7" t="n"/>
      <c r="J47" s="7" t="n"/>
      <c r="K47" s="7" t="n"/>
      <c r="L47" s="7" t="n"/>
    </row>
    <row r="48" ht="35" customHeight="1">
      <c r="B48" s="24" t="inlineStr">
        <is>
          <t>Reporting Period</t>
        </is>
      </c>
      <c r="C48" s="16" t="inlineStr">
        <is>
          <t>The period to which the information in the return relates.</t>
        </is>
      </c>
      <c r="D48" s="7" t="n"/>
      <c r="E48" s="7" t="n"/>
      <c r="F48" s="7" t="n"/>
      <c r="G48" s="7" t="n"/>
      <c r="H48" s="7" t="n"/>
      <c r="I48" s="7" t="n"/>
      <c r="J48" s="7" t="n"/>
      <c r="K48" s="7" t="n"/>
      <c r="L48" s="7" t="n"/>
    </row>
    <row r="49" ht="35" customHeight="1">
      <c r="B49" s="24" t="inlineStr">
        <is>
          <t>Natural Person</t>
        </is>
      </c>
      <c r="C49" s="16" t="inlineStr">
        <is>
          <t>An individual human being.</t>
        </is>
      </c>
      <c r="D49" s="7" t="n"/>
      <c r="E49" s="7" t="n"/>
      <c r="F49" s="7" t="n"/>
      <c r="G49" s="7" t="n"/>
      <c r="H49" s="7" t="n"/>
      <c r="I49" s="7" t="n"/>
      <c r="J49" s="7" t="n"/>
      <c r="K49" s="7" t="n"/>
      <c r="L49" s="7" t="n"/>
    </row>
    <row r="50" ht="35" customHeight="1">
      <c r="B50" s="24" t="inlineStr">
        <is>
          <t>Legal Person</t>
        </is>
      </c>
      <c r="C50" s="16" t="inlineStr">
        <is>
          <t>A company, partnership, foundation or other entity recognised by law as having legal personality.</t>
        </is>
      </c>
      <c r="D50" s="7" t="n"/>
      <c r="E50" s="7" t="n"/>
      <c r="F50" s="7" t="n"/>
      <c r="G50" s="7" t="n"/>
      <c r="H50" s="7" t="n"/>
      <c r="I50" s="7" t="n"/>
      <c r="J50" s="7" t="n"/>
      <c r="K50" s="7" t="n"/>
      <c r="L50" s="7" t="n"/>
    </row>
    <row r="51" ht="35" customHeight="1">
      <c r="B51" s="24" t="inlineStr">
        <is>
          <t>Ultimate Beneficial Owner (UBO)</t>
        </is>
      </c>
      <c r="C51" s="16" t="inlineStr">
        <is>
          <t>The natural person who ultimately owns or controls a customer or on whose behalf a transaction or activity is conducted.</t>
        </is>
      </c>
      <c r="D51" s="7" t="n"/>
      <c r="E51" s="7" t="n"/>
      <c r="F51" s="7" t="n"/>
      <c r="G51" s="7" t="n"/>
      <c r="H51" s="7" t="n"/>
      <c r="I51" s="7" t="n"/>
      <c r="J51" s="7" t="n"/>
      <c r="K51" s="7" t="n"/>
      <c r="L51" s="7" t="n"/>
    </row>
    <row r="52" ht="35" customHeight="1">
      <c r="B52" s="24" t="inlineStr">
        <is>
          <t>Politically Exposed Person (PEP)</t>
        </is>
      </c>
      <c r="C52" s="16" t="inlineStr">
        <is>
          <t>A natural person who is or has been entrusted with a prominent public function, together with the related categories defined by applicable law.</t>
        </is>
      </c>
      <c r="D52" s="7" t="n"/>
      <c r="E52" s="7" t="n"/>
      <c r="F52" s="7" t="n"/>
      <c r="G52" s="7" t="n"/>
      <c r="H52" s="7" t="n"/>
      <c r="I52" s="7" t="n"/>
      <c r="J52" s="7" t="n"/>
      <c r="K52" s="7" t="n"/>
      <c r="L52" s="7" t="n"/>
    </row>
    <row r="53" ht="35" customHeight="1">
      <c r="B53" s="24" t="inlineStr">
        <is>
          <t>Client</t>
        </is>
      </c>
      <c r="C53" s="16" t="inlineStr">
        <is>
          <t>A person or entity to whom the Authorised Person or Licence Holder provides, or has agreed to provide, a service.</t>
        </is>
      </c>
      <c r="D53" s="7" t="n"/>
      <c r="E53" s="7" t="n"/>
      <c r="F53" s="7" t="n"/>
      <c r="G53" s="7" t="n"/>
      <c r="H53" s="7" t="n"/>
      <c r="I53" s="7" t="n"/>
      <c r="J53" s="7" t="n"/>
      <c r="K53" s="7" t="n"/>
      <c r="L53" s="7" t="n"/>
    </row>
    <row r="54" ht="35" customHeight="1">
      <c r="B54" s="24" t="inlineStr">
        <is>
          <t>Outsourcing</t>
        </is>
      </c>
      <c r="C54" s="16" t="inlineStr">
        <is>
          <t>An arrangement under which a third party performs a process, service or activity that would otherwise be performed by the Authorised Person or Licence Holder.</t>
        </is>
      </c>
      <c r="D54" s="7" t="n"/>
      <c r="E54" s="7" t="n"/>
      <c r="F54" s="7" t="n"/>
      <c r="G54" s="7" t="n"/>
      <c r="H54" s="7" t="n"/>
      <c r="I54" s="7" t="n"/>
      <c r="J54" s="7" t="n"/>
      <c r="K54" s="7" t="n"/>
      <c r="L54" s="7" t="n"/>
    </row>
    <row r="55" ht="35" customHeight="1">
      <c r="B55" s="24" t="inlineStr">
        <is>
          <t>Resident / Centre of Economic Interest</t>
        </is>
      </c>
      <c r="C55" s="16" t="inlineStr">
        <is>
          <t>Residence should be determined principally by the location where the person or entity maintains its centre of economic interest, rather than solely by nationality.</t>
        </is>
      </c>
      <c r="D55" s="7" t="n"/>
      <c r="E55" s="7" t="n"/>
      <c r="F55" s="7" t="n"/>
      <c r="G55" s="7" t="n"/>
      <c r="H55" s="7" t="n"/>
      <c r="I55" s="7" t="n"/>
      <c r="J55" s="7" t="n"/>
      <c r="K55" s="7" t="n"/>
      <c r="L55" s="7" t="n"/>
    </row>
    <row r="56" ht="35" customHeight="1">
      <c r="B56" s="24" t="inlineStr">
        <is>
          <t>Active Client</t>
        </is>
      </c>
      <c r="C56" s="16" t="inlineStr">
        <is>
          <t>A client who has used a relevant service or carried out a relevant transaction during the applicable reference period.</t>
        </is>
      </c>
      <c r="D56" s="7" t="n"/>
      <c r="E56" s="7" t="n"/>
      <c r="F56" s="7" t="n"/>
      <c r="G56" s="7" t="n"/>
      <c r="H56" s="7" t="n"/>
      <c r="I56" s="7" t="n"/>
      <c r="J56" s="7" t="n"/>
      <c r="K56" s="7" t="n"/>
      <c r="L56" s="7" t="n"/>
    </row>
    <row r="57" ht="35" customHeight="1">
      <c r="B57" s="24" t="inlineStr">
        <is>
          <t>Dormant Client</t>
        </is>
      </c>
      <c r="C57" s="16" t="inlineStr">
        <is>
          <t>A client whose account requires a reactivation process before most services can be accessed, subject to the definitions applicable to the return.</t>
        </is>
      </c>
      <c r="D57" s="7" t="n"/>
      <c r="E57" s="7" t="n"/>
      <c r="F57" s="7" t="n"/>
      <c r="G57" s="7" t="n"/>
      <c r="H57" s="7" t="n"/>
      <c r="I57" s="7" t="n"/>
      <c r="J57" s="7" t="n"/>
      <c r="K57" s="7" t="n"/>
      <c r="L57" s="7" t="n"/>
    </row>
    <row r="58" ht="35" customHeight="1">
      <c r="B58" s="24" t="inlineStr">
        <is>
          <t>Inactive Client</t>
        </is>
      </c>
      <c r="C58" s="16" t="inlineStr">
        <is>
          <t>A client who has not used a relevant service during the applicable reference period, subject to the definitions applicable to the return.</t>
        </is>
      </c>
      <c r="D58" s="7" t="n"/>
      <c r="E58" s="7" t="n"/>
      <c r="F58" s="7" t="n"/>
      <c r="G58" s="7" t="n"/>
      <c r="H58" s="7" t="n"/>
      <c r="I58" s="7" t="n"/>
      <c r="J58" s="7" t="n"/>
      <c r="K58" s="7" t="n"/>
      <c r="L58" s="7" t="n"/>
    </row>
    <row r="59" ht="35" customHeight="1">
      <c r="B59" s="24" t="inlineStr">
        <is>
          <t>EU / EEA</t>
        </is>
      </c>
      <c r="C59" s="16" t="inlineStr">
        <is>
          <t>European Union / European Economic Area.</t>
        </is>
      </c>
      <c r="D59" s="7" t="n"/>
      <c r="E59" s="7" t="n"/>
      <c r="F59" s="7" t="n"/>
      <c r="G59" s="7" t="n"/>
      <c r="H59" s="7" t="n"/>
      <c r="I59" s="7" t="n"/>
      <c r="J59" s="7" t="n"/>
      <c r="K59" s="7" t="n"/>
      <c r="L59" s="7" t="n"/>
    </row>
    <row r="60" ht="35" customHeight="1">
      <c r="B60" s="24" t="inlineStr">
        <is>
          <t>Not Applicable (N/A)</t>
        </is>
      </c>
      <c r="C60" s="16" t="inlineStr">
        <is>
          <t>Use only where the field or allowed-value list expressly permits it.</t>
        </is>
      </c>
      <c r="D60" s="7" t="n"/>
      <c r="E60" s="7" t="n"/>
      <c r="F60" s="7" t="n"/>
      <c r="G60" s="7" t="n"/>
      <c r="H60" s="7" t="n"/>
      <c r="I60" s="7" t="n"/>
      <c r="J60" s="7" t="n"/>
      <c r="K60" s="7" t="n"/>
      <c r="L60" s="7" t="n"/>
    </row>
    <row r="62">
      <c r="B62" s="6" t="inlineStr">
        <is>
          <t>COMPATIBILITY AND VALIDATION</t>
        </is>
      </c>
      <c r="C62" s="7" t="n"/>
      <c r="D62" s="7" t="n"/>
      <c r="E62" s="7" t="n"/>
      <c r="F62" s="7" t="n"/>
      <c r="G62" s="7" t="n"/>
      <c r="H62" s="7" t="n"/>
      <c r="I62" s="7" t="n"/>
      <c r="J62" s="7" t="n"/>
      <c r="K62" s="7" t="n"/>
      <c r="L62" s="7" t="n"/>
    </row>
    <row r="63">
      <c r="B63" s="25" t="inlineStr">
        <is>
          <t>The workbook uses standard XLSX features and no macros. Excel desktop provides the fullest dynamic dependency colouring. Excel Online and Google Sheets may retain most simple formatting, while Numbers or older spreadsheet applications may show only the values and structural formatting.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t>
        </is>
      </c>
      <c r="C63" s="7" t="n"/>
      <c r="D63" s="7" t="n"/>
      <c r="E63" s="7" t="n"/>
      <c r="F63" s="7" t="n"/>
      <c r="G63" s="7" t="n"/>
      <c r="H63" s="7" t="n"/>
      <c r="I63" s="7" t="n"/>
      <c r="J63" s="7" t="n"/>
      <c r="K63" s="7" t="n"/>
      <c r="L63" s="7" t="n"/>
    </row>
    <row r="64">
      <c r="B64" s="7" t="n"/>
      <c r="C64" s="7" t="n"/>
      <c r="D64" s="7" t="n"/>
      <c r="E64" s="7" t="n"/>
      <c r="F64" s="7" t="n"/>
      <c r="G64" s="7" t="n"/>
      <c r="H64" s="7" t="n"/>
      <c r="I64" s="7" t="n"/>
      <c r="J64" s="7" t="n"/>
      <c r="K64" s="7" t="n"/>
      <c r="L64" s="7" t="n"/>
    </row>
    <row r="65">
      <c r="B65" s="7" t="n"/>
      <c r="C65" s="7" t="n"/>
      <c r="D65" s="7" t="n"/>
      <c r="E65" s="7" t="n"/>
      <c r="F65" s="7" t="n"/>
      <c r="G65" s="7" t="n"/>
      <c r="H65" s="7" t="n"/>
      <c r="I65" s="7" t="n"/>
      <c r="J65" s="7" t="n"/>
      <c r="K65" s="7" t="n"/>
      <c r="L65" s="7" t="n"/>
    </row>
    <row r="66">
      <c r="B66" s="7" t="n"/>
      <c r="C66" s="7" t="n"/>
      <c r="D66" s="7" t="n"/>
      <c r="E66" s="7" t="n"/>
      <c r="F66" s="7" t="n"/>
      <c r="G66" s="7" t="n"/>
      <c r="H66" s="7" t="n"/>
      <c r="I66" s="7" t="n"/>
      <c r="J66" s="7" t="n"/>
      <c r="K66" s="7" t="n"/>
      <c r="L66" s="7" t="n"/>
    </row>
    <row r="68">
      <c r="B68" s="6" t="inlineStr">
        <is>
          <t>FEEDBACK AND SUPPORT</t>
        </is>
      </c>
      <c r="C68" s="7" t="n"/>
      <c r="D68" s="7" t="n"/>
      <c r="E68" s="7" t="n"/>
      <c r="F68" s="7" t="n"/>
      <c r="G68" s="7" t="n"/>
      <c r="H68" s="7" t="n"/>
      <c r="I68" s="7" t="n"/>
      <c r="J68" s="7" t="n"/>
      <c r="K68" s="7" t="n"/>
      <c r="L68" s="7" t="n"/>
    </row>
    <row r="69">
      <c r="B69" s="26" t="inlineStr">
        <is>
          <t>For feedback on this template or assistance with the reporting obligation, use the official MFSA Contact Us page.</t>
        </is>
      </c>
      <c r="C69" s="7" t="n"/>
      <c r="D69" s="7" t="n"/>
      <c r="E69" s="7" t="n"/>
      <c r="F69" s="7" t="n"/>
      <c r="G69" s="7" t="n"/>
      <c r="H69" s="7" t="n"/>
      <c r="I69" s="7" t="n"/>
      <c r="J69" s="7" t="n"/>
      <c r="K69" s="7" t="n"/>
      <c r="L69" s="7" t="n"/>
    </row>
    <row r="70">
      <c r="B70" s="7" t="n"/>
      <c r="C70" s="7" t="n"/>
      <c r="D70" s="7" t="n"/>
      <c r="E70" s="7" t="n"/>
      <c r="F70" s="7" t="n"/>
      <c r="G70" s="7" t="n"/>
      <c r="H70" s="7" t="n"/>
      <c r="I70" s="7" t="n"/>
      <c r="J70" s="7" t="n"/>
      <c r="K70" s="7" t="n"/>
      <c r="L70" s="7" t="n"/>
    </row>
  </sheetData>
  <mergeCells count="46">
    <mergeCell ref="B26:L26"/>
    <mergeCell ref="D27:L27"/>
    <mergeCell ref="B16:F16"/>
    <mergeCell ref="C52:L52"/>
    <mergeCell ref="B62:L62"/>
    <mergeCell ref="B69:L70"/>
    <mergeCell ref="B7:L7"/>
    <mergeCell ref="D32:L32"/>
    <mergeCell ref="C48:L48"/>
    <mergeCell ref="H10:L10"/>
    <mergeCell ref="G34:L34"/>
    <mergeCell ref="B17:F24"/>
    <mergeCell ref="B35:F41"/>
    <mergeCell ref="C57:L57"/>
    <mergeCell ref="B43:L43"/>
    <mergeCell ref="B10:G10"/>
    <mergeCell ref="C53:L53"/>
    <mergeCell ref="C49:L49"/>
    <mergeCell ref="D28:L28"/>
    <mergeCell ref="B14:L14"/>
    <mergeCell ref="C58:L58"/>
    <mergeCell ref="D30:L30"/>
    <mergeCell ref="B11:G12"/>
    <mergeCell ref="C51:L51"/>
    <mergeCell ref="C45:L45"/>
    <mergeCell ref="G16:L16"/>
    <mergeCell ref="D29:L29"/>
    <mergeCell ref="B34:F34"/>
    <mergeCell ref="A1:L4"/>
    <mergeCell ref="B63:L66"/>
    <mergeCell ref="G17:L24"/>
    <mergeCell ref="C47:L47"/>
    <mergeCell ref="C54:L54"/>
    <mergeCell ref="B9:L9"/>
    <mergeCell ref="C50:L50"/>
    <mergeCell ref="C44:L44"/>
    <mergeCell ref="C55:L55"/>
    <mergeCell ref="B6:L6"/>
    <mergeCell ref="B68:L68"/>
    <mergeCell ref="G35:L41"/>
    <mergeCell ref="C56:L56"/>
    <mergeCell ref="C59:L59"/>
    <mergeCell ref="D31:L31"/>
    <mergeCell ref="H11:L12"/>
    <mergeCell ref="C46:L46"/>
    <mergeCell ref="C60:L60"/>
  </mergeCells>
  <hyperlinks>
    <hyperlink xmlns:r="http://schemas.openxmlformats.org/officeDocument/2006/relationships" ref="C8" r:id="rId1"/>
    <hyperlink xmlns:r="http://schemas.openxmlformats.org/officeDocument/2006/relationships" ref="D8" r:id="rId2"/>
    <hyperlink xmlns:r="http://schemas.openxmlformats.org/officeDocument/2006/relationships" ref="E8" r:id="rId3"/>
    <hyperlink xmlns:r="http://schemas.openxmlformats.org/officeDocument/2006/relationships" ref="F8" r:id="rId4"/>
    <hyperlink xmlns:r="http://schemas.openxmlformats.org/officeDocument/2006/relationships" ref="G8" r:id="rId5"/>
    <hyperlink xmlns:r="http://schemas.openxmlformats.org/officeDocument/2006/relationships" ref="H8" r:id="rId6"/>
    <hyperlink xmlns:r="http://schemas.openxmlformats.org/officeDocument/2006/relationships" ref="B69" r:id="rId7"/>
  </hyperlinks>
  <pageMargins left="0.75" right="0.75" top="1" bottom="1" header="0.5" footer="0.5"/>
  <pageSetup orientation="landscape" fitToHeight="0" fitToWidth="1"/>
  <drawing xmlns:r="http://schemas.openxmlformats.org/officeDocument/2006/relationships" r:id="rId8"/>
</worksheet>
</file>

<file path=xl/worksheets/sheet2.xml><?xml version="1.0" encoding="utf-8"?>
<worksheet xmlns="http://schemas.openxmlformats.org/spreadsheetml/2006/main">
  <sheetPr>
    <tabColor rgb="005B9BD5"/>
    <outlinePr summaryBelow="1" summaryRight="1"/>
    <pageSetUpPr/>
  </sheetPr>
  <dimension ref="A1:AL13"/>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GI — COVER SHEET</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FINS_GI_1_v1</t>
        </is>
      </c>
      <c r="B3" s="30" t="inlineStr">
        <is>
          <t>Document Type</t>
        </is>
      </c>
      <c r="C3" s="31" t="inlineStr">
        <is>
          <t>Select the appropriate document type (Interim Return, Annual Return, or Audited Annual Return) from the dropdown menu.
OPTIONS: Interim Return | Annual Return | Annual Audited Return</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FINS_GI_2_v1</t>
        </is>
      </c>
      <c r="B4" s="30" t="inlineStr">
        <is>
          <t>Authorised Person Name</t>
        </is>
      </c>
      <c r="C4" s="31" t="inlineStr">
        <is>
          <t>Insert the name of the Authorised Person
WHEN TO ANSWER: “Document Type” (FINS_GI_1) has been answered</t>
        </is>
      </c>
      <c r="D4" s="34"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IFERROR($D$3&lt;&gt;"",FALSE)</f>
        <v/>
      </c>
      <c r="AJ4">
        <f>IFERROR(AND($D$3="",NOT($D$3&lt;&gt;"")),FALSE)</f>
        <v/>
      </c>
      <c r="AK4">
        <f>IF(AI4,IF(AH4,"ANSWERED","MISSING"),IF(AJ4,IF(AH4,"INVALID","CONTROLLER MISSING"),IF(AH4,"INVALID","NOT APPLICABLE")))</f>
        <v/>
      </c>
      <c r="AL4" t="inlineStr">
        <is>
          <t>PARSED</t>
        </is>
      </c>
    </row>
    <row r="5">
      <c r="A5" s="29" t="inlineStr">
        <is>
          <t>FINS_GI_3_v1</t>
        </is>
      </c>
      <c r="B5" s="30" t="inlineStr">
        <is>
          <t>Authorised Person Code</t>
        </is>
      </c>
      <c r="C5" s="31" t="inlineStr">
        <is>
          <t>Insert the MFSA Authorised Person Code
WHEN TO ANSWER: “Document Type” (FINS_GI_1) has been answered</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IFERROR($D$3&lt;&gt;"",FALSE)</f>
        <v/>
      </c>
      <c r="AJ5">
        <f>IFERROR(AND($D$3="",NOT($D$3&lt;&gt;"")),FALSE)</f>
        <v/>
      </c>
      <c r="AK5">
        <f>IF(AI5,IF(AH5,"ANSWERED","MISSING"),IF(AJ5,IF(AH5,"INVALID","CONTROLLER MISSING"),IF(AH5,"INVALID","NOT APPLICABLE")))</f>
        <v/>
      </c>
      <c r="AL5" t="inlineStr">
        <is>
          <t>PARSED</t>
        </is>
      </c>
    </row>
    <row r="6">
      <c r="A6" s="29" t="inlineStr">
        <is>
          <t>FINS_GI_4_v1</t>
        </is>
      </c>
      <c r="B6" s="30" t="inlineStr">
        <is>
          <t>Business Register / INFOSTAT Code</t>
        </is>
      </c>
      <c r="C6" s="31" t="inlineStr">
        <is>
          <t>Insert the INFOSTAT Code or Business Register Code
WHEN TO ANSWER: “Document Type” (FINS_GI_1) has been answered</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IFERROR($D$3&lt;&gt;"",FALSE)</f>
        <v/>
      </c>
      <c r="AJ6">
        <f>IFERROR(AND($D$3="",NOT($D$3&lt;&gt;"")),FALSE)</f>
        <v/>
      </c>
      <c r="AK6">
        <f>IF(AI6,IF(AH6,"ANSWERED","MISSING"),IF(AJ6,IF(AH6,"INVALID","CONTROLLER MISSING"),IF(AH6,"INVALID","NOT APPLICABLE")))</f>
        <v/>
      </c>
      <c r="AL6" t="inlineStr">
        <is>
          <t>PARSED</t>
        </is>
      </c>
    </row>
    <row r="7">
      <c r="A7" s="29" t="inlineStr">
        <is>
          <t>FINS_GI_5_v1</t>
        </is>
      </c>
      <c r="B7" s="30" t="inlineStr">
        <is>
          <t>Legal Entity Identifier (LEI) Code</t>
        </is>
      </c>
      <c r="C7" s="31" t="inlineStr">
        <is>
          <t>Insert the Legal Entity Identifier (LEI) Code (if applicable)
WHEN TO ANSWER: “Document Type” (FINS_GI_1) has been answered</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IFERROR($D$3&lt;&gt;"",FALSE)</f>
        <v/>
      </c>
      <c r="AJ7">
        <f>IFERROR(AND($D$3="",NOT($D$3&lt;&gt;"")),FALSE)</f>
        <v/>
      </c>
      <c r="AK7">
        <f>IF(AI7,IF(AH7,"ANSWERED","MISSING"),IF(AJ7,IF(AH7,"INVALID","CONTROLLER MISSING"),IF(AH7,"INVALID","NOT APPLICABLE")))</f>
        <v/>
      </c>
      <c r="AL7" t="inlineStr">
        <is>
          <t>PARSED</t>
        </is>
      </c>
    </row>
    <row r="8">
      <c r="A8" s="29" t="inlineStr">
        <is>
          <t>FINS_GI_6_v1</t>
        </is>
      </c>
      <c r="B8" s="30" t="inlineStr">
        <is>
          <t>Company Number (C-Number)</t>
        </is>
      </c>
      <c r="C8" s="31" t="inlineStr">
        <is>
          <t>Insert the Company Number (C-Number) issued by the Malta Business Registry
WHEN TO ANSWER: “Document Type” (FINS_GI_1) has been answered</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IFERROR($D$3&lt;&gt;"",FALSE)</f>
        <v/>
      </c>
      <c r="AJ8">
        <f>IFERROR(AND($D$3="",NOT($D$3&lt;&gt;"")),FALSE)</f>
        <v/>
      </c>
      <c r="AK8">
        <f>IF(AI8,IF(AH8,"ANSWERED","MISSING"),IF(AJ8,IF(AH8,"INVALID","CONTROLLER MISSING"),IF(AH8,"INVALID","NOT APPLICABLE")))</f>
        <v/>
      </c>
      <c r="AL8" t="inlineStr">
        <is>
          <t>PARSED</t>
        </is>
      </c>
    </row>
    <row r="9">
      <c r="A9" s="29" t="inlineStr">
        <is>
          <t>FINS_GI_7_v1</t>
        </is>
      </c>
      <c r="B9" s="30" t="inlineStr">
        <is>
          <t>For the period from:</t>
        </is>
      </c>
      <c r="C9" s="31" t="inlineStr">
        <is>
          <t>Insert the start date of the reporting period
WHEN TO ANSWER: “Document Type” (FINS_GI_1) has been answered</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IFERROR($D$3&lt;&gt;"",FALSE)</f>
        <v/>
      </c>
      <c r="AJ9">
        <f>IFERROR(AND($D$3="",NOT($D$3&lt;&gt;"")),FALSE)</f>
        <v/>
      </c>
      <c r="AK9">
        <f>IF(AI9,IF(AH9,"ANSWERED","MISSING"),IF(AJ9,IF(AH9,"INVALID","CONTROLLER MISSING"),IF(AH9,"INVALID","NOT APPLICABLE")))</f>
        <v/>
      </c>
      <c r="AL9" t="inlineStr">
        <is>
          <t>PARSED</t>
        </is>
      </c>
    </row>
    <row r="10">
      <c r="A10" s="29" t="inlineStr">
        <is>
          <t>FINS_GI_8_v1</t>
        </is>
      </c>
      <c r="B10" s="30" t="inlineStr">
        <is>
          <t>Period to:</t>
        </is>
      </c>
      <c r="C10" s="31" t="inlineStr">
        <is>
          <t>Insert the end date of the reporting period
WHEN TO ANSWER: “Document Type” (FINS_GI_1) has been answered</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IFERROR($D$3&lt;&gt;"",FALSE)</f>
        <v/>
      </c>
      <c r="AJ10">
        <f>IFERROR(AND($D$3="",NOT($D$3&lt;&gt;"")),FALSE)</f>
        <v/>
      </c>
      <c r="AK10">
        <f>IF(AI10,IF(AH10,"ANSWERED","MISSING"),IF(AJ10,IF(AH10,"INVALID","CONTROLLER MISSING"),IF(AH10,"INVALID","NOT APPLICABLE")))</f>
        <v/>
      </c>
      <c r="AL10" t="inlineStr">
        <is>
          <t>PARSED</t>
        </is>
      </c>
    </row>
    <row r="11">
      <c r="A11" s="29" t="inlineStr">
        <is>
          <t>FINS_GI_9_v1</t>
        </is>
      </c>
      <c r="B11" s="30" t="inlineStr">
        <is>
          <t>Reporting Currency</t>
        </is>
      </c>
      <c r="C11" s="31" t="inlineStr">
        <is>
          <t>Select the reporting currency from the dropdown menu.
OPTIONS: EUR | USD | GBP
WHEN TO ANSWER: “Document Type” (FINS_GI_1) has been answered</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IFERROR($D$3&lt;&gt;"",FALSE)</f>
        <v/>
      </c>
      <c r="AJ11">
        <f>IFERROR(AND($D$3="",NOT($D$3&lt;&gt;"")),FALSE)</f>
        <v/>
      </c>
      <c r="AK11">
        <f>IF(AI11,IF(AH11,"ANSWERED","MISSING"),IF(AJ11,IF(AH11,"INVALID","CONTROLLER MISSING"),IF(AH11,"INVALID","NOT APPLICABLE")))</f>
        <v/>
      </c>
      <c r="AL11" t="inlineStr">
        <is>
          <t>PARSED</t>
        </is>
      </c>
    </row>
    <row r="12">
      <c r="A12" s="29" t="inlineStr">
        <is>
          <t>FINS_GI_10_v1</t>
        </is>
      </c>
      <c r="B12" s="30" t="inlineStr">
        <is>
          <t>Exchange rate used as at end of reporting period to convert the reporting currency to EURO</t>
        </is>
      </c>
      <c r="C12" s="31" t="inlineStr">
        <is>
          <t>Exchange rate used as at end of reporting period to convert the reporting currency to EURO
If the reporting currency of the entity is in EURO, this datapoint should be set to 1.
WHEN TO ANSWER: “Document Type” (FINS_GI_1) has been answered</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IFERROR($D$3&lt;&gt;"",FALSE)</f>
        <v/>
      </c>
      <c r="AJ12">
        <f>IFERROR(AND($D$3="",NOT($D$3&lt;&gt;"")),FALSE)</f>
        <v/>
      </c>
      <c r="AK12">
        <f>IF(AI12,IF(AH12,"ANSWERED","MISSING"),IF(AJ12,IF(AH12,"INVALID","CONTROLLER MISSING"),IF(AH12,"INVALID","NOT APPLICABLE")))</f>
        <v/>
      </c>
      <c r="AL12" t="inlineStr">
        <is>
          <t>PARSED</t>
        </is>
      </c>
    </row>
    <row r="13">
      <c r="A13" s="29" t="inlineStr">
        <is>
          <t>FINS_GI_11_v1</t>
        </is>
      </c>
      <c r="B13" s="30" t="inlineStr">
        <is>
          <t>Pure Account Information Service Provider</t>
        </is>
      </c>
      <c r="C13" s="31" t="inlineStr">
        <is>
          <t>Indicate whether the entity is classified as a Pure Account Information Service Provider (AISP). 
An entity classifies as a  Pure AISP if they have obtained a registration from the MFSA of providing account information…
OPTIONS: Yes | No
WHEN TO ANSWER: “Document Type” (FINS_GI_1) has been answered</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IFERROR($D$3&lt;&gt;"",FALSE)</f>
        <v/>
      </c>
      <c r="AJ13">
        <f>IFERROR(AND($D$3="",NOT($D$3&lt;&gt;"")),FALSE)</f>
        <v/>
      </c>
      <c r="AK13">
        <f>IF(AI13,IF(AH13,"ANSWERED","MISSING"),IF(AJ13,IF(AH13,"INVALID","CONTROLLER MISSING"),IF(AH13,"INVALID","NOT APPLICABLE")))</f>
        <v/>
      </c>
      <c r="AL13" t="inlineStr">
        <is>
          <t>PARSED</t>
        </is>
      </c>
    </row>
  </sheetData>
  <mergeCells count="1">
    <mergeCell ref="A2:AG2"/>
  </mergeCells>
  <conditionalFormatting sqref="D4">
    <cfRule type="expression" priority="1" dxfId="0" stopIfTrue="1">
      <formula>AND(D4&lt;&gt;"",$D$3="",NOT($D$3&lt;&gt;""))</formula>
    </cfRule>
    <cfRule type="expression" priority="2" dxfId="1" stopIfTrue="1">
      <formula>AND(D4&lt;&gt;"",NOT($D$3=""),NOT($D$3&lt;&gt;""))</formula>
    </cfRule>
    <cfRule type="expression" priority="3" dxfId="2" stopIfTrue="1">
      <formula>AND($D$3&lt;&gt;"",D4="")</formula>
    </cfRule>
    <cfRule type="expression" priority="4" dxfId="3" stopIfTrue="1">
      <formula>AND(D4="",NOT($D$3&lt;&gt;""))</formula>
    </cfRule>
  </conditionalFormatting>
  <conditionalFormatting sqref="D5">
    <cfRule type="expression" priority="5" dxfId="0" stopIfTrue="1">
      <formula>AND(D5&lt;&gt;"",$D$3="",NOT($D$3&lt;&gt;""))</formula>
    </cfRule>
    <cfRule type="expression" priority="6" dxfId="1" stopIfTrue="1">
      <formula>AND(D5&lt;&gt;"",NOT($D$3=""),NOT($D$3&lt;&gt;""))</formula>
    </cfRule>
    <cfRule type="expression" priority="7" dxfId="2" stopIfTrue="1">
      <formula>AND($D$3&lt;&gt;"",D5="")</formula>
    </cfRule>
    <cfRule type="expression" priority="8" dxfId="3" stopIfTrue="1">
      <formula>AND(D5="",NOT($D$3&lt;&gt;""))</formula>
    </cfRule>
  </conditionalFormatting>
  <conditionalFormatting sqref="D6">
    <cfRule type="expression" priority="9" dxfId="0" stopIfTrue="1">
      <formula>AND(D6&lt;&gt;"",$D$3="",NOT($D$3&lt;&gt;""))</formula>
    </cfRule>
    <cfRule type="expression" priority="10" dxfId="1" stopIfTrue="1">
      <formula>AND(D6&lt;&gt;"",NOT($D$3=""),NOT($D$3&lt;&gt;""))</formula>
    </cfRule>
    <cfRule type="expression" priority="11" dxfId="2" stopIfTrue="1">
      <formula>AND($D$3&lt;&gt;"",D6="")</formula>
    </cfRule>
    <cfRule type="expression" priority="12" dxfId="3" stopIfTrue="1">
      <formula>AND(D6="",NOT($D$3&lt;&gt;""))</formula>
    </cfRule>
  </conditionalFormatting>
  <conditionalFormatting sqref="D7">
    <cfRule type="expression" priority="13" dxfId="0" stopIfTrue="1">
      <formula>AND(D7&lt;&gt;"",$D$3="",NOT($D$3&lt;&gt;""))</formula>
    </cfRule>
    <cfRule type="expression" priority="14" dxfId="1" stopIfTrue="1">
      <formula>AND(D7&lt;&gt;"",NOT($D$3=""),NOT($D$3&lt;&gt;""))</formula>
    </cfRule>
    <cfRule type="expression" priority="15" dxfId="2" stopIfTrue="1">
      <formula>AND($D$3&lt;&gt;"",D7="")</formula>
    </cfRule>
    <cfRule type="expression" priority="16" dxfId="3" stopIfTrue="1">
      <formula>AND(D7="",NOT($D$3&lt;&gt;""))</formula>
    </cfRule>
  </conditionalFormatting>
  <conditionalFormatting sqref="D8">
    <cfRule type="expression" priority="17" dxfId="0" stopIfTrue="1">
      <formula>AND(D8&lt;&gt;"",$D$3="",NOT($D$3&lt;&gt;""))</formula>
    </cfRule>
    <cfRule type="expression" priority="18" dxfId="1" stopIfTrue="1">
      <formula>AND(D8&lt;&gt;"",NOT($D$3=""),NOT($D$3&lt;&gt;""))</formula>
    </cfRule>
    <cfRule type="expression" priority="19" dxfId="2" stopIfTrue="1">
      <formula>AND($D$3&lt;&gt;"",D8="")</formula>
    </cfRule>
    <cfRule type="expression" priority="20" dxfId="3" stopIfTrue="1">
      <formula>AND(D8="",NOT($D$3&lt;&gt;""))</formula>
    </cfRule>
  </conditionalFormatting>
  <conditionalFormatting sqref="D9">
    <cfRule type="expression" priority="21" dxfId="0" stopIfTrue="1">
      <formula>AND(D9&lt;&gt;"",$D$3="",NOT($D$3&lt;&gt;""))</formula>
    </cfRule>
    <cfRule type="expression" priority="22" dxfId="1" stopIfTrue="1">
      <formula>AND(D9&lt;&gt;"",NOT($D$3=""),NOT($D$3&lt;&gt;""))</formula>
    </cfRule>
    <cfRule type="expression" priority="23" dxfId="2" stopIfTrue="1">
      <formula>AND($D$3&lt;&gt;"",D9="")</formula>
    </cfRule>
    <cfRule type="expression" priority="24" dxfId="3" stopIfTrue="1">
      <formula>AND(D9="",NOT($D$3&lt;&gt;""))</formula>
    </cfRule>
  </conditionalFormatting>
  <conditionalFormatting sqref="D10">
    <cfRule type="expression" priority="25" dxfId="0" stopIfTrue="1">
      <formula>AND(D10&lt;&gt;"",$D$3="",NOT($D$3&lt;&gt;""))</formula>
    </cfRule>
    <cfRule type="expression" priority="26" dxfId="1" stopIfTrue="1">
      <formula>AND(D10&lt;&gt;"",NOT($D$3=""),NOT($D$3&lt;&gt;""))</formula>
    </cfRule>
    <cfRule type="expression" priority="27" dxfId="2" stopIfTrue="1">
      <formula>AND($D$3&lt;&gt;"",D10="")</formula>
    </cfRule>
    <cfRule type="expression" priority="28" dxfId="3" stopIfTrue="1">
      <formula>AND(D10="",NOT($D$3&lt;&gt;""))</formula>
    </cfRule>
  </conditionalFormatting>
  <conditionalFormatting sqref="D11">
    <cfRule type="expression" priority="29" dxfId="0" stopIfTrue="1">
      <formula>AND(D11&lt;&gt;"",$D$3="",NOT($D$3&lt;&gt;""))</formula>
    </cfRule>
    <cfRule type="expression" priority="30" dxfId="1" stopIfTrue="1">
      <formula>AND(D11&lt;&gt;"",NOT($D$3=""),NOT($D$3&lt;&gt;""))</formula>
    </cfRule>
    <cfRule type="expression" priority="31" dxfId="2" stopIfTrue="1">
      <formula>AND($D$3&lt;&gt;"",D11="")</formula>
    </cfRule>
    <cfRule type="expression" priority="32" dxfId="3" stopIfTrue="1">
      <formula>AND(D11="",NOT($D$3&lt;&gt;""))</formula>
    </cfRule>
  </conditionalFormatting>
  <conditionalFormatting sqref="D12">
    <cfRule type="expression" priority="33" dxfId="0" stopIfTrue="1">
      <formula>AND(D12&lt;&gt;"",$D$3="",NOT($D$3&lt;&gt;""))</formula>
    </cfRule>
    <cfRule type="expression" priority="34" dxfId="1" stopIfTrue="1">
      <formula>AND(D12&lt;&gt;"",NOT($D$3=""),NOT($D$3&lt;&gt;""))</formula>
    </cfRule>
    <cfRule type="expression" priority="35" dxfId="2" stopIfTrue="1">
      <formula>AND($D$3&lt;&gt;"",D12="")</formula>
    </cfRule>
    <cfRule type="expression" priority="36" dxfId="3" stopIfTrue="1">
      <formula>AND(D12="",NOT($D$3&lt;&gt;""))</formula>
    </cfRule>
  </conditionalFormatting>
  <conditionalFormatting sqref="D13">
    <cfRule type="expression" priority="37" dxfId="0" stopIfTrue="1">
      <formula>AND(D13&lt;&gt;"",$D$3="",NOT($D$3&lt;&gt;""))</formula>
    </cfRule>
    <cfRule type="expression" priority="38" dxfId="1" stopIfTrue="1">
      <formula>AND(D13&lt;&gt;"",NOT($D$3=""),NOT($D$3&lt;&gt;""))</formula>
    </cfRule>
    <cfRule type="expression" priority="39" dxfId="2" stopIfTrue="1">
      <formula>AND($D$3&lt;&gt;"",D13="")</formula>
    </cfRule>
    <cfRule type="expression" priority="40" dxfId="3" stopIfTrue="1">
      <formula>AND(D13="",NOT($D$3&lt;&gt;""))</formula>
    </cfRule>
  </conditionalFormatting>
  <dataValidations count="4">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='_lists'!$A$2:$A$4</formula1>
    </dataValidation>
    <dataValidation sqref="D11" showDropDown="0" showInputMessage="1" showErrorMessage="1" allowBlank="1" errorTitle="Invalid value" error="Please select one of the allowed values from the dropdown list." promptTitle="Allowed values" prompt="Select a value from the dropdown list." type="list" errorStyle="stop">
      <formula1>='_lists'!$B$2:$B$4</formula1>
    </dataValidation>
    <dataValidation sqref="D12" showDropDown="0" showInputMessage="1" showErrorMessage="1" allowBlank="1" errorTitle="Invalid number" error="Enter a numeric value between 0 and 1e+15." promptTitle="Number required" prompt="Enter a numeric value between 0 and 1e+15." type="custom" errorStyle="stop">
      <formula1>=OR(D12="",AND(ISNUMBER(D12),D12&gt;=0.0,D12&lt;=1000000000000000.0))</formula1>
    </dataValidation>
    <dataValidation sqref="D1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s>
  <pageMargins left="0.75" right="0.75" top="1" bottom="1" header="0.5" footer="0.5"/>
</worksheet>
</file>

<file path=xl/worksheets/sheet3.xml><?xml version="1.0" encoding="utf-8"?>
<worksheet xmlns="http://schemas.openxmlformats.org/spreadsheetml/2006/main">
  <sheetPr>
    <tabColor rgb="005B9BD5"/>
    <outlinePr summaryBelow="1" summaryRight="1"/>
    <pageSetUpPr/>
  </sheetPr>
  <dimension ref="A1:AL1417"/>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PR — EMPLOYMENT</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FINS_PR_12_v1</t>
        </is>
      </c>
      <c r="B3" s="30" t="inlineStr">
        <is>
          <t>Employees in Full-time Employment</t>
        </is>
      </c>
      <c r="C3" s="35" t="inlineStr">
        <is>
          <t>TABLE: 1.0
MATRIX ROW / CONTEXT: Malta
Insert the number of full time employees located in Malta
HOW TO ANSWER: Up to 1 values.
WHEN TO ANSWER: “Pure Account Information Service Provider” (FINS_GI_11) is not “Yes”</t>
        </is>
      </c>
      <c r="D3" s="34"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IFERROR(AND('2- GI'!$D$13&lt;&gt;"",'2- GI'!$D$13&lt;&gt;"Yes"),FALSE)</f>
        <v/>
      </c>
      <c r="AJ3">
        <f>IFERROR(AND('2- GI'!$D$13="",NOT(AND('2- GI'!$D$13&lt;&gt;"",'2- GI'!$D$13&lt;&gt;"Yes"))),FALSE)</f>
        <v/>
      </c>
      <c r="AK3">
        <f>IF(AI3,IF(AH3,"ANSWERED","MISSING"),IF(AJ3,IF(AH3,"INVALID","CONTROLLER MISSING"),IF(AH3,"INVALID","NOT APPLICABLE")))</f>
        <v/>
      </c>
      <c r="AL3" t="inlineStr">
        <is>
          <t>PARSED</t>
        </is>
      </c>
    </row>
    <row r="4">
      <c r="A4" s="29" t="inlineStr">
        <is>
          <t>FINS_PR_13_v1</t>
        </is>
      </c>
      <c r="B4" s="30" t="inlineStr">
        <is>
          <t>Employees in Full-time Employment</t>
        </is>
      </c>
      <c r="C4" s="35" t="inlineStr">
        <is>
          <t>TABLE: 1.0
MATRIX ROW / CONTEXT: EU/EEA
Insert the number of full time employees located in EU/EEA (excluding Malta)
HOW TO ANSWER: Up to 1 values.
WHEN TO ANSWER: “Pure Account Information Service Provider” (FINS_GI_11) is not “Yes”</t>
        </is>
      </c>
      <c r="D4" s="34"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IFERROR(AND('2- GI'!$D$13&lt;&gt;"",'2- GI'!$D$13&lt;&gt;"Yes"),FALSE)</f>
        <v/>
      </c>
      <c r="AJ4">
        <f>IFERROR(AND('2- GI'!$D$13="",NOT(AND('2- GI'!$D$13&lt;&gt;"",'2- GI'!$D$13&lt;&gt;"Yes"))),FALSE)</f>
        <v/>
      </c>
      <c r="AK4">
        <f>IF(AI4,IF(AH4,"ANSWERED","MISSING"),IF(AJ4,IF(AH4,"INVALID","CONTROLLER MISSING"),IF(AH4,"INVALID","NOT APPLICABLE")))</f>
        <v/>
      </c>
      <c r="AL4" t="inlineStr">
        <is>
          <t>PARSED</t>
        </is>
      </c>
    </row>
    <row r="5">
      <c r="A5" s="29" t="inlineStr">
        <is>
          <t>FINS_PR_14_v1</t>
        </is>
      </c>
      <c r="B5" s="30" t="inlineStr">
        <is>
          <t>Employees in Full-time Employment</t>
        </is>
      </c>
      <c r="C5" s="35" t="inlineStr">
        <is>
          <t>TABLE: 1.0
MATRIX ROW / CONTEXT: RoW
Insert the number of full time employees located in RoW (Excluding Malta and EU/EEA)
HOW TO ANSWER: Up to 1 values.
WHEN TO ANSWER: “Pure Account Information Service Provider” (FINS_GI_11) is not “Yes”</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IFERROR(AND('2- GI'!$D$13&lt;&gt;"",'2- GI'!$D$13&lt;&gt;"Yes"),FALSE)</f>
        <v/>
      </c>
      <c r="AJ5">
        <f>IFERROR(AND('2- GI'!$D$13="",NOT(AND('2- GI'!$D$13&lt;&gt;"",'2- GI'!$D$13&lt;&gt;"Yes"))),FALSE)</f>
        <v/>
      </c>
      <c r="AK5">
        <f>IF(AI5,IF(AH5,"ANSWERED","MISSING"),IF(AJ5,IF(AH5,"INVALID","CONTROLLER MISSING"),IF(AH5,"INVALID","NOT APPLICABLE")))</f>
        <v/>
      </c>
      <c r="AL5" t="inlineStr">
        <is>
          <t>PARSED</t>
        </is>
      </c>
    </row>
    <row r="6">
      <c r="A6" s="29" t="inlineStr">
        <is>
          <t>FINS_PR_15_v1</t>
        </is>
      </c>
      <c r="B6" s="30" t="inlineStr">
        <is>
          <t>Employees in Part-time Employment</t>
        </is>
      </c>
      <c r="C6" s="35" t="inlineStr">
        <is>
          <t>TABLE: 1.0
MATRIX ROW / CONTEXT: Malta
Insert the number of part-time employees located in Malta
HOW TO ANSWER: Up to 1 values.
WHEN TO ANSWER: “Pure Account Information Service Provider” (FINS_GI_11) is not “Yes”</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IFERROR(AND('2- GI'!$D$13&lt;&gt;"",'2- GI'!$D$13&lt;&gt;"Yes"),FALSE)</f>
        <v/>
      </c>
      <c r="AJ6">
        <f>IFERROR(AND('2- GI'!$D$13="",NOT(AND('2- GI'!$D$13&lt;&gt;"",'2- GI'!$D$13&lt;&gt;"Yes"))),FALSE)</f>
        <v/>
      </c>
      <c r="AK6">
        <f>IF(AI6,IF(AH6,"ANSWERED","MISSING"),IF(AJ6,IF(AH6,"INVALID","CONTROLLER MISSING"),IF(AH6,"INVALID","NOT APPLICABLE")))</f>
        <v/>
      </c>
      <c r="AL6" t="inlineStr">
        <is>
          <t>PARSED</t>
        </is>
      </c>
    </row>
    <row r="7">
      <c r="A7" s="29" t="inlineStr">
        <is>
          <t>FINS_PR_16_v1</t>
        </is>
      </c>
      <c r="B7" s="30" t="inlineStr">
        <is>
          <t>Employees in Part-time Employment</t>
        </is>
      </c>
      <c r="C7" s="35" t="inlineStr">
        <is>
          <t>TABLE: 1.0
MATRIX ROW / CONTEXT: EU/EEA
Insert the number of part-time employees located in EU/EEA (excluding Malta)
HOW TO ANSWER: Up to 1 values.
WHEN TO ANSWER: “Pure Account Information Service Provider” (FINS_GI_11) is not “Yes”</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IFERROR(AND('2- GI'!$D$13&lt;&gt;"",'2- GI'!$D$13&lt;&gt;"Yes"),FALSE)</f>
        <v/>
      </c>
      <c r="AJ7">
        <f>IFERROR(AND('2- GI'!$D$13="",NOT(AND('2- GI'!$D$13&lt;&gt;"",'2- GI'!$D$13&lt;&gt;"Yes"))),FALSE)</f>
        <v/>
      </c>
      <c r="AK7">
        <f>IF(AI7,IF(AH7,"ANSWERED","MISSING"),IF(AJ7,IF(AH7,"INVALID","CONTROLLER MISSING"),IF(AH7,"INVALID","NOT APPLICABLE")))</f>
        <v/>
      </c>
      <c r="AL7" t="inlineStr">
        <is>
          <t>PARSED</t>
        </is>
      </c>
    </row>
    <row r="8">
      <c r="A8" s="29" t="inlineStr">
        <is>
          <t>FINS_PR_17_v1</t>
        </is>
      </c>
      <c r="B8" s="30" t="inlineStr">
        <is>
          <t>Employees in Part-time Employment</t>
        </is>
      </c>
      <c r="C8" s="35" t="inlineStr">
        <is>
          <t>TABLE: 1.0
MATRIX ROW / CONTEXT: RoW
Insert the number of part-time employees located in RoW (Excluding Malta and EU/EEA)
HOW TO ANSWER: Up to 1 values.
WHEN TO ANSWER: “Pure Account Information Service Provider” (FINS_GI_11) is not “Yes”</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IFERROR(AND('2- GI'!$D$13&lt;&gt;"",'2- GI'!$D$13&lt;&gt;"Yes"),FALSE)</f>
        <v/>
      </c>
      <c r="AJ8">
        <f>IFERROR(AND('2- GI'!$D$13="",NOT(AND('2- GI'!$D$13&lt;&gt;"",'2- GI'!$D$13&lt;&gt;"Yes"))),FALSE)</f>
        <v/>
      </c>
      <c r="AK8">
        <f>IF(AI8,IF(AH8,"ANSWERED","MISSING"),IF(AJ8,IF(AH8,"INVALID","CONTROLLER MISSING"),IF(AH8,"INVALID","NOT APPLICABLE")))</f>
        <v/>
      </c>
      <c r="AL8" t="inlineStr">
        <is>
          <t>PARSED</t>
        </is>
      </c>
    </row>
    <row r="9">
      <c r="A9" s="29" t="inlineStr">
        <is>
          <t>FINS_PR_18_v1</t>
        </is>
      </c>
      <c r="B9" s="30" t="inlineStr">
        <is>
          <t>Employees in Other form of Employment</t>
        </is>
      </c>
      <c r="C9" s="35" t="inlineStr">
        <is>
          <t>TABLE: 1.0
MATRIX ROW / CONTEXT: Malta
Insert the number of employees in other form of employment in Malta
HOW TO ANSWER: Up to 1 values.
WHEN TO ANSWER: “Pure Account Information Service Provider” (FINS_GI_11) is not “Yes”</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IFERROR(AND('2- GI'!$D$13&lt;&gt;"",'2- GI'!$D$13&lt;&gt;"Yes"),FALSE)</f>
        <v/>
      </c>
      <c r="AJ9">
        <f>IFERROR(AND('2- GI'!$D$13="",NOT(AND('2- GI'!$D$13&lt;&gt;"",'2- GI'!$D$13&lt;&gt;"Yes"))),FALSE)</f>
        <v/>
      </c>
      <c r="AK9">
        <f>IF(AI9,IF(AH9,"ANSWERED","MISSING"),IF(AJ9,IF(AH9,"INVALID","CONTROLLER MISSING"),IF(AH9,"INVALID","NOT APPLICABLE")))</f>
        <v/>
      </c>
      <c r="AL9" t="inlineStr">
        <is>
          <t>PARSED</t>
        </is>
      </c>
    </row>
    <row r="10">
      <c r="A10" s="29" t="inlineStr">
        <is>
          <t>FINS_PR_19_v1</t>
        </is>
      </c>
      <c r="B10" s="30" t="inlineStr">
        <is>
          <t>Employees in Other form of Employment</t>
        </is>
      </c>
      <c r="C10" s="35" t="inlineStr">
        <is>
          <t>TABLE: 1.0
MATRIX ROW / CONTEXT: EU/EEA
Insert the number of employees in other form of employment in EU/EEA (excluding Malta)
HOW TO ANSWER: Up to 1 values.
WHEN TO ANSWER: “Pure Account Information Service Provider” (FINS_GI_11) is not “Yes”</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IFERROR(AND('2- GI'!$D$13&lt;&gt;"",'2- GI'!$D$13&lt;&gt;"Yes"),FALSE)</f>
        <v/>
      </c>
      <c r="AJ10">
        <f>IFERROR(AND('2- GI'!$D$13="",NOT(AND('2- GI'!$D$13&lt;&gt;"",'2- GI'!$D$13&lt;&gt;"Yes"))),FALSE)</f>
        <v/>
      </c>
      <c r="AK10">
        <f>IF(AI10,IF(AH10,"ANSWERED","MISSING"),IF(AJ10,IF(AH10,"INVALID","CONTROLLER MISSING"),IF(AH10,"INVALID","NOT APPLICABLE")))</f>
        <v/>
      </c>
      <c r="AL10" t="inlineStr">
        <is>
          <t>PARSED</t>
        </is>
      </c>
    </row>
    <row r="11">
      <c r="A11" s="29" t="inlineStr">
        <is>
          <t>FINS_PR_20_v1</t>
        </is>
      </c>
      <c r="B11" s="30" t="inlineStr">
        <is>
          <t>Employees in Other form of Employment</t>
        </is>
      </c>
      <c r="C11" s="35" t="inlineStr">
        <is>
          <t>TABLE: 1.0
MATRIX ROW / CONTEXT: RoW
Insert the number of employees in other form of employment in RoW (Excluding Malta and EU/EEA)
HOW TO ANSWER: Up to 1 values.
WHEN TO ANSWER: “Pure Account Information Service Provider” (FINS_GI_11) is not “Yes”</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IFERROR(AND('2- GI'!$D$13&lt;&gt;"",'2- GI'!$D$13&lt;&gt;"Yes"),FALSE)</f>
        <v/>
      </c>
      <c r="AJ11">
        <f>IFERROR(AND('2- GI'!$D$13="",NOT(AND('2- GI'!$D$13&lt;&gt;"",'2- GI'!$D$13&lt;&gt;"Yes"))),FALSE)</f>
        <v/>
      </c>
      <c r="AK11">
        <f>IF(AI11,IF(AH11,"ANSWERED","MISSING"),IF(AJ11,IF(AH11,"INVALID","CONTROLLER MISSING"),IF(AH11,"INVALID","NOT APPLICABLE")))</f>
        <v/>
      </c>
      <c r="AL11" t="inlineStr">
        <is>
          <t>PARSED</t>
        </is>
      </c>
    </row>
    <row r="12">
      <c r="A12" s="29" t="inlineStr">
        <is>
          <t>FINS_PR_21_v1</t>
        </is>
      </c>
      <c r="B12" s="30" t="inlineStr">
        <is>
          <t>Kindly provide details regarding the different forms of employment and number of employees, as reported in the "Employees in Other form of Employment" section;</t>
        </is>
      </c>
      <c r="C12" s="31" t="inlineStr">
        <is>
          <t>WHEN TO ANSWER: All of these conditions must be met: At least one of these conditions must be met: “Employees in Other form of Employment” (FINS_PR_18) is greater than “0”; or “Employees in Other form of Employment” (FINS_PR_19) is greater than “0”; or “Employees in Other form of Employment” (FINS_PR_20) is greater than “0”; and “Pure Account Information Service Provider” (FINS_GI_11) is not “Yes”</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IFERROR(AND(OR(AND($D$9&lt;&gt;"",$D$9&gt;0),AND($D$10&lt;&gt;"",$D$10&gt;0),AND($D$11&lt;&gt;"",$D$11&gt;0)),AND('2- GI'!$D$13&lt;&gt;"",'2- GI'!$D$13&lt;&gt;"Yes")),FALSE)</f>
        <v/>
      </c>
      <c r="AJ12">
        <f>IFERROR(AND(OR($D$10="",$D$11="",$D$9="",'2- GI'!$D$13=""),NOT(AND(OR(AND($D$9&lt;&gt;"",$D$9&gt;0),AND($D$10&lt;&gt;"",$D$10&gt;0),AND($D$11&lt;&gt;"",$D$11&gt;0)),AND('2- GI'!$D$13&lt;&gt;"",'2- GI'!$D$13&lt;&gt;"Yes")))),FALSE)</f>
        <v/>
      </c>
      <c r="AK12">
        <f>IF(AI12,IF(AH12,"ANSWERED","MISSING"),IF(AJ12,IF(AH12,"INVALID","CONTROLLER MISSING"),IF(AH12,"INVALID","NOT APPLICABLE")))</f>
        <v/>
      </c>
      <c r="AL12" t="inlineStr">
        <is>
          <t>PARSED</t>
        </is>
      </c>
    </row>
    <row r="13" ht="24" customHeight="1">
      <c r="A13" s="28" t="inlineStr">
        <is>
          <t>PR — WEBSITE LINK</t>
        </is>
      </c>
      <c r="B13" s="28" t="n"/>
      <c r="C13" s="28" t="n"/>
      <c r="D13" s="28" t="n"/>
      <c r="E13" s="28" t="n"/>
      <c r="F13" s="28" t="n"/>
      <c r="G13" s="28" t="n"/>
      <c r="H13" s="28" t="n"/>
      <c r="I13" s="28" t="n"/>
      <c r="J13" s="28" t="n"/>
      <c r="K13" s="28" t="n"/>
      <c r="L13" s="28" t="n"/>
      <c r="M13" s="28" t="n"/>
      <c r="N13" s="28" t="n"/>
      <c r="O13" s="28" t="n"/>
      <c r="P13" s="28" t="n"/>
      <c r="Q13" s="28" t="n"/>
      <c r="R13" s="28" t="n"/>
      <c r="S13" s="28" t="n"/>
      <c r="T13" s="28" t="n"/>
      <c r="U13" s="28" t="n"/>
      <c r="V13" s="28" t="n"/>
      <c r="W13" s="28" t="n"/>
      <c r="X13" s="28" t="n"/>
      <c r="Y13" s="28" t="n"/>
      <c r="Z13" s="28" t="n"/>
      <c r="AA13" s="28" t="n"/>
      <c r="AB13" s="28" t="n"/>
      <c r="AC13" s="28" t="n"/>
      <c r="AD13" s="28" t="n"/>
      <c r="AE13" s="28" t="n"/>
      <c r="AF13" s="28" t="n"/>
      <c r="AG13" s="28" t="n"/>
    </row>
    <row r="14">
      <c r="A14" s="29" t="inlineStr">
        <is>
          <t>FINS_PR_22_v1</t>
        </is>
      </c>
      <c r="B14" s="30" t="inlineStr">
        <is>
          <t>URL to Entity's Website</t>
        </is>
      </c>
      <c r="C14" s="31" t="inlineStr">
        <is>
          <t>Kindly provide the URL to the Entity's Website
WHEN TO ANSWER: “Document Type” (FINS_GI_1) has been answered</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IFERROR('2- GI'!$D$3&lt;&gt;"",FALSE)</f>
        <v/>
      </c>
      <c r="AJ14">
        <f>IFERROR(AND('2- GI'!$D$3="",NOT('2- GI'!$D$3&lt;&gt;"")),FALSE)</f>
        <v/>
      </c>
      <c r="AK14">
        <f>IF(AI14,IF(AH14,"ANSWERED","MISSING"),IF(AJ14,IF(AH14,"INVALID","CONTROLLER MISSING"),IF(AH14,"INVALID","NOT APPLICABLE")))</f>
        <v/>
      </c>
      <c r="AL14" t="inlineStr">
        <is>
          <t>PARSED</t>
        </is>
      </c>
    </row>
    <row r="15" ht="24" customHeight="1">
      <c r="A15" s="28" t="inlineStr">
        <is>
          <t>PR — INCOME FROM FI SERVICES - LENDING REVENUE</t>
        </is>
      </c>
      <c r="B15" s="28" t="n"/>
      <c r="C15" s="28" t="n"/>
      <c r="D15" s="28" t="n"/>
      <c r="E15" s="28" t="n"/>
      <c r="F15" s="28" t="n"/>
      <c r="G15" s="28" t="n"/>
      <c r="H15" s="28" t="n"/>
      <c r="I15" s="28" t="n"/>
      <c r="J15" s="28" t="n"/>
      <c r="K15" s="28" t="n"/>
      <c r="L15" s="28" t="n"/>
      <c r="M15" s="28" t="n"/>
      <c r="N15" s="28" t="n"/>
      <c r="O15" s="28" t="n"/>
      <c r="P15" s="28" t="n"/>
      <c r="Q15" s="28" t="n"/>
      <c r="R15" s="28" t="n"/>
      <c r="S15" s="28" t="n"/>
      <c r="T15" s="28" t="n"/>
      <c r="U15" s="28" t="n"/>
      <c r="V15" s="28" t="n"/>
      <c r="W15" s="28" t="n"/>
      <c r="X15" s="28" t="n"/>
      <c r="Y15" s="28" t="n"/>
      <c r="Z15" s="28" t="n"/>
      <c r="AA15" s="28" t="n"/>
      <c r="AB15" s="28" t="n"/>
      <c r="AC15" s="28" t="n"/>
      <c r="AD15" s="28" t="n"/>
      <c r="AE15" s="28" t="n"/>
      <c r="AF15" s="28" t="n"/>
      <c r="AG15" s="28" t="n"/>
    </row>
    <row r="16">
      <c r="A16" s="29" t="inlineStr">
        <is>
          <t>FINS_PR_23_v1</t>
        </is>
      </c>
      <c r="B16" s="30" t="inlineStr">
        <is>
          <t>Income from FI Services - Lending Revenue: Interest income from loans and advances granted to group related entities</t>
        </is>
      </c>
      <c r="C16" s="35" t="inlineStr">
        <is>
          <t>TABLE: 2.0
MATRIX ROW / CONTEXT: Malta
Kindly insert Income from FI Services - Lending Revenue: Interest income from loans and advances granted to group related entities - Malta
HOW TO ANSWER: Up to 1 values.
WHEN TO ANSWER: “Pure Account Information Service Provider” (FINS_GI_11) is not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IFERROR(AND('2- GI'!$D$13&lt;&gt;"",'2- GI'!$D$13&lt;&gt;"Yes"),FALSE)</f>
        <v/>
      </c>
      <c r="AJ16">
        <f>IFERROR(AND('2- GI'!$D$13="",NOT(AND('2- GI'!$D$13&lt;&gt;"",'2- GI'!$D$13&lt;&gt;"Yes"))),FALSE)</f>
        <v/>
      </c>
      <c r="AK16">
        <f>IF(AI16,IF(AH16,"ANSWERED","MISSING"),IF(AJ16,IF(AH16,"INVALID","CONTROLLER MISSING"),IF(AH16,"INVALID","NOT APPLICABLE")))</f>
        <v/>
      </c>
      <c r="AL16" t="inlineStr">
        <is>
          <t>PARSED</t>
        </is>
      </c>
    </row>
    <row r="17">
      <c r="A17" s="29" t="inlineStr">
        <is>
          <t>FINS_PR_24_v1</t>
        </is>
      </c>
      <c r="B17" s="30" t="inlineStr">
        <is>
          <t>Income from FI Services - Lending Revenue: Interest income from loans and advances granted to group related entities</t>
        </is>
      </c>
      <c r="C17" s="35" t="inlineStr">
        <is>
          <t>TABLE: 2.0
MATRIX ROW / CONTEXT: EU/EEA
Kindly insert Income from FI Services - Lending Revenue: Interest income from loans and advances granted to group related entities - EU/EEA
HOW TO ANSWER: Up to 1 values.
WHEN TO ANSWER: “Pure Account Information Service Provider” (FINS_GI_11) is not “Yes”</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IFERROR(AND('2- GI'!$D$13&lt;&gt;"",'2- GI'!$D$13&lt;&gt;"Yes"),FALSE)</f>
        <v/>
      </c>
      <c r="AJ17">
        <f>IFERROR(AND('2- GI'!$D$13="",NOT(AND('2- GI'!$D$13&lt;&gt;"",'2- GI'!$D$13&lt;&gt;"Yes"))),FALSE)</f>
        <v/>
      </c>
      <c r="AK17">
        <f>IF(AI17,IF(AH17,"ANSWERED","MISSING"),IF(AJ17,IF(AH17,"INVALID","CONTROLLER MISSING"),IF(AH17,"INVALID","NOT APPLICABLE")))</f>
        <v/>
      </c>
      <c r="AL17" t="inlineStr">
        <is>
          <t>PARSED</t>
        </is>
      </c>
    </row>
    <row r="18">
      <c r="A18" s="29" t="inlineStr">
        <is>
          <t>FINS_PR_25_v1</t>
        </is>
      </c>
      <c r="B18" s="30" t="inlineStr">
        <is>
          <t>Income from FI Services - Lending Revenue: Interest income from loans and advances granted to group related entities</t>
        </is>
      </c>
      <c r="C18" s="35" t="inlineStr">
        <is>
          <t>TABLE: 2.0
MATRIX ROW / CONTEXT: RoW
Kindly insert Income from FI Services - Lending Revenue: Interest income from loans and advances granted to group related entities - RoW
HOW TO ANSWER: Up to 1 values.
WHEN TO ANSWER: “Pure Account Information Service Provider” (FINS_GI_11) is not “Yes”</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IFERROR(AND('2- GI'!$D$13&lt;&gt;"",'2- GI'!$D$13&lt;&gt;"Yes"),FALSE)</f>
        <v/>
      </c>
      <c r="AJ18">
        <f>IFERROR(AND('2- GI'!$D$13="",NOT(AND('2- GI'!$D$13&lt;&gt;"",'2- GI'!$D$13&lt;&gt;"Yes"))),FALSE)</f>
        <v/>
      </c>
      <c r="AK18">
        <f>IF(AI18,IF(AH18,"ANSWERED","MISSING"),IF(AJ18,IF(AH18,"INVALID","CONTROLLER MISSING"),IF(AH18,"INVALID","NOT APPLICABLE")))</f>
        <v/>
      </c>
      <c r="AL18" t="inlineStr">
        <is>
          <t>PARSED</t>
        </is>
      </c>
    </row>
    <row r="19">
      <c r="A19" s="29" t="inlineStr">
        <is>
          <t>FINS_PR_26_v1</t>
        </is>
      </c>
      <c r="B19" s="30" t="inlineStr">
        <is>
          <t>Income from FI Services - Lending Revenue: Interest income from loans and advances granted to third-party entities</t>
        </is>
      </c>
      <c r="C19" s="35" t="inlineStr">
        <is>
          <t>TABLE: 2.0
MATRIX ROW / CONTEXT: Malta
Kindly insert Income from FI Services - Lending Revenue: Interest income from loans and advances granted to third-party entities - Malta
HOW TO ANSWER: Up to 1 values.
WHEN TO ANSWER: “Pure Account Information Service Provider” (FINS_GI_11) is not “Yes”</t>
        </is>
      </c>
      <c r="D19" s="34"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IFERROR(AND('2- GI'!$D$13&lt;&gt;"",'2- GI'!$D$13&lt;&gt;"Yes"),FALSE)</f>
        <v/>
      </c>
      <c r="AJ19">
        <f>IFERROR(AND('2- GI'!$D$13="",NOT(AND('2- GI'!$D$13&lt;&gt;"",'2- GI'!$D$13&lt;&gt;"Yes"))),FALSE)</f>
        <v/>
      </c>
      <c r="AK19">
        <f>IF(AI19,IF(AH19,"ANSWERED","MISSING"),IF(AJ19,IF(AH19,"INVALID","CONTROLLER MISSING"),IF(AH19,"INVALID","NOT APPLICABLE")))</f>
        <v/>
      </c>
      <c r="AL19" t="inlineStr">
        <is>
          <t>PARSED</t>
        </is>
      </c>
    </row>
    <row r="20">
      <c r="A20" s="29" t="inlineStr">
        <is>
          <t>FINS_PR_27_v1</t>
        </is>
      </c>
      <c r="B20" s="30" t="inlineStr">
        <is>
          <t>Income from FI Services - Lending Revenue: Interest income from loans and advances granted to third-party entities</t>
        </is>
      </c>
      <c r="C20" s="35" t="inlineStr">
        <is>
          <t>TABLE: 2.0
MATRIX ROW / CONTEXT: EU/EEA
Kindly insert Income from FI Services - Lending Revenue: Interest income from loans and advances granted to third-party entities - EU/EEA
HOW TO ANSWER: Up to 1 values.
WHEN TO ANSWER: “Pure Account Information Service Provider” (FINS_GI_11) is not “Yes”</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IFERROR(AND('2- GI'!$D$13&lt;&gt;"",'2- GI'!$D$13&lt;&gt;"Yes"),FALSE)</f>
        <v/>
      </c>
      <c r="AJ20">
        <f>IFERROR(AND('2- GI'!$D$13="",NOT(AND('2- GI'!$D$13&lt;&gt;"",'2- GI'!$D$13&lt;&gt;"Yes"))),FALSE)</f>
        <v/>
      </c>
      <c r="AK20">
        <f>IF(AI20,IF(AH20,"ANSWERED","MISSING"),IF(AJ20,IF(AH20,"INVALID","CONTROLLER MISSING"),IF(AH20,"INVALID","NOT APPLICABLE")))</f>
        <v/>
      </c>
      <c r="AL20" t="inlineStr">
        <is>
          <t>PARSED</t>
        </is>
      </c>
    </row>
    <row r="21">
      <c r="A21" s="29" t="inlineStr">
        <is>
          <t>FINS_PR_28_v1</t>
        </is>
      </c>
      <c r="B21" s="30" t="inlineStr">
        <is>
          <t>Income from FI Services - Lending Revenue: Interest income from loans and advances granted to third-party entities -</t>
        </is>
      </c>
      <c r="C21" s="35" t="inlineStr">
        <is>
          <t>TABLE: 2.0
MATRIX ROW / CONTEXT: RoW
Kindly insert Income from FI Services - Lending Revenue: Interest income from loans and advances granted to third-party entities - RoW
HOW TO ANSWER: Up to 1 values.
WHEN TO ANSWER: “Pure Account Information Service Provider” (FINS_GI_11) is not “Yes”</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IFERROR(AND('2- GI'!$D$13&lt;&gt;"",'2- GI'!$D$13&lt;&gt;"Yes"),FALSE)</f>
        <v/>
      </c>
      <c r="AJ21">
        <f>IFERROR(AND('2- GI'!$D$13="",NOT(AND('2- GI'!$D$13&lt;&gt;"",'2- GI'!$D$13&lt;&gt;"Yes"))),FALSE)</f>
        <v/>
      </c>
      <c r="AK21">
        <f>IF(AI21,IF(AH21,"ANSWERED","MISSING"),IF(AJ21,IF(AH21,"INVALID","CONTROLLER MISSING"),IF(AH21,"INVALID","NOT APPLICABLE")))</f>
        <v/>
      </c>
      <c r="AL21" t="inlineStr">
        <is>
          <t>PARSED</t>
        </is>
      </c>
    </row>
    <row r="22">
      <c r="A22" s="29" t="inlineStr">
        <is>
          <t>FINS_PR_29_v1</t>
        </is>
      </c>
      <c r="B22" s="30" t="inlineStr">
        <is>
          <t>Income from FI Services - Lending Revenue: Other income generated from lending activities</t>
        </is>
      </c>
      <c r="C22" s="35" t="inlineStr">
        <is>
          <t>TABLE: 2.0
MATRIX ROW / CONTEXT: Malta
Kindly  insert Income from FI Services - Lending Revenue: Other income generated from lending activities - Malta
HOW TO ANSWER: Up to 1 values.
WHEN TO ANSWER: “Pure Account Information Service Provider” (FINS_GI_11) is not “Yes”</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IFERROR(AND('2- GI'!$D$13&lt;&gt;"",'2- GI'!$D$13&lt;&gt;"Yes"),FALSE)</f>
        <v/>
      </c>
      <c r="AJ22">
        <f>IFERROR(AND('2- GI'!$D$13="",NOT(AND('2- GI'!$D$13&lt;&gt;"",'2- GI'!$D$13&lt;&gt;"Yes"))),FALSE)</f>
        <v/>
      </c>
      <c r="AK22">
        <f>IF(AI22,IF(AH22,"ANSWERED","MISSING"),IF(AJ22,IF(AH22,"INVALID","CONTROLLER MISSING"),IF(AH22,"INVALID","NOT APPLICABLE")))</f>
        <v/>
      </c>
      <c r="AL22" t="inlineStr">
        <is>
          <t>PARSED</t>
        </is>
      </c>
    </row>
    <row r="23">
      <c r="A23" s="29" t="inlineStr">
        <is>
          <t>FINS_PR_30_v1</t>
        </is>
      </c>
      <c r="B23" s="30" t="inlineStr">
        <is>
          <t>Income from FI Services - Lending Revenue: Other income generated from lending activities</t>
        </is>
      </c>
      <c r="C23" s="35" t="inlineStr">
        <is>
          <t>TABLE: 2.0
MATRIX ROW / CONTEXT: EU/EEA
Kindly  insert Income from FI Services - Lending Revenue: Other income generated from lending activities - EU/EEA
HOW TO ANSWER: Up to 1 values.
WHEN TO ANSWER: “Pure Account Information Service Provider” (FINS_GI_11) is not “Yes”</t>
        </is>
      </c>
      <c r="D23" s="34"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IFERROR(AND('2- GI'!$D$13&lt;&gt;"",'2- GI'!$D$13&lt;&gt;"Yes"),FALSE)</f>
        <v/>
      </c>
      <c r="AJ23">
        <f>IFERROR(AND('2- GI'!$D$13="",NOT(AND('2- GI'!$D$13&lt;&gt;"",'2- GI'!$D$13&lt;&gt;"Yes"))),FALSE)</f>
        <v/>
      </c>
      <c r="AK23">
        <f>IF(AI23,IF(AH23,"ANSWERED","MISSING"),IF(AJ23,IF(AH23,"INVALID","CONTROLLER MISSING"),IF(AH23,"INVALID","NOT APPLICABLE")))</f>
        <v/>
      </c>
      <c r="AL23" t="inlineStr">
        <is>
          <t>PARSED</t>
        </is>
      </c>
    </row>
    <row r="24">
      <c r="A24" s="29" t="inlineStr">
        <is>
          <t>FINS_PR_31_v1</t>
        </is>
      </c>
      <c r="B24" s="30" t="inlineStr">
        <is>
          <t>Income from FI Services - Lending Revenue: Other income generated from lending activities</t>
        </is>
      </c>
      <c r="C24" s="35" t="inlineStr">
        <is>
          <t>TABLE: 2.0
MATRIX ROW / CONTEXT: RoW
Kindly  insert Income from FI Services - Lending Revenue: Other income generated from lending activities - RoW
HOW TO ANSWER: Up to 1 values.
WHEN TO ANSWER: “Pure Account Information Service Provider” (FINS_GI_11) is not “Yes”</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IFERROR(AND('2- GI'!$D$13&lt;&gt;"",'2- GI'!$D$13&lt;&gt;"Yes"),FALSE)</f>
        <v/>
      </c>
      <c r="AJ24">
        <f>IFERROR(AND('2- GI'!$D$13="",NOT(AND('2- GI'!$D$13&lt;&gt;"",'2- GI'!$D$13&lt;&gt;"Yes"))),FALSE)</f>
        <v/>
      </c>
      <c r="AK24">
        <f>IF(AI24,IF(AH24,"ANSWERED","MISSING"),IF(AJ24,IF(AH24,"INVALID","CONTROLLER MISSING"),IF(AH24,"INVALID","NOT APPLICABLE")))</f>
        <v/>
      </c>
      <c r="AL24" t="inlineStr">
        <is>
          <t>PARSED</t>
        </is>
      </c>
    </row>
    <row r="25">
      <c r="A25" s="29" t="inlineStr">
        <is>
          <t>FINS_PR_32_v1</t>
        </is>
      </c>
      <c r="B25" s="30" t="inlineStr">
        <is>
          <t>Kindly provide detail of 'Other income generated from lending activities'</t>
        </is>
      </c>
      <c r="C25" s="31" t="inlineStr">
        <is>
          <t>WHEN TO ANSWER: All of these conditions must be met: At least one of these conditions must be met: “Income from FI Services - Lending Revenue: Other income generated from lending activities” (FINS_PR_29) is greater than “0”; or “Income from FI Services - Lending Revenue: Other income generated from lending activities” (FINS_PR_30) is greater than “0”; or “Income from FI Services - Lending Revenue: Other income generated from lending activities” (FINS_PR_31) is greater than “0”; and “Pure Account Information Servic…</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IFERROR(AND(OR(AND($D$22&lt;&gt;"",$D$22&gt;0),AND($D$23&lt;&gt;"",$D$23&gt;0),AND($D$24&lt;&gt;"",$D$24&gt;0)),AND('2- GI'!$D$13&lt;&gt;"",'2- GI'!$D$13&lt;&gt;"Yes")),FALSE)</f>
        <v/>
      </c>
      <c r="AJ25">
        <f>IFERROR(AND(OR($D$22="",$D$23="",$D$24="",'2- GI'!$D$13=""),NOT(AND(OR(AND($D$22&lt;&gt;"",$D$22&gt;0),AND($D$23&lt;&gt;"",$D$23&gt;0),AND($D$24&lt;&gt;"",$D$24&gt;0)),AND('2- GI'!$D$13&lt;&gt;"",'2- GI'!$D$13&lt;&gt;"Yes")))),FALSE)</f>
        <v/>
      </c>
      <c r="AK25">
        <f>IF(AI25,IF(AH25,"ANSWERED","MISSING"),IF(AJ25,IF(AH25,"INVALID","CONTROLLER MISSING"),IF(AH25,"INVALID","NOT APPLICABLE")))</f>
        <v/>
      </c>
      <c r="AL25" t="inlineStr">
        <is>
          <t>PARSED</t>
        </is>
      </c>
    </row>
    <row r="26" ht="24" customHeight="1">
      <c r="A26" s="28" t="inlineStr">
        <is>
          <t>PR — INCOME FROM FI SERVICES - FINANCIAL LEASE REVENUE</t>
        </is>
      </c>
      <c r="B26" s="28" t="n"/>
      <c r="C26" s="28" t="n"/>
      <c r="D26" s="28" t="n"/>
      <c r="E26" s="28" t="n"/>
      <c r="F26" s="28" t="n"/>
      <c r="G26" s="28" t="n"/>
      <c r="H26" s="28" t="n"/>
      <c r="I26" s="28" t="n"/>
      <c r="J26" s="28" t="n"/>
      <c r="K26" s="28" t="n"/>
      <c r="L26" s="28" t="n"/>
      <c r="M26" s="28" t="n"/>
      <c r="N26" s="28" t="n"/>
      <c r="O26" s="28" t="n"/>
      <c r="P26" s="28" t="n"/>
      <c r="Q26" s="28" t="n"/>
      <c r="R26" s="28" t="n"/>
      <c r="S26" s="28" t="n"/>
      <c r="T26" s="28" t="n"/>
      <c r="U26" s="28" t="n"/>
      <c r="V26" s="28" t="n"/>
      <c r="W26" s="28" t="n"/>
      <c r="X26" s="28" t="n"/>
      <c r="Y26" s="28" t="n"/>
      <c r="Z26" s="28" t="n"/>
      <c r="AA26" s="28" t="n"/>
      <c r="AB26" s="28" t="n"/>
      <c r="AC26" s="28" t="n"/>
      <c r="AD26" s="28" t="n"/>
      <c r="AE26" s="28" t="n"/>
      <c r="AF26" s="28" t="n"/>
      <c r="AG26" s="28" t="n"/>
    </row>
    <row r="27">
      <c r="A27" s="29" t="inlineStr">
        <is>
          <t>FINS_PR_33_v1</t>
        </is>
      </c>
      <c r="B27" s="30" t="inlineStr">
        <is>
          <t>Income from FI Services - Financial Lease Revenue</t>
        </is>
      </c>
      <c r="C27" s="35" t="inlineStr">
        <is>
          <t>TABLE: 3.0
MATRIX ROW / CONTEXT: Malta
Please insert Income from FI Services: Financial Lease Revenue - Malta
HOW TO ANSWER: Up to 1 values.
WHEN TO ANSWER: “Pure Account Information Service Provider” (FINS_GI_11) is not “Yes”</t>
        </is>
      </c>
      <c r="D27" s="34"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IFERROR(AND('2- GI'!$D$13&lt;&gt;"",'2- GI'!$D$13&lt;&gt;"Yes"),FALSE)</f>
        <v/>
      </c>
      <c r="AJ27">
        <f>IFERROR(AND('2- GI'!$D$13="",NOT(AND('2- GI'!$D$13&lt;&gt;"",'2- GI'!$D$13&lt;&gt;"Yes"))),FALSE)</f>
        <v/>
      </c>
      <c r="AK27">
        <f>IF(AI27,IF(AH27,"ANSWERED","MISSING"),IF(AJ27,IF(AH27,"INVALID","CONTROLLER MISSING"),IF(AH27,"INVALID","NOT APPLICABLE")))</f>
        <v/>
      </c>
      <c r="AL27" t="inlineStr">
        <is>
          <t>PARSED</t>
        </is>
      </c>
    </row>
    <row r="28">
      <c r="A28" s="29" t="inlineStr">
        <is>
          <t>FINS_PR_34_v1</t>
        </is>
      </c>
      <c r="B28" s="30" t="inlineStr">
        <is>
          <t>Income from FI Services - Financial Lease Revenue</t>
        </is>
      </c>
      <c r="C28" s="35" t="inlineStr">
        <is>
          <t>TABLE: 3.0
MATRIX ROW / CONTEXT: EU/EEA
Please insert ncome from FI Services: Financial Lease Revenue - EU/EEA
HOW TO ANSWER: Up to 1 values.
WHEN TO ANSWER: “Pure Account Information Service Provider” (FINS_GI_11) is not “Yes”</t>
        </is>
      </c>
      <c r="D28" s="34"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IFERROR(AND('2- GI'!$D$13&lt;&gt;"",'2- GI'!$D$13&lt;&gt;"Yes"),FALSE)</f>
        <v/>
      </c>
      <c r="AJ28">
        <f>IFERROR(AND('2- GI'!$D$13="",NOT(AND('2- GI'!$D$13&lt;&gt;"",'2- GI'!$D$13&lt;&gt;"Yes"))),FALSE)</f>
        <v/>
      </c>
      <c r="AK28">
        <f>IF(AI28,IF(AH28,"ANSWERED","MISSING"),IF(AJ28,IF(AH28,"INVALID","CONTROLLER MISSING"),IF(AH28,"INVALID","NOT APPLICABLE")))</f>
        <v/>
      </c>
      <c r="AL28" t="inlineStr">
        <is>
          <t>PARSED</t>
        </is>
      </c>
    </row>
    <row r="29">
      <c r="A29" s="29" t="inlineStr">
        <is>
          <t>FINS_PR_35_v1</t>
        </is>
      </c>
      <c r="B29" s="30" t="inlineStr">
        <is>
          <t>Income from FI Services - Financial Lease Revenue</t>
        </is>
      </c>
      <c r="C29" s="35" t="inlineStr">
        <is>
          <t>TABLE: 3.0
MATRIX ROW / CONTEXT: RoW
Please insert Income from FI Services: Financial Lease Revenue - RoW
HOW TO ANSWER: Up to 1 values.
WHEN TO ANSWER: “Pure Account Information Service Provider” (FINS_GI_11) is not “Yes”</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IFERROR(AND('2- GI'!$D$13&lt;&gt;"",'2- GI'!$D$13&lt;&gt;"Yes"),FALSE)</f>
        <v/>
      </c>
      <c r="AJ29">
        <f>IFERROR(AND('2- GI'!$D$13="",NOT(AND('2- GI'!$D$13&lt;&gt;"",'2- GI'!$D$13&lt;&gt;"Yes"))),FALSE)</f>
        <v/>
      </c>
      <c r="AK29">
        <f>IF(AI29,IF(AH29,"ANSWERED","MISSING"),IF(AJ29,IF(AH29,"INVALID","CONTROLLER MISSING"),IF(AH29,"INVALID","NOT APPLICABLE")))</f>
        <v/>
      </c>
      <c r="AL29" t="inlineStr">
        <is>
          <t>PARSED</t>
        </is>
      </c>
    </row>
    <row r="30" ht="24" customHeight="1">
      <c r="A30" s="28" t="inlineStr">
        <is>
          <t>PR — INCOME FROM FI SERVICES - PAYMENT SERVICE REVENUE</t>
        </is>
      </c>
      <c r="B30" s="28" t="n"/>
      <c r="C30" s="28" t="n"/>
      <c r="D30" s="28" t="n"/>
      <c r="E30" s="28" t="n"/>
      <c r="F30" s="28" t="n"/>
      <c r="G30" s="28" t="n"/>
      <c r="H30" s="28" t="n"/>
      <c r="I30" s="28" t="n"/>
      <c r="J30" s="28" t="n"/>
      <c r="K30" s="28" t="n"/>
      <c r="L30" s="28" t="n"/>
      <c r="M30" s="28" t="n"/>
      <c r="N30" s="28" t="n"/>
      <c r="O30" s="28" t="n"/>
      <c r="P30" s="28" t="n"/>
      <c r="Q30" s="28" t="n"/>
      <c r="R30" s="28" t="n"/>
      <c r="S30" s="28" t="n"/>
      <c r="T30" s="28" t="n"/>
      <c r="U30" s="28" t="n"/>
      <c r="V30" s="28" t="n"/>
      <c r="W30" s="28" t="n"/>
      <c r="X30" s="28" t="n"/>
      <c r="Y30" s="28" t="n"/>
      <c r="Z30" s="28" t="n"/>
      <c r="AA30" s="28" t="n"/>
      <c r="AB30" s="28" t="n"/>
      <c r="AC30" s="28" t="n"/>
      <c r="AD30" s="28" t="n"/>
      <c r="AE30" s="28" t="n"/>
      <c r="AF30" s="28" t="n"/>
      <c r="AG30" s="28" t="n"/>
    </row>
    <row r="31">
      <c r="A31" s="29" t="inlineStr">
        <is>
          <t>FINS_PR_36_v1</t>
        </is>
      </c>
      <c r="B31" s="30" t="inlineStr">
        <is>
          <t>Income from FI Services - Payment Service Revenue - Fees and commission income</t>
        </is>
      </c>
      <c r="C31" s="35" t="inlineStr">
        <is>
          <t>TABLE: 3.0
MATRIX ROW / CONTEXT: Malta
Please insert Income from FI Services: Payment Service Revenue - Fees and commission income - Malta
HOW TO ANSWER: Up to 1 values.
WHEN TO ANSWER: “Pure Account Information Service Provider” (FINS_GI_11) is not “Yes”</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IFERROR(AND('2- GI'!$D$13&lt;&gt;"",'2- GI'!$D$13&lt;&gt;"Yes"),FALSE)</f>
        <v/>
      </c>
      <c r="AJ31">
        <f>IFERROR(AND('2- GI'!$D$13="",NOT(AND('2- GI'!$D$13&lt;&gt;"",'2- GI'!$D$13&lt;&gt;"Yes"))),FALSE)</f>
        <v/>
      </c>
      <c r="AK31">
        <f>IF(AI31,IF(AH31,"ANSWERED","MISSING"),IF(AJ31,IF(AH31,"INVALID","CONTROLLER MISSING"),IF(AH31,"INVALID","NOT APPLICABLE")))</f>
        <v/>
      </c>
      <c r="AL31" t="inlineStr">
        <is>
          <t>PARSED</t>
        </is>
      </c>
    </row>
    <row r="32">
      <c r="A32" s="29" t="inlineStr">
        <is>
          <t>FINS_PR_37_v1</t>
        </is>
      </c>
      <c r="B32" s="30" t="inlineStr">
        <is>
          <t>Income from FI Services - Payment Service Revenue - Fees and commission income</t>
        </is>
      </c>
      <c r="C32" s="35" t="inlineStr">
        <is>
          <t>TABLE: 3.0
MATRIX ROW / CONTEXT: EU/EEA
Please insert Income from FI Services: Payment Service Revenue - Fees and commission income - EU/EEA
HOW TO ANSWER: Up to 1 values.
WHEN TO ANSWER: “Pure Account Information Service Provider” (FINS_GI_11) is not “Yes”</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IFERROR(AND('2- GI'!$D$13&lt;&gt;"",'2- GI'!$D$13&lt;&gt;"Yes"),FALSE)</f>
        <v/>
      </c>
      <c r="AJ32">
        <f>IFERROR(AND('2- GI'!$D$13="",NOT(AND('2- GI'!$D$13&lt;&gt;"",'2- GI'!$D$13&lt;&gt;"Yes"))),FALSE)</f>
        <v/>
      </c>
      <c r="AK32">
        <f>IF(AI32,IF(AH32,"ANSWERED","MISSING"),IF(AJ32,IF(AH32,"INVALID","CONTROLLER MISSING"),IF(AH32,"INVALID","NOT APPLICABLE")))</f>
        <v/>
      </c>
      <c r="AL32" t="inlineStr">
        <is>
          <t>PARSED</t>
        </is>
      </c>
    </row>
    <row r="33">
      <c r="A33" s="29" t="inlineStr">
        <is>
          <t>FINS_PR_38_v1</t>
        </is>
      </c>
      <c r="B33" s="30" t="inlineStr">
        <is>
          <t>Income from FI Services - Payment Service Revenue - Fees and commission income</t>
        </is>
      </c>
      <c r="C33" s="35" t="inlineStr">
        <is>
          <t>TABLE: 3.0
MATRIX ROW / CONTEXT: RoW
Please insert Income from FI Services: Payment Service Revenue - Fees and commission income - RoW
HOW TO ANSWER: Up to 1 values.
WHEN TO ANSWER: “Pure Account Information Service Provider” (FINS_GI_11) is not “Yes”</t>
        </is>
      </c>
      <c r="D33" s="34"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IFERROR(AND('2- GI'!$D$13&lt;&gt;"",'2- GI'!$D$13&lt;&gt;"Yes"),FALSE)</f>
        <v/>
      </c>
      <c r="AJ33">
        <f>IFERROR(AND('2- GI'!$D$13="",NOT(AND('2- GI'!$D$13&lt;&gt;"",'2- GI'!$D$13&lt;&gt;"Yes"))),FALSE)</f>
        <v/>
      </c>
      <c r="AK33">
        <f>IF(AI33,IF(AH33,"ANSWERED","MISSING"),IF(AJ33,IF(AH33,"INVALID","CONTROLLER MISSING"),IF(AH33,"INVALID","NOT APPLICABLE")))</f>
        <v/>
      </c>
      <c r="AL33" t="inlineStr">
        <is>
          <t>PARSED</t>
        </is>
      </c>
    </row>
    <row r="34">
      <c r="A34" s="29" t="inlineStr">
        <is>
          <t>FINS_PR_39_v1</t>
        </is>
      </c>
      <c r="B34" s="30" t="inlineStr">
        <is>
          <t>Income from FI Services - Payment Service Revenue - Currency conversion fees</t>
        </is>
      </c>
      <c r="C34" s="35" t="inlineStr">
        <is>
          <t>TABLE: 3.0
MATRIX ROW / CONTEXT: Malta
Please insert Income from FI Services: Payment Service Revenue - Currency conversion fees - Malta
HOW TO ANSWER: Up to 1 values.
WHEN TO ANSWER: “Pure Account Information Service Provider” (FINS_GI_11) is not “Yes”</t>
        </is>
      </c>
      <c r="D34" s="34"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IFERROR(AND('2- GI'!$D$13&lt;&gt;"",'2- GI'!$D$13&lt;&gt;"Yes"),FALSE)</f>
        <v/>
      </c>
      <c r="AJ34">
        <f>IFERROR(AND('2- GI'!$D$13="",NOT(AND('2- GI'!$D$13&lt;&gt;"",'2- GI'!$D$13&lt;&gt;"Yes"))),FALSE)</f>
        <v/>
      </c>
      <c r="AK34">
        <f>IF(AI34,IF(AH34,"ANSWERED","MISSING"),IF(AJ34,IF(AH34,"INVALID","CONTROLLER MISSING"),IF(AH34,"INVALID","NOT APPLICABLE")))</f>
        <v/>
      </c>
      <c r="AL34" t="inlineStr">
        <is>
          <t>PARSED</t>
        </is>
      </c>
    </row>
    <row r="35">
      <c r="A35" s="29" t="inlineStr">
        <is>
          <t>FINS_PR_40_v1</t>
        </is>
      </c>
      <c r="B35" s="30" t="inlineStr">
        <is>
          <t>Income from FI Services - Payment Service Revenue - Currency conversion fees</t>
        </is>
      </c>
      <c r="C35" s="35" t="inlineStr">
        <is>
          <t>TABLE: 3.0
MATRIX ROW / CONTEXT: EU/EEA
Please insert Income from FI Services: Payment Service Revenue - Currency conversion fees - EU/EEA
HOW TO ANSWER: Up to 1 values.
WHEN TO ANSWER: “Pure Account Information Service Provider” (FINS_GI_11) is not “Yes”</t>
        </is>
      </c>
      <c r="D35" s="34"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IFERROR(AND('2- GI'!$D$13&lt;&gt;"",'2- GI'!$D$13&lt;&gt;"Yes"),FALSE)</f>
        <v/>
      </c>
      <c r="AJ35">
        <f>IFERROR(AND('2- GI'!$D$13="",NOT(AND('2- GI'!$D$13&lt;&gt;"",'2- GI'!$D$13&lt;&gt;"Yes"))),FALSE)</f>
        <v/>
      </c>
      <c r="AK35">
        <f>IF(AI35,IF(AH35,"ANSWERED","MISSING"),IF(AJ35,IF(AH35,"INVALID","CONTROLLER MISSING"),IF(AH35,"INVALID","NOT APPLICABLE")))</f>
        <v/>
      </c>
      <c r="AL35" t="inlineStr">
        <is>
          <t>PARSED</t>
        </is>
      </c>
    </row>
    <row r="36">
      <c r="A36" s="29" t="inlineStr">
        <is>
          <t>FINS_PR_41_v1</t>
        </is>
      </c>
      <c r="B36" s="30" t="inlineStr">
        <is>
          <t>Income from FI Services - Payment Service Revenue - Currency conversion fees</t>
        </is>
      </c>
      <c r="C36" s="35" t="inlineStr">
        <is>
          <t>TABLE: 3.0
MATRIX ROW / CONTEXT: RoW
Please insert Income from FI Services: Payment Service Revenue - Currency conversion fees - RoW
HOW TO ANSWER: Up to 1 values.
WHEN TO ANSWER: “Pure Account Information Service Provider” (FINS_GI_11) is not “Yes”</t>
        </is>
      </c>
      <c r="D36" s="34"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IFERROR(AND('2- GI'!$D$13&lt;&gt;"",'2- GI'!$D$13&lt;&gt;"Yes"),FALSE)</f>
        <v/>
      </c>
      <c r="AJ36">
        <f>IFERROR(AND('2- GI'!$D$13="",NOT(AND('2- GI'!$D$13&lt;&gt;"",'2- GI'!$D$13&lt;&gt;"Yes"))),FALSE)</f>
        <v/>
      </c>
      <c r="AK36">
        <f>IF(AI36,IF(AH36,"ANSWERED","MISSING"),IF(AJ36,IF(AH36,"INVALID","CONTROLLER MISSING"),IF(AH36,"INVALID","NOT APPLICABLE")))</f>
        <v/>
      </c>
      <c r="AL36" t="inlineStr">
        <is>
          <t>PARSED</t>
        </is>
      </c>
    </row>
    <row r="37">
      <c r="A37" s="29" t="inlineStr">
        <is>
          <t>FINS_PR_42_v1</t>
        </is>
      </c>
      <c r="B37" s="30" t="inlineStr">
        <is>
          <t>Income from FI Services - Payment Service Revenue - Account management fees</t>
        </is>
      </c>
      <c r="C37" s="35" t="inlineStr">
        <is>
          <t>TABLE: 3.0
MATRIX ROW / CONTEXT: Malta
Please insert Income from FI Services: Payment Service Revenue - Account management fees - Malta
HOW TO ANSWER: Up to 1 values.
WHEN TO ANSWER: “Pure Account Information Service Provider” (FINS_GI_11) is not “Yes”</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IFERROR(AND('2- GI'!$D$13&lt;&gt;"",'2- GI'!$D$13&lt;&gt;"Yes"),FALSE)</f>
        <v/>
      </c>
      <c r="AJ37">
        <f>IFERROR(AND('2- GI'!$D$13="",NOT(AND('2- GI'!$D$13&lt;&gt;"",'2- GI'!$D$13&lt;&gt;"Yes"))),FALSE)</f>
        <v/>
      </c>
      <c r="AK37">
        <f>IF(AI37,IF(AH37,"ANSWERED","MISSING"),IF(AJ37,IF(AH37,"INVALID","CONTROLLER MISSING"),IF(AH37,"INVALID","NOT APPLICABLE")))</f>
        <v/>
      </c>
      <c r="AL37" t="inlineStr">
        <is>
          <t>PARSED</t>
        </is>
      </c>
    </row>
    <row r="38">
      <c r="A38" s="29" t="inlineStr">
        <is>
          <t>FINS_PR_43_v1</t>
        </is>
      </c>
      <c r="B38" s="30" t="inlineStr">
        <is>
          <t>Income from FI Services - Payment Service Revenue - Account management fees</t>
        </is>
      </c>
      <c r="C38" s="35" t="inlineStr">
        <is>
          <t>TABLE: 3.0
MATRIX ROW / CONTEXT: EU/EEA
Please insert Income from FI Services: Payment Service Revenue - Account management fees  - EU/EEA
HOW TO ANSWER: Up to 1 values.
WHEN TO ANSWER: “Pure Account Information Service Provider” (FINS_GI_11) is not “Yes”</t>
        </is>
      </c>
      <c r="D38" s="34"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IFERROR(AND('2- GI'!$D$13&lt;&gt;"",'2- GI'!$D$13&lt;&gt;"Yes"),FALSE)</f>
        <v/>
      </c>
      <c r="AJ38">
        <f>IFERROR(AND('2- GI'!$D$13="",NOT(AND('2- GI'!$D$13&lt;&gt;"",'2- GI'!$D$13&lt;&gt;"Yes"))),FALSE)</f>
        <v/>
      </c>
      <c r="AK38">
        <f>IF(AI38,IF(AH38,"ANSWERED","MISSING"),IF(AJ38,IF(AH38,"INVALID","CONTROLLER MISSING"),IF(AH38,"INVALID","NOT APPLICABLE")))</f>
        <v/>
      </c>
      <c r="AL38" t="inlineStr">
        <is>
          <t>PARSED</t>
        </is>
      </c>
    </row>
    <row r="39">
      <c r="A39" s="29" t="inlineStr">
        <is>
          <t>FINS_PR_44_v1</t>
        </is>
      </c>
      <c r="B39" s="30" t="inlineStr">
        <is>
          <t>Income from FI Services - Payment Service Revenue - Account management fees</t>
        </is>
      </c>
      <c r="C39" s="35" t="inlineStr">
        <is>
          <t>TABLE: 3.0
MATRIX ROW / CONTEXT: RoW
Please insert Income from FI Services: Payment Service Revenue - Account management fees - RoW
HOW TO ANSWER: Up to 1 values.
WHEN TO ANSWER: “Pure Account Information Service Provider” (FINS_GI_11) is not “Yes”</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IFERROR(AND('2- GI'!$D$13&lt;&gt;"",'2- GI'!$D$13&lt;&gt;"Yes"),FALSE)</f>
        <v/>
      </c>
      <c r="AJ39">
        <f>IFERROR(AND('2- GI'!$D$13="",NOT(AND('2- GI'!$D$13&lt;&gt;"",'2- GI'!$D$13&lt;&gt;"Yes"))),FALSE)</f>
        <v/>
      </c>
      <c r="AK39">
        <f>IF(AI39,IF(AH39,"ANSWERED","MISSING"),IF(AJ39,IF(AH39,"INVALID","CONTROLLER MISSING"),IF(AH39,"INVALID","NOT APPLICABLE")))</f>
        <v/>
      </c>
      <c r="AL39" t="inlineStr">
        <is>
          <t>PARSED</t>
        </is>
      </c>
    </row>
    <row r="40">
      <c r="A40" s="29" t="inlineStr">
        <is>
          <t>FINS_PR_45_v1</t>
        </is>
      </c>
      <c r="B40" s="30" t="inlineStr">
        <is>
          <t>Income from FI Services - Payment Service Revenue - Other fees generated from payment activities</t>
        </is>
      </c>
      <c r="C40" s="35" t="inlineStr">
        <is>
          <t>TABLE: 3.0
MATRIX ROW / CONTEXT: Malta
Please insert Income from FI Services: Payment Service Revenue - Other fees generated from payment activities - Malta
HOW TO ANSWER: Up to 1 values.
WHEN TO ANSWER: “Pure Account Information Service Provider” (FINS_GI_11) is not “Yes”</t>
        </is>
      </c>
      <c r="D40" s="34"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IFERROR(AND('2- GI'!$D$13&lt;&gt;"",'2- GI'!$D$13&lt;&gt;"Yes"),FALSE)</f>
        <v/>
      </c>
      <c r="AJ40">
        <f>IFERROR(AND('2- GI'!$D$13="",NOT(AND('2- GI'!$D$13&lt;&gt;"",'2- GI'!$D$13&lt;&gt;"Yes"))),FALSE)</f>
        <v/>
      </c>
      <c r="AK40">
        <f>IF(AI40,IF(AH40,"ANSWERED","MISSING"),IF(AJ40,IF(AH40,"INVALID","CONTROLLER MISSING"),IF(AH40,"INVALID","NOT APPLICABLE")))</f>
        <v/>
      </c>
      <c r="AL40" t="inlineStr">
        <is>
          <t>PARSED</t>
        </is>
      </c>
    </row>
    <row r="41">
      <c r="A41" s="29" t="inlineStr">
        <is>
          <t>FINS_PR_46_v1</t>
        </is>
      </c>
      <c r="B41" s="30" t="inlineStr">
        <is>
          <t>Income from FI Services - Payment Service Revenue - Other fees generated from payment activities</t>
        </is>
      </c>
      <c r="C41" s="35" t="inlineStr">
        <is>
          <t>TABLE: 3.0
MATRIX ROW / CONTEXT: EU/EEA
Please insert Income from FI Services: Payment Service Revenue - Other fees generated from payment activities - EU/EEA
HOW TO ANSWER: Up to 1 values.
WHEN TO ANSWER: “Pure Account Information Service Provider” (FINS_GI_11) is not “Yes”</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IFERROR(AND('2- GI'!$D$13&lt;&gt;"",'2- GI'!$D$13&lt;&gt;"Yes"),FALSE)</f>
        <v/>
      </c>
      <c r="AJ41">
        <f>IFERROR(AND('2- GI'!$D$13="",NOT(AND('2- GI'!$D$13&lt;&gt;"",'2- GI'!$D$13&lt;&gt;"Yes"))),FALSE)</f>
        <v/>
      </c>
      <c r="AK41">
        <f>IF(AI41,IF(AH41,"ANSWERED","MISSING"),IF(AJ41,IF(AH41,"INVALID","CONTROLLER MISSING"),IF(AH41,"INVALID","NOT APPLICABLE")))</f>
        <v/>
      </c>
      <c r="AL41" t="inlineStr">
        <is>
          <t>PARSED</t>
        </is>
      </c>
    </row>
    <row r="42">
      <c r="A42" s="29" t="inlineStr">
        <is>
          <t>FINS_PR_47_v1</t>
        </is>
      </c>
      <c r="B42" s="30" t="inlineStr">
        <is>
          <t>Income from FI Services - Payment Service Revenue - Other fees generated from payment activities</t>
        </is>
      </c>
      <c r="C42" s="35" t="inlineStr">
        <is>
          <t>TABLE: 3.0
MATRIX ROW / CONTEXT: RoW
Please insert Income from FI Services: Payment Service Revenue - Other fees generated from payment activities - RoW
HOW TO ANSWER: Up to 1 values.
WHEN TO ANSWER: “Pure Account Information Service Provider” (FINS_GI_11) is not “Yes”</t>
        </is>
      </c>
      <c r="D42" s="34"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IFERROR(AND('2- GI'!$D$13&lt;&gt;"",'2- GI'!$D$13&lt;&gt;"Yes"),FALSE)</f>
        <v/>
      </c>
      <c r="AJ42">
        <f>IFERROR(AND('2- GI'!$D$13="",NOT(AND('2- GI'!$D$13&lt;&gt;"",'2- GI'!$D$13&lt;&gt;"Yes"))),FALSE)</f>
        <v/>
      </c>
      <c r="AK42">
        <f>IF(AI42,IF(AH42,"ANSWERED","MISSING"),IF(AJ42,IF(AH42,"INVALID","CONTROLLER MISSING"),IF(AH42,"INVALID","NOT APPLICABLE")))</f>
        <v/>
      </c>
      <c r="AL42" t="inlineStr">
        <is>
          <t>PARSED</t>
        </is>
      </c>
    </row>
    <row r="43">
      <c r="A43" s="29" t="inlineStr">
        <is>
          <t>FINS_PR_48_v1</t>
        </is>
      </c>
      <c r="B43" s="30" t="inlineStr">
        <is>
          <t>Kindly provide detail of 'Other fees generated from payment activities'</t>
        </is>
      </c>
      <c r="C43" s="31" t="inlineStr">
        <is>
          <t>WHEN TO ANSWER: All of these conditions must be met: At least one of these conditions must be met: “Income from FI Services - Payment Service Revenue - Other fees generated from payment activities” (FINS_PR_45) is greater than “0”; or “Income from FI Services - Payment Service Revenue - Other fees generated from payment activities” (FINS_PR_46) is greater than “0”; or “Income from FI Services - Payment Service Revenue - Other fees generated from payment activities” (FINS_PR_47) is greater than “0”; and “Pure Accou…</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IFERROR(AND(OR(AND($D$40&lt;&gt;"",$D$40&gt;0),AND($D$41&lt;&gt;"",$D$41&gt;0),AND($D$42&lt;&gt;"",$D$42&gt;0)),AND('2- GI'!$D$13&lt;&gt;"",'2- GI'!$D$13&lt;&gt;"Yes")),FALSE)</f>
        <v/>
      </c>
      <c r="AJ43">
        <f>IFERROR(AND(OR($D$40="",$D$41="",$D$42="",'2- GI'!$D$13=""),NOT(AND(OR(AND($D$40&lt;&gt;"",$D$40&gt;0),AND($D$41&lt;&gt;"",$D$41&gt;0),AND($D$42&lt;&gt;"",$D$42&gt;0)),AND('2- GI'!$D$13&lt;&gt;"",'2- GI'!$D$13&lt;&gt;"Yes")))),FALSE)</f>
        <v/>
      </c>
      <c r="AK43">
        <f>IF(AI43,IF(AH43,"ANSWERED","MISSING"),IF(AJ43,IF(AH43,"INVALID","CONTROLLER MISSING"),IF(AH43,"INVALID","NOT APPLICABLE")))</f>
        <v/>
      </c>
      <c r="AL43" t="inlineStr">
        <is>
          <t>PARSED</t>
        </is>
      </c>
    </row>
    <row r="44" ht="24" customHeight="1">
      <c r="A44" s="28" t="inlineStr">
        <is>
          <t>PR — INCOME FROM FI SERVICES - ELECTRONIC MONEY SERVICES REVENUE</t>
        </is>
      </c>
      <c r="B44" s="28" t="n"/>
      <c r="C44" s="28" t="n"/>
      <c r="D44" s="28" t="n"/>
      <c r="E44" s="28" t="n"/>
      <c r="F44" s="28" t="n"/>
      <c r="G44" s="28" t="n"/>
      <c r="H44" s="28" t="n"/>
      <c r="I44" s="28" t="n"/>
      <c r="J44" s="28" t="n"/>
      <c r="K44" s="28" t="n"/>
      <c r="L44" s="28" t="n"/>
      <c r="M44" s="28" t="n"/>
      <c r="N44" s="28" t="n"/>
      <c r="O44" s="28" t="n"/>
      <c r="P44" s="28" t="n"/>
      <c r="Q44" s="28" t="n"/>
      <c r="R44" s="28" t="n"/>
      <c r="S44" s="28" t="n"/>
      <c r="T44" s="28" t="n"/>
      <c r="U44" s="28" t="n"/>
      <c r="V44" s="28" t="n"/>
      <c r="W44" s="28" t="n"/>
      <c r="X44" s="28" t="n"/>
      <c r="Y44" s="28" t="n"/>
      <c r="Z44" s="28" t="n"/>
      <c r="AA44" s="28" t="n"/>
      <c r="AB44" s="28" t="n"/>
      <c r="AC44" s="28" t="n"/>
      <c r="AD44" s="28" t="n"/>
      <c r="AE44" s="28" t="n"/>
      <c r="AF44" s="28" t="n"/>
      <c r="AG44" s="28" t="n"/>
    </row>
    <row r="45">
      <c r="A45" s="29" t="inlineStr">
        <is>
          <t>FINS_PR_49_v1</t>
        </is>
      </c>
      <c r="B45" s="30" t="inlineStr">
        <is>
          <t>Income from FI Services - Electronic Money Services Revenue - Fees and commission income</t>
        </is>
      </c>
      <c r="C45" s="35" t="inlineStr">
        <is>
          <t>TABLE: 4.0
MATRIX ROW / CONTEXT: Malta
Please insert Income from FI Services - Electronic Money Services Revenue - Fees and commission Please insert Income - Malta
HOW TO ANSWER: Up to 1 values.
WHEN TO ANSWER: “Pure Account Information Service Provider” (FINS_GI_11) is not “Yes”</t>
        </is>
      </c>
      <c r="D45" s="34"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IFERROR(AND('2- GI'!$D$13&lt;&gt;"",'2- GI'!$D$13&lt;&gt;"Yes"),FALSE)</f>
        <v/>
      </c>
      <c r="AJ45">
        <f>IFERROR(AND('2- GI'!$D$13="",NOT(AND('2- GI'!$D$13&lt;&gt;"",'2- GI'!$D$13&lt;&gt;"Yes"))),FALSE)</f>
        <v/>
      </c>
      <c r="AK45">
        <f>IF(AI45,IF(AH45,"ANSWERED","MISSING"),IF(AJ45,IF(AH45,"INVALID","CONTROLLER MISSING"),IF(AH45,"INVALID","NOT APPLICABLE")))</f>
        <v/>
      </c>
      <c r="AL45" t="inlineStr">
        <is>
          <t>PARSED</t>
        </is>
      </c>
    </row>
    <row r="46">
      <c r="A46" s="29" t="inlineStr">
        <is>
          <t>FINS_PR_50_v1</t>
        </is>
      </c>
      <c r="B46" s="30" t="inlineStr">
        <is>
          <t>Income from FI Services - Electronic Money Services Revenue - Fees and commission income</t>
        </is>
      </c>
      <c r="C46" s="35" t="inlineStr">
        <is>
          <t>TABLE: 4.0
MATRIX ROW / CONTEXT: EU/EEA
Please insert Income from FI Services - Electronic Money Services Revenue - Fees and commission Please insert Income - EU/EEA
HOW TO ANSWER: Up to 1 values.
WHEN TO ANSWER: “Pure Account Information Service Provider” (FINS_GI_11) is not “Yes”</t>
        </is>
      </c>
      <c r="D46" s="34"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IFERROR(AND('2- GI'!$D$13&lt;&gt;"",'2- GI'!$D$13&lt;&gt;"Yes"),FALSE)</f>
        <v/>
      </c>
      <c r="AJ46">
        <f>IFERROR(AND('2- GI'!$D$13="",NOT(AND('2- GI'!$D$13&lt;&gt;"",'2- GI'!$D$13&lt;&gt;"Yes"))),FALSE)</f>
        <v/>
      </c>
      <c r="AK46">
        <f>IF(AI46,IF(AH46,"ANSWERED","MISSING"),IF(AJ46,IF(AH46,"INVALID","CONTROLLER MISSING"),IF(AH46,"INVALID","NOT APPLICABLE")))</f>
        <v/>
      </c>
      <c r="AL46" t="inlineStr">
        <is>
          <t>PARSED</t>
        </is>
      </c>
    </row>
    <row r="47">
      <c r="A47" s="29" t="inlineStr">
        <is>
          <t>FINS_PR_51_v1</t>
        </is>
      </c>
      <c r="B47" s="30" t="inlineStr">
        <is>
          <t>Income from FI Services - Electronic Money Services Revenue -Fees and commission income</t>
        </is>
      </c>
      <c r="C47" s="35" t="inlineStr">
        <is>
          <t>TABLE: 4.0
MATRIX ROW / CONTEXT: RoW
Please insert Income from FI Services - Electronic Money Services Revenue -Fees and commission Please insert Income - RoW
HOW TO ANSWER: Up to 1 values.
WHEN TO ANSWER: “Pure Account Information Service Provider” (FINS_GI_11) is not “Yes”</t>
        </is>
      </c>
      <c r="D47" s="34"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IFERROR(AND('2- GI'!$D$13&lt;&gt;"",'2- GI'!$D$13&lt;&gt;"Yes"),FALSE)</f>
        <v/>
      </c>
      <c r="AJ47">
        <f>IFERROR(AND('2- GI'!$D$13="",NOT(AND('2- GI'!$D$13&lt;&gt;"",'2- GI'!$D$13&lt;&gt;"Yes"))),FALSE)</f>
        <v/>
      </c>
      <c r="AK47">
        <f>IF(AI47,IF(AH47,"ANSWERED","MISSING"),IF(AJ47,IF(AH47,"INVALID","CONTROLLER MISSING"),IF(AH47,"INVALID","NOT APPLICABLE")))</f>
        <v/>
      </c>
      <c r="AL47" t="inlineStr">
        <is>
          <t>PARSED</t>
        </is>
      </c>
    </row>
    <row r="48">
      <c r="A48" s="29" t="inlineStr">
        <is>
          <t>FINS_PR_52_v1</t>
        </is>
      </c>
      <c r="B48" s="30" t="inlineStr">
        <is>
          <t>Income from FI Services - Electronic Money Services Revenue - Currency conversion fees</t>
        </is>
      </c>
      <c r="C48" s="35" t="inlineStr">
        <is>
          <t>TABLE: 4.0
MATRIX ROW / CONTEXT: Malta
Please insert Income from FI Services - Electronic Money Services Revenue - Currency conversion fees - Malta
HOW TO ANSWER: Up to 1 values.
WHEN TO ANSWER: “Pure Account Information Service Provider” (FINS_GI_11) is not “Yes”</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IFERROR(AND('2- GI'!$D$13&lt;&gt;"",'2- GI'!$D$13&lt;&gt;"Yes"),FALSE)</f>
        <v/>
      </c>
      <c r="AJ48">
        <f>IFERROR(AND('2- GI'!$D$13="",NOT(AND('2- GI'!$D$13&lt;&gt;"",'2- GI'!$D$13&lt;&gt;"Yes"))),FALSE)</f>
        <v/>
      </c>
      <c r="AK48">
        <f>IF(AI48,IF(AH48,"ANSWERED","MISSING"),IF(AJ48,IF(AH48,"INVALID","CONTROLLER MISSING"),IF(AH48,"INVALID","NOT APPLICABLE")))</f>
        <v/>
      </c>
      <c r="AL48" t="inlineStr">
        <is>
          <t>PARSED</t>
        </is>
      </c>
    </row>
    <row r="49">
      <c r="A49" s="29" t="inlineStr">
        <is>
          <t>FINS_PR_53_v1</t>
        </is>
      </c>
      <c r="B49" s="30" t="inlineStr">
        <is>
          <t>Income from FI Services - Electronic Money Services Revenue - Currency conversion fees</t>
        </is>
      </c>
      <c r="C49" s="35" t="inlineStr">
        <is>
          <t>TABLE: 4.0
MATRIX ROW / CONTEXT: EU/EEA
Please insert Income from FI Services - Electronic Money Services Revenue - Currency conversion fees - EU/EEA
HOW TO ANSWER: Up to 1 values.
WHEN TO ANSWER: “Pure Account Information Service Provider” (FINS_GI_11) is not “Yes”</t>
        </is>
      </c>
      <c r="D49" s="34"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IFERROR(AND('2- GI'!$D$13&lt;&gt;"",'2- GI'!$D$13&lt;&gt;"Yes"),FALSE)</f>
        <v/>
      </c>
      <c r="AJ49">
        <f>IFERROR(AND('2- GI'!$D$13="",NOT(AND('2- GI'!$D$13&lt;&gt;"",'2- GI'!$D$13&lt;&gt;"Yes"))),FALSE)</f>
        <v/>
      </c>
      <c r="AK49">
        <f>IF(AI49,IF(AH49,"ANSWERED","MISSING"),IF(AJ49,IF(AH49,"INVALID","CONTROLLER MISSING"),IF(AH49,"INVALID","NOT APPLICABLE")))</f>
        <v/>
      </c>
      <c r="AL49" t="inlineStr">
        <is>
          <t>PARSED</t>
        </is>
      </c>
    </row>
    <row r="50">
      <c r="A50" s="29" t="inlineStr">
        <is>
          <t>FINS_PR_54_v1</t>
        </is>
      </c>
      <c r="B50" s="30" t="inlineStr">
        <is>
          <t>Income from FI Services - Electronic Money Services Revenue - Currency conversion fees</t>
        </is>
      </c>
      <c r="C50" s="35" t="inlineStr">
        <is>
          <t>TABLE: 4.0
MATRIX ROW / CONTEXT: RoW
Please insert Income from FI Services - Electronic Money Services Revenue - Currency conversion fees - RoW
HOW TO ANSWER: Up to 1 values.
WHEN TO ANSWER: “Pure Account Information Service Provider” (FINS_GI_11) is not “Yes”</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IFERROR(AND('2- GI'!$D$13&lt;&gt;"",'2- GI'!$D$13&lt;&gt;"Yes"),FALSE)</f>
        <v/>
      </c>
      <c r="AJ50">
        <f>IFERROR(AND('2- GI'!$D$13="",NOT(AND('2- GI'!$D$13&lt;&gt;"",'2- GI'!$D$13&lt;&gt;"Yes"))),FALSE)</f>
        <v/>
      </c>
      <c r="AK50">
        <f>IF(AI50,IF(AH50,"ANSWERED","MISSING"),IF(AJ50,IF(AH50,"INVALID","CONTROLLER MISSING"),IF(AH50,"INVALID","NOT APPLICABLE")))</f>
        <v/>
      </c>
      <c r="AL50" t="inlineStr">
        <is>
          <t>PARSED</t>
        </is>
      </c>
    </row>
    <row r="51">
      <c r="A51" s="29" t="inlineStr">
        <is>
          <t>FINS_PR_55_v1</t>
        </is>
      </c>
      <c r="B51" s="30" t="inlineStr">
        <is>
          <t>Income from FI Services - Electronic Money Services Revenue - Account management fees</t>
        </is>
      </c>
      <c r="C51" s="35" t="inlineStr">
        <is>
          <t>TABLE: 4.0
MATRIX ROW / CONTEXT: Malta
Please insert Income from FI Services - Electronic Money Services Revenue - Account management fees - Malta
HOW TO ANSWER: Up to 1 values.
WHEN TO ANSWER: “Pure Account Information Service Provider” (FINS_GI_11) is not “Yes”</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IFERROR(AND('2- GI'!$D$13&lt;&gt;"",'2- GI'!$D$13&lt;&gt;"Yes"),FALSE)</f>
        <v/>
      </c>
      <c r="AJ51">
        <f>IFERROR(AND('2- GI'!$D$13="",NOT(AND('2- GI'!$D$13&lt;&gt;"",'2- GI'!$D$13&lt;&gt;"Yes"))),FALSE)</f>
        <v/>
      </c>
      <c r="AK51">
        <f>IF(AI51,IF(AH51,"ANSWERED","MISSING"),IF(AJ51,IF(AH51,"INVALID","CONTROLLER MISSING"),IF(AH51,"INVALID","NOT APPLICABLE")))</f>
        <v/>
      </c>
      <c r="AL51" t="inlineStr">
        <is>
          <t>PARSED</t>
        </is>
      </c>
    </row>
    <row r="52">
      <c r="A52" s="29" t="inlineStr">
        <is>
          <t>FINS_PR_56_v1</t>
        </is>
      </c>
      <c r="B52" s="30" t="inlineStr">
        <is>
          <t>Income from FI Services - Electronic Money Services Revenue - Account management fees</t>
        </is>
      </c>
      <c r="C52" s="35" t="inlineStr">
        <is>
          <t>TABLE: 4.0
MATRIX ROW / CONTEXT: EU/EEA
Please insert Income from FI Services - Electronic Money Services Revenue - Account management fees - EU/EEA
HOW TO ANSWER: Up to 1 values.
WHEN TO ANSWER: “Pure Account Information Service Provider” (FINS_GI_11) is not “Yes”</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IFERROR(AND('2- GI'!$D$13&lt;&gt;"",'2- GI'!$D$13&lt;&gt;"Yes"),FALSE)</f>
        <v/>
      </c>
      <c r="AJ52">
        <f>IFERROR(AND('2- GI'!$D$13="",NOT(AND('2- GI'!$D$13&lt;&gt;"",'2- GI'!$D$13&lt;&gt;"Yes"))),FALSE)</f>
        <v/>
      </c>
      <c r="AK52">
        <f>IF(AI52,IF(AH52,"ANSWERED","MISSING"),IF(AJ52,IF(AH52,"INVALID","CONTROLLER MISSING"),IF(AH52,"INVALID","NOT APPLICABLE")))</f>
        <v/>
      </c>
      <c r="AL52" t="inlineStr">
        <is>
          <t>PARSED</t>
        </is>
      </c>
    </row>
    <row r="53">
      <c r="A53" s="29" t="inlineStr">
        <is>
          <t>FINS_PR_57_v1</t>
        </is>
      </c>
      <c r="B53" s="30" t="inlineStr">
        <is>
          <t>Income from FI Services - Electronic Money Services Revenue - Account management fees</t>
        </is>
      </c>
      <c r="C53" s="35" t="inlineStr">
        <is>
          <t>TABLE: 4.0
MATRIX ROW / CONTEXT: RoW
Please insert Income from FI Services - Electronic Money Services Revenue - Account management fees - RoW
HOW TO ANSWER: Up to 1 values.
WHEN TO ANSWER: “Pure Account Information Service Provider” (FINS_GI_11) is not “Yes”</t>
        </is>
      </c>
      <c r="D53" s="34"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IFERROR(AND('2- GI'!$D$13&lt;&gt;"",'2- GI'!$D$13&lt;&gt;"Yes"),FALSE)</f>
        <v/>
      </c>
      <c r="AJ53">
        <f>IFERROR(AND('2- GI'!$D$13="",NOT(AND('2- GI'!$D$13&lt;&gt;"",'2- GI'!$D$13&lt;&gt;"Yes"))),FALSE)</f>
        <v/>
      </c>
      <c r="AK53">
        <f>IF(AI53,IF(AH53,"ANSWERED","MISSING"),IF(AJ53,IF(AH53,"INVALID","CONTROLLER MISSING"),IF(AH53,"INVALID","NOT APPLICABLE")))</f>
        <v/>
      </c>
      <c r="AL53" t="inlineStr">
        <is>
          <t>PARSED</t>
        </is>
      </c>
    </row>
    <row r="54">
      <c r="A54" s="29" t="inlineStr">
        <is>
          <t>FINS_PR_58_v1</t>
        </is>
      </c>
      <c r="B54" s="30" t="inlineStr">
        <is>
          <t>Income from FI Services - Electronic Money Services Revenue - Withdrawal fees</t>
        </is>
      </c>
      <c r="C54" s="35" t="inlineStr">
        <is>
          <t>TABLE: 4.0
MATRIX ROW / CONTEXT: Malta
Please insert Income from FI Services - Electronic Money Services Revenue - Withdrawal fees - Malta
HOW TO ANSWER: Up to 1 values.
WHEN TO ANSWER: “Pure Account Information Service Provider” (FINS_GI_11) is not “Yes”</t>
        </is>
      </c>
      <c r="D54" s="34"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IFERROR(AND('2- GI'!$D$13&lt;&gt;"",'2- GI'!$D$13&lt;&gt;"Yes"),FALSE)</f>
        <v/>
      </c>
      <c r="AJ54">
        <f>IFERROR(AND('2- GI'!$D$13="",NOT(AND('2- GI'!$D$13&lt;&gt;"",'2- GI'!$D$13&lt;&gt;"Yes"))),FALSE)</f>
        <v/>
      </c>
      <c r="AK54">
        <f>IF(AI54,IF(AH54,"ANSWERED","MISSING"),IF(AJ54,IF(AH54,"INVALID","CONTROLLER MISSING"),IF(AH54,"INVALID","NOT APPLICABLE")))</f>
        <v/>
      </c>
      <c r="AL54" t="inlineStr">
        <is>
          <t>PARSED</t>
        </is>
      </c>
    </row>
    <row r="55">
      <c r="A55" s="29" t="inlineStr">
        <is>
          <t>FINS_PR_59_v1</t>
        </is>
      </c>
      <c r="B55" s="30" t="inlineStr">
        <is>
          <t>Income from FI Services - Electronic Money Services Revenue - Withdrawal fees</t>
        </is>
      </c>
      <c r="C55" s="35" t="inlineStr">
        <is>
          <t>TABLE: 4.0
MATRIX ROW / CONTEXT: EU/EEA
Please insert Income from FI Services - Electronic Money Services Revenue - Withdrawal fees - EU/EEA
HOW TO ANSWER: Up to 1 values.
WHEN TO ANSWER: “Pure Account Information Service Provider” (FINS_GI_11) is not “Yes”</t>
        </is>
      </c>
      <c r="D55" s="34"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IFERROR(AND('2- GI'!$D$13&lt;&gt;"",'2- GI'!$D$13&lt;&gt;"Yes"),FALSE)</f>
        <v/>
      </c>
      <c r="AJ55">
        <f>IFERROR(AND('2- GI'!$D$13="",NOT(AND('2- GI'!$D$13&lt;&gt;"",'2- GI'!$D$13&lt;&gt;"Yes"))),FALSE)</f>
        <v/>
      </c>
      <c r="AK55">
        <f>IF(AI55,IF(AH55,"ANSWERED","MISSING"),IF(AJ55,IF(AH55,"INVALID","CONTROLLER MISSING"),IF(AH55,"INVALID","NOT APPLICABLE")))</f>
        <v/>
      </c>
      <c r="AL55" t="inlineStr">
        <is>
          <t>PARSED</t>
        </is>
      </c>
    </row>
    <row r="56">
      <c r="A56" s="29" t="inlineStr">
        <is>
          <t>FINS_PR_60_v1</t>
        </is>
      </c>
      <c r="B56" s="30" t="inlineStr">
        <is>
          <t>Income from FI Services - Electronic Money Services Revenue - Withdrawal fees</t>
        </is>
      </c>
      <c r="C56" s="35" t="inlineStr">
        <is>
          <t>TABLE: 4.0
MATRIX ROW / CONTEXT: RoW
Please insert Income from FI Services - Electronic Money Services Revenue - Withdrawal fees - RoW
HOW TO ANSWER: Up to 1 values.
WHEN TO ANSWER: “Pure Account Information Service Provider” (FINS_GI_11) is not “Yes”</t>
        </is>
      </c>
      <c r="D56" s="34"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IFERROR(AND('2- GI'!$D$13&lt;&gt;"",'2- GI'!$D$13&lt;&gt;"Yes"),FALSE)</f>
        <v/>
      </c>
      <c r="AJ56">
        <f>IFERROR(AND('2- GI'!$D$13="",NOT(AND('2- GI'!$D$13&lt;&gt;"",'2- GI'!$D$13&lt;&gt;"Yes"))),FALSE)</f>
        <v/>
      </c>
      <c r="AK56">
        <f>IF(AI56,IF(AH56,"ANSWERED","MISSING"),IF(AJ56,IF(AH56,"INVALID","CONTROLLER MISSING"),IF(AH56,"INVALID","NOT APPLICABLE")))</f>
        <v/>
      </c>
      <c r="AL56" t="inlineStr">
        <is>
          <t>PARSED</t>
        </is>
      </c>
    </row>
    <row r="57">
      <c r="A57" s="29" t="inlineStr">
        <is>
          <t>FINS_PR_61_v1</t>
        </is>
      </c>
      <c r="B57" s="30" t="inlineStr">
        <is>
          <t>Income from FI Services - Electronic Money Services Revenue - Other fees generated from e-money service</t>
        </is>
      </c>
      <c r="C57" s="35" t="inlineStr">
        <is>
          <t>TABLE: 4.0
MATRIX ROW / CONTEXT: Malta
Please insert Income from FI Services - Electronic Money Services Revenue - Other fees generated from e-money service - Malta
HOW TO ANSWER: Up to 1 values.
WHEN TO ANSWER: “Pure Account Information Service Provider” (FINS_GI_11) is not “Yes”</t>
        </is>
      </c>
      <c r="D57" s="34"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IFERROR(AND('2- GI'!$D$13&lt;&gt;"",'2- GI'!$D$13&lt;&gt;"Yes"),FALSE)</f>
        <v/>
      </c>
      <c r="AJ57">
        <f>IFERROR(AND('2- GI'!$D$13="",NOT(AND('2- GI'!$D$13&lt;&gt;"",'2- GI'!$D$13&lt;&gt;"Yes"))),FALSE)</f>
        <v/>
      </c>
      <c r="AK57">
        <f>IF(AI57,IF(AH57,"ANSWERED","MISSING"),IF(AJ57,IF(AH57,"INVALID","CONTROLLER MISSING"),IF(AH57,"INVALID","NOT APPLICABLE")))</f>
        <v/>
      </c>
      <c r="AL57" t="inlineStr">
        <is>
          <t>PARSED</t>
        </is>
      </c>
    </row>
    <row r="58">
      <c r="A58" s="29" t="inlineStr">
        <is>
          <t>FINS_PR_62_v1</t>
        </is>
      </c>
      <c r="B58" s="30" t="inlineStr">
        <is>
          <t>Income from FI Services - Electronic Money Services Revenue - Other fees generated from e-money service</t>
        </is>
      </c>
      <c r="C58" s="35" t="inlineStr">
        <is>
          <t>TABLE: 4.0
MATRIX ROW / CONTEXT: EU/EEA
Please insert Income from FI Services - Electronic Money Services Revenue - Other fees generated from e-money service - EU/EEA
HOW TO ANSWER: Up to 1 values.
WHEN TO ANSWER: “Pure Account Information Service Provider” (FINS_GI_11) is not “Yes”</t>
        </is>
      </c>
      <c r="D58" s="34"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IFERROR(AND('2- GI'!$D$13&lt;&gt;"",'2- GI'!$D$13&lt;&gt;"Yes"),FALSE)</f>
        <v/>
      </c>
      <c r="AJ58">
        <f>IFERROR(AND('2- GI'!$D$13="",NOT(AND('2- GI'!$D$13&lt;&gt;"",'2- GI'!$D$13&lt;&gt;"Yes"))),FALSE)</f>
        <v/>
      </c>
      <c r="AK58">
        <f>IF(AI58,IF(AH58,"ANSWERED","MISSING"),IF(AJ58,IF(AH58,"INVALID","CONTROLLER MISSING"),IF(AH58,"INVALID","NOT APPLICABLE")))</f>
        <v/>
      </c>
      <c r="AL58" t="inlineStr">
        <is>
          <t>PARSED</t>
        </is>
      </c>
    </row>
    <row r="59">
      <c r="A59" s="29" t="inlineStr">
        <is>
          <t>FINS_PR_63_v1</t>
        </is>
      </c>
      <c r="B59" s="30" t="inlineStr">
        <is>
          <t>Income from FI Services - Electronic Money Services Revenue - Other fees generated from e-money service</t>
        </is>
      </c>
      <c r="C59" s="35" t="inlineStr">
        <is>
          <t>TABLE: 4.0
MATRIX ROW / CONTEXT: RoW
Please insert Income from FI Services - Electronic Money Services Revenue - Other fees generated from e-money service - RoW
HOW TO ANSWER: Up to 1 values.
WHEN TO ANSWER: “Pure Account Information Service Provider” (FINS_GI_11) is not “Yes”</t>
        </is>
      </c>
      <c r="D59" s="34"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IFERROR(AND('2- GI'!$D$13&lt;&gt;"",'2- GI'!$D$13&lt;&gt;"Yes"),FALSE)</f>
        <v/>
      </c>
      <c r="AJ59">
        <f>IFERROR(AND('2- GI'!$D$13="",NOT(AND('2- GI'!$D$13&lt;&gt;"",'2- GI'!$D$13&lt;&gt;"Yes"))),FALSE)</f>
        <v/>
      </c>
      <c r="AK59">
        <f>IF(AI59,IF(AH59,"ANSWERED","MISSING"),IF(AJ59,IF(AH59,"INVALID","CONTROLLER MISSING"),IF(AH59,"INVALID","NOT APPLICABLE")))</f>
        <v/>
      </c>
      <c r="AL59" t="inlineStr">
        <is>
          <t>PARSED</t>
        </is>
      </c>
    </row>
    <row r="60">
      <c r="A60" s="29" t="inlineStr">
        <is>
          <t>FINS_PR_64_v1</t>
        </is>
      </c>
      <c r="B60" s="30" t="inlineStr">
        <is>
          <t>Kindly provide detail of 'Other fees generated from e-money service'</t>
        </is>
      </c>
      <c r="C60" s="31" t="inlineStr">
        <is>
          <t>WHEN TO ANSWER: All of these conditions must be met: At least one of these conditions must be met: “Income from FI Services - Electronic Money Services Revenue - Other fees generated from e-money service” (FINS_PR_61) is greater than “0”; or “Income from FI Services - Electronic Money Services Revenue - Other fees generated from e-money service” (FINS_PR_62) is greater than “0”; or “Income from FI Services - Electronic Money Services Revenue - Other fees generated from e-money service” (FINS_PR_63) is greater than…</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IFERROR(AND(OR(AND($D$57&lt;&gt;"",$D$57&gt;0),AND($D$58&lt;&gt;"",$D$58&gt;0),AND($D$59&lt;&gt;"",$D$59&gt;0)),AND('2- GI'!$D$13&lt;&gt;"",'2- GI'!$D$13&lt;&gt;"Yes")),FALSE)</f>
        <v/>
      </c>
      <c r="AJ60">
        <f>IFERROR(AND(OR($D$57="",$D$58="",$D$59="",'2- GI'!$D$13=""),NOT(AND(OR(AND($D$57&lt;&gt;"",$D$57&gt;0),AND($D$58&lt;&gt;"",$D$58&gt;0),AND($D$59&lt;&gt;"",$D$59&gt;0)),AND('2- GI'!$D$13&lt;&gt;"",'2- GI'!$D$13&lt;&gt;"Yes")))),FALSE)</f>
        <v/>
      </c>
      <c r="AK60">
        <f>IF(AI60,IF(AH60,"ANSWERED","MISSING"),IF(AJ60,IF(AH60,"INVALID","CONTROLLER MISSING"),IF(AH60,"INVALID","NOT APPLICABLE")))</f>
        <v/>
      </c>
      <c r="AL60" t="inlineStr">
        <is>
          <t>PARSED</t>
        </is>
      </c>
    </row>
    <row r="61" ht="24" customHeight="1">
      <c r="A61" s="28" t="inlineStr">
        <is>
          <t>PR — INCOME FROM FI SERVICES - GUARANTEES AND COMMITMENT FEES INCOME</t>
        </is>
      </c>
      <c r="B61" s="28" t="n"/>
      <c r="C61" s="28" t="n"/>
      <c r="D61" s="28" t="n"/>
      <c r="E61" s="28" t="n"/>
      <c r="F61" s="28" t="n"/>
      <c r="G61" s="28" t="n"/>
      <c r="H61" s="28" t="n"/>
      <c r="I61" s="28" t="n"/>
      <c r="J61" s="28" t="n"/>
      <c r="K61" s="28" t="n"/>
      <c r="L61" s="28" t="n"/>
      <c r="M61" s="28" t="n"/>
      <c r="N61" s="28" t="n"/>
      <c r="O61" s="28" t="n"/>
      <c r="P61" s="28" t="n"/>
      <c r="Q61" s="28" t="n"/>
      <c r="R61" s="28" t="n"/>
      <c r="S61" s="28" t="n"/>
      <c r="T61" s="28" t="n"/>
      <c r="U61" s="28" t="n"/>
      <c r="V61" s="28" t="n"/>
      <c r="W61" s="28" t="n"/>
      <c r="X61" s="28" t="n"/>
      <c r="Y61" s="28" t="n"/>
      <c r="Z61" s="28" t="n"/>
      <c r="AA61" s="28" t="n"/>
      <c r="AB61" s="28" t="n"/>
      <c r="AC61" s="28" t="n"/>
      <c r="AD61" s="28" t="n"/>
      <c r="AE61" s="28" t="n"/>
      <c r="AF61" s="28" t="n"/>
      <c r="AG61" s="28" t="n"/>
    </row>
    <row r="62">
      <c r="A62" s="29" t="inlineStr">
        <is>
          <t>FINS_PR_65_v1</t>
        </is>
      </c>
      <c r="B62" s="30" t="inlineStr">
        <is>
          <t>Income from FI Services - Guarantees and Commitment Fees Income</t>
        </is>
      </c>
      <c r="C62" s="35" t="inlineStr">
        <is>
          <t>TABLE: 5.0
MATRIX ROW / CONTEXT: Malta
Please insert Income from FI Services: Guarantees and Commitment Fees Income
HOW TO ANSWER: Up to 1 values.
WHEN TO ANSWER: “Pure Account Information Service Provider” (FINS_GI_11) is not “Yes”</t>
        </is>
      </c>
      <c r="D62" s="34"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IFERROR(AND('2- GI'!$D$13&lt;&gt;"",'2- GI'!$D$13&lt;&gt;"Yes"),FALSE)</f>
        <v/>
      </c>
      <c r="AJ62">
        <f>IFERROR(AND('2- GI'!$D$13="",NOT(AND('2- GI'!$D$13&lt;&gt;"",'2- GI'!$D$13&lt;&gt;"Yes"))),FALSE)</f>
        <v/>
      </c>
      <c r="AK62">
        <f>IF(AI62,IF(AH62,"ANSWERED","MISSING"),IF(AJ62,IF(AH62,"INVALID","CONTROLLER MISSING"),IF(AH62,"INVALID","NOT APPLICABLE")))</f>
        <v/>
      </c>
      <c r="AL62" t="inlineStr">
        <is>
          <t>PARSED</t>
        </is>
      </c>
    </row>
    <row r="63">
      <c r="A63" s="29" t="inlineStr">
        <is>
          <t>FINS_PR_66_v1</t>
        </is>
      </c>
      <c r="B63" s="30" t="inlineStr">
        <is>
          <t>Income from FI Services - Guarantees and Commitment Fees Income</t>
        </is>
      </c>
      <c r="C63" s="35" t="inlineStr">
        <is>
          <t>TABLE: 5.0
MATRIX ROW / CONTEXT: EU/EEA
Please insert Income from FI Services: Guarantees and Commitment Fees Income
HOW TO ANSWER: Up to 1 values.
WHEN TO ANSWER: “Pure Account Information Service Provider” (FINS_GI_11) is not “Yes”</t>
        </is>
      </c>
      <c r="D63" s="34"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IFERROR(AND('2- GI'!$D$13&lt;&gt;"",'2- GI'!$D$13&lt;&gt;"Yes"),FALSE)</f>
        <v/>
      </c>
      <c r="AJ63">
        <f>IFERROR(AND('2- GI'!$D$13="",NOT(AND('2- GI'!$D$13&lt;&gt;"",'2- GI'!$D$13&lt;&gt;"Yes"))),FALSE)</f>
        <v/>
      </c>
      <c r="AK63">
        <f>IF(AI63,IF(AH63,"ANSWERED","MISSING"),IF(AJ63,IF(AH63,"INVALID","CONTROLLER MISSING"),IF(AH63,"INVALID","NOT APPLICABLE")))</f>
        <v/>
      </c>
      <c r="AL63" t="inlineStr">
        <is>
          <t>PARSED</t>
        </is>
      </c>
    </row>
    <row r="64">
      <c r="A64" s="29" t="inlineStr">
        <is>
          <t>FINS_PR_67_v1</t>
        </is>
      </c>
      <c r="B64" s="30" t="inlineStr">
        <is>
          <t>Income from FI Services - Guarantees and Commitment Fees Income</t>
        </is>
      </c>
      <c r="C64" s="35" t="inlineStr">
        <is>
          <t>TABLE: 5.0
MATRIX ROW / CONTEXT: RoW
Please insert Income from FI Services: Guarantees and Commitment Fees Income
HOW TO ANSWER: Up to 1 values.
WHEN TO ANSWER: “Pure Account Information Service Provider” (FINS_GI_11) is not “Yes”</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IFERROR(AND('2- GI'!$D$13&lt;&gt;"",'2- GI'!$D$13&lt;&gt;"Yes"),FALSE)</f>
        <v/>
      </c>
      <c r="AJ64">
        <f>IFERROR(AND('2- GI'!$D$13="",NOT(AND('2- GI'!$D$13&lt;&gt;"",'2- GI'!$D$13&lt;&gt;"Yes"))),FALSE)</f>
        <v/>
      </c>
      <c r="AK64">
        <f>IF(AI64,IF(AH64,"ANSWERED","MISSING"),IF(AJ64,IF(AH64,"INVALID","CONTROLLER MISSING"),IF(AH64,"INVALID","NOT APPLICABLE")))</f>
        <v/>
      </c>
      <c r="AL64" t="inlineStr">
        <is>
          <t>PARSED</t>
        </is>
      </c>
    </row>
    <row r="65" ht="24" customHeight="1">
      <c r="A65" s="28" t="inlineStr">
        <is>
          <t>PR — INCOME FROM FI SERVICES - PAYMENT INSTRUMENT SERVICES INCOME</t>
        </is>
      </c>
      <c r="B65" s="28" t="n"/>
      <c r="C65" s="28" t="n"/>
      <c r="D65" s="28" t="n"/>
      <c r="E65" s="28" t="n"/>
      <c r="F65" s="28" t="n"/>
      <c r="G65" s="28" t="n"/>
      <c r="H65" s="28" t="n"/>
      <c r="I65" s="28" t="n"/>
      <c r="J65" s="28" t="n"/>
      <c r="K65" s="28" t="n"/>
      <c r="L65" s="28" t="n"/>
      <c r="M65" s="28" t="n"/>
      <c r="N65" s="28" t="n"/>
      <c r="O65" s="28" t="n"/>
      <c r="P65" s="28" t="n"/>
      <c r="Q65" s="28" t="n"/>
      <c r="R65" s="28" t="n"/>
      <c r="S65" s="28" t="n"/>
      <c r="T65" s="28" t="n"/>
      <c r="U65" s="28" t="n"/>
      <c r="V65" s="28" t="n"/>
      <c r="W65" s="28" t="n"/>
      <c r="X65" s="28" t="n"/>
      <c r="Y65" s="28" t="n"/>
      <c r="Z65" s="28" t="n"/>
      <c r="AA65" s="28" t="n"/>
      <c r="AB65" s="28" t="n"/>
      <c r="AC65" s="28" t="n"/>
      <c r="AD65" s="28" t="n"/>
      <c r="AE65" s="28" t="n"/>
      <c r="AF65" s="28" t="n"/>
      <c r="AG65" s="28" t="n"/>
    </row>
    <row r="66">
      <c r="A66" s="29" t="inlineStr">
        <is>
          <t>FINS_PR_68_v1</t>
        </is>
      </c>
      <c r="B66" s="30" t="inlineStr">
        <is>
          <t>Income from FI Services - Payment Instrument Services Income</t>
        </is>
      </c>
      <c r="C66" s="35" t="inlineStr">
        <is>
          <t>TABLE: 6.0
MATRIX ROW / CONTEXT: Malta
Please insert Income from FI Services: Payment Instrument Services Income: Malta
HOW TO ANSWER: Up to 1 values.
WHEN TO ANSWER: “Pure Account Information Service Provider” (FINS_GI_11) is not “Yes”</t>
        </is>
      </c>
      <c r="D66" s="34"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IFERROR(AND('2- GI'!$D$13&lt;&gt;"",'2- GI'!$D$13&lt;&gt;"Yes"),FALSE)</f>
        <v/>
      </c>
      <c r="AJ66">
        <f>IFERROR(AND('2- GI'!$D$13="",NOT(AND('2- GI'!$D$13&lt;&gt;"",'2- GI'!$D$13&lt;&gt;"Yes"))),FALSE)</f>
        <v/>
      </c>
      <c r="AK66">
        <f>IF(AI66,IF(AH66,"ANSWERED","MISSING"),IF(AJ66,IF(AH66,"INVALID","CONTROLLER MISSING"),IF(AH66,"INVALID","NOT APPLICABLE")))</f>
        <v/>
      </c>
      <c r="AL66" t="inlineStr">
        <is>
          <t>PARSED</t>
        </is>
      </c>
    </row>
    <row r="67">
      <c r="A67" s="29" t="inlineStr">
        <is>
          <t>FINS_PR_69_v1</t>
        </is>
      </c>
      <c r="B67" s="30" t="inlineStr">
        <is>
          <t>Income from FI Services - Payment Instrument Services Income</t>
        </is>
      </c>
      <c r="C67" s="35" t="inlineStr">
        <is>
          <t>TABLE: 6.0
MATRIX ROW / CONTEXT: EU/EEA
Please insert Income from FI Services: Payment Instrument Services Income: EU/EEA
HOW TO ANSWER: Up to 1 values.
WHEN TO ANSWER: “Pure Account Information Service Provider” (FINS_GI_11) is not “Yes”</t>
        </is>
      </c>
      <c r="D67" s="34"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IFERROR(AND('2- GI'!$D$13&lt;&gt;"",'2- GI'!$D$13&lt;&gt;"Yes"),FALSE)</f>
        <v/>
      </c>
      <c r="AJ67">
        <f>IFERROR(AND('2- GI'!$D$13="",NOT(AND('2- GI'!$D$13&lt;&gt;"",'2- GI'!$D$13&lt;&gt;"Yes"))),FALSE)</f>
        <v/>
      </c>
      <c r="AK67">
        <f>IF(AI67,IF(AH67,"ANSWERED","MISSING"),IF(AJ67,IF(AH67,"INVALID","CONTROLLER MISSING"),IF(AH67,"INVALID","NOT APPLICABLE")))</f>
        <v/>
      </c>
      <c r="AL67" t="inlineStr">
        <is>
          <t>PARSED</t>
        </is>
      </c>
    </row>
    <row r="68">
      <c r="A68" s="29" t="inlineStr">
        <is>
          <t>FINS_PR_70_v1</t>
        </is>
      </c>
      <c r="B68" s="30" t="inlineStr">
        <is>
          <t>Income from FI Services - Payment Instrument Services Income</t>
        </is>
      </c>
      <c r="C68" s="35" t="inlineStr">
        <is>
          <t>TABLE: 6.0
MATRIX ROW / CONTEXT: RoW
Please insert Income from FI Services: Payment Instrument Services Income: RoW
HOW TO ANSWER: Up to 1 values.
WHEN TO ANSWER: “Pure Account Information Service Provider” (FINS_GI_11) is not “Yes”</t>
        </is>
      </c>
      <c r="D68" s="34"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IFERROR(AND('2- GI'!$D$13&lt;&gt;"",'2- GI'!$D$13&lt;&gt;"Yes"),FALSE)</f>
        <v/>
      </c>
      <c r="AJ68">
        <f>IFERROR(AND('2- GI'!$D$13="",NOT(AND('2- GI'!$D$13&lt;&gt;"",'2- GI'!$D$13&lt;&gt;"Yes"))),FALSE)</f>
        <v/>
      </c>
      <c r="AK68">
        <f>IF(AI68,IF(AH68,"ANSWERED","MISSING"),IF(AJ68,IF(AH68,"INVALID","CONTROLLER MISSING"),IF(AH68,"INVALID","NOT APPLICABLE")))</f>
        <v/>
      </c>
      <c r="AL68" t="inlineStr">
        <is>
          <t>PARSED</t>
        </is>
      </c>
    </row>
    <row r="69" ht="24" customHeight="1">
      <c r="A69" s="28" t="inlineStr">
        <is>
          <t>PR — INCOME FROM FI SERVICES - TRADING SERVICES REVENUE</t>
        </is>
      </c>
      <c r="B69" s="28" t="n"/>
      <c r="C69" s="28" t="n"/>
      <c r="D69" s="28" t="n"/>
      <c r="E69" s="28" t="n"/>
      <c r="F69" s="28" t="n"/>
      <c r="G69" s="28" t="n"/>
      <c r="H69" s="28" t="n"/>
      <c r="I69" s="28" t="n"/>
      <c r="J69" s="28" t="n"/>
      <c r="K69" s="28" t="n"/>
      <c r="L69" s="28" t="n"/>
      <c r="M69" s="28" t="n"/>
      <c r="N69" s="28" t="n"/>
      <c r="O69" s="28" t="n"/>
      <c r="P69" s="28" t="n"/>
      <c r="Q69" s="28" t="n"/>
      <c r="R69" s="28" t="n"/>
      <c r="S69" s="28" t="n"/>
      <c r="T69" s="28" t="n"/>
      <c r="U69" s="28" t="n"/>
      <c r="V69" s="28" t="n"/>
      <c r="W69" s="28" t="n"/>
      <c r="X69" s="28" t="n"/>
      <c r="Y69" s="28" t="n"/>
      <c r="Z69" s="28" t="n"/>
      <c r="AA69" s="28" t="n"/>
      <c r="AB69" s="28" t="n"/>
      <c r="AC69" s="28" t="n"/>
      <c r="AD69" s="28" t="n"/>
      <c r="AE69" s="28" t="n"/>
      <c r="AF69" s="28" t="n"/>
      <c r="AG69" s="28" t="n"/>
    </row>
    <row r="70">
      <c r="A70" s="29" t="inlineStr">
        <is>
          <t>FINS_PR_71_v1</t>
        </is>
      </c>
      <c r="B70" s="30" t="inlineStr">
        <is>
          <t>Income from FI Services - Trading Services Revenue</t>
        </is>
      </c>
      <c r="C70" s="35" t="inlineStr">
        <is>
          <t>TABLE: 7.0
MATRIX ROW / CONTEXT: Malta
Please insert Income from FI Services: Trading Services Revenue: Malta
HOW TO ANSWER: Up to 1 values.
WHEN TO ANSWER: “Pure Account Information Service Provider” (FINS_GI_11) is not “Yes”</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IFERROR(AND('2- GI'!$D$13&lt;&gt;"",'2- GI'!$D$13&lt;&gt;"Yes"),FALSE)</f>
        <v/>
      </c>
      <c r="AJ70">
        <f>IFERROR(AND('2- GI'!$D$13="",NOT(AND('2- GI'!$D$13&lt;&gt;"",'2- GI'!$D$13&lt;&gt;"Yes"))),FALSE)</f>
        <v/>
      </c>
      <c r="AK70">
        <f>IF(AI70,IF(AH70,"ANSWERED","MISSING"),IF(AJ70,IF(AH70,"INVALID","CONTROLLER MISSING"),IF(AH70,"INVALID","NOT APPLICABLE")))</f>
        <v/>
      </c>
      <c r="AL70" t="inlineStr">
        <is>
          <t>PARSED</t>
        </is>
      </c>
    </row>
    <row r="71">
      <c r="A71" s="29" t="inlineStr">
        <is>
          <t>FINS_PR_72_v1</t>
        </is>
      </c>
      <c r="B71" s="30" t="inlineStr">
        <is>
          <t>Income from FI Services - Trading Services Revenue</t>
        </is>
      </c>
      <c r="C71" s="35" t="inlineStr">
        <is>
          <t>TABLE: 7.0
MATRIX ROW / CONTEXT: EU/EEA
Please insert Income from FI Services: Trading Services Revenue: EU/EEA
HOW TO ANSWER: Up to 1 values.
WHEN TO ANSWER: “Pure Account Information Service Provider” (FINS_GI_11) is not “Yes”</t>
        </is>
      </c>
      <c r="D71" s="34"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IFERROR(AND('2- GI'!$D$13&lt;&gt;"",'2- GI'!$D$13&lt;&gt;"Yes"),FALSE)</f>
        <v/>
      </c>
      <c r="AJ71">
        <f>IFERROR(AND('2- GI'!$D$13="",NOT(AND('2- GI'!$D$13&lt;&gt;"",'2- GI'!$D$13&lt;&gt;"Yes"))),FALSE)</f>
        <v/>
      </c>
      <c r="AK71">
        <f>IF(AI71,IF(AH71,"ANSWERED","MISSING"),IF(AJ71,IF(AH71,"INVALID","CONTROLLER MISSING"),IF(AH71,"INVALID","NOT APPLICABLE")))</f>
        <v/>
      </c>
      <c r="AL71" t="inlineStr">
        <is>
          <t>PARSED</t>
        </is>
      </c>
    </row>
    <row r="72">
      <c r="A72" s="29" t="inlineStr">
        <is>
          <t>FINS_PR_73_v1</t>
        </is>
      </c>
      <c r="B72" s="30" t="inlineStr">
        <is>
          <t>Income from FI Services - Trading Services Revenue</t>
        </is>
      </c>
      <c r="C72" s="35" t="inlineStr">
        <is>
          <t>TABLE: 7.0
MATRIX ROW / CONTEXT: RoW
Please insert Income from FI Services: Trading Services Revenue: RoW
HOW TO ANSWER: Up to 1 values.
WHEN TO ANSWER: “Pure Account Information Service Provider” (FINS_GI_11) is not “Yes”</t>
        </is>
      </c>
      <c r="D72" s="34"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IFERROR(AND('2- GI'!$D$13&lt;&gt;"",'2- GI'!$D$13&lt;&gt;"Yes"),FALSE)</f>
        <v/>
      </c>
      <c r="AJ72">
        <f>IFERROR(AND('2- GI'!$D$13="",NOT(AND('2- GI'!$D$13&lt;&gt;"",'2- GI'!$D$13&lt;&gt;"Yes"))),FALSE)</f>
        <v/>
      </c>
      <c r="AK72">
        <f>IF(AI72,IF(AH72,"ANSWERED","MISSING"),IF(AJ72,IF(AH72,"INVALID","CONTROLLER MISSING"),IF(AH72,"INVALID","NOT APPLICABLE")))</f>
        <v/>
      </c>
      <c r="AL72" t="inlineStr">
        <is>
          <t>PARSED</t>
        </is>
      </c>
    </row>
    <row r="73" ht="24" customHeight="1">
      <c r="A73" s="28" t="inlineStr">
        <is>
          <t>PR — INCOME FROM FI SERVICES - UNDERWRITING AND EQUITY ISSUANCE INCOME</t>
        </is>
      </c>
      <c r="B73" s="28" t="n"/>
      <c r="C73" s="28" t="n"/>
      <c r="D73" s="28" t="n"/>
      <c r="E73" s="28" t="n"/>
      <c r="F73" s="28" t="n"/>
      <c r="G73" s="28" t="n"/>
      <c r="H73" s="28" t="n"/>
      <c r="I73" s="28" t="n"/>
      <c r="J73" s="28" t="n"/>
      <c r="K73" s="28" t="n"/>
      <c r="L73" s="28" t="n"/>
      <c r="M73" s="28" t="n"/>
      <c r="N73" s="28" t="n"/>
      <c r="O73" s="28" t="n"/>
      <c r="P73" s="28" t="n"/>
      <c r="Q73" s="28" t="n"/>
      <c r="R73" s="28" t="n"/>
      <c r="S73" s="28" t="n"/>
      <c r="T73" s="28" t="n"/>
      <c r="U73" s="28" t="n"/>
      <c r="V73" s="28" t="n"/>
      <c r="W73" s="28" t="n"/>
      <c r="X73" s="28" t="n"/>
      <c r="Y73" s="28" t="n"/>
      <c r="Z73" s="28" t="n"/>
      <c r="AA73" s="28" t="n"/>
      <c r="AB73" s="28" t="n"/>
      <c r="AC73" s="28" t="n"/>
      <c r="AD73" s="28" t="n"/>
      <c r="AE73" s="28" t="n"/>
      <c r="AF73" s="28" t="n"/>
      <c r="AG73" s="28" t="n"/>
    </row>
    <row r="74">
      <c r="A74" s="29" t="inlineStr">
        <is>
          <t>FINS_PR_74_v1</t>
        </is>
      </c>
      <c r="B74" s="30" t="inlineStr">
        <is>
          <t>Income from FI Services - Underwriting and Equity Issuance Income</t>
        </is>
      </c>
      <c r="C74" s="35" t="inlineStr">
        <is>
          <t>TABLE: 8.0
MATRIX ROW / CONTEXT: Malta
Please insert Income from FI Services: Underwriting and Equity Issuance Income: Malta
HOW TO ANSWER: Up to 1 values.
WHEN TO ANSWER: “Pure Account Information Service Provider” (FINS_GI_11) is not “Yes”</t>
        </is>
      </c>
      <c r="D74" s="34"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IFERROR(AND('2- GI'!$D$13&lt;&gt;"",'2- GI'!$D$13&lt;&gt;"Yes"),FALSE)</f>
        <v/>
      </c>
      <c r="AJ74">
        <f>IFERROR(AND('2- GI'!$D$13="",NOT(AND('2- GI'!$D$13&lt;&gt;"",'2- GI'!$D$13&lt;&gt;"Yes"))),FALSE)</f>
        <v/>
      </c>
      <c r="AK74">
        <f>IF(AI74,IF(AH74,"ANSWERED","MISSING"),IF(AJ74,IF(AH74,"INVALID","CONTROLLER MISSING"),IF(AH74,"INVALID","NOT APPLICABLE")))</f>
        <v/>
      </c>
      <c r="AL74" t="inlineStr">
        <is>
          <t>PARSED</t>
        </is>
      </c>
    </row>
    <row r="75">
      <c r="A75" s="29" t="inlineStr">
        <is>
          <t>FINS_PR_75_v1</t>
        </is>
      </c>
      <c r="B75" s="30" t="inlineStr">
        <is>
          <t>Income from FI Services - Underwriting and Equity Issuance Income</t>
        </is>
      </c>
      <c r="C75" s="35" t="inlineStr">
        <is>
          <t>TABLE: 8.0
MATRIX ROW / CONTEXT: EU/EEA
Please insert Income from FI Services: Underwriting and Equity Issuance Income: EU/EEA
HOW TO ANSWER: Up to 1 values.
WHEN TO ANSWER: “Pure Account Information Service Provider” (FINS_GI_11) is not “Yes”</t>
        </is>
      </c>
      <c r="D75" s="34"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IFERROR(AND('2- GI'!$D$13&lt;&gt;"",'2- GI'!$D$13&lt;&gt;"Yes"),FALSE)</f>
        <v/>
      </c>
      <c r="AJ75">
        <f>IFERROR(AND('2- GI'!$D$13="",NOT(AND('2- GI'!$D$13&lt;&gt;"",'2- GI'!$D$13&lt;&gt;"Yes"))),FALSE)</f>
        <v/>
      </c>
      <c r="AK75">
        <f>IF(AI75,IF(AH75,"ANSWERED","MISSING"),IF(AJ75,IF(AH75,"INVALID","CONTROLLER MISSING"),IF(AH75,"INVALID","NOT APPLICABLE")))</f>
        <v/>
      </c>
      <c r="AL75" t="inlineStr">
        <is>
          <t>PARSED</t>
        </is>
      </c>
    </row>
    <row r="76">
      <c r="A76" s="29" t="inlineStr">
        <is>
          <t>FINS_PR_76_v1</t>
        </is>
      </c>
      <c r="B76" s="30" t="inlineStr">
        <is>
          <t>Income from FI Services - Underwriting and Equity Issuance Income</t>
        </is>
      </c>
      <c r="C76" s="35" t="inlineStr">
        <is>
          <t>TABLE: 8.0
MATRIX ROW / CONTEXT: RoW
Please insert Income from FI Services: Underwriting and Equity Issuance Income: RoW
HOW TO ANSWER: Up to 1 values.
WHEN TO ANSWER: “Pure Account Information Service Provider” (FINS_GI_11) is not “Yes”</t>
        </is>
      </c>
      <c r="D76" s="34"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IFERROR(AND('2- GI'!$D$13&lt;&gt;"",'2- GI'!$D$13&lt;&gt;"Yes"),FALSE)</f>
        <v/>
      </c>
      <c r="AJ76">
        <f>IFERROR(AND('2- GI'!$D$13="",NOT(AND('2- GI'!$D$13&lt;&gt;"",'2- GI'!$D$13&lt;&gt;"Yes"))),FALSE)</f>
        <v/>
      </c>
      <c r="AK76">
        <f>IF(AI76,IF(AH76,"ANSWERED","MISSING"),IF(AJ76,IF(AH76,"INVALID","CONTROLLER MISSING"),IF(AH76,"INVALID","NOT APPLICABLE")))</f>
        <v/>
      </c>
      <c r="AL76" t="inlineStr">
        <is>
          <t>PARSED</t>
        </is>
      </c>
    </row>
    <row r="77" ht="24" customHeight="1">
      <c r="A77" s="28" t="inlineStr">
        <is>
          <t>PR — INCOME FROM FI SERVICES - MONEY BROKERING SERVICES REVENUE</t>
        </is>
      </c>
      <c r="B77" s="28" t="n"/>
      <c r="C77" s="28" t="n"/>
      <c r="D77" s="28" t="n"/>
      <c r="E77" s="28" t="n"/>
      <c r="F77" s="28" t="n"/>
      <c r="G77" s="28" t="n"/>
      <c r="H77" s="28" t="n"/>
      <c r="I77" s="28" t="n"/>
      <c r="J77" s="28" t="n"/>
      <c r="K77" s="28" t="n"/>
      <c r="L77" s="28" t="n"/>
      <c r="M77" s="28" t="n"/>
      <c r="N77" s="28" t="n"/>
      <c r="O77" s="28" t="n"/>
      <c r="P77" s="28" t="n"/>
      <c r="Q77" s="28" t="n"/>
      <c r="R77" s="28" t="n"/>
      <c r="S77" s="28" t="n"/>
      <c r="T77" s="28" t="n"/>
      <c r="U77" s="28" t="n"/>
      <c r="V77" s="28" t="n"/>
      <c r="W77" s="28" t="n"/>
      <c r="X77" s="28" t="n"/>
      <c r="Y77" s="28" t="n"/>
      <c r="Z77" s="28" t="n"/>
      <c r="AA77" s="28" t="n"/>
      <c r="AB77" s="28" t="n"/>
      <c r="AC77" s="28" t="n"/>
      <c r="AD77" s="28" t="n"/>
      <c r="AE77" s="28" t="n"/>
      <c r="AF77" s="28" t="n"/>
      <c r="AG77" s="28" t="n"/>
    </row>
    <row r="78">
      <c r="A78" s="29" t="inlineStr">
        <is>
          <t>FINS_PR_77_v1</t>
        </is>
      </c>
      <c r="B78" s="30" t="inlineStr">
        <is>
          <t>Income from FI Services: Money Brokering Services Revenue</t>
        </is>
      </c>
      <c r="C78" s="35" t="inlineStr">
        <is>
          <t>TABLE: 9.0
MATRIX ROW / CONTEXT: Malta
Please insert Income from FI Services: Money Brokering Services Revenue: Malta
HOW TO ANSWER: Up to 1 values.
WHEN TO ANSWER: “Pure Account Information Service Provider” (FINS_GI_11) is not “Yes”</t>
        </is>
      </c>
      <c r="D78" s="34" t="inlineStr"/>
      <c r="E78" s="33" t="inlineStr"/>
      <c r="F78" s="33" t="inlineStr"/>
      <c r="G78" s="33" t="inlineStr"/>
      <c r="H78" s="33" t="inlineStr"/>
      <c r="I78" s="33" t="inlineStr"/>
      <c r="J78" s="33" t="inlineStr"/>
      <c r="K78" s="33" t="inlineStr"/>
      <c r="L78" s="33" t="inlineStr"/>
      <c r="M78" s="33" t="inlineStr"/>
      <c r="N78" s="33" t="inlineStr"/>
      <c r="O78" s="33" t="inlineStr"/>
      <c r="P78" s="33" t="inlineStr"/>
      <c r="Q78" s="33" t="inlineStr"/>
      <c r="R78" s="33" t="inlineStr"/>
      <c r="S78" s="33" t="inlineStr"/>
      <c r="T78" s="33" t="inlineStr"/>
      <c r="U78" s="33" t="inlineStr"/>
      <c r="V78" s="33" t="inlineStr"/>
      <c r="W78" s="33" t="inlineStr"/>
      <c r="X78" s="33" t="inlineStr"/>
      <c r="Y78" s="33" t="inlineStr"/>
      <c r="Z78" s="33" t="inlineStr"/>
      <c r="AA78" s="33" t="inlineStr"/>
      <c r="AB78" s="33" t="inlineStr"/>
      <c r="AC78" s="33" t="inlineStr"/>
      <c r="AD78" s="33" t="inlineStr"/>
      <c r="AE78" s="33" t="inlineStr"/>
      <c r="AF78" s="33" t="inlineStr"/>
      <c r="AG78" s="33" t="inlineStr"/>
      <c r="AH78">
        <f>COUNTA(D78:D78)&gt;0</f>
        <v/>
      </c>
      <c r="AI78">
        <f>IFERROR(AND('2- GI'!$D$13&lt;&gt;"",'2- GI'!$D$13&lt;&gt;"Yes"),FALSE)</f>
        <v/>
      </c>
      <c r="AJ78">
        <f>IFERROR(AND('2- GI'!$D$13="",NOT(AND('2- GI'!$D$13&lt;&gt;"",'2- GI'!$D$13&lt;&gt;"Yes"))),FALSE)</f>
        <v/>
      </c>
      <c r="AK78">
        <f>IF(AI78,IF(AH78,"ANSWERED","MISSING"),IF(AJ78,IF(AH78,"INVALID","CONTROLLER MISSING"),IF(AH78,"INVALID","NOT APPLICABLE")))</f>
        <v/>
      </c>
      <c r="AL78" t="inlineStr">
        <is>
          <t>PARSED</t>
        </is>
      </c>
    </row>
    <row r="79">
      <c r="A79" s="29" t="inlineStr">
        <is>
          <t>FINS_PR_78_v1</t>
        </is>
      </c>
      <c r="B79" s="30" t="inlineStr">
        <is>
          <t>Income from FI Services: Money Brokering Services Revenue</t>
        </is>
      </c>
      <c r="C79" s="35" t="inlineStr">
        <is>
          <t>TABLE: 9.0
MATRIX ROW / CONTEXT: EU/EEA
Please insert Income from FI Services: Money Brokering Services Revenue: EU/EEA
HOW TO ANSWER: Up to 1 values.
WHEN TO ANSWER: “Pure Account Information Service Provider” (FINS_GI_11) is not “Yes”</t>
        </is>
      </c>
      <c r="D79" s="34" t="inlineStr"/>
      <c r="E79" s="33" t="inlineStr"/>
      <c r="F79" s="33" t="inlineStr"/>
      <c r="G79" s="33" t="inlineStr"/>
      <c r="H79" s="33" t="inlineStr"/>
      <c r="I79" s="33" t="inlineStr"/>
      <c r="J79" s="33" t="inlineStr"/>
      <c r="K79" s="33" t="inlineStr"/>
      <c r="L79" s="33" t="inlineStr"/>
      <c r="M79" s="33" t="inlineStr"/>
      <c r="N79" s="33" t="inlineStr"/>
      <c r="O79" s="33" t="inlineStr"/>
      <c r="P79" s="33" t="inlineStr"/>
      <c r="Q79" s="33" t="inlineStr"/>
      <c r="R79" s="33" t="inlineStr"/>
      <c r="S79" s="33" t="inlineStr"/>
      <c r="T79" s="33" t="inlineStr"/>
      <c r="U79" s="33" t="inlineStr"/>
      <c r="V79" s="33" t="inlineStr"/>
      <c r="W79" s="33" t="inlineStr"/>
      <c r="X79" s="33" t="inlineStr"/>
      <c r="Y79" s="33" t="inlineStr"/>
      <c r="Z79" s="33" t="inlineStr"/>
      <c r="AA79" s="33" t="inlineStr"/>
      <c r="AB79" s="33" t="inlineStr"/>
      <c r="AC79" s="33" t="inlineStr"/>
      <c r="AD79" s="33" t="inlineStr"/>
      <c r="AE79" s="33" t="inlineStr"/>
      <c r="AF79" s="33" t="inlineStr"/>
      <c r="AG79" s="33" t="inlineStr"/>
      <c r="AH79">
        <f>COUNTA(D79:D79)&gt;0</f>
        <v/>
      </c>
      <c r="AI79">
        <f>IFERROR(AND('2- GI'!$D$13&lt;&gt;"",'2- GI'!$D$13&lt;&gt;"Yes"),FALSE)</f>
        <v/>
      </c>
      <c r="AJ79">
        <f>IFERROR(AND('2- GI'!$D$13="",NOT(AND('2- GI'!$D$13&lt;&gt;"",'2- GI'!$D$13&lt;&gt;"Yes"))),FALSE)</f>
        <v/>
      </c>
      <c r="AK79">
        <f>IF(AI79,IF(AH79,"ANSWERED","MISSING"),IF(AJ79,IF(AH79,"INVALID","CONTROLLER MISSING"),IF(AH79,"INVALID","NOT APPLICABLE")))</f>
        <v/>
      </c>
      <c r="AL79" t="inlineStr">
        <is>
          <t>PARSED</t>
        </is>
      </c>
    </row>
    <row r="80">
      <c r="A80" s="29" t="inlineStr">
        <is>
          <t>FINS_PR_79_v1</t>
        </is>
      </c>
      <c r="B80" s="30" t="inlineStr">
        <is>
          <t>Income from FI Services: Money Brokering Services Revenue</t>
        </is>
      </c>
      <c r="C80" s="35" t="inlineStr">
        <is>
          <t>TABLE: 9.0
MATRIX ROW / CONTEXT: RoW
Please insert Income from FI Services: Money Brokering Services Revenue: RoW
HOW TO ANSWER: Up to 1 values.
WHEN TO ANSWER: “Pure Account Information Service Provider” (FINS_GI_11) is not “Yes”</t>
        </is>
      </c>
      <c r="D80" s="34"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IFERROR(AND('2- GI'!$D$13&lt;&gt;"",'2- GI'!$D$13&lt;&gt;"Yes"),FALSE)</f>
        <v/>
      </c>
      <c r="AJ80">
        <f>IFERROR(AND('2- GI'!$D$13="",NOT(AND('2- GI'!$D$13&lt;&gt;"",'2- GI'!$D$13&lt;&gt;"Yes"))),FALSE)</f>
        <v/>
      </c>
      <c r="AK80">
        <f>IF(AI80,IF(AH80,"ANSWERED","MISSING"),IF(AJ80,IF(AH80,"INVALID","CONTROLLER MISSING"),IF(AH80,"INVALID","NOT APPLICABLE")))</f>
        <v/>
      </c>
      <c r="AL80" t="inlineStr">
        <is>
          <t>PARSED</t>
        </is>
      </c>
    </row>
    <row r="81" ht="24" customHeight="1">
      <c r="A81" s="28" t="inlineStr">
        <is>
          <t>PR — INCOME FROM FI SERVICES - OTHER REVENUE GENERATED FROM LICENSABLE ACTIVITY</t>
        </is>
      </c>
      <c r="B81" s="28" t="n"/>
      <c r="C81" s="28" t="n"/>
      <c r="D81" s="28" t="n"/>
      <c r="E81" s="28" t="n"/>
      <c r="F81" s="28" t="n"/>
      <c r="G81" s="28" t="n"/>
      <c r="H81" s="28" t="n"/>
      <c r="I81" s="28" t="n"/>
      <c r="J81" s="28" t="n"/>
      <c r="K81" s="28" t="n"/>
      <c r="L81" s="28" t="n"/>
      <c r="M81" s="28" t="n"/>
      <c r="N81" s="28" t="n"/>
      <c r="O81" s="28" t="n"/>
      <c r="P81" s="28" t="n"/>
      <c r="Q81" s="28" t="n"/>
      <c r="R81" s="28" t="n"/>
      <c r="S81" s="28" t="n"/>
      <c r="T81" s="28" t="n"/>
      <c r="U81" s="28" t="n"/>
      <c r="V81" s="28" t="n"/>
      <c r="W81" s="28" t="n"/>
      <c r="X81" s="28" t="n"/>
      <c r="Y81" s="28" t="n"/>
      <c r="Z81" s="28" t="n"/>
      <c r="AA81" s="28" t="n"/>
      <c r="AB81" s="28" t="n"/>
      <c r="AC81" s="28" t="n"/>
      <c r="AD81" s="28" t="n"/>
      <c r="AE81" s="28" t="n"/>
      <c r="AF81" s="28" t="n"/>
      <c r="AG81" s="28" t="n"/>
    </row>
    <row r="82">
      <c r="A82" s="29" t="inlineStr">
        <is>
          <t>FINS_PR_80_v1</t>
        </is>
      </c>
      <c r="B82" s="30" t="inlineStr">
        <is>
          <t>Income from FI Services - Other revenue generated from licensable activity</t>
        </is>
      </c>
      <c r="C82" s="35" t="inlineStr">
        <is>
          <t>TABLE: 10.0
MATRIX ROW / CONTEXT: Malta
Please insert Income from FI Services - Other revenue generated from licensable activity - Malta
HOW TO ANSWER: Up to 1 values.
WHEN TO ANSWER: “Pure Account Information Service Provider” (FINS_GI_11) is not “Yes”</t>
        </is>
      </c>
      <c r="D82" s="34" t="inlineStr"/>
      <c r="E82" s="33" t="inlineStr"/>
      <c r="F82" s="33" t="inlineStr"/>
      <c r="G82" s="33" t="inlineStr"/>
      <c r="H82" s="33" t="inlineStr"/>
      <c r="I82" s="33" t="inlineStr"/>
      <c r="J82" s="33" t="inlineStr"/>
      <c r="K82" s="33" t="inlineStr"/>
      <c r="L82" s="33" t="inlineStr"/>
      <c r="M82" s="33" t="inlineStr"/>
      <c r="N82" s="33" t="inlineStr"/>
      <c r="O82" s="33" t="inlineStr"/>
      <c r="P82" s="33" t="inlineStr"/>
      <c r="Q82" s="33" t="inlineStr"/>
      <c r="R82" s="33" t="inlineStr"/>
      <c r="S82" s="33" t="inlineStr"/>
      <c r="T82" s="33" t="inlineStr"/>
      <c r="U82" s="33" t="inlineStr"/>
      <c r="V82" s="33" t="inlineStr"/>
      <c r="W82" s="33" t="inlineStr"/>
      <c r="X82" s="33" t="inlineStr"/>
      <c r="Y82" s="33" t="inlineStr"/>
      <c r="Z82" s="33" t="inlineStr"/>
      <c r="AA82" s="33" t="inlineStr"/>
      <c r="AB82" s="33" t="inlineStr"/>
      <c r="AC82" s="33" t="inlineStr"/>
      <c r="AD82" s="33" t="inlineStr"/>
      <c r="AE82" s="33" t="inlineStr"/>
      <c r="AF82" s="33" t="inlineStr"/>
      <c r="AG82" s="33" t="inlineStr"/>
      <c r="AH82">
        <f>COUNTA(D82:D82)&gt;0</f>
        <v/>
      </c>
      <c r="AI82">
        <f>IFERROR(AND('2- GI'!$D$13&lt;&gt;"",'2- GI'!$D$13&lt;&gt;"Yes"),FALSE)</f>
        <v/>
      </c>
      <c r="AJ82">
        <f>IFERROR(AND('2- GI'!$D$13="",NOT(AND('2- GI'!$D$13&lt;&gt;"",'2- GI'!$D$13&lt;&gt;"Yes"))),FALSE)</f>
        <v/>
      </c>
      <c r="AK82">
        <f>IF(AI82,IF(AH82,"ANSWERED","MISSING"),IF(AJ82,IF(AH82,"INVALID","CONTROLLER MISSING"),IF(AH82,"INVALID","NOT APPLICABLE")))</f>
        <v/>
      </c>
      <c r="AL82" t="inlineStr">
        <is>
          <t>PARSED</t>
        </is>
      </c>
    </row>
    <row r="83">
      <c r="A83" s="29" t="inlineStr">
        <is>
          <t>FINS_PR_81_v1</t>
        </is>
      </c>
      <c r="B83" s="30" t="inlineStr">
        <is>
          <t>Income from FI Services - Other revenue generated from licensable activity</t>
        </is>
      </c>
      <c r="C83" s="35" t="inlineStr">
        <is>
          <t>TABLE: 10.0
MATRIX ROW / CONTEXT: EU/EEA
Please insert Income from FI Services - Other revenue generated from licensable activity - EU/EEA
HOW TO ANSWER: Up to 1 values.
WHEN TO ANSWER: “Pure Account Information Service Provider” (FINS_GI_11) is not “Yes”</t>
        </is>
      </c>
      <c r="D83" s="34"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IFERROR(AND('2- GI'!$D$13&lt;&gt;"",'2- GI'!$D$13&lt;&gt;"Yes"),FALSE)</f>
        <v/>
      </c>
      <c r="AJ83">
        <f>IFERROR(AND('2- GI'!$D$13="",NOT(AND('2- GI'!$D$13&lt;&gt;"",'2- GI'!$D$13&lt;&gt;"Yes"))),FALSE)</f>
        <v/>
      </c>
      <c r="AK83">
        <f>IF(AI83,IF(AH83,"ANSWERED","MISSING"),IF(AJ83,IF(AH83,"INVALID","CONTROLLER MISSING"),IF(AH83,"INVALID","NOT APPLICABLE")))</f>
        <v/>
      </c>
      <c r="AL83" t="inlineStr">
        <is>
          <t>PARSED</t>
        </is>
      </c>
    </row>
    <row r="84">
      <c r="A84" s="29" t="inlineStr">
        <is>
          <t>FINS_PR_82_v1</t>
        </is>
      </c>
      <c r="B84" s="30" t="inlineStr">
        <is>
          <t>Income from FI Services - Other revenue generated from licensable activity</t>
        </is>
      </c>
      <c r="C84" s="35" t="inlineStr">
        <is>
          <t>TABLE: 10.0
MATRIX ROW / CONTEXT: RoW
Please insert Income from FI Services - Other revenue generated from licensable activity - RoW
HOW TO ANSWER: Up to 1 values.
WHEN TO ANSWER: “Pure Account Information Service Provider” (FINS_GI_11) is not “Yes”</t>
        </is>
      </c>
      <c r="D84" s="34" t="inlineStr"/>
      <c r="E84" s="33" t="inlineStr"/>
      <c r="F84" s="33" t="inlineStr"/>
      <c r="G84" s="33" t="inlineStr"/>
      <c r="H84" s="33" t="inlineStr"/>
      <c r="I84" s="33" t="inlineStr"/>
      <c r="J84" s="33" t="inlineStr"/>
      <c r="K84" s="33" t="inlineStr"/>
      <c r="L84" s="33" t="inlineStr"/>
      <c r="M84" s="33" t="inlineStr"/>
      <c r="N84" s="33" t="inlineStr"/>
      <c r="O84" s="33" t="inlineStr"/>
      <c r="P84" s="33" t="inlineStr"/>
      <c r="Q84" s="33" t="inlineStr"/>
      <c r="R84" s="33" t="inlineStr"/>
      <c r="S84" s="33" t="inlineStr"/>
      <c r="T84" s="33" t="inlineStr"/>
      <c r="U84" s="33" t="inlineStr"/>
      <c r="V84" s="33" t="inlineStr"/>
      <c r="W84" s="33" t="inlineStr"/>
      <c r="X84" s="33" t="inlineStr"/>
      <c r="Y84" s="33" t="inlineStr"/>
      <c r="Z84" s="33" t="inlineStr"/>
      <c r="AA84" s="33" t="inlineStr"/>
      <c r="AB84" s="33" t="inlineStr"/>
      <c r="AC84" s="33" t="inlineStr"/>
      <c r="AD84" s="33" t="inlineStr"/>
      <c r="AE84" s="33" t="inlineStr"/>
      <c r="AF84" s="33" t="inlineStr"/>
      <c r="AG84" s="33" t="inlineStr"/>
      <c r="AH84">
        <f>COUNTA(D84:D84)&gt;0</f>
        <v/>
      </c>
      <c r="AI84">
        <f>IFERROR(AND('2- GI'!$D$13&lt;&gt;"",'2- GI'!$D$13&lt;&gt;"Yes"),FALSE)</f>
        <v/>
      </c>
      <c r="AJ84">
        <f>IFERROR(AND('2- GI'!$D$13="",NOT(AND('2- GI'!$D$13&lt;&gt;"",'2- GI'!$D$13&lt;&gt;"Yes"))),FALSE)</f>
        <v/>
      </c>
      <c r="AK84">
        <f>IF(AI84,IF(AH84,"ANSWERED","MISSING"),IF(AJ84,IF(AH84,"INVALID","CONTROLLER MISSING"),IF(AH84,"INVALID","NOT APPLICABLE")))</f>
        <v/>
      </c>
      <c r="AL84" t="inlineStr">
        <is>
          <t>PARSED</t>
        </is>
      </c>
    </row>
    <row r="85">
      <c r="A85" s="29" t="inlineStr">
        <is>
          <t>FINS_PR_83_v1</t>
        </is>
      </c>
      <c r="B85" s="30" t="inlineStr">
        <is>
          <t>Kindly provide detail of 'Other revenues generated from licensable activity'</t>
        </is>
      </c>
      <c r="C85" s="31" t="inlineStr">
        <is>
          <t>WHEN TO ANSWER: All of these conditions must be met: At least one of these conditions must be met: “Income from FI Services - Other revenue generated from licensable activity” (FINS_PR_80) is greater than “0”; or “Income from FI Services - Other revenue generated from licensable activity” (FINS_PR_81) is greater than “0”; or “Income from FI Services - Other revenue generated from licensable activity” (FINS_PR_82) is greater than “0”; and “Pure Account Information Service Provider” (FINS_GI_11) is not “Yes”</t>
        </is>
      </c>
      <c r="D85" s="34" t="inlineStr"/>
      <c r="E85" s="33" t="inlineStr"/>
      <c r="F85" s="33" t="inlineStr"/>
      <c r="G85" s="33" t="inlineStr"/>
      <c r="H85" s="33" t="inlineStr"/>
      <c r="I85" s="33" t="inlineStr"/>
      <c r="J85" s="33" t="inlineStr"/>
      <c r="K85" s="33" t="inlineStr"/>
      <c r="L85" s="33" t="inlineStr"/>
      <c r="M85" s="33" t="inlineStr"/>
      <c r="N85" s="33" t="inlineStr"/>
      <c r="O85" s="33" t="inlineStr"/>
      <c r="P85" s="33" t="inlineStr"/>
      <c r="Q85" s="33" t="inlineStr"/>
      <c r="R85" s="33" t="inlineStr"/>
      <c r="S85" s="33" t="inlineStr"/>
      <c r="T85" s="33" t="inlineStr"/>
      <c r="U85" s="33" t="inlineStr"/>
      <c r="V85" s="33" t="inlineStr"/>
      <c r="W85" s="33" t="inlineStr"/>
      <c r="X85" s="33" t="inlineStr"/>
      <c r="Y85" s="33" t="inlineStr"/>
      <c r="Z85" s="33" t="inlineStr"/>
      <c r="AA85" s="33" t="inlineStr"/>
      <c r="AB85" s="33" t="inlineStr"/>
      <c r="AC85" s="33" t="inlineStr"/>
      <c r="AD85" s="33" t="inlineStr"/>
      <c r="AE85" s="33" t="inlineStr"/>
      <c r="AF85" s="33" t="inlineStr"/>
      <c r="AG85" s="33" t="inlineStr"/>
      <c r="AH85">
        <f>COUNTA(D85:D85)&gt;0</f>
        <v/>
      </c>
      <c r="AI85">
        <f>IFERROR(AND(OR(AND($D$82&lt;&gt;"",$D$82&gt;0),AND($D$83&lt;&gt;"",$D$83&gt;0),AND($D$84&lt;&gt;"",$D$84&gt;0)),AND('2- GI'!$D$13&lt;&gt;"",'2- GI'!$D$13&lt;&gt;"Yes")),FALSE)</f>
        <v/>
      </c>
      <c r="AJ85">
        <f>IFERROR(AND(OR($D$82="",$D$83="",$D$84="",'2- GI'!$D$13=""),NOT(AND(OR(AND($D$82&lt;&gt;"",$D$82&gt;0),AND($D$83&lt;&gt;"",$D$83&gt;0),AND($D$84&lt;&gt;"",$D$84&gt;0)),AND('2- GI'!$D$13&lt;&gt;"",'2- GI'!$D$13&lt;&gt;"Yes")))),FALSE)</f>
        <v/>
      </c>
      <c r="AK85">
        <f>IF(AI85,IF(AH85,"ANSWERED","MISSING"),IF(AJ85,IF(AH85,"INVALID","CONTROLLER MISSING"),IF(AH85,"INVALID","NOT APPLICABLE")))</f>
        <v/>
      </c>
      <c r="AL85" t="inlineStr">
        <is>
          <t>PARSED</t>
        </is>
      </c>
    </row>
    <row r="86" ht="24" customHeight="1">
      <c r="A86" s="28" t="inlineStr">
        <is>
          <t>PR — INCOME FROM ELECTRONIC MONEY TOKENS</t>
        </is>
      </c>
      <c r="B86" s="28" t="n"/>
      <c r="C86" s="28" t="n"/>
      <c r="D86" s="28" t="n"/>
      <c r="E86" s="28" t="n"/>
      <c r="F86" s="28" t="n"/>
      <c r="G86" s="28" t="n"/>
      <c r="H86" s="28" t="n"/>
      <c r="I86" s="28" t="n"/>
      <c r="J86" s="28" t="n"/>
      <c r="K86" s="28" t="n"/>
      <c r="L86" s="28" t="n"/>
      <c r="M86" s="28" t="n"/>
      <c r="N86" s="28" t="n"/>
      <c r="O86" s="28" t="n"/>
      <c r="P86" s="28" t="n"/>
      <c r="Q86" s="28" t="n"/>
      <c r="R86" s="28" t="n"/>
      <c r="S86" s="28" t="n"/>
      <c r="T86" s="28" t="n"/>
      <c r="U86" s="28" t="n"/>
      <c r="V86" s="28" t="n"/>
      <c r="W86" s="28" t="n"/>
      <c r="X86" s="28" t="n"/>
      <c r="Y86" s="28" t="n"/>
      <c r="Z86" s="28" t="n"/>
      <c r="AA86" s="28" t="n"/>
      <c r="AB86" s="28" t="n"/>
      <c r="AC86" s="28" t="n"/>
      <c r="AD86" s="28" t="n"/>
      <c r="AE86" s="28" t="n"/>
      <c r="AF86" s="28" t="n"/>
      <c r="AG86" s="28" t="n"/>
    </row>
    <row r="87">
      <c r="A87" s="29" t="inlineStr">
        <is>
          <t>FINS_PR_84_v1</t>
        </is>
      </c>
      <c r="B87" s="30" t="inlineStr">
        <is>
          <t>Income from Electronic Money Tokens - Providing transfer services for EMTs on behalf of clients</t>
        </is>
      </c>
      <c r="C87" s="35" t="inlineStr">
        <is>
          <t>TABLE: 11.0
MATRIX ROW / CONTEXT: Malta
Please insert Income from Electronic Money Tokens - Providing transfer services for EMTs on behalf of clients - Malta
HOW TO ANSWER: Up to 1 values.
WHEN TO ANSWER: “Pure Account Information Service Provider” (FINS_GI_11) is not “Yes”</t>
        </is>
      </c>
      <c r="D87" s="34" t="inlineStr"/>
      <c r="E87" s="33" t="inlineStr"/>
      <c r="F87" s="33" t="inlineStr"/>
      <c r="G87" s="33" t="inlineStr"/>
      <c r="H87" s="33" t="inlineStr"/>
      <c r="I87" s="33" t="inlineStr"/>
      <c r="J87" s="33" t="inlineStr"/>
      <c r="K87" s="33" t="inlineStr"/>
      <c r="L87" s="33" t="inlineStr"/>
      <c r="M87" s="33" t="inlineStr"/>
      <c r="N87" s="33" t="inlineStr"/>
      <c r="O87" s="33" t="inlineStr"/>
      <c r="P87" s="33" t="inlineStr"/>
      <c r="Q87" s="33" t="inlineStr"/>
      <c r="R87" s="33" t="inlineStr"/>
      <c r="S87" s="33" t="inlineStr"/>
      <c r="T87" s="33" t="inlineStr"/>
      <c r="U87" s="33" t="inlineStr"/>
      <c r="V87" s="33" t="inlineStr"/>
      <c r="W87" s="33" t="inlineStr"/>
      <c r="X87" s="33" t="inlineStr"/>
      <c r="Y87" s="33" t="inlineStr"/>
      <c r="Z87" s="33" t="inlineStr"/>
      <c r="AA87" s="33" t="inlineStr"/>
      <c r="AB87" s="33" t="inlineStr"/>
      <c r="AC87" s="33" t="inlineStr"/>
      <c r="AD87" s="33" t="inlineStr"/>
      <c r="AE87" s="33" t="inlineStr"/>
      <c r="AF87" s="33" t="inlineStr"/>
      <c r="AG87" s="33" t="inlineStr"/>
      <c r="AH87">
        <f>COUNTA(D87:D87)&gt;0</f>
        <v/>
      </c>
      <c r="AI87">
        <f>IFERROR(AND('2- GI'!$D$13&lt;&gt;"",'2- GI'!$D$13&lt;&gt;"Yes"),FALSE)</f>
        <v/>
      </c>
      <c r="AJ87">
        <f>IFERROR(AND('2- GI'!$D$13="",NOT(AND('2- GI'!$D$13&lt;&gt;"",'2- GI'!$D$13&lt;&gt;"Yes"))),FALSE)</f>
        <v/>
      </c>
      <c r="AK87">
        <f>IF(AI87,IF(AH87,"ANSWERED","MISSING"),IF(AJ87,IF(AH87,"INVALID","CONTROLLER MISSING"),IF(AH87,"INVALID","NOT APPLICABLE")))</f>
        <v/>
      </c>
      <c r="AL87" t="inlineStr">
        <is>
          <t>PARSED</t>
        </is>
      </c>
    </row>
    <row r="88">
      <c r="A88" s="29" t="inlineStr">
        <is>
          <t>FINS_PR_85_v1</t>
        </is>
      </c>
      <c r="B88" s="30" t="inlineStr">
        <is>
          <t>Income from Electronic Money Tokens - Providing transfer services for EMTs on behalf of clients</t>
        </is>
      </c>
      <c r="C88" s="35" t="inlineStr">
        <is>
          <t>TABLE: 11.0
MATRIX ROW / CONTEXT: EU/EEA
Please insert Income from Electronic Money Tokens - Providing transfer services for EMTs on behalf of clients - EU/EEA
HOW TO ANSWER: Up to 1 values.
WHEN TO ANSWER: “Pure Account Information Service Provider” (FINS_GI_11) is not “Yes”</t>
        </is>
      </c>
      <c r="D88" s="34" t="inlineStr"/>
      <c r="E88" s="33" t="inlineStr"/>
      <c r="F88" s="33" t="inlineStr"/>
      <c r="G88" s="33" t="inlineStr"/>
      <c r="H88" s="33" t="inlineStr"/>
      <c r="I88" s="33" t="inlineStr"/>
      <c r="J88" s="33" t="inlineStr"/>
      <c r="K88" s="33" t="inlineStr"/>
      <c r="L88" s="33" t="inlineStr"/>
      <c r="M88" s="33" t="inlineStr"/>
      <c r="N88" s="33" t="inlineStr"/>
      <c r="O88" s="33" t="inlineStr"/>
      <c r="P88" s="33" t="inlineStr"/>
      <c r="Q88" s="33" t="inlineStr"/>
      <c r="R88" s="33" t="inlineStr"/>
      <c r="S88" s="33" t="inlineStr"/>
      <c r="T88" s="33" t="inlineStr"/>
      <c r="U88" s="33" t="inlineStr"/>
      <c r="V88" s="33" t="inlineStr"/>
      <c r="W88" s="33" t="inlineStr"/>
      <c r="X88" s="33" t="inlineStr"/>
      <c r="Y88" s="33" t="inlineStr"/>
      <c r="Z88" s="33" t="inlineStr"/>
      <c r="AA88" s="33" t="inlineStr"/>
      <c r="AB88" s="33" t="inlineStr"/>
      <c r="AC88" s="33" t="inlineStr"/>
      <c r="AD88" s="33" t="inlineStr"/>
      <c r="AE88" s="33" t="inlineStr"/>
      <c r="AF88" s="33" t="inlineStr"/>
      <c r="AG88" s="33" t="inlineStr"/>
      <c r="AH88">
        <f>COUNTA(D88:D88)&gt;0</f>
        <v/>
      </c>
      <c r="AI88">
        <f>IFERROR(AND('2- GI'!$D$13&lt;&gt;"",'2- GI'!$D$13&lt;&gt;"Yes"),FALSE)</f>
        <v/>
      </c>
      <c r="AJ88">
        <f>IFERROR(AND('2- GI'!$D$13="",NOT(AND('2- GI'!$D$13&lt;&gt;"",'2- GI'!$D$13&lt;&gt;"Yes"))),FALSE)</f>
        <v/>
      </c>
      <c r="AK88">
        <f>IF(AI88,IF(AH88,"ANSWERED","MISSING"),IF(AJ88,IF(AH88,"INVALID","CONTROLLER MISSING"),IF(AH88,"INVALID","NOT APPLICABLE")))</f>
        <v/>
      </c>
      <c r="AL88" t="inlineStr">
        <is>
          <t>PARSED</t>
        </is>
      </c>
    </row>
    <row r="89">
      <c r="A89" s="29" t="inlineStr">
        <is>
          <t>FINS_PR_86_v1</t>
        </is>
      </c>
      <c r="B89" s="30" t="inlineStr">
        <is>
          <t>Income from Electronic Money Tokens - Providing transfer services for EMTs on behalf of clients</t>
        </is>
      </c>
      <c r="C89" s="35" t="inlineStr">
        <is>
          <t>TABLE: 11.0
MATRIX ROW / CONTEXT: RoW
Please insert Income from Electronic Money Tokens - Providing transfer services for EMTs on behalf of clients - RoW
HOW TO ANSWER: Up to 1 values.
WHEN TO ANSWER: “Pure Account Information Service Provider” (FINS_GI_11) is not “Yes”</t>
        </is>
      </c>
      <c r="D89" s="34" t="inlineStr"/>
      <c r="E89" s="33" t="inlineStr"/>
      <c r="F89" s="33" t="inlineStr"/>
      <c r="G89" s="33" t="inlineStr"/>
      <c r="H89" s="33" t="inlineStr"/>
      <c r="I89" s="33" t="inlineStr"/>
      <c r="J89" s="33" t="inlineStr"/>
      <c r="K89" s="33" t="inlineStr"/>
      <c r="L89" s="33" t="inlineStr"/>
      <c r="M89" s="33" t="inlineStr"/>
      <c r="N89" s="33" t="inlineStr"/>
      <c r="O89" s="33" t="inlineStr"/>
      <c r="P89" s="33" t="inlineStr"/>
      <c r="Q89" s="33" t="inlineStr"/>
      <c r="R89" s="33" t="inlineStr"/>
      <c r="S89" s="33" t="inlineStr"/>
      <c r="T89" s="33" t="inlineStr"/>
      <c r="U89" s="33" t="inlineStr"/>
      <c r="V89" s="33" t="inlineStr"/>
      <c r="W89" s="33" t="inlineStr"/>
      <c r="X89" s="33" t="inlineStr"/>
      <c r="Y89" s="33" t="inlineStr"/>
      <c r="Z89" s="33" t="inlineStr"/>
      <c r="AA89" s="33" t="inlineStr"/>
      <c r="AB89" s="33" t="inlineStr"/>
      <c r="AC89" s="33" t="inlineStr"/>
      <c r="AD89" s="33" t="inlineStr"/>
      <c r="AE89" s="33" t="inlineStr"/>
      <c r="AF89" s="33" t="inlineStr"/>
      <c r="AG89" s="33" t="inlineStr"/>
      <c r="AH89">
        <f>COUNTA(D89:D89)&gt;0</f>
        <v/>
      </c>
      <c r="AI89">
        <f>IFERROR(AND('2- GI'!$D$13&lt;&gt;"",'2- GI'!$D$13&lt;&gt;"Yes"),FALSE)</f>
        <v/>
      </c>
      <c r="AJ89">
        <f>IFERROR(AND('2- GI'!$D$13="",NOT(AND('2- GI'!$D$13&lt;&gt;"",'2- GI'!$D$13&lt;&gt;"Yes"))),FALSE)</f>
        <v/>
      </c>
      <c r="AK89">
        <f>IF(AI89,IF(AH89,"ANSWERED","MISSING"),IF(AJ89,IF(AH89,"INVALID","CONTROLLER MISSING"),IF(AH89,"INVALID","NOT APPLICABLE")))</f>
        <v/>
      </c>
      <c r="AL89" t="inlineStr">
        <is>
          <t>PARSED</t>
        </is>
      </c>
    </row>
    <row r="90">
      <c r="A90" s="29" t="inlineStr">
        <is>
          <t>FINS_PR_87_v1</t>
        </is>
      </c>
      <c r="B90" s="30" t="inlineStr">
        <is>
          <t>Income from Electronic Money Tokens - Providing custody and administration of EMTs on behalf of clients</t>
        </is>
      </c>
      <c r="C90" s="35" t="inlineStr">
        <is>
          <t>TABLE: 11.0
MATRIX ROW / CONTEXT: Malta
Please insert Income from Electronic Money Tokens - Providing custody and administration of EMTs on behalf of clients - Malta
HOW TO ANSWER: Up to 1 values.
WHEN TO ANSWER: “Pure Account Information Service Provider” (FINS_GI_11) is not “Yes”</t>
        </is>
      </c>
      <c r="D90" s="34" t="inlineStr"/>
      <c r="E90" s="33" t="inlineStr"/>
      <c r="F90" s="33" t="inlineStr"/>
      <c r="G90" s="33" t="inlineStr"/>
      <c r="H90" s="33" t="inlineStr"/>
      <c r="I90" s="33" t="inlineStr"/>
      <c r="J90" s="33" t="inlineStr"/>
      <c r="K90" s="33" t="inlineStr"/>
      <c r="L90" s="33" t="inlineStr"/>
      <c r="M90" s="33" t="inlineStr"/>
      <c r="N90" s="33" t="inlineStr"/>
      <c r="O90" s="33" t="inlineStr"/>
      <c r="P90" s="33" t="inlineStr"/>
      <c r="Q90" s="33" t="inlineStr"/>
      <c r="R90" s="33" t="inlineStr"/>
      <c r="S90" s="33" t="inlineStr"/>
      <c r="T90" s="33" t="inlineStr"/>
      <c r="U90" s="33" t="inlineStr"/>
      <c r="V90" s="33" t="inlineStr"/>
      <c r="W90" s="33" t="inlineStr"/>
      <c r="X90" s="33" t="inlineStr"/>
      <c r="Y90" s="33" t="inlineStr"/>
      <c r="Z90" s="33" t="inlineStr"/>
      <c r="AA90" s="33" t="inlineStr"/>
      <c r="AB90" s="33" t="inlineStr"/>
      <c r="AC90" s="33" t="inlineStr"/>
      <c r="AD90" s="33" t="inlineStr"/>
      <c r="AE90" s="33" t="inlineStr"/>
      <c r="AF90" s="33" t="inlineStr"/>
      <c r="AG90" s="33" t="inlineStr"/>
      <c r="AH90">
        <f>COUNTA(D90:D90)&gt;0</f>
        <v/>
      </c>
      <c r="AI90">
        <f>IFERROR(AND('2- GI'!$D$13&lt;&gt;"",'2- GI'!$D$13&lt;&gt;"Yes"),FALSE)</f>
        <v/>
      </c>
      <c r="AJ90">
        <f>IFERROR(AND('2- GI'!$D$13="",NOT(AND('2- GI'!$D$13&lt;&gt;"",'2- GI'!$D$13&lt;&gt;"Yes"))),FALSE)</f>
        <v/>
      </c>
      <c r="AK90">
        <f>IF(AI90,IF(AH90,"ANSWERED","MISSING"),IF(AJ90,IF(AH90,"INVALID","CONTROLLER MISSING"),IF(AH90,"INVALID","NOT APPLICABLE")))</f>
        <v/>
      </c>
      <c r="AL90" t="inlineStr">
        <is>
          <t>PARSED</t>
        </is>
      </c>
    </row>
    <row r="91">
      <c r="A91" s="29" t="inlineStr">
        <is>
          <t>FINS_PR_88_v1</t>
        </is>
      </c>
      <c r="B91" s="30" t="inlineStr">
        <is>
          <t>Income from Electronic Money Tokens - Providing custody and administration of EMTs on behalf of clients</t>
        </is>
      </c>
      <c r="C91" s="35" t="inlineStr">
        <is>
          <t>TABLE: 11.0
MATRIX ROW / CONTEXT: EU/EEA
Please insert Income from Electronic Money Tokens - Providing custody and administration of EMTs on behalf of clients - EU/EEA
HOW TO ANSWER: Up to 1 values.
WHEN TO ANSWER: “Pure Account Information Service Provider” (FINS_GI_11) is not “Yes”</t>
        </is>
      </c>
      <c r="D91" s="34" t="inlineStr"/>
      <c r="E91" s="33" t="inlineStr"/>
      <c r="F91" s="33" t="inlineStr"/>
      <c r="G91" s="33" t="inlineStr"/>
      <c r="H91" s="33" t="inlineStr"/>
      <c r="I91" s="33" t="inlineStr"/>
      <c r="J91" s="33" t="inlineStr"/>
      <c r="K91" s="33" t="inlineStr"/>
      <c r="L91" s="33" t="inlineStr"/>
      <c r="M91" s="33" t="inlineStr"/>
      <c r="N91" s="33" t="inlineStr"/>
      <c r="O91" s="33" t="inlineStr"/>
      <c r="P91" s="33" t="inlineStr"/>
      <c r="Q91" s="33" t="inlineStr"/>
      <c r="R91" s="33" t="inlineStr"/>
      <c r="S91" s="33" t="inlineStr"/>
      <c r="T91" s="33" t="inlineStr"/>
      <c r="U91" s="33" t="inlineStr"/>
      <c r="V91" s="33" t="inlineStr"/>
      <c r="W91" s="33" t="inlineStr"/>
      <c r="X91" s="33" t="inlineStr"/>
      <c r="Y91" s="33" t="inlineStr"/>
      <c r="Z91" s="33" t="inlineStr"/>
      <c r="AA91" s="33" t="inlineStr"/>
      <c r="AB91" s="33" t="inlineStr"/>
      <c r="AC91" s="33" t="inlineStr"/>
      <c r="AD91" s="33" t="inlineStr"/>
      <c r="AE91" s="33" t="inlineStr"/>
      <c r="AF91" s="33" t="inlineStr"/>
      <c r="AG91" s="33" t="inlineStr"/>
      <c r="AH91">
        <f>COUNTA(D91:D91)&gt;0</f>
        <v/>
      </c>
      <c r="AI91">
        <f>IFERROR(AND('2- GI'!$D$13&lt;&gt;"",'2- GI'!$D$13&lt;&gt;"Yes"),FALSE)</f>
        <v/>
      </c>
      <c r="AJ91">
        <f>IFERROR(AND('2- GI'!$D$13="",NOT(AND('2- GI'!$D$13&lt;&gt;"",'2- GI'!$D$13&lt;&gt;"Yes"))),FALSE)</f>
        <v/>
      </c>
      <c r="AK91">
        <f>IF(AI91,IF(AH91,"ANSWERED","MISSING"),IF(AJ91,IF(AH91,"INVALID","CONTROLLER MISSING"),IF(AH91,"INVALID","NOT APPLICABLE")))</f>
        <v/>
      </c>
      <c r="AL91" t="inlineStr">
        <is>
          <t>PARSED</t>
        </is>
      </c>
    </row>
    <row r="92">
      <c r="A92" s="29" t="inlineStr">
        <is>
          <t>FINS_PR_89_v1</t>
        </is>
      </c>
      <c r="B92" s="30" t="inlineStr">
        <is>
          <t>Income from Electronic Money Tokens - Providing custody and administration of EMTs on behalf of clients</t>
        </is>
      </c>
      <c r="C92" s="35" t="inlineStr">
        <is>
          <t>TABLE: 11.0
MATRIX ROW / CONTEXT: RoW
Please insert Income from Electronic Money Tokens - Providing custody and administration of EMTs on behalf of clients - RoW
HOW TO ANSWER: Up to 1 values.
WHEN TO ANSWER: “Pure Account Information Service Provider” (FINS_GI_11) is not “Yes”</t>
        </is>
      </c>
      <c r="D92" s="34" t="inlineStr"/>
      <c r="E92" s="33" t="inlineStr"/>
      <c r="F92" s="33" t="inlineStr"/>
      <c r="G92" s="33" t="inlineStr"/>
      <c r="H92" s="33" t="inlineStr"/>
      <c r="I92" s="33" t="inlineStr"/>
      <c r="J92" s="33" t="inlineStr"/>
      <c r="K92" s="33" t="inlineStr"/>
      <c r="L92" s="33" t="inlineStr"/>
      <c r="M92" s="33" t="inlineStr"/>
      <c r="N92" s="33" t="inlineStr"/>
      <c r="O92" s="33" t="inlineStr"/>
      <c r="P92" s="33" t="inlineStr"/>
      <c r="Q92" s="33" t="inlineStr"/>
      <c r="R92" s="33" t="inlineStr"/>
      <c r="S92" s="33" t="inlineStr"/>
      <c r="T92" s="33" t="inlineStr"/>
      <c r="U92" s="33" t="inlineStr"/>
      <c r="V92" s="33" t="inlineStr"/>
      <c r="W92" s="33" t="inlineStr"/>
      <c r="X92" s="33" t="inlineStr"/>
      <c r="Y92" s="33" t="inlineStr"/>
      <c r="Z92" s="33" t="inlineStr"/>
      <c r="AA92" s="33" t="inlineStr"/>
      <c r="AB92" s="33" t="inlineStr"/>
      <c r="AC92" s="33" t="inlineStr"/>
      <c r="AD92" s="33" t="inlineStr"/>
      <c r="AE92" s="33" t="inlineStr"/>
      <c r="AF92" s="33" t="inlineStr"/>
      <c r="AG92" s="33" t="inlineStr"/>
      <c r="AH92">
        <f>COUNTA(D92:D92)&gt;0</f>
        <v/>
      </c>
      <c r="AI92">
        <f>IFERROR(AND('2- GI'!$D$13&lt;&gt;"",'2- GI'!$D$13&lt;&gt;"Yes"),FALSE)</f>
        <v/>
      </c>
      <c r="AJ92">
        <f>IFERROR(AND('2- GI'!$D$13="",NOT(AND('2- GI'!$D$13&lt;&gt;"",'2- GI'!$D$13&lt;&gt;"Yes"))),FALSE)</f>
        <v/>
      </c>
      <c r="AK92">
        <f>IF(AI92,IF(AH92,"ANSWERED","MISSING"),IF(AJ92,IF(AH92,"INVALID","CONTROLLER MISSING"),IF(AH92,"INVALID","NOT APPLICABLE")))</f>
        <v/>
      </c>
      <c r="AL92" t="inlineStr">
        <is>
          <t>PARSED</t>
        </is>
      </c>
    </row>
    <row r="93" ht="24" customHeight="1">
      <c r="A93" s="28" t="inlineStr">
        <is>
          <t>PR — OTHER INCOME</t>
        </is>
      </c>
      <c r="B93" s="28" t="n"/>
      <c r="C93" s="28" t="n"/>
      <c r="D93" s="28" t="n"/>
      <c r="E93" s="28" t="n"/>
      <c r="F93" s="28" t="n"/>
      <c r="G93" s="28" t="n"/>
      <c r="H93" s="28" t="n"/>
      <c r="I93" s="28" t="n"/>
      <c r="J93" s="28" t="n"/>
      <c r="K93" s="28" t="n"/>
      <c r="L93" s="28" t="n"/>
      <c r="M93" s="28" t="n"/>
      <c r="N93" s="28" t="n"/>
      <c r="O93" s="28" t="n"/>
      <c r="P93" s="28" t="n"/>
      <c r="Q93" s="28" t="n"/>
      <c r="R93" s="28" t="n"/>
      <c r="S93" s="28" t="n"/>
      <c r="T93" s="28" t="n"/>
      <c r="U93" s="28" t="n"/>
      <c r="V93" s="28" t="n"/>
      <c r="W93" s="28" t="n"/>
      <c r="X93" s="28" t="n"/>
      <c r="Y93" s="28" t="n"/>
      <c r="Z93" s="28" t="n"/>
      <c r="AA93" s="28" t="n"/>
      <c r="AB93" s="28" t="n"/>
      <c r="AC93" s="28" t="n"/>
      <c r="AD93" s="28" t="n"/>
      <c r="AE93" s="28" t="n"/>
      <c r="AF93" s="28" t="n"/>
      <c r="AG93" s="28" t="n"/>
    </row>
    <row r="94">
      <c r="A94" s="29" t="inlineStr">
        <is>
          <t>FINS_PR_90_v1</t>
        </is>
      </c>
      <c r="B94" s="30" t="inlineStr">
        <is>
          <t>Investment Income from Equity Securities</t>
        </is>
      </c>
      <c r="C94" s="35" t="inlineStr">
        <is>
          <t>TABLE: 12.0
MATRIX ROW / CONTEXT: Malta
Enter Investment Income from Equity Securities in Malta
HOW TO ANSWER: Up to 1 values.
WHEN TO ANSWER: “Pure Account Information Service Provider” (FINS_GI_11) is not “Yes”</t>
        </is>
      </c>
      <c r="D94" s="34" t="inlineStr"/>
      <c r="E94" s="33" t="inlineStr"/>
      <c r="F94" s="33" t="inlineStr"/>
      <c r="G94" s="33" t="inlineStr"/>
      <c r="H94" s="33" t="inlineStr"/>
      <c r="I94" s="33" t="inlineStr"/>
      <c r="J94" s="33" t="inlineStr"/>
      <c r="K94" s="33" t="inlineStr"/>
      <c r="L94" s="33" t="inlineStr"/>
      <c r="M94" s="33" t="inlineStr"/>
      <c r="N94" s="33" t="inlineStr"/>
      <c r="O94" s="33" t="inlineStr"/>
      <c r="P94" s="33" t="inlineStr"/>
      <c r="Q94" s="33" t="inlineStr"/>
      <c r="R94" s="33" t="inlineStr"/>
      <c r="S94" s="33" t="inlineStr"/>
      <c r="T94" s="33" t="inlineStr"/>
      <c r="U94" s="33" t="inlineStr"/>
      <c r="V94" s="33" t="inlineStr"/>
      <c r="W94" s="33" t="inlineStr"/>
      <c r="X94" s="33" t="inlineStr"/>
      <c r="Y94" s="33" t="inlineStr"/>
      <c r="Z94" s="33" t="inlineStr"/>
      <c r="AA94" s="33" t="inlineStr"/>
      <c r="AB94" s="33" t="inlineStr"/>
      <c r="AC94" s="33" t="inlineStr"/>
      <c r="AD94" s="33" t="inlineStr"/>
      <c r="AE94" s="33" t="inlineStr"/>
      <c r="AF94" s="33" t="inlineStr"/>
      <c r="AG94" s="33" t="inlineStr"/>
      <c r="AH94">
        <f>COUNTA(D94:D94)&gt;0</f>
        <v/>
      </c>
      <c r="AI94">
        <f>IFERROR(AND('2- GI'!$D$13&lt;&gt;"",'2- GI'!$D$13&lt;&gt;"Yes"),FALSE)</f>
        <v/>
      </c>
      <c r="AJ94">
        <f>IFERROR(AND('2- GI'!$D$13="",NOT(AND('2- GI'!$D$13&lt;&gt;"",'2- GI'!$D$13&lt;&gt;"Yes"))),FALSE)</f>
        <v/>
      </c>
      <c r="AK94">
        <f>IF(AI94,IF(AH94,"ANSWERED","MISSING"),IF(AJ94,IF(AH94,"INVALID","CONTROLLER MISSING"),IF(AH94,"INVALID","NOT APPLICABLE")))</f>
        <v/>
      </c>
      <c r="AL94" t="inlineStr">
        <is>
          <t>PARSED</t>
        </is>
      </c>
    </row>
    <row r="95">
      <c r="A95" s="29" t="inlineStr">
        <is>
          <t>FINS_PR_91_v1</t>
        </is>
      </c>
      <c r="B95" s="30" t="inlineStr">
        <is>
          <t>Investment Income from Equity Securities</t>
        </is>
      </c>
      <c r="C95" s="35" t="inlineStr">
        <is>
          <t>TABLE: 12.0
MATRIX ROW / CONTEXT: EU/EEA
Enter Investment Income from Equity Securities in EU/EEA
HOW TO ANSWER: Up to 1 values.
WHEN TO ANSWER: “Pure Account Information Service Provider” (FINS_GI_11) is not “Yes”</t>
        </is>
      </c>
      <c r="D95" s="34"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IFERROR(AND('2- GI'!$D$13&lt;&gt;"",'2- GI'!$D$13&lt;&gt;"Yes"),FALSE)</f>
        <v/>
      </c>
      <c r="AJ95">
        <f>IFERROR(AND('2- GI'!$D$13="",NOT(AND('2- GI'!$D$13&lt;&gt;"",'2- GI'!$D$13&lt;&gt;"Yes"))),FALSE)</f>
        <v/>
      </c>
      <c r="AK95">
        <f>IF(AI95,IF(AH95,"ANSWERED","MISSING"),IF(AJ95,IF(AH95,"INVALID","CONTROLLER MISSING"),IF(AH95,"INVALID","NOT APPLICABLE")))</f>
        <v/>
      </c>
      <c r="AL95" t="inlineStr">
        <is>
          <t>PARSED</t>
        </is>
      </c>
    </row>
    <row r="96">
      <c r="A96" s="29" t="inlineStr">
        <is>
          <t>FINS_PR_92_v1</t>
        </is>
      </c>
      <c r="B96" s="30" t="inlineStr">
        <is>
          <t>Investment Income from Equity Securities</t>
        </is>
      </c>
      <c r="C96" s="35" t="inlineStr">
        <is>
          <t>TABLE: 12.0
MATRIX ROW / CONTEXT: RoW
Enter Investment Income from Equity Securities in RoW
HOW TO ANSWER: Up to 1 values.
WHEN TO ANSWER: “Pure Account Information Service Provider” (FINS_GI_11) is not “Yes”</t>
        </is>
      </c>
      <c r="D96" s="34"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IFERROR(AND('2- GI'!$D$13&lt;&gt;"",'2- GI'!$D$13&lt;&gt;"Yes"),FALSE)</f>
        <v/>
      </c>
      <c r="AJ96">
        <f>IFERROR(AND('2- GI'!$D$13="",NOT(AND('2- GI'!$D$13&lt;&gt;"",'2- GI'!$D$13&lt;&gt;"Yes"))),FALSE)</f>
        <v/>
      </c>
      <c r="AK96">
        <f>IF(AI96,IF(AH96,"ANSWERED","MISSING"),IF(AJ96,IF(AH96,"INVALID","CONTROLLER MISSING"),IF(AH96,"INVALID","NOT APPLICABLE")))</f>
        <v/>
      </c>
      <c r="AL96" t="inlineStr">
        <is>
          <t>PARSED</t>
        </is>
      </c>
    </row>
    <row r="97">
      <c r="A97" s="29" t="inlineStr">
        <is>
          <t>FINS_PR_93_v1</t>
        </is>
      </c>
      <c r="B97" s="30" t="inlineStr">
        <is>
          <t>Investment Income from Debt Securities</t>
        </is>
      </c>
      <c r="C97" s="35" t="inlineStr">
        <is>
          <t>TABLE: 12.0
MATRIX ROW / CONTEXT: Malta
Enter Investment Income from Debt Securities in Malta
HOW TO ANSWER: Up to 1 values.
WHEN TO ANSWER: “Pure Account Information Service Provider” (FINS_GI_11) is not “Yes”</t>
        </is>
      </c>
      <c r="D97" s="34"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IFERROR(AND('2- GI'!$D$13&lt;&gt;"",'2- GI'!$D$13&lt;&gt;"Yes"),FALSE)</f>
        <v/>
      </c>
      <c r="AJ97">
        <f>IFERROR(AND('2- GI'!$D$13="",NOT(AND('2- GI'!$D$13&lt;&gt;"",'2- GI'!$D$13&lt;&gt;"Yes"))),FALSE)</f>
        <v/>
      </c>
      <c r="AK97">
        <f>IF(AI97,IF(AH97,"ANSWERED","MISSING"),IF(AJ97,IF(AH97,"INVALID","CONTROLLER MISSING"),IF(AH97,"INVALID","NOT APPLICABLE")))</f>
        <v/>
      </c>
      <c r="AL97" t="inlineStr">
        <is>
          <t>PARSED</t>
        </is>
      </c>
    </row>
    <row r="98">
      <c r="A98" s="29" t="inlineStr">
        <is>
          <t>FINS_PR_94_v1</t>
        </is>
      </c>
      <c r="B98" s="30" t="inlineStr">
        <is>
          <t>Investment Income from Debt Securities</t>
        </is>
      </c>
      <c r="C98" s="35" t="inlineStr">
        <is>
          <t>TABLE: 12.0
MATRIX ROW / CONTEXT: EU/EEA
Enter Investment Income from Debt Securities in EU/EEA
HOW TO ANSWER: Up to 1 values.
WHEN TO ANSWER: “Pure Account Information Service Provider” (FINS_GI_11) is not “Yes”</t>
        </is>
      </c>
      <c r="D98" s="34"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IFERROR(AND('2- GI'!$D$13&lt;&gt;"",'2- GI'!$D$13&lt;&gt;"Yes"),FALSE)</f>
        <v/>
      </c>
      <c r="AJ98">
        <f>IFERROR(AND('2- GI'!$D$13="",NOT(AND('2- GI'!$D$13&lt;&gt;"",'2- GI'!$D$13&lt;&gt;"Yes"))),FALSE)</f>
        <v/>
      </c>
      <c r="AK98">
        <f>IF(AI98,IF(AH98,"ANSWERED","MISSING"),IF(AJ98,IF(AH98,"INVALID","CONTROLLER MISSING"),IF(AH98,"INVALID","NOT APPLICABLE")))</f>
        <v/>
      </c>
      <c r="AL98" t="inlineStr">
        <is>
          <t>PARSED</t>
        </is>
      </c>
    </row>
    <row r="99">
      <c r="A99" s="29" t="inlineStr">
        <is>
          <t>FINS_PR_95_v1</t>
        </is>
      </c>
      <c r="B99" s="30" t="inlineStr">
        <is>
          <t>Investment Income from Debt Securities</t>
        </is>
      </c>
      <c r="C99" s="35" t="inlineStr">
        <is>
          <t>TABLE: 12.0
MATRIX ROW / CONTEXT: RoW
Enter Investment Income from Debt Securities in RoW
HOW TO ANSWER: Up to 1 values.
WHEN TO ANSWER: “Pure Account Information Service Provider” (FINS_GI_11) is not “Yes”</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IFERROR(AND('2- GI'!$D$13&lt;&gt;"",'2- GI'!$D$13&lt;&gt;"Yes"),FALSE)</f>
        <v/>
      </c>
      <c r="AJ99">
        <f>IFERROR(AND('2- GI'!$D$13="",NOT(AND('2- GI'!$D$13&lt;&gt;"",'2- GI'!$D$13&lt;&gt;"Yes"))),FALSE)</f>
        <v/>
      </c>
      <c r="AK99">
        <f>IF(AI99,IF(AH99,"ANSWERED","MISSING"),IF(AJ99,IF(AH99,"INVALID","CONTROLLER MISSING"),IF(AH99,"INVALID","NOT APPLICABLE")))</f>
        <v/>
      </c>
      <c r="AL99" t="inlineStr">
        <is>
          <t>PARSED</t>
        </is>
      </c>
    </row>
    <row r="100">
      <c r="A100" s="29" t="inlineStr">
        <is>
          <t>FINS_PR_96_v1</t>
        </is>
      </c>
      <c r="B100" s="30" t="inlineStr">
        <is>
          <t>Income from Other Investments Held</t>
        </is>
      </c>
      <c r="C100" s="35" t="inlineStr">
        <is>
          <t>TABLE: 12.0
MATRIX ROW / CONTEXT: Malta
Enter Income from Other Investments Held in Malta
HOW TO ANSWER: Up to 1 values.
WHEN TO ANSWER: “Pure Account Information Service Provider” (FINS_GI_11) is not “Yes”</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IFERROR(AND('2- GI'!$D$13&lt;&gt;"",'2- GI'!$D$13&lt;&gt;"Yes"),FALSE)</f>
        <v/>
      </c>
      <c r="AJ100">
        <f>IFERROR(AND('2- GI'!$D$13="",NOT(AND('2- GI'!$D$13&lt;&gt;"",'2- GI'!$D$13&lt;&gt;"Yes"))),FALSE)</f>
        <v/>
      </c>
      <c r="AK100">
        <f>IF(AI100,IF(AH100,"ANSWERED","MISSING"),IF(AJ100,IF(AH100,"INVALID","CONTROLLER MISSING"),IF(AH100,"INVALID","NOT APPLICABLE")))</f>
        <v/>
      </c>
      <c r="AL100" t="inlineStr">
        <is>
          <t>PARSED</t>
        </is>
      </c>
    </row>
    <row r="101">
      <c r="A101" s="29" t="inlineStr">
        <is>
          <t>FINS_PR_97_v1</t>
        </is>
      </c>
      <c r="B101" s="30" t="inlineStr">
        <is>
          <t>Income from Other Investments Held</t>
        </is>
      </c>
      <c r="C101" s="35" t="inlineStr">
        <is>
          <t>TABLE: 12.0
MATRIX ROW / CONTEXT: EU/EEA
Enter Income from Other Investments Held in EU/EEA
HOW TO ANSWER: Up to 1 values.
WHEN TO ANSWER: “Pure Account Information Service Provider” (FINS_GI_11) is not “Yes”</t>
        </is>
      </c>
      <c r="D101" s="34" t="inlineStr"/>
      <c r="E101" s="33" t="inlineStr"/>
      <c r="F101" s="33" t="inlineStr"/>
      <c r="G101" s="33" t="inlineStr"/>
      <c r="H101" s="33" t="inlineStr"/>
      <c r="I101" s="33" t="inlineStr"/>
      <c r="J101" s="33" t="inlineStr"/>
      <c r="K101" s="33" t="inlineStr"/>
      <c r="L101" s="33" t="inlineStr"/>
      <c r="M101" s="33" t="inlineStr"/>
      <c r="N101" s="33" t="inlineStr"/>
      <c r="O101" s="33" t="inlineStr"/>
      <c r="P101" s="33" t="inlineStr"/>
      <c r="Q101" s="33" t="inlineStr"/>
      <c r="R101" s="33" t="inlineStr"/>
      <c r="S101" s="33" t="inlineStr"/>
      <c r="T101" s="33" t="inlineStr"/>
      <c r="U101" s="33" t="inlineStr"/>
      <c r="V101" s="33" t="inlineStr"/>
      <c r="W101" s="33" t="inlineStr"/>
      <c r="X101" s="33" t="inlineStr"/>
      <c r="Y101" s="33" t="inlineStr"/>
      <c r="Z101" s="33" t="inlineStr"/>
      <c r="AA101" s="33" t="inlineStr"/>
      <c r="AB101" s="33" t="inlineStr"/>
      <c r="AC101" s="33" t="inlineStr"/>
      <c r="AD101" s="33" t="inlineStr"/>
      <c r="AE101" s="33" t="inlineStr"/>
      <c r="AF101" s="33" t="inlineStr"/>
      <c r="AG101" s="33" t="inlineStr"/>
      <c r="AH101">
        <f>COUNTA(D101:D101)&gt;0</f>
        <v/>
      </c>
      <c r="AI101">
        <f>IFERROR(AND('2- GI'!$D$13&lt;&gt;"",'2- GI'!$D$13&lt;&gt;"Yes"),FALSE)</f>
        <v/>
      </c>
      <c r="AJ101">
        <f>IFERROR(AND('2- GI'!$D$13="",NOT(AND('2- GI'!$D$13&lt;&gt;"",'2- GI'!$D$13&lt;&gt;"Yes"))),FALSE)</f>
        <v/>
      </c>
      <c r="AK101">
        <f>IF(AI101,IF(AH101,"ANSWERED","MISSING"),IF(AJ101,IF(AH101,"INVALID","CONTROLLER MISSING"),IF(AH101,"INVALID","NOT APPLICABLE")))</f>
        <v/>
      </c>
      <c r="AL101" t="inlineStr">
        <is>
          <t>PARSED</t>
        </is>
      </c>
    </row>
    <row r="102">
      <c r="A102" s="29" t="inlineStr">
        <is>
          <t>FINS_PR_98_v1</t>
        </is>
      </c>
      <c r="B102" s="30" t="inlineStr">
        <is>
          <t>Income from Other Investments Held</t>
        </is>
      </c>
      <c r="C102" s="35" t="inlineStr">
        <is>
          <t>TABLE: 12.0
MATRIX ROW / CONTEXT: RoW
Enter Income from Other Investments Held in RoW
HOW TO ANSWER: Up to 1 values.
WHEN TO ANSWER: “Pure Account Information Service Provider” (FINS_GI_11) is not “Yes”</t>
        </is>
      </c>
      <c r="D102" s="34" t="inlineStr"/>
      <c r="E102" s="33" t="inlineStr"/>
      <c r="F102" s="33" t="inlineStr"/>
      <c r="G102" s="33" t="inlineStr"/>
      <c r="H102" s="33" t="inlineStr"/>
      <c r="I102" s="33" t="inlineStr"/>
      <c r="J102" s="33" t="inlineStr"/>
      <c r="K102" s="33" t="inlineStr"/>
      <c r="L102" s="33" t="inlineStr"/>
      <c r="M102" s="33" t="inlineStr"/>
      <c r="N102" s="33" t="inlineStr"/>
      <c r="O102" s="33" t="inlineStr"/>
      <c r="P102" s="33" t="inlineStr"/>
      <c r="Q102" s="33" t="inlineStr"/>
      <c r="R102" s="33" t="inlineStr"/>
      <c r="S102" s="33" t="inlineStr"/>
      <c r="T102" s="33" t="inlineStr"/>
      <c r="U102" s="33" t="inlineStr"/>
      <c r="V102" s="33" t="inlineStr"/>
      <c r="W102" s="33" t="inlineStr"/>
      <c r="X102" s="33" t="inlineStr"/>
      <c r="Y102" s="33" t="inlineStr"/>
      <c r="Z102" s="33" t="inlineStr"/>
      <c r="AA102" s="33" t="inlineStr"/>
      <c r="AB102" s="33" t="inlineStr"/>
      <c r="AC102" s="33" t="inlineStr"/>
      <c r="AD102" s="33" t="inlineStr"/>
      <c r="AE102" s="33" t="inlineStr"/>
      <c r="AF102" s="33" t="inlineStr"/>
      <c r="AG102" s="33" t="inlineStr"/>
      <c r="AH102">
        <f>COUNTA(D102:D102)&gt;0</f>
        <v/>
      </c>
      <c r="AI102">
        <f>IFERROR(AND('2- GI'!$D$13&lt;&gt;"",'2- GI'!$D$13&lt;&gt;"Yes"),FALSE)</f>
        <v/>
      </c>
      <c r="AJ102">
        <f>IFERROR(AND('2- GI'!$D$13="",NOT(AND('2- GI'!$D$13&lt;&gt;"",'2- GI'!$D$13&lt;&gt;"Yes"))),FALSE)</f>
        <v/>
      </c>
      <c r="AK102">
        <f>IF(AI102,IF(AH102,"ANSWERED","MISSING"),IF(AJ102,IF(AH102,"INVALID","CONTROLLER MISSING"),IF(AH102,"INVALID","NOT APPLICABLE")))</f>
        <v/>
      </c>
      <c r="AL102" t="inlineStr">
        <is>
          <t>PARSED</t>
        </is>
      </c>
    </row>
    <row r="103">
      <c r="A103" s="29" t="inlineStr">
        <is>
          <t>FINS_PR_99_v1</t>
        </is>
      </c>
      <c r="B103" s="30" t="inlineStr">
        <is>
          <t>Details on Income from other Investments Held</t>
        </is>
      </c>
      <c r="C103" s="36" t="inlineStr">
        <is>
          <t>TABLE: 12.0
Enter Details on Income from other Investments Held.
HOW TO ANSWER: Up to 1 values.
WHEN TO ANSWER: All of these conditions must be met: At least one of these conditions must be met: “Income from Other Investments Held” (FINS_PR_96) is greater than “0”; or “Income from Other Investments Held” (FINS_PR_97) is greater than “0”; or “Income from Other Investments Held” (FINS_PR_98) is greater than “0”; and “Pure Account Information Service Provider” (FINS_GI_11) is not “Yes”</t>
        </is>
      </c>
      <c r="D103" s="34"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IFERROR(AND(OR(AND(D$100&lt;&gt;"",D$100&gt;0),AND(D$101&lt;&gt;"",D$101&gt;0),AND(D$102&lt;&gt;"",D$102&gt;0)),AND('2- GI'!$D$13&lt;&gt;"",'2- GI'!$D$13&lt;&gt;"Yes")),FALSE)</f>
        <v/>
      </c>
      <c r="AJ103">
        <f>IFERROR(AND(OR('2- GI'!$D$13="",D$100="",D$101="",D$102=""),NOT(AND(OR(AND(D$100&lt;&gt;"",D$100&gt;0),AND(D$101&lt;&gt;"",D$101&gt;0),AND(D$102&lt;&gt;"",D$102&gt;0)),AND('2- GI'!$D$13&lt;&gt;"",'2- GI'!$D$13&lt;&gt;"Yes")))),FALSE)</f>
        <v/>
      </c>
      <c r="AK103">
        <f>IF(AI103,IF(AH103,"ANSWERED","MISSING"),IF(AJ103,IF(AH103,"INVALID","CONTROLLER MISSING"),IF(AH103,"INVALID","NOT APPLICABLE")))</f>
        <v/>
      </c>
      <c r="AL103" t="inlineStr">
        <is>
          <t>PARSED</t>
        </is>
      </c>
    </row>
    <row r="104">
      <c r="A104" s="29" t="inlineStr">
        <is>
          <t>FINS_PR_100_v1</t>
        </is>
      </c>
      <c r="B104" s="30" t="inlineStr">
        <is>
          <t>Other income - Gains on disposal of Assets</t>
        </is>
      </c>
      <c r="C104" s="35" t="inlineStr">
        <is>
          <t>TABLE: 12.0
MATRIX ROW / CONTEXT: Malta
Please insert Gains on disposal of Assets - Malta
HOW TO ANSWER: Up to 1 values.
WHEN TO ANSWER: “Pure Account Information Service Provider” (FINS_GI_11) is not “Yes”</t>
        </is>
      </c>
      <c r="D104" s="34" t="inlineStr"/>
      <c r="E104" s="33" t="inlineStr"/>
      <c r="F104" s="33" t="inlineStr"/>
      <c r="G104" s="33" t="inlineStr"/>
      <c r="H104" s="33" t="inlineStr"/>
      <c r="I104" s="33" t="inlineStr"/>
      <c r="J104" s="33" t="inlineStr"/>
      <c r="K104" s="33" t="inlineStr"/>
      <c r="L104" s="33" t="inlineStr"/>
      <c r="M104" s="33" t="inlineStr"/>
      <c r="N104" s="33" t="inlineStr"/>
      <c r="O104" s="33" t="inlineStr"/>
      <c r="P104" s="33" t="inlineStr"/>
      <c r="Q104" s="33" t="inlineStr"/>
      <c r="R104" s="33" t="inlineStr"/>
      <c r="S104" s="33" t="inlineStr"/>
      <c r="T104" s="33" t="inlineStr"/>
      <c r="U104" s="33" t="inlineStr"/>
      <c r="V104" s="33" t="inlineStr"/>
      <c r="W104" s="33" t="inlineStr"/>
      <c r="X104" s="33" t="inlineStr"/>
      <c r="Y104" s="33" t="inlineStr"/>
      <c r="Z104" s="33" t="inlineStr"/>
      <c r="AA104" s="33" t="inlineStr"/>
      <c r="AB104" s="33" t="inlineStr"/>
      <c r="AC104" s="33" t="inlineStr"/>
      <c r="AD104" s="33" t="inlineStr"/>
      <c r="AE104" s="33" t="inlineStr"/>
      <c r="AF104" s="33" t="inlineStr"/>
      <c r="AG104" s="33" t="inlineStr"/>
      <c r="AH104">
        <f>COUNTA(D104:D104)&gt;0</f>
        <v/>
      </c>
      <c r="AI104">
        <f>IFERROR(AND('2- GI'!$D$13&lt;&gt;"",'2- GI'!$D$13&lt;&gt;"Yes"),FALSE)</f>
        <v/>
      </c>
      <c r="AJ104">
        <f>IFERROR(AND('2- GI'!$D$13="",NOT(AND('2- GI'!$D$13&lt;&gt;"",'2- GI'!$D$13&lt;&gt;"Yes"))),FALSE)</f>
        <v/>
      </c>
      <c r="AK104">
        <f>IF(AI104,IF(AH104,"ANSWERED","MISSING"),IF(AJ104,IF(AH104,"INVALID","CONTROLLER MISSING"),IF(AH104,"INVALID","NOT APPLICABLE")))</f>
        <v/>
      </c>
      <c r="AL104" t="inlineStr">
        <is>
          <t>PARSED</t>
        </is>
      </c>
    </row>
    <row r="105">
      <c r="A105" s="29" t="inlineStr">
        <is>
          <t>FINS_PR_101_v1</t>
        </is>
      </c>
      <c r="B105" s="30" t="inlineStr">
        <is>
          <t>Other income - Gains on disposal of Assets</t>
        </is>
      </c>
      <c r="C105" s="35" t="inlineStr">
        <is>
          <t>TABLE: 12.0
MATRIX ROW / CONTEXT: EU/EEA
Please insert Gains on disposal of Assets - EU/EEA
HOW TO ANSWER: Up to 1 values.
WHEN TO ANSWER: “Pure Account Information Service Provider” (FINS_GI_11) is not “Yes”</t>
        </is>
      </c>
      <c r="D105" s="34" t="inlineStr"/>
      <c r="E105" s="33" t="inlineStr"/>
      <c r="F105" s="33" t="inlineStr"/>
      <c r="G105" s="33" t="inlineStr"/>
      <c r="H105" s="33" t="inlineStr"/>
      <c r="I105" s="33" t="inlineStr"/>
      <c r="J105" s="33" t="inlineStr"/>
      <c r="K105" s="33" t="inlineStr"/>
      <c r="L105" s="33" t="inlineStr"/>
      <c r="M105" s="33" t="inlineStr"/>
      <c r="N105" s="33" t="inlineStr"/>
      <c r="O105" s="33" t="inlineStr"/>
      <c r="P105" s="33" t="inlineStr"/>
      <c r="Q105" s="33" t="inlineStr"/>
      <c r="R105" s="33" t="inlineStr"/>
      <c r="S105" s="33" t="inlineStr"/>
      <c r="T105" s="33" t="inlineStr"/>
      <c r="U105" s="33" t="inlineStr"/>
      <c r="V105" s="33" t="inlineStr"/>
      <c r="W105" s="33" t="inlineStr"/>
      <c r="X105" s="33" t="inlineStr"/>
      <c r="Y105" s="33" t="inlineStr"/>
      <c r="Z105" s="33" t="inlineStr"/>
      <c r="AA105" s="33" t="inlineStr"/>
      <c r="AB105" s="33" t="inlineStr"/>
      <c r="AC105" s="33" t="inlineStr"/>
      <c r="AD105" s="33" t="inlineStr"/>
      <c r="AE105" s="33" t="inlineStr"/>
      <c r="AF105" s="33" t="inlineStr"/>
      <c r="AG105" s="33" t="inlineStr"/>
      <c r="AH105">
        <f>COUNTA(D105:D105)&gt;0</f>
        <v/>
      </c>
      <c r="AI105">
        <f>IFERROR(AND('2- GI'!$D$13&lt;&gt;"",'2- GI'!$D$13&lt;&gt;"Yes"),FALSE)</f>
        <v/>
      </c>
      <c r="AJ105">
        <f>IFERROR(AND('2- GI'!$D$13="",NOT(AND('2- GI'!$D$13&lt;&gt;"",'2- GI'!$D$13&lt;&gt;"Yes"))),FALSE)</f>
        <v/>
      </c>
      <c r="AK105">
        <f>IF(AI105,IF(AH105,"ANSWERED","MISSING"),IF(AJ105,IF(AH105,"INVALID","CONTROLLER MISSING"),IF(AH105,"INVALID","NOT APPLICABLE")))</f>
        <v/>
      </c>
      <c r="AL105" t="inlineStr">
        <is>
          <t>PARSED</t>
        </is>
      </c>
    </row>
    <row r="106">
      <c r="A106" s="29" t="inlineStr">
        <is>
          <t>FINS_PR_102_v1</t>
        </is>
      </c>
      <c r="B106" s="30" t="inlineStr">
        <is>
          <t>Other income - Gains on disposal of Assets</t>
        </is>
      </c>
      <c r="C106" s="35" t="inlineStr">
        <is>
          <t>TABLE: 12.0
MATRIX ROW / CONTEXT: RoW
Please insert Gains on disposal of Assets - RoW
HOW TO ANSWER: Up to 1 values.
WHEN TO ANSWER: “Pure Account Information Service Provider” (FINS_GI_11) is not “Yes”</t>
        </is>
      </c>
      <c r="D106" s="34" t="inlineStr"/>
      <c r="E106" s="33" t="inlineStr"/>
      <c r="F106" s="33" t="inlineStr"/>
      <c r="G106" s="33" t="inlineStr"/>
      <c r="H106" s="33" t="inlineStr"/>
      <c r="I106" s="33" t="inlineStr"/>
      <c r="J106" s="33" t="inlineStr"/>
      <c r="K106" s="33" t="inlineStr"/>
      <c r="L106" s="33" t="inlineStr"/>
      <c r="M106" s="33" t="inlineStr"/>
      <c r="N106" s="33" t="inlineStr"/>
      <c r="O106" s="33" t="inlineStr"/>
      <c r="P106" s="33" t="inlineStr"/>
      <c r="Q106" s="33" t="inlineStr"/>
      <c r="R106" s="33" t="inlineStr"/>
      <c r="S106" s="33" t="inlineStr"/>
      <c r="T106" s="33" t="inlineStr"/>
      <c r="U106" s="33" t="inlineStr"/>
      <c r="V106" s="33" t="inlineStr"/>
      <c r="W106" s="33" t="inlineStr"/>
      <c r="X106" s="33" t="inlineStr"/>
      <c r="Y106" s="33" t="inlineStr"/>
      <c r="Z106" s="33" t="inlineStr"/>
      <c r="AA106" s="33" t="inlineStr"/>
      <c r="AB106" s="33" t="inlineStr"/>
      <c r="AC106" s="33" t="inlineStr"/>
      <c r="AD106" s="33" t="inlineStr"/>
      <c r="AE106" s="33" t="inlineStr"/>
      <c r="AF106" s="33" t="inlineStr"/>
      <c r="AG106" s="33" t="inlineStr"/>
      <c r="AH106">
        <f>COUNTA(D106:D106)&gt;0</f>
        <v/>
      </c>
      <c r="AI106">
        <f>IFERROR(AND('2- GI'!$D$13&lt;&gt;"",'2- GI'!$D$13&lt;&gt;"Yes"),FALSE)</f>
        <v/>
      </c>
      <c r="AJ106">
        <f>IFERROR(AND('2- GI'!$D$13="",NOT(AND('2- GI'!$D$13&lt;&gt;"",'2- GI'!$D$13&lt;&gt;"Yes"))),FALSE)</f>
        <v/>
      </c>
      <c r="AK106">
        <f>IF(AI106,IF(AH106,"ANSWERED","MISSING"),IF(AJ106,IF(AH106,"INVALID","CONTROLLER MISSING"),IF(AH106,"INVALID","NOT APPLICABLE")))</f>
        <v/>
      </c>
      <c r="AL106" t="inlineStr">
        <is>
          <t>PARSED</t>
        </is>
      </c>
    </row>
    <row r="107">
      <c r="A107" s="29" t="inlineStr">
        <is>
          <t>FINS_PR_103_v1</t>
        </is>
      </c>
      <c r="B107" s="30" t="inlineStr">
        <is>
          <t>Other income - Management recharge income</t>
        </is>
      </c>
      <c r="C107" s="35" t="inlineStr">
        <is>
          <t>TABLE: 12.0
MATRIX ROW / CONTEXT: Malta
Please insert Management recharge income - Malta
HOW TO ANSWER: Up to 1 values.
WHEN TO ANSWER: “Pure Account Information Service Provider” (FINS_GI_11) is not “Yes”</t>
        </is>
      </c>
      <c r="D107" s="34" t="inlineStr"/>
      <c r="E107" s="33" t="inlineStr"/>
      <c r="F107" s="33" t="inlineStr"/>
      <c r="G107" s="33" t="inlineStr"/>
      <c r="H107" s="33" t="inlineStr"/>
      <c r="I107" s="33" t="inlineStr"/>
      <c r="J107" s="33" t="inlineStr"/>
      <c r="K107" s="33" t="inlineStr"/>
      <c r="L107" s="33" t="inlineStr"/>
      <c r="M107" s="33" t="inlineStr"/>
      <c r="N107" s="33" t="inlineStr"/>
      <c r="O107" s="33" t="inlineStr"/>
      <c r="P107" s="33" t="inlineStr"/>
      <c r="Q107" s="33" t="inlineStr"/>
      <c r="R107" s="33" t="inlineStr"/>
      <c r="S107" s="33" t="inlineStr"/>
      <c r="T107" s="33" t="inlineStr"/>
      <c r="U107" s="33" t="inlineStr"/>
      <c r="V107" s="33" t="inlineStr"/>
      <c r="W107" s="33" t="inlineStr"/>
      <c r="X107" s="33" t="inlineStr"/>
      <c r="Y107" s="33" t="inlineStr"/>
      <c r="Z107" s="33" t="inlineStr"/>
      <c r="AA107" s="33" t="inlineStr"/>
      <c r="AB107" s="33" t="inlineStr"/>
      <c r="AC107" s="33" t="inlineStr"/>
      <c r="AD107" s="33" t="inlineStr"/>
      <c r="AE107" s="33" t="inlineStr"/>
      <c r="AF107" s="33" t="inlineStr"/>
      <c r="AG107" s="33" t="inlineStr"/>
      <c r="AH107">
        <f>COUNTA(D107:D107)&gt;0</f>
        <v/>
      </c>
      <c r="AI107">
        <f>IFERROR(AND('2- GI'!$D$13&lt;&gt;"",'2- GI'!$D$13&lt;&gt;"Yes"),FALSE)</f>
        <v/>
      </c>
      <c r="AJ107">
        <f>IFERROR(AND('2- GI'!$D$13="",NOT(AND('2- GI'!$D$13&lt;&gt;"",'2- GI'!$D$13&lt;&gt;"Yes"))),FALSE)</f>
        <v/>
      </c>
      <c r="AK107">
        <f>IF(AI107,IF(AH107,"ANSWERED","MISSING"),IF(AJ107,IF(AH107,"INVALID","CONTROLLER MISSING"),IF(AH107,"INVALID","NOT APPLICABLE")))</f>
        <v/>
      </c>
      <c r="AL107" t="inlineStr">
        <is>
          <t>PARSED</t>
        </is>
      </c>
    </row>
    <row r="108">
      <c r="A108" s="29" t="inlineStr">
        <is>
          <t>FINS_PR_104_v1</t>
        </is>
      </c>
      <c r="B108" s="30" t="inlineStr">
        <is>
          <t>Other income - Management recharge income</t>
        </is>
      </c>
      <c r="C108" s="35" t="inlineStr">
        <is>
          <t>TABLE: 12.0
MATRIX ROW / CONTEXT: EU/EEA
Please insert Management recharge income - EU/EEA
HOW TO ANSWER: Up to 1 values.
WHEN TO ANSWER: “Pure Account Information Service Provider” (FINS_GI_11) is not “Yes”</t>
        </is>
      </c>
      <c r="D108" s="34" t="inlineStr"/>
      <c r="E108" s="33" t="inlineStr"/>
      <c r="F108" s="33" t="inlineStr"/>
      <c r="G108" s="33" t="inlineStr"/>
      <c r="H108" s="33" t="inlineStr"/>
      <c r="I108" s="33" t="inlineStr"/>
      <c r="J108" s="33" t="inlineStr"/>
      <c r="K108" s="33" t="inlineStr"/>
      <c r="L108" s="33" t="inlineStr"/>
      <c r="M108" s="33" t="inlineStr"/>
      <c r="N108" s="33" t="inlineStr"/>
      <c r="O108" s="33" t="inlineStr"/>
      <c r="P108" s="33" t="inlineStr"/>
      <c r="Q108" s="33" t="inlineStr"/>
      <c r="R108" s="33" t="inlineStr"/>
      <c r="S108" s="33" t="inlineStr"/>
      <c r="T108" s="33" t="inlineStr"/>
      <c r="U108" s="33" t="inlineStr"/>
      <c r="V108" s="33" t="inlineStr"/>
      <c r="W108" s="33" t="inlineStr"/>
      <c r="X108" s="33" t="inlineStr"/>
      <c r="Y108" s="33" t="inlineStr"/>
      <c r="Z108" s="33" t="inlineStr"/>
      <c r="AA108" s="33" t="inlineStr"/>
      <c r="AB108" s="33" t="inlineStr"/>
      <c r="AC108" s="33" t="inlineStr"/>
      <c r="AD108" s="33" t="inlineStr"/>
      <c r="AE108" s="33" t="inlineStr"/>
      <c r="AF108" s="33" t="inlineStr"/>
      <c r="AG108" s="33" t="inlineStr"/>
      <c r="AH108">
        <f>COUNTA(D108:D108)&gt;0</f>
        <v/>
      </c>
      <c r="AI108">
        <f>IFERROR(AND('2- GI'!$D$13&lt;&gt;"",'2- GI'!$D$13&lt;&gt;"Yes"),FALSE)</f>
        <v/>
      </c>
      <c r="AJ108">
        <f>IFERROR(AND('2- GI'!$D$13="",NOT(AND('2- GI'!$D$13&lt;&gt;"",'2- GI'!$D$13&lt;&gt;"Yes"))),FALSE)</f>
        <v/>
      </c>
      <c r="AK108">
        <f>IF(AI108,IF(AH108,"ANSWERED","MISSING"),IF(AJ108,IF(AH108,"INVALID","CONTROLLER MISSING"),IF(AH108,"INVALID","NOT APPLICABLE")))</f>
        <v/>
      </c>
      <c r="AL108" t="inlineStr">
        <is>
          <t>PARSED</t>
        </is>
      </c>
    </row>
    <row r="109">
      <c r="A109" s="29" t="inlineStr">
        <is>
          <t>FINS_PR_105_v1</t>
        </is>
      </c>
      <c r="B109" s="30" t="inlineStr">
        <is>
          <t>Other income - Management recharge income</t>
        </is>
      </c>
      <c r="C109" s="35" t="inlineStr">
        <is>
          <t>TABLE: 12.0
MATRIX ROW / CONTEXT: RoW
Please insert Management recharge income - RoW
HOW TO ANSWER: Up to 1 values.
WHEN TO ANSWER: “Pure Account Information Service Provider” (FINS_GI_11) is not “Yes”</t>
        </is>
      </c>
      <c r="D109" s="34" t="inlineStr"/>
      <c r="E109" s="33" t="inlineStr"/>
      <c r="F109" s="33" t="inlineStr"/>
      <c r="G109" s="33" t="inlineStr"/>
      <c r="H109" s="33" t="inlineStr"/>
      <c r="I109" s="33" t="inlineStr"/>
      <c r="J109" s="33" t="inlineStr"/>
      <c r="K109" s="33" t="inlineStr"/>
      <c r="L109" s="33" t="inlineStr"/>
      <c r="M109" s="33" t="inlineStr"/>
      <c r="N109" s="33" t="inlineStr"/>
      <c r="O109" s="33" t="inlineStr"/>
      <c r="P109" s="33" t="inlineStr"/>
      <c r="Q109" s="33" t="inlineStr"/>
      <c r="R109" s="33" t="inlineStr"/>
      <c r="S109" s="33" t="inlineStr"/>
      <c r="T109" s="33" t="inlineStr"/>
      <c r="U109" s="33" t="inlineStr"/>
      <c r="V109" s="33" t="inlineStr"/>
      <c r="W109" s="33" t="inlineStr"/>
      <c r="X109" s="33" t="inlineStr"/>
      <c r="Y109" s="33" t="inlineStr"/>
      <c r="Z109" s="33" t="inlineStr"/>
      <c r="AA109" s="33" t="inlineStr"/>
      <c r="AB109" s="33" t="inlineStr"/>
      <c r="AC109" s="33" t="inlineStr"/>
      <c r="AD109" s="33" t="inlineStr"/>
      <c r="AE109" s="33" t="inlineStr"/>
      <c r="AF109" s="33" t="inlineStr"/>
      <c r="AG109" s="33" t="inlineStr"/>
      <c r="AH109">
        <f>COUNTA(D109:D109)&gt;0</f>
        <v/>
      </c>
      <c r="AI109">
        <f>IFERROR(AND('2- GI'!$D$13&lt;&gt;"",'2- GI'!$D$13&lt;&gt;"Yes"),FALSE)</f>
        <v/>
      </c>
      <c r="AJ109">
        <f>IFERROR(AND('2- GI'!$D$13="",NOT(AND('2- GI'!$D$13&lt;&gt;"",'2- GI'!$D$13&lt;&gt;"Yes"))),FALSE)</f>
        <v/>
      </c>
      <c r="AK109">
        <f>IF(AI109,IF(AH109,"ANSWERED","MISSING"),IF(AJ109,IF(AH109,"INVALID","CONTROLLER MISSING"),IF(AH109,"INVALID","NOT APPLICABLE")))</f>
        <v/>
      </c>
      <c r="AL109" t="inlineStr">
        <is>
          <t>PARSED</t>
        </is>
      </c>
    </row>
    <row r="110">
      <c r="A110" s="29" t="inlineStr">
        <is>
          <t>FINS_PR_106_v1</t>
        </is>
      </c>
      <c r="B110" s="30" t="inlineStr">
        <is>
          <t>Other income - Operational lease income</t>
        </is>
      </c>
      <c r="C110" s="35" t="inlineStr">
        <is>
          <t>TABLE: 12.0
MATRIX ROW / CONTEXT: Malta
Please insert Operational lease income - Malta
HOW TO ANSWER: Up to 1 values.
WHEN TO ANSWER: “Pure Account Information Service Provider” (FINS_GI_11) is not “Yes”</t>
        </is>
      </c>
      <c r="D110" s="34" t="inlineStr"/>
      <c r="E110" s="33" t="inlineStr"/>
      <c r="F110" s="33" t="inlineStr"/>
      <c r="G110" s="33" t="inlineStr"/>
      <c r="H110" s="33" t="inlineStr"/>
      <c r="I110" s="33" t="inlineStr"/>
      <c r="J110" s="33" t="inlineStr"/>
      <c r="K110" s="33" t="inlineStr"/>
      <c r="L110" s="33" t="inlineStr"/>
      <c r="M110" s="33" t="inlineStr"/>
      <c r="N110" s="33" t="inlineStr"/>
      <c r="O110" s="33" t="inlineStr"/>
      <c r="P110" s="33" t="inlineStr"/>
      <c r="Q110" s="33" t="inlineStr"/>
      <c r="R110" s="33" t="inlineStr"/>
      <c r="S110" s="33" t="inlineStr"/>
      <c r="T110" s="33" t="inlineStr"/>
      <c r="U110" s="33" t="inlineStr"/>
      <c r="V110" s="33" t="inlineStr"/>
      <c r="W110" s="33" t="inlineStr"/>
      <c r="X110" s="33" t="inlineStr"/>
      <c r="Y110" s="33" t="inlineStr"/>
      <c r="Z110" s="33" t="inlineStr"/>
      <c r="AA110" s="33" t="inlineStr"/>
      <c r="AB110" s="33" t="inlineStr"/>
      <c r="AC110" s="33" t="inlineStr"/>
      <c r="AD110" s="33" t="inlineStr"/>
      <c r="AE110" s="33" t="inlineStr"/>
      <c r="AF110" s="33" t="inlineStr"/>
      <c r="AG110" s="33" t="inlineStr"/>
      <c r="AH110">
        <f>COUNTA(D110:D110)&gt;0</f>
        <v/>
      </c>
      <c r="AI110">
        <f>IFERROR(AND('2- GI'!$D$13&lt;&gt;"",'2- GI'!$D$13&lt;&gt;"Yes"),FALSE)</f>
        <v/>
      </c>
      <c r="AJ110">
        <f>IFERROR(AND('2- GI'!$D$13="",NOT(AND('2- GI'!$D$13&lt;&gt;"",'2- GI'!$D$13&lt;&gt;"Yes"))),FALSE)</f>
        <v/>
      </c>
      <c r="AK110">
        <f>IF(AI110,IF(AH110,"ANSWERED","MISSING"),IF(AJ110,IF(AH110,"INVALID","CONTROLLER MISSING"),IF(AH110,"INVALID","NOT APPLICABLE")))</f>
        <v/>
      </c>
      <c r="AL110" t="inlineStr">
        <is>
          <t>PARSED</t>
        </is>
      </c>
    </row>
    <row r="111">
      <c r="A111" s="29" t="inlineStr">
        <is>
          <t>FINS_PR_107_v1</t>
        </is>
      </c>
      <c r="B111" s="30" t="inlineStr">
        <is>
          <t>Other income - Operational lease income</t>
        </is>
      </c>
      <c r="C111" s="35" t="inlineStr">
        <is>
          <t>TABLE: 12.0
MATRIX ROW / CONTEXT: EU/EEA
Please insert Operational lease income - EU/EEA
HOW TO ANSWER: Up to 1 values.
WHEN TO ANSWER: “Pure Account Information Service Provider” (FINS_GI_11) is not “Yes”</t>
        </is>
      </c>
      <c r="D111" s="34" t="inlineStr"/>
      <c r="E111" s="33" t="inlineStr"/>
      <c r="F111" s="33" t="inlineStr"/>
      <c r="G111" s="33" t="inlineStr"/>
      <c r="H111" s="33" t="inlineStr"/>
      <c r="I111" s="33" t="inlineStr"/>
      <c r="J111" s="33" t="inlineStr"/>
      <c r="K111" s="33" t="inlineStr"/>
      <c r="L111" s="33" t="inlineStr"/>
      <c r="M111" s="33" t="inlineStr"/>
      <c r="N111" s="33" t="inlineStr"/>
      <c r="O111" s="33" t="inlineStr"/>
      <c r="P111" s="33" t="inlineStr"/>
      <c r="Q111" s="33" t="inlineStr"/>
      <c r="R111" s="33" t="inlineStr"/>
      <c r="S111" s="33" t="inlineStr"/>
      <c r="T111" s="33" t="inlineStr"/>
      <c r="U111" s="33" t="inlineStr"/>
      <c r="V111" s="33" t="inlineStr"/>
      <c r="W111" s="33" t="inlineStr"/>
      <c r="X111" s="33" t="inlineStr"/>
      <c r="Y111" s="33" t="inlineStr"/>
      <c r="Z111" s="33" t="inlineStr"/>
      <c r="AA111" s="33" t="inlineStr"/>
      <c r="AB111" s="33" t="inlineStr"/>
      <c r="AC111" s="33" t="inlineStr"/>
      <c r="AD111" s="33" t="inlineStr"/>
      <c r="AE111" s="33" t="inlineStr"/>
      <c r="AF111" s="33" t="inlineStr"/>
      <c r="AG111" s="33" t="inlineStr"/>
      <c r="AH111">
        <f>COUNTA(D111:D111)&gt;0</f>
        <v/>
      </c>
      <c r="AI111">
        <f>IFERROR(AND('2- GI'!$D$13&lt;&gt;"",'2- GI'!$D$13&lt;&gt;"Yes"),FALSE)</f>
        <v/>
      </c>
      <c r="AJ111">
        <f>IFERROR(AND('2- GI'!$D$13="",NOT(AND('2- GI'!$D$13&lt;&gt;"",'2- GI'!$D$13&lt;&gt;"Yes"))),FALSE)</f>
        <v/>
      </c>
      <c r="AK111">
        <f>IF(AI111,IF(AH111,"ANSWERED","MISSING"),IF(AJ111,IF(AH111,"INVALID","CONTROLLER MISSING"),IF(AH111,"INVALID","NOT APPLICABLE")))</f>
        <v/>
      </c>
      <c r="AL111" t="inlineStr">
        <is>
          <t>PARSED</t>
        </is>
      </c>
    </row>
    <row r="112">
      <c r="A112" s="29" t="inlineStr">
        <is>
          <t>FINS_PR_108_v1</t>
        </is>
      </c>
      <c r="B112" s="30" t="inlineStr">
        <is>
          <t>Other income - Operational lease income</t>
        </is>
      </c>
      <c r="C112" s="35" t="inlineStr">
        <is>
          <t>TABLE: 12.0
MATRIX ROW / CONTEXT: RoW
Please insert Operational lease income - RoW
HOW TO ANSWER: Up to 1 values.
WHEN TO ANSWER: “Pure Account Information Service Provider” (FINS_GI_11) is not “Yes”</t>
        </is>
      </c>
      <c r="D112" s="34" t="inlineStr"/>
      <c r="E112" s="33" t="inlineStr"/>
      <c r="F112" s="33" t="inlineStr"/>
      <c r="G112" s="33" t="inlineStr"/>
      <c r="H112" s="33" t="inlineStr"/>
      <c r="I112" s="33" t="inlineStr"/>
      <c r="J112" s="33" t="inlineStr"/>
      <c r="K112" s="33" t="inlineStr"/>
      <c r="L112" s="33" t="inlineStr"/>
      <c r="M112" s="33" t="inlineStr"/>
      <c r="N112" s="33" t="inlineStr"/>
      <c r="O112" s="33" t="inlineStr"/>
      <c r="P112" s="33" t="inlineStr"/>
      <c r="Q112" s="33" t="inlineStr"/>
      <c r="R112" s="33" t="inlineStr"/>
      <c r="S112" s="33" t="inlineStr"/>
      <c r="T112" s="33" t="inlineStr"/>
      <c r="U112" s="33" t="inlineStr"/>
      <c r="V112" s="33" t="inlineStr"/>
      <c r="W112" s="33" t="inlineStr"/>
      <c r="X112" s="33" t="inlineStr"/>
      <c r="Y112" s="33" t="inlineStr"/>
      <c r="Z112" s="33" t="inlineStr"/>
      <c r="AA112" s="33" t="inlineStr"/>
      <c r="AB112" s="33" t="inlineStr"/>
      <c r="AC112" s="33" t="inlineStr"/>
      <c r="AD112" s="33" t="inlineStr"/>
      <c r="AE112" s="33" t="inlineStr"/>
      <c r="AF112" s="33" t="inlineStr"/>
      <c r="AG112" s="33" t="inlineStr"/>
      <c r="AH112">
        <f>COUNTA(D112:D112)&gt;0</f>
        <v/>
      </c>
      <c r="AI112">
        <f>IFERROR(AND('2- GI'!$D$13&lt;&gt;"",'2- GI'!$D$13&lt;&gt;"Yes"),FALSE)</f>
        <v/>
      </c>
      <c r="AJ112">
        <f>IFERROR(AND('2- GI'!$D$13="",NOT(AND('2- GI'!$D$13&lt;&gt;"",'2- GI'!$D$13&lt;&gt;"Yes"))),FALSE)</f>
        <v/>
      </c>
      <c r="AK112">
        <f>IF(AI112,IF(AH112,"ANSWERED","MISSING"),IF(AJ112,IF(AH112,"INVALID","CONTROLLER MISSING"),IF(AH112,"INVALID","NOT APPLICABLE")))</f>
        <v/>
      </c>
      <c r="AL112" t="inlineStr">
        <is>
          <t>PARSED</t>
        </is>
      </c>
    </row>
    <row r="113">
      <c r="A113" s="29" t="inlineStr">
        <is>
          <t>FINS_PR_109_v1</t>
        </is>
      </c>
      <c r="B113" s="30" t="inlineStr">
        <is>
          <t>Other income - Other remaining Income</t>
        </is>
      </c>
      <c r="C113" s="35" t="inlineStr">
        <is>
          <t>TABLE: 12.0
MATRIX ROW / CONTEXT: Malta
Please insert Other remaining Income - Malta
HOW TO ANSWER: Up to 1 values.
WHEN TO ANSWER: “Pure Account Information Service Provider” (FINS_GI_11) is not “Yes”</t>
        </is>
      </c>
      <c r="D113" s="34" t="inlineStr"/>
      <c r="E113" s="33" t="inlineStr"/>
      <c r="F113" s="33" t="inlineStr"/>
      <c r="G113" s="33" t="inlineStr"/>
      <c r="H113" s="33" t="inlineStr"/>
      <c r="I113" s="33" t="inlineStr"/>
      <c r="J113" s="33" t="inlineStr"/>
      <c r="K113" s="33" t="inlineStr"/>
      <c r="L113" s="33" t="inlineStr"/>
      <c r="M113" s="33" t="inlineStr"/>
      <c r="N113" s="33" t="inlineStr"/>
      <c r="O113" s="33" t="inlineStr"/>
      <c r="P113" s="33" t="inlineStr"/>
      <c r="Q113" s="33" t="inlineStr"/>
      <c r="R113" s="33" t="inlineStr"/>
      <c r="S113" s="33" t="inlineStr"/>
      <c r="T113" s="33" t="inlineStr"/>
      <c r="U113" s="33" t="inlineStr"/>
      <c r="V113" s="33" t="inlineStr"/>
      <c r="W113" s="33" t="inlineStr"/>
      <c r="X113" s="33" t="inlineStr"/>
      <c r="Y113" s="33" t="inlineStr"/>
      <c r="Z113" s="33" t="inlineStr"/>
      <c r="AA113" s="33" t="inlineStr"/>
      <c r="AB113" s="33" t="inlineStr"/>
      <c r="AC113" s="33" t="inlineStr"/>
      <c r="AD113" s="33" t="inlineStr"/>
      <c r="AE113" s="33" t="inlineStr"/>
      <c r="AF113" s="33" t="inlineStr"/>
      <c r="AG113" s="33" t="inlineStr"/>
      <c r="AH113">
        <f>COUNTA(D113:D113)&gt;0</f>
        <v/>
      </c>
      <c r="AI113">
        <f>IFERROR(AND('2- GI'!$D$13&lt;&gt;"",'2- GI'!$D$13&lt;&gt;"Yes"),FALSE)</f>
        <v/>
      </c>
      <c r="AJ113">
        <f>IFERROR(AND('2- GI'!$D$13="",NOT(AND('2- GI'!$D$13&lt;&gt;"",'2- GI'!$D$13&lt;&gt;"Yes"))),FALSE)</f>
        <v/>
      </c>
      <c r="AK113">
        <f>IF(AI113,IF(AH113,"ANSWERED","MISSING"),IF(AJ113,IF(AH113,"INVALID","CONTROLLER MISSING"),IF(AH113,"INVALID","NOT APPLICABLE")))</f>
        <v/>
      </c>
      <c r="AL113" t="inlineStr">
        <is>
          <t>PARSED</t>
        </is>
      </c>
    </row>
    <row r="114">
      <c r="A114" s="29" t="inlineStr">
        <is>
          <t>FINS_PR_110_v1</t>
        </is>
      </c>
      <c r="B114" s="30" t="inlineStr">
        <is>
          <t>Other income - Other remaining Income</t>
        </is>
      </c>
      <c r="C114" s="35" t="inlineStr">
        <is>
          <t>TABLE: 12.0
MATRIX ROW / CONTEXT: EU/EEA
Please insert Other remaining Income - EU/EEA
HOW TO ANSWER: Up to 1 values.
WHEN TO ANSWER: “Pure Account Information Service Provider” (FINS_GI_11) is not “Yes”</t>
        </is>
      </c>
      <c r="D114" s="34"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IFERROR(AND('2- GI'!$D$13&lt;&gt;"",'2- GI'!$D$13&lt;&gt;"Yes"),FALSE)</f>
        <v/>
      </c>
      <c r="AJ114">
        <f>IFERROR(AND('2- GI'!$D$13="",NOT(AND('2- GI'!$D$13&lt;&gt;"",'2- GI'!$D$13&lt;&gt;"Yes"))),FALSE)</f>
        <v/>
      </c>
      <c r="AK114">
        <f>IF(AI114,IF(AH114,"ANSWERED","MISSING"),IF(AJ114,IF(AH114,"INVALID","CONTROLLER MISSING"),IF(AH114,"INVALID","NOT APPLICABLE")))</f>
        <v/>
      </c>
      <c r="AL114" t="inlineStr">
        <is>
          <t>PARSED</t>
        </is>
      </c>
    </row>
    <row r="115">
      <c r="A115" s="29" t="inlineStr">
        <is>
          <t>FINS_PR_111_v1</t>
        </is>
      </c>
      <c r="B115" s="30" t="inlineStr">
        <is>
          <t>Other income - Other remaining Income</t>
        </is>
      </c>
      <c r="C115" s="35" t="inlineStr">
        <is>
          <t>TABLE: 12.0
MATRIX ROW / CONTEXT: RoW
Please insert Other remaining Income - RoW
HOW TO ANSWER: Up to 1 values.
WHEN TO ANSWER: “Pure Account Information Service Provider” (FINS_GI_11) is not “Yes”</t>
        </is>
      </c>
      <c r="D115" s="34"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IFERROR(AND('2- GI'!$D$13&lt;&gt;"",'2- GI'!$D$13&lt;&gt;"Yes"),FALSE)</f>
        <v/>
      </c>
      <c r="AJ115">
        <f>IFERROR(AND('2- GI'!$D$13="",NOT(AND('2- GI'!$D$13&lt;&gt;"",'2- GI'!$D$13&lt;&gt;"Yes"))),FALSE)</f>
        <v/>
      </c>
      <c r="AK115">
        <f>IF(AI115,IF(AH115,"ANSWERED","MISSING"),IF(AJ115,IF(AH115,"INVALID","CONTROLLER MISSING"),IF(AH115,"INVALID","NOT APPLICABLE")))</f>
        <v/>
      </c>
      <c r="AL115" t="inlineStr">
        <is>
          <t>PARSED</t>
        </is>
      </c>
    </row>
    <row r="116">
      <c r="A116" s="29" t="inlineStr">
        <is>
          <t>FINS_PR_112_v1</t>
        </is>
      </c>
      <c r="B116" s="30" t="inlineStr">
        <is>
          <t>Details of Other income - Other remaining Income</t>
        </is>
      </c>
      <c r="C116" s="31" t="inlineStr">
        <is>
          <t>Kindly provide detail of 'Other remaining Income'
WHEN TO ANSWER: All of these conditions must be met: At least one of these conditions must be met: “Other income - Other remaining Income” (FINS_PR_109) is greater than “0”; or “Other income - Other remaining Income” (FINS_PR_110) is greater than “0”; or “Other income - Other remaining Income” (FINS_PR_111) is greater than “0”; and “Pure Account Information Service Provider” (FINS_GI_11) is not “Yes”</t>
        </is>
      </c>
      <c r="D116" s="34"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IFERROR(AND(OR(AND($D$113&lt;&gt;"",$D$113&gt;0),AND($D$114&lt;&gt;"",$D$114&gt;0),AND($D$115&lt;&gt;"",$D$115&gt;0)),AND('2- GI'!$D$13&lt;&gt;"",'2- GI'!$D$13&lt;&gt;"Yes")),FALSE)</f>
        <v/>
      </c>
      <c r="AJ116">
        <f>IFERROR(AND(OR($D$113="",$D$114="",$D$115="",'2- GI'!$D$13=""),NOT(AND(OR(AND($D$113&lt;&gt;"",$D$113&gt;0),AND($D$114&lt;&gt;"",$D$114&gt;0),AND($D$115&lt;&gt;"",$D$115&gt;0)),AND('2- GI'!$D$13&lt;&gt;"",'2- GI'!$D$13&lt;&gt;"Yes")))),FALSE)</f>
        <v/>
      </c>
      <c r="AK116">
        <f>IF(AI116,IF(AH116,"ANSWERED","MISSING"),IF(AJ116,IF(AH116,"INVALID","CONTROLLER MISSING"),IF(AH116,"INVALID","NOT APPLICABLE")))</f>
        <v/>
      </c>
      <c r="AL116" t="inlineStr">
        <is>
          <t>PARSED</t>
        </is>
      </c>
    </row>
    <row r="117" ht="24" customHeight="1">
      <c r="A117" s="28" t="inlineStr">
        <is>
          <t>PR — FINANCE INCOME</t>
        </is>
      </c>
      <c r="B117" s="28" t="n"/>
      <c r="C117" s="28" t="n"/>
      <c r="D117" s="28" t="n"/>
      <c r="E117" s="28" t="n"/>
      <c r="F117" s="28" t="n"/>
      <c r="G117" s="28" t="n"/>
      <c r="H117" s="28" t="n"/>
      <c r="I117" s="28" t="n"/>
      <c r="J117" s="28" t="n"/>
      <c r="K117" s="28" t="n"/>
      <c r="L117" s="28" t="n"/>
      <c r="M117" s="28" t="n"/>
      <c r="N117" s="28" t="n"/>
      <c r="O117" s="28" t="n"/>
      <c r="P117" s="28" t="n"/>
      <c r="Q117" s="28" t="n"/>
      <c r="R117" s="28" t="n"/>
      <c r="S117" s="28" t="n"/>
      <c r="T117" s="28" t="n"/>
      <c r="U117" s="28" t="n"/>
      <c r="V117" s="28" t="n"/>
      <c r="W117" s="28" t="n"/>
      <c r="X117" s="28" t="n"/>
      <c r="Y117" s="28" t="n"/>
      <c r="Z117" s="28" t="n"/>
      <c r="AA117" s="28" t="n"/>
      <c r="AB117" s="28" t="n"/>
      <c r="AC117" s="28" t="n"/>
      <c r="AD117" s="28" t="n"/>
      <c r="AE117" s="28" t="n"/>
      <c r="AF117" s="28" t="n"/>
      <c r="AG117" s="28" t="n"/>
    </row>
    <row r="118">
      <c r="A118" s="29" t="inlineStr">
        <is>
          <t>FINS_PR_113_v1</t>
        </is>
      </c>
      <c r="B118" s="30" t="inlineStr">
        <is>
          <t>Finance Income - Unrealised Gain on financial assets measured at fair value through profit or loss</t>
        </is>
      </c>
      <c r="C118" s="35" t="inlineStr">
        <is>
          <t>TABLE: 13.0
MATRIX ROW / CONTEXT: Malta
Please insert Finance Income - Unrealised Gain on financial assets measured at fair value through profit or loss - Malta
HOW TO ANSWER: Up to 1 values.
WHEN TO ANSWER: “Pure Account Information Service Provider” (FINS_GI_11) is not “Yes”</t>
        </is>
      </c>
      <c r="D118" s="34" t="inlineStr"/>
      <c r="E118" s="33" t="inlineStr"/>
      <c r="F118" s="33" t="inlineStr"/>
      <c r="G118" s="33" t="inlineStr"/>
      <c r="H118" s="33" t="inlineStr"/>
      <c r="I118" s="33" t="inlineStr"/>
      <c r="J118" s="33" t="inlineStr"/>
      <c r="K118" s="33" t="inlineStr"/>
      <c r="L118" s="33" t="inlineStr"/>
      <c r="M118" s="33" t="inlineStr"/>
      <c r="N118" s="33" t="inlineStr"/>
      <c r="O118" s="33" t="inlineStr"/>
      <c r="P118" s="33" t="inlineStr"/>
      <c r="Q118" s="33" t="inlineStr"/>
      <c r="R118" s="33" t="inlineStr"/>
      <c r="S118" s="33" t="inlineStr"/>
      <c r="T118" s="33" t="inlineStr"/>
      <c r="U118" s="33" t="inlineStr"/>
      <c r="V118" s="33" t="inlineStr"/>
      <c r="W118" s="33" t="inlineStr"/>
      <c r="X118" s="33" t="inlineStr"/>
      <c r="Y118" s="33" t="inlineStr"/>
      <c r="Z118" s="33" t="inlineStr"/>
      <c r="AA118" s="33" t="inlineStr"/>
      <c r="AB118" s="33" t="inlineStr"/>
      <c r="AC118" s="33" t="inlineStr"/>
      <c r="AD118" s="33" t="inlineStr"/>
      <c r="AE118" s="33" t="inlineStr"/>
      <c r="AF118" s="33" t="inlineStr"/>
      <c r="AG118" s="33" t="inlineStr"/>
      <c r="AH118">
        <f>COUNTA(D118:D118)&gt;0</f>
        <v/>
      </c>
      <c r="AI118">
        <f>IFERROR(AND('2- GI'!$D$13&lt;&gt;"",'2- GI'!$D$13&lt;&gt;"Yes"),FALSE)</f>
        <v/>
      </c>
      <c r="AJ118">
        <f>IFERROR(AND('2- GI'!$D$13="",NOT(AND('2- GI'!$D$13&lt;&gt;"",'2- GI'!$D$13&lt;&gt;"Yes"))),FALSE)</f>
        <v/>
      </c>
      <c r="AK118">
        <f>IF(AI118,IF(AH118,"ANSWERED","MISSING"),IF(AJ118,IF(AH118,"INVALID","CONTROLLER MISSING"),IF(AH118,"INVALID","NOT APPLICABLE")))</f>
        <v/>
      </c>
      <c r="AL118" t="inlineStr">
        <is>
          <t>PARSED</t>
        </is>
      </c>
    </row>
    <row r="119">
      <c r="A119" s="29" t="inlineStr">
        <is>
          <t>FINS_PR_114_v1</t>
        </is>
      </c>
      <c r="B119" s="30" t="inlineStr">
        <is>
          <t>Finance Income - Unrealised Gain on financial assets measured at fair value through profit or loss</t>
        </is>
      </c>
      <c r="C119" s="35" t="inlineStr">
        <is>
          <t>TABLE: 13.0
MATRIX ROW / CONTEXT: EU/EEA
Please insert Finance Income - Unrealised Gain on financial assets measured at fair value through profit or loss - EU/EEA
HOW TO ANSWER: Up to 1 values.
WHEN TO ANSWER: “Pure Account Information Service Provider” (FINS_GI_11) is not “Yes”</t>
        </is>
      </c>
      <c r="D119" s="34" t="inlineStr"/>
      <c r="E119" s="33" t="inlineStr"/>
      <c r="F119" s="33" t="inlineStr"/>
      <c r="G119" s="33" t="inlineStr"/>
      <c r="H119" s="33" t="inlineStr"/>
      <c r="I119" s="33" t="inlineStr"/>
      <c r="J119" s="33" t="inlineStr"/>
      <c r="K119" s="33" t="inlineStr"/>
      <c r="L119" s="33" t="inlineStr"/>
      <c r="M119" s="33" t="inlineStr"/>
      <c r="N119" s="33" t="inlineStr"/>
      <c r="O119" s="33" t="inlineStr"/>
      <c r="P119" s="33" t="inlineStr"/>
      <c r="Q119" s="33" t="inlineStr"/>
      <c r="R119" s="33" t="inlineStr"/>
      <c r="S119" s="33" t="inlineStr"/>
      <c r="T119" s="33" t="inlineStr"/>
      <c r="U119" s="33" t="inlineStr"/>
      <c r="V119" s="33" t="inlineStr"/>
      <c r="W119" s="33" t="inlineStr"/>
      <c r="X119" s="33" t="inlineStr"/>
      <c r="Y119" s="33" t="inlineStr"/>
      <c r="Z119" s="33" t="inlineStr"/>
      <c r="AA119" s="33" t="inlineStr"/>
      <c r="AB119" s="33" t="inlineStr"/>
      <c r="AC119" s="33" t="inlineStr"/>
      <c r="AD119" s="33" t="inlineStr"/>
      <c r="AE119" s="33" t="inlineStr"/>
      <c r="AF119" s="33" t="inlineStr"/>
      <c r="AG119" s="33" t="inlineStr"/>
      <c r="AH119">
        <f>COUNTA(D119:D119)&gt;0</f>
        <v/>
      </c>
      <c r="AI119">
        <f>IFERROR(AND('2- GI'!$D$13&lt;&gt;"",'2- GI'!$D$13&lt;&gt;"Yes"),FALSE)</f>
        <v/>
      </c>
      <c r="AJ119">
        <f>IFERROR(AND('2- GI'!$D$13="",NOT(AND('2- GI'!$D$13&lt;&gt;"",'2- GI'!$D$13&lt;&gt;"Yes"))),FALSE)</f>
        <v/>
      </c>
      <c r="AK119">
        <f>IF(AI119,IF(AH119,"ANSWERED","MISSING"),IF(AJ119,IF(AH119,"INVALID","CONTROLLER MISSING"),IF(AH119,"INVALID","NOT APPLICABLE")))</f>
        <v/>
      </c>
      <c r="AL119" t="inlineStr">
        <is>
          <t>PARSED</t>
        </is>
      </c>
    </row>
    <row r="120">
      <c r="A120" s="29" t="inlineStr">
        <is>
          <t>FINS_PR_115_v1</t>
        </is>
      </c>
      <c r="B120" s="30" t="inlineStr">
        <is>
          <t>Finance Income - Unrealised Gain on financial assets measured at fair value through profit or loss</t>
        </is>
      </c>
      <c r="C120" s="35" t="inlineStr">
        <is>
          <t>TABLE: 13.0
MATRIX ROW / CONTEXT: RoW
Please insert Finance Income - Unrealised Gain on financial assets measured at fair value through profit or loss - RoW
HOW TO ANSWER: Up to 1 values.
WHEN TO ANSWER: “Pure Account Information Service Provider” (FINS_GI_11) is not “Yes”</t>
        </is>
      </c>
      <c r="D120" s="34"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IFERROR(AND('2- GI'!$D$13&lt;&gt;"",'2- GI'!$D$13&lt;&gt;"Yes"),FALSE)</f>
        <v/>
      </c>
      <c r="AJ120">
        <f>IFERROR(AND('2- GI'!$D$13="",NOT(AND('2- GI'!$D$13&lt;&gt;"",'2- GI'!$D$13&lt;&gt;"Yes"))),FALSE)</f>
        <v/>
      </c>
      <c r="AK120">
        <f>IF(AI120,IF(AH120,"ANSWERED","MISSING"),IF(AJ120,IF(AH120,"INVALID","CONTROLLER MISSING"),IF(AH120,"INVALID","NOT APPLICABLE")))</f>
        <v/>
      </c>
      <c r="AL120" t="inlineStr">
        <is>
          <t>PARSED</t>
        </is>
      </c>
    </row>
    <row r="121">
      <c r="A121" s="29" t="inlineStr">
        <is>
          <t>FINS_PR_116_v1</t>
        </is>
      </c>
      <c r="B121" s="30" t="inlineStr">
        <is>
          <t>Finance Income - Realised Gain on financial assets measured at fair value through profit or loss</t>
        </is>
      </c>
      <c r="C121" s="35" t="inlineStr">
        <is>
          <t>TABLE: 13.0
MATRIX ROW / CONTEXT: Malta
Please insert Finance Income - Realised Gain on financial assets measured at fair value through profit or loss - Malta
HOW TO ANSWER: Up to 1 values.
WHEN TO ANSWER: “Pure Account Information Service Provider” (FINS_GI_11) is not “Yes”</t>
        </is>
      </c>
      <c r="D121" s="34" t="inlineStr"/>
      <c r="E121" s="33" t="inlineStr"/>
      <c r="F121" s="33" t="inlineStr"/>
      <c r="G121" s="33" t="inlineStr"/>
      <c r="H121" s="33" t="inlineStr"/>
      <c r="I121" s="33" t="inlineStr"/>
      <c r="J121" s="33" t="inlineStr"/>
      <c r="K121" s="33" t="inlineStr"/>
      <c r="L121" s="33" t="inlineStr"/>
      <c r="M121" s="33" t="inlineStr"/>
      <c r="N121" s="33" t="inlineStr"/>
      <c r="O121" s="33" t="inlineStr"/>
      <c r="P121" s="33" t="inlineStr"/>
      <c r="Q121" s="33" t="inlineStr"/>
      <c r="R121" s="33" t="inlineStr"/>
      <c r="S121" s="33" t="inlineStr"/>
      <c r="T121" s="33" t="inlineStr"/>
      <c r="U121" s="33" t="inlineStr"/>
      <c r="V121" s="33" t="inlineStr"/>
      <c r="W121" s="33" t="inlineStr"/>
      <c r="X121" s="33" t="inlineStr"/>
      <c r="Y121" s="33" t="inlineStr"/>
      <c r="Z121" s="33" t="inlineStr"/>
      <c r="AA121" s="33" t="inlineStr"/>
      <c r="AB121" s="33" t="inlineStr"/>
      <c r="AC121" s="33" t="inlineStr"/>
      <c r="AD121" s="33" t="inlineStr"/>
      <c r="AE121" s="33" t="inlineStr"/>
      <c r="AF121" s="33" t="inlineStr"/>
      <c r="AG121" s="33" t="inlineStr"/>
      <c r="AH121">
        <f>COUNTA(D121:D121)&gt;0</f>
        <v/>
      </c>
      <c r="AI121">
        <f>IFERROR(AND('2- GI'!$D$13&lt;&gt;"",'2- GI'!$D$13&lt;&gt;"Yes"),FALSE)</f>
        <v/>
      </c>
      <c r="AJ121">
        <f>IFERROR(AND('2- GI'!$D$13="",NOT(AND('2- GI'!$D$13&lt;&gt;"",'2- GI'!$D$13&lt;&gt;"Yes"))),FALSE)</f>
        <v/>
      </c>
      <c r="AK121">
        <f>IF(AI121,IF(AH121,"ANSWERED","MISSING"),IF(AJ121,IF(AH121,"INVALID","CONTROLLER MISSING"),IF(AH121,"INVALID","NOT APPLICABLE")))</f>
        <v/>
      </c>
      <c r="AL121" t="inlineStr">
        <is>
          <t>PARSED</t>
        </is>
      </c>
    </row>
    <row r="122">
      <c r="A122" s="29" t="inlineStr">
        <is>
          <t>FINS_PR_117_v1</t>
        </is>
      </c>
      <c r="B122" s="30" t="inlineStr">
        <is>
          <t>Finance Income - Realised Gain on financial assets measured at fair value through profit or loss</t>
        </is>
      </c>
      <c r="C122" s="35" t="inlineStr">
        <is>
          <t>TABLE: 13.0
MATRIX ROW / CONTEXT: EU/EEA
Please insert Finance Income - Realised Gain on financial assets measured at fair value through profit or loss - EU/EEA
HOW TO ANSWER: Up to 1 values.
WHEN TO ANSWER: “Pure Account Information Service Provider” (FINS_GI_11) is not “Yes”</t>
        </is>
      </c>
      <c r="D122" s="34"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IFERROR(AND('2- GI'!$D$13&lt;&gt;"",'2- GI'!$D$13&lt;&gt;"Yes"),FALSE)</f>
        <v/>
      </c>
      <c r="AJ122">
        <f>IFERROR(AND('2- GI'!$D$13="",NOT(AND('2- GI'!$D$13&lt;&gt;"",'2- GI'!$D$13&lt;&gt;"Yes"))),FALSE)</f>
        <v/>
      </c>
      <c r="AK122">
        <f>IF(AI122,IF(AH122,"ANSWERED","MISSING"),IF(AJ122,IF(AH122,"INVALID","CONTROLLER MISSING"),IF(AH122,"INVALID","NOT APPLICABLE")))</f>
        <v/>
      </c>
      <c r="AL122" t="inlineStr">
        <is>
          <t>PARSED</t>
        </is>
      </c>
    </row>
    <row r="123">
      <c r="A123" s="29" t="inlineStr">
        <is>
          <t>FINS_PR_118_v1</t>
        </is>
      </c>
      <c r="B123" s="30" t="inlineStr">
        <is>
          <t>Finance Income - Realised Gain on financial assets measured at fair value through profit or loss</t>
        </is>
      </c>
      <c r="C123" s="35" t="inlineStr">
        <is>
          <t>TABLE: 13.0
MATRIX ROW / CONTEXT: RoW
Please insert Finance Income - Realised Gain on financial assets measured at fair value through profit or loss - RoW
HOW TO ANSWER: Up to 1 values.
WHEN TO ANSWER: “Pure Account Information Service Provider” (FINS_GI_11) is not “Yes”</t>
        </is>
      </c>
      <c r="D123" s="34"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IFERROR(AND('2- GI'!$D$13&lt;&gt;"",'2- GI'!$D$13&lt;&gt;"Yes"),FALSE)</f>
        <v/>
      </c>
      <c r="AJ123">
        <f>IFERROR(AND('2- GI'!$D$13="",NOT(AND('2- GI'!$D$13&lt;&gt;"",'2- GI'!$D$13&lt;&gt;"Yes"))),FALSE)</f>
        <v/>
      </c>
      <c r="AK123">
        <f>IF(AI123,IF(AH123,"ANSWERED","MISSING"),IF(AJ123,IF(AH123,"INVALID","CONTROLLER MISSING"),IF(AH123,"INVALID","NOT APPLICABLE")))</f>
        <v/>
      </c>
      <c r="AL123" t="inlineStr">
        <is>
          <t>PARSED</t>
        </is>
      </c>
    </row>
    <row r="124">
      <c r="A124" s="29" t="inlineStr">
        <is>
          <t>FINS_PR_119_v1</t>
        </is>
      </c>
      <c r="B124" s="30" t="inlineStr">
        <is>
          <t>Finance Income - Unrealised gain on financial assets attributable to clients measured at fair value through profit or loss</t>
        </is>
      </c>
      <c r="C124" s="35" t="inlineStr">
        <is>
          <t>TABLE: 13.0
MATRIX ROW / CONTEXT: Malta
Please insert Finance Income - Unrealised gain on financial assets attributable to clients measured at fair value through profit or loss - Malta
HOW TO ANSWER: Up to 1 values.
WHEN TO ANSWER: “Pure Account Information Service Provider” (FINS_GI_11) is not “Yes”</t>
        </is>
      </c>
      <c r="D124" s="34"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IFERROR(AND('2- GI'!$D$13&lt;&gt;"",'2- GI'!$D$13&lt;&gt;"Yes"),FALSE)</f>
        <v/>
      </c>
      <c r="AJ124">
        <f>IFERROR(AND('2- GI'!$D$13="",NOT(AND('2- GI'!$D$13&lt;&gt;"",'2- GI'!$D$13&lt;&gt;"Yes"))),FALSE)</f>
        <v/>
      </c>
      <c r="AK124">
        <f>IF(AI124,IF(AH124,"ANSWERED","MISSING"),IF(AJ124,IF(AH124,"INVALID","CONTROLLER MISSING"),IF(AH124,"INVALID","NOT APPLICABLE")))</f>
        <v/>
      </c>
      <c r="AL124" t="inlineStr">
        <is>
          <t>PARSED</t>
        </is>
      </c>
    </row>
    <row r="125">
      <c r="A125" s="29" t="inlineStr">
        <is>
          <t>FINS_PR_120_v1</t>
        </is>
      </c>
      <c r="B125" s="30" t="inlineStr">
        <is>
          <t>Finance Income - Unrealised gain on financial assets attributable to clients measured at fair value through profit or loss</t>
        </is>
      </c>
      <c r="C125" s="35" t="inlineStr">
        <is>
          <t>TABLE: 13.0
MATRIX ROW / CONTEXT: EU/EEA
Please insert Finance Income - Unrealised gain on financial assets attributable to clients measured at fair value through profit or loss - EU/EEA
HOW TO ANSWER: Up to 1 values.
WHEN TO ANSWER: “Pure Account Information Service Provider” (FINS_GI_11) is not “Yes”</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IFERROR(AND('2- GI'!$D$13&lt;&gt;"",'2- GI'!$D$13&lt;&gt;"Yes"),FALSE)</f>
        <v/>
      </c>
      <c r="AJ125">
        <f>IFERROR(AND('2- GI'!$D$13="",NOT(AND('2- GI'!$D$13&lt;&gt;"",'2- GI'!$D$13&lt;&gt;"Yes"))),FALSE)</f>
        <v/>
      </c>
      <c r="AK125">
        <f>IF(AI125,IF(AH125,"ANSWERED","MISSING"),IF(AJ125,IF(AH125,"INVALID","CONTROLLER MISSING"),IF(AH125,"INVALID","NOT APPLICABLE")))</f>
        <v/>
      </c>
      <c r="AL125" t="inlineStr">
        <is>
          <t>PARSED</t>
        </is>
      </c>
    </row>
    <row r="126">
      <c r="A126" s="29" t="inlineStr">
        <is>
          <t>FINS_PR_121_v1</t>
        </is>
      </c>
      <c r="B126" s="30" t="inlineStr">
        <is>
          <t>Finance Income - Unrealised gain on financial assets attributable to clients measured at fair value through profit or loss</t>
        </is>
      </c>
      <c r="C126" s="35" t="inlineStr">
        <is>
          <t>TABLE: 13.0
MATRIX ROW / CONTEXT: RoW
Please insert Finance Income - Unrealised gain on financial assets attributable to clients measured at fair value through profit or loss - RoW
HOW TO ANSWER: Up to 1 values.
WHEN TO ANSWER: “Pure Account Information Service Provider” (FINS_GI_11) is not “Yes”</t>
        </is>
      </c>
      <c r="D126" s="34"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IFERROR(AND('2- GI'!$D$13&lt;&gt;"",'2- GI'!$D$13&lt;&gt;"Yes"),FALSE)</f>
        <v/>
      </c>
      <c r="AJ126">
        <f>IFERROR(AND('2- GI'!$D$13="",NOT(AND('2- GI'!$D$13&lt;&gt;"",'2- GI'!$D$13&lt;&gt;"Yes"))),FALSE)</f>
        <v/>
      </c>
      <c r="AK126">
        <f>IF(AI126,IF(AH126,"ANSWERED","MISSING"),IF(AJ126,IF(AH126,"INVALID","CONTROLLER MISSING"),IF(AH126,"INVALID","NOT APPLICABLE")))</f>
        <v/>
      </c>
      <c r="AL126" t="inlineStr">
        <is>
          <t>PARSED</t>
        </is>
      </c>
    </row>
    <row r="127">
      <c r="A127" s="29" t="inlineStr">
        <is>
          <t>FINS_PR_122_v1</t>
        </is>
      </c>
      <c r="B127" s="30" t="inlineStr">
        <is>
          <t>Finance Income - Realised gain on financial assets attributable to clients measured at fair value through profit or loss</t>
        </is>
      </c>
      <c r="C127" s="35" t="inlineStr">
        <is>
          <t>TABLE: 13.0
MATRIX ROW / CONTEXT: Malta
Please insert Finance Income - Realised gain on financial assets attributable to clients measured at fair value through profit or loss - Malta
HOW TO ANSWER: Up to 1 values.
WHEN TO ANSWER: “Pure Account Information Service Provider” (FINS_GI_11) is not “Yes”</t>
        </is>
      </c>
      <c r="D127" s="34"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IFERROR(AND('2- GI'!$D$13&lt;&gt;"",'2- GI'!$D$13&lt;&gt;"Yes"),FALSE)</f>
        <v/>
      </c>
      <c r="AJ127">
        <f>IFERROR(AND('2- GI'!$D$13="",NOT(AND('2- GI'!$D$13&lt;&gt;"",'2- GI'!$D$13&lt;&gt;"Yes"))),FALSE)</f>
        <v/>
      </c>
      <c r="AK127">
        <f>IF(AI127,IF(AH127,"ANSWERED","MISSING"),IF(AJ127,IF(AH127,"INVALID","CONTROLLER MISSING"),IF(AH127,"INVALID","NOT APPLICABLE")))</f>
        <v/>
      </c>
      <c r="AL127" t="inlineStr">
        <is>
          <t>PARSED</t>
        </is>
      </c>
    </row>
    <row r="128">
      <c r="A128" s="29" t="inlineStr">
        <is>
          <t>FINS_PR_123_v1</t>
        </is>
      </c>
      <c r="B128" s="30" t="inlineStr">
        <is>
          <t>Finance Income - Realised gain on financial assets attributable to clients measured at fair value through profit or loss</t>
        </is>
      </c>
      <c r="C128" s="35" t="inlineStr">
        <is>
          <t>TABLE: 13.0
MATRIX ROW / CONTEXT: EU/EEA
Please insert Finance Income - Realised gain on financial assets attributable to clients measured at fair value through profit or loss - EU/EEA
HOW TO ANSWER: Up to 1 values.
WHEN TO ANSWER: “Pure Account Information Service Provider” (FINS_GI_11) is not “Yes”</t>
        </is>
      </c>
      <c r="D128" s="34"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IFERROR(AND('2- GI'!$D$13&lt;&gt;"",'2- GI'!$D$13&lt;&gt;"Yes"),FALSE)</f>
        <v/>
      </c>
      <c r="AJ128">
        <f>IFERROR(AND('2- GI'!$D$13="",NOT(AND('2- GI'!$D$13&lt;&gt;"",'2- GI'!$D$13&lt;&gt;"Yes"))),FALSE)</f>
        <v/>
      </c>
      <c r="AK128">
        <f>IF(AI128,IF(AH128,"ANSWERED","MISSING"),IF(AJ128,IF(AH128,"INVALID","CONTROLLER MISSING"),IF(AH128,"INVALID","NOT APPLICABLE")))</f>
        <v/>
      </c>
      <c r="AL128" t="inlineStr">
        <is>
          <t>PARSED</t>
        </is>
      </c>
    </row>
    <row r="129">
      <c r="A129" s="29" t="inlineStr">
        <is>
          <t>FINS_PR_124_v1</t>
        </is>
      </c>
      <c r="B129" s="30" t="inlineStr">
        <is>
          <t>Finance Income - Realised gain on financial assets attributable to clients measured at fair value through profit or loss</t>
        </is>
      </c>
      <c r="C129" s="35" t="inlineStr">
        <is>
          <t>TABLE: 13.0
MATRIX ROW / CONTEXT: RoW
Please insert Finance Income - Realised gain on financial assets attributable to clients measured at fair value through profit or loss - RoW
HOW TO ANSWER: Up to 1 values.
WHEN TO ANSWER: “Pure Account Information Service Provider” (FINS_GI_11) is not “Yes”</t>
        </is>
      </c>
      <c r="D129" s="34"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IFERROR(AND('2- GI'!$D$13&lt;&gt;"",'2- GI'!$D$13&lt;&gt;"Yes"),FALSE)</f>
        <v/>
      </c>
      <c r="AJ129">
        <f>IFERROR(AND('2- GI'!$D$13="",NOT(AND('2- GI'!$D$13&lt;&gt;"",'2- GI'!$D$13&lt;&gt;"Yes"))),FALSE)</f>
        <v/>
      </c>
      <c r="AK129">
        <f>IF(AI129,IF(AH129,"ANSWERED","MISSING"),IF(AJ129,IF(AH129,"INVALID","CONTROLLER MISSING"),IF(AH129,"INVALID","NOT APPLICABLE")))</f>
        <v/>
      </c>
      <c r="AL129" t="inlineStr">
        <is>
          <t>PARSED</t>
        </is>
      </c>
    </row>
    <row r="130">
      <c r="A130" s="29" t="inlineStr">
        <is>
          <t>FINS_PR_125_v1</t>
        </is>
      </c>
      <c r="B130" s="30" t="inlineStr">
        <is>
          <t>Finance Income - Gain on financial assets attributable to clients measured at amortised cost</t>
        </is>
      </c>
      <c r="C130" s="35" t="inlineStr">
        <is>
          <t>TABLE: 13.0
MATRIX ROW / CONTEXT: Malta
Please insert Finance Income - Gain on financial assets attributable to clients measured at amortised cost - Malta
HOW TO ANSWER: Up to 1 values.
WHEN TO ANSWER: “Pure Account Information Service Provider” (FINS_GI_11) is not “Yes”</t>
        </is>
      </c>
      <c r="D130" s="34" t="inlineStr"/>
      <c r="E130" s="33" t="inlineStr"/>
      <c r="F130" s="33" t="inlineStr"/>
      <c r="G130" s="33" t="inlineStr"/>
      <c r="H130" s="33" t="inlineStr"/>
      <c r="I130" s="33" t="inlineStr"/>
      <c r="J130" s="33" t="inlineStr"/>
      <c r="K130" s="33" t="inlineStr"/>
      <c r="L130" s="33" t="inlineStr"/>
      <c r="M130" s="33" t="inlineStr"/>
      <c r="N130" s="33" t="inlineStr"/>
      <c r="O130" s="33" t="inlineStr"/>
      <c r="P130" s="33" t="inlineStr"/>
      <c r="Q130" s="33" t="inlineStr"/>
      <c r="R130" s="33" t="inlineStr"/>
      <c r="S130" s="33" t="inlineStr"/>
      <c r="T130" s="33" t="inlineStr"/>
      <c r="U130" s="33" t="inlineStr"/>
      <c r="V130" s="33" t="inlineStr"/>
      <c r="W130" s="33" t="inlineStr"/>
      <c r="X130" s="33" t="inlineStr"/>
      <c r="Y130" s="33" t="inlineStr"/>
      <c r="Z130" s="33" t="inlineStr"/>
      <c r="AA130" s="33" t="inlineStr"/>
      <c r="AB130" s="33" t="inlineStr"/>
      <c r="AC130" s="33" t="inlineStr"/>
      <c r="AD130" s="33" t="inlineStr"/>
      <c r="AE130" s="33" t="inlineStr"/>
      <c r="AF130" s="33" t="inlineStr"/>
      <c r="AG130" s="33" t="inlineStr"/>
      <c r="AH130">
        <f>COUNTA(D130:D130)&gt;0</f>
        <v/>
      </c>
      <c r="AI130">
        <f>IFERROR(AND('2- GI'!$D$13&lt;&gt;"",'2- GI'!$D$13&lt;&gt;"Yes"),FALSE)</f>
        <v/>
      </c>
      <c r="AJ130">
        <f>IFERROR(AND('2- GI'!$D$13="",NOT(AND('2- GI'!$D$13&lt;&gt;"",'2- GI'!$D$13&lt;&gt;"Yes"))),FALSE)</f>
        <v/>
      </c>
      <c r="AK130">
        <f>IF(AI130,IF(AH130,"ANSWERED","MISSING"),IF(AJ130,IF(AH130,"INVALID","CONTROLLER MISSING"),IF(AH130,"INVALID","NOT APPLICABLE")))</f>
        <v/>
      </c>
      <c r="AL130" t="inlineStr">
        <is>
          <t>PARSED</t>
        </is>
      </c>
    </row>
    <row r="131">
      <c r="A131" s="29" t="inlineStr">
        <is>
          <t>FINS_PR_126_v1</t>
        </is>
      </c>
      <c r="B131" s="30" t="inlineStr">
        <is>
          <t>Finance Income - Gain on financial assets attributable to clients measured at amortised cost</t>
        </is>
      </c>
      <c r="C131" s="35" t="inlineStr">
        <is>
          <t>TABLE: 13.0
MATRIX ROW / CONTEXT: EU/EEA
Please insert Finance Income - Gain on financial assets attributable to clients measured at amortised cost - EU/EEA
HOW TO ANSWER: Up to 1 values.
WHEN TO ANSWER: “Pure Account Information Service Provider” (FINS_GI_11) is not “Yes”</t>
        </is>
      </c>
      <c r="D131" s="34"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IFERROR(AND('2- GI'!$D$13&lt;&gt;"",'2- GI'!$D$13&lt;&gt;"Yes"),FALSE)</f>
        <v/>
      </c>
      <c r="AJ131">
        <f>IFERROR(AND('2- GI'!$D$13="",NOT(AND('2- GI'!$D$13&lt;&gt;"",'2- GI'!$D$13&lt;&gt;"Yes"))),FALSE)</f>
        <v/>
      </c>
      <c r="AK131">
        <f>IF(AI131,IF(AH131,"ANSWERED","MISSING"),IF(AJ131,IF(AH131,"INVALID","CONTROLLER MISSING"),IF(AH131,"INVALID","NOT APPLICABLE")))</f>
        <v/>
      </c>
      <c r="AL131" t="inlineStr">
        <is>
          <t>PARSED</t>
        </is>
      </c>
    </row>
    <row r="132">
      <c r="A132" s="29" t="inlineStr">
        <is>
          <t>FINS_PR_127_v1</t>
        </is>
      </c>
      <c r="B132" s="30" t="inlineStr">
        <is>
          <t>Finance Income - Gain on financial assets attributable to clients measured at amortised cost</t>
        </is>
      </c>
      <c r="C132" s="35" t="inlineStr">
        <is>
          <t>TABLE: 13.0
MATRIX ROW / CONTEXT: RoW
Please insert Finance Income - Gain on financial assets attributable to clients measured at amortised cost - RoW
HOW TO ANSWER: Up to 1 values.
WHEN TO ANSWER: “Pure Account Information Service Provider” (FINS_GI_11) is not “Yes”</t>
        </is>
      </c>
      <c r="D132" s="34"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IFERROR(AND('2- GI'!$D$13&lt;&gt;"",'2- GI'!$D$13&lt;&gt;"Yes"),FALSE)</f>
        <v/>
      </c>
      <c r="AJ132">
        <f>IFERROR(AND('2- GI'!$D$13="",NOT(AND('2- GI'!$D$13&lt;&gt;"",'2- GI'!$D$13&lt;&gt;"Yes"))),FALSE)</f>
        <v/>
      </c>
      <c r="AK132">
        <f>IF(AI132,IF(AH132,"ANSWERED","MISSING"),IF(AJ132,IF(AH132,"INVALID","CONTROLLER MISSING"),IF(AH132,"INVALID","NOT APPLICABLE")))</f>
        <v/>
      </c>
      <c r="AL132" t="inlineStr">
        <is>
          <t>PARSED</t>
        </is>
      </c>
    </row>
    <row r="133">
      <c r="A133" s="29" t="inlineStr">
        <is>
          <t>FINS_PR_128_v1</t>
        </is>
      </c>
      <c r="B133" s="30" t="inlineStr">
        <is>
          <t>Finance Income - Gain on financial assets measured at amortised cost</t>
        </is>
      </c>
      <c r="C133" s="35" t="inlineStr">
        <is>
          <t>TABLE: 13.0
MATRIX ROW / CONTEXT: Malta
Please insert Finance Income - Gain on financial assets measured at amortised cost - Malta
HOW TO ANSWER: Up to 1 values.
WHEN TO ANSWER: “Pure Account Information Service Provider” (FINS_GI_11) is not “Yes”</t>
        </is>
      </c>
      <c r="D133" s="34"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IFERROR(AND('2- GI'!$D$13&lt;&gt;"",'2- GI'!$D$13&lt;&gt;"Yes"),FALSE)</f>
        <v/>
      </c>
      <c r="AJ133">
        <f>IFERROR(AND('2- GI'!$D$13="",NOT(AND('2- GI'!$D$13&lt;&gt;"",'2- GI'!$D$13&lt;&gt;"Yes"))),FALSE)</f>
        <v/>
      </c>
      <c r="AK133">
        <f>IF(AI133,IF(AH133,"ANSWERED","MISSING"),IF(AJ133,IF(AH133,"INVALID","CONTROLLER MISSING"),IF(AH133,"INVALID","NOT APPLICABLE")))</f>
        <v/>
      </c>
      <c r="AL133" t="inlineStr">
        <is>
          <t>PARSED</t>
        </is>
      </c>
    </row>
    <row r="134">
      <c r="A134" s="29" t="inlineStr">
        <is>
          <t>FINS_PR_129_v1</t>
        </is>
      </c>
      <c r="B134" s="30" t="inlineStr">
        <is>
          <t>Finance Income - Gain on financial assets measured at amortised cost</t>
        </is>
      </c>
      <c r="C134" s="35" t="inlineStr">
        <is>
          <t>TABLE: 13.0
MATRIX ROW / CONTEXT: EU/EEA
Please insert Finance Income - Gain on financial assets measured at amortised cost - EU/EEA
HOW TO ANSWER: Up to 1 values.
WHEN TO ANSWER: “Pure Account Information Service Provider” (FINS_GI_11) is not “Yes”</t>
        </is>
      </c>
      <c r="D134" s="34" t="inlineStr"/>
      <c r="E134" s="33" t="inlineStr"/>
      <c r="F134" s="33" t="inlineStr"/>
      <c r="G134" s="33" t="inlineStr"/>
      <c r="H134" s="33" t="inlineStr"/>
      <c r="I134" s="33" t="inlineStr"/>
      <c r="J134" s="33" t="inlineStr"/>
      <c r="K134" s="33" t="inlineStr"/>
      <c r="L134" s="33" t="inlineStr"/>
      <c r="M134" s="33" t="inlineStr"/>
      <c r="N134" s="33" t="inlineStr"/>
      <c r="O134" s="33" t="inlineStr"/>
      <c r="P134" s="33" t="inlineStr"/>
      <c r="Q134" s="33" t="inlineStr"/>
      <c r="R134" s="33" t="inlineStr"/>
      <c r="S134" s="33" t="inlineStr"/>
      <c r="T134" s="33" t="inlineStr"/>
      <c r="U134" s="33" t="inlineStr"/>
      <c r="V134" s="33" t="inlineStr"/>
      <c r="W134" s="33" t="inlineStr"/>
      <c r="X134" s="33" t="inlineStr"/>
      <c r="Y134" s="33" t="inlineStr"/>
      <c r="Z134" s="33" t="inlineStr"/>
      <c r="AA134" s="33" t="inlineStr"/>
      <c r="AB134" s="33" t="inlineStr"/>
      <c r="AC134" s="33" t="inlineStr"/>
      <c r="AD134" s="33" t="inlineStr"/>
      <c r="AE134" s="33" t="inlineStr"/>
      <c r="AF134" s="33" t="inlineStr"/>
      <c r="AG134" s="33" t="inlineStr"/>
      <c r="AH134">
        <f>COUNTA(D134:D134)&gt;0</f>
        <v/>
      </c>
      <c r="AI134">
        <f>IFERROR(AND('2- GI'!$D$13&lt;&gt;"",'2- GI'!$D$13&lt;&gt;"Yes"),FALSE)</f>
        <v/>
      </c>
      <c r="AJ134">
        <f>IFERROR(AND('2- GI'!$D$13="",NOT(AND('2- GI'!$D$13&lt;&gt;"",'2- GI'!$D$13&lt;&gt;"Yes"))),FALSE)</f>
        <v/>
      </c>
      <c r="AK134">
        <f>IF(AI134,IF(AH134,"ANSWERED","MISSING"),IF(AJ134,IF(AH134,"INVALID","CONTROLLER MISSING"),IF(AH134,"INVALID","NOT APPLICABLE")))</f>
        <v/>
      </c>
      <c r="AL134" t="inlineStr">
        <is>
          <t>PARSED</t>
        </is>
      </c>
    </row>
    <row r="135">
      <c r="A135" s="29" t="inlineStr">
        <is>
          <t>FINS_PR_130_v1</t>
        </is>
      </c>
      <c r="B135" s="30" t="inlineStr">
        <is>
          <t>Finance Income - Gain on financial assets measured at amortised cost</t>
        </is>
      </c>
      <c r="C135" s="35" t="inlineStr">
        <is>
          <t>TABLE: 13.0
MATRIX ROW / CONTEXT: RoW
Please insert Finance Income - Gain on financial assets measured at amortised cost - RoW
HOW TO ANSWER: Up to 1 values.
WHEN TO ANSWER: “Pure Account Information Service Provider” (FINS_GI_11) is not “Yes”</t>
        </is>
      </c>
      <c r="D135" s="34"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IFERROR(AND('2- GI'!$D$13&lt;&gt;"",'2- GI'!$D$13&lt;&gt;"Yes"),FALSE)</f>
        <v/>
      </c>
      <c r="AJ135">
        <f>IFERROR(AND('2- GI'!$D$13="",NOT(AND('2- GI'!$D$13&lt;&gt;"",'2- GI'!$D$13&lt;&gt;"Yes"))),FALSE)</f>
        <v/>
      </c>
      <c r="AK135">
        <f>IF(AI135,IF(AH135,"ANSWERED","MISSING"),IF(AJ135,IF(AH135,"INVALID","CONTROLLER MISSING"),IF(AH135,"INVALID","NOT APPLICABLE")))</f>
        <v/>
      </c>
      <c r="AL135" t="inlineStr">
        <is>
          <t>PARSED</t>
        </is>
      </c>
    </row>
    <row r="136">
      <c r="A136" s="29" t="inlineStr">
        <is>
          <t>FINS_PR_131_v1</t>
        </is>
      </c>
      <c r="B136" s="30" t="inlineStr">
        <is>
          <t>Finance Income - Realised Gain on foreign exchange differences</t>
        </is>
      </c>
      <c r="C136" s="35" t="inlineStr">
        <is>
          <t>TABLE: 13.0
MATRIX ROW / CONTEXT: Malta
Please insert Finance Income - Realised Gain on foreign exchange differences - Malta
HOW TO ANSWER: Up to 1 values.
WHEN TO ANSWER: “Pure Account Information Service Provider” (FINS_GI_11) is not “Yes”</t>
        </is>
      </c>
      <c r="D136" s="34" t="inlineStr"/>
      <c r="E136" s="33" t="inlineStr"/>
      <c r="F136" s="33" t="inlineStr"/>
      <c r="G136" s="33" t="inlineStr"/>
      <c r="H136" s="33" t="inlineStr"/>
      <c r="I136" s="33" t="inlineStr"/>
      <c r="J136" s="33" t="inlineStr"/>
      <c r="K136" s="33" t="inlineStr"/>
      <c r="L136" s="33" t="inlineStr"/>
      <c r="M136" s="33" t="inlineStr"/>
      <c r="N136" s="33" t="inlineStr"/>
      <c r="O136" s="33" t="inlineStr"/>
      <c r="P136" s="33" t="inlineStr"/>
      <c r="Q136" s="33" t="inlineStr"/>
      <c r="R136" s="33" t="inlineStr"/>
      <c r="S136" s="33" t="inlineStr"/>
      <c r="T136" s="33" t="inlineStr"/>
      <c r="U136" s="33" t="inlineStr"/>
      <c r="V136" s="33" t="inlineStr"/>
      <c r="W136" s="33" t="inlineStr"/>
      <c r="X136" s="33" t="inlineStr"/>
      <c r="Y136" s="33" t="inlineStr"/>
      <c r="Z136" s="33" t="inlineStr"/>
      <c r="AA136" s="33" t="inlineStr"/>
      <c r="AB136" s="33" t="inlineStr"/>
      <c r="AC136" s="33" t="inlineStr"/>
      <c r="AD136" s="33" t="inlineStr"/>
      <c r="AE136" s="33" t="inlineStr"/>
      <c r="AF136" s="33" t="inlineStr"/>
      <c r="AG136" s="33" t="inlineStr"/>
      <c r="AH136">
        <f>COUNTA(D136:D136)&gt;0</f>
        <v/>
      </c>
      <c r="AI136">
        <f>IFERROR(AND('2- GI'!$D$13&lt;&gt;"",'2- GI'!$D$13&lt;&gt;"Yes"),FALSE)</f>
        <v/>
      </c>
      <c r="AJ136">
        <f>IFERROR(AND('2- GI'!$D$13="",NOT(AND('2- GI'!$D$13&lt;&gt;"",'2- GI'!$D$13&lt;&gt;"Yes"))),FALSE)</f>
        <v/>
      </c>
      <c r="AK136">
        <f>IF(AI136,IF(AH136,"ANSWERED","MISSING"),IF(AJ136,IF(AH136,"INVALID","CONTROLLER MISSING"),IF(AH136,"INVALID","NOT APPLICABLE")))</f>
        <v/>
      </c>
      <c r="AL136" t="inlineStr">
        <is>
          <t>PARSED</t>
        </is>
      </c>
    </row>
    <row r="137">
      <c r="A137" s="29" t="inlineStr">
        <is>
          <t>FINS_PR_132_v1</t>
        </is>
      </c>
      <c r="B137" s="30" t="inlineStr">
        <is>
          <t>Finance Income - Realised Gain on foreign exchange differences</t>
        </is>
      </c>
      <c r="C137" s="35" t="inlineStr">
        <is>
          <t>TABLE: 13.0
MATRIX ROW / CONTEXT: EU/EEA
Please insert Finance Income - Realised Gain on foreign exchange differences - EU/EEA
HOW TO ANSWER: Up to 1 values.
WHEN TO ANSWER: “Pure Account Information Service Provider” (FINS_GI_11) is not “Yes”</t>
        </is>
      </c>
      <c r="D137" s="34"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IFERROR(AND('2- GI'!$D$13&lt;&gt;"",'2- GI'!$D$13&lt;&gt;"Yes"),FALSE)</f>
        <v/>
      </c>
      <c r="AJ137">
        <f>IFERROR(AND('2- GI'!$D$13="",NOT(AND('2- GI'!$D$13&lt;&gt;"",'2- GI'!$D$13&lt;&gt;"Yes"))),FALSE)</f>
        <v/>
      </c>
      <c r="AK137">
        <f>IF(AI137,IF(AH137,"ANSWERED","MISSING"),IF(AJ137,IF(AH137,"INVALID","CONTROLLER MISSING"),IF(AH137,"INVALID","NOT APPLICABLE")))</f>
        <v/>
      </c>
      <c r="AL137" t="inlineStr">
        <is>
          <t>PARSED</t>
        </is>
      </c>
    </row>
    <row r="138">
      <c r="A138" s="29" t="inlineStr">
        <is>
          <t>FINS_PR_133_v1</t>
        </is>
      </c>
      <c r="B138" s="30" t="inlineStr">
        <is>
          <t>Finance Income - Realised Gain on foreign exchange differences</t>
        </is>
      </c>
      <c r="C138" s="35" t="inlineStr">
        <is>
          <t>TABLE: 13.0
MATRIX ROW / CONTEXT: RoW
Please insert Finance Income - Realised Gain on foreign exchange differences - RoW
HOW TO ANSWER: Up to 1 values.
WHEN TO ANSWER: “Pure Account Information Service Provider” (FINS_GI_11) is not “Yes”</t>
        </is>
      </c>
      <c r="D138" s="34"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IFERROR(AND('2- GI'!$D$13&lt;&gt;"",'2- GI'!$D$13&lt;&gt;"Yes"),FALSE)</f>
        <v/>
      </c>
      <c r="AJ138">
        <f>IFERROR(AND('2- GI'!$D$13="",NOT(AND('2- GI'!$D$13&lt;&gt;"",'2- GI'!$D$13&lt;&gt;"Yes"))),FALSE)</f>
        <v/>
      </c>
      <c r="AK138">
        <f>IF(AI138,IF(AH138,"ANSWERED","MISSING"),IF(AJ138,IF(AH138,"INVALID","CONTROLLER MISSING"),IF(AH138,"INVALID","NOT APPLICABLE")))</f>
        <v/>
      </c>
      <c r="AL138" t="inlineStr">
        <is>
          <t>PARSED</t>
        </is>
      </c>
    </row>
    <row r="139">
      <c r="A139" s="29" t="inlineStr">
        <is>
          <t>FINS_PR_134_v1</t>
        </is>
      </c>
      <c r="B139" s="30" t="inlineStr">
        <is>
          <t>Finance Income - Unrealised Gain on foreign exchange differences</t>
        </is>
      </c>
      <c r="C139" s="35" t="inlineStr">
        <is>
          <t>TABLE: 13.0
MATRIX ROW / CONTEXT: Malta
Please insert Finance Income - Unrealised Gain on foreign exchange differences - Malta
HOW TO ANSWER: Up to 1 values.
WHEN TO ANSWER: “Pure Account Information Service Provider” (FINS_GI_11) is not “Yes”</t>
        </is>
      </c>
      <c r="D139" s="34"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IFERROR(AND('2- GI'!$D$13&lt;&gt;"",'2- GI'!$D$13&lt;&gt;"Yes"),FALSE)</f>
        <v/>
      </c>
      <c r="AJ139">
        <f>IFERROR(AND('2- GI'!$D$13="",NOT(AND('2- GI'!$D$13&lt;&gt;"",'2- GI'!$D$13&lt;&gt;"Yes"))),FALSE)</f>
        <v/>
      </c>
      <c r="AK139">
        <f>IF(AI139,IF(AH139,"ANSWERED","MISSING"),IF(AJ139,IF(AH139,"INVALID","CONTROLLER MISSING"),IF(AH139,"INVALID","NOT APPLICABLE")))</f>
        <v/>
      </c>
      <c r="AL139" t="inlineStr">
        <is>
          <t>PARSED</t>
        </is>
      </c>
    </row>
    <row r="140">
      <c r="A140" s="29" t="inlineStr">
        <is>
          <t>FINS_PR_135_v1</t>
        </is>
      </c>
      <c r="B140" s="30" t="inlineStr">
        <is>
          <t>Finance Income - Unrealised Gain on foreign exchange differences</t>
        </is>
      </c>
      <c r="C140" s="35" t="inlineStr">
        <is>
          <t>TABLE: 13.0
MATRIX ROW / CONTEXT: EU/EEA
Please insert Finance Income - Unrealised Gain on foreign exchange differences - EU/EEA
HOW TO ANSWER: Up to 1 values.
WHEN TO ANSWER: “Pure Account Information Service Provider” (FINS_GI_11) is not “Yes”</t>
        </is>
      </c>
      <c r="D140" s="34"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IFERROR(AND('2- GI'!$D$13&lt;&gt;"",'2- GI'!$D$13&lt;&gt;"Yes"),FALSE)</f>
        <v/>
      </c>
      <c r="AJ140">
        <f>IFERROR(AND('2- GI'!$D$13="",NOT(AND('2- GI'!$D$13&lt;&gt;"",'2- GI'!$D$13&lt;&gt;"Yes"))),FALSE)</f>
        <v/>
      </c>
      <c r="AK140">
        <f>IF(AI140,IF(AH140,"ANSWERED","MISSING"),IF(AJ140,IF(AH140,"INVALID","CONTROLLER MISSING"),IF(AH140,"INVALID","NOT APPLICABLE")))</f>
        <v/>
      </c>
      <c r="AL140" t="inlineStr">
        <is>
          <t>PARSED</t>
        </is>
      </c>
    </row>
    <row r="141">
      <c r="A141" s="29" t="inlineStr">
        <is>
          <t>FINS_PR_136_v1</t>
        </is>
      </c>
      <c r="B141" s="30" t="inlineStr">
        <is>
          <t>Finance Income - Unrealised Gain on foreign exchange differences</t>
        </is>
      </c>
      <c r="C141" s="35" t="inlineStr">
        <is>
          <t>TABLE: 13.0
MATRIX ROW / CONTEXT: RoW
Please insert Finance Income - Unrealised Gain on foreign exchange differences - RoW
HOW TO ANSWER: Up to 1 values.
WHEN TO ANSWER: “Pure Account Information Service Provider” (FINS_GI_11) is not “Yes”</t>
        </is>
      </c>
      <c r="D141" s="34"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IFERROR(AND('2- GI'!$D$13&lt;&gt;"",'2- GI'!$D$13&lt;&gt;"Yes"),FALSE)</f>
        <v/>
      </c>
      <c r="AJ141">
        <f>IFERROR(AND('2- GI'!$D$13="",NOT(AND('2- GI'!$D$13&lt;&gt;"",'2- GI'!$D$13&lt;&gt;"Yes"))),FALSE)</f>
        <v/>
      </c>
      <c r="AK141">
        <f>IF(AI141,IF(AH141,"ANSWERED","MISSING"),IF(AJ141,IF(AH141,"INVALID","CONTROLLER MISSING"),IF(AH141,"INVALID","NOT APPLICABLE")))</f>
        <v/>
      </c>
      <c r="AL141" t="inlineStr">
        <is>
          <t>PARSED</t>
        </is>
      </c>
    </row>
    <row r="142">
      <c r="A142" s="29" t="inlineStr">
        <is>
          <t>FINS_PR_137_v1</t>
        </is>
      </c>
      <c r="B142" s="30" t="inlineStr">
        <is>
          <t>Finance Income - Interest income from bank deposits - own funds</t>
        </is>
      </c>
      <c r="C142" s="35" t="inlineStr">
        <is>
          <t>TABLE: 13.0
MATRIX ROW / CONTEXT: Malta
Please insert Finance Income - Interest income from bank deposits - own funds - Malta
HOW TO ANSWER: Up to 1 values.
WHEN TO ANSWER: “Pure Account Information Service Provider” (FINS_GI_11) is not “Yes”</t>
        </is>
      </c>
      <c r="D142" s="34"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IFERROR(AND('2- GI'!$D$13&lt;&gt;"",'2- GI'!$D$13&lt;&gt;"Yes"),FALSE)</f>
        <v/>
      </c>
      <c r="AJ142">
        <f>IFERROR(AND('2- GI'!$D$13="",NOT(AND('2- GI'!$D$13&lt;&gt;"",'2- GI'!$D$13&lt;&gt;"Yes"))),FALSE)</f>
        <v/>
      </c>
      <c r="AK142">
        <f>IF(AI142,IF(AH142,"ANSWERED","MISSING"),IF(AJ142,IF(AH142,"INVALID","CONTROLLER MISSING"),IF(AH142,"INVALID","NOT APPLICABLE")))</f>
        <v/>
      </c>
      <c r="AL142" t="inlineStr">
        <is>
          <t>PARSED</t>
        </is>
      </c>
    </row>
    <row r="143">
      <c r="A143" s="29" t="inlineStr">
        <is>
          <t>FINS_PR_138_v1</t>
        </is>
      </c>
      <c r="B143" s="30" t="inlineStr">
        <is>
          <t>Finance Income - Interest income from bank deposits - own funds</t>
        </is>
      </c>
      <c r="C143" s="35" t="inlineStr">
        <is>
          <t>TABLE: 13.0
MATRIX ROW / CONTEXT: EU/EEA
Please insert Finance Income - Interest income from bank deposits - own funds - EU/EEA
HOW TO ANSWER: Up to 1 values.
WHEN TO ANSWER: “Pure Account Information Service Provider” (FINS_GI_11) is not “Yes”</t>
        </is>
      </c>
      <c r="D143" s="34"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IFERROR(AND('2- GI'!$D$13&lt;&gt;"",'2- GI'!$D$13&lt;&gt;"Yes"),FALSE)</f>
        <v/>
      </c>
      <c r="AJ143">
        <f>IFERROR(AND('2- GI'!$D$13="",NOT(AND('2- GI'!$D$13&lt;&gt;"",'2- GI'!$D$13&lt;&gt;"Yes"))),FALSE)</f>
        <v/>
      </c>
      <c r="AK143">
        <f>IF(AI143,IF(AH143,"ANSWERED","MISSING"),IF(AJ143,IF(AH143,"INVALID","CONTROLLER MISSING"),IF(AH143,"INVALID","NOT APPLICABLE")))</f>
        <v/>
      </c>
      <c r="AL143" t="inlineStr">
        <is>
          <t>PARSED</t>
        </is>
      </c>
    </row>
    <row r="144">
      <c r="A144" s="29" t="inlineStr">
        <is>
          <t>FINS_PR_139_v1</t>
        </is>
      </c>
      <c r="B144" s="30" t="inlineStr">
        <is>
          <t>Finance Income - Interest income from bank deposits - own funds</t>
        </is>
      </c>
      <c r="C144" s="35" t="inlineStr">
        <is>
          <t>TABLE: 13.0
MATRIX ROW / CONTEXT: RoW
Please insert Finance Income - Interest income from bank deposits - own funds - RoW
HOW TO ANSWER: Up to 1 values.
WHEN TO ANSWER: “Pure Account Information Service Provider” (FINS_GI_11) is not “Yes”</t>
        </is>
      </c>
      <c r="D144" s="34" t="inlineStr"/>
      <c r="E144" s="33" t="inlineStr"/>
      <c r="F144" s="33" t="inlineStr"/>
      <c r="G144" s="33" t="inlineStr"/>
      <c r="H144" s="33" t="inlineStr"/>
      <c r="I144" s="33" t="inlineStr"/>
      <c r="J144" s="33" t="inlineStr"/>
      <c r="K144" s="33" t="inlineStr"/>
      <c r="L144" s="33" t="inlineStr"/>
      <c r="M144" s="33" t="inlineStr"/>
      <c r="N144" s="33" t="inlineStr"/>
      <c r="O144" s="33" t="inlineStr"/>
      <c r="P144" s="33" t="inlineStr"/>
      <c r="Q144" s="33" t="inlineStr"/>
      <c r="R144" s="33" t="inlineStr"/>
      <c r="S144" s="33" t="inlineStr"/>
      <c r="T144" s="33" t="inlineStr"/>
      <c r="U144" s="33" t="inlineStr"/>
      <c r="V144" s="33" t="inlineStr"/>
      <c r="W144" s="33" t="inlineStr"/>
      <c r="X144" s="33" t="inlineStr"/>
      <c r="Y144" s="33" t="inlineStr"/>
      <c r="Z144" s="33" t="inlineStr"/>
      <c r="AA144" s="33" t="inlineStr"/>
      <c r="AB144" s="33" t="inlineStr"/>
      <c r="AC144" s="33" t="inlineStr"/>
      <c r="AD144" s="33" t="inlineStr"/>
      <c r="AE144" s="33" t="inlineStr"/>
      <c r="AF144" s="33" t="inlineStr"/>
      <c r="AG144" s="33" t="inlineStr"/>
      <c r="AH144">
        <f>COUNTA(D144:D144)&gt;0</f>
        <v/>
      </c>
      <c r="AI144">
        <f>IFERROR(AND('2- GI'!$D$13&lt;&gt;"",'2- GI'!$D$13&lt;&gt;"Yes"),FALSE)</f>
        <v/>
      </c>
      <c r="AJ144">
        <f>IFERROR(AND('2- GI'!$D$13="",NOT(AND('2- GI'!$D$13&lt;&gt;"",'2- GI'!$D$13&lt;&gt;"Yes"))),FALSE)</f>
        <v/>
      </c>
      <c r="AK144">
        <f>IF(AI144,IF(AH144,"ANSWERED","MISSING"),IF(AJ144,IF(AH144,"INVALID","CONTROLLER MISSING"),IF(AH144,"INVALID","NOT APPLICABLE")))</f>
        <v/>
      </c>
      <c r="AL144" t="inlineStr">
        <is>
          <t>PARSED</t>
        </is>
      </c>
    </row>
    <row r="145">
      <c r="A145" s="29" t="inlineStr">
        <is>
          <t>FINS_PR_140_v1</t>
        </is>
      </c>
      <c r="B145" s="30" t="inlineStr">
        <is>
          <t>Finance Income - Interest income from bank deposits - clients' fund</t>
        </is>
      </c>
      <c r="C145" s="35" t="inlineStr">
        <is>
          <t>TABLE: 13.0
MATRIX ROW / CONTEXT: Malta
Please insert Finance Income - Interest income from bank deposits - clients' fund - Malta
HOW TO ANSWER: Up to 1 values.
WHEN TO ANSWER: “Pure Account Information Service Provider” (FINS_GI_11) is not “Yes”</t>
        </is>
      </c>
      <c r="D145" s="34"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IFERROR(AND('2- GI'!$D$13&lt;&gt;"",'2- GI'!$D$13&lt;&gt;"Yes"),FALSE)</f>
        <v/>
      </c>
      <c r="AJ145">
        <f>IFERROR(AND('2- GI'!$D$13="",NOT(AND('2- GI'!$D$13&lt;&gt;"",'2- GI'!$D$13&lt;&gt;"Yes"))),FALSE)</f>
        <v/>
      </c>
      <c r="AK145">
        <f>IF(AI145,IF(AH145,"ANSWERED","MISSING"),IF(AJ145,IF(AH145,"INVALID","CONTROLLER MISSING"),IF(AH145,"INVALID","NOT APPLICABLE")))</f>
        <v/>
      </c>
      <c r="AL145" t="inlineStr">
        <is>
          <t>PARSED</t>
        </is>
      </c>
    </row>
    <row r="146">
      <c r="A146" s="29" t="inlineStr">
        <is>
          <t>FINS_PR_141_v1</t>
        </is>
      </c>
      <c r="B146" s="30" t="inlineStr">
        <is>
          <t>Finance Income - Interest income from bank deposits - clients' fund</t>
        </is>
      </c>
      <c r="C146" s="35" t="inlineStr">
        <is>
          <t>TABLE: 13.0
MATRIX ROW / CONTEXT: EU/EEA
Please insert Finance Income - Interest income from bank deposits - clients' fund - EU/EEA
HOW TO ANSWER: Up to 1 values.
WHEN TO ANSWER: “Pure Account Information Service Provider” (FINS_GI_11) is not “Yes”</t>
        </is>
      </c>
      <c r="D146" s="34"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IFERROR(AND('2- GI'!$D$13&lt;&gt;"",'2- GI'!$D$13&lt;&gt;"Yes"),FALSE)</f>
        <v/>
      </c>
      <c r="AJ146">
        <f>IFERROR(AND('2- GI'!$D$13="",NOT(AND('2- GI'!$D$13&lt;&gt;"",'2- GI'!$D$13&lt;&gt;"Yes"))),FALSE)</f>
        <v/>
      </c>
      <c r="AK146">
        <f>IF(AI146,IF(AH146,"ANSWERED","MISSING"),IF(AJ146,IF(AH146,"INVALID","CONTROLLER MISSING"),IF(AH146,"INVALID","NOT APPLICABLE")))</f>
        <v/>
      </c>
      <c r="AL146" t="inlineStr">
        <is>
          <t>PARSED</t>
        </is>
      </c>
    </row>
    <row r="147">
      <c r="A147" s="29" t="inlineStr">
        <is>
          <t>FINS_PR_142_v1</t>
        </is>
      </c>
      <c r="B147" s="30" t="inlineStr">
        <is>
          <t>Finance Income - Interest income from bank deposits - clients' fund</t>
        </is>
      </c>
      <c r="C147" s="35" t="inlineStr">
        <is>
          <t>TABLE: 13.0
MATRIX ROW / CONTEXT: RoW
Please insert Finance Income - Interest income from bank deposits - clients' fund - RoW
HOW TO ANSWER: Up to 1 values.
WHEN TO ANSWER: “Pure Account Information Service Provider” (FINS_GI_11) is not “Yes”</t>
        </is>
      </c>
      <c r="D147" s="34"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IFERROR(AND('2- GI'!$D$13&lt;&gt;"",'2- GI'!$D$13&lt;&gt;"Yes"),FALSE)</f>
        <v/>
      </c>
      <c r="AJ147">
        <f>IFERROR(AND('2- GI'!$D$13="",NOT(AND('2- GI'!$D$13&lt;&gt;"",'2- GI'!$D$13&lt;&gt;"Yes"))),FALSE)</f>
        <v/>
      </c>
      <c r="AK147">
        <f>IF(AI147,IF(AH147,"ANSWERED","MISSING"),IF(AJ147,IF(AH147,"INVALID","CONTROLLER MISSING"),IF(AH147,"INVALID","NOT APPLICABLE")))</f>
        <v/>
      </c>
      <c r="AL147" t="inlineStr">
        <is>
          <t>PARSED</t>
        </is>
      </c>
    </row>
    <row r="148">
      <c r="A148" s="29" t="inlineStr">
        <is>
          <t>FINS_PR_143_v1</t>
        </is>
      </c>
      <c r="B148" s="30" t="inlineStr">
        <is>
          <t>Finance Income - Interest income from loans and advances granted to group entities</t>
        </is>
      </c>
      <c r="C148" s="35" t="inlineStr">
        <is>
          <t>TABLE: 13.0
MATRIX ROW / CONTEXT: Malta
Please insert Finance Income - Interest income from loans and advances granted to group entities - Malta
HOW TO ANSWER: Up to 1 values.
WHEN TO ANSWER: “Pure Account Information Service Provider” (FINS_GI_11) is not “Yes”</t>
        </is>
      </c>
      <c r="D148" s="34"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IFERROR(AND('2- GI'!$D$13&lt;&gt;"",'2- GI'!$D$13&lt;&gt;"Yes"),FALSE)</f>
        <v/>
      </c>
      <c r="AJ148">
        <f>IFERROR(AND('2- GI'!$D$13="",NOT(AND('2- GI'!$D$13&lt;&gt;"",'2- GI'!$D$13&lt;&gt;"Yes"))),FALSE)</f>
        <v/>
      </c>
      <c r="AK148">
        <f>IF(AI148,IF(AH148,"ANSWERED","MISSING"),IF(AJ148,IF(AH148,"INVALID","CONTROLLER MISSING"),IF(AH148,"INVALID","NOT APPLICABLE")))</f>
        <v/>
      </c>
      <c r="AL148" t="inlineStr">
        <is>
          <t>PARSED</t>
        </is>
      </c>
    </row>
    <row r="149">
      <c r="A149" s="29" t="inlineStr">
        <is>
          <t>FINS_PR_144_v1</t>
        </is>
      </c>
      <c r="B149" s="30" t="inlineStr">
        <is>
          <t>Finance Income - Interest income from loans and advances granted to group entities</t>
        </is>
      </c>
      <c r="C149" s="35" t="inlineStr">
        <is>
          <t>TABLE: 13.0
MATRIX ROW / CONTEXT: EU/EEA
Please insert Finance Income - Interest income from loans and advances granted to group entities - EU/EEA
HOW TO ANSWER: Up to 1 values.
WHEN TO ANSWER: “Pure Account Information Service Provider” (FINS_GI_11) is not “Yes”</t>
        </is>
      </c>
      <c r="D149" s="34"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IFERROR(AND('2- GI'!$D$13&lt;&gt;"",'2- GI'!$D$13&lt;&gt;"Yes"),FALSE)</f>
        <v/>
      </c>
      <c r="AJ149">
        <f>IFERROR(AND('2- GI'!$D$13="",NOT(AND('2- GI'!$D$13&lt;&gt;"",'2- GI'!$D$13&lt;&gt;"Yes"))),FALSE)</f>
        <v/>
      </c>
      <c r="AK149">
        <f>IF(AI149,IF(AH149,"ANSWERED","MISSING"),IF(AJ149,IF(AH149,"INVALID","CONTROLLER MISSING"),IF(AH149,"INVALID","NOT APPLICABLE")))</f>
        <v/>
      </c>
      <c r="AL149" t="inlineStr">
        <is>
          <t>PARSED</t>
        </is>
      </c>
    </row>
    <row r="150">
      <c r="A150" s="29" t="inlineStr">
        <is>
          <t>FINS_PR_145_v1</t>
        </is>
      </c>
      <c r="B150" s="30" t="inlineStr">
        <is>
          <t>Finance Income - Interest income from loans and advances granted to group entities</t>
        </is>
      </c>
      <c r="C150" s="35" t="inlineStr">
        <is>
          <t>TABLE: 13.0
MATRIX ROW / CONTEXT: RoW
Please insert Finance Income - Interest income from loans and advances granted to group entities - RoW
HOW TO ANSWER: Up to 1 values.
WHEN TO ANSWER: “Pure Account Information Service Provider” (FINS_GI_11) is not “Yes”</t>
        </is>
      </c>
      <c r="D150" s="34"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IFERROR(AND('2- GI'!$D$13&lt;&gt;"",'2- GI'!$D$13&lt;&gt;"Yes"),FALSE)</f>
        <v/>
      </c>
      <c r="AJ150">
        <f>IFERROR(AND('2- GI'!$D$13="",NOT(AND('2- GI'!$D$13&lt;&gt;"",'2- GI'!$D$13&lt;&gt;"Yes"))),FALSE)</f>
        <v/>
      </c>
      <c r="AK150">
        <f>IF(AI150,IF(AH150,"ANSWERED","MISSING"),IF(AJ150,IF(AH150,"INVALID","CONTROLLER MISSING"),IF(AH150,"INVALID","NOT APPLICABLE")))</f>
        <v/>
      </c>
      <c r="AL150" t="inlineStr">
        <is>
          <t>PARSED</t>
        </is>
      </c>
    </row>
    <row r="151">
      <c r="A151" s="29" t="inlineStr">
        <is>
          <t>FINS_PR_146_v1</t>
        </is>
      </c>
      <c r="B151" s="30" t="inlineStr">
        <is>
          <t>Kindly provide detail of 'Interest income from loans and advances granted to group entities</t>
        </is>
      </c>
      <c r="C151" s="31" t="inlineStr">
        <is>
          <t>WHEN TO ANSWER: All of these conditions must be met: At least one of these conditions must be met: “Finance Income - Interest income from loans and advances granted to group entities” (FINS_PR_143) is greater than “0”; or “Finance Income - Interest income from loans and advances granted to group entities” (FINS_PR_144) is greater than “0”; or “Finance Income - Interest income from loans and advances granted to group entities” (FINS_PR_145) is greater than “0”; and “Pure Account Information Service Provider” (FINS_…</t>
        </is>
      </c>
      <c r="D151" s="34"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IFERROR(AND(OR(AND($D$148&lt;&gt;"",$D$148&gt;0),AND($D$149&lt;&gt;"",$D$149&gt;0),AND($D$150&lt;&gt;"",$D$150&gt;0)),AND('2- GI'!$D$13&lt;&gt;"",'2- GI'!$D$13&lt;&gt;"Yes")),FALSE)</f>
        <v/>
      </c>
      <c r="AJ151">
        <f>IFERROR(AND(OR($D$148="",$D$149="",$D$150="",'2- GI'!$D$13=""),NOT(AND(OR(AND($D$148&lt;&gt;"",$D$148&gt;0),AND($D$149&lt;&gt;"",$D$149&gt;0),AND($D$150&lt;&gt;"",$D$150&gt;0)),AND('2- GI'!$D$13&lt;&gt;"",'2- GI'!$D$13&lt;&gt;"Yes")))),FALSE)</f>
        <v/>
      </c>
      <c r="AK151">
        <f>IF(AI151,IF(AH151,"ANSWERED","MISSING"),IF(AJ151,IF(AH151,"INVALID","CONTROLLER MISSING"),IF(AH151,"INVALID","NOT APPLICABLE")))</f>
        <v/>
      </c>
      <c r="AL151" t="inlineStr">
        <is>
          <t>PARSED</t>
        </is>
      </c>
    </row>
    <row r="152">
      <c r="A152" s="29" t="inlineStr">
        <is>
          <t>FINS_PR_147_v1</t>
        </is>
      </c>
      <c r="B152" s="30" t="inlineStr">
        <is>
          <t>Finance Income - Interest income from loans and advances granted to third-party entities</t>
        </is>
      </c>
      <c r="C152" s="35" t="inlineStr">
        <is>
          <t>TABLE: 13.0
MATRIX ROW / CONTEXT: Malta
Please insert Finance Income - Interest income from loans and advances granted to third-party entities - Malta
HOW TO ANSWER: Up to 1 values.
WHEN TO ANSWER: “Pure Account Information Service Provider” (FINS_GI_11) is not “Yes”</t>
        </is>
      </c>
      <c r="D152" s="34"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IFERROR(AND('2- GI'!$D$13&lt;&gt;"",'2- GI'!$D$13&lt;&gt;"Yes"),FALSE)</f>
        <v/>
      </c>
      <c r="AJ152">
        <f>IFERROR(AND('2- GI'!$D$13="",NOT(AND('2- GI'!$D$13&lt;&gt;"",'2- GI'!$D$13&lt;&gt;"Yes"))),FALSE)</f>
        <v/>
      </c>
      <c r="AK152">
        <f>IF(AI152,IF(AH152,"ANSWERED","MISSING"),IF(AJ152,IF(AH152,"INVALID","CONTROLLER MISSING"),IF(AH152,"INVALID","NOT APPLICABLE")))</f>
        <v/>
      </c>
      <c r="AL152" t="inlineStr">
        <is>
          <t>PARSED</t>
        </is>
      </c>
    </row>
    <row r="153">
      <c r="A153" s="29" t="inlineStr">
        <is>
          <t>FINS_PR_148_v1</t>
        </is>
      </c>
      <c r="B153" s="30" t="inlineStr">
        <is>
          <t>Finance Income - Interest income from loans and advances granted to third-party entities</t>
        </is>
      </c>
      <c r="C153" s="35" t="inlineStr">
        <is>
          <t>TABLE: 13.0
MATRIX ROW / CONTEXT: EU/EEA
Please insert Finance Income - Interest income from loans and advances granted to third-party entities - EU/EEA
HOW TO ANSWER: Up to 1 values.
WHEN TO ANSWER: “Pure Account Information Service Provider” (FINS_GI_11) is not “Yes”</t>
        </is>
      </c>
      <c r="D153" s="34"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IFERROR(AND('2- GI'!$D$13&lt;&gt;"",'2- GI'!$D$13&lt;&gt;"Yes"),FALSE)</f>
        <v/>
      </c>
      <c r="AJ153">
        <f>IFERROR(AND('2- GI'!$D$13="",NOT(AND('2- GI'!$D$13&lt;&gt;"",'2- GI'!$D$13&lt;&gt;"Yes"))),FALSE)</f>
        <v/>
      </c>
      <c r="AK153">
        <f>IF(AI153,IF(AH153,"ANSWERED","MISSING"),IF(AJ153,IF(AH153,"INVALID","CONTROLLER MISSING"),IF(AH153,"INVALID","NOT APPLICABLE")))</f>
        <v/>
      </c>
      <c r="AL153" t="inlineStr">
        <is>
          <t>PARSED</t>
        </is>
      </c>
    </row>
    <row r="154">
      <c r="A154" s="29" t="inlineStr">
        <is>
          <t>FINS_PR_149_v1</t>
        </is>
      </c>
      <c r="B154" s="30" t="inlineStr">
        <is>
          <t>Finance Income - Interest income from loans and advances granted to third-party entities</t>
        </is>
      </c>
      <c r="C154" s="35" t="inlineStr">
        <is>
          <t>TABLE: 13.0
MATRIX ROW / CONTEXT: RoW
Please insert Finance Income - Interest income from loans and advances granted to third-party entities - RoW
HOW TO ANSWER: Up to 1 values.
WHEN TO ANSWER: “Pure Account Information Service Provider” (FINS_GI_11) is not “Yes”</t>
        </is>
      </c>
      <c r="D154" s="34"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IFERROR(AND('2- GI'!$D$13&lt;&gt;"",'2- GI'!$D$13&lt;&gt;"Yes"),FALSE)</f>
        <v/>
      </c>
      <c r="AJ154">
        <f>IFERROR(AND('2- GI'!$D$13="",NOT(AND('2- GI'!$D$13&lt;&gt;"",'2- GI'!$D$13&lt;&gt;"Yes"))),FALSE)</f>
        <v/>
      </c>
      <c r="AK154">
        <f>IF(AI154,IF(AH154,"ANSWERED","MISSING"),IF(AJ154,IF(AH154,"INVALID","CONTROLLER MISSING"),IF(AH154,"INVALID","NOT APPLICABLE")))</f>
        <v/>
      </c>
      <c r="AL154" t="inlineStr">
        <is>
          <t>PARSED</t>
        </is>
      </c>
    </row>
    <row r="155">
      <c r="A155" s="29" t="inlineStr">
        <is>
          <t>FINS_PR_150_v1</t>
        </is>
      </c>
      <c r="B155" s="30" t="inlineStr">
        <is>
          <t>Kindly provide detail of 'Interest income from loans and advances granted to third-party entities</t>
        </is>
      </c>
      <c r="C155" s="31" t="inlineStr">
        <is>
          <t>WHEN TO ANSWER: All of these conditions must be met: At least one of these conditions must be met: “Finance Income - Interest income from loans and advances granted to third-party entities” (FINS_PR_147) is greater than “0”; or “Finance Income - Interest income from loans and advances granted to third-party entities” (FINS_PR_148) is greater than “0”; or “Finance Income - Interest income from loans and advances granted to third-party entities” (FINS_PR_149) is greater than “0”; and “Pure Account Information Servic…</t>
        </is>
      </c>
      <c r="D155" s="34"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IFERROR(AND(OR(AND($D$152&lt;&gt;"",$D$152&gt;0),AND($D$153&lt;&gt;"",$D$153&gt;0),AND($D$154&lt;&gt;"",$D$154&gt;0)),AND('2- GI'!$D$13&lt;&gt;"",'2- GI'!$D$13&lt;&gt;"Yes")),FALSE)</f>
        <v/>
      </c>
      <c r="AJ155">
        <f>IFERROR(AND(OR($D$152="",$D$153="",$D$154="",'2- GI'!$D$13=""),NOT(AND(OR(AND($D$152&lt;&gt;"",$D$152&gt;0),AND($D$153&lt;&gt;"",$D$153&gt;0),AND($D$154&lt;&gt;"",$D$154&gt;0)),AND('2- GI'!$D$13&lt;&gt;"",'2- GI'!$D$13&lt;&gt;"Yes")))),FALSE)</f>
        <v/>
      </c>
      <c r="AK155">
        <f>IF(AI155,IF(AH155,"ANSWERED","MISSING"),IF(AJ155,IF(AH155,"INVALID","CONTROLLER MISSING"),IF(AH155,"INVALID","NOT APPLICABLE")))</f>
        <v/>
      </c>
      <c r="AL155" t="inlineStr">
        <is>
          <t>PARSED</t>
        </is>
      </c>
    </row>
    <row r="156">
      <c r="A156" s="29" t="inlineStr">
        <is>
          <t>FINS_PR_151_v1</t>
        </is>
      </c>
      <c r="B156" s="30" t="inlineStr">
        <is>
          <t>Finance Income - Other remaining finance income</t>
        </is>
      </c>
      <c r="C156" s="35" t="inlineStr">
        <is>
          <t>TABLE: 13.0
MATRIX ROW / CONTEXT: Malta
Please insert Finance Income - Other remaining Please insert Finance Income - Malta
HOW TO ANSWER: Up to 1 values.
WHEN TO ANSWER: “Pure Account Information Service Provider” (FINS_GI_11) is not “Yes”</t>
        </is>
      </c>
      <c r="D156" s="34" t="inlineStr"/>
      <c r="E156" s="33" t="inlineStr"/>
      <c r="F156" s="33" t="inlineStr"/>
      <c r="G156" s="33" t="inlineStr"/>
      <c r="H156" s="33" t="inlineStr"/>
      <c r="I156" s="33" t="inlineStr"/>
      <c r="J156" s="33" t="inlineStr"/>
      <c r="K156" s="33" t="inlineStr"/>
      <c r="L156" s="33" t="inlineStr"/>
      <c r="M156" s="33" t="inlineStr"/>
      <c r="N156" s="33" t="inlineStr"/>
      <c r="O156" s="33" t="inlineStr"/>
      <c r="P156" s="33" t="inlineStr"/>
      <c r="Q156" s="33" t="inlineStr"/>
      <c r="R156" s="33" t="inlineStr"/>
      <c r="S156" s="33" t="inlineStr"/>
      <c r="T156" s="33" t="inlineStr"/>
      <c r="U156" s="33" t="inlineStr"/>
      <c r="V156" s="33" t="inlineStr"/>
      <c r="W156" s="33" t="inlineStr"/>
      <c r="X156" s="33" t="inlineStr"/>
      <c r="Y156" s="33" t="inlineStr"/>
      <c r="Z156" s="33" t="inlineStr"/>
      <c r="AA156" s="33" t="inlineStr"/>
      <c r="AB156" s="33" t="inlineStr"/>
      <c r="AC156" s="33" t="inlineStr"/>
      <c r="AD156" s="33" t="inlineStr"/>
      <c r="AE156" s="33" t="inlineStr"/>
      <c r="AF156" s="33" t="inlineStr"/>
      <c r="AG156" s="33" t="inlineStr"/>
      <c r="AH156">
        <f>COUNTA(D156:D156)&gt;0</f>
        <v/>
      </c>
      <c r="AI156">
        <f>IFERROR(AND('2- GI'!$D$13&lt;&gt;"",'2- GI'!$D$13&lt;&gt;"Yes"),FALSE)</f>
        <v/>
      </c>
      <c r="AJ156">
        <f>IFERROR(AND('2- GI'!$D$13="",NOT(AND('2- GI'!$D$13&lt;&gt;"",'2- GI'!$D$13&lt;&gt;"Yes"))),FALSE)</f>
        <v/>
      </c>
      <c r="AK156">
        <f>IF(AI156,IF(AH156,"ANSWERED","MISSING"),IF(AJ156,IF(AH156,"INVALID","CONTROLLER MISSING"),IF(AH156,"INVALID","NOT APPLICABLE")))</f>
        <v/>
      </c>
      <c r="AL156" t="inlineStr">
        <is>
          <t>PARSED</t>
        </is>
      </c>
    </row>
    <row r="157">
      <c r="A157" s="29" t="inlineStr">
        <is>
          <t>FINS_PR_152_v1</t>
        </is>
      </c>
      <c r="B157" s="30" t="inlineStr">
        <is>
          <t>Finance Income - Other remaining finance income</t>
        </is>
      </c>
      <c r="C157" s="35" t="inlineStr">
        <is>
          <t>TABLE: 13.0
MATRIX ROW / CONTEXT: EU/EEA
Please insert Finance Income - Other remaining Please insert Finance Income - EU/EEA
HOW TO ANSWER: Up to 1 values.
WHEN TO ANSWER: “Pure Account Information Service Provider” (FINS_GI_11) is not “Yes”</t>
        </is>
      </c>
      <c r="D157" s="34" t="inlineStr"/>
      <c r="E157" s="33" t="inlineStr"/>
      <c r="F157" s="33" t="inlineStr"/>
      <c r="G157" s="33" t="inlineStr"/>
      <c r="H157" s="33" t="inlineStr"/>
      <c r="I157" s="33" t="inlineStr"/>
      <c r="J157" s="33" t="inlineStr"/>
      <c r="K157" s="33" t="inlineStr"/>
      <c r="L157" s="33" t="inlineStr"/>
      <c r="M157" s="33" t="inlineStr"/>
      <c r="N157" s="33" t="inlineStr"/>
      <c r="O157" s="33" t="inlineStr"/>
      <c r="P157" s="33" t="inlineStr"/>
      <c r="Q157" s="33" t="inlineStr"/>
      <c r="R157" s="33" t="inlineStr"/>
      <c r="S157" s="33" t="inlineStr"/>
      <c r="T157" s="33" t="inlineStr"/>
      <c r="U157" s="33" t="inlineStr"/>
      <c r="V157" s="33" t="inlineStr"/>
      <c r="W157" s="33" t="inlineStr"/>
      <c r="X157" s="33" t="inlineStr"/>
      <c r="Y157" s="33" t="inlineStr"/>
      <c r="Z157" s="33" t="inlineStr"/>
      <c r="AA157" s="33" t="inlineStr"/>
      <c r="AB157" s="33" t="inlineStr"/>
      <c r="AC157" s="33" t="inlineStr"/>
      <c r="AD157" s="33" t="inlineStr"/>
      <c r="AE157" s="33" t="inlineStr"/>
      <c r="AF157" s="33" t="inlineStr"/>
      <c r="AG157" s="33" t="inlineStr"/>
      <c r="AH157">
        <f>COUNTA(D157:D157)&gt;0</f>
        <v/>
      </c>
      <c r="AI157">
        <f>IFERROR(AND('2- GI'!$D$13&lt;&gt;"",'2- GI'!$D$13&lt;&gt;"Yes"),FALSE)</f>
        <v/>
      </c>
      <c r="AJ157">
        <f>IFERROR(AND('2- GI'!$D$13="",NOT(AND('2- GI'!$D$13&lt;&gt;"",'2- GI'!$D$13&lt;&gt;"Yes"))),FALSE)</f>
        <v/>
      </c>
      <c r="AK157">
        <f>IF(AI157,IF(AH157,"ANSWERED","MISSING"),IF(AJ157,IF(AH157,"INVALID","CONTROLLER MISSING"),IF(AH157,"INVALID","NOT APPLICABLE")))</f>
        <v/>
      </c>
      <c r="AL157" t="inlineStr">
        <is>
          <t>PARSED</t>
        </is>
      </c>
    </row>
    <row r="158">
      <c r="A158" s="29" t="inlineStr">
        <is>
          <t>FINS_PR_153_v1</t>
        </is>
      </c>
      <c r="B158" s="30" t="inlineStr">
        <is>
          <t>Finance Income - Other remaining finance income</t>
        </is>
      </c>
      <c r="C158" s="35" t="inlineStr">
        <is>
          <t>TABLE: 13.0
MATRIX ROW / CONTEXT: RoW
Please insert Finance Income - Other remaining Please insert Finance Income - RoW
HOW TO ANSWER: Up to 1 values.
WHEN TO ANSWER: “Pure Account Information Service Provider” (FINS_GI_11) is not “Yes”</t>
        </is>
      </c>
      <c r="D158" s="34" t="inlineStr"/>
      <c r="E158" s="33" t="inlineStr"/>
      <c r="F158" s="33" t="inlineStr"/>
      <c r="G158" s="33" t="inlineStr"/>
      <c r="H158" s="33" t="inlineStr"/>
      <c r="I158" s="33" t="inlineStr"/>
      <c r="J158" s="33" t="inlineStr"/>
      <c r="K158" s="33" t="inlineStr"/>
      <c r="L158" s="33" t="inlineStr"/>
      <c r="M158" s="33" t="inlineStr"/>
      <c r="N158" s="33" t="inlineStr"/>
      <c r="O158" s="33" t="inlineStr"/>
      <c r="P158" s="33" t="inlineStr"/>
      <c r="Q158" s="33" t="inlineStr"/>
      <c r="R158" s="33" t="inlineStr"/>
      <c r="S158" s="33" t="inlineStr"/>
      <c r="T158" s="33" t="inlineStr"/>
      <c r="U158" s="33" t="inlineStr"/>
      <c r="V158" s="33" t="inlineStr"/>
      <c r="W158" s="33" t="inlineStr"/>
      <c r="X158" s="33" t="inlineStr"/>
      <c r="Y158" s="33" t="inlineStr"/>
      <c r="Z158" s="33" t="inlineStr"/>
      <c r="AA158" s="33" t="inlineStr"/>
      <c r="AB158" s="33" t="inlineStr"/>
      <c r="AC158" s="33" t="inlineStr"/>
      <c r="AD158" s="33" t="inlineStr"/>
      <c r="AE158" s="33" t="inlineStr"/>
      <c r="AF158" s="33" t="inlineStr"/>
      <c r="AG158" s="33" t="inlineStr"/>
      <c r="AH158">
        <f>COUNTA(D158:D158)&gt;0</f>
        <v/>
      </c>
      <c r="AI158">
        <f>IFERROR(AND('2- GI'!$D$13&lt;&gt;"",'2- GI'!$D$13&lt;&gt;"Yes"),FALSE)</f>
        <v/>
      </c>
      <c r="AJ158">
        <f>IFERROR(AND('2- GI'!$D$13="",NOT(AND('2- GI'!$D$13&lt;&gt;"",'2- GI'!$D$13&lt;&gt;"Yes"))),FALSE)</f>
        <v/>
      </c>
      <c r="AK158">
        <f>IF(AI158,IF(AH158,"ANSWERED","MISSING"),IF(AJ158,IF(AH158,"INVALID","CONTROLLER MISSING"),IF(AH158,"INVALID","NOT APPLICABLE")))</f>
        <v/>
      </c>
      <c r="AL158" t="inlineStr">
        <is>
          <t>PARSED</t>
        </is>
      </c>
    </row>
    <row r="159">
      <c r="A159" s="29" t="inlineStr">
        <is>
          <t>FINS_PR_154_v1</t>
        </is>
      </c>
      <c r="B159" s="30" t="inlineStr">
        <is>
          <t>Kindly provide detail of 'Other remaining finance income'</t>
        </is>
      </c>
      <c r="C159" s="31" t="inlineStr">
        <is>
          <t>WHEN TO ANSWER: All of these conditions must be met: At least one of these conditions must be met: “Finance Income - Other remaining finance income” (FINS_PR_151) is greater than “0”; or “Finance Income - Other remaining finance income” (FINS_PR_152) is greater than “0”; or “Finance Income - Other remaining finance income” (FINS_PR_153) is greater than “0”; and “Pure Account Information Service Provider” (FINS_GI_11) is not “Yes”</t>
        </is>
      </c>
      <c r="D159" s="34"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IFERROR(AND(OR(AND($D$156&lt;&gt;"",$D$156&gt;0),AND($D$157&lt;&gt;"",$D$157&gt;0),AND($D$158&lt;&gt;"",$D$158&gt;0)),AND('2- GI'!$D$13&lt;&gt;"",'2- GI'!$D$13&lt;&gt;"Yes")),FALSE)</f>
        <v/>
      </c>
      <c r="AJ159">
        <f>IFERROR(AND(OR($D$156="",$D$157="",$D$158="",'2- GI'!$D$13=""),NOT(AND(OR(AND($D$156&lt;&gt;"",$D$156&gt;0),AND($D$157&lt;&gt;"",$D$157&gt;0),AND($D$158&lt;&gt;"",$D$158&gt;0)),AND('2- GI'!$D$13&lt;&gt;"",'2- GI'!$D$13&lt;&gt;"Yes")))),FALSE)</f>
        <v/>
      </c>
      <c r="AK159">
        <f>IF(AI159,IF(AH159,"ANSWERED","MISSING"),IF(AJ159,IF(AH159,"INVALID","CONTROLLER MISSING"),IF(AH159,"INVALID","NOT APPLICABLE")))</f>
        <v/>
      </c>
      <c r="AL159" t="inlineStr">
        <is>
          <t>PARSED</t>
        </is>
      </c>
    </row>
    <row r="160" ht="24" customHeight="1">
      <c r="A160" s="28" t="inlineStr">
        <is>
          <t>PR — EXPENDITURE - DIRECT COST</t>
        </is>
      </c>
      <c r="B160" s="28" t="n"/>
      <c r="C160" s="28" t="n"/>
      <c r="D160" s="28" t="n"/>
      <c r="E160" s="28" t="n"/>
      <c r="F160" s="28" t="n"/>
      <c r="G160" s="28" t="n"/>
      <c r="H160" s="28" t="n"/>
      <c r="I160" s="28" t="n"/>
      <c r="J160" s="28" t="n"/>
      <c r="K160" s="28" t="n"/>
      <c r="L160" s="28" t="n"/>
      <c r="M160" s="28" t="n"/>
      <c r="N160" s="28" t="n"/>
      <c r="O160" s="28" t="n"/>
      <c r="P160" s="28" t="n"/>
      <c r="Q160" s="28" t="n"/>
      <c r="R160" s="28" t="n"/>
      <c r="S160" s="28" t="n"/>
      <c r="T160" s="28" t="n"/>
      <c r="U160" s="28" t="n"/>
      <c r="V160" s="28" t="n"/>
      <c r="W160" s="28" t="n"/>
      <c r="X160" s="28" t="n"/>
      <c r="Y160" s="28" t="n"/>
      <c r="Z160" s="28" t="n"/>
      <c r="AA160" s="28" t="n"/>
      <c r="AB160" s="28" t="n"/>
      <c r="AC160" s="28" t="n"/>
      <c r="AD160" s="28" t="n"/>
      <c r="AE160" s="28" t="n"/>
      <c r="AF160" s="28" t="n"/>
      <c r="AG160" s="28" t="n"/>
    </row>
    <row r="161">
      <c r="A161" s="29" t="inlineStr">
        <is>
          <t>FINS_PR_155_v1</t>
        </is>
      </c>
      <c r="B161" s="30" t="inlineStr">
        <is>
          <t>Commissions directly related to the acquisition of gross revenue derived from FI activities, paid or payable to third parties</t>
        </is>
      </c>
      <c r="C161" s="35" t="inlineStr">
        <is>
          <t>TABLE: 14.0
MATRIX ROW / CONTEXT: Malta
HOW TO ANSWER: Up to 1 values.
WHEN TO ANSWER: “Pure Account Information Service Provider” (FINS_GI_11) is not “Yes”</t>
        </is>
      </c>
      <c r="D161" s="34"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IFERROR(AND('2- GI'!$D$13&lt;&gt;"",'2- GI'!$D$13&lt;&gt;"Yes"),FALSE)</f>
        <v/>
      </c>
      <c r="AJ161">
        <f>IFERROR(AND('2- GI'!$D$13="",NOT(AND('2- GI'!$D$13&lt;&gt;"",'2- GI'!$D$13&lt;&gt;"Yes"))),FALSE)</f>
        <v/>
      </c>
      <c r="AK161">
        <f>IF(AI161,IF(AH161,"ANSWERED","MISSING"),IF(AJ161,IF(AH161,"INVALID","CONTROLLER MISSING"),IF(AH161,"INVALID","NOT APPLICABLE")))</f>
        <v/>
      </c>
      <c r="AL161" t="inlineStr">
        <is>
          <t>PARSED</t>
        </is>
      </c>
    </row>
    <row r="162">
      <c r="A162" s="29" t="inlineStr">
        <is>
          <t>FINS_PR_156_v1</t>
        </is>
      </c>
      <c r="B162" s="30" t="inlineStr">
        <is>
          <t>Commissions directly related to the acquisition of gross revenue derived from FI activities, paid or payable to third parties</t>
        </is>
      </c>
      <c r="C162" s="35" t="inlineStr">
        <is>
          <t>TABLE: 14.0
MATRIX ROW / CONTEXT: EU/EEA
HOW TO ANSWER: Up to 1 values.
WHEN TO ANSWER: “Pure Account Information Service Provider” (FINS_GI_11) is not “Yes”</t>
        </is>
      </c>
      <c r="D162" s="34" t="inlineStr"/>
      <c r="E162" s="33" t="inlineStr"/>
      <c r="F162" s="33" t="inlineStr"/>
      <c r="G162" s="33" t="inlineStr"/>
      <c r="H162" s="33" t="inlineStr"/>
      <c r="I162" s="33" t="inlineStr"/>
      <c r="J162" s="33" t="inlineStr"/>
      <c r="K162" s="33" t="inlineStr"/>
      <c r="L162" s="33" t="inlineStr"/>
      <c r="M162" s="33" t="inlineStr"/>
      <c r="N162" s="33" t="inlineStr"/>
      <c r="O162" s="33" t="inlineStr"/>
      <c r="P162" s="33" t="inlineStr"/>
      <c r="Q162" s="33" t="inlineStr"/>
      <c r="R162" s="33" t="inlineStr"/>
      <c r="S162" s="33" t="inlineStr"/>
      <c r="T162" s="33" t="inlineStr"/>
      <c r="U162" s="33" t="inlineStr"/>
      <c r="V162" s="33" t="inlineStr"/>
      <c r="W162" s="33" t="inlineStr"/>
      <c r="X162" s="33" t="inlineStr"/>
      <c r="Y162" s="33" t="inlineStr"/>
      <c r="Z162" s="33" t="inlineStr"/>
      <c r="AA162" s="33" t="inlineStr"/>
      <c r="AB162" s="33" t="inlineStr"/>
      <c r="AC162" s="33" t="inlineStr"/>
      <c r="AD162" s="33" t="inlineStr"/>
      <c r="AE162" s="33" t="inlineStr"/>
      <c r="AF162" s="33" t="inlineStr"/>
      <c r="AG162" s="33" t="inlineStr"/>
      <c r="AH162">
        <f>COUNTA(D162:D162)&gt;0</f>
        <v/>
      </c>
      <c r="AI162">
        <f>IFERROR(AND('2- GI'!$D$13&lt;&gt;"",'2- GI'!$D$13&lt;&gt;"Yes"),FALSE)</f>
        <v/>
      </c>
      <c r="AJ162">
        <f>IFERROR(AND('2- GI'!$D$13="",NOT(AND('2- GI'!$D$13&lt;&gt;"",'2- GI'!$D$13&lt;&gt;"Yes"))),FALSE)</f>
        <v/>
      </c>
      <c r="AK162">
        <f>IF(AI162,IF(AH162,"ANSWERED","MISSING"),IF(AJ162,IF(AH162,"INVALID","CONTROLLER MISSING"),IF(AH162,"INVALID","NOT APPLICABLE")))</f>
        <v/>
      </c>
      <c r="AL162" t="inlineStr">
        <is>
          <t>PARSED</t>
        </is>
      </c>
    </row>
    <row r="163">
      <c r="A163" s="29" t="inlineStr">
        <is>
          <t>FINS_PR_157_v1</t>
        </is>
      </c>
      <c r="B163" s="30" t="inlineStr">
        <is>
          <t>Commissions directly related to the acquisition of gross revenue derived from FI activities, paid or payable to third parties</t>
        </is>
      </c>
      <c r="C163" s="35" t="inlineStr">
        <is>
          <t>TABLE: 14.0
MATRIX ROW / CONTEXT: RoW
HOW TO ANSWER: Up to 1 values.
WHEN TO ANSWER: “Pure Account Information Service Provider” (FINS_GI_11) is not “Yes”</t>
        </is>
      </c>
      <c r="D163" s="34"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IFERROR(AND('2- GI'!$D$13&lt;&gt;"",'2- GI'!$D$13&lt;&gt;"Yes"),FALSE)</f>
        <v/>
      </c>
      <c r="AJ163">
        <f>IFERROR(AND('2- GI'!$D$13="",NOT(AND('2- GI'!$D$13&lt;&gt;"",'2- GI'!$D$13&lt;&gt;"Yes"))),FALSE)</f>
        <v/>
      </c>
      <c r="AK163">
        <f>IF(AI163,IF(AH163,"ANSWERED","MISSING"),IF(AJ163,IF(AH163,"INVALID","CONTROLLER MISSING"),IF(AH163,"INVALID","NOT APPLICABLE")))</f>
        <v/>
      </c>
      <c r="AL163" t="inlineStr">
        <is>
          <t>PARSED</t>
        </is>
      </c>
    </row>
    <row r="164">
      <c r="A164" s="29" t="inlineStr">
        <is>
          <t>FINS_PR_158_v1</t>
        </is>
      </c>
      <c r="B164" s="30" t="inlineStr">
        <is>
          <t>Other direct costs related to the acquisition of gross revenue derived from FI activities, paid or payable to third parties</t>
        </is>
      </c>
      <c r="C164" s="35" t="inlineStr">
        <is>
          <t>TABLE: 14.0
MATRIX ROW / CONTEXT: Malta
HOW TO ANSWER: Up to 1 values.
WHEN TO ANSWER: “Pure Account Information Service Provider” (FINS_GI_11) is not “Yes”</t>
        </is>
      </c>
      <c r="D164" s="34" t="inlineStr"/>
      <c r="E164" s="33" t="inlineStr"/>
      <c r="F164" s="33" t="inlineStr"/>
      <c r="G164" s="33" t="inlineStr"/>
      <c r="H164" s="33" t="inlineStr"/>
      <c r="I164" s="33" t="inlineStr"/>
      <c r="J164" s="33" t="inlineStr"/>
      <c r="K164" s="33" t="inlineStr"/>
      <c r="L164" s="33" t="inlineStr"/>
      <c r="M164" s="33" t="inlineStr"/>
      <c r="N164" s="33" t="inlineStr"/>
      <c r="O164" s="33" t="inlineStr"/>
      <c r="P164" s="33" t="inlineStr"/>
      <c r="Q164" s="33" t="inlineStr"/>
      <c r="R164" s="33" t="inlineStr"/>
      <c r="S164" s="33" t="inlineStr"/>
      <c r="T164" s="33" t="inlineStr"/>
      <c r="U164" s="33" t="inlineStr"/>
      <c r="V164" s="33" t="inlineStr"/>
      <c r="W164" s="33" t="inlineStr"/>
      <c r="X164" s="33" t="inlineStr"/>
      <c r="Y164" s="33" t="inlineStr"/>
      <c r="Z164" s="33" t="inlineStr"/>
      <c r="AA164" s="33" t="inlineStr"/>
      <c r="AB164" s="33" t="inlineStr"/>
      <c r="AC164" s="33" t="inlineStr"/>
      <c r="AD164" s="33" t="inlineStr"/>
      <c r="AE164" s="33" t="inlineStr"/>
      <c r="AF164" s="33" t="inlineStr"/>
      <c r="AG164" s="33" t="inlineStr"/>
      <c r="AH164">
        <f>COUNTA(D164:D164)&gt;0</f>
        <v/>
      </c>
      <c r="AI164">
        <f>IFERROR(AND('2- GI'!$D$13&lt;&gt;"",'2- GI'!$D$13&lt;&gt;"Yes"),FALSE)</f>
        <v/>
      </c>
      <c r="AJ164">
        <f>IFERROR(AND('2- GI'!$D$13="",NOT(AND('2- GI'!$D$13&lt;&gt;"",'2- GI'!$D$13&lt;&gt;"Yes"))),FALSE)</f>
        <v/>
      </c>
      <c r="AK164">
        <f>IF(AI164,IF(AH164,"ANSWERED","MISSING"),IF(AJ164,IF(AH164,"INVALID","CONTROLLER MISSING"),IF(AH164,"INVALID","NOT APPLICABLE")))</f>
        <v/>
      </c>
      <c r="AL164" t="inlineStr">
        <is>
          <t>PARSED</t>
        </is>
      </c>
    </row>
    <row r="165">
      <c r="A165" s="29" t="inlineStr">
        <is>
          <t>FINS_PR_159_v1</t>
        </is>
      </c>
      <c r="B165" s="30" t="inlineStr">
        <is>
          <t>Other direct costs related to the acquisition of gross revenue derived from FI activities, paid or payable to third parties</t>
        </is>
      </c>
      <c r="C165" s="35" t="inlineStr">
        <is>
          <t>TABLE: 14.0
MATRIX ROW / CONTEXT: EU/EEA
HOW TO ANSWER: Up to 1 values.
WHEN TO ANSWER: “Pure Account Information Service Provider” (FINS_GI_11) is not “Yes”</t>
        </is>
      </c>
      <c r="D165" s="34" t="inlineStr"/>
      <c r="E165" s="33" t="inlineStr"/>
      <c r="F165" s="33" t="inlineStr"/>
      <c r="G165" s="33" t="inlineStr"/>
      <c r="H165" s="33" t="inlineStr"/>
      <c r="I165" s="33" t="inlineStr"/>
      <c r="J165" s="33" t="inlineStr"/>
      <c r="K165" s="33" t="inlineStr"/>
      <c r="L165" s="33" t="inlineStr"/>
      <c r="M165" s="33" t="inlineStr"/>
      <c r="N165" s="33" t="inlineStr"/>
      <c r="O165" s="33" t="inlineStr"/>
      <c r="P165" s="33" t="inlineStr"/>
      <c r="Q165" s="33" t="inlineStr"/>
      <c r="R165" s="33" t="inlineStr"/>
      <c r="S165" s="33" t="inlineStr"/>
      <c r="T165" s="33" t="inlineStr"/>
      <c r="U165" s="33" t="inlineStr"/>
      <c r="V165" s="33" t="inlineStr"/>
      <c r="W165" s="33" t="inlineStr"/>
      <c r="X165" s="33" t="inlineStr"/>
      <c r="Y165" s="33" t="inlineStr"/>
      <c r="Z165" s="33" t="inlineStr"/>
      <c r="AA165" s="33" t="inlineStr"/>
      <c r="AB165" s="33" t="inlineStr"/>
      <c r="AC165" s="33" t="inlineStr"/>
      <c r="AD165" s="33" t="inlineStr"/>
      <c r="AE165" s="33" t="inlineStr"/>
      <c r="AF165" s="33" t="inlineStr"/>
      <c r="AG165" s="33" t="inlineStr"/>
      <c r="AH165">
        <f>COUNTA(D165:D165)&gt;0</f>
        <v/>
      </c>
      <c r="AI165">
        <f>IFERROR(AND('2- GI'!$D$13&lt;&gt;"",'2- GI'!$D$13&lt;&gt;"Yes"),FALSE)</f>
        <v/>
      </c>
      <c r="AJ165">
        <f>IFERROR(AND('2- GI'!$D$13="",NOT(AND('2- GI'!$D$13&lt;&gt;"",'2- GI'!$D$13&lt;&gt;"Yes"))),FALSE)</f>
        <v/>
      </c>
      <c r="AK165">
        <f>IF(AI165,IF(AH165,"ANSWERED","MISSING"),IF(AJ165,IF(AH165,"INVALID","CONTROLLER MISSING"),IF(AH165,"INVALID","NOT APPLICABLE")))</f>
        <v/>
      </c>
      <c r="AL165" t="inlineStr">
        <is>
          <t>PARSED</t>
        </is>
      </c>
    </row>
    <row r="166">
      <c r="A166" s="29" t="inlineStr">
        <is>
          <t>FINS_PR_160_v1</t>
        </is>
      </c>
      <c r="B166" s="30" t="inlineStr">
        <is>
          <t>Other direct costs related to the acquisition of gross revenue derived from FI activities, paid or payable to third parties</t>
        </is>
      </c>
      <c r="C166" s="35" t="inlineStr">
        <is>
          <t>TABLE: 14.0
MATRIX ROW / CONTEXT: RoW
HOW TO ANSWER: Up to 1 values.
WHEN TO ANSWER: “Pure Account Information Service Provider” (FINS_GI_11) is not “Yes”</t>
        </is>
      </c>
      <c r="D166" s="34"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IFERROR(AND('2- GI'!$D$13&lt;&gt;"",'2- GI'!$D$13&lt;&gt;"Yes"),FALSE)</f>
        <v/>
      </c>
      <c r="AJ166">
        <f>IFERROR(AND('2- GI'!$D$13="",NOT(AND('2- GI'!$D$13&lt;&gt;"",'2- GI'!$D$13&lt;&gt;"Yes"))),FALSE)</f>
        <v/>
      </c>
      <c r="AK166">
        <f>IF(AI166,IF(AH166,"ANSWERED","MISSING"),IF(AJ166,IF(AH166,"INVALID","CONTROLLER MISSING"),IF(AH166,"INVALID","NOT APPLICABLE")))</f>
        <v/>
      </c>
      <c r="AL166" t="inlineStr">
        <is>
          <t>PARSED</t>
        </is>
      </c>
    </row>
    <row r="167">
      <c r="A167" s="29" t="inlineStr">
        <is>
          <t>FINS_PR_161_v1</t>
        </is>
      </c>
      <c r="B167" s="30" t="inlineStr">
        <is>
          <t>Kindly provide detail of 'Other direct costs related to the acquisition of gross revenue derived from FI activities, paid or payable to third parties'</t>
        </is>
      </c>
      <c r="C167" s="31" t="inlineStr">
        <is>
          <t>WHEN TO ANSWER: All of these conditions must be met: At least one of these conditions must be met: “Other direct costs related to the acquisition of gross revenue derived from FI activities, paid or payable to third parties” (FINS_PR_158) is greater than “0”; or “Other direct costs related to the acquisition of gross revenue derived from FI activities, paid or payable to third parties” (FINS_PR_159) is greater than “0”; or “Other direct costs related to the acquisition of gross revenue derived from FI activities,…</t>
        </is>
      </c>
      <c r="D167" s="34"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IFERROR(AND(OR(AND($D$164&lt;&gt;"",$D$164&gt;0),AND($D$165&lt;&gt;"",$D$165&gt;0),AND($D$166&lt;&gt;"",$D$166&gt;0)),AND('2- GI'!$D$13&lt;&gt;"",'2- GI'!$D$13&lt;&gt;"Yes")),FALSE)</f>
        <v/>
      </c>
      <c r="AJ167">
        <f>IFERROR(AND(OR($D$164="",$D$165="",$D$166="",'2- GI'!$D$13=""),NOT(AND(OR(AND($D$164&lt;&gt;"",$D$164&gt;0),AND($D$165&lt;&gt;"",$D$165&gt;0),AND($D$166&lt;&gt;"",$D$166&gt;0)),AND('2- GI'!$D$13&lt;&gt;"",'2- GI'!$D$13&lt;&gt;"Yes")))),FALSE)</f>
        <v/>
      </c>
      <c r="AK167">
        <f>IF(AI167,IF(AH167,"ANSWERED","MISSING"),IF(AJ167,IF(AH167,"INVALID","CONTROLLER MISSING"),IF(AH167,"INVALID","NOT APPLICABLE")))</f>
        <v/>
      </c>
      <c r="AL167" t="inlineStr">
        <is>
          <t>PARSED</t>
        </is>
      </c>
    </row>
    <row r="168">
      <c r="A168" s="29" t="inlineStr">
        <is>
          <t>FINS_PR_162_v1</t>
        </is>
      </c>
      <c r="B168" s="30" t="inlineStr">
        <is>
          <t>Commissions directly related to the acquisition of gross revenue derived from Electronic Money Token Activities, paid or payable to third parties</t>
        </is>
      </c>
      <c r="C168" s="35" t="inlineStr">
        <is>
          <t>TABLE: 14.0
MATRIX ROW / CONTEXT: Malta
HOW TO ANSWER: Up to 1 values.
WHEN TO ANSWER: “Pure Account Information Service Provider” (FINS_GI_11) is not “Yes”</t>
        </is>
      </c>
      <c r="D168" s="34"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IFERROR(AND('2- GI'!$D$13&lt;&gt;"",'2- GI'!$D$13&lt;&gt;"Yes"),FALSE)</f>
        <v/>
      </c>
      <c r="AJ168">
        <f>IFERROR(AND('2- GI'!$D$13="",NOT(AND('2- GI'!$D$13&lt;&gt;"",'2- GI'!$D$13&lt;&gt;"Yes"))),FALSE)</f>
        <v/>
      </c>
      <c r="AK168">
        <f>IF(AI168,IF(AH168,"ANSWERED","MISSING"),IF(AJ168,IF(AH168,"INVALID","CONTROLLER MISSING"),IF(AH168,"INVALID","NOT APPLICABLE")))</f>
        <v/>
      </c>
      <c r="AL168" t="inlineStr">
        <is>
          <t>PARSED</t>
        </is>
      </c>
    </row>
    <row r="169">
      <c r="A169" s="29" t="inlineStr">
        <is>
          <t>FINS_PR_163_v1</t>
        </is>
      </c>
      <c r="B169" s="30" t="inlineStr">
        <is>
          <t>Commissions directly related to the acquisition of gross revenue derived from Electronic Money Token Activities, paid or payable to third parties</t>
        </is>
      </c>
      <c r="C169" s="35" t="inlineStr">
        <is>
          <t>TABLE: 14.0
MATRIX ROW / CONTEXT: EU/EEA
HOW TO ANSWER: Up to 1 values.
WHEN TO ANSWER: “Pure Account Information Service Provider” (FINS_GI_11) is not “Yes”</t>
        </is>
      </c>
      <c r="D169" s="34"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IFERROR(AND('2- GI'!$D$13&lt;&gt;"",'2- GI'!$D$13&lt;&gt;"Yes"),FALSE)</f>
        <v/>
      </c>
      <c r="AJ169">
        <f>IFERROR(AND('2- GI'!$D$13="",NOT(AND('2- GI'!$D$13&lt;&gt;"",'2- GI'!$D$13&lt;&gt;"Yes"))),FALSE)</f>
        <v/>
      </c>
      <c r="AK169">
        <f>IF(AI169,IF(AH169,"ANSWERED","MISSING"),IF(AJ169,IF(AH169,"INVALID","CONTROLLER MISSING"),IF(AH169,"INVALID","NOT APPLICABLE")))</f>
        <v/>
      </c>
      <c r="AL169" t="inlineStr">
        <is>
          <t>PARSED</t>
        </is>
      </c>
    </row>
    <row r="170">
      <c r="A170" s="29" t="inlineStr">
        <is>
          <t>FINS_PR_164_v1</t>
        </is>
      </c>
      <c r="B170" s="30" t="inlineStr">
        <is>
          <t>Commissions directly related to the acquisition of gross revenue derived from Electronic Money Token Activities, paid or payable to third parties</t>
        </is>
      </c>
      <c r="C170" s="35" t="inlineStr">
        <is>
          <t>TABLE: 14.0
MATRIX ROW / CONTEXT: RoW
HOW TO ANSWER: Up to 1 values.
WHEN TO ANSWER: “Pure Account Information Service Provider” (FINS_GI_11) is not “Yes”</t>
        </is>
      </c>
      <c r="D170" s="34"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IFERROR(AND('2- GI'!$D$13&lt;&gt;"",'2- GI'!$D$13&lt;&gt;"Yes"),FALSE)</f>
        <v/>
      </c>
      <c r="AJ170">
        <f>IFERROR(AND('2- GI'!$D$13="",NOT(AND('2- GI'!$D$13&lt;&gt;"",'2- GI'!$D$13&lt;&gt;"Yes"))),FALSE)</f>
        <v/>
      </c>
      <c r="AK170">
        <f>IF(AI170,IF(AH170,"ANSWERED","MISSING"),IF(AJ170,IF(AH170,"INVALID","CONTROLLER MISSING"),IF(AH170,"INVALID","NOT APPLICABLE")))</f>
        <v/>
      </c>
      <c r="AL170" t="inlineStr">
        <is>
          <t>PARSED</t>
        </is>
      </c>
    </row>
    <row r="171">
      <c r="A171" s="29" t="inlineStr">
        <is>
          <t>FINS_PR_165_v1</t>
        </is>
      </c>
      <c r="B171" s="30" t="inlineStr">
        <is>
          <t>Other direct costs related to the acquisition of gross revenue derived from Electronic Money Token Activities, paid or payable to third parties -</t>
        </is>
      </c>
      <c r="C171" s="35" t="inlineStr">
        <is>
          <t>TABLE: 14.0
MATRIX ROW / CONTEXT: Malta
HOW TO ANSWER: Up to 1 values.
WHEN TO ANSWER: “Pure Account Information Service Provider” (FINS_GI_11) is not “Yes”</t>
        </is>
      </c>
      <c r="D171" s="34"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IFERROR(AND('2- GI'!$D$13&lt;&gt;"",'2- GI'!$D$13&lt;&gt;"Yes"),FALSE)</f>
        <v/>
      </c>
      <c r="AJ171">
        <f>IFERROR(AND('2- GI'!$D$13="",NOT(AND('2- GI'!$D$13&lt;&gt;"",'2- GI'!$D$13&lt;&gt;"Yes"))),FALSE)</f>
        <v/>
      </c>
      <c r="AK171">
        <f>IF(AI171,IF(AH171,"ANSWERED","MISSING"),IF(AJ171,IF(AH171,"INVALID","CONTROLLER MISSING"),IF(AH171,"INVALID","NOT APPLICABLE")))</f>
        <v/>
      </c>
      <c r="AL171" t="inlineStr">
        <is>
          <t>PARSED</t>
        </is>
      </c>
    </row>
    <row r="172">
      <c r="A172" s="29" t="inlineStr">
        <is>
          <t>FINS_PR_166_v1</t>
        </is>
      </c>
      <c r="B172" s="30" t="inlineStr">
        <is>
          <t>Other direct costs related to the acquisition of gross revenue derived from Electronic Money Token Activities, paid or payable to third parties</t>
        </is>
      </c>
      <c r="C172" s="35" t="inlineStr">
        <is>
          <t>TABLE: 14.0
MATRIX ROW / CONTEXT: EU/EEA
HOW TO ANSWER: Up to 1 values.
WHEN TO ANSWER: “Pure Account Information Service Provider” (FINS_GI_11) is not “Yes”</t>
        </is>
      </c>
      <c r="D172" s="34"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IFERROR(AND('2- GI'!$D$13&lt;&gt;"",'2- GI'!$D$13&lt;&gt;"Yes"),FALSE)</f>
        <v/>
      </c>
      <c r="AJ172">
        <f>IFERROR(AND('2- GI'!$D$13="",NOT(AND('2- GI'!$D$13&lt;&gt;"",'2- GI'!$D$13&lt;&gt;"Yes"))),FALSE)</f>
        <v/>
      </c>
      <c r="AK172">
        <f>IF(AI172,IF(AH172,"ANSWERED","MISSING"),IF(AJ172,IF(AH172,"INVALID","CONTROLLER MISSING"),IF(AH172,"INVALID","NOT APPLICABLE")))</f>
        <v/>
      </c>
      <c r="AL172" t="inlineStr">
        <is>
          <t>PARSED</t>
        </is>
      </c>
    </row>
    <row r="173">
      <c r="A173" s="29" t="inlineStr">
        <is>
          <t>FINS_PR_167_v1</t>
        </is>
      </c>
      <c r="B173" s="30" t="inlineStr">
        <is>
          <t>Other direct costs related to the acquisition of gross revenue derived from Electronic Money Token Activities, paid or payable to third parties</t>
        </is>
      </c>
      <c r="C173" s="35" t="inlineStr">
        <is>
          <t>TABLE: 14.0
MATRIX ROW / CONTEXT: RoW
HOW TO ANSWER: Up to 1 values.
WHEN TO ANSWER: “Pure Account Information Service Provider” (FINS_GI_11) is not “Yes”</t>
        </is>
      </c>
      <c r="D173" s="34"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IFERROR(AND('2- GI'!$D$13&lt;&gt;"",'2- GI'!$D$13&lt;&gt;"Yes"),FALSE)</f>
        <v/>
      </c>
      <c r="AJ173">
        <f>IFERROR(AND('2- GI'!$D$13="",NOT(AND('2- GI'!$D$13&lt;&gt;"",'2- GI'!$D$13&lt;&gt;"Yes"))),FALSE)</f>
        <v/>
      </c>
      <c r="AK173">
        <f>IF(AI173,IF(AH173,"ANSWERED","MISSING"),IF(AJ173,IF(AH173,"INVALID","CONTROLLER MISSING"),IF(AH173,"INVALID","NOT APPLICABLE")))</f>
        <v/>
      </c>
      <c r="AL173" t="inlineStr">
        <is>
          <t>PARSED</t>
        </is>
      </c>
    </row>
    <row r="174">
      <c r="A174" s="29" t="inlineStr">
        <is>
          <t>FINS_PR_168_v1</t>
        </is>
      </c>
      <c r="B174" s="30" t="inlineStr">
        <is>
          <t>Kindly provide detail of 'Other direct costs related to the acquisition of gross revenue derived from Electronic Money Token Activities, paid or payable to third parties'</t>
        </is>
      </c>
      <c r="C174" s="31" t="inlineStr">
        <is>
          <t>WHEN TO ANSWER: All of these conditions must be met: At least one of these conditions must be met: “Other direct costs related to the acquisition of gross revenue derived from Electronic Money Token Activities, paid or payable to third parties -” (FINS_PR_165) is greater than “0”; or “Other direct costs related to the acquisition of gross revenue derived from Electronic Money Token Activities, paid or payable to third parties” (FINS_PR_166) is greater than “0”; or “Other direct costs related to the acquisition of…</t>
        </is>
      </c>
      <c r="D174" s="34" t="inlineStr"/>
      <c r="E174" s="33" t="inlineStr"/>
      <c r="F174" s="33" t="inlineStr"/>
      <c r="G174" s="33" t="inlineStr"/>
      <c r="H174" s="33" t="inlineStr"/>
      <c r="I174" s="33" t="inlineStr"/>
      <c r="J174" s="33" t="inlineStr"/>
      <c r="K174" s="33" t="inlineStr"/>
      <c r="L174" s="33" t="inlineStr"/>
      <c r="M174" s="33" t="inlineStr"/>
      <c r="N174" s="33" t="inlineStr"/>
      <c r="O174" s="33" t="inlineStr"/>
      <c r="P174" s="33" t="inlineStr"/>
      <c r="Q174" s="33" t="inlineStr"/>
      <c r="R174" s="33" t="inlineStr"/>
      <c r="S174" s="33" t="inlineStr"/>
      <c r="T174" s="33" t="inlineStr"/>
      <c r="U174" s="33" t="inlineStr"/>
      <c r="V174" s="33" t="inlineStr"/>
      <c r="W174" s="33" t="inlineStr"/>
      <c r="X174" s="33" t="inlineStr"/>
      <c r="Y174" s="33" t="inlineStr"/>
      <c r="Z174" s="33" t="inlineStr"/>
      <c r="AA174" s="33" t="inlineStr"/>
      <c r="AB174" s="33" t="inlineStr"/>
      <c r="AC174" s="33" t="inlineStr"/>
      <c r="AD174" s="33" t="inlineStr"/>
      <c r="AE174" s="33" t="inlineStr"/>
      <c r="AF174" s="33" t="inlineStr"/>
      <c r="AG174" s="33" t="inlineStr"/>
      <c r="AH174">
        <f>COUNTA(D174:D174)&gt;0</f>
        <v/>
      </c>
      <c r="AI174">
        <f>IFERROR(AND(OR(AND($D$171&lt;&gt;"",$D$171&gt;0),AND($D$172&lt;&gt;"",$D$172&gt;0),AND($D$173&lt;&gt;"",$D$173&gt;0)),AND('2- GI'!$D$13&lt;&gt;"",'2- GI'!$D$13&lt;&gt;"Yes")),FALSE)</f>
        <v/>
      </c>
      <c r="AJ174">
        <f>IFERROR(AND(OR($D$171="",$D$172="",$D$173="",'2- GI'!$D$13=""),NOT(AND(OR(AND($D$171&lt;&gt;"",$D$171&gt;0),AND($D$172&lt;&gt;"",$D$172&gt;0),AND($D$173&lt;&gt;"",$D$173&gt;0)),AND('2- GI'!$D$13&lt;&gt;"",'2- GI'!$D$13&lt;&gt;"Yes")))),FALSE)</f>
        <v/>
      </c>
      <c r="AK174">
        <f>IF(AI174,IF(AH174,"ANSWERED","MISSING"),IF(AJ174,IF(AH174,"INVALID","CONTROLLER MISSING"),IF(AH174,"INVALID","NOT APPLICABLE")))</f>
        <v/>
      </c>
      <c r="AL174" t="inlineStr">
        <is>
          <t>PARSED</t>
        </is>
      </c>
    </row>
    <row r="175" ht="24" customHeight="1">
      <c r="A175" s="28" t="inlineStr">
        <is>
          <t>PR — EXPENDITURE - OPERATING AND ADMINISTRATIVE EXPENSES</t>
        </is>
      </c>
      <c r="B175" s="28" t="n"/>
      <c r="C175" s="28" t="n"/>
      <c r="D175" s="28" t="n"/>
      <c r="E175" s="28" t="n"/>
      <c r="F175" s="28" t="n"/>
      <c r="G175" s="28" t="n"/>
      <c r="H175" s="28" t="n"/>
      <c r="I175" s="28" t="n"/>
      <c r="J175" s="28" t="n"/>
      <c r="K175" s="28" t="n"/>
      <c r="L175" s="28" t="n"/>
      <c r="M175" s="28" t="n"/>
      <c r="N175" s="28" t="n"/>
      <c r="O175" s="28" t="n"/>
      <c r="P175" s="28" t="n"/>
      <c r="Q175" s="28" t="n"/>
      <c r="R175" s="28" t="n"/>
      <c r="S175" s="28" t="n"/>
      <c r="T175" s="28" t="n"/>
      <c r="U175" s="28" t="n"/>
      <c r="V175" s="28" t="n"/>
      <c r="W175" s="28" t="n"/>
      <c r="X175" s="28" t="n"/>
      <c r="Y175" s="28" t="n"/>
      <c r="Z175" s="28" t="n"/>
      <c r="AA175" s="28" t="n"/>
      <c r="AB175" s="28" t="n"/>
      <c r="AC175" s="28" t="n"/>
      <c r="AD175" s="28" t="n"/>
      <c r="AE175" s="28" t="n"/>
      <c r="AF175" s="28" t="n"/>
      <c r="AG175" s="28" t="n"/>
    </row>
    <row r="176">
      <c r="A176" s="29" t="inlineStr">
        <is>
          <t>FINS_PR_169_v1</t>
        </is>
      </c>
      <c r="B176" s="30" t="inlineStr">
        <is>
          <t>Depreciation expense (Property, Plant and Equipment)</t>
        </is>
      </c>
      <c r="C176" s="35" t="inlineStr">
        <is>
          <t>TABLE: 15.0
MATRIX ROW / CONTEXT: Malta
HOW TO ANSWER: Up to 1 values.
WHEN TO ANSWER: “Pure Account Information Service Provider” (FINS_GI_11) is not “Yes”</t>
        </is>
      </c>
      <c r="D176" s="34"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IFERROR(AND('2- GI'!$D$13&lt;&gt;"",'2- GI'!$D$13&lt;&gt;"Yes"),FALSE)</f>
        <v/>
      </c>
      <c r="AJ176">
        <f>IFERROR(AND('2- GI'!$D$13="",NOT(AND('2- GI'!$D$13&lt;&gt;"",'2- GI'!$D$13&lt;&gt;"Yes"))),FALSE)</f>
        <v/>
      </c>
      <c r="AK176">
        <f>IF(AI176,IF(AH176,"ANSWERED","MISSING"),IF(AJ176,IF(AH176,"INVALID","CONTROLLER MISSING"),IF(AH176,"INVALID","NOT APPLICABLE")))</f>
        <v/>
      </c>
      <c r="AL176" t="inlineStr">
        <is>
          <t>PARSED</t>
        </is>
      </c>
    </row>
    <row r="177">
      <c r="A177" s="29" t="inlineStr">
        <is>
          <t>FINS_PR_170_v1</t>
        </is>
      </c>
      <c r="B177" s="30" t="inlineStr">
        <is>
          <t>Depreciation expense (Property, Plant and Equipment)</t>
        </is>
      </c>
      <c r="C177" s="35" t="inlineStr">
        <is>
          <t>TABLE: 15.0
MATRIX ROW / CONTEXT: EU/EEA
HOW TO ANSWER: Up to 1 values.
WHEN TO ANSWER: “Pure Account Information Service Provider” (FINS_GI_11) is not “Yes”</t>
        </is>
      </c>
      <c r="D177" s="34" t="inlineStr"/>
      <c r="E177" s="33" t="inlineStr"/>
      <c r="F177" s="33" t="inlineStr"/>
      <c r="G177" s="33" t="inlineStr"/>
      <c r="H177" s="33" t="inlineStr"/>
      <c r="I177" s="33" t="inlineStr"/>
      <c r="J177" s="33" t="inlineStr"/>
      <c r="K177" s="33" t="inlineStr"/>
      <c r="L177" s="33" t="inlineStr"/>
      <c r="M177" s="33" t="inlineStr"/>
      <c r="N177" s="33" t="inlineStr"/>
      <c r="O177" s="33" t="inlineStr"/>
      <c r="P177" s="33" t="inlineStr"/>
      <c r="Q177" s="33" t="inlineStr"/>
      <c r="R177" s="33" t="inlineStr"/>
      <c r="S177" s="33" t="inlineStr"/>
      <c r="T177" s="33" t="inlineStr"/>
      <c r="U177" s="33" t="inlineStr"/>
      <c r="V177" s="33" t="inlineStr"/>
      <c r="W177" s="33" t="inlineStr"/>
      <c r="X177" s="33" t="inlineStr"/>
      <c r="Y177" s="33" t="inlineStr"/>
      <c r="Z177" s="33" t="inlineStr"/>
      <c r="AA177" s="33" t="inlineStr"/>
      <c r="AB177" s="33" t="inlineStr"/>
      <c r="AC177" s="33" t="inlineStr"/>
      <c r="AD177" s="33" t="inlineStr"/>
      <c r="AE177" s="33" t="inlineStr"/>
      <c r="AF177" s="33" t="inlineStr"/>
      <c r="AG177" s="33" t="inlineStr"/>
      <c r="AH177">
        <f>COUNTA(D177:D177)&gt;0</f>
        <v/>
      </c>
      <c r="AI177">
        <f>IFERROR(AND('2- GI'!$D$13&lt;&gt;"",'2- GI'!$D$13&lt;&gt;"Yes"),FALSE)</f>
        <v/>
      </c>
      <c r="AJ177">
        <f>IFERROR(AND('2- GI'!$D$13="",NOT(AND('2- GI'!$D$13&lt;&gt;"",'2- GI'!$D$13&lt;&gt;"Yes"))),FALSE)</f>
        <v/>
      </c>
      <c r="AK177">
        <f>IF(AI177,IF(AH177,"ANSWERED","MISSING"),IF(AJ177,IF(AH177,"INVALID","CONTROLLER MISSING"),IF(AH177,"INVALID","NOT APPLICABLE")))</f>
        <v/>
      </c>
      <c r="AL177" t="inlineStr">
        <is>
          <t>PARSED</t>
        </is>
      </c>
    </row>
    <row r="178">
      <c r="A178" s="29" t="inlineStr">
        <is>
          <t>FINS_PR_171_v1</t>
        </is>
      </c>
      <c r="B178" s="30" t="inlineStr">
        <is>
          <t>Depreciation expense (Property, Plant and Equipment)</t>
        </is>
      </c>
      <c r="C178" s="35" t="inlineStr">
        <is>
          <t>TABLE: 15.0
MATRIX ROW / CONTEXT: RoW
HOW TO ANSWER: Up to 1 values.
WHEN TO ANSWER: “Pure Account Information Service Provider” (FINS_GI_11) is not “Yes”</t>
        </is>
      </c>
      <c r="D178" s="34"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IFERROR(AND('2- GI'!$D$13&lt;&gt;"",'2- GI'!$D$13&lt;&gt;"Yes"),FALSE)</f>
        <v/>
      </c>
      <c r="AJ178">
        <f>IFERROR(AND('2- GI'!$D$13="",NOT(AND('2- GI'!$D$13&lt;&gt;"",'2- GI'!$D$13&lt;&gt;"Yes"))),FALSE)</f>
        <v/>
      </c>
      <c r="AK178">
        <f>IF(AI178,IF(AH178,"ANSWERED","MISSING"),IF(AJ178,IF(AH178,"INVALID","CONTROLLER MISSING"),IF(AH178,"INVALID","NOT APPLICABLE")))</f>
        <v/>
      </c>
      <c r="AL178" t="inlineStr">
        <is>
          <t>PARSED</t>
        </is>
      </c>
    </row>
    <row r="179">
      <c r="A179" s="29" t="inlineStr">
        <is>
          <t>FINS_PR_172_v1</t>
        </is>
      </c>
      <c r="B179" s="30" t="inlineStr">
        <is>
          <t>Depreciation expense  (Right of use of asset)</t>
        </is>
      </c>
      <c r="C179" s="35" t="inlineStr">
        <is>
          <t>TABLE: 15.0
MATRIX ROW / CONTEXT: Malta
HOW TO ANSWER: Up to 1 values.
WHEN TO ANSWER: “Pure Account Information Service Provider” (FINS_GI_11) is not “Yes”</t>
        </is>
      </c>
      <c r="D179" s="34"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IFERROR(AND('2- GI'!$D$13&lt;&gt;"",'2- GI'!$D$13&lt;&gt;"Yes"),FALSE)</f>
        <v/>
      </c>
      <c r="AJ179">
        <f>IFERROR(AND('2- GI'!$D$13="",NOT(AND('2- GI'!$D$13&lt;&gt;"",'2- GI'!$D$13&lt;&gt;"Yes"))),FALSE)</f>
        <v/>
      </c>
      <c r="AK179">
        <f>IF(AI179,IF(AH179,"ANSWERED","MISSING"),IF(AJ179,IF(AH179,"INVALID","CONTROLLER MISSING"),IF(AH179,"INVALID","NOT APPLICABLE")))</f>
        <v/>
      </c>
      <c r="AL179" t="inlineStr">
        <is>
          <t>PARSED</t>
        </is>
      </c>
    </row>
    <row r="180">
      <c r="A180" s="29" t="inlineStr">
        <is>
          <t>FINS_PR_173_v1</t>
        </is>
      </c>
      <c r="B180" s="30" t="inlineStr">
        <is>
          <t>Depreciation expense  (Right of use of asset)</t>
        </is>
      </c>
      <c r="C180" s="35" t="inlineStr">
        <is>
          <t>TABLE: 15.0
MATRIX ROW / CONTEXT: EU/EEA
HOW TO ANSWER: Up to 1 values.
WHEN TO ANSWER: “Pure Account Information Service Provider” (FINS_GI_11) is not “Yes”</t>
        </is>
      </c>
      <c r="D180" s="34" t="inlineStr"/>
      <c r="E180" s="33" t="inlineStr"/>
      <c r="F180" s="33" t="inlineStr"/>
      <c r="G180" s="33" t="inlineStr"/>
      <c r="H180" s="33" t="inlineStr"/>
      <c r="I180" s="33" t="inlineStr"/>
      <c r="J180" s="33" t="inlineStr"/>
      <c r="K180" s="33" t="inlineStr"/>
      <c r="L180" s="33" t="inlineStr"/>
      <c r="M180" s="33" t="inlineStr"/>
      <c r="N180" s="33" t="inlineStr"/>
      <c r="O180" s="33" t="inlineStr"/>
      <c r="P180" s="33" t="inlineStr"/>
      <c r="Q180" s="33" t="inlineStr"/>
      <c r="R180" s="33" t="inlineStr"/>
      <c r="S180" s="33" t="inlineStr"/>
      <c r="T180" s="33" t="inlineStr"/>
      <c r="U180" s="33" t="inlineStr"/>
      <c r="V180" s="33" t="inlineStr"/>
      <c r="W180" s="33" t="inlineStr"/>
      <c r="X180" s="33" t="inlineStr"/>
      <c r="Y180" s="33" t="inlineStr"/>
      <c r="Z180" s="33" t="inlineStr"/>
      <c r="AA180" s="33" t="inlineStr"/>
      <c r="AB180" s="33" t="inlineStr"/>
      <c r="AC180" s="33" t="inlineStr"/>
      <c r="AD180" s="33" t="inlineStr"/>
      <c r="AE180" s="33" t="inlineStr"/>
      <c r="AF180" s="33" t="inlineStr"/>
      <c r="AG180" s="33" t="inlineStr"/>
      <c r="AH180">
        <f>COUNTA(D180:D180)&gt;0</f>
        <v/>
      </c>
      <c r="AI180">
        <f>IFERROR(AND('2- GI'!$D$13&lt;&gt;"",'2- GI'!$D$13&lt;&gt;"Yes"),FALSE)</f>
        <v/>
      </c>
      <c r="AJ180">
        <f>IFERROR(AND('2- GI'!$D$13="",NOT(AND('2- GI'!$D$13&lt;&gt;"",'2- GI'!$D$13&lt;&gt;"Yes"))),FALSE)</f>
        <v/>
      </c>
      <c r="AK180">
        <f>IF(AI180,IF(AH180,"ANSWERED","MISSING"),IF(AJ180,IF(AH180,"INVALID","CONTROLLER MISSING"),IF(AH180,"INVALID","NOT APPLICABLE")))</f>
        <v/>
      </c>
      <c r="AL180" t="inlineStr">
        <is>
          <t>PARSED</t>
        </is>
      </c>
    </row>
    <row r="181">
      <c r="A181" s="29" t="inlineStr">
        <is>
          <t>FINS_PR_174_v1</t>
        </is>
      </c>
      <c r="B181" s="30" t="inlineStr">
        <is>
          <t>Depreciation expense  (Right of use of asset)</t>
        </is>
      </c>
      <c r="C181" s="35" t="inlineStr">
        <is>
          <t>TABLE: 15.0
MATRIX ROW / CONTEXT: RoW
HOW TO ANSWER: Up to 1 values.
WHEN TO ANSWER: “Pure Account Information Service Provider” (FINS_GI_11) is not “Yes”</t>
        </is>
      </c>
      <c r="D181" s="34"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IFERROR(AND('2- GI'!$D$13&lt;&gt;"",'2- GI'!$D$13&lt;&gt;"Yes"),FALSE)</f>
        <v/>
      </c>
      <c r="AJ181">
        <f>IFERROR(AND('2- GI'!$D$13="",NOT(AND('2- GI'!$D$13&lt;&gt;"",'2- GI'!$D$13&lt;&gt;"Yes"))),FALSE)</f>
        <v/>
      </c>
      <c r="AK181">
        <f>IF(AI181,IF(AH181,"ANSWERED","MISSING"),IF(AJ181,IF(AH181,"INVALID","CONTROLLER MISSING"),IF(AH181,"INVALID","NOT APPLICABLE")))</f>
        <v/>
      </c>
      <c r="AL181" t="inlineStr">
        <is>
          <t>PARSED</t>
        </is>
      </c>
    </row>
    <row r="182">
      <c r="A182" s="29" t="inlineStr">
        <is>
          <t>FINS_PR_175_v1</t>
        </is>
      </c>
      <c r="B182" s="30" t="inlineStr">
        <is>
          <t>Amortisation (Intangible assets)</t>
        </is>
      </c>
      <c r="C182" s="35" t="inlineStr">
        <is>
          <t>TABLE: 15.0
MATRIX ROW / CONTEXT: Malta
HOW TO ANSWER: Up to 1 values.
WHEN TO ANSWER: “Pure Account Information Service Provider” (FINS_GI_11) is not “Yes”</t>
        </is>
      </c>
      <c r="D182" s="34" t="inlineStr"/>
      <c r="E182" s="33" t="inlineStr"/>
      <c r="F182" s="33" t="inlineStr"/>
      <c r="G182" s="33" t="inlineStr"/>
      <c r="H182" s="33" t="inlineStr"/>
      <c r="I182" s="33" t="inlineStr"/>
      <c r="J182" s="33" t="inlineStr"/>
      <c r="K182" s="33" t="inlineStr"/>
      <c r="L182" s="33" t="inlineStr"/>
      <c r="M182" s="33" t="inlineStr"/>
      <c r="N182" s="33" t="inlineStr"/>
      <c r="O182" s="33" t="inlineStr"/>
      <c r="P182" s="33" t="inlineStr"/>
      <c r="Q182" s="33" t="inlineStr"/>
      <c r="R182" s="33" t="inlineStr"/>
      <c r="S182" s="33" t="inlineStr"/>
      <c r="T182" s="33" t="inlineStr"/>
      <c r="U182" s="33" t="inlineStr"/>
      <c r="V182" s="33" t="inlineStr"/>
      <c r="W182" s="33" t="inlineStr"/>
      <c r="X182" s="33" t="inlineStr"/>
      <c r="Y182" s="33" t="inlineStr"/>
      <c r="Z182" s="33" t="inlineStr"/>
      <c r="AA182" s="33" t="inlineStr"/>
      <c r="AB182" s="33" t="inlineStr"/>
      <c r="AC182" s="33" t="inlineStr"/>
      <c r="AD182" s="33" t="inlineStr"/>
      <c r="AE182" s="33" t="inlineStr"/>
      <c r="AF182" s="33" t="inlineStr"/>
      <c r="AG182" s="33" t="inlineStr"/>
      <c r="AH182">
        <f>COUNTA(D182:D182)&gt;0</f>
        <v/>
      </c>
      <c r="AI182">
        <f>IFERROR(AND('2- GI'!$D$13&lt;&gt;"",'2- GI'!$D$13&lt;&gt;"Yes"),FALSE)</f>
        <v/>
      </c>
      <c r="AJ182">
        <f>IFERROR(AND('2- GI'!$D$13="",NOT(AND('2- GI'!$D$13&lt;&gt;"",'2- GI'!$D$13&lt;&gt;"Yes"))),FALSE)</f>
        <v/>
      </c>
      <c r="AK182">
        <f>IF(AI182,IF(AH182,"ANSWERED","MISSING"),IF(AJ182,IF(AH182,"INVALID","CONTROLLER MISSING"),IF(AH182,"INVALID","NOT APPLICABLE")))</f>
        <v/>
      </c>
      <c r="AL182" t="inlineStr">
        <is>
          <t>PARSED</t>
        </is>
      </c>
    </row>
    <row r="183">
      <c r="A183" s="29" t="inlineStr">
        <is>
          <t>FINS_PR_176_v1</t>
        </is>
      </c>
      <c r="B183" s="30" t="inlineStr">
        <is>
          <t>Amortisation (Intangible assets)</t>
        </is>
      </c>
      <c r="C183" s="35" t="inlineStr">
        <is>
          <t>TABLE: 15.0
MATRIX ROW / CONTEXT: EU/EEA
HOW TO ANSWER: Up to 1 values.
WHEN TO ANSWER: “Pure Account Information Service Provider” (FINS_GI_11) is not “Yes”</t>
        </is>
      </c>
      <c r="D183" s="34" t="inlineStr"/>
      <c r="E183" s="33" t="inlineStr"/>
      <c r="F183" s="33" t="inlineStr"/>
      <c r="G183" s="33" t="inlineStr"/>
      <c r="H183" s="33" t="inlineStr"/>
      <c r="I183" s="33" t="inlineStr"/>
      <c r="J183" s="33" t="inlineStr"/>
      <c r="K183" s="33" t="inlineStr"/>
      <c r="L183" s="33" t="inlineStr"/>
      <c r="M183" s="33" t="inlineStr"/>
      <c r="N183" s="33" t="inlineStr"/>
      <c r="O183" s="33" t="inlineStr"/>
      <c r="P183" s="33" t="inlineStr"/>
      <c r="Q183" s="33" t="inlineStr"/>
      <c r="R183" s="33" t="inlineStr"/>
      <c r="S183" s="33" t="inlineStr"/>
      <c r="T183" s="33" t="inlineStr"/>
      <c r="U183" s="33" t="inlineStr"/>
      <c r="V183" s="33" t="inlineStr"/>
      <c r="W183" s="33" t="inlineStr"/>
      <c r="X183" s="33" t="inlineStr"/>
      <c r="Y183" s="33" t="inlineStr"/>
      <c r="Z183" s="33" t="inlineStr"/>
      <c r="AA183" s="33" t="inlineStr"/>
      <c r="AB183" s="33" t="inlineStr"/>
      <c r="AC183" s="33" t="inlineStr"/>
      <c r="AD183" s="33" t="inlineStr"/>
      <c r="AE183" s="33" t="inlineStr"/>
      <c r="AF183" s="33" t="inlineStr"/>
      <c r="AG183" s="33" t="inlineStr"/>
      <c r="AH183">
        <f>COUNTA(D183:D183)&gt;0</f>
        <v/>
      </c>
      <c r="AI183">
        <f>IFERROR(AND('2- GI'!$D$13&lt;&gt;"",'2- GI'!$D$13&lt;&gt;"Yes"),FALSE)</f>
        <v/>
      </c>
      <c r="AJ183">
        <f>IFERROR(AND('2- GI'!$D$13="",NOT(AND('2- GI'!$D$13&lt;&gt;"",'2- GI'!$D$13&lt;&gt;"Yes"))),FALSE)</f>
        <v/>
      </c>
      <c r="AK183">
        <f>IF(AI183,IF(AH183,"ANSWERED","MISSING"),IF(AJ183,IF(AH183,"INVALID","CONTROLLER MISSING"),IF(AH183,"INVALID","NOT APPLICABLE")))</f>
        <v/>
      </c>
      <c r="AL183" t="inlineStr">
        <is>
          <t>PARSED</t>
        </is>
      </c>
    </row>
    <row r="184">
      <c r="A184" s="29" t="inlineStr">
        <is>
          <t>FINS_PR_177_v1</t>
        </is>
      </c>
      <c r="B184" s="30" t="inlineStr">
        <is>
          <t>Amortisation (Intangible assets)</t>
        </is>
      </c>
      <c r="C184" s="35" t="inlineStr">
        <is>
          <t>TABLE: 15.0
MATRIX ROW / CONTEXT: RoW
HOW TO ANSWER: Up to 1 values.
WHEN TO ANSWER: “Pure Account Information Service Provider” (FINS_GI_11) is not “Yes”</t>
        </is>
      </c>
      <c r="D184" s="34" t="inlineStr"/>
      <c r="E184" s="33" t="inlineStr"/>
      <c r="F184" s="33" t="inlineStr"/>
      <c r="G184" s="33" t="inlineStr"/>
      <c r="H184" s="33" t="inlineStr"/>
      <c r="I184" s="33" t="inlineStr"/>
      <c r="J184" s="33" t="inlineStr"/>
      <c r="K184" s="33" t="inlineStr"/>
      <c r="L184" s="33" t="inlineStr"/>
      <c r="M184" s="33" t="inlineStr"/>
      <c r="N184" s="33" t="inlineStr"/>
      <c r="O184" s="33" t="inlineStr"/>
      <c r="P184" s="33" t="inlineStr"/>
      <c r="Q184" s="33" t="inlineStr"/>
      <c r="R184" s="33" t="inlineStr"/>
      <c r="S184" s="33" t="inlineStr"/>
      <c r="T184" s="33" t="inlineStr"/>
      <c r="U184" s="33" t="inlineStr"/>
      <c r="V184" s="33" t="inlineStr"/>
      <c r="W184" s="33" t="inlineStr"/>
      <c r="X184" s="33" t="inlineStr"/>
      <c r="Y184" s="33" t="inlineStr"/>
      <c r="Z184" s="33" t="inlineStr"/>
      <c r="AA184" s="33" t="inlineStr"/>
      <c r="AB184" s="33" t="inlineStr"/>
      <c r="AC184" s="33" t="inlineStr"/>
      <c r="AD184" s="33" t="inlineStr"/>
      <c r="AE184" s="33" t="inlineStr"/>
      <c r="AF184" s="33" t="inlineStr"/>
      <c r="AG184" s="33" t="inlineStr"/>
      <c r="AH184">
        <f>COUNTA(D184:D184)&gt;0</f>
        <v/>
      </c>
      <c r="AI184">
        <f>IFERROR(AND('2- GI'!$D$13&lt;&gt;"",'2- GI'!$D$13&lt;&gt;"Yes"),FALSE)</f>
        <v/>
      </c>
      <c r="AJ184">
        <f>IFERROR(AND('2- GI'!$D$13="",NOT(AND('2- GI'!$D$13&lt;&gt;"",'2- GI'!$D$13&lt;&gt;"Yes"))),FALSE)</f>
        <v/>
      </c>
      <c r="AK184">
        <f>IF(AI184,IF(AH184,"ANSWERED","MISSING"),IF(AJ184,IF(AH184,"INVALID","CONTROLLER MISSING"),IF(AH184,"INVALID","NOT APPLICABLE")))</f>
        <v/>
      </c>
      <c r="AL184" t="inlineStr">
        <is>
          <t>PARSED</t>
        </is>
      </c>
    </row>
    <row r="185">
      <c r="A185" s="29" t="inlineStr">
        <is>
          <t>FINS_PR_178_v1</t>
        </is>
      </c>
      <c r="B185" s="30" t="inlineStr">
        <is>
          <t>Impairment of tangible or intangible assets</t>
        </is>
      </c>
      <c r="C185" s="35" t="inlineStr">
        <is>
          <t>TABLE: 15.0
MATRIX ROW / CONTEXT: Malta
HOW TO ANSWER: Up to 1 values.
WHEN TO ANSWER: “Pure Account Information Service Provider” (FINS_GI_11) is not “Yes”</t>
        </is>
      </c>
      <c r="D185" s="34"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IFERROR(AND('2- GI'!$D$13&lt;&gt;"",'2- GI'!$D$13&lt;&gt;"Yes"),FALSE)</f>
        <v/>
      </c>
      <c r="AJ185">
        <f>IFERROR(AND('2- GI'!$D$13="",NOT(AND('2- GI'!$D$13&lt;&gt;"",'2- GI'!$D$13&lt;&gt;"Yes"))),FALSE)</f>
        <v/>
      </c>
      <c r="AK185">
        <f>IF(AI185,IF(AH185,"ANSWERED","MISSING"),IF(AJ185,IF(AH185,"INVALID","CONTROLLER MISSING"),IF(AH185,"INVALID","NOT APPLICABLE")))</f>
        <v/>
      </c>
      <c r="AL185" t="inlineStr">
        <is>
          <t>PARSED</t>
        </is>
      </c>
    </row>
    <row r="186">
      <c r="A186" s="29" t="inlineStr">
        <is>
          <t>FINS_PR_179_v1</t>
        </is>
      </c>
      <c r="B186" s="30" t="inlineStr">
        <is>
          <t>Impairment of tangible or intangible assets</t>
        </is>
      </c>
      <c r="C186" s="35" t="inlineStr">
        <is>
          <t>TABLE: 15.0
MATRIX ROW / CONTEXT: EU/EEA
HOW TO ANSWER: Up to 1 values.
WHEN TO ANSWER: “Pure Account Information Service Provider” (FINS_GI_11) is not “Yes”</t>
        </is>
      </c>
      <c r="D186" s="34" t="inlineStr"/>
      <c r="E186" s="33" t="inlineStr"/>
      <c r="F186" s="33" t="inlineStr"/>
      <c r="G186" s="33" t="inlineStr"/>
      <c r="H186" s="33" t="inlineStr"/>
      <c r="I186" s="33" t="inlineStr"/>
      <c r="J186" s="33" t="inlineStr"/>
      <c r="K186" s="33" t="inlineStr"/>
      <c r="L186" s="33" t="inlineStr"/>
      <c r="M186" s="33" t="inlineStr"/>
      <c r="N186" s="33" t="inlineStr"/>
      <c r="O186" s="33" t="inlineStr"/>
      <c r="P186" s="33" t="inlineStr"/>
      <c r="Q186" s="33" t="inlineStr"/>
      <c r="R186" s="33" t="inlineStr"/>
      <c r="S186" s="33" t="inlineStr"/>
      <c r="T186" s="33" t="inlineStr"/>
      <c r="U186" s="33" t="inlineStr"/>
      <c r="V186" s="33" t="inlineStr"/>
      <c r="W186" s="33" t="inlineStr"/>
      <c r="X186" s="33" t="inlineStr"/>
      <c r="Y186" s="33" t="inlineStr"/>
      <c r="Z186" s="33" t="inlineStr"/>
      <c r="AA186" s="33" t="inlineStr"/>
      <c r="AB186" s="33" t="inlineStr"/>
      <c r="AC186" s="33" t="inlineStr"/>
      <c r="AD186" s="33" t="inlineStr"/>
      <c r="AE186" s="33" t="inlineStr"/>
      <c r="AF186" s="33" t="inlineStr"/>
      <c r="AG186" s="33" t="inlineStr"/>
      <c r="AH186">
        <f>COUNTA(D186:D186)&gt;0</f>
        <v/>
      </c>
      <c r="AI186">
        <f>IFERROR(AND('2- GI'!$D$13&lt;&gt;"",'2- GI'!$D$13&lt;&gt;"Yes"),FALSE)</f>
        <v/>
      </c>
      <c r="AJ186">
        <f>IFERROR(AND('2- GI'!$D$13="",NOT(AND('2- GI'!$D$13&lt;&gt;"",'2- GI'!$D$13&lt;&gt;"Yes"))),FALSE)</f>
        <v/>
      </c>
      <c r="AK186">
        <f>IF(AI186,IF(AH186,"ANSWERED","MISSING"),IF(AJ186,IF(AH186,"INVALID","CONTROLLER MISSING"),IF(AH186,"INVALID","NOT APPLICABLE")))</f>
        <v/>
      </c>
      <c r="AL186" t="inlineStr">
        <is>
          <t>PARSED</t>
        </is>
      </c>
    </row>
    <row r="187">
      <c r="A187" s="29" t="inlineStr">
        <is>
          <t>FINS_PR_180_v1</t>
        </is>
      </c>
      <c r="B187" s="30" t="inlineStr">
        <is>
          <t>Impairment of tangible or intangible assets</t>
        </is>
      </c>
      <c r="C187" s="35" t="inlineStr">
        <is>
          <t>TABLE: 15.0
MATRIX ROW / CONTEXT: RoW
HOW TO ANSWER: Up to 1 values.
WHEN TO ANSWER: “Pure Account Information Service Provider” (FINS_GI_11) is not “Yes”</t>
        </is>
      </c>
      <c r="D187" s="34"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IFERROR(AND('2- GI'!$D$13&lt;&gt;"",'2- GI'!$D$13&lt;&gt;"Yes"),FALSE)</f>
        <v/>
      </c>
      <c r="AJ187">
        <f>IFERROR(AND('2- GI'!$D$13="",NOT(AND('2- GI'!$D$13&lt;&gt;"",'2- GI'!$D$13&lt;&gt;"Yes"))),FALSE)</f>
        <v/>
      </c>
      <c r="AK187">
        <f>IF(AI187,IF(AH187,"ANSWERED","MISSING"),IF(AJ187,IF(AH187,"INVALID","CONTROLLER MISSING"),IF(AH187,"INVALID","NOT APPLICABLE")))</f>
        <v/>
      </c>
      <c r="AL187" t="inlineStr">
        <is>
          <t>PARSED</t>
        </is>
      </c>
    </row>
    <row r="188">
      <c r="A188" s="29" t="inlineStr">
        <is>
          <t>FINS_PR_181_v1</t>
        </is>
      </c>
      <c r="B188" s="30" t="inlineStr">
        <is>
          <t>Loss on disposal of Assets</t>
        </is>
      </c>
      <c r="C188" s="35" t="inlineStr">
        <is>
          <t>TABLE: 15.0
MATRIX ROW / CONTEXT: Malta
HOW TO ANSWER: Up to 1 values.
WHEN TO ANSWER: “Pure Account Information Service Provider” (FINS_GI_11) is not “Yes”</t>
        </is>
      </c>
      <c r="D188" s="34"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IFERROR(AND('2- GI'!$D$13&lt;&gt;"",'2- GI'!$D$13&lt;&gt;"Yes"),FALSE)</f>
        <v/>
      </c>
      <c r="AJ188">
        <f>IFERROR(AND('2- GI'!$D$13="",NOT(AND('2- GI'!$D$13&lt;&gt;"",'2- GI'!$D$13&lt;&gt;"Yes"))),FALSE)</f>
        <v/>
      </c>
      <c r="AK188">
        <f>IF(AI188,IF(AH188,"ANSWERED","MISSING"),IF(AJ188,IF(AH188,"INVALID","CONTROLLER MISSING"),IF(AH188,"INVALID","NOT APPLICABLE")))</f>
        <v/>
      </c>
      <c r="AL188" t="inlineStr">
        <is>
          <t>PARSED</t>
        </is>
      </c>
    </row>
    <row r="189">
      <c r="A189" s="29" t="inlineStr">
        <is>
          <t>FINS_PR_182_v1</t>
        </is>
      </c>
      <c r="B189" s="30" t="inlineStr">
        <is>
          <t>Loss on disposal of Assets</t>
        </is>
      </c>
      <c r="C189" s="35" t="inlineStr">
        <is>
          <t>TABLE: 15.0
MATRIX ROW / CONTEXT: EU/EEA
HOW TO ANSWER: Up to 1 values.
WHEN TO ANSWER: “Pure Account Information Service Provider” (FINS_GI_11) is not “Yes”</t>
        </is>
      </c>
      <c r="D189" s="34" t="inlineStr"/>
      <c r="E189" s="33" t="inlineStr"/>
      <c r="F189" s="33" t="inlineStr"/>
      <c r="G189" s="33" t="inlineStr"/>
      <c r="H189" s="33" t="inlineStr"/>
      <c r="I189" s="33" t="inlineStr"/>
      <c r="J189" s="33" t="inlineStr"/>
      <c r="K189" s="33" t="inlineStr"/>
      <c r="L189" s="33" t="inlineStr"/>
      <c r="M189" s="33" t="inlineStr"/>
      <c r="N189" s="33" t="inlineStr"/>
      <c r="O189" s="33" t="inlineStr"/>
      <c r="P189" s="33" t="inlineStr"/>
      <c r="Q189" s="33" t="inlineStr"/>
      <c r="R189" s="33" t="inlineStr"/>
      <c r="S189" s="33" t="inlineStr"/>
      <c r="T189" s="33" t="inlineStr"/>
      <c r="U189" s="33" t="inlineStr"/>
      <c r="V189" s="33" t="inlineStr"/>
      <c r="W189" s="33" t="inlineStr"/>
      <c r="X189" s="33" t="inlineStr"/>
      <c r="Y189" s="33" t="inlineStr"/>
      <c r="Z189" s="33" t="inlineStr"/>
      <c r="AA189" s="33" t="inlineStr"/>
      <c r="AB189" s="33" t="inlineStr"/>
      <c r="AC189" s="33" t="inlineStr"/>
      <c r="AD189" s="33" t="inlineStr"/>
      <c r="AE189" s="33" t="inlineStr"/>
      <c r="AF189" s="33" t="inlineStr"/>
      <c r="AG189" s="33" t="inlineStr"/>
      <c r="AH189">
        <f>COUNTA(D189:D189)&gt;0</f>
        <v/>
      </c>
      <c r="AI189">
        <f>IFERROR(AND('2- GI'!$D$13&lt;&gt;"",'2- GI'!$D$13&lt;&gt;"Yes"),FALSE)</f>
        <v/>
      </c>
      <c r="AJ189">
        <f>IFERROR(AND('2- GI'!$D$13="",NOT(AND('2- GI'!$D$13&lt;&gt;"",'2- GI'!$D$13&lt;&gt;"Yes"))),FALSE)</f>
        <v/>
      </c>
      <c r="AK189">
        <f>IF(AI189,IF(AH189,"ANSWERED","MISSING"),IF(AJ189,IF(AH189,"INVALID","CONTROLLER MISSING"),IF(AH189,"INVALID","NOT APPLICABLE")))</f>
        <v/>
      </c>
      <c r="AL189" t="inlineStr">
        <is>
          <t>PARSED</t>
        </is>
      </c>
    </row>
    <row r="190">
      <c r="A190" s="29" t="inlineStr">
        <is>
          <t>FINS_PR_183_v1</t>
        </is>
      </c>
      <c r="B190" s="30" t="inlineStr">
        <is>
          <t>Loss on disposal of Assets</t>
        </is>
      </c>
      <c r="C190" s="35" t="inlineStr">
        <is>
          <t>TABLE: 15.0
MATRIX ROW / CONTEXT: RoW
HOW TO ANSWER: Up to 1 values.
WHEN TO ANSWER: “Pure Account Information Service Provider” (FINS_GI_11) is not “Yes”</t>
        </is>
      </c>
      <c r="D190" s="34" t="inlineStr"/>
      <c r="E190" s="33" t="inlineStr"/>
      <c r="F190" s="33" t="inlineStr"/>
      <c r="G190" s="33" t="inlineStr"/>
      <c r="H190" s="33" t="inlineStr"/>
      <c r="I190" s="33" t="inlineStr"/>
      <c r="J190" s="33" t="inlineStr"/>
      <c r="K190" s="33" t="inlineStr"/>
      <c r="L190" s="33" t="inlineStr"/>
      <c r="M190" s="33" t="inlineStr"/>
      <c r="N190" s="33" t="inlineStr"/>
      <c r="O190" s="33" t="inlineStr"/>
      <c r="P190" s="33" t="inlineStr"/>
      <c r="Q190" s="33" t="inlineStr"/>
      <c r="R190" s="33" t="inlineStr"/>
      <c r="S190" s="33" t="inlineStr"/>
      <c r="T190" s="33" t="inlineStr"/>
      <c r="U190" s="33" t="inlineStr"/>
      <c r="V190" s="33" t="inlineStr"/>
      <c r="W190" s="33" t="inlineStr"/>
      <c r="X190" s="33" t="inlineStr"/>
      <c r="Y190" s="33" t="inlineStr"/>
      <c r="Z190" s="33" t="inlineStr"/>
      <c r="AA190" s="33" t="inlineStr"/>
      <c r="AB190" s="33" t="inlineStr"/>
      <c r="AC190" s="33" t="inlineStr"/>
      <c r="AD190" s="33" t="inlineStr"/>
      <c r="AE190" s="33" t="inlineStr"/>
      <c r="AF190" s="33" t="inlineStr"/>
      <c r="AG190" s="33" t="inlineStr"/>
      <c r="AH190">
        <f>COUNTA(D190:D190)&gt;0</f>
        <v/>
      </c>
      <c r="AI190">
        <f>IFERROR(AND('2- GI'!$D$13&lt;&gt;"",'2- GI'!$D$13&lt;&gt;"Yes"),FALSE)</f>
        <v/>
      </c>
      <c r="AJ190">
        <f>IFERROR(AND('2- GI'!$D$13="",NOT(AND('2- GI'!$D$13&lt;&gt;"",'2- GI'!$D$13&lt;&gt;"Yes"))),FALSE)</f>
        <v/>
      </c>
      <c r="AK190">
        <f>IF(AI190,IF(AH190,"ANSWERED","MISSING"),IF(AJ190,IF(AH190,"INVALID","CONTROLLER MISSING"),IF(AH190,"INVALID","NOT APPLICABLE")))</f>
        <v/>
      </c>
      <c r="AL190" t="inlineStr">
        <is>
          <t>PARSED</t>
        </is>
      </c>
    </row>
    <row r="191">
      <c r="A191" s="29" t="inlineStr">
        <is>
          <t>FINS_PR_184_v1</t>
        </is>
      </c>
      <c r="B191" s="30" t="inlineStr">
        <is>
          <t>Increase or decrease in provisions</t>
        </is>
      </c>
      <c r="C191" s="35" t="inlineStr">
        <is>
          <t>TABLE: 15.0
MATRIX ROW / CONTEXT: Malta
HOW TO ANSWER: Up to 1 values.
WHEN TO ANSWER: “Pure Account Information Service Provider” (FINS_GI_11) is not “Yes”</t>
        </is>
      </c>
      <c r="D191" s="34"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IFERROR(AND('2- GI'!$D$13&lt;&gt;"",'2- GI'!$D$13&lt;&gt;"Yes"),FALSE)</f>
        <v/>
      </c>
      <c r="AJ191">
        <f>IFERROR(AND('2- GI'!$D$13="",NOT(AND('2- GI'!$D$13&lt;&gt;"",'2- GI'!$D$13&lt;&gt;"Yes"))),FALSE)</f>
        <v/>
      </c>
      <c r="AK191">
        <f>IF(AI191,IF(AH191,"ANSWERED","MISSING"),IF(AJ191,IF(AH191,"INVALID","CONTROLLER MISSING"),IF(AH191,"INVALID","NOT APPLICABLE")))</f>
        <v/>
      </c>
      <c r="AL191" t="inlineStr">
        <is>
          <t>PARSED</t>
        </is>
      </c>
    </row>
    <row r="192">
      <c r="A192" s="29" t="inlineStr">
        <is>
          <t>FINS_PR_185_v1</t>
        </is>
      </c>
      <c r="B192" s="30" t="inlineStr">
        <is>
          <t>Increase or decrease in provisions</t>
        </is>
      </c>
      <c r="C192" s="35" t="inlineStr">
        <is>
          <t>TABLE: 15.0
MATRIX ROW / CONTEXT: EU/EEA
HOW TO ANSWER: Up to 1 values.
WHEN TO ANSWER: “Pure Account Information Service Provider” (FINS_GI_11) is not “Yes”</t>
        </is>
      </c>
      <c r="D192" s="34"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IFERROR(AND('2- GI'!$D$13&lt;&gt;"",'2- GI'!$D$13&lt;&gt;"Yes"),FALSE)</f>
        <v/>
      </c>
      <c r="AJ192">
        <f>IFERROR(AND('2- GI'!$D$13="",NOT(AND('2- GI'!$D$13&lt;&gt;"",'2- GI'!$D$13&lt;&gt;"Yes"))),FALSE)</f>
        <v/>
      </c>
      <c r="AK192">
        <f>IF(AI192,IF(AH192,"ANSWERED","MISSING"),IF(AJ192,IF(AH192,"INVALID","CONTROLLER MISSING"),IF(AH192,"INVALID","NOT APPLICABLE")))</f>
        <v/>
      </c>
      <c r="AL192" t="inlineStr">
        <is>
          <t>PARSED</t>
        </is>
      </c>
    </row>
    <row r="193">
      <c r="A193" s="29" t="inlineStr">
        <is>
          <t>FINS_PR_186_v1</t>
        </is>
      </c>
      <c r="B193" s="30" t="inlineStr">
        <is>
          <t>Increase or decrease in provisions</t>
        </is>
      </c>
      <c r="C193" s="35" t="inlineStr">
        <is>
          <t>TABLE: 15.0
MATRIX ROW / CONTEXT: RoW
HOW TO ANSWER: Up to 1 values.
WHEN TO ANSWER: “Pure Account Information Service Provider” (FINS_GI_11) is not “Yes”</t>
        </is>
      </c>
      <c r="D193" s="34" t="inlineStr"/>
      <c r="E193" s="33" t="inlineStr"/>
      <c r="F193" s="33" t="inlineStr"/>
      <c r="G193" s="33" t="inlineStr"/>
      <c r="H193" s="33" t="inlineStr"/>
      <c r="I193" s="33" t="inlineStr"/>
      <c r="J193" s="33" t="inlineStr"/>
      <c r="K193" s="33" t="inlineStr"/>
      <c r="L193" s="33" t="inlineStr"/>
      <c r="M193" s="33" t="inlineStr"/>
      <c r="N193" s="33" t="inlineStr"/>
      <c r="O193" s="33" t="inlineStr"/>
      <c r="P193" s="33" t="inlineStr"/>
      <c r="Q193" s="33" t="inlineStr"/>
      <c r="R193" s="33" t="inlineStr"/>
      <c r="S193" s="33" t="inlineStr"/>
      <c r="T193" s="33" t="inlineStr"/>
      <c r="U193" s="33" t="inlineStr"/>
      <c r="V193" s="33" t="inlineStr"/>
      <c r="W193" s="33" t="inlineStr"/>
      <c r="X193" s="33" t="inlineStr"/>
      <c r="Y193" s="33" t="inlineStr"/>
      <c r="Z193" s="33" t="inlineStr"/>
      <c r="AA193" s="33" t="inlineStr"/>
      <c r="AB193" s="33" t="inlineStr"/>
      <c r="AC193" s="33" t="inlineStr"/>
      <c r="AD193" s="33" t="inlineStr"/>
      <c r="AE193" s="33" t="inlineStr"/>
      <c r="AF193" s="33" t="inlineStr"/>
      <c r="AG193" s="33" t="inlineStr"/>
      <c r="AH193">
        <f>COUNTA(D193:D193)&gt;0</f>
        <v/>
      </c>
      <c r="AI193">
        <f>IFERROR(AND('2- GI'!$D$13&lt;&gt;"",'2- GI'!$D$13&lt;&gt;"Yes"),FALSE)</f>
        <v/>
      </c>
      <c r="AJ193">
        <f>IFERROR(AND('2- GI'!$D$13="",NOT(AND('2- GI'!$D$13&lt;&gt;"",'2- GI'!$D$13&lt;&gt;"Yes"))),FALSE)</f>
        <v/>
      </c>
      <c r="AK193">
        <f>IF(AI193,IF(AH193,"ANSWERED","MISSING"),IF(AJ193,IF(AH193,"INVALID","CONTROLLER MISSING"),IF(AH193,"INVALID","NOT APPLICABLE")))</f>
        <v/>
      </c>
      <c r="AL193" t="inlineStr">
        <is>
          <t>PARSED</t>
        </is>
      </c>
    </row>
    <row r="194">
      <c r="A194" s="29" t="inlineStr">
        <is>
          <t>FINS_PR_187_v1</t>
        </is>
      </c>
      <c r="B194" s="30" t="inlineStr">
        <is>
          <t>Changes in expected credit loss</t>
        </is>
      </c>
      <c r="C194" s="35" t="inlineStr">
        <is>
          <t>TABLE: 15.0
MATRIX ROW / CONTEXT: Malta
HOW TO ANSWER: Up to 1 values.
WHEN TO ANSWER: “Pure Account Information Service Provider” (FINS_GI_11) is not “Yes”</t>
        </is>
      </c>
      <c r="D194" s="34"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IFERROR(AND('2- GI'!$D$13&lt;&gt;"",'2- GI'!$D$13&lt;&gt;"Yes"),FALSE)</f>
        <v/>
      </c>
      <c r="AJ194">
        <f>IFERROR(AND('2- GI'!$D$13="",NOT(AND('2- GI'!$D$13&lt;&gt;"",'2- GI'!$D$13&lt;&gt;"Yes"))),FALSE)</f>
        <v/>
      </c>
      <c r="AK194">
        <f>IF(AI194,IF(AH194,"ANSWERED","MISSING"),IF(AJ194,IF(AH194,"INVALID","CONTROLLER MISSING"),IF(AH194,"INVALID","NOT APPLICABLE")))</f>
        <v/>
      </c>
      <c r="AL194" t="inlineStr">
        <is>
          <t>PARSED</t>
        </is>
      </c>
    </row>
    <row r="195">
      <c r="A195" s="29" t="inlineStr">
        <is>
          <t>FINS_PR_188_v1</t>
        </is>
      </c>
      <c r="B195" s="30" t="inlineStr">
        <is>
          <t>Changes in expected credit loss</t>
        </is>
      </c>
      <c r="C195" s="35" t="inlineStr">
        <is>
          <t>TABLE: 15.0
MATRIX ROW / CONTEXT: EU/EEA
HOW TO ANSWER: Up to 1 values.
WHEN TO ANSWER: “Pure Account Information Service Provider” (FINS_GI_11) is not “Yes”</t>
        </is>
      </c>
      <c r="D195" s="34"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IFERROR(AND('2- GI'!$D$13&lt;&gt;"",'2- GI'!$D$13&lt;&gt;"Yes"),FALSE)</f>
        <v/>
      </c>
      <c r="AJ195">
        <f>IFERROR(AND('2- GI'!$D$13="",NOT(AND('2- GI'!$D$13&lt;&gt;"",'2- GI'!$D$13&lt;&gt;"Yes"))),FALSE)</f>
        <v/>
      </c>
      <c r="AK195">
        <f>IF(AI195,IF(AH195,"ANSWERED","MISSING"),IF(AJ195,IF(AH195,"INVALID","CONTROLLER MISSING"),IF(AH195,"INVALID","NOT APPLICABLE")))</f>
        <v/>
      </c>
      <c r="AL195" t="inlineStr">
        <is>
          <t>PARSED</t>
        </is>
      </c>
    </row>
    <row r="196">
      <c r="A196" s="29" t="inlineStr">
        <is>
          <t>FINS_PR_189_v1</t>
        </is>
      </c>
      <c r="B196" s="30" t="inlineStr">
        <is>
          <t>Changes in expected credit loss</t>
        </is>
      </c>
      <c r="C196" s="35" t="inlineStr">
        <is>
          <t>TABLE: 15.0
MATRIX ROW / CONTEXT: RoW
HOW TO ANSWER: Up to 1 values.
WHEN TO ANSWER: “Pure Account Information Service Provider” (FINS_GI_11) is not “Yes”</t>
        </is>
      </c>
      <c r="D196" s="34"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IFERROR(AND('2- GI'!$D$13&lt;&gt;"",'2- GI'!$D$13&lt;&gt;"Yes"),FALSE)</f>
        <v/>
      </c>
      <c r="AJ196">
        <f>IFERROR(AND('2- GI'!$D$13="",NOT(AND('2- GI'!$D$13&lt;&gt;"",'2- GI'!$D$13&lt;&gt;"Yes"))),FALSE)</f>
        <v/>
      </c>
      <c r="AK196">
        <f>IF(AI196,IF(AH196,"ANSWERED","MISSING"),IF(AJ196,IF(AH196,"INVALID","CONTROLLER MISSING"),IF(AH196,"INVALID","NOT APPLICABLE")))</f>
        <v/>
      </c>
      <c r="AL196" t="inlineStr">
        <is>
          <t>PARSED</t>
        </is>
      </c>
    </row>
    <row r="197">
      <c r="A197" s="29" t="inlineStr">
        <is>
          <t>FINS_PR_190_v1</t>
        </is>
      </c>
      <c r="B197" s="30" t="inlineStr">
        <is>
          <t>Bad debts</t>
        </is>
      </c>
      <c r="C197" s="35" t="inlineStr">
        <is>
          <t>TABLE: 15.0
MATRIX ROW / CONTEXT: Malta
HOW TO ANSWER: Up to 1 values.
WHEN TO ANSWER: “Pure Account Information Service Provider” (FINS_GI_11) is not “Yes”</t>
        </is>
      </c>
      <c r="D197" s="34"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IFERROR(AND('2- GI'!$D$13&lt;&gt;"",'2- GI'!$D$13&lt;&gt;"Yes"),FALSE)</f>
        <v/>
      </c>
      <c r="AJ197">
        <f>IFERROR(AND('2- GI'!$D$13="",NOT(AND('2- GI'!$D$13&lt;&gt;"",'2- GI'!$D$13&lt;&gt;"Yes"))),FALSE)</f>
        <v/>
      </c>
      <c r="AK197">
        <f>IF(AI197,IF(AH197,"ANSWERED","MISSING"),IF(AJ197,IF(AH197,"INVALID","CONTROLLER MISSING"),IF(AH197,"INVALID","NOT APPLICABLE")))</f>
        <v/>
      </c>
      <c r="AL197" t="inlineStr">
        <is>
          <t>PARSED</t>
        </is>
      </c>
    </row>
    <row r="198">
      <c r="A198" s="29" t="inlineStr">
        <is>
          <t>FINS_PR_191_v1</t>
        </is>
      </c>
      <c r="B198" s="30" t="inlineStr">
        <is>
          <t>Bad debts</t>
        </is>
      </c>
      <c r="C198" s="35" t="inlineStr">
        <is>
          <t>TABLE: 15.0
MATRIX ROW / CONTEXT: EU/EEA
HOW TO ANSWER: Up to 1 values.
WHEN TO ANSWER: “Pure Account Information Service Provider” (FINS_GI_11) is not “Yes”</t>
        </is>
      </c>
      <c r="D198" s="34"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IFERROR(AND('2- GI'!$D$13&lt;&gt;"",'2- GI'!$D$13&lt;&gt;"Yes"),FALSE)</f>
        <v/>
      </c>
      <c r="AJ198">
        <f>IFERROR(AND('2- GI'!$D$13="",NOT(AND('2- GI'!$D$13&lt;&gt;"",'2- GI'!$D$13&lt;&gt;"Yes"))),FALSE)</f>
        <v/>
      </c>
      <c r="AK198">
        <f>IF(AI198,IF(AH198,"ANSWERED","MISSING"),IF(AJ198,IF(AH198,"INVALID","CONTROLLER MISSING"),IF(AH198,"INVALID","NOT APPLICABLE")))</f>
        <v/>
      </c>
      <c r="AL198" t="inlineStr">
        <is>
          <t>PARSED</t>
        </is>
      </c>
    </row>
    <row r="199">
      <c r="A199" s="29" t="inlineStr">
        <is>
          <t>FINS_PR_192_v1</t>
        </is>
      </c>
      <c r="B199" s="30" t="inlineStr">
        <is>
          <t>Bad debts</t>
        </is>
      </c>
      <c r="C199" s="35" t="inlineStr">
        <is>
          <t>TABLE: 15.0
MATRIX ROW / CONTEXT: RoW
HOW TO ANSWER: Up to 1 values.
WHEN TO ANSWER: “Pure Account Information Service Provider” (FINS_GI_11) is not “Yes”</t>
        </is>
      </c>
      <c r="D199" s="34" t="inlineStr"/>
      <c r="E199" s="33" t="inlineStr"/>
      <c r="F199" s="33" t="inlineStr"/>
      <c r="G199" s="33" t="inlineStr"/>
      <c r="H199" s="33" t="inlineStr"/>
      <c r="I199" s="33" t="inlineStr"/>
      <c r="J199" s="33" t="inlineStr"/>
      <c r="K199" s="33" t="inlineStr"/>
      <c r="L199" s="33" t="inlineStr"/>
      <c r="M199" s="33" t="inlineStr"/>
      <c r="N199" s="33" t="inlineStr"/>
      <c r="O199" s="33" t="inlineStr"/>
      <c r="P199" s="33" t="inlineStr"/>
      <c r="Q199" s="33" t="inlineStr"/>
      <c r="R199" s="33" t="inlineStr"/>
      <c r="S199" s="33" t="inlineStr"/>
      <c r="T199" s="33" t="inlineStr"/>
      <c r="U199" s="33" t="inlineStr"/>
      <c r="V199" s="33" t="inlineStr"/>
      <c r="W199" s="33" t="inlineStr"/>
      <c r="X199" s="33" t="inlineStr"/>
      <c r="Y199" s="33" t="inlineStr"/>
      <c r="Z199" s="33" t="inlineStr"/>
      <c r="AA199" s="33" t="inlineStr"/>
      <c r="AB199" s="33" t="inlineStr"/>
      <c r="AC199" s="33" t="inlineStr"/>
      <c r="AD199" s="33" t="inlineStr"/>
      <c r="AE199" s="33" t="inlineStr"/>
      <c r="AF199" s="33" t="inlineStr"/>
      <c r="AG199" s="33" t="inlineStr"/>
      <c r="AH199">
        <f>COUNTA(D199:D199)&gt;0</f>
        <v/>
      </c>
      <c r="AI199">
        <f>IFERROR(AND('2- GI'!$D$13&lt;&gt;"",'2- GI'!$D$13&lt;&gt;"Yes"),FALSE)</f>
        <v/>
      </c>
      <c r="AJ199">
        <f>IFERROR(AND('2- GI'!$D$13="",NOT(AND('2- GI'!$D$13&lt;&gt;"",'2- GI'!$D$13&lt;&gt;"Yes"))),FALSE)</f>
        <v/>
      </c>
      <c r="AK199">
        <f>IF(AI199,IF(AH199,"ANSWERED","MISSING"),IF(AJ199,IF(AH199,"INVALID","CONTROLLER MISSING"),IF(AH199,"INVALID","NOT APPLICABLE")))</f>
        <v/>
      </c>
      <c r="AL199" t="inlineStr">
        <is>
          <t>PARSED</t>
        </is>
      </c>
    </row>
    <row r="200">
      <c r="A200" s="29" t="inlineStr">
        <is>
          <t>FINS_PR_193_v1</t>
        </is>
      </c>
      <c r="B200" s="30" t="inlineStr">
        <is>
          <t>Directors' Remuneration</t>
        </is>
      </c>
      <c r="C200" s="35" t="inlineStr">
        <is>
          <t>TABLE: 15.0
MATRIX ROW / CONTEXT: Malta
HOW TO ANSWER: Up to 1 values.
WHEN TO ANSWER: “Pure Account Information Service Provider” (FINS_GI_11) is not “Yes”</t>
        </is>
      </c>
      <c r="D200" s="34" t="inlineStr"/>
      <c r="E200" s="33" t="inlineStr"/>
      <c r="F200" s="33" t="inlineStr"/>
      <c r="G200" s="33" t="inlineStr"/>
      <c r="H200" s="33" t="inlineStr"/>
      <c r="I200" s="33" t="inlineStr"/>
      <c r="J200" s="33" t="inlineStr"/>
      <c r="K200" s="33" t="inlineStr"/>
      <c r="L200" s="33" t="inlineStr"/>
      <c r="M200" s="33" t="inlineStr"/>
      <c r="N200" s="33" t="inlineStr"/>
      <c r="O200" s="33" t="inlineStr"/>
      <c r="P200" s="33" t="inlineStr"/>
      <c r="Q200" s="33" t="inlineStr"/>
      <c r="R200" s="33" t="inlineStr"/>
      <c r="S200" s="33" t="inlineStr"/>
      <c r="T200" s="33" t="inlineStr"/>
      <c r="U200" s="33" t="inlineStr"/>
      <c r="V200" s="33" t="inlineStr"/>
      <c r="W200" s="33" t="inlineStr"/>
      <c r="X200" s="33" t="inlineStr"/>
      <c r="Y200" s="33" t="inlineStr"/>
      <c r="Z200" s="33" t="inlineStr"/>
      <c r="AA200" s="33" t="inlineStr"/>
      <c r="AB200" s="33" t="inlineStr"/>
      <c r="AC200" s="33" t="inlineStr"/>
      <c r="AD200" s="33" t="inlineStr"/>
      <c r="AE200" s="33" t="inlineStr"/>
      <c r="AF200" s="33" t="inlineStr"/>
      <c r="AG200" s="33" t="inlineStr"/>
      <c r="AH200">
        <f>COUNTA(D200:D200)&gt;0</f>
        <v/>
      </c>
      <c r="AI200">
        <f>IFERROR(AND('2- GI'!$D$13&lt;&gt;"",'2- GI'!$D$13&lt;&gt;"Yes"),FALSE)</f>
        <v/>
      </c>
      <c r="AJ200">
        <f>IFERROR(AND('2- GI'!$D$13="",NOT(AND('2- GI'!$D$13&lt;&gt;"",'2- GI'!$D$13&lt;&gt;"Yes"))),FALSE)</f>
        <v/>
      </c>
      <c r="AK200">
        <f>IF(AI200,IF(AH200,"ANSWERED","MISSING"),IF(AJ200,IF(AH200,"INVALID","CONTROLLER MISSING"),IF(AH200,"INVALID","NOT APPLICABLE")))</f>
        <v/>
      </c>
      <c r="AL200" t="inlineStr">
        <is>
          <t>PARSED</t>
        </is>
      </c>
    </row>
    <row r="201">
      <c r="A201" s="29" t="inlineStr">
        <is>
          <t>FINS_PR_194_v1</t>
        </is>
      </c>
      <c r="B201" s="30" t="inlineStr">
        <is>
          <t>Directors' Remuneration</t>
        </is>
      </c>
      <c r="C201" s="35" t="inlineStr">
        <is>
          <t>TABLE: 15.0
MATRIX ROW / CONTEXT: EU/EEA
HOW TO ANSWER: Up to 1 values.
WHEN TO ANSWER: “Pure Account Information Service Provider” (FINS_GI_11) is not “Yes”</t>
        </is>
      </c>
      <c r="D201" s="34" t="inlineStr"/>
      <c r="E201" s="33" t="inlineStr"/>
      <c r="F201" s="33" t="inlineStr"/>
      <c r="G201" s="33" t="inlineStr"/>
      <c r="H201" s="33" t="inlineStr"/>
      <c r="I201" s="33" t="inlineStr"/>
      <c r="J201" s="33" t="inlineStr"/>
      <c r="K201" s="33" t="inlineStr"/>
      <c r="L201" s="33" t="inlineStr"/>
      <c r="M201" s="33" t="inlineStr"/>
      <c r="N201" s="33" t="inlineStr"/>
      <c r="O201" s="33" t="inlineStr"/>
      <c r="P201" s="33" t="inlineStr"/>
      <c r="Q201" s="33" t="inlineStr"/>
      <c r="R201" s="33" t="inlineStr"/>
      <c r="S201" s="33" t="inlineStr"/>
      <c r="T201" s="33" t="inlineStr"/>
      <c r="U201" s="33" t="inlineStr"/>
      <c r="V201" s="33" t="inlineStr"/>
      <c r="W201" s="33" t="inlineStr"/>
      <c r="X201" s="33" t="inlineStr"/>
      <c r="Y201" s="33" t="inlineStr"/>
      <c r="Z201" s="33" t="inlineStr"/>
      <c r="AA201" s="33" t="inlineStr"/>
      <c r="AB201" s="33" t="inlineStr"/>
      <c r="AC201" s="33" t="inlineStr"/>
      <c r="AD201" s="33" t="inlineStr"/>
      <c r="AE201" s="33" t="inlineStr"/>
      <c r="AF201" s="33" t="inlineStr"/>
      <c r="AG201" s="33" t="inlineStr"/>
      <c r="AH201">
        <f>COUNTA(D201:D201)&gt;0</f>
        <v/>
      </c>
      <c r="AI201">
        <f>IFERROR(AND('2- GI'!$D$13&lt;&gt;"",'2- GI'!$D$13&lt;&gt;"Yes"),FALSE)</f>
        <v/>
      </c>
      <c r="AJ201">
        <f>IFERROR(AND('2- GI'!$D$13="",NOT(AND('2- GI'!$D$13&lt;&gt;"",'2- GI'!$D$13&lt;&gt;"Yes"))),FALSE)</f>
        <v/>
      </c>
      <c r="AK201">
        <f>IF(AI201,IF(AH201,"ANSWERED","MISSING"),IF(AJ201,IF(AH201,"INVALID","CONTROLLER MISSING"),IF(AH201,"INVALID","NOT APPLICABLE")))</f>
        <v/>
      </c>
      <c r="AL201" t="inlineStr">
        <is>
          <t>PARSED</t>
        </is>
      </c>
    </row>
    <row r="202">
      <c r="A202" s="29" t="inlineStr">
        <is>
          <t>FINS_PR_195_v1</t>
        </is>
      </c>
      <c r="B202" s="30" t="inlineStr">
        <is>
          <t>Directors' Remuneration</t>
        </is>
      </c>
      <c r="C202" s="35" t="inlineStr">
        <is>
          <t>TABLE: 15.0
MATRIX ROW / CONTEXT: RoW
HOW TO ANSWER: Up to 1 values.
WHEN TO ANSWER: “Pure Account Information Service Provider” (FINS_GI_11) is not “Yes”</t>
        </is>
      </c>
      <c r="D202" s="34" t="inlineStr"/>
      <c r="E202" s="33" t="inlineStr"/>
      <c r="F202" s="33" t="inlineStr"/>
      <c r="G202" s="33" t="inlineStr"/>
      <c r="H202" s="33" t="inlineStr"/>
      <c r="I202" s="33" t="inlineStr"/>
      <c r="J202" s="33" t="inlineStr"/>
      <c r="K202" s="33" t="inlineStr"/>
      <c r="L202" s="33" t="inlineStr"/>
      <c r="M202" s="33" t="inlineStr"/>
      <c r="N202" s="33" t="inlineStr"/>
      <c r="O202" s="33" t="inlineStr"/>
      <c r="P202" s="33" t="inlineStr"/>
      <c r="Q202" s="33" t="inlineStr"/>
      <c r="R202" s="33" t="inlineStr"/>
      <c r="S202" s="33" t="inlineStr"/>
      <c r="T202" s="33" t="inlineStr"/>
      <c r="U202" s="33" t="inlineStr"/>
      <c r="V202" s="33" t="inlineStr"/>
      <c r="W202" s="33" t="inlineStr"/>
      <c r="X202" s="33" t="inlineStr"/>
      <c r="Y202" s="33" t="inlineStr"/>
      <c r="Z202" s="33" t="inlineStr"/>
      <c r="AA202" s="33" t="inlineStr"/>
      <c r="AB202" s="33" t="inlineStr"/>
      <c r="AC202" s="33" t="inlineStr"/>
      <c r="AD202" s="33" t="inlineStr"/>
      <c r="AE202" s="33" t="inlineStr"/>
      <c r="AF202" s="33" t="inlineStr"/>
      <c r="AG202" s="33" t="inlineStr"/>
      <c r="AH202">
        <f>COUNTA(D202:D202)&gt;0</f>
        <v/>
      </c>
      <c r="AI202">
        <f>IFERROR(AND('2- GI'!$D$13&lt;&gt;"",'2- GI'!$D$13&lt;&gt;"Yes"),FALSE)</f>
        <v/>
      </c>
      <c r="AJ202">
        <f>IFERROR(AND('2- GI'!$D$13="",NOT(AND('2- GI'!$D$13&lt;&gt;"",'2- GI'!$D$13&lt;&gt;"Yes"))),FALSE)</f>
        <v/>
      </c>
      <c r="AK202">
        <f>IF(AI202,IF(AH202,"ANSWERED","MISSING"),IF(AJ202,IF(AH202,"INVALID","CONTROLLER MISSING"),IF(AH202,"INVALID","NOT APPLICABLE")))</f>
        <v/>
      </c>
      <c r="AL202" t="inlineStr">
        <is>
          <t>PARSED</t>
        </is>
      </c>
    </row>
    <row r="203">
      <c r="A203" s="29" t="inlineStr">
        <is>
          <t>FINS_PR_196_v1</t>
        </is>
      </c>
      <c r="B203" s="30" t="inlineStr">
        <is>
          <t>Wages and Salaries</t>
        </is>
      </c>
      <c r="C203" s="35" t="inlineStr">
        <is>
          <t>TABLE: 15.0
MATRIX ROW / CONTEXT: Malta
HOW TO ANSWER: Up to 1 values.
WHEN TO ANSWER: “Pure Account Information Service Provider” (FINS_GI_11) is not “Yes”</t>
        </is>
      </c>
      <c r="D203" s="34" t="inlineStr"/>
      <c r="E203" s="33" t="inlineStr"/>
      <c r="F203" s="33" t="inlineStr"/>
      <c r="G203" s="33" t="inlineStr"/>
      <c r="H203" s="33" t="inlineStr"/>
      <c r="I203" s="33" t="inlineStr"/>
      <c r="J203" s="33" t="inlineStr"/>
      <c r="K203" s="33" t="inlineStr"/>
      <c r="L203" s="33" t="inlineStr"/>
      <c r="M203" s="33" t="inlineStr"/>
      <c r="N203" s="33" t="inlineStr"/>
      <c r="O203" s="33" t="inlineStr"/>
      <c r="P203" s="33" t="inlineStr"/>
      <c r="Q203" s="33" t="inlineStr"/>
      <c r="R203" s="33" t="inlineStr"/>
      <c r="S203" s="33" t="inlineStr"/>
      <c r="T203" s="33" t="inlineStr"/>
      <c r="U203" s="33" t="inlineStr"/>
      <c r="V203" s="33" t="inlineStr"/>
      <c r="W203" s="33" t="inlineStr"/>
      <c r="X203" s="33" t="inlineStr"/>
      <c r="Y203" s="33" t="inlineStr"/>
      <c r="Z203" s="33" t="inlineStr"/>
      <c r="AA203" s="33" t="inlineStr"/>
      <c r="AB203" s="33" t="inlineStr"/>
      <c r="AC203" s="33" t="inlineStr"/>
      <c r="AD203" s="33" t="inlineStr"/>
      <c r="AE203" s="33" t="inlineStr"/>
      <c r="AF203" s="33" t="inlineStr"/>
      <c r="AG203" s="33" t="inlineStr"/>
      <c r="AH203">
        <f>COUNTA(D203:D203)&gt;0</f>
        <v/>
      </c>
      <c r="AI203">
        <f>IFERROR(AND('2- GI'!$D$13&lt;&gt;"",'2- GI'!$D$13&lt;&gt;"Yes"),FALSE)</f>
        <v/>
      </c>
      <c r="AJ203">
        <f>IFERROR(AND('2- GI'!$D$13="",NOT(AND('2- GI'!$D$13&lt;&gt;"",'2- GI'!$D$13&lt;&gt;"Yes"))),FALSE)</f>
        <v/>
      </c>
      <c r="AK203">
        <f>IF(AI203,IF(AH203,"ANSWERED","MISSING"),IF(AJ203,IF(AH203,"INVALID","CONTROLLER MISSING"),IF(AH203,"INVALID","NOT APPLICABLE")))</f>
        <v/>
      </c>
      <c r="AL203" t="inlineStr">
        <is>
          <t>PARSED</t>
        </is>
      </c>
    </row>
    <row r="204">
      <c r="A204" s="29" t="inlineStr">
        <is>
          <t>FINS_PR_197_v1</t>
        </is>
      </c>
      <c r="B204" s="30" t="inlineStr">
        <is>
          <t>Wages and Salaries</t>
        </is>
      </c>
      <c r="C204" s="35" t="inlineStr">
        <is>
          <t>TABLE: 15.0
MATRIX ROW / CONTEXT: EU/EEA
HOW TO ANSWER: Up to 1 values.
WHEN TO ANSWER: “Pure Account Information Service Provider” (FINS_GI_11) is not “Yes”</t>
        </is>
      </c>
      <c r="D204" s="34" t="inlineStr"/>
      <c r="E204" s="33" t="inlineStr"/>
      <c r="F204" s="33" t="inlineStr"/>
      <c r="G204" s="33" t="inlineStr"/>
      <c r="H204" s="33" t="inlineStr"/>
      <c r="I204" s="33" t="inlineStr"/>
      <c r="J204" s="33" t="inlineStr"/>
      <c r="K204" s="33" t="inlineStr"/>
      <c r="L204" s="33" t="inlineStr"/>
      <c r="M204" s="33" t="inlineStr"/>
      <c r="N204" s="33" t="inlineStr"/>
      <c r="O204" s="33" t="inlineStr"/>
      <c r="P204" s="33" t="inlineStr"/>
      <c r="Q204" s="33" t="inlineStr"/>
      <c r="R204" s="33" t="inlineStr"/>
      <c r="S204" s="33" t="inlineStr"/>
      <c r="T204" s="33" t="inlineStr"/>
      <c r="U204" s="33" t="inlineStr"/>
      <c r="V204" s="33" t="inlineStr"/>
      <c r="W204" s="33" t="inlineStr"/>
      <c r="X204" s="33" t="inlineStr"/>
      <c r="Y204" s="33" t="inlineStr"/>
      <c r="Z204" s="33" t="inlineStr"/>
      <c r="AA204" s="33" t="inlineStr"/>
      <c r="AB204" s="33" t="inlineStr"/>
      <c r="AC204" s="33" t="inlineStr"/>
      <c r="AD204" s="33" t="inlineStr"/>
      <c r="AE204" s="33" t="inlineStr"/>
      <c r="AF204" s="33" t="inlineStr"/>
      <c r="AG204" s="33" t="inlineStr"/>
      <c r="AH204">
        <f>COUNTA(D204:D204)&gt;0</f>
        <v/>
      </c>
      <c r="AI204">
        <f>IFERROR(AND('2- GI'!$D$13&lt;&gt;"",'2- GI'!$D$13&lt;&gt;"Yes"),FALSE)</f>
        <v/>
      </c>
      <c r="AJ204">
        <f>IFERROR(AND('2- GI'!$D$13="",NOT(AND('2- GI'!$D$13&lt;&gt;"",'2- GI'!$D$13&lt;&gt;"Yes"))),FALSE)</f>
        <v/>
      </c>
      <c r="AK204">
        <f>IF(AI204,IF(AH204,"ANSWERED","MISSING"),IF(AJ204,IF(AH204,"INVALID","CONTROLLER MISSING"),IF(AH204,"INVALID","NOT APPLICABLE")))</f>
        <v/>
      </c>
      <c r="AL204" t="inlineStr">
        <is>
          <t>PARSED</t>
        </is>
      </c>
    </row>
    <row r="205">
      <c r="A205" s="29" t="inlineStr">
        <is>
          <t>FINS_PR_198_v1</t>
        </is>
      </c>
      <c r="B205" s="30" t="inlineStr">
        <is>
          <t>Wages and Salaries</t>
        </is>
      </c>
      <c r="C205" s="35" t="inlineStr">
        <is>
          <t>TABLE: 15.0
MATRIX ROW / CONTEXT: RoW
HOW TO ANSWER: Up to 1 values.
WHEN TO ANSWER: “Pure Account Information Service Provider” (FINS_GI_11) is not “Yes”</t>
        </is>
      </c>
      <c r="D205" s="34" t="inlineStr"/>
      <c r="E205" s="33" t="inlineStr"/>
      <c r="F205" s="33" t="inlineStr"/>
      <c r="G205" s="33" t="inlineStr"/>
      <c r="H205" s="33" t="inlineStr"/>
      <c r="I205" s="33" t="inlineStr"/>
      <c r="J205" s="33" t="inlineStr"/>
      <c r="K205" s="33" t="inlineStr"/>
      <c r="L205" s="33" t="inlineStr"/>
      <c r="M205" s="33" t="inlineStr"/>
      <c r="N205" s="33" t="inlineStr"/>
      <c r="O205" s="33" t="inlineStr"/>
      <c r="P205" s="33" t="inlineStr"/>
      <c r="Q205" s="33" t="inlineStr"/>
      <c r="R205" s="33" t="inlineStr"/>
      <c r="S205" s="33" t="inlineStr"/>
      <c r="T205" s="33" t="inlineStr"/>
      <c r="U205" s="33" t="inlineStr"/>
      <c r="V205" s="33" t="inlineStr"/>
      <c r="W205" s="33" t="inlineStr"/>
      <c r="X205" s="33" t="inlineStr"/>
      <c r="Y205" s="33" t="inlineStr"/>
      <c r="Z205" s="33" t="inlineStr"/>
      <c r="AA205" s="33" t="inlineStr"/>
      <c r="AB205" s="33" t="inlineStr"/>
      <c r="AC205" s="33" t="inlineStr"/>
      <c r="AD205" s="33" t="inlineStr"/>
      <c r="AE205" s="33" t="inlineStr"/>
      <c r="AF205" s="33" t="inlineStr"/>
      <c r="AG205" s="33" t="inlineStr"/>
      <c r="AH205">
        <f>COUNTA(D205:D205)&gt;0</f>
        <v/>
      </c>
      <c r="AI205">
        <f>IFERROR(AND('2- GI'!$D$13&lt;&gt;"",'2- GI'!$D$13&lt;&gt;"Yes"),FALSE)</f>
        <v/>
      </c>
      <c r="AJ205">
        <f>IFERROR(AND('2- GI'!$D$13="",NOT(AND('2- GI'!$D$13&lt;&gt;"",'2- GI'!$D$13&lt;&gt;"Yes"))),FALSE)</f>
        <v/>
      </c>
      <c r="AK205">
        <f>IF(AI205,IF(AH205,"ANSWERED","MISSING"),IF(AJ205,IF(AH205,"INVALID","CONTROLLER MISSING"),IF(AH205,"INVALID","NOT APPLICABLE")))</f>
        <v/>
      </c>
      <c r="AL205" t="inlineStr">
        <is>
          <t>PARSED</t>
        </is>
      </c>
    </row>
    <row r="206">
      <c r="A206" s="29" t="inlineStr">
        <is>
          <t>FINS_PR_199_v1</t>
        </is>
      </c>
      <c r="B206" s="30" t="inlineStr">
        <is>
          <t>Other Staff benefit expenses</t>
        </is>
      </c>
      <c r="C206" s="35" t="inlineStr">
        <is>
          <t>TABLE: 15.0
MATRIX ROW / CONTEXT: Malta
HOW TO ANSWER: Up to 1 values.
WHEN TO ANSWER: “Pure Account Information Service Provider” (FINS_GI_11) is not “Yes”</t>
        </is>
      </c>
      <c r="D206" s="34"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IFERROR(AND('2- GI'!$D$13&lt;&gt;"",'2- GI'!$D$13&lt;&gt;"Yes"),FALSE)</f>
        <v/>
      </c>
      <c r="AJ206">
        <f>IFERROR(AND('2- GI'!$D$13="",NOT(AND('2- GI'!$D$13&lt;&gt;"",'2- GI'!$D$13&lt;&gt;"Yes"))),FALSE)</f>
        <v/>
      </c>
      <c r="AK206">
        <f>IF(AI206,IF(AH206,"ANSWERED","MISSING"),IF(AJ206,IF(AH206,"INVALID","CONTROLLER MISSING"),IF(AH206,"INVALID","NOT APPLICABLE")))</f>
        <v/>
      </c>
      <c r="AL206" t="inlineStr">
        <is>
          <t>PARSED</t>
        </is>
      </c>
    </row>
    <row r="207">
      <c r="A207" s="29" t="inlineStr">
        <is>
          <t>FINS_PR_200_v1</t>
        </is>
      </c>
      <c r="B207" s="30" t="inlineStr">
        <is>
          <t>Other Staff benefit expenses</t>
        </is>
      </c>
      <c r="C207" s="35" t="inlineStr">
        <is>
          <t>TABLE: 15.0
MATRIX ROW / CONTEXT: EU/EEA
HOW TO ANSWER: Up to 1 values.
WHEN TO ANSWER: “Pure Account Information Service Provider” (FINS_GI_11) is not “Yes”</t>
        </is>
      </c>
      <c r="D207" s="34" t="inlineStr"/>
      <c r="E207" s="33" t="inlineStr"/>
      <c r="F207" s="33" t="inlineStr"/>
      <c r="G207" s="33" t="inlineStr"/>
      <c r="H207" s="33" t="inlineStr"/>
      <c r="I207" s="33" t="inlineStr"/>
      <c r="J207" s="33" t="inlineStr"/>
      <c r="K207" s="33" t="inlineStr"/>
      <c r="L207" s="33" t="inlineStr"/>
      <c r="M207" s="33" t="inlineStr"/>
      <c r="N207" s="33" t="inlineStr"/>
      <c r="O207" s="33" t="inlineStr"/>
      <c r="P207" s="33" t="inlineStr"/>
      <c r="Q207" s="33" t="inlineStr"/>
      <c r="R207" s="33" t="inlineStr"/>
      <c r="S207" s="33" t="inlineStr"/>
      <c r="T207" s="33" t="inlineStr"/>
      <c r="U207" s="33" t="inlineStr"/>
      <c r="V207" s="33" t="inlineStr"/>
      <c r="W207" s="33" t="inlineStr"/>
      <c r="X207" s="33" t="inlineStr"/>
      <c r="Y207" s="33" t="inlineStr"/>
      <c r="Z207" s="33" t="inlineStr"/>
      <c r="AA207" s="33" t="inlineStr"/>
      <c r="AB207" s="33" t="inlineStr"/>
      <c r="AC207" s="33" t="inlineStr"/>
      <c r="AD207" s="33" t="inlineStr"/>
      <c r="AE207" s="33" t="inlineStr"/>
      <c r="AF207" s="33" t="inlineStr"/>
      <c r="AG207" s="33" t="inlineStr"/>
      <c r="AH207">
        <f>COUNTA(D207:D207)&gt;0</f>
        <v/>
      </c>
      <c r="AI207">
        <f>IFERROR(AND('2- GI'!$D$13&lt;&gt;"",'2- GI'!$D$13&lt;&gt;"Yes"),FALSE)</f>
        <v/>
      </c>
      <c r="AJ207">
        <f>IFERROR(AND('2- GI'!$D$13="",NOT(AND('2- GI'!$D$13&lt;&gt;"",'2- GI'!$D$13&lt;&gt;"Yes"))),FALSE)</f>
        <v/>
      </c>
      <c r="AK207">
        <f>IF(AI207,IF(AH207,"ANSWERED","MISSING"),IF(AJ207,IF(AH207,"INVALID","CONTROLLER MISSING"),IF(AH207,"INVALID","NOT APPLICABLE")))</f>
        <v/>
      </c>
      <c r="AL207" t="inlineStr">
        <is>
          <t>PARSED</t>
        </is>
      </c>
    </row>
    <row r="208">
      <c r="A208" s="29" t="inlineStr">
        <is>
          <t>FINS_PR_201_v1</t>
        </is>
      </c>
      <c r="B208" s="30" t="inlineStr">
        <is>
          <t>Other Staff benefit expenses</t>
        </is>
      </c>
      <c r="C208" s="35" t="inlineStr">
        <is>
          <t>TABLE: 15.0
MATRIX ROW / CONTEXT: RoW
HOW TO ANSWER: Up to 1 values.
WHEN TO ANSWER: “Pure Account Information Service Provider” (FINS_GI_11) is not “Yes”</t>
        </is>
      </c>
      <c r="D208" s="34"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IFERROR(AND('2- GI'!$D$13&lt;&gt;"",'2- GI'!$D$13&lt;&gt;"Yes"),FALSE)</f>
        <v/>
      </c>
      <c r="AJ208">
        <f>IFERROR(AND('2- GI'!$D$13="",NOT(AND('2- GI'!$D$13&lt;&gt;"",'2- GI'!$D$13&lt;&gt;"Yes"))),FALSE)</f>
        <v/>
      </c>
      <c r="AK208">
        <f>IF(AI208,IF(AH208,"ANSWERED","MISSING"),IF(AJ208,IF(AH208,"INVALID","CONTROLLER MISSING"),IF(AH208,"INVALID","NOT APPLICABLE")))</f>
        <v/>
      </c>
      <c r="AL208" t="inlineStr">
        <is>
          <t>PARSED</t>
        </is>
      </c>
    </row>
    <row r="209">
      <c r="A209" s="29" t="inlineStr">
        <is>
          <t>FINS_PR_202_v1</t>
        </is>
      </c>
      <c r="B209" s="30" t="inlineStr">
        <is>
          <t>Legal fees</t>
        </is>
      </c>
      <c r="C209" s="35" t="inlineStr">
        <is>
          <t>TABLE: 15.0
MATRIX ROW / CONTEXT: Malta
Enter Legal Fees - Malta
HOW TO ANSWER: Up to 1 values.
WHEN TO ANSWER: “Pure Account Information Service Provider” (FINS_GI_11) is not “Yes”</t>
        </is>
      </c>
      <c r="D209" s="34"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IFERROR(AND('2- GI'!$D$13&lt;&gt;"",'2- GI'!$D$13&lt;&gt;"Yes"),FALSE)</f>
        <v/>
      </c>
      <c r="AJ209">
        <f>IFERROR(AND('2- GI'!$D$13="",NOT(AND('2- GI'!$D$13&lt;&gt;"",'2- GI'!$D$13&lt;&gt;"Yes"))),FALSE)</f>
        <v/>
      </c>
      <c r="AK209">
        <f>IF(AI209,IF(AH209,"ANSWERED","MISSING"),IF(AJ209,IF(AH209,"INVALID","CONTROLLER MISSING"),IF(AH209,"INVALID","NOT APPLICABLE")))</f>
        <v/>
      </c>
      <c r="AL209" t="inlineStr">
        <is>
          <t>PARSED</t>
        </is>
      </c>
    </row>
    <row r="210">
      <c r="A210" s="29" t="inlineStr">
        <is>
          <t>FINS_PR_203_v1</t>
        </is>
      </c>
      <c r="B210" s="30" t="inlineStr">
        <is>
          <t>Legal fees</t>
        </is>
      </c>
      <c r="C210" s="35" t="inlineStr">
        <is>
          <t>TABLE: 15.0
MATRIX ROW / CONTEXT: EU/EEA
Enter Legal Fees - EU/EEA
HOW TO ANSWER: Up to 1 values.
WHEN TO ANSWER: “Pure Account Information Service Provider” (FINS_GI_11) is not “Yes”</t>
        </is>
      </c>
      <c r="D210" s="34" t="inlineStr"/>
      <c r="E210" s="33" t="inlineStr"/>
      <c r="F210" s="33" t="inlineStr"/>
      <c r="G210" s="33" t="inlineStr"/>
      <c r="H210" s="33" t="inlineStr"/>
      <c r="I210" s="33" t="inlineStr"/>
      <c r="J210" s="33" t="inlineStr"/>
      <c r="K210" s="33" t="inlineStr"/>
      <c r="L210" s="33" t="inlineStr"/>
      <c r="M210" s="33" t="inlineStr"/>
      <c r="N210" s="33" t="inlineStr"/>
      <c r="O210" s="33" t="inlineStr"/>
      <c r="P210" s="33" t="inlineStr"/>
      <c r="Q210" s="33" t="inlineStr"/>
      <c r="R210" s="33" t="inlineStr"/>
      <c r="S210" s="33" t="inlineStr"/>
      <c r="T210" s="33" t="inlineStr"/>
      <c r="U210" s="33" t="inlineStr"/>
      <c r="V210" s="33" t="inlineStr"/>
      <c r="W210" s="33" t="inlineStr"/>
      <c r="X210" s="33" t="inlineStr"/>
      <c r="Y210" s="33" t="inlineStr"/>
      <c r="Z210" s="33" t="inlineStr"/>
      <c r="AA210" s="33" t="inlineStr"/>
      <c r="AB210" s="33" t="inlineStr"/>
      <c r="AC210" s="33" t="inlineStr"/>
      <c r="AD210" s="33" t="inlineStr"/>
      <c r="AE210" s="33" t="inlineStr"/>
      <c r="AF210" s="33" t="inlineStr"/>
      <c r="AG210" s="33" t="inlineStr"/>
      <c r="AH210">
        <f>COUNTA(D210:D210)&gt;0</f>
        <v/>
      </c>
      <c r="AI210">
        <f>IFERROR(AND('2- GI'!$D$13&lt;&gt;"",'2- GI'!$D$13&lt;&gt;"Yes"),FALSE)</f>
        <v/>
      </c>
      <c r="AJ210">
        <f>IFERROR(AND('2- GI'!$D$13="",NOT(AND('2- GI'!$D$13&lt;&gt;"",'2- GI'!$D$13&lt;&gt;"Yes"))),FALSE)</f>
        <v/>
      </c>
      <c r="AK210">
        <f>IF(AI210,IF(AH210,"ANSWERED","MISSING"),IF(AJ210,IF(AH210,"INVALID","CONTROLLER MISSING"),IF(AH210,"INVALID","NOT APPLICABLE")))</f>
        <v/>
      </c>
      <c r="AL210" t="inlineStr">
        <is>
          <t>PARSED</t>
        </is>
      </c>
    </row>
    <row r="211">
      <c r="A211" s="29" t="inlineStr">
        <is>
          <t>FINS_PR_204_v1</t>
        </is>
      </c>
      <c r="B211" s="30" t="inlineStr">
        <is>
          <t>Legal fees</t>
        </is>
      </c>
      <c r="C211" s="35" t="inlineStr">
        <is>
          <t>TABLE: 15.0
MATRIX ROW / CONTEXT: RoW
Enter Legal Fees - RoW
HOW TO ANSWER: Up to 1 values.
WHEN TO ANSWER: “Pure Account Information Service Provider” (FINS_GI_11) is not “Yes”</t>
        </is>
      </c>
      <c r="D211" s="34"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IFERROR(AND('2- GI'!$D$13&lt;&gt;"",'2- GI'!$D$13&lt;&gt;"Yes"),FALSE)</f>
        <v/>
      </c>
      <c r="AJ211">
        <f>IFERROR(AND('2- GI'!$D$13="",NOT(AND('2- GI'!$D$13&lt;&gt;"",'2- GI'!$D$13&lt;&gt;"Yes"))),FALSE)</f>
        <v/>
      </c>
      <c r="AK211">
        <f>IF(AI211,IF(AH211,"ANSWERED","MISSING"),IF(AJ211,IF(AH211,"INVALID","CONTROLLER MISSING"),IF(AH211,"INVALID","NOT APPLICABLE")))</f>
        <v/>
      </c>
      <c r="AL211" t="inlineStr">
        <is>
          <t>PARSED</t>
        </is>
      </c>
    </row>
    <row r="212">
      <c r="A212" s="29" t="inlineStr">
        <is>
          <t>FINS_PR_205_v1</t>
        </is>
      </c>
      <c r="B212" s="30" t="inlineStr">
        <is>
          <t>Professional fees</t>
        </is>
      </c>
      <c r="C212" s="35" t="inlineStr">
        <is>
          <t>TABLE: 15.0
MATRIX ROW / CONTEXT: Malta
Enter Professional Fees - Malta
HOW TO ANSWER: Up to 1 values.
WHEN TO ANSWER: “Pure Account Information Service Provider” (FINS_GI_11) is not “Yes”</t>
        </is>
      </c>
      <c r="D212" s="34" t="inlineStr"/>
      <c r="E212" s="33" t="inlineStr"/>
      <c r="F212" s="33" t="inlineStr"/>
      <c r="G212" s="33" t="inlineStr"/>
      <c r="H212" s="33" t="inlineStr"/>
      <c r="I212" s="33" t="inlineStr"/>
      <c r="J212" s="33" t="inlineStr"/>
      <c r="K212" s="33" t="inlineStr"/>
      <c r="L212" s="33" t="inlineStr"/>
      <c r="M212" s="33" t="inlineStr"/>
      <c r="N212" s="33" t="inlineStr"/>
      <c r="O212" s="33" t="inlineStr"/>
      <c r="P212" s="33" t="inlineStr"/>
      <c r="Q212" s="33" t="inlineStr"/>
      <c r="R212" s="33" t="inlineStr"/>
      <c r="S212" s="33" t="inlineStr"/>
      <c r="T212" s="33" t="inlineStr"/>
      <c r="U212" s="33" t="inlineStr"/>
      <c r="V212" s="33" t="inlineStr"/>
      <c r="W212" s="33" t="inlineStr"/>
      <c r="X212" s="33" t="inlineStr"/>
      <c r="Y212" s="33" t="inlineStr"/>
      <c r="Z212" s="33" t="inlineStr"/>
      <c r="AA212" s="33" t="inlineStr"/>
      <c r="AB212" s="33" t="inlineStr"/>
      <c r="AC212" s="33" t="inlineStr"/>
      <c r="AD212" s="33" t="inlineStr"/>
      <c r="AE212" s="33" t="inlineStr"/>
      <c r="AF212" s="33" t="inlineStr"/>
      <c r="AG212" s="33" t="inlineStr"/>
      <c r="AH212">
        <f>COUNTA(D212:D212)&gt;0</f>
        <v/>
      </c>
      <c r="AI212">
        <f>IFERROR(AND('2- GI'!$D$13&lt;&gt;"",'2- GI'!$D$13&lt;&gt;"Yes"),FALSE)</f>
        <v/>
      </c>
      <c r="AJ212">
        <f>IFERROR(AND('2- GI'!$D$13="",NOT(AND('2- GI'!$D$13&lt;&gt;"",'2- GI'!$D$13&lt;&gt;"Yes"))),FALSE)</f>
        <v/>
      </c>
      <c r="AK212">
        <f>IF(AI212,IF(AH212,"ANSWERED","MISSING"),IF(AJ212,IF(AH212,"INVALID","CONTROLLER MISSING"),IF(AH212,"INVALID","NOT APPLICABLE")))</f>
        <v/>
      </c>
      <c r="AL212" t="inlineStr">
        <is>
          <t>PARSED</t>
        </is>
      </c>
    </row>
    <row r="213">
      <c r="A213" s="29" t="inlineStr">
        <is>
          <t>FINS_PR_206_v1</t>
        </is>
      </c>
      <c r="B213" s="30" t="inlineStr">
        <is>
          <t>Professional fees</t>
        </is>
      </c>
      <c r="C213" s="35" t="inlineStr">
        <is>
          <t>TABLE: 15.0
MATRIX ROW / CONTEXT: EU/EEA
Enter Professional Fees - EU/EEA
HOW TO ANSWER: Up to 1 values.
WHEN TO ANSWER: “Pure Account Information Service Provider” (FINS_GI_11) is not “Yes”</t>
        </is>
      </c>
      <c r="D213" s="34" t="inlineStr"/>
      <c r="E213" s="33" t="inlineStr"/>
      <c r="F213" s="33" t="inlineStr"/>
      <c r="G213" s="33" t="inlineStr"/>
      <c r="H213" s="33" t="inlineStr"/>
      <c r="I213" s="33" t="inlineStr"/>
      <c r="J213" s="33" t="inlineStr"/>
      <c r="K213" s="33" t="inlineStr"/>
      <c r="L213" s="33" t="inlineStr"/>
      <c r="M213" s="33" t="inlineStr"/>
      <c r="N213" s="33" t="inlineStr"/>
      <c r="O213" s="33" t="inlineStr"/>
      <c r="P213" s="33" t="inlineStr"/>
      <c r="Q213" s="33" t="inlineStr"/>
      <c r="R213" s="33" t="inlineStr"/>
      <c r="S213" s="33" t="inlineStr"/>
      <c r="T213" s="33" t="inlineStr"/>
      <c r="U213" s="33" t="inlineStr"/>
      <c r="V213" s="33" t="inlineStr"/>
      <c r="W213" s="33" t="inlineStr"/>
      <c r="X213" s="33" t="inlineStr"/>
      <c r="Y213" s="33" t="inlineStr"/>
      <c r="Z213" s="33" t="inlineStr"/>
      <c r="AA213" s="33" t="inlineStr"/>
      <c r="AB213" s="33" t="inlineStr"/>
      <c r="AC213" s="33" t="inlineStr"/>
      <c r="AD213" s="33" t="inlineStr"/>
      <c r="AE213" s="33" t="inlineStr"/>
      <c r="AF213" s="33" t="inlineStr"/>
      <c r="AG213" s="33" t="inlineStr"/>
      <c r="AH213">
        <f>COUNTA(D213:D213)&gt;0</f>
        <v/>
      </c>
      <c r="AI213">
        <f>IFERROR(AND('2- GI'!$D$13&lt;&gt;"",'2- GI'!$D$13&lt;&gt;"Yes"),FALSE)</f>
        <v/>
      </c>
      <c r="AJ213">
        <f>IFERROR(AND('2- GI'!$D$13="",NOT(AND('2- GI'!$D$13&lt;&gt;"",'2- GI'!$D$13&lt;&gt;"Yes"))),FALSE)</f>
        <v/>
      </c>
      <c r="AK213">
        <f>IF(AI213,IF(AH213,"ANSWERED","MISSING"),IF(AJ213,IF(AH213,"INVALID","CONTROLLER MISSING"),IF(AH213,"INVALID","NOT APPLICABLE")))</f>
        <v/>
      </c>
      <c r="AL213" t="inlineStr">
        <is>
          <t>PARSED</t>
        </is>
      </c>
    </row>
    <row r="214">
      <c r="A214" s="29" t="inlineStr">
        <is>
          <t>FINS_PR_207_v1</t>
        </is>
      </c>
      <c r="B214" s="30" t="inlineStr">
        <is>
          <t>Professional fees</t>
        </is>
      </c>
      <c r="C214" s="35" t="inlineStr">
        <is>
          <t>TABLE: 15.0
MATRIX ROW / CONTEXT: RoW
Enter Professional Fees - RoW
HOW TO ANSWER: Up to 1 values.
WHEN TO ANSWER: “Pure Account Information Service Provider” (FINS_GI_11) is not “Yes”</t>
        </is>
      </c>
      <c r="D214" s="34" t="inlineStr"/>
      <c r="E214" s="33" t="inlineStr"/>
      <c r="F214" s="33" t="inlineStr"/>
      <c r="G214" s="33" t="inlineStr"/>
      <c r="H214" s="33" t="inlineStr"/>
      <c r="I214" s="33" t="inlineStr"/>
      <c r="J214" s="33" t="inlineStr"/>
      <c r="K214" s="33" t="inlineStr"/>
      <c r="L214" s="33" t="inlineStr"/>
      <c r="M214" s="33" t="inlineStr"/>
      <c r="N214" s="33" t="inlineStr"/>
      <c r="O214" s="33" t="inlineStr"/>
      <c r="P214" s="33" t="inlineStr"/>
      <c r="Q214" s="33" t="inlineStr"/>
      <c r="R214" s="33" t="inlineStr"/>
      <c r="S214" s="33" t="inlineStr"/>
      <c r="T214" s="33" t="inlineStr"/>
      <c r="U214" s="33" t="inlineStr"/>
      <c r="V214" s="33" t="inlineStr"/>
      <c r="W214" s="33" t="inlineStr"/>
      <c r="X214" s="33" t="inlineStr"/>
      <c r="Y214" s="33" t="inlineStr"/>
      <c r="Z214" s="33" t="inlineStr"/>
      <c r="AA214" s="33" t="inlineStr"/>
      <c r="AB214" s="33" t="inlineStr"/>
      <c r="AC214" s="33" t="inlineStr"/>
      <c r="AD214" s="33" t="inlineStr"/>
      <c r="AE214" s="33" t="inlineStr"/>
      <c r="AF214" s="33" t="inlineStr"/>
      <c r="AG214" s="33" t="inlineStr"/>
      <c r="AH214">
        <f>COUNTA(D214:D214)&gt;0</f>
        <v/>
      </c>
      <c r="AI214">
        <f>IFERROR(AND('2- GI'!$D$13&lt;&gt;"",'2- GI'!$D$13&lt;&gt;"Yes"),FALSE)</f>
        <v/>
      </c>
      <c r="AJ214">
        <f>IFERROR(AND('2- GI'!$D$13="",NOT(AND('2- GI'!$D$13&lt;&gt;"",'2- GI'!$D$13&lt;&gt;"Yes"))),FALSE)</f>
        <v/>
      </c>
      <c r="AK214">
        <f>IF(AI214,IF(AH214,"ANSWERED","MISSING"),IF(AJ214,IF(AH214,"INVALID","CONTROLLER MISSING"),IF(AH214,"INVALID","NOT APPLICABLE")))</f>
        <v/>
      </c>
      <c r="AL214" t="inlineStr">
        <is>
          <t>PARSED</t>
        </is>
      </c>
    </row>
    <row r="215">
      <c r="A215" s="29" t="inlineStr">
        <is>
          <t>FINS_PR_208_v1</t>
        </is>
      </c>
      <c r="B215" s="30" t="inlineStr">
        <is>
          <t>Research and development expenses</t>
        </is>
      </c>
      <c r="C215" s="35" t="inlineStr">
        <is>
          <t>TABLE: 15.0
MATRIX ROW / CONTEXT: Malta
HOW TO ANSWER: Up to 1 values.
WHEN TO ANSWER: “Pure Account Information Service Provider” (FINS_GI_11) is not “Yes”</t>
        </is>
      </c>
      <c r="D215" s="34" t="inlineStr"/>
      <c r="E215" s="33" t="inlineStr"/>
      <c r="F215" s="33" t="inlineStr"/>
      <c r="G215" s="33" t="inlineStr"/>
      <c r="H215" s="33" t="inlineStr"/>
      <c r="I215" s="33" t="inlineStr"/>
      <c r="J215" s="33" t="inlineStr"/>
      <c r="K215" s="33" t="inlineStr"/>
      <c r="L215" s="33" t="inlineStr"/>
      <c r="M215" s="33" t="inlineStr"/>
      <c r="N215" s="33" t="inlineStr"/>
      <c r="O215" s="33" t="inlineStr"/>
      <c r="P215" s="33" t="inlineStr"/>
      <c r="Q215" s="33" t="inlineStr"/>
      <c r="R215" s="33" t="inlineStr"/>
      <c r="S215" s="33" t="inlineStr"/>
      <c r="T215" s="33" t="inlineStr"/>
      <c r="U215" s="33" t="inlineStr"/>
      <c r="V215" s="33" t="inlineStr"/>
      <c r="W215" s="33" t="inlineStr"/>
      <c r="X215" s="33" t="inlineStr"/>
      <c r="Y215" s="33" t="inlineStr"/>
      <c r="Z215" s="33" t="inlineStr"/>
      <c r="AA215" s="33" t="inlineStr"/>
      <c r="AB215" s="33" t="inlineStr"/>
      <c r="AC215" s="33" t="inlineStr"/>
      <c r="AD215" s="33" t="inlineStr"/>
      <c r="AE215" s="33" t="inlineStr"/>
      <c r="AF215" s="33" t="inlineStr"/>
      <c r="AG215" s="33" t="inlineStr"/>
      <c r="AH215">
        <f>COUNTA(D215:D215)&gt;0</f>
        <v/>
      </c>
      <c r="AI215">
        <f>IFERROR(AND('2- GI'!$D$13&lt;&gt;"",'2- GI'!$D$13&lt;&gt;"Yes"),FALSE)</f>
        <v/>
      </c>
      <c r="AJ215">
        <f>IFERROR(AND('2- GI'!$D$13="",NOT(AND('2- GI'!$D$13&lt;&gt;"",'2- GI'!$D$13&lt;&gt;"Yes"))),FALSE)</f>
        <v/>
      </c>
      <c r="AK215">
        <f>IF(AI215,IF(AH215,"ANSWERED","MISSING"),IF(AJ215,IF(AH215,"INVALID","CONTROLLER MISSING"),IF(AH215,"INVALID","NOT APPLICABLE")))</f>
        <v/>
      </c>
      <c r="AL215" t="inlineStr">
        <is>
          <t>PARSED</t>
        </is>
      </c>
    </row>
    <row r="216">
      <c r="A216" s="29" t="inlineStr">
        <is>
          <t>FINS_PR_209_v1</t>
        </is>
      </c>
      <c r="B216" s="30" t="inlineStr">
        <is>
          <t>Research and development expenses</t>
        </is>
      </c>
      <c r="C216" s="35" t="inlineStr">
        <is>
          <t>TABLE: 15.0
MATRIX ROW / CONTEXT: EU/EEA
HOW TO ANSWER: Up to 1 values.
WHEN TO ANSWER: “Pure Account Information Service Provider” (FINS_GI_11) is not “Yes”</t>
        </is>
      </c>
      <c r="D216" s="34" t="inlineStr"/>
      <c r="E216" s="33" t="inlineStr"/>
      <c r="F216" s="33" t="inlineStr"/>
      <c r="G216" s="33" t="inlineStr"/>
      <c r="H216" s="33" t="inlineStr"/>
      <c r="I216" s="33" t="inlineStr"/>
      <c r="J216" s="33" t="inlineStr"/>
      <c r="K216" s="33" t="inlineStr"/>
      <c r="L216" s="33" t="inlineStr"/>
      <c r="M216" s="33" t="inlineStr"/>
      <c r="N216" s="33" t="inlineStr"/>
      <c r="O216" s="33" t="inlineStr"/>
      <c r="P216" s="33" t="inlineStr"/>
      <c r="Q216" s="33" t="inlineStr"/>
      <c r="R216" s="33" t="inlineStr"/>
      <c r="S216" s="33" t="inlineStr"/>
      <c r="T216" s="33" t="inlineStr"/>
      <c r="U216" s="33" t="inlineStr"/>
      <c r="V216" s="33" t="inlineStr"/>
      <c r="W216" s="33" t="inlineStr"/>
      <c r="X216" s="33" t="inlineStr"/>
      <c r="Y216" s="33" t="inlineStr"/>
      <c r="Z216" s="33" t="inlineStr"/>
      <c r="AA216" s="33" t="inlineStr"/>
      <c r="AB216" s="33" t="inlineStr"/>
      <c r="AC216" s="33" t="inlineStr"/>
      <c r="AD216" s="33" t="inlineStr"/>
      <c r="AE216" s="33" t="inlineStr"/>
      <c r="AF216" s="33" t="inlineStr"/>
      <c r="AG216" s="33" t="inlineStr"/>
      <c r="AH216">
        <f>COUNTA(D216:D216)&gt;0</f>
        <v/>
      </c>
      <c r="AI216">
        <f>IFERROR(AND('2- GI'!$D$13&lt;&gt;"",'2- GI'!$D$13&lt;&gt;"Yes"),FALSE)</f>
        <v/>
      </c>
      <c r="AJ216">
        <f>IFERROR(AND('2- GI'!$D$13="",NOT(AND('2- GI'!$D$13&lt;&gt;"",'2- GI'!$D$13&lt;&gt;"Yes"))),FALSE)</f>
        <v/>
      </c>
      <c r="AK216">
        <f>IF(AI216,IF(AH216,"ANSWERED","MISSING"),IF(AJ216,IF(AH216,"INVALID","CONTROLLER MISSING"),IF(AH216,"INVALID","NOT APPLICABLE")))</f>
        <v/>
      </c>
      <c r="AL216" t="inlineStr">
        <is>
          <t>PARSED</t>
        </is>
      </c>
    </row>
    <row r="217">
      <c r="A217" s="29" t="inlineStr">
        <is>
          <t>FINS_PR_210_v1</t>
        </is>
      </c>
      <c r="B217" s="30" t="inlineStr">
        <is>
          <t>Research and development expenses</t>
        </is>
      </c>
      <c r="C217" s="35" t="inlineStr">
        <is>
          <t>TABLE: 15.0
MATRIX ROW / CONTEXT: RoW
HOW TO ANSWER: Up to 1 values.
WHEN TO ANSWER: “Pure Account Information Service Provider” (FINS_GI_11) is not “Yes”</t>
        </is>
      </c>
      <c r="D217" s="34" t="inlineStr"/>
      <c r="E217" s="33" t="inlineStr"/>
      <c r="F217" s="33" t="inlineStr"/>
      <c r="G217" s="33" t="inlineStr"/>
      <c r="H217" s="33" t="inlineStr"/>
      <c r="I217" s="33" t="inlineStr"/>
      <c r="J217" s="33" t="inlineStr"/>
      <c r="K217" s="33" t="inlineStr"/>
      <c r="L217" s="33" t="inlineStr"/>
      <c r="M217" s="33" t="inlineStr"/>
      <c r="N217" s="33" t="inlineStr"/>
      <c r="O217" s="33" t="inlineStr"/>
      <c r="P217" s="33" t="inlineStr"/>
      <c r="Q217" s="33" t="inlineStr"/>
      <c r="R217" s="33" t="inlineStr"/>
      <c r="S217" s="33" t="inlineStr"/>
      <c r="T217" s="33" t="inlineStr"/>
      <c r="U217" s="33" t="inlineStr"/>
      <c r="V217" s="33" t="inlineStr"/>
      <c r="W217" s="33" t="inlineStr"/>
      <c r="X217" s="33" t="inlineStr"/>
      <c r="Y217" s="33" t="inlineStr"/>
      <c r="Z217" s="33" t="inlineStr"/>
      <c r="AA217" s="33" t="inlineStr"/>
      <c r="AB217" s="33" t="inlineStr"/>
      <c r="AC217" s="33" t="inlineStr"/>
      <c r="AD217" s="33" t="inlineStr"/>
      <c r="AE217" s="33" t="inlineStr"/>
      <c r="AF217" s="33" t="inlineStr"/>
      <c r="AG217" s="33" t="inlineStr"/>
      <c r="AH217">
        <f>COUNTA(D217:D217)&gt;0</f>
        <v/>
      </c>
      <c r="AI217">
        <f>IFERROR(AND('2- GI'!$D$13&lt;&gt;"",'2- GI'!$D$13&lt;&gt;"Yes"),FALSE)</f>
        <v/>
      </c>
      <c r="AJ217">
        <f>IFERROR(AND('2- GI'!$D$13="",NOT(AND('2- GI'!$D$13&lt;&gt;"",'2- GI'!$D$13&lt;&gt;"Yes"))),FALSE)</f>
        <v/>
      </c>
      <c r="AK217">
        <f>IF(AI217,IF(AH217,"ANSWERED","MISSING"),IF(AJ217,IF(AH217,"INVALID","CONTROLLER MISSING"),IF(AH217,"INVALID","NOT APPLICABLE")))</f>
        <v/>
      </c>
      <c r="AL217" t="inlineStr">
        <is>
          <t>PARSED</t>
        </is>
      </c>
    </row>
    <row r="218">
      <c r="A218" s="29" t="inlineStr">
        <is>
          <t>FINS_PR_211_v1</t>
        </is>
      </c>
      <c r="B218" s="30" t="inlineStr">
        <is>
          <t>Other IT &amp; Systems costs</t>
        </is>
      </c>
      <c r="C218" s="35" t="inlineStr">
        <is>
          <t>TABLE: 15.0
MATRIX ROW / CONTEXT: Malta
HOW TO ANSWER: Up to 1 values.
WHEN TO ANSWER: “Pure Account Information Service Provider” (FINS_GI_11) is not “Yes”</t>
        </is>
      </c>
      <c r="D218" s="34" t="inlineStr"/>
      <c r="E218" s="33" t="inlineStr"/>
      <c r="F218" s="33" t="inlineStr"/>
      <c r="G218" s="33" t="inlineStr"/>
      <c r="H218" s="33" t="inlineStr"/>
      <c r="I218" s="33" t="inlineStr"/>
      <c r="J218" s="33" t="inlineStr"/>
      <c r="K218" s="33" t="inlineStr"/>
      <c r="L218" s="33" t="inlineStr"/>
      <c r="M218" s="33" t="inlineStr"/>
      <c r="N218" s="33" t="inlineStr"/>
      <c r="O218" s="33" t="inlineStr"/>
      <c r="P218" s="33" t="inlineStr"/>
      <c r="Q218" s="33" t="inlineStr"/>
      <c r="R218" s="33" t="inlineStr"/>
      <c r="S218" s="33" t="inlineStr"/>
      <c r="T218" s="33" t="inlineStr"/>
      <c r="U218" s="33" t="inlineStr"/>
      <c r="V218" s="33" t="inlineStr"/>
      <c r="W218" s="33" t="inlineStr"/>
      <c r="X218" s="33" t="inlineStr"/>
      <c r="Y218" s="33" t="inlineStr"/>
      <c r="Z218" s="33" t="inlineStr"/>
      <c r="AA218" s="33" t="inlineStr"/>
      <c r="AB218" s="33" t="inlineStr"/>
      <c r="AC218" s="33" t="inlineStr"/>
      <c r="AD218" s="33" t="inlineStr"/>
      <c r="AE218" s="33" t="inlineStr"/>
      <c r="AF218" s="33" t="inlineStr"/>
      <c r="AG218" s="33" t="inlineStr"/>
      <c r="AH218">
        <f>COUNTA(D218:D218)&gt;0</f>
        <v/>
      </c>
      <c r="AI218">
        <f>IFERROR(AND('2- GI'!$D$13&lt;&gt;"",'2- GI'!$D$13&lt;&gt;"Yes"),FALSE)</f>
        <v/>
      </c>
      <c r="AJ218">
        <f>IFERROR(AND('2- GI'!$D$13="",NOT(AND('2- GI'!$D$13&lt;&gt;"",'2- GI'!$D$13&lt;&gt;"Yes"))),FALSE)</f>
        <v/>
      </c>
      <c r="AK218">
        <f>IF(AI218,IF(AH218,"ANSWERED","MISSING"),IF(AJ218,IF(AH218,"INVALID","CONTROLLER MISSING"),IF(AH218,"INVALID","NOT APPLICABLE")))</f>
        <v/>
      </c>
      <c r="AL218" t="inlineStr">
        <is>
          <t>PARSED</t>
        </is>
      </c>
    </row>
    <row r="219">
      <c r="A219" s="29" t="inlineStr">
        <is>
          <t>FINS_PR_212_v1</t>
        </is>
      </c>
      <c r="B219" s="30" t="inlineStr">
        <is>
          <t>Other IT &amp; Systems costs</t>
        </is>
      </c>
      <c r="C219" s="35" t="inlineStr">
        <is>
          <t>TABLE: 15.0
MATRIX ROW / CONTEXT: EU/EEA
HOW TO ANSWER: Up to 1 values.
WHEN TO ANSWER: “Pure Account Information Service Provider” (FINS_GI_11) is not “Yes”</t>
        </is>
      </c>
      <c r="D219" s="34" t="inlineStr"/>
      <c r="E219" s="33" t="inlineStr"/>
      <c r="F219" s="33" t="inlineStr"/>
      <c r="G219" s="33" t="inlineStr"/>
      <c r="H219" s="33" t="inlineStr"/>
      <c r="I219" s="33" t="inlineStr"/>
      <c r="J219" s="33" t="inlineStr"/>
      <c r="K219" s="33" t="inlineStr"/>
      <c r="L219" s="33" t="inlineStr"/>
      <c r="M219" s="33" t="inlineStr"/>
      <c r="N219" s="33" t="inlineStr"/>
      <c r="O219" s="33" t="inlineStr"/>
      <c r="P219" s="33" t="inlineStr"/>
      <c r="Q219" s="33" t="inlineStr"/>
      <c r="R219" s="33" t="inlineStr"/>
      <c r="S219" s="33" t="inlineStr"/>
      <c r="T219" s="33" t="inlineStr"/>
      <c r="U219" s="33" t="inlineStr"/>
      <c r="V219" s="33" t="inlineStr"/>
      <c r="W219" s="33" t="inlineStr"/>
      <c r="X219" s="33" t="inlineStr"/>
      <c r="Y219" s="33" t="inlineStr"/>
      <c r="Z219" s="33" t="inlineStr"/>
      <c r="AA219" s="33" t="inlineStr"/>
      <c r="AB219" s="33" t="inlineStr"/>
      <c r="AC219" s="33" t="inlineStr"/>
      <c r="AD219" s="33" t="inlineStr"/>
      <c r="AE219" s="33" t="inlineStr"/>
      <c r="AF219" s="33" t="inlineStr"/>
      <c r="AG219" s="33" t="inlineStr"/>
      <c r="AH219">
        <f>COUNTA(D219:D219)&gt;0</f>
        <v/>
      </c>
      <c r="AI219">
        <f>IFERROR(AND('2- GI'!$D$13&lt;&gt;"",'2- GI'!$D$13&lt;&gt;"Yes"),FALSE)</f>
        <v/>
      </c>
      <c r="AJ219">
        <f>IFERROR(AND('2- GI'!$D$13="",NOT(AND('2- GI'!$D$13&lt;&gt;"",'2- GI'!$D$13&lt;&gt;"Yes"))),FALSE)</f>
        <v/>
      </c>
      <c r="AK219">
        <f>IF(AI219,IF(AH219,"ANSWERED","MISSING"),IF(AJ219,IF(AH219,"INVALID","CONTROLLER MISSING"),IF(AH219,"INVALID","NOT APPLICABLE")))</f>
        <v/>
      </c>
      <c r="AL219" t="inlineStr">
        <is>
          <t>PARSED</t>
        </is>
      </c>
    </row>
    <row r="220">
      <c r="A220" s="29" t="inlineStr">
        <is>
          <t>FINS_PR_213_v1</t>
        </is>
      </c>
      <c r="B220" s="30" t="inlineStr">
        <is>
          <t>Other IT &amp; Systems costs</t>
        </is>
      </c>
      <c r="C220" s="35" t="inlineStr">
        <is>
          <t>TABLE: 15.0
MATRIX ROW / CONTEXT: RoW
HOW TO ANSWER: Up to 1 values.
WHEN TO ANSWER: “Pure Account Information Service Provider” (FINS_GI_11) is not “Yes”</t>
        </is>
      </c>
      <c r="D220" s="34" t="inlineStr"/>
      <c r="E220" s="33" t="inlineStr"/>
      <c r="F220" s="33" t="inlineStr"/>
      <c r="G220" s="33" t="inlineStr"/>
      <c r="H220" s="33" t="inlineStr"/>
      <c r="I220" s="33" t="inlineStr"/>
      <c r="J220" s="33" t="inlineStr"/>
      <c r="K220" s="33" t="inlineStr"/>
      <c r="L220" s="33" t="inlineStr"/>
      <c r="M220" s="33" t="inlineStr"/>
      <c r="N220" s="33" t="inlineStr"/>
      <c r="O220" s="33" t="inlineStr"/>
      <c r="P220" s="33" t="inlineStr"/>
      <c r="Q220" s="33" t="inlineStr"/>
      <c r="R220" s="33" t="inlineStr"/>
      <c r="S220" s="33" t="inlineStr"/>
      <c r="T220" s="33" t="inlineStr"/>
      <c r="U220" s="33" t="inlineStr"/>
      <c r="V220" s="33" t="inlineStr"/>
      <c r="W220" s="33" t="inlineStr"/>
      <c r="X220" s="33" t="inlineStr"/>
      <c r="Y220" s="33" t="inlineStr"/>
      <c r="Z220" s="33" t="inlineStr"/>
      <c r="AA220" s="33" t="inlineStr"/>
      <c r="AB220" s="33" t="inlineStr"/>
      <c r="AC220" s="33" t="inlineStr"/>
      <c r="AD220" s="33" t="inlineStr"/>
      <c r="AE220" s="33" t="inlineStr"/>
      <c r="AF220" s="33" t="inlineStr"/>
      <c r="AG220" s="33" t="inlineStr"/>
      <c r="AH220">
        <f>COUNTA(D220:D220)&gt;0</f>
        <v/>
      </c>
      <c r="AI220">
        <f>IFERROR(AND('2- GI'!$D$13&lt;&gt;"",'2- GI'!$D$13&lt;&gt;"Yes"),FALSE)</f>
        <v/>
      </c>
      <c r="AJ220">
        <f>IFERROR(AND('2- GI'!$D$13="",NOT(AND('2- GI'!$D$13&lt;&gt;"",'2- GI'!$D$13&lt;&gt;"Yes"))),FALSE)</f>
        <v/>
      </c>
      <c r="AK220">
        <f>IF(AI220,IF(AH220,"ANSWERED","MISSING"),IF(AJ220,IF(AH220,"INVALID","CONTROLLER MISSING"),IF(AH220,"INVALID","NOT APPLICABLE")))</f>
        <v/>
      </c>
      <c r="AL220" t="inlineStr">
        <is>
          <t>PARSED</t>
        </is>
      </c>
    </row>
    <row r="221">
      <c r="A221" s="29" t="inlineStr">
        <is>
          <t>FINS_PR_214_v1</t>
        </is>
      </c>
      <c r="B221" s="30" t="inlineStr">
        <is>
          <t>Description of Other IT &amp; Systems costs</t>
        </is>
      </c>
      <c r="C221" s="31" t="inlineStr">
        <is>
          <t>WHEN TO ANSWER: All of these conditions must be met: At least one of these conditions must be met: “Other IT &amp; Systems costs” (FINS_PR_211) is greater than “0”; or “Other IT &amp; Systems costs” (FINS_PR_212) is greater than “0”; or “Other IT &amp; Systems costs” (FINS_PR_213) is greater than “0”; and “Pure Account Information Service Provider” (FINS_GI_11) is not “Yes”</t>
        </is>
      </c>
      <c r="D221" s="34" t="inlineStr"/>
      <c r="E221" s="33" t="inlineStr"/>
      <c r="F221" s="33" t="inlineStr"/>
      <c r="G221" s="33" t="inlineStr"/>
      <c r="H221" s="33" t="inlineStr"/>
      <c r="I221" s="33" t="inlineStr"/>
      <c r="J221" s="33" t="inlineStr"/>
      <c r="K221" s="33" t="inlineStr"/>
      <c r="L221" s="33" t="inlineStr"/>
      <c r="M221" s="33" t="inlineStr"/>
      <c r="N221" s="33" t="inlineStr"/>
      <c r="O221" s="33" t="inlineStr"/>
      <c r="P221" s="33" t="inlineStr"/>
      <c r="Q221" s="33" t="inlineStr"/>
      <c r="R221" s="33" t="inlineStr"/>
      <c r="S221" s="33" t="inlineStr"/>
      <c r="T221" s="33" t="inlineStr"/>
      <c r="U221" s="33" t="inlineStr"/>
      <c r="V221" s="33" t="inlineStr"/>
      <c r="W221" s="33" t="inlineStr"/>
      <c r="X221" s="33" t="inlineStr"/>
      <c r="Y221" s="33" t="inlineStr"/>
      <c r="Z221" s="33" t="inlineStr"/>
      <c r="AA221" s="33" t="inlineStr"/>
      <c r="AB221" s="33" t="inlineStr"/>
      <c r="AC221" s="33" t="inlineStr"/>
      <c r="AD221" s="33" t="inlineStr"/>
      <c r="AE221" s="33" t="inlineStr"/>
      <c r="AF221" s="33" t="inlineStr"/>
      <c r="AG221" s="33" t="inlineStr"/>
      <c r="AH221">
        <f>COUNTA(D221:D221)&gt;0</f>
        <v/>
      </c>
      <c r="AI221">
        <f>IFERROR(AND(OR(AND($D$218&lt;&gt;"",$D$218&gt;0),AND($D$219&lt;&gt;"",$D$219&gt;0),AND($D$220&lt;&gt;"",$D$220&gt;0)),AND('2- GI'!$D$13&lt;&gt;"",'2- GI'!$D$13&lt;&gt;"Yes")),FALSE)</f>
        <v/>
      </c>
      <c r="AJ221">
        <f>IFERROR(AND(OR($D$218="",$D$219="",$D$220="",'2- GI'!$D$13=""),NOT(AND(OR(AND($D$218&lt;&gt;"",$D$218&gt;0),AND($D$219&lt;&gt;"",$D$219&gt;0),AND($D$220&lt;&gt;"",$D$220&gt;0)),AND('2- GI'!$D$13&lt;&gt;"",'2- GI'!$D$13&lt;&gt;"Yes")))),FALSE)</f>
        <v/>
      </c>
      <c r="AK221">
        <f>IF(AI221,IF(AH221,"ANSWERED","MISSING"),IF(AJ221,IF(AH221,"INVALID","CONTROLLER MISSING"),IF(AH221,"INVALID","NOT APPLICABLE")))</f>
        <v/>
      </c>
      <c r="AL221" t="inlineStr">
        <is>
          <t>PARSED</t>
        </is>
      </c>
    </row>
    <row r="222">
      <c r="A222" s="29" t="inlineStr">
        <is>
          <t>FINS_PR_215_v1</t>
        </is>
      </c>
      <c r="B222" s="30" t="inlineStr">
        <is>
          <t>Repairs and maintenance fee</t>
        </is>
      </c>
      <c r="C222" s="35" t="inlineStr">
        <is>
          <t>TABLE: 16.0
MATRIX ROW / CONTEXT: Malta
HOW TO ANSWER: Up to 1 values.
WHEN TO ANSWER: “Pure Account Information Service Provider” (FINS_GI_11) is not “Yes”</t>
        </is>
      </c>
      <c r="D222" s="34" t="inlineStr"/>
      <c r="E222" s="33" t="inlineStr"/>
      <c r="F222" s="33" t="inlineStr"/>
      <c r="G222" s="33" t="inlineStr"/>
      <c r="H222" s="33" t="inlineStr"/>
      <c r="I222" s="33" t="inlineStr"/>
      <c r="J222" s="33" t="inlineStr"/>
      <c r="K222" s="33" t="inlineStr"/>
      <c r="L222" s="33" t="inlineStr"/>
      <c r="M222" s="33" t="inlineStr"/>
      <c r="N222" s="33" t="inlineStr"/>
      <c r="O222" s="33" t="inlineStr"/>
      <c r="P222" s="33" t="inlineStr"/>
      <c r="Q222" s="33" t="inlineStr"/>
      <c r="R222" s="33" t="inlineStr"/>
      <c r="S222" s="33" t="inlineStr"/>
      <c r="T222" s="33" t="inlineStr"/>
      <c r="U222" s="33" t="inlineStr"/>
      <c r="V222" s="33" t="inlineStr"/>
      <c r="W222" s="33" t="inlineStr"/>
      <c r="X222" s="33" t="inlineStr"/>
      <c r="Y222" s="33" t="inlineStr"/>
      <c r="Z222" s="33" t="inlineStr"/>
      <c r="AA222" s="33" t="inlineStr"/>
      <c r="AB222" s="33" t="inlineStr"/>
      <c r="AC222" s="33" t="inlineStr"/>
      <c r="AD222" s="33" t="inlineStr"/>
      <c r="AE222" s="33" t="inlineStr"/>
      <c r="AF222" s="33" t="inlineStr"/>
      <c r="AG222" s="33" t="inlineStr"/>
      <c r="AH222">
        <f>COUNTA(D222:D222)&gt;0</f>
        <v/>
      </c>
      <c r="AI222">
        <f>IFERROR(AND('2- GI'!$D$13&lt;&gt;"",'2- GI'!$D$13&lt;&gt;"Yes"),FALSE)</f>
        <v/>
      </c>
      <c r="AJ222">
        <f>IFERROR(AND('2- GI'!$D$13="",NOT(AND('2- GI'!$D$13&lt;&gt;"",'2- GI'!$D$13&lt;&gt;"Yes"))),FALSE)</f>
        <v/>
      </c>
      <c r="AK222">
        <f>IF(AI222,IF(AH222,"ANSWERED","MISSING"),IF(AJ222,IF(AH222,"INVALID","CONTROLLER MISSING"),IF(AH222,"INVALID","NOT APPLICABLE")))</f>
        <v/>
      </c>
      <c r="AL222" t="inlineStr">
        <is>
          <t>PARSED</t>
        </is>
      </c>
    </row>
    <row r="223">
      <c r="A223" s="29" t="inlineStr">
        <is>
          <t>FINS_PR_216_v1</t>
        </is>
      </c>
      <c r="B223" s="30" t="inlineStr">
        <is>
          <t>Repairs and maintenance fee</t>
        </is>
      </c>
      <c r="C223" s="35" t="inlineStr">
        <is>
          <t>TABLE: 16.0
MATRIX ROW / CONTEXT: EU/EEA
HOW TO ANSWER: Up to 1 values.
WHEN TO ANSWER: “Pure Account Information Service Provider” (FINS_GI_11) is not “Yes”</t>
        </is>
      </c>
      <c r="D223" s="34" t="inlineStr"/>
      <c r="E223" s="33" t="inlineStr"/>
      <c r="F223" s="33" t="inlineStr"/>
      <c r="G223" s="33" t="inlineStr"/>
      <c r="H223" s="33" t="inlineStr"/>
      <c r="I223" s="33" t="inlineStr"/>
      <c r="J223" s="33" t="inlineStr"/>
      <c r="K223" s="33" t="inlineStr"/>
      <c r="L223" s="33" t="inlineStr"/>
      <c r="M223" s="33" t="inlineStr"/>
      <c r="N223" s="33" t="inlineStr"/>
      <c r="O223" s="33" t="inlineStr"/>
      <c r="P223" s="33" t="inlineStr"/>
      <c r="Q223" s="33" t="inlineStr"/>
      <c r="R223" s="33" t="inlineStr"/>
      <c r="S223" s="33" t="inlineStr"/>
      <c r="T223" s="33" t="inlineStr"/>
      <c r="U223" s="33" t="inlineStr"/>
      <c r="V223" s="33" t="inlineStr"/>
      <c r="W223" s="33" t="inlineStr"/>
      <c r="X223" s="33" t="inlineStr"/>
      <c r="Y223" s="33" t="inlineStr"/>
      <c r="Z223" s="33" t="inlineStr"/>
      <c r="AA223" s="33" t="inlineStr"/>
      <c r="AB223" s="33" t="inlineStr"/>
      <c r="AC223" s="33" t="inlineStr"/>
      <c r="AD223" s="33" t="inlineStr"/>
      <c r="AE223" s="33" t="inlineStr"/>
      <c r="AF223" s="33" t="inlineStr"/>
      <c r="AG223" s="33" t="inlineStr"/>
      <c r="AH223">
        <f>COUNTA(D223:D223)&gt;0</f>
        <v/>
      </c>
      <c r="AI223">
        <f>IFERROR(AND('2- GI'!$D$13&lt;&gt;"",'2- GI'!$D$13&lt;&gt;"Yes"),FALSE)</f>
        <v/>
      </c>
      <c r="AJ223">
        <f>IFERROR(AND('2- GI'!$D$13="",NOT(AND('2- GI'!$D$13&lt;&gt;"",'2- GI'!$D$13&lt;&gt;"Yes"))),FALSE)</f>
        <v/>
      </c>
      <c r="AK223">
        <f>IF(AI223,IF(AH223,"ANSWERED","MISSING"),IF(AJ223,IF(AH223,"INVALID","CONTROLLER MISSING"),IF(AH223,"INVALID","NOT APPLICABLE")))</f>
        <v/>
      </c>
      <c r="AL223" t="inlineStr">
        <is>
          <t>PARSED</t>
        </is>
      </c>
    </row>
    <row r="224">
      <c r="A224" s="29" t="inlineStr">
        <is>
          <t>FINS_PR_217_v1</t>
        </is>
      </c>
      <c r="B224" s="30" t="inlineStr">
        <is>
          <t>Repairs and maintenance fee</t>
        </is>
      </c>
      <c r="C224" s="35" t="inlineStr">
        <is>
          <t>TABLE: 16.0
MATRIX ROW / CONTEXT: RoW
HOW TO ANSWER: Up to 1 values.
WHEN TO ANSWER: “Pure Account Information Service Provider” (FINS_GI_11) is not “Yes”</t>
        </is>
      </c>
      <c r="D224" s="34" t="inlineStr"/>
      <c r="E224" s="33" t="inlineStr"/>
      <c r="F224" s="33" t="inlineStr"/>
      <c r="G224" s="33" t="inlineStr"/>
      <c r="H224" s="33" t="inlineStr"/>
      <c r="I224" s="33" t="inlineStr"/>
      <c r="J224" s="33" t="inlineStr"/>
      <c r="K224" s="33" t="inlineStr"/>
      <c r="L224" s="33" t="inlineStr"/>
      <c r="M224" s="33" t="inlineStr"/>
      <c r="N224" s="33" t="inlineStr"/>
      <c r="O224" s="33" t="inlineStr"/>
      <c r="P224" s="33" t="inlineStr"/>
      <c r="Q224" s="33" t="inlineStr"/>
      <c r="R224" s="33" t="inlineStr"/>
      <c r="S224" s="33" t="inlineStr"/>
      <c r="T224" s="33" t="inlineStr"/>
      <c r="U224" s="33" t="inlineStr"/>
      <c r="V224" s="33" t="inlineStr"/>
      <c r="W224" s="33" t="inlineStr"/>
      <c r="X224" s="33" t="inlineStr"/>
      <c r="Y224" s="33" t="inlineStr"/>
      <c r="Z224" s="33" t="inlineStr"/>
      <c r="AA224" s="33" t="inlineStr"/>
      <c r="AB224" s="33" t="inlineStr"/>
      <c r="AC224" s="33" t="inlineStr"/>
      <c r="AD224" s="33" t="inlineStr"/>
      <c r="AE224" s="33" t="inlineStr"/>
      <c r="AF224" s="33" t="inlineStr"/>
      <c r="AG224" s="33" t="inlineStr"/>
      <c r="AH224">
        <f>COUNTA(D224:D224)&gt;0</f>
        <v/>
      </c>
      <c r="AI224">
        <f>IFERROR(AND('2- GI'!$D$13&lt;&gt;"",'2- GI'!$D$13&lt;&gt;"Yes"),FALSE)</f>
        <v/>
      </c>
      <c r="AJ224">
        <f>IFERROR(AND('2- GI'!$D$13="",NOT(AND('2- GI'!$D$13&lt;&gt;"",'2- GI'!$D$13&lt;&gt;"Yes"))),FALSE)</f>
        <v/>
      </c>
      <c r="AK224">
        <f>IF(AI224,IF(AH224,"ANSWERED","MISSING"),IF(AJ224,IF(AH224,"INVALID","CONTROLLER MISSING"),IF(AH224,"INVALID","NOT APPLICABLE")))</f>
        <v/>
      </c>
      <c r="AL224" t="inlineStr">
        <is>
          <t>PARSED</t>
        </is>
      </c>
    </row>
    <row r="225">
      <c r="A225" s="29" t="inlineStr">
        <is>
          <t>FINS_PR_218_v1</t>
        </is>
      </c>
      <c r="B225" s="30" t="inlineStr">
        <is>
          <t>Audit Fees</t>
        </is>
      </c>
      <c r="C225" s="35" t="inlineStr">
        <is>
          <t>TABLE: 16.0
MATRIX ROW / CONTEXT: Malta
HOW TO ANSWER: Up to 1 values.
WHEN TO ANSWER: “Pure Account Information Service Provider” (FINS_GI_11) is not “Yes”</t>
        </is>
      </c>
      <c r="D225" s="34" t="inlineStr"/>
      <c r="E225" s="33" t="inlineStr"/>
      <c r="F225" s="33" t="inlineStr"/>
      <c r="G225" s="33" t="inlineStr"/>
      <c r="H225" s="33" t="inlineStr"/>
      <c r="I225" s="33" t="inlineStr"/>
      <c r="J225" s="33" t="inlineStr"/>
      <c r="K225" s="33" t="inlineStr"/>
      <c r="L225" s="33" t="inlineStr"/>
      <c r="M225" s="33" t="inlineStr"/>
      <c r="N225" s="33" t="inlineStr"/>
      <c r="O225" s="33" t="inlineStr"/>
      <c r="P225" s="33" t="inlineStr"/>
      <c r="Q225" s="33" t="inlineStr"/>
      <c r="R225" s="33" t="inlineStr"/>
      <c r="S225" s="33" t="inlineStr"/>
      <c r="T225" s="33" t="inlineStr"/>
      <c r="U225" s="33" t="inlineStr"/>
      <c r="V225" s="33" t="inlineStr"/>
      <c r="W225" s="33" t="inlineStr"/>
      <c r="X225" s="33" t="inlineStr"/>
      <c r="Y225" s="33" t="inlineStr"/>
      <c r="Z225" s="33" t="inlineStr"/>
      <c r="AA225" s="33" t="inlineStr"/>
      <c r="AB225" s="33" t="inlineStr"/>
      <c r="AC225" s="33" t="inlineStr"/>
      <c r="AD225" s="33" t="inlineStr"/>
      <c r="AE225" s="33" t="inlineStr"/>
      <c r="AF225" s="33" t="inlineStr"/>
      <c r="AG225" s="33" t="inlineStr"/>
      <c r="AH225">
        <f>COUNTA(D225:D225)&gt;0</f>
        <v/>
      </c>
      <c r="AI225">
        <f>IFERROR(AND('2- GI'!$D$13&lt;&gt;"",'2- GI'!$D$13&lt;&gt;"Yes"),FALSE)</f>
        <v/>
      </c>
      <c r="AJ225">
        <f>IFERROR(AND('2- GI'!$D$13="",NOT(AND('2- GI'!$D$13&lt;&gt;"",'2- GI'!$D$13&lt;&gt;"Yes"))),FALSE)</f>
        <v/>
      </c>
      <c r="AK225">
        <f>IF(AI225,IF(AH225,"ANSWERED","MISSING"),IF(AJ225,IF(AH225,"INVALID","CONTROLLER MISSING"),IF(AH225,"INVALID","NOT APPLICABLE")))</f>
        <v/>
      </c>
      <c r="AL225" t="inlineStr">
        <is>
          <t>PARSED</t>
        </is>
      </c>
    </row>
    <row r="226">
      <c r="A226" s="29" t="inlineStr">
        <is>
          <t>FINS_PR_219_v1</t>
        </is>
      </c>
      <c r="B226" s="30" t="inlineStr">
        <is>
          <t>Audit Fees</t>
        </is>
      </c>
      <c r="C226" s="35" t="inlineStr">
        <is>
          <t>TABLE: 16.0
MATRIX ROW / CONTEXT: EU/EEA
HOW TO ANSWER: Up to 1 values.
WHEN TO ANSWER: “Pure Account Information Service Provider” (FINS_GI_11) is not “Yes”</t>
        </is>
      </c>
      <c r="D226" s="34" t="inlineStr"/>
      <c r="E226" s="33" t="inlineStr"/>
      <c r="F226" s="33" t="inlineStr"/>
      <c r="G226" s="33" t="inlineStr"/>
      <c r="H226" s="33" t="inlineStr"/>
      <c r="I226" s="33" t="inlineStr"/>
      <c r="J226" s="33" t="inlineStr"/>
      <c r="K226" s="33" t="inlineStr"/>
      <c r="L226" s="33" t="inlineStr"/>
      <c r="M226" s="33" t="inlineStr"/>
      <c r="N226" s="33" t="inlineStr"/>
      <c r="O226" s="33" t="inlineStr"/>
      <c r="P226" s="33" t="inlineStr"/>
      <c r="Q226" s="33" t="inlineStr"/>
      <c r="R226" s="33" t="inlineStr"/>
      <c r="S226" s="33" t="inlineStr"/>
      <c r="T226" s="33" t="inlineStr"/>
      <c r="U226" s="33" t="inlineStr"/>
      <c r="V226" s="33" t="inlineStr"/>
      <c r="W226" s="33" t="inlineStr"/>
      <c r="X226" s="33" t="inlineStr"/>
      <c r="Y226" s="33" t="inlineStr"/>
      <c r="Z226" s="33" t="inlineStr"/>
      <c r="AA226" s="33" t="inlineStr"/>
      <c r="AB226" s="33" t="inlineStr"/>
      <c r="AC226" s="33" t="inlineStr"/>
      <c r="AD226" s="33" t="inlineStr"/>
      <c r="AE226" s="33" t="inlineStr"/>
      <c r="AF226" s="33" t="inlineStr"/>
      <c r="AG226" s="33" t="inlineStr"/>
      <c r="AH226">
        <f>COUNTA(D226:D226)&gt;0</f>
        <v/>
      </c>
      <c r="AI226">
        <f>IFERROR(AND('2- GI'!$D$13&lt;&gt;"",'2- GI'!$D$13&lt;&gt;"Yes"),FALSE)</f>
        <v/>
      </c>
      <c r="AJ226">
        <f>IFERROR(AND('2- GI'!$D$13="",NOT(AND('2- GI'!$D$13&lt;&gt;"",'2- GI'!$D$13&lt;&gt;"Yes"))),FALSE)</f>
        <v/>
      </c>
      <c r="AK226">
        <f>IF(AI226,IF(AH226,"ANSWERED","MISSING"),IF(AJ226,IF(AH226,"INVALID","CONTROLLER MISSING"),IF(AH226,"INVALID","NOT APPLICABLE")))</f>
        <v/>
      </c>
      <c r="AL226" t="inlineStr">
        <is>
          <t>PARSED</t>
        </is>
      </c>
    </row>
    <row r="227">
      <c r="A227" s="29" t="inlineStr">
        <is>
          <t>FINS_PR_220_v1</t>
        </is>
      </c>
      <c r="B227" s="30" t="inlineStr">
        <is>
          <t>Audit Fees</t>
        </is>
      </c>
      <c r="C227" s="35" t="inlineStr">
        <is>
          <t>TABLE: 16.0
MATRIX ROW / CONTEXT: RoW
HOW TO ANSWER: Up to 1 values.
WHEN TO ANSWER: “Pure Account Information Service Provider” (FINS_GI_11) is not “Yes”</t>
        </is>
      </c>
      <c r="D227" s="34" t="inlineStr"/>
      <c r="E227" s="33" t="inlineStr"/>
      <c r="F227" s="33" t="inlineStr"/>
      <c r="G227" s="33" t="inlineStr"/>
      <c r="H227" s="33" t="inlineStr"/>
      <c r="I227" s="33" t="inlineStr"/>
      <c r="J227" s="33" t="inlineStr"/>
      <c r="K227" s="33" t="inlineStr"/>
      <c r="L227" s="33" t="inlineStr"/>
      <c r="M227" s="33" t="inlineStr"/>
      <c r="N227" s="33" t="inlineStr"/>
      <c r="O227" s="33" t="inlineStr"/>
      <c r="P227" s="33" t="inlineStr"/>
      <c r="Q227" s="33" t="inlineStr"/>
      <c r="R227" s="33" t="inlineStr"/>
      <c r="S227" s="33" t="inlineStr"/>
      <c r="T227" s="33" t="inlineStr"/>
      <c r="U227" s="33" t="inlineStr"/>
      <c r="V227" s="33" t="inlineStr"/>
      <c r="W227" s="33" t="inlineStr"/>
      <c r="X227" s="33" t="inlineStr"/>
      <c r="Y227" s="33" t="inlineStr"/>
      <c r="Z227" s="33" t="inlineStr"/>
      <c r="AA227" s="33" t="inlineStr"/>
      <c r="AB227" s="33" t="inlineStr"/>
      <c r="AC227" s="33" t="inlineStr"/>
      <c r="AD227" s="33" t="inlineStr"/>
      <c r="AE227" s="33" t="inlineStr"/>
      <c r="AF227" s="33" t="inlineStr"/>
      <c r="AG227" s="33" t="inlineStr"/>
      <c r="AH227">
        <f>COUNTA(D227:D227)&gt;0</f>
        <v/>
      </c>
      <c r="AI227">
        <f>IFERROR(AND('2- GI'!$D$13&lt;&gt;"",'2- GI'!$D$13&lt;&gt;"Yes"),FALSE)</f>
        <v/>
      </c>
      <c r="AJ227">
        <f>IFERROR(AND('2- GI'!$D$13="",NOT(AND('2- GI'!$D$13&lt;&gt;"",'2- GI'!$D$13&lt;&gt;"Yes"))),FALSE)</f>
        <v/>
      </c>
      <c r="AK227">
        <f>IF(AI227,IF(AH227,"ANSWERED","MISSING"),IF(AJ227,IF(AH227,"INVALID","CONTROLLER MISSING"),IF(AH227,"INVALID","NOT APPLICABLE")))</f>
        <v/>
      </c>
      <c r="AL227" t="inlineStr">
        <is>
          <t>PARSED</t>
        </is>
      </c>
    </row>
    <row r="228">
      <c r="A228" s="29" t="inlineStr">
        <is>
          <t>FINS_PR_221_v1</t>
        </is>
      </c>
      <c r="B228" s="30" t="inlineStr">
        <is>
          <t>MFSA Supervisory Fee</t>
        </is>
      </c>
      <c r="C228" s="35" t="inlineStr">
        <is>
          <t>TABLE: 16.0
MATRIX ROW / CONTEXT: MFSA Supervisory Fee
HOW TO ANSWER: Up to 1 values.
WHEN TO ANSWER: “Pure Account Information Service Provider” (FINS_GI_11) is not “Yes”</t>
        </is>
      </c>
      <c r="D228" s="34" t="inlineStr"/>
      <c r="E228" s="33" t="inlineStr"/>
      <c r="F228" s="33" t="inlineStr"/>
      <c r="G228" s="33" t="inlineStr"/>
      <c r="H228" s="33" t="inlineStr"/>
      <c r="I228" s="33" t="inlineStr"/>
      <c r="J228" s="33" t="inlineStr"/>
      <c r="K228" s="33" t="inlineStr"/>
      <c r="L228" s="33" t="inlineStr"/>
      <c r="M228" s="33" t="inlineStr"/>
      <c r="N228" s="33" t="inlineStr"/>
      <c r="O228" s="33" t="inlineStr"/>
      <c r="P228" s="33" t="inlineStr"/>
      <c r="Q228" s="33" t="inlineStr"/>
      <c r="R228" s="33" t="inlineStr"/>
      <c r="S228" s="33" t="inlineStr"/>
      <c r="T228" s="33" t="inlineStr"/>
      <c r="U228" s="33" t="inlineStr"/>
      <c r="V228" s="33" t="inlineStr"/>
      <c r="W228" s="33" t="inlineStr"/>
      <c r="X228" s="33" t="inlineStr"/>
      <c r="Y228" s="33" t="inlineStr"/>
      <c r="Z228" s="33" t="inlineStr"/>
      <c r="AA228" s="33" t="inlineStr"/>
      <c r="AB228" s="33" t="inlineStr"/>
      <c r="AC228" s="33" t="inlineStr"/>
      <c r="AD228" s="33" t="inlineStr"/>
      <c r="AE228" s="33" t="inlineStr"/>
      <c r="AF228" s="33" t="inlineStr"/>
      <c r="AG228" s="33" t="inlineStr"/>
      <c r="AH228">
        <f>COUNTA(D228:D228)&gt;0</f>
        <v/>
      </c>
      <c r="AI228">
        <f>IFERROR(AND('2- GI'!$D$13&lt;&gt;"",'2- GI'!$D$13&lt;&gt;"Yes"),FALSE)</f>
        <v/>
      </c>
      <c r="AJ228">
        <f>IFERROR(AND('2- GI'!$D$13="",NOT(AND('2- GI'!$D$13&lt;&gt;"",'2- GI'!$D$13&lt;&gt;"Yes"))),FALSE)</f>
        <v/>
      </c>
      <c r="AK228">
        <f>IF(AI228,IF(AH228,"ANSWERED","MISSING"),IF(AJ228,IF(AH228,"INVALID","CONTROLLER MISSING"),IF(AH228,"INVALID","NOT APPLICABLE")))</f>
        <v/>
      </c>
      <c r="AL228" t="inlineStr">
        <is>
          <t>PARSED</t>
        </is>
      </c>
    </row>
    <row r="229">
      <c r="A229" s="29" t="inlineStr">
        <is>
          <t>FINS_PR_222_v1</t>
        </is>
      </c>
      <c r="B229" s="30" t="inlineStr">
        <is>
          <t>Custody Fee</t>
        </is>
      </c>
      <c r="C229" s="35" t="inlineStr">
        <is>
          <t>TABLE: 16.0
MATRIX ROW / CONTEXT: Malta
HOW TO ANSWER: Up to 1 values.
WHEN TO ANSWER: “Pure Account Information Service Provider” (FINS_GI_11) is not “Yes”</t>
        </is>
      </c>
      <c r="D229" s="34" t="inlineStr"/>
      <c r="E229" s="33" t="inlineStr"/>
      <c r="F229" s="33" t="inlineStr"/>
      <c r="G229" s="33" t="inlineStr"/>
      <c r="H229" s="33" t="inlineStr"/>
      <c r="I229" s="33" t="inlineStr"/>
      <c r="J229" s="33" t="inlineStr"/>
      <c r="K229" s="33" t="inlineStr"/>
      <c r="L229" s="33" t="inlineStr"/>
      <c r="M229" s="33" t="inlineStr"/>
      <c r="N229" s="33" t="inlineStr"/>
      <c r="O229" s="33" t="inlineStr"/>
      <c r="P229" s="33" t="inlineStr"/>
      <c r="Q229" s="33" t="inlineStr"/>
      <c r="R229" s="33" t="inlineStr"/>
      <c r="S229" s="33" t="inlineStr"/>
      <c r="T229" s="33" t="inlineStr"/>
      <c r="U229" s="33" t="inlineStr"/>
      <c r="V229" s="33" t="inlineStr"/>
      <c r="W229" s="33" t="inlineStr"/>
      <c r="X229" s="33" t="inlineStr"/>
      <c r="Y229" s="33" t="inlineStr"/>
      <c r="Z229" s="33" t="inlineStr"/>
      <c r="AA229" s="33" t="inlineStr"/>
      <c r="AB229" s="33" t="inlineStr"/>
      <c r="AC229" s="33" t="inlineStr"/>
      <c r="AD229" s="33" t="inlineStr"/>
      <c r="AE229" s="33" t="inlineStr"/>
      <c r="AF229" s="33" t="inlineStr"/>
      <c r="AG229" s="33" t="inlineStr"/>
      <c r="AH229">
        <f>COUNTA(D229:D229)&gt;0</f>
        <v/>
      </c>
      <c r="AI229">
        <f>IFERROR(AND('2- GI'!$D$13&lt;&gt;"",'2- GI'!$D$13&lt;&gt;"Yes"),FALSE)</f>
        <v/>
      </c>
      <c r="AJ229">
        <f>IFERROR(AND('2- GI'!$D$13="",NOT(AND('2- GI'!$D$13&lt;&gt;"",'2- GI'!$D$13&lt;&gt;"Yes"))),FALSE)</f>
        <v/>
      </c>
      <c r="AK229">
        <f>IF(AI229,IF(AH229,"ANSWERED","MISSING"),IF(AJ229,IF(AH229,"INVALID","CONTROLLER MISSING"),IF(AH229,"INVALID","NOT APPLICABLE")))</f>
        <v/>
      </c>
      <c r="AL229" t="inlineStr">
        <is>
          <t>PARSED</t>
        </is>
      </c>
    </row>
    <row r="230">
      <c r="A230" s="29" t="inlineStr">
        <is>
          <t>FINS_PR_223_v1</t>
        </is>
      </c>
      <c r="B230" s="30" t="inlineStr">
        <is>
          <t>Custody Fee</t>
        </is>
      </c>
      <c r="C230" s="35" t="inlineStr">
        <is>
          <t>TABLE: 16.0
MATRIX ROW / CONTEXT: EU/EEA
HOW TO ANSWER: Up to 1 values.
WHEN TO ANSWER: “Pure Account Information Service Provider” (FINS_GI_11) is not “Yes”</t>
        </is>
      </c>
      <c r="D230" s="34" t="inlineStr"/>
      <c r="E230" s="33" t="inlineStr"/>
      <c r="F230" s="33" t="inlineStr"/>
      <c r="G230" s="33" t="inlineStr"/>
      <c r="H230" s="33" t="inlineStr"/>
      <c r="I230" s="33" t="inlineStr"/>
      <c r="J230" s="33" t="inlineStr"/>
      <c r="K230" s="33" t="inlineStr"/>
      <c r="L230" s="33" t="inlineStr"/>
      <c r="M230" s="33" t="inlineStr"/>
      <c r="N230" s="33" t="inlineStr"/>
      <c r="O230" s="33" t="inlineStr"/>
      <c r="P230" s="33" t="inlineStr"/>
      <c r="Q230" s="33" t="inlineStr"/>
      <c r="R230" s="33" t="inlineStr"/>
      <c r="S230" s="33" t="inlineStr"/>
      <c r="T230" s="33" t="inlineStr"/>
      <c r="U230" s="33" t="inlineStr"/>
      <c r="V230" s="33" t="inlineStr"/>
      <c r="W230" s="33" t="inlineStr"/>
      <c r="X230" s="33" t="inlineStr"/>
      <c r="Y230" s="33" t="inlineStr"/>
      <c r="Z230" s="33" t="inlineStr"/>
      <c r="AA230" s="33" t="inlineStr"/>
      <c r="AB230" s="33" t="inlineStr"/>
      <c r="AC230" s="33" t="inlineStr"/>
      <c r="AD230" s="33" t="inlineStr"/>
      <c r="AE230" s="33" t="inlineStr"/>
      <c r="AF230" s="33" t="inlineStr"/>
      <c r="AG230" s="33" t="inlineStr"/>
      <c r="AH230">
        <f>COUNTA(D230:D230)&gt;0</f>
        <v/>
      </c>
      <c r="AI230">
        <f>IFERROR(AND('2- GI'!$D$13&lt;&gt;"",'2- GI'!$D$13&lt;&gt;"Yes"),FALSE)</f>
        <v/>
      </c>
      <c r="AJ230">
        <f>IFERROR(AND('2- GI'!$D$13="",NOT(AND('2- GI'!$D$13&lt;&gt;"",'2- GI'!$D$13&lt;&gt;"Yes"))),FALSE)</f>
        <v/>
      </c>
      <c r="AK230">
        <f>IF(AI230,IF(AH230,"ANSWERED","MISSING"),IF(AJ230,IF(AH230,"INVALID","CONTROLLER MISSING"),IF(AH230,"INVALID","NOT APPLICABLE")))</f>
        <v/>
      </c>
      <c r="AL230" t="inlineStr">
        <is>
          <t>PARSED</t>
        </is>
      </c>
    </row>
    <row r="231">
      <c r="A231" s="29" t="inlineStr">
        <is>
          <t>FINS_PR_224_v1</t>
        </is>
      </c>
      <c r="B231" s="30" t="inlineStr">
        <is>
          <t>Custody Fee</t>
        </is>
      </c>
      <c r="C231" s="35" t="inlineStr">
        <is>
          <t>TABLE: 16.0
MATRIX ROW / CONTEXT: RoW
HOW TO ANSWER: Up to 1 values.
WHEN TO ANSWER: “Pure Account Information Service Provider” (FINS_GI_11) is not “Yes”</t>
        </is>
      </c>
      <c r="D231" s="34" t="inlineStr"/>
      <c r="E231" s="33" t="inlineStr"/>
      <c r="F231" s="33" t="inlineStr"/>
      <c r="G231" s="33" t="inlineStr"/>
      <c r="H231" s="33" t="inlineStr"/>
      <c r="I231" s="33" t="inlineStr"/>
      <c r="J231" s="33" t="inlineStr"/>
      <c r="K231" s="33" t="inlineStr"/>
      <c r="L231" s="33" t="inlineStr"/>
      <c r="M231" s="33" t="inlineStr"/>
      <c r="N231" s="33" t="inlineStr"/>
      <c r="O231" s="33" t="inlineStr"/>
      <c r="P231" s="33" t="inlineStr"/>
      <c r="Q231" s="33" t="inlineStr"/>
      <c r="R231" s="33" t="inlineStr"/>
      <c r="S231" s="33" t="inlineStr"/>
      <c r="T231" s="33" t="inlineStr"/>
      <c r="U231" s="33" t="inlineStr"/>
      <c r="V231" s="33" t="inlineStr"/>
      <c r="W231" s="33" t="inlineStr"/>
      <c r="X231" s="33" t="inlineStr"/>
      <c r="Y231" s="33" t="inlineStr"/>
      <c r="Z231" s="33" t="inlineStr"/>
      <c r="AA231" s="33" t="inlineStr"/>
      <c r="AB231" s="33" t="inlineStr"/>
      <c r="AC231" s="33" t="inlineStr"/>
      <c r="AD231" s="33" t="inlineStr"/>
      <c r="AE231" s="33" t="inlineStr"/>
      <c r="AF231" s="33" t="inlineStr"/>
      <c r="AG231" s="33" t="inlineStr"/>
      <c r="AH231">
        <f>COUNTA(D231:D231)&gt;0</f>
        <v/>
      </c>
      <c r="AI231">
        <f>IFERROR(AND('2- GI'!$D$13&lt;&gt;"",'2- GI'!$D$13&lt;&gt;"Yes"),FALSE)</f>
        <v/>
      </c>
      <c r="AJ231">
        <f>IFERROR(AND('2- GI'!$D$13="",NOT(AND('2- GI'!$D$13&lt;&gt;"",'2- GI'!$D$13&lt;&gt;"Yes"))),FALSE)</f>
        <v/>
      </c>
      <c r="AK231">
        <f>IF(AI231,IF(AH231,"ANSWERED","MISSING"),IF(AJ231,IF(AH231,"INVALID","CONTROLLER MISSING"),IF(AH231,"INVALID","NOT APPLICABLE")))</f>
        <v/>
      </c>
      <c r="AL231" t="inlineStr">
        <is>
          <t>PARSED</t>
        </is>
      </c>
    </row>
    <row r="232">
      <c r="A232" s="29" t="inlineStr">
        <is>
          <t>FINS_PR_225_v1</t>
        </is>
      </c>
      <c r="B232" s="30" t="inlineStr">
        <is>
          <t>Bank Charges</t>
        </is>
      </c>
      <c r="C232" s="35" t="inlineStr">
        <is>
          <t>TABLE: 16.0
MATRIX ROW / CONTEXT: Malta
HOW TO ANSWER: Up to 1 values.
WHEN TO ANSWER: “Pure Account Information Service Provider” (FINS_GI_11) is not “Yes”</t>
        </is>
      </c>
      <c r="D232" s="34" t="inlineStr"/>
      <c r="E232" s="33" t="inlineStr"/>
      <c r="F232" s="33" t="inlineStr"/>
      <c r="G232" s="33" t="inlineStr"/>
      <c r="H232" s="33" t="inlineStr"/>
      <c r="I232" s="33" t="inlineStr"/>
      <c r="J232" s="33" t="inlineStr"/>
      <c r="K232" s="33" t="inlineStr"/>
      <c r="L232" s="33" t="inlineStr"/>
      <c r="M232" s="33" t="inlineStr"/>
      <c r="N232" s="33" t="inlineStr"/>
      <c r="O232" s="33" t="inlineStr"/>
      <c r="P232" s="33" t="inlineStr"/>
      <c r="Q232" s="33" t="inlineStr"/>
      <c r="R232" s="33" t="inlineStr"/>
      <c r="S232" s="33" t="inlineStr"/>
      <c r="T232" s="33" t="inlineStr"/>
      <c r="U232" s="33" t="inlineStr"/>
      <c r="V232" s="33" t="inlineStr"/>
      <c r="W232" s="33" t="inlineStr"/>
      <c r="X232" s="33" t="inlineStr"/>
      <c r="Y232" s="33" t="inlineStr"/>
      <c r="Z232" s="33" t="inlineStr"/>
      <c r="AA232" s="33" t="inlineStr"/>
      <c r="AB232" s="33" t="inlineStr"/>
      <c r="AC232" s="33" t="inlineStr"/>
      <c r="AD232" s="33" t="inlineStr"/>
      <c r="AE232" s="33" t="inlineStr"/>
      <c r="AF232" s="33" t="inlineStr"/>
      <c r="AG232" s="33" t="inlineStr"/>
      <c r="AH232">
        <f>COUNTA(D232:D232)&gt;0</f>
        <v/>
      </c>
      <c r="AI232">
        <f>IFERROR(AND('2- GI'!$D$13&lt;&gt;"",'2- GI'!$D$13&lt;&gt;"Yes"),FALSE)</f>
        <v/>
      </c>
      <c r="AJ232">
        <f>IFERROR(AND('2- GI'!$D$13="",NOT(AND('2- GI'!$D$13&lt;&gt;"",'2- GI'!$D$13&lt;&gt;"Yes"))),FALSE)</f>
        <v/>
      </c>
      <c r="AK232">
        <f>IF(AI232,IF(AH232,"ANSWERED","MISSING"),IF(AJ232,IF(AH232,"INVALID","CONTROLLER MISSING"),IF(AH232,"INVALID","NOT APPLICABLE")))</f>
        <v/>
      </c>
      <c r="AL232" t="inlineStr">
        <is>
          <t>PARSED</t>
        </is>
      </c>
    </row>
    <row r="233">
      <c r="A233" s="29" t="inlineStr">
        <is>
          <t>FINS_PR_226_v1</t>
        </is>
      </c>
      <c r="B233" s="30" t="inlineStr">
        <is>
          <t>Bank Charges</t>
        </is>
      </c>
      <c r="C233" s="35" t="inlineStr">
        <is>
          <t>TABLE: 16.0
MATRIX ROW / CONTEXT: EU/EEA
HOW TO ANSWER: Up to 1 values.
WHEN TO ANSWER: “Pure Account Information Service Provider” (FINS_GI_11) is not “Yes”</t>
        </is>
      </c>
      <c r="D233" s="34" t="inlineStr"/>
      <c r="E233" s="33" t="inlineStr"/>
      <c r="F233" s="33" t="inlineStr"/>
      <c r="G233" s="33" t="inlineStr"/>
      <c r="H233" s="33" t="inlineStr"/>
      <c r="I233" s="33" t="inlineStr"/>
      <c r="J233" s="33" t="inlineStr"/>
      <c r="K233" s="33" t="inlineStr"/>
      <c r="L233" s="33" t="inlineStr"/>
      <c r="M233" s="33" t="inlineStr"/>
      <c r="N233" s="33" t="inlineStr"/>
      <c r="O233" s="33" t="inlineStr"/>
      <c r="P233" s="33" t="inlineStr"/>
      <c r="Q233" s="33" t="inlineStr"/>
      <c r="R233" s="33" t="inlineStr"/>
      <c r="S233" s="33" t="inlineStr"/>
      <c r="T233" s="33" t="inlineStr"/>
      <c r="U233" s="33" t="inlineStr"/>
      <c r="V233" s="33" t="inlineStr"/>
      <c r="W233" s="33" t="inlineStr"/>
      <c r="X233" s="33" t="inlineStr"/>
      <c r="Y233" s="33" t="inlineStr"/>
      <c r="Z233" s="33" t="inlineStr"/>
      <c r="AA233" s="33" t="inlineStr"/>
      <c r="AB233" s="33" t="inlineStr"/>
      <c r="AC233" s="33" t="inlineStr"/>
      <c r="AD233" s="33" t="inlineStr"/>
      <c r="AE233" s="33" t="inlineStr"/>
      <c r="AF233" s="33" t="inlineStr"/>
      <c r="AG233" s="33" t="inlineStr"/>
      <c r="AH233">
        <f>COUNTA(D233:D233)&gt;0</f>
        <v/>
      </c>
      <c r="AI233">
        <f>IFERROR(AND('2- GI'!$D$13&lt;&gt;"",'2- GI'!$D$13&lt;&gt;"Yes"),FALSE)</f>
        <v/>
      </c>
      <c r="AJ233">
        <f>IFERROR(AND('2- GI'!$D$13="",NOT(AND('2- GI'!$D$13&lt;&gt;"",'2- GI'!$D$13&lt;&gt;"Yes"))),FALSE)</f>
        <v/>
      </c>
      <c r="AK233">
        <f>IF(AI233,IF(AH233,"ANSWERED","MISSING"),IF(AJ233,IF(AH233,"INVALID","CONTROLLER MISSING"),IF(AH233,"INVALID","NOT APPLICABLE")))</f>
        <v/>
      </c>
      <c r="AL233" t="inlineStr">
        <is>
          <t>PARSED</t>
        </is>
      </c>
    </row>
    <row r="234">
      <c r="A234" s="29" t="inlineStr">
        <is>
          <t>FINS_PR_227_v1</t>
        </is>
      </c>
      <c r="B234" s="30" t="inlineStr">
        <is>
          <t>Bank Charges</t>
        </is>
      </c>
      <c r="C234" s="35" t="inlineStr">
        <is>
          <t>TABLE: 16.0
MATRIX ROW / CONTEXT: RoW
HOW TO ANSWER: Up to 1 values.
WHEN TO ANSWER: “Pure Account Information Service Provider” (FINS_GI_11) is not “Yes”</t>
        </is>
      </c>
      <c r="D234" s="34" t="inlineStr"/>
      <c r="E234" s="33" t="inlineStr"/>
      <c r="F234" s="33" t="inlineStr"/>
      <c r="G234" s="33" t="inlineStr"/>
      <c r="H234" s="33" t="inlineStr"/>
      <c r="I234" s="33" t="inlineStr"/>
      <c r="J234" s="33" t="inlineStr"/>
      <c r="K234" s="33" t="inlineStr"/>
      <c r="L234" s="33" t="inlineStr"/>
      <c r="M234" s="33" t="inlineStr"/>
      <c r="N234" s="33" t="inlineStr"/>
      <c r="O234" s="33" t="inlineStr"/>
      <c r="P234" s="33" t="inlineStr"/>
      <c r="Q234" s="33" t="inlineStr"/>
      <c r="R234" s="33" t="inlineStr"/>
      <c r="S234" s="33" t="inlineStr"/>
      <c r="T234" s="33" t="inlineStr"/>
      <c r="U234" s="33" t="inlineStr"/>
      <c r="V234" s="33" t="inlineStr"/>
      <c r="W234" s="33" t="inlineStr"/>
      <c r="X234" s="33" t="inlineStr"/>
      <c r="Y234" s="33" t="inlineStr"/>
      <c r="Z234" s="33" t="inlineStr"/>
      <c r="AA234" s="33" t="inlineStr"/>
      <c r="AB234" s="33" t="inlineStr"/>
      <c r="AC234" s="33" t="inlineStr"/>
      <c r="AD234" s="33" t="inlineStr"/>
      <c r="AE234" s="33" t="inlineStr"/>
      <c r="AF234" s="33" t="inlineStr"/>
      <c r="AG234" s="33" t="inlineStr"/>
      <c r="AH234">
        <f>COUNTA(D234:D234)&gt;0</f>
        <v/>
      </c>
      <c r="AI234">
        <f>IFERROR(AND('2- GI'!$D$13&lt;&gt;"",'2- GI'!$D$13&lt;&gt;"Yes"),FALSE)</f>
        <v/>
      </c>
      <c r="AJ234">
        <f>IFERROR(AND('2- GI'!$D$13="",NOT(AND('2- GI'!$D$13&lt;&gt;"",'2- GI'!$D$13&lt;&gt;"Yes"))),FALSE)</f>
        <v/>
      </c>
      <c r="AK234">
        <f>IF(AI234,IF(AH234,"ANSWERED","MISSING"),IF(AJ234,IF(AH234,"INVALID","CONTROLLER MISSING"),IF(AH234,"INVALID","NOT APPLICABLE")))</f>
        <v/>
      </c>
      <c r="AL234" t="inlineStr">
        <is>
          <t>PARSED</t>
        </is>
      </c>
    </row>
    <row r="235">
      <c r="A235" s="29" t="inlineStr">
        <is>
          <t>FINS_PR_228_v1</t>
        </is>
      </c>
      <c r="B235" s="30" t="inlineStr">
        <is>
          <t>Rental Expenses</t>
        </is>
      </c>
      <c r="C235" s="35" t="inlineStr">
        <is>
          <t>TABLE: 16.0
MATRIX ROW / CONTEXT: Malta
HOW TO ANSWER: Up to 1 values.
WHEN TO ANSWER: “Pure Account Information Service Provider” (FINS_GI_11) is not “Yes”</t>
        </is>
      </c>
      <c r="D235" s="34" t="inlineStr"/>
      <c r="E235" s="33" t="inlineStr"/>
      <c r="F235" s="33" t="inlineStr"/>
      <c r="G235" s="33" t="inlineStr"/>
      <c r="H235" s="33" t="inlineStr"/>
      <c r="I235" s="33" t="inlineStr"/>
      <c r="J235" s="33" t="inlineStr"/>
      <c r="K235" s="33" t="inlineStr"/>
      <c r="L235" s="33" t="inlineStr"/>
      <c r="M235" s="33" t="inlineStr"/>
      <c r="N235" s="33" t="inlineStr"/>
      <c r="O235" s="33" t="inlineStr"/>
      <c r="P235" s="33" t="inlineStr"/>
      <c r="Q235" s="33" t="inlineStr"/>
      <c r="R235" s="33" t="inlineStr"/>
      <c r="S235" s="33" t="inlineStr"/>
      <c r="T235" s="33" t="inlineStr"/>
      <c r="U235" s="33" t="inlineStr"/>
      <c r="V235" s="33" t="inlineStr"/>
      <c r="W235" s="33" t="inlineStr"/>
      <c r="X235" s="33" t="inlineStr"/>
      <c r="Y235" s="33" t="inlineStr"/>
      <c r="Z235" s="33" t="inlineStr"/>
      <c r="AA235" s="33" t="inlineStr"/>
      <c r="AB235" s="33" t="inlineStr"/>
      <c r="AC235" s="33" t="inlineStr"/>
      <c r="AD235" s="33" t="inlineStr"/>
      <c r="AE235" s="33" t="inlineStr"/>
      <c r="AF235" s="33" t="inlineStr"/>
      <c r="AG235" s="33" t="inlineStr"/>
      <c r="AH235">
        <f>COUNTA(D235:D235)&gt;0</f>
        <v/>
      </c>
      <c r="AI235">
        <f>IFERROR(AND('2- GI'!$D$13&lt;&gt;"",'2- GI'!$D$13&lt;&gt;"Yes"),FALSE)</f>
        <v/>
      </c>
      <c r="AJ235">
        <f>IFERROR(AND('2- GI'!$D$13="",NOT(AND('2- GI'!$D$13&lt;&gt;"",'2- GI'!$D$13&lt;&gt;"Yes"))),FALSE)</f>
        <v/>
      </c>
      <c r="AK235">
        <f>IF(AI235,IF(AH235,"ANSWERED","MISSING"),IF(AJ235,IF(AH235,"INVALID","CONTROLLER MISSING"),IF(AH235,"INVALID","NOT APPLICABLE")))</f>
        <v/>
      </c>
      <c r="AL235" t="inlineStr">
        <is>
          <t>PARSED</t>
        </is>
      </c>
    </row>
    <row r="236">
      <c r="A236" s="29" t="inlineStr">
        <is>
          <t>FINS_PR_229_v1</t>
        </is>
      </c>
      <c r="B236" s="30" t="inlineStr">
        <is>
          <t>Rental Expenses</t>
        </is>
      </c>
      <c r="C236" s="35" t="inlineStr">
        <is>
          <t>TABLE: 16.0
MATRIX ROW / CONTEXT: EU/EEA
HOW TO ANSWER: Up to 1 values.
WHEN TO ANSWER: “Pure Account Information Service Provider” (FINS_GI_11) is not “Yes”</t>
        </is>
      </c>
      <c r="D236" s="34" t="inlineStr"/>
      <c r="E236" s="33" t="inlineStr"/>
      <c r="F236" s="33" t="inlineStr"/>
      <c r="G236" s="33" t="inlineStr"/>
      <c r="H236" s="33" t="inlineStr"/>
      <c r="I236" s="33" t="inlineStr"/>
      <c r="J236" s="33" t="inlineStr"/>
      <c r="K236" s="33" t="inlineStr"/>
      <c r="L236" s="33" t="inlineStr"/>
      <c r="M236" s="33" t="inlineStr"/>
      <c r="N236" s="33" t="inlineStr"/>
      <c r="O236" s="33" t="inlineStr"/>
      <c r="P236" s="33" t="inlineStr"/>
      <c r="Q236" s="33" t="inlineStr"/>
      <c r="R236" s="33" t="inlineStr"/>
      <c r="S236" s="33" t="inlineStr"/>
      <c r="T236" s="33" t="inlineStr"/>
      <c r="U236" s="33" t="inlineStr"/>
      <c r="V236" s="33" t="inlineStr"/>
      <c r="W236" s="33" t="inlineStr"/>
      <c r="X236" s="33" t="inlineStr"/>
      <c r="Y236" s="33" t="inlineStr"/>
      <c r="Z236" s="33" t="inlineStr"/>
      <c r="AA236" s="33" t="inlineStr"/>
      <c r="AB236" s="33" t="inlineStr"/>
      <c r="AC236" s="33" t="inlineStr"/>
      <c r="AD236" s="33" t="inlineStr"/>
      <c r="AE236" s="33" t="inlineStr"/>
      <c r="AF236" s="33" t="inlineStr"/>
      <c r="AG236" s="33" t="inlineStr"/>
      <c r="AH236">
        <f>COUNTA(D236:D236)&gt;0</f>
        <v/>
      </c>
      <c r="AI236">
        <f>IFERROR(AND('2- GI'!$D$13&lt;&gt;"",'2- GI'!$D$13&lt;&gt;"Yes"),FALSE)</f>
        <v/>
      </c>
      <c r="AJ236">
        <f>IFERROR(AND('2- GI'!$D$13="",NOT(AND('2- GI'!$D$13&lt;&gt;"",'2- GI'!$D$13&lt;&gt;"Yes"))),FALSE)</f>
        <v/>
      </c>
      <c r="AK236">
        <f>IF(AI236,IF(AH236,"ANSWERED","MISSING"),IF(AJ236,IF(AH236,"INVALID","CONTROLLER MISSING"),IF(AH236,"INVALID","NOT APPLICABLE")))</f>
        <v/>
      </c>
      <c r="AL236" t="inlineStr">
        <is>
          <t>PARSED</t>
        </is>
      </c>
    </row>
    <row r="237">
      <c r="A237" s="29" t="inlineStr">
        <is>
          <t>FINS_PR_230_v1</t>
        </is>
      </c>
      <c r="B237" s="30" t="inlineStr">
        <is>
          <t>Rental Expenses</t>
        </is>
      </c>
      <c r="C237" s="35" t="inlineStr">
        <is>
          <t>TABLE: 16.0
MATRIX ROW / CONTEXT: RoW
HOW TO ANSWER: Up to 1 values.
WHEN TO ANSWER: “Pure Account Information Service Provider” (FINS_GI_11) is not “Yes”</t>
        </is>
      </c>
      <c r="D237" s="34" t="inlineStr"/>
      <c r="E237" s="33" t="inlineStr"/>
      <c r="F237" s="33" t="inlineStr"/>
      <c r="G237" s="33" t="inlineStr"/>
      <c r="H237" s="33" t="inlineStr"/>
      <c r="I237" s="33" t="inlineStr"/>
      <c r="J237" s="33" t="inlineStr"/>
      <c r="K237" s="33" t="inlineStr"/>
      <c r="L237" s="33" t="inlineStr"/>
      <c r="M237" s="33" t="inlineStr"/>
      <c r="N237" s="33" t="inlineStr"/>
      <c r="O237" s="33" t="inlineStr"/>
      <c r="P237" s="33" t="inlineStr"/>
      <c r="Q237" s="33" t="inlineStr"/>
      <c r="R237" s="33" t="inlineStr"/>
      <c r="S237" s="33" t="inlineStr"/>
      <c r="T237" s="33" t="inlineStr"/>
      <c r="U237" s="33" t="inlineStr"/>
      <c r="V237" s="33" t="inlineStr"/>
      <c r="W237" s="33" t="inlineStr"/>
      <c r="X237" s="33" t="inlineStr"/>
      <c r="Y237" s="33" t="inlineStr"/>
      <c r="Z237" s="33" t="inlineStr"/>
      <c r="AA237" s="33" t="inlineStr"/>
      <c r="AB237" s="33" t="inlineStr"/>
      <c r="AC237" s="33" t="inlineStr"/>
      <c r="AD237" s="33" t="inlineStr"/>
      <c r="AE237" s="33" t="inlineStr"/>
      <c r="AF237" s="33" t="inlineStr"/>
      <c r="AG237" s="33" t="inlineStr"/>
      <c r="AH237">
        <f>COUNTA(D237:D237)&gt;0</f>
        <v/>
      </c>
      <c r="AI237">
        <f>IFERROR(AND('2- GI'!$D$13&lt;&gt;"",'2- GI'!$D$13&lt;&gt;"Yes"),FALSE)</f>
        <v/>
      </c>
      <c r="AJ237">
        <f>IFERROR(AND('2- GI'!$D$13="",NOT(AND('2- GI'!$D$13&lt;&gt;"",'2- GI'!$D$13&lt;&gt;"Yes"))),FALSE)</f>
        <v/>
      </c>
      <c r="AK237">
        <f>IF(AI237,IF(AH237,"ANSWERED","MISSING"),IF(AJ237,IF(AH237,"INVALID","CONTROLLER MISSING"),IF(AH237,"INVALID","NOT APPLICABLE")))</f>
        <v/>
      </c>
      <c r="AL237" t="inlineStr">
        <is>
          <t>PARSED</t>
        </is>
      </c>
    </row>
    <row r="238">
      <c r="A238" s="29" t="inlineStr">
        <is>
          <t>FINS_PR_231_v1</t>
        </is>
      </c>
      <c r="B238" s="30" t="inlineStr">
        <is>
          <t>Insurance Expenses</t>
        </is>
      </c>
      <c r="C238" s="35" t="inlineStr">
        <is>
          <t>TABLE: 16.0
MATRIX ROW / CONTEXT: Malta
HOW TO ANSWER: Up to 1 values.
WHEN TO ANSWER: “Pure Account Information Service Provider” (FINS_GI_11) is not “Yes”</t>
        </is>
      </c>
      <c r="D238" s="34" t="inlineStr"/>
      <c r="E238" s="33" t="inlineStr"/>
      <c r="F238" s="33" t="inlineStr"/>
      <c r="G238" s="33" t="inlineStr"/>
      <c r="H238" s="33" t="inlineStr"/>
      <c r="I238" s="33" t="inlineStr"/>
      <c r="J238" s="33" t="inlineStr"/>
      <c r="K238" s="33" t="inlineStr"/>
      <c r="L238" s="33" t="inlineStr"/>
      <c r="M238" s="33" t="inlineStr"/>
      <c r="N238" s="33" t="inlineStr"/>
      <c r="O238" s="33" t="inlineStr"/>
      <c r="P238" s="33" t="inlineStr"/>
      <c r="Q238" s="33" t="inlineStr"/>
      <c r="R238" s="33" t="inlineStr"/>
      <c r="S238" s="33" t="inlineStr"/>
      <c r="T238" s="33" t="inlineStr"/>
      <c r="U238" s="33" t="inlineStr"/>
      <c r="V238" s="33" t="inlineStr"/>
      <c r="W238" s="33" t="inlineStr"/>
      <c r="X238" s="33" t="inlineStr"/>
      <c r="Y238" s="33" t="inlineStr"/>
      <c r="Z238" s="33" t="inlineStr"/>
      <c r="AA238" s="33" t="inlineStr"/>
      <c r="AB238" s="33" t="inlineStr"/>
      <c r="AC238" s="33" t="inlineStr"/>
      <c r="AD238" s="33" t="inlineStr"/>
      <c r="AE238" s="33" t="inlineStr"/>
      <c r="AF238" s="33" t="inlineStr"/>
      <c r="AG238" s="33" t="inlineStr"/>
      <c r="AH238">
        <f>COUNTA(D238:D238)&gt;0</f>
        <v/>
      </c>
      <c r="AI238">
        <f>IFERROR(AND('2- GI'!$D$13&lt;&gt;"",'2- GI'!$D$13&lt;&gt;"Yes"),FALSE)</f>
        <v/>
      </c>
      <c r="AJ238">
        <f>IFERROR(AND('2- GI'!$D$13="",NOT(AND('2- GI'!$D$13&lt;&gt;"",'2- GI'!$D$13&lt;&gt;"Yes"))),FALSE)</f>
        <v/>
      </c>
      <c r="AK238">
        <f>IF(AI238,IF(AH238,"ANSWERED","MISSING"),IF(AJ238,IF(AH238,"INVALID","CONTROLLER MISSING"),IF(AH238,"INVALID","NOT APPLICABLE")))</f>
        <v/>
      </c>
      <c r="AL238" t="inlineStr">
        <is>
          <t>PARSED</t>
        </is>
      </c>
    </row>
    <row r="239">
      <c r="A239" s="29" t="inlineStr">
        <is>
          <t>FINS_PR_232_v1</t>
        </is>
      </c>
      <c r="B239" s="30" t="inlineStr">
        <is>
          <t>Insurance Expenses</t>
        </is>
      </c>
      <c r="C239" s="35" t="inlineStr">
        <is>
          <t>TABLE: 16.0
MATRIX ROW / CONTEXT: EU/EEA
HOW TO ANSWER: Up to 1 values.
WHEN TO ANSWER: “Pure Account Information Service Provider” (FINS_GI_11) is not “Yes”</t>
        </is>
      </c>
      <c r="D239" s="34" t="inlineStr"/>
      <c r="E239" s="33" t="inlineStr"/>
      <c r="F239" s="33" t="inlineStr"/>
      <c r="G239" s="33" t="inlineStr"/>
      <c r="H239" s="33" t="inlineStr"/>
      <c r="I239" s="33" t="inlineStr"/>
      <c r="J239" s="33" t="inlineStr"/>
      <c r="K239" s="33" t="inlineStr"/>
      <c r="L239" s="33" t="inlineStr"/>
      <c r="M239" s="33" t="inlineStr"/>
      <c r="N239" s="33" t="inlineStr"/>
      <c r="O239" s="33" t="inlineStr"/>
      <c r="P239" s="33" t="inlineStr"/>
      <c r="Q239" s="33" t="inlineStr"/>
      <c r="R239" s="33" t="inlineStr"/>
      <c r="S239" s="33" t="inlineStr"/>
      <c r="T239" s="33" t="inlineStr"/>
      <c r="U239" s="33" t="inlineStr"/>
      <c r="V239" s="33" t="inlineStr"/>
      <c r="W239" s="33" t="inlineStr"/>
      <c r="X239" s="33" t="inlineStr"/>
      <c r="Y239" s="33" t="inlineStr"/>
      <c r="Z239" s="33" t="inlineStr"/>
      <c r="AA239" s="33" t="inlineStr"/>
      <c r="AB239" s="33" t="inlineStr"/>
      <c r="AC239" s="33" t="inlineStr"/>
      <c r="AD239" s="33" t="inlineStr"/>
      <c r="AE239" s="33" t="inlineStr"/>
      <c r="AF239" s="33" t="inlineStr"/>
      <c r="AG239" s="33" t="inlineStr"/>
      <c r="AH239">
        <f>COUNTA(D239:D239)&gt;0</f>
        <v/>
      </c>
      <c r="AI239">
        <f>IFERROR(AND('2- GI'!$D$13&lt;&gt;"",'2- GI'!$D$13&lt;&gt;"Yes"),FALSE)</f>
        <v/>
      </c>
      <c r="AJ239">
        <f>IFERROR(AND('2- GI'!$D$13="",NOT(AND('2- GI'!$D$13&lt;&gt;"",'2- GI'!$D$13&lt;&gt;"Yes"))),FALSE)</f>
        <v/>
      </c>
      <c r="AK239">
        <f>IF(AI239,IF(AH239,"ANSWERED","MISSING"),IF(AJ239,IF(AH239,"INVALID","CONTROLLER MISSING"),IF(AH239,"INVALID","NOT APPLICABLE")))</f>
        <v/>
      </c>
      <c r="AL239" t="inlineStr">
        <is>
          <t>PARSED</t>
        </is>
      </c>
    </row>
    <row r="240">
      <c r="A240" s="29" t="inlineStr">
        <is>
          <t>FINS_PR_233_v1</t>
        </is>
      </c>
      <c r="B240" s="30" t="inlineStr">
        <is>
          <t>Insurance Expenses</t>
        </is>
      </c>
      <c r="C240" s="35" t="inlineStr">
        <is>
          <t>TABLE: 16.0
MATRIX ROW / CONTEXT: RoW
HOW TO ANSWER: Up to 1 values.
WHEN TO ANSWER: “Pure Account Information Service Provider” (FINS_GI_11) is not “Yes”</t>
        </is>
      </c>
      <c r="D240" s="34" t="inlineStr"/>
      <c r="E240" s="33" t="inlineStr"/>
      <c r="F240" s="33" t="inlineStr"/>
      <c r="G240" s="33" t="inlineStr"/>
      <c r="H240" s="33" t="inlineStr"/>
      <c r="I240" s="33" t="inlineStr"/>
      <c r="J240" s="33" t="inlineStr"/>
      <c r="K240" s="33" t="inlineStr"/>
      <c r="L240" s="33" t="inlineStr"/>
      <c r="M240" s="33" t="inlineStr"/>
      <c r="N240" s="33" t="inlineStr"/>
      <c r="O240" s="33" t="inlineStr"/>
      <c r="P240" s="33" t="inlineStr"/>
      <c r="Q240" s="33" t="inlineStr"/>
      <c r="R240" s="33" t="inlineStr"/>
      <c r="S240" s="33" t="inlineStr"/>
      <c r="T240" s="33" t="inlineStr"/>
      <c r="U240" s="33" t="inlineStr"/>
      <c r="V240" s="33" t="inlineStr"/>
      <c r="W240" s="33" t="inlineStr"/>
      <c r="X240" s="33" t="inlineStr"/>
      <c r="Y240" s="33" t="inlineStr"/>
      <c r="Z240" s="33" t="inlineStr"/>
      <c r="AA240" s="33" t="inlineStr"/>
      <c r="AB240" s="33" t="inlineStr"/>
      <c r="AC240" s="33" t="inlineStr"/>
      <c r="AD240" s="33" t="inlineStr"/>
      <c r="AE240" s="33" t="inlineStr"/>
      <c r="AF240" s="33" t="inlineStr"/>
      <c r="AG240" s="33" t="inlineStr"/>
      <c r="AH240">
        <f>COUNTA(D240:D240)&gt;0</f>
        <v/>
      </c>
      <c r="AI240">
        <f>IFERROR(AND('2- GI'!$D$13&lt;&gt;"",'2- GI'!$D$13&lt;&gt;"Yes"),FALSE)</f>
        <v/>
      </c>
      <c r="AJ240">
        <f>IFERROR(AND('2- GI'!$D$13="",NOT(AND('2- GI'!$D$13&lt;&gt;"",'2- GI'!$D$13&lt;&gt;"Yes"))),FALSE)</f>
        <v/>
      </c>
      <c r="AK240">
        <f>IF(AI240,IF(AH240,"ANSWERED","MISSING"),IF(AJ240,IF(AH240,"INVALID","CONTROLLER MISSING"),IF(AH240,"INVALID","NOT APPLICABLE")))</f>
        <v/>
      </c>
      <c r="AL240" t="inlineStr">
        <is>
          <t>PARSED</t>
        </is>
      </c>
    </row>
    <row r="241">
      <c r="A241" s="29" t="inlineStr">
        <is>
          <t>FINS_PR_234_v1</t>
        </is>
      </c>
      <c r="B241" s="30" t="inlineStr">
        <is>
          <t>Marketing and Promotion Expenses</t>
        </is>
      </c>
      <c r="C241" s="35" t="inlineStr">
        <is>
          <t>TABLE: 16.0
MATRIX ROW / CONTEXT: Malta
HOW TO ANSWER: Up to 1 values.
WHEN TO ANSWER: “Pure Account Information Service Provider” (FINS_GI_11) is not “Yes”</t>
        </is>
      </c>
      <c r="D241" s="34" t="inlineStr"/>
      <c r="E241" s="33" t="inlineStr"/>
      <c r="F241" s="33" t="inlineStr"/>
      <c r="G241" s="33" t="inlineStr"/>
      <c r="H241" s="33" t="inlineStr"/>
      <c r="I241" s="33" t="inlineStr"/>
      <c r="J241" s="33" t="inlineStr"/>
      <c r="K241" s="33" t="inlineStr"/>
      <c r="L241" s="33" t="inlineStr"/>
      <c r="M241" s="33" t="inlineStr"/>
      <c r="N241" s="33" t="inlineStr"/>
      <c r="O241" s="33" t="inlineStr"/>
      <c r="P241" s="33" t="inlineStr"/>
      <c r="Q241" s="33" t="inlineStr"/>
      <c r="R241" s="33" t="inlineStr"/>
      <c r="S241" s="33" t="inlineStr"/>
      <c r="T241" s="33" t="inlineStr"/>
      <c r="U241" s="33" t="inlineStr"/>
      <c r="V241" s="33" t="inlineStr"/>
      <c r="W241" s="33" t="inlineStr"/>
      <c r="X241" s="33" t="inlineStr"/>
      <c r="Y241" s="33" t="inlineStr"/>
      <c r="Z241" s="33" t="inlineStr"/>
      <c r="AA241" s="33" t="inlineStr"/>
      <c r="AB241" s="33" t="inlineStr"/>
      <c r="AC241" s="33" t="inlineStr"/>
      <c r="AD241" s="33" t="inlineStr"/>
      <c r="AE241" s="33" t="inlineStr"/>
      <c r="AF241" s="33" t="inlineStr"/>
      <c r="AG241" s="33" t="inlineStr"/>
      <c r="AH241">
        <f>COUNTA(D241:D241)&gt;0</f>
        <v/>
      </c>
      <c r="AI241">
        <f>IFERROR(AND('2- GI'!$D$13&lt;&gt;"",'2- GI'!$D$13&lt;&gt;"Yes"),FALSE)</f>
        <v/>
      </c>
      <c r="AJ241">
        <f>IFERROR(AND('2- GI'!$D$13="",NOT(AND('2- GI'!$D$13&lt;&gt;"",'2- GI'!$D$13&lt;&gt;"Yes"))),FALSE)</f>
        <v/>
      </c>
      <c r="AK241">
        <f>IF(AI241,IF(AH241,"ANSWERED","MISSING"),IF(AJ241,IF(AH241,"INVALID","CONTROLLER MISSING"),IF(AH241,"INVALID","NOT APPLICABLE")))</f>
        <v/>
      </c>
      <c r="AL241" t="inlineStr">
        <is>
          <t>PARSED</t>
        </is>
      </c>
    </row>
    <row r="242">
      <c r="A242" s="29" t="inlineStr">
        <is>
          <t>FINS_PR_235_v1</t>
        </is>
      </c>
      <c r="B242" s="30" t="inlineStr">
        <is>
          <t>Marketing and Promotion Expenses</t>
        </is>
      </c>
      <c r="C242" s="35" t="inlineStr">
        <is>
          <t>TABLE: 16.0
MATRIX ROW / CONTEXT: EU/EEA
HOW TO ANSWER: Up to 1 values.
WHEN TO ANSWER: “Pure Account Information Service Provider” (FINS_GI_11) is not “Yes”</t>
        </is>
      </c>
      <c r="D242" s="34" t="inlineStr"/>
      <c r="E242" s="33" t="inlineStr"/>
      <c r="F242" s="33" t="inlineStr"/>
      <c r="G242" s="33" t="inlineStr"/>
      <c r="H242" s="33" t="inlineStr"/>
      <c r="I242" s="33" t="inlineStr"/>
      <c r="J242" s="33" t="inlineStr"/>
      <c r="K242" s="33" t="inlineStr"/>
      <c r="L242" s="33" t="inlineStr"/>
      <c r="M242" s="33" t="inlineStr"/>
      <c r="N242" s="33" t="inlineStr"/>
      <c r="O242" s="33" t="inlineStr"/>
      <c r="P242" s="33" t="inlineStr"/>
      <c r="Q242" s="33" t="inlineStr"/>
      <c r="R242" s="33" t="inlineStr"/>
      <c r="S242" s="33" t="inlineStr"/>
      <c r="T242" s="33" t="inlineStr"/>
      <c r="U242" s="33" t="inlineStr"/>
      <c r="V242" s="33" t="inlineStr"/>
      <c r="W242" s="33" t="inlineStr"/>
      <c r="X242" s="33" t="inlineStr"/>
      <c r="Y242" s="33" t="inlineStr"/>
      <c r="Z242" s="33" t="inlineStr"/>
      <c r="AA242" s="33" t="inlineStr"/>
      <c r="AB242" s="33" t="inlineStr"/>
      <c r="AC242" s="33" t="inlineStr"/>
      <c r="AD242" s="33" t="inlineStr"/>
      <c r="AE242" s="33" t="inlineStr"/>
      <c r="AF242" s="33" t="inlineStr"/>
      <c r="AG242" s="33" t="inlineStr"/>
      <c r="AH242">
        <f>COUNTA(D242:D242)&gt;0</f>
        <v/>
      </c>
      <c r="AI242">
        <f>IFERROR(AND('2- GI'!$D$13&lt;&gt;"",'2- GI'!$D$13&lt;&gt;"Yes"),FALSE)</f>
        <v/>
      </c>
      <c r="AJ242">
        <f>IFERROR(AND('2- GI'!$D$13="",NOT(AND('2- GI'!$D$13&lt;&gt;"",'2- GI'!$D$13&lt;&gt;"Yes"))),FALSE)</f>
        <v/>
      </c>
      <c r="AK242">
        <f>IF(AI242,IF(AH242,"ANSWERED","MISSING"),IF(AJ242,IF(AH242,"INVALID","CONTROLLER MISSING"),IF(AH242,"INVALID","NOT APPLICABLE")))</f>
        <v/>
      </c>
      <c r="AL242" t="inlineStr">
        <is>
          <t>PARSED</t>
        </is>
      </c>
    </row>
    <row r="243">
      <c r="A243" s="29" t="inlineStr">
        <is>
          <t>FINS_PR_236_v1</t>
        </is>
      </c>
      <c r="B243" s="30" t="inlineStr">
        <is>
          <t>Marketing and Promotion Expenses</t>
        </is>
      </c>
      <c r="C243" s="35" t="inlineStr">
        <is>
          <t>TABLE: 16.0
MATRIX ROW / CONTEXT: RoW
HOW TO ANSWER: Up to 1 values.
WHEN TO ANSWER: “Pure Account Information Service Provider” (FINS_GI_11) is not “Yes”</t>
        </is>
      </c>
      <c r="D243" s="34" t="inlineStr"/>
      <c r="E243" s="33" t="inlineStr"/>
      <c r="F243" s="33" t="inlineStr"/>
      <c r="G243" s="33" t="inlineStr"/>
      <c r="H243" s="33" t="inlineStr"/>
      <c r="I243" s="33" t="inlineStr"/>
      <c r="J243" s="33" t="inlineStr"/>
      <c r="K243" s="33" t="inlineStr"/>
      <c r="L243" s="33" t="inlineStr"/>
      <c r="M243" s="33" t="inlineStr"/>
      <c r="N243" s="33" t="inlineStr"/>
      <c r="O243" s="33" t="inlineStr"/>
      <c r="P243" s="33" t="inlineStr"/>
      <c r="Q243" s="33" t="inlineStr"/>
      <c r="R243" s="33" t="inlineStr"/>
      <c r="S243" s="33" t="inlineStr"/>
      <c r="T243" s="33" t="inlineStr"/>
      <c r="U243" s="33" t="inlineStr"/>
      <c r="V243" s="33" t="inlineStr"/>
      <c r="W243" s="33" t="inlineStr"/>
      <c r="X243" s="33" t="inlineStr"/>
      <c r="Y243" s="33" t="inlineStr"/>
      <c r="Z243" s="33" t="inlineStr"/>
      <c r="AA243" s="33" t="inlineStr"/>
      <c r="AB243" s="33" t="inlineStr"/>
      <c r="AC243" s="33" t="inlineStr"/>
      <c r="AD243" s="33" t="inlineStr"/>
      <c r="AE243" s="33" t="inlineStr"/>
      <c r="AF243" s="33" t="inlineStr"/>
      <c r="AG243" s="33" t="inlineStr"/>
      <c r="AH243">
        <f>COUNTA(D243:D243)&gt;0</f>
        <v/>
      </c>
      <c r="AI243">
        <f>IFERROR(AND('2- GI'!$D$13&lt;&gt;"",'2- GI'!$D$13&lt;&gt;"Yes"),FALSE)</f>
        <v/>
      </c>
      <c r="AJ243">
        <f>IFERROR(AND('2- GI'!$D$13="",NOT(AND('2- GI'!$D$13&lt;&gt;"",'2- GI'!$D$13&lt;&gt;"Yes"))),FALSE)</f>
        <v/>
      </c>
      <c r="AK243">
        <f>IF(AI243,IF(AH243,"ANSWERED","MISSING"),IF(AJ243,IF(AH243,"INVALID","CONTROLLER MISSING"),IF(AH243,"INVALID","NOT APPLICABLE")))</f>
        <v/>
      </c>
      <c r="AL243" t="inlineStr">
        <is>
          <t>PARSED</t>
        </is>
      </c>
    </row>
    <row r="244">
      <c r="A244" s="29" t="inlineStr">
        <is>
          <t>FINS_PR_237_v1</t>
        </is>
      </c>
      <c r="B244" s="30" t="inlineStr">
        <is>
          <t>Non-recurrent expenses from non-ordinary activities</t>
        </is>
      </c>
      <c r="C244" s="35" t="inlineStr">
        <is>
          <t>TABLE: 16.0
MATRIX ROW / CONTEXT: Malta
HOW TO ANSWER: Up to 1 values.
WHEN TO ANSWER: “Pure Account Information Service Provider” (FINS_GI_11) is not “Yes”</t>
        </is>
      </c>
      <c r="D244" s="34" t="inlineStr"/>
      <c r="E244" s="33" t="inlineStr"/>
      <c r="F244" s="33" t="inlineStr"/>
      <c r="G244" s="33" t="inlineStr"/>
      <c r="H244" s="33" t="inlineStr"/>
      <c r="I244" s="33" t="inlineStr"/>
      <c r="J244" s="33" t="inlineStr"/>
      <c r="K244" s="33" t="inlineStr"/>
      <c r="L244" s="33" t="inlineStr"/>
      <c r="M244" s="33" t="inlineStr"/>
      <c r="N244" s="33" t="inlineStr"/>
      <c r="O244" s="33" t="inlineStr"/>
      <c r="P244" s="33" t="inlineStr"/>
      <c r="Q244" s="33" t="inlineStr"/>
      <c r="R244" s="33" t="inlineStr"/>
      <c r="S244" s="33" t="inlineStr"/>
      <c r="T244" s="33" t="inlineStr"/>
      <c r="U244" s="33" t="inlineStr"/>
      <c r="V244" s="33" t="inlineStr"/>
      <c r="W244" s="33" t="inlineStr"/>
      <c r="X244" s="33" t="inlineStr"/>
      <c r="Y244" s="33" t="inlineStr"/>
      <c r="Z244" s="33" t="inlineStr"/>
      <c r="AA244" s="33" t="inlineStr"/>
      <c r="AB244" s="33" t="inlineStr"/>
      <c r="AC244" s="33" t="inlineStr"/>
      <c r="AD244" s="33" t="inlineStr"/>
      <c r="AE244" s="33" t="inlineStr"/>
      <c r="AF244" s="33" t="inlineStr"/>
      <c r="AG244" s="33" t="inlineStr"/>
      <c r="AH244">
        <f>COUNTA(D244:D244)&gt;0</f>
        <v/>
      </c>
      <c r="AI244">
        <f>IFERROR(AND('2- GI'!$D$13&lt;&gt;"",'2- GI'!$D$13&lt;&gt;"Yes"),FALSE)</f>
        <v/>
      </c>
      <c r="AJ244">
        <f>IFERROR(AND('2- GI'!$D$13="",NOT(AND('2- GI'!$D$13&lt;&gt;"",'2- GI'!$D$13&lt;&gt;"Yes"))),FALSE)</f>
        <v/>
      </c>
      <c r="AK244">
        <f>IF(AI244,IF(AH244,"ANSWERED","MISSING"),IF(AJ244,IF(AH244,"INVALID","CONTROLLER MISSING"),IF(AH244,"INVALID","NOT APPLICABLE")))</f>
        <v/>
      </c>
      <c r="AL244" t="inlineStr">
        <is>
          <t>PARSED</t>
        </is>
      </c>
    </row>
    <row r="245">
      <c r="A245" s="29" t="inlineStr">
        <is>
          <t>FINS_PR_238_v1</t>
        </is>
      </c>
      <c r="B245" s="30" t="inlineStr">
        <is>
          <t>Non-recurrent expenses from non-ordinary activities</t>
        </is>
      </c>
      <c r="C245" s="35" t="inlineStr">
        <is>
          <t>TABLE: 16.0
MATRIX ROW / CONTEXT: EU/EEA
HOW TO ANSWER: Up to 1 values.
WHEN TO ANSWER: “Pure Account Information Service Provider” (FINS_GI_11) is not “Yes”</t>
        </is>
      </c>
      <c r="D245" s="34" t="inlineStr"/>
      <c r="E245" s="33" t="inlineStr"/>
      <c r="F245" s="33" t="inlineStr"/>
      <c r="G245" s="33" t="inlineStr"/>
      <c r="H245" s="33" t="inlineStr"/>
      <c r="I245" s="33" t="inlineStr"/>
      <c r="J245" s="33" t="inlineStr"/>
      <c r="K245" s="33" t="inlineStr"/>
      <c r="L245" s="33" t="inlineStr"/>
      <c r="M245" s="33" t="inlineStr"/>
      <c r="N245" s="33" t="inlineStr"/>
      <c r="O245" s="33" t="inlineStr"/>
      <c r="P245" s="33" t="inlineStr"/>
      <c r="Q245" s="33" t="inlineStr"/>
      <c r="R245" s="33" t="inlineStr"/>
      <c r="S245" s="33" t="inlineStr"/>
      <c r="T245" s="33" t="inlineStr"/>
      <c r="U245" s="33" t="inlineStr"/>
      <c r="V245" s="33" t="inlineStr"/>
      <c r="W245" s="33" t="inlineStr"/>
      <c r="X245" s="33" t="inlineStr"/>
      <c r="Y245" s="33" t="inlineStr"/>
      <c r="Z245" s="33" t="inlineStr"/>
      <c r="AA245" s="33" t="inlineStr"/>
      <c r="AB245" s="33" t="inlineStr"/>
      <c r="AC245" s="33" t="inlineStr"/>
      <c r="AD245" s="33" t="inlineStr"/>
      <c r="AE245" s="33" t="inlineStr"/>
      <c r="AF245" s="33" t="inlineStr"/>
      <c r="AG245" s="33" t="inlineStr"/>
      <c r="AH245">
        <f>COUNTA(D245:D245)&gt;0</f>
        <v/>
      </c>
      <c r="AI245">
        <f>IFERROR(AND('2- GI'!$D$13&lt;&gt;"",'2- GI'!$D$13&lt;&gt;"Yes"),FALSE)</f>
        <v/>
      </c>
      <c r="AJ245">
        <f>IFERROR(AND('2- GI'!$D$13="",NOT(AND('2- GI'!$D$13&lt;&gt;"",'2- GI'!$D$13&lt;&gt;"Yes"))),FALSE)</f>
        <v/>
      </c>
      <c r="AK245">
        <f>IF(AI245,IF(AH245,"ANSWERED","MISSING"),IF(AJ245,IF(AH245,"INVALID","CONTROLLER MISSING"),IF(AH245,"INVALID","NOT APPLICABLE")))</f>
        <v/>
      </c>
      <c r="AL245" t="inlineStr">
        <is>
          <t>PARSED</t>
        </is>
      </c>
    </row>
    <row r="246">
      <c r="A246" s="29" t="inlineStr">
        <is>
          <t>FINS_PR_239_v1</t>
        </is>
      </c>
      <c r="B246" s="30" t="inlineStr">
        <is>
          <t>Non-recurrent expenses from non-ordinary activities</t>
        </is>
      </c>
      <c r="C246" s="35" t="inlineStr">
        <is>
          <t>TABLE: 16.0
MATRIX ROW / CONTEXT: RoW
HOW TO ANSWER: Up to 1 values.
WHEN TO ANSWER: “Pure Account Information Service Provider” (FINS_GI_11) is not “Yes”</t>
        </is>
      </c>
      <c r="D246" s="34" t="inlineStr"/>
      <c r="E246" s="33" t="inlineStr"/>
      <c r="F246" s="33" t="inlineStr"/>
      <c r="G246" s="33" t="inlineStr"/>
      <c r="H246" s="33" t="inlineStr"/>
      <c r="I246" s="33" t="inlineStr"/>
      <c r="J246" s="33" t="inlineStr"/>
      <c r="K246" s="33" t="inlineStr"/>
      <c r="L246" s="33" t="inlineStr"/>
      <c r="M246" s="33" t="inlineStr"/>
      <c r="N246" s="33" t="inlineStr"/>
      <c r="O246" s="33" t="inlineStr"/>
      <c r="P246" s="33" t="inlineStr"/>
      <c r="Q246" s="33" t="inlineStr"/>
      <c r="R246" s="33" t="inlineStr"/>
      <c r="S246" s="33" t="inlineStr"/>
      <c r="T246" s="33" t="inlineStr"/>
      <c r="U246" s="33" t="inlineStr"/>
      <c r="V246" s="33" t="inlineStr"/>
      <c r="W246" s="33" t="inlineStr"/>
      <c r="X246" s="33" t="inlineStr"/>
      <c r="Y246" s="33" t="inlineStr"/>
      <c r="Z246" s="33" t="inlineStr"/>
      <c r="AA246" s="33" t="inlineStr"/>
      <c r="AB246" s="33" t="inlineStr"/>
      <c r="AC246" s="33" t="inlineStr"/>
      <c r="AD246" s="33" t="inlineStr"/>
      <c r="AE246" s="33" t="inlineStr"/>
      <c r="AF246" s="33" t="inlineStr"/>
      <c r="AG246" s="33" t="inlineStr"/>
      <c r="AH246">
        <f>COUNTA(D246:D246)&gt;0</f>
        <v/>
      </c>
      <c r="AI246">
        <f>IFERROR(AND('2- GI'!$D$13&lt;&gt;"",'2- GI'!$D$13&lt;&gt;"Yes"),FALSE)</f>
        <v/>
      </c>
      <c r="AJ246">
        <f>IFERROR(AND('2- GI'!$D$13="",NOT(AND('2- GI'!$D$13&lt;&gt;"",'2- GI'!$D$13&lt;&gt;"Yes"))),FALSE)</f>
        <v/>
      </c>
      <c r="AK246">
        <f>IF(AI246,IF(AH246,"ANSWERED","MISSING"),IF(AJ246,IF(AH246,"INVALID","CONTROLLER MISSING"),IF(AH246,"INVALID","NOT APPLICABLE")))</f>
        <v/>
      </c>
      <c r="AL246" t="inlineStr">
        <is>
          <t>PARSED</t>
        </is>
      </c>
    </row>
    <row r="247">
      <c r="A247" s="29" t="inlineStr">
        <is>
          <t>FINS_PR_240_v1</t>
        </is>
      </c>
      <c r="B247" s="30" t="inlineStr">
        <is>
          <t>Management recharge expenses</t>
        </is>
      </c>
      <c r="C247" s="35" t="inlineStr">
        <is>
          <t>TABLE: 16.0
MATRIX ROW / CONTEXT: Malta
HOW TO ANSWER: Up to 1 values.
WHEN TO ANSWER: “Pure Account Information Service Provider” (FINS_GI_11) is not “Yes”</t>
        </is>
      </c>
      <c r="D247" s="34" t="inlineStr"/>
      <c r="E247" s="33" t="inlineStr"/>
      <c r="F247" s="33" t="inlineStr"/>
      <c r="G247" s="33" t="inlineStr"/>
      <c r="H247" s="33" t="inlineStr"/>
      <c r="I247" s="33" t="inlineStr"/>
      <c r="J247" s="33" t="inlineStr"/>
      <c r="K247" s="33" t="inlineStr"/>
      <c r="L247" s="33" t="inlineStr"/>
      <c r="M247" s="33" t="inlineStr"/>
      <c r="N247" s="33" t="inlineStr"/>
      <c r="O247" s="33" t="inlineStr"/>
      <c r="P247" s="33" t="inlineStr"/>
      <c r="Q247" s="33" t="inlineStr"/>
      <c r="R247" s="33" t="inlineStr"/>
      <c r="S247" s="33" t="inlineStr"/>
      <c r="T247" s="33" t="inlineStr"/>
      <c r="U247" s="33" t="inlineStr"/>
      <c r="V247" s="33" t="inlineStr"/>
      <c r="W247" s="33" t="inlineStr"/>
      <c r="X247" s="33" t="inlineStr"/>
      <c r="Y247" s="33" t="inlineStr"/>
      <c r="Z247" s="33" t="inlineStr"/>
      <c r="AA247" s="33" t="inlineStr"/>
      <c r="AB247" s="33" t="inlineStr"/>
      <c r="AC247" s="33" t="inlineStr"/>
      <c r="AD247" s="33" t="inlineStr"/>
      <c r="AE247" s="33" t="inlineStr"/>
      <c r="AF247" s="33" t="inlineStr"/>
      <c r="AG247" s="33" t="inlineStr"/>
      <c r="AH247">
        <f>COUNTA(D247:D247)&gt;0</f>
        <v/>
      </c>
      <c r="AI247">
        <f>IFERROR(AND('2- GI'!$D$13&lt;&gt;"",'2- GI'!$D$13&lt;&gt;"Yes"),FALSE)</f>
        <v/>
      </c>
      <c r="AJ247">
        <f>IFERROR(AND('2- GI'!$D$13="",NOT(AND('2- GI'!$D$13&lt;&gt;"",'2- GI'!$D$13&lt;&gt;"Yes"))),FALSE)</f>
        <v/>
      </c>
      <c r="AK247">
        <f>IF(AI247,IF(AH247,"ANSWERED","MISSING"),IF(AJ247,IF(AH247,"INVALID","CONTROLLER MISSING"),IF(AH247,"INVALID","NOT APPLICABLE")))</f>
        <v/>
      </c>
      <c r="AL247" t="inlineStr">
        <is>
          <t>PARSED</t>
        </is>
      </c>
    </row>
    <row r="248">
      <c r="A248" s="29" t="inlineStr">
        <is>
          <t>FINS_PR_241_v1</t>
        </is>
      </c>
      <c r="B248" s="30" t="inlineStr">
        <is>
          <t>Management recharge expenses</t>
        </is>
      </c>
      <c r="C248" s="35" t="inlineStr">
        <is>
          <t>TABLE: 16.0
MATRIX ROW / CONTEXT: EU/EEA
HOW TO ANSWER: Up to 1 values.
WHEN TO ANSWER: “Pure Account Information Service Provider” (FINS_GI_11) is not “Yes”</t>
        </is>
      </c>
      <c r="D248" s="34" t="inlineStr"/>
      <c r="E248" s="33" t="inlineStr"/>
      <c r="F248" s="33" t="inlineStr"/>
      <c r="G248" s="33" t="inlineStr"/>
      <c r="H248" s="33" t="inlineStr"/>
      <c r="I248" s="33" t="inlineStr"/>
      <c r="J248" s="33" t="inlineStr"/>
      <c r="K248" s="33" t="inlineStr"/>
      <c r="L248" s="33" t="inlineStr"/>
      <c r="M248" s="33" t="inlineStr"/>
      <c r="N248" s="33" t="inlineStr"/>
      <c r="O248" s="33" t="inlineStr"/>
      <c r="P248" s="33" t="inlineStr"/>
      <c r="Q248" s="33" t="inlineStr"/>
      <c r="R248" s="33" t="inlineStr"/>
      <c r="S248" s="33" t="inlineStr"/>
      <c r="T248" s="33" t="inlineStr"/>
      <c r="U248" s="33" t="inlineStr"/>
      <c r="V248" s="33" t="inlineStr"/>
      <c r="W248" s="33" t="inlineStr"/>
      <c r="X248" s="33" t="inlineStr"/>
      <c r="Y248" s="33" t="inlineStr"/>
      <c r="Z248" s="33" t="inlineStr"/>
      <c r="AA248" s="33" t="inlineStr"/>
      <c r="AB248" s="33" t="inlineStr"/>
      <c r="AC248" s="33" t="inlineStr"/>
      <c r="AD248" s="33" t="inlineStr"/>
      <c r="AE248" s="33" t="inlineStr"/>
      <c r="AF248" s="33" t="inlineStr"/>
      <c r="AG248" s="33" t="inlineStr"/>
      <c r="AH248">
        <f>COUNTA(D248:D248)&gt;0</f>
        <v/>
      </c>
      <c r="AI248">
        <f>IFERROR(AND('2- GI'!$D$13&lt;&gt;"",'2- GI'!$D$13&lt;&gt;"Yes"),FALSE)</f>
        <v/>
      </c>
      <c r="AJ248">
        <f>IFERROR(AND('2- GI'!$D$13="",NOT(AND('2- GI'!$D$13&lt;&gt;"",'2- GI'!$D$13&lt;&gt;"Yes"))),FALSE)</f>
        <v/>
      </c>
      <c r="AK248">
        <f>IF(AI248,IF(AH248,"ANSWERED","MISSING"),IF(AJ248,IF(AH248,"INVALID","CONTROLLER MISSING"),IF(AH248,"INVALID","NOT APPLICABLE")))</f>
        <v/>
      </c>
      <c r="AL248" t="inlineStr">
        <is>
          <t>PARSED</t>
        </is>
      </c>
    </row>
    <row r="249">
      <c r="A249" s="29" t="inlineStr">
        <is>
          <t>FINS_PR_242_v1</t>
        </is>
      </c>
      <c r="B249" s="30" t="inlineStr">
        <is>
          <t>Management recharge expenses</t>
        </is>
      </c>
      <c r="C249" s="35" t="inlineStr">
        <is>
          <t>TABLE: 16.0
MATRIX ROW / CONTEXT: RoW
HOW TO ANSWER: Up to 1 values.
WHEN TO ANSWER: “Pure Account Information Service Provider” (FINS_GI_11) is not “Yes”</t>
        </is>
      </c>
      <c r="D249" s="34" t="inlineStr"/>
      <c r="E249" s="33" t="inlineStr"/>
      <c r="F249" s="33" t="inlineStr"/>
      <c r="G249" s="33" t="inlineStr"/>
      <c r="H249" s="33" t="inlineStr"/>
      <c r="I249" s="33" t="inlineStr"/>
      <c r="J249" s="33" t="inlineStr"/>
      <c r="K249" s="33" t="inlineStr"/>
      <c r="L249" s="33" t="inlineStr"/>
      <c r="M249" s="33" t="inlineStr"/>
      <c r="N249" s="33" t="inlineStr"/>
      <c r="O249" s="33" t="inlineStr"/>
      <c r="P249" s="33" t="inlineStr"/>
      <c r="Q249" s="33" t="inlineStr"/>
      <c r="R249" s="33" t="inlineStr"/>
      <c r="S249" s="33" t="inlineStr"/>
      <c r="T249" s="33" t="inlineStr"/>
      <c r="U249" s="33" t="inlineStr"/>
      <c r="V249" s="33" t="inlineStr"/>
      <c r="W249" s="33" t="inlineStr"/>
      <c r="X249" s="33" t="inlineStr"/>
      <c r="Y249" s="33" t="inlineStr"/>
      <c r="Z249" s="33" t="inlineStr"/>
      <c r="AA249" s="33" t="inlineStr"/>
      <c r="AB249" s="33" t="inlineStr"/>
      <c r="AC249" s="33" t="inlineStr"/>
      <c r="AD249" s="33" t="inlineStr"/>
      <c r="AE249" s="33" t="inlineStr"/>
      <c r="AF249" s="33" t="inlineStr"/>
      <c r="AG249" s="33" t="inlineStr"/>
      <c r="AH249">
        <f>COUNTA(D249:D249)&gt;0</f>
        <v/>
      </c>
      <c r="AI249">
        <f>IFERROR(AND('2- GI'!$D$13&lt;&gt;"",'2- GI'!$D$13&lt;&gt;"Yes"),FALSE)</f>
        <v/>
      </c>
      <c r="AJ249">
        <f>IFERROR(AND('2- GI'!$D$13="",NOT(AND('2- GI'!$D$13&lt;&gt;"",'2- GI'!$D$13&lt;&gt;"Yes"))),FALSE)</f>
        <v/>
      </c>
      <c r="AK249">
        <f>IF(AI249,IF(AH249,"ANSWERED","MISSING"),IF(AJ249,IF(AH249,"INVALID","CONTROLLER MISSING"),IF(AH249,"INVALID","NOT APPLICABLE")))</f>
        <v/>
      </c>
      <c r="AL249" t="inlineStr">
        <is>
          <t>PARSED</t>
        </is>
      </c>
    </row>
    <row r="250">
      <c r="A250" s="29" t="inlineStr">
        <is>
          <t>FINS_PR_243_v1</t>
        </is>
      </c>
      <c r="B250" s="30" t="inlineStr">
        <is>
          <t>Lease expenses</t>
        </is>
      </c>
      <c r="C250" s="35" t="inlineStr">
        <is>
          <t>TABLE: 16.0
MATRIX ROW / CONTEXT: Malta
HOW TO ANSWER: Up to 1 values.
WHEN TO ANSWER: “Pure Account Information Service Provider” (FINS_GI_11) is not “Yes”</t>
        </is>
      </c>
      <c r="D250" s="34" t="inlineStr"/>
      <c r="E250" s="33" t="inlineStr"/>
      <c r="F250" s="33" t="inlineStr"/>
      <c r="G250" s="33" t="inlineStr"/>
      <c r="H250" s="33" t="inlineStr"/>
      <c r="I250" s="33" t="inlineStr"/>
      <c r="J250" s="33" t="inlineStr"/>
      <c r="K250" s="33" t="inlineStr"/>
      <c r="L250" s="33" t="inlineStr"/>
      <c r="M250" s="33" t="inlineStr"/>
      <c r="N250" s="33" t="inlineStr"/>
      <c r="O250" s="33" t="inlineStr"/>
      <c r="P250" s="33" t="inlineStr"/>
      <c r="Q250" s="33" t="inlineStr"/>
      <c r="R250" s="33" t="inlineStr"/>
      <c r="S250" s="33" t="inlineStr"/>
      <c r="T250" s="33" t="inlineStr"/>
      <c r="U250" s="33" t="inlineStr"/>
      <c r="V250" s="33" t="inlineStr"/>
      <c r="W250" s="33" t="inlineStr"/>
      <c r="X250" s="33" t="inlineStr"/>
      <c r="Y250" s="33" t="inlineStr"/>
      <c r="Z250" s="33" t="inlineStr"/>
      <c r="AA250" s="33" t="inlineStr"/>
      <c r="AB250" s="33" t="inlineStr"/>
      <c r="AC250" s="33" t="inlineStr"/>
      <c r="AD250" s="33" t="inlineStr"/>
      <c r="AE250" s="33" t="inlineStr"/>
      <c r="AF250" s="33" t="inlineStr"/>
      <c r="AG250" s="33" t="inlineStr"/>
      <c r="AH250">
        <f>COUNTA(D250:D250)&gt;0</f>
        <v/>
      </c>
      <c r="AI250">
        <f>IFERROR(AND('2- GI'!$D$13&lt;&gt;"",'2- GI'!$D$13&lt;&gt;"Yes"),FALSE)</f>
        <v/>
      </c>
      <c r="AJ250">
        <f>IFERROR(AND('2- GI'!$D$13="",NOT(AND('2- GI'!$D$13&lt;&gt;"",'2- GI'!$D$13&lt;&gt;"Yes"))),FALSE)</f>
        <v/>
      </c>
      <c r="AK250">
        <f>IF(AI250,IF(AH250,"ANSWERED","MISSING"),IF(AJ250,IF(AH250,"INVALID","CONTROLLER MISSING"),IF(AH250,"INVALID","NOT APPLICABLE")))</f>
        <v/>
      </c>
      <c r="AL250" t="inlineStr">
        <is>
          <t>PARSED</t>
        </is>
      </c>
    </row>
    <row r="251">
      <c r="A251" s="29" t="inlineStr">
        <is>
          <t>FINS_PR_244_v1</t>
        </is>
      </c>
      <c r="B251" s="30" t="inlineStr">
        <is>
          <t>Lease expenses</t>
        </is>
      </c>
      <c r="C251" s="35" t="inlineStr">
        <is>
          <t>TABLE: 16.0
MATRIX ROW / CONTEXT: EU/EEA
HOW TO ANSWER: Up to 1 values.
WHEN TO ANSWER: “Pure Account Information Service Provider” (FINS_GI_11) is not “Yes”</t>
        </is>
      </c>
      <c r="D251" s="34" t="inlineStr"/>
      <c r="E251" s="33" t="inlineStr"/>
      <c r="F251" s="33" t="inlineStr"/>
      <c r="G251" s="33" t="inlineStr"/>
      <c r="H251" s="33" t="inlineStr"/>
      <c r="I251" s="33" t="inlineStr"/>
      <c r="J251" s="33" t="inlineStr"/>
      <c r="K251" s="33" t="inlineStr"/>
      <c r="L251" s="33" t="inlineStr"/>
      <c r="M251" s="33" t="inlineStr"/>
      <c r="N251" s="33" t="inlineStr"/>
      <c r="O251" s="33" t="inlineStr"/>
      <c r="P251" s="33" t="inlineStr"/>
      <c r="Q251" s="33" t="inlineStr"/>
      <c r="R251" s="33" t="inlineStr"/>
      <c r="S251" s="33" t="inlineStr"/>
      <c r="T251" s="33" t="inlineStr"/>
      <c r="U251" s="33" t="inlineStr"/>
      <c r="V251" s="33" t="inlineStr"/>
      <c r="W251" s="33" t="inlineStr"/>
      <c r="X251" s="33" t="inlineStr"/>
      <c r="Y251" s="33" t="inlineStr"/>
      <c r="Z251" s="33" t="inlineStr"/>
      <c r="AA251" s="33" t="inlineStr"/>
      <c r="AB251" s="33" t="inlineStr"/>
      <c r="AC251" s="33" t="inlineStr"/>
      <c r="AD251" s="33" t="inlineStr"/>
      <c r="AE251" s="33" t="inlineStr"/>
      <c r="AF251" s="33" t="inlineStr"/>
      <c r="AG251" s="33" t="inlineStr"/>
      <c r="AH251">
        <f>COUNTA(D251:D251)&gt;0</f>
        <v/>
      </c>
      <c r="AI251">
        <f>IFERROR(AND('2- GI'!$D$13&lt;&gt;"",'2- GI'!$D$13&lt;&gt;"Yes"),FALSE)</f>
        <v/>
      </c>
      <c r="AJ251">
        <f>IFERROR(AND('2- GI'!$D$13="",NOT(AND('2- GI'!$D$13&lt;&gt;"",'2- GI'!$D$13&lt;&gt;"Yes"))),FALSE)</f>
        <v/>
      </c>
      <c r="AK251">
        <f>IF(AI251,IF(AH251,"ANSWERED","MISSING"),IF(AJ251,IF(AH251,"INVALID","CONTROLLER MISSING"),IF(AH251,"INVALID","NOT APPLICABLE")))</f>
        <v/>
      </c>
      <c r="AL251" t="inlineStr">
        <is>
          <t>PARSED</t>
        </is>
      </c>
    </row>
    <row r="252">
      <c r="A252" s="29" t="inlineStr">
        <is>
          <t>FINS_PR_245_v1</t>
        </is>
      </c>
      <c r="B252" s="30" t="inlineStr">
        <is>
          <t>Lease expenses</t>
        </is>
      </c>
      <c r="C252" s="35" t="inlineStr">
        <is>
          <t>TABLE: 16.0
MATRIX ROW / CONTEXT: RoW
HOW TO ANSWER: Up to 1 values.
WHEN TO ANSWER: “Pure Account Information Service Provider” (FINS_GI_11) is not “Yes”</t>
        </is>
      </c>
      <c r="D252" s="34" t="inlineStr"/>
      <c r="E252" s="33" t="inlineStr"/>
      <c r="F252" s="33" t="inlineStr"/>
      <c r="G252" s="33" t="inlineStr"/>
      <c r="H252" s="33" t="inlineStr"/>
      <c r="I252" s="33" t="inlineStr"/>
      <c r="J252" s="33" t="inlineStr"/>
      <c r="K252" s="33" t="inlineStr"/>
      <c r="L252" s="33" t="inlineStr"/>
      <c r="M252" s="33" t="inlineStr"/>
      <c r="N252" s="33" t="inlineStr"/>
      <c r="O252" s="33" t="inlineStr"/>
      <c r="P252" s="33" t="inlineStr"/>
      <c r="Q252" s="33" t="inlineStr"/>
      <c r="R252" s="33" t="inlineStr"/>
      <c r="S252" s="33" t="inlineStr"/>
      <c r="T252" s="33" t="inlineStr"/>
      <c r="U252" s="33" t="inlineStr"/>
      <c r="V252" s="33" t="inlineStr"/>
      <c r="W252" s="33" t="inlineStr"/>
      <c r="X252" s="33" t="inlineStr"/>
      <c r="Y252" s="33" t="inlineStr"/>
      <c r="Z252" s="33" t="inlineStr"/>
      <c r="AA252" s="33" t="inlineStr"/>
      <c r="AB252" s="33" t="inlineStr"/>
      <c r="AC252" s="33" t="inlineStr"/>
      <c r="AD252" s="33" t="inlineStr"/>
      <c r="AE252" s="33" t="inlineStr"/>
      <c r="AF252" s="33" t="inlineStr"/>
      <c r="AG252" s="33" t="inlineStr"/>
      <c r="AH252">
        <f>COUNTA(D252:D252)&gt;0</f>
        <v/>
      </c>
      <c r="AI252">
        <f>IFERROR(AND('2- GI'!$D$13&lt;&gt;"",'2- GI'!$D$13&lt;&gt;"Yes"),FALSE)</f>
        <v/>
      </c>
      <c r="AJ252">
        <f>IFERROR(AND('2- GI'!$D$13="",NOT(AND('2- GI'!$D$13&lt;&gt;"",'2- GI'!$D$13&lt;&gt;"Yes"))),FALSE)</f>
        <v/>
      </c>
      <c r="AK252">
        <f>IF(AI252,IF(AH252,"ANSWERED","MISSING"),IF(AJ252,IF(AH252,"INVALID","CONTROLLER MISSING"),IF(AH252,"INVALID","NOT APPLICABLE")))</f>
        <v/>
      </c>
      <c r="AL252" t="inlineStr">
        <is>
          <t>PARSED</t>
        </is>
      </c>
    </row>
    <row r="253">
      <c r="A253" s="29" t="inlineStr">
        <is>
          <t>FINS_PR_246_v1</t>
        </is>
      </c>
      <c r="B253" s="30" t="inlineStr">
        <is>
          <t>Consultation expenses</t>
        </is>
      </c>
      <c r="C253" s="35" t="inlineStr">
        <is>
          <t>TABLE: 16.0
MATRIX ROW / CONTEXT: Malta
HOW TO ANSWER: Up to 1 values.
WHEN TO ANSWER: “Pure Account Information Service Provider” (FINS_GI_11) is not “Yes”</t>
        </is>
      </c>
      <c r="D253" s="34" t="inlineStr"/>
      <c r="E253" s="33" t="inlineStr"/>
      <c r="F253" s="33" t="inlineStr"/>
      <c r="G253" s="33" t="inlineStr"/>
      <c r="H253" s="33" t="inlineStr"/>
      <c r="I253" s="33" t="inlineStr"/>
      <c r="J253" s="33" t="inlineStr"/>
      <c r="K253" s="33" t="inlineStr"/>
      <c r="L253" s="33" t="inlineStr"/>
      <c r="M253" s="33" t="inlineStr"/>
      <c r="N253" s="33" t="inlineStr"/>
      <c r="O253" s="33" t="inlineStr"/>
      <c r="P253" s="33" t="inlineStr"/>
      <c r="Q253" s="33" t="inlineStr"/>
      <c r="R253" s="33" t="inlineStr"/>
      <c r="S253" s="33" t="inlineStr"/>
      <c r="T253" s="33" t="inlineStr"/>
      <c r="U253" s="33" t="inlineStr"/>
      <c r="V253" s="33" t="inlineStr"/>
      <c r="W253" s="33" t="inlineStr"/>
      <c r="X253" s="33" t="inlineStr"/>
      <c r="Y253" s="33" t="inlineStr"/>
      <c r="Z253" s="33" t="inlineStr"/>
      <c r="AA253" s="33" t="inlineStr"/>
      <c r="AB253" s="33" t="inlineStr"/>
      <c r="AC253" s="33" t="inlineStr"/>
      <c r="AD253" s="33" t="inlineStr"/>
      <c r="AE253" s="33" t="inlineStr"/>
      <c r="AF253" s="33" t="inlineStr"/>
      <c r="AG253" s="33" t="inlineStr"/>
      <c r="AH253">
        <f>COUNTA(D253:D253)&gt;0</f>
        <v/>
      </c>
      <c r="AI253">
        <f>IFERROR(AND('2- GI'!$D$13&lt;&gt;"",'2- GI'!$D$13&lt;&gt;"Yes"),FALSE)</f>
        <v/>
      </c>
      <c r="AJ253">
        <f>IFERROR(AND('2- GI'!$D$13="",NOT(AND('2- GI'!$D$13&lt;&gt;"",'2- GI'!$D$13&lt;&gt;"Yes"))),FALSE)</f>
        <v/>
      </c>
      <c r="AK253">
        <f>IF(AI253,IF(AH253,"ANSWERED","MISSING"),IF(AJ253,IF(AH253,"INVALID","CONTROLLER MISSING"),IF(AH253,"INVALID","NOT APPLICABLE")))</f>
        <v/>
      </c>
      <c r="AL253" t="inlineStr">
        <is>
          <t>PARSED</t>
        </is>
      </c>
    </row>
    <row r="254">
      <c r="A254" s="29" t="inlineStr">
        <is>
          <t>FINS_PR_247_v1</t>
        </is>
      </c>
      <c r="B254" s="30" t="inlineStr">
        <is>
          <t>Consultation expenses</t>
        </is>
      </c>
      <c r="C254" s="35" t="inlineStr">
        <is>
          <t>TABLE: 16.0
MATRIX ROW / CONTEXT: EU/EEA
HOW TO ANSWER: Up to 1 values.
WHEN TO ANSWER: “Pure Account Information Service Provider” (FINS_GI_11) is not “Yes”</t>
        </is>
      </c>
      <c r="D254" s="34" t="inlineStr"/>
      <c r="E254" s="33" t="inlineStr"/>
      <c r="F254" s="33" t="inlineStr"/>
      <c r="G254" s="33" t="inlineStr"/>
      <c r="H254" s="33" t="inlineStr"/>
      <c r="I254" s="33" t="inlineStr"/>
      <c r="J254" s="33" t="inlineStr"/>
      <c r="K254" s="33" t="inlineStr"/>
      <c r="L254" s="33" t="inlineStr"/>
      <c r="M254" s="33" t="inlineStr"/>
      <c r="N254" s="33" t="inlineStr"/>
      <c r="O254" s="33" t="inlineStr"/>
      <c r="P254" s="33" t="inlineStr"/>
      <c r="Q254" s="33" t="inlineStr"/>
      <c r="R254" s="33" t="inlineStr"/>
      <c r="S254" s="33" t="inlineStr"/>
      <c r="T254" s="33" t="inlineStr"/>
      <c r="U254" s="33" t="inlineStr"/>
      <c r="V254" s="33" t="inlineStr"/>
      <c r="W254" s="33" t="inlineStr"/>
      <c r="X254" s="33" t="inlineStr"/>
      <c r="Y254" s="33" t="inlineStr"/>
      <c r="Z254" s="33" t="inlineStr"/>
      <c r="AA254" s="33" t="inlineStr"/>
      <c r="AB254" s="33" t="inlineStr"/>
      <c r="AC254" s="33" t="inlineStr"/>
      <c r="AD254" s="33" t="inlineStr"/>
      <c r="AE254" s="33" t="inlineStr"/>
      <c r="AF254" s="33" t="inlineStr"/>
      <c r="AG254" s="33" t="inlineStr"/>
      <c r="AH254">
        <f>COUNTA(D254:D254)&gt;0</f>
        <v/>
      </c>
      <c r="AI254">
        <f>IFERROR(AND('2- GI'!$D$13&lt;&gt;"",'2- GI'!$D$13&lt;&gt;"Yes"),FALSE)</f>
        <v/>
      </c>
      <c r="AJ254">
        <f>IFERROR(AND('2- GI'!$D$13="",NOT(AND('2- GI'!$D$13&lt;&gt;"",'2- GI'!$D$13&lt;&gt;"Yes"))),FALSE)</f>
        <v/>
      </c>
      <c r="AK254">
        <f>IF(AI254,IF(AH254,"ANSWERED","MISSING"),IF(AJ254,IF(AH254,"INVALID","CONTROLLER MISSING"),IF(AH254,"INVALID","NOT APPLICABLE")))</f>
        <v/>
      </c>
      <c r="AL254" t="inlineStr">
        <is>
          <t>PARSED</t>
        </is>
      </c>
    </row>
    <row r="255">
      <c r="A255" s="29" t="inlineStr">
        <is>
          <t>FINS_PR_248_v1</t>
        </is>
      </c>
      <c r="B255" s="30" t="inlineStr">
        <is>
          <t>Consultation expenses</t>
        </is>
      </c>
      <c r="C255" s="35" t="inlineStr">
        <is>
          <t>TABLE: 16.0
MATRIX ROW / CONTEXT: RoW
HOW TO ANSWER: Up to 1 values.
WHEN TO ANSWER: “Pure Account Information Service Provider” (FINS_GI_11) is not “Yes”</t>
        </is>
      </c>
      <c r="D255" s="34" t="inlineStr"/>
      <c r="E255" s="33" t="inlineStr"/>
      <c r="F255" s="33" t="inlineStr"/>
      <c r="G255" s="33" t="inlineStr"/>
      <c r="H255" s="33" t="inlineStr"/>
      <c r="I255" s="33" t="inlineStr"/>
      <c r="J255" s="33" t="inlineStr"/>
      <c r="K255" s="33" t="inlineStr"/>
      <c r="L255" s="33" t="inlineStr"/>
      <c r="M255" s="33" t="inlineStr"/>
      <c r="N255" s="33" t="inlineStr"/>
      <c r="O255" s="33" t="inlineStr"/>
      <c r="P255" s="33" t="inlineStr"/>
      <c r="Q255" s="33" t="inlineStr"/>
      <c r="R255" s="33" t="inlineStr"/>
      <c r="S255" s="33" t="inlineStr"/>
      <c r="T255" s="33" t="inlineStr"/>
      <c r="U255" s="33" t="inlineStr"/>
      <c r="V255" s="33" t="inlineStr"/>
      <c r="W255" s="33" t="inlineStr"/>
      <c r="X255" s="33" t="inlineStr"/>
      <c r="Y255" s="33" t="inlineStr"/>
      <c r="Z255" s="33" t="inlineStr"/>
      <c r="AA255" s="33" t="inlineStr"/>
      <c r="AB255" s="33" t="inlineStr"/>
      <c r="AC255" s="33" t="inlineStr"/>
      <c r="AD255" s="33" t="inlineStr"/>
      <c r="AE255" s="33" t="inlineStr"/>
      <c r="AF255" s="33" t="inlineStr"/>
      <c r="AG255" s="33" t="inlineStr"/>
      <c r="AH255">
        <f>COUNTA(D255:D255)&gt;0</f>
        <v/>
      </c>
      <c r="AI255">
        <f>IFERROR(AND('2- GI'!$D$13&lt;&gt;"",'2- GI'!$D$13&lt;&gt;"Yes"),FALSE)</f>
        <v/>
      </c>
      <c r="AJ255">
        <f>IFERROR(AND('2- GI'!$D$13="",NOT(AND('2- GI'!$D$13&lt;&gt;"",'2- GI'!$D$13&lt;&gt;"Yes"))),FALSE)</f>
        <v/>
      </c>
      <c r="AK255">
        <f>IF(AI255,IF(AH255,"ANSWERED","MISSING"),IF(AJ255,IF(AH255,"INVALID","CONTROLLER MISSING"),IF(AH255,"INVALID","NOT APPLICABLE")))</f>
        <v/>
      </c>
      <c r="AL255" t="inlineStr">
        <is>
          <t>PARSED</t>
        </is>
      </c>
    </row>
    <row r="256">
      <c r="A256" s="29" t="inlineStr">
        <is>
          <t>FINS_PR_249_v1</t>
        </is>
      </c>
      <c r="B256" s="30" t="inlineStr">
        <is>
          <t>Other administrative expenses</t>
        </is>
      </c>
      <c r="C256" s="35" t="inlineStr">
        <is>
          <t>TABLE: 16.0
MATRIX ROW / CONTEXT: Malta
HOW TO ANSWER: Up to 1 values.
WHEN TO ANSWER: “Pure Account Information Service Provider” (FINS_GI_11) is not “Yes”</t>
        </is>
      </c>
      <c r="D256" s="34" t="inlineStr"/>
      <c r="E256" s="33" t="inlineStr"/>
      <c r="F256" s="33" t="inlineStr"/>
      <c r="G256" s="33" t="inlineStr"/>
      <c r="H256" s="33" t="inlineStr"/>
      <c r="I256" s="33" t="inlineStr"/>
      <c r="J256" s="33" t="inlineStr"/>
      <c r="K256" s="33" t="inlineStr"/>
      <c r="L256" s="33" t="inlineStr"/>
      <c r="M256" s="33" t="inlineStr"/>
      <c r="N256" s="33" t="inlineStr"/>
      <c r="O256" s="33" t="inlineStr"/>
      <c r="P256" s="33" t="inlineStr"/>
      <c r="Q256" s="33" t="inlineStr"/>
      <c r="R256" s="33" t="inlineStr"/>
      <c r="S256" s="33" t="inlineStr"/>
      <c r="T256" s="33" t="inlineStr"/>
      <c r="U256" s="33" t="inlineStr"/>
      <c r="V256" s="33" t="inlineStr"/>
      <c r="W256" s="33" t="inlineStr"/>
      <c r="X256" s="33" t="inlineStr"/>
      <c r="Y256" s="33" t="inlineStr"/>
      <c r="Z256" s="33" t="inlineStr"/>
      <c r="AA256" s="33" t="inlineStr"/>
      <c r="AB256" s="33" t="inlineStr"/>
      <c r="AC256" s="33" t="inlineStr"/>
      <c r="AD256" s="33" t="inlineStr"/>
      <c r="AE256" s="33" t="inlineStr"/>
      <c r="AF256" s="33" t="inlineStr"/>
      <c r="AG256" s="33" t="inlineStr"/>
      <c r="AH256">
        <f>COUNTA(D256:D256)&gt;0</f>
        <v/>
      </c>
      <c r="AI256">
        <f>IFERROR(AND('2- GI'!$D$13&lt;&gt;"",'2- GI'!$D$13&lt;&gt;"Yes"),FALSE)</f>
        <v/>
      </c>
      <c r="AJ256">
        <f>IFERROR(AND('2- GI'!$D$13="",NOT(AND('2- GI'!$D$13&lt;&gt;"",'2- GI'!$D$13&lt;&gt;"Yes"))),FALSE)</f>
        <v/>
      </c>
      <c r="AK256">
        <f>IF(AI256,IF(AH256,"ANSWERED","MISSING"),IF(AJ256,IF(AH256,"INVALID","CONTROLLER MISSING"),IF(AH256,"INVALID","NOT APPLICABLE")))</f>
        <v/>
      </c>
      <c r="AL256" t="inlineStr">
        <is>
          <t>PARSED</t>
        </is>
      </c>
    </row>
    <row r="257">
      <c r="A257" s="29" t="inlineStr">
        <is>
          <t>FINS_PR_250_v1</t>
        </is>
      </c>
      <c r="B257" s="30" t="inlineStr">
        <is>
          <t>Other administrative expenses</t>
        </is>
      </c>
      <c r="C257" s="35" t="inlineStr">
        <is>
          <t>TABLE: 16.0
MATRIX ROW / CONTEXT: EU/EEA
HOW TO ANSWER: Up to 1 values.
WHEN TO ANSWER: “Pure Account Information Service Provider” (FINS_GI_11) is not “Yes”</t>
        </is>
      </c>
      <c r="D257" s="34" t="inlineStr"/>
      <c r="E257" s="33" t="inlineStr"/>
      <c r="F257" s="33" t="inlineStr"/>
      <c r="G257" s="33" t="inlineStr"/>
      <c r="H257" s="33" t="inlineStr"/>
      <c r="I257" s="33" t="inlineStr"/>
      <c r="J257" s="33" t="inlineStr"/>
      <c r="K257" s="33" t="inlineStr"/>
      <c r="L257" s="33" t="inlineStr"/>
      <c r="M257" s="33" t="inlineStr"/>
      <c r="N257" s="33" t="inlineStr"/>
      <c r="O257" s="33" t="inlineStr"/>
      <c r="P257" s="33" t="inlineStr"/>
      <c r="Q257" s="33" t="inlineStr"/>
      <c r="R257" s="33" t="inlineStr"/>
      <c r="S257" s="33" t="inlineStr"/>
      <c r="T257" s="33" t="inlineStr"/>
      <c r="U257" s="33" t="inlineStr"/>
      <c r="V257" s="33" t="inlineStr"/>
      <c r="W257" s="33" t="inlineStr"/>
      <c r="X257" s="33" t="inlineStr"/>
      <c r="Y257" s="33" t="inlineStr"/>
      <c r="Z257" s="33" t="inlineStr"/>
      <c r="AA257" s="33" t="inlineStr"/>
      <c r="AB257" s="33" t="inlineStr"/>
      <c r="AC257" s="33" t="inlineStr"/>
      <c r="AD257" s="33" t="inlineStr"/>
      <c r="AE257" s="33" t="inlineStr"/>
      <c r="AF257" s="33" t="inlineStr"/>
      <c r="AG257" s="33" t="inlineStr"/>
      <c r="AH257">
        <f>COUNTA(D257:D257)&gt;0</f>
        <v/>
      </c>
      <c r="AI257">
        <f>IFERROR(AND('2- GI'!$D$13&lt;&gt;"",'2- GI'!$D$13&lt;&gt;"Yes"),FALSE)</f>
        <v/>
      </c>
      <c r="AJ257">
        <f>IFERROR(AND('2- GI'!$D$13="",NOT(AND('2- GI'!$D$13&lt;&gt;"",'2- GI'!$D$13&lt;&gt;"Yes"))),FALSE)</f>
        <v/>
      </c>
      <c r="AK257">
        <f>IF(AI257,IF(AH257,"ANSWERED","MISSING"),IF(AJ257,IF(AH257,"INVALID","CONTROLLER MISSING"),IF(AH257,"INVALID","NOT APPLICABLE")))</f>
        <v/>
      </c>
      <c r="AL257" t="inlineStr">
        <is>
          <t>PARSED</t>
        </is>
      </c>
    </row>
    <row r="258">
      <c r="A258" s="29" t="inlineStr">
        <is>
          <t>FINS_PR_251_v1</t>
        </is>
      </c>
      <c r="B258" s="30" t="inlineStr">
        <is>
          <t>Other administrative expenses</t>
        </is>
      </c>
      <c r="C258" s="35" t="inlineStr">
        <is>
          <t>TABLE: 16.0
MATRIX ROW / CONTEXT: RoW
HOW TO ANSWER: Up to 1 values.
WHEN TO ANSWER: “Pure Account Information Service Provider” (FINS_GI_11) is not “Yes”</t>
        </is>
      </c>
      <c r="D258" s="34" t="inlineStr"/>
      <c r="E258" s="33" t="inlineStr"/>
      <c r="F258" s="33" t="inlineStr"/>
      <c r="G258" s="33" t="inlineStr"/>
      <c r="H258" s="33" t="inlineStr"/>
      <c r="I258" s="33" t="inlineStr"/>
      <c r="J258" s="33" t="inlineStr"/>
      <c r="K258" s="33" t="inlineStr"/>
      <c r="L258" s="33" t="inlineStr"/>
      <c r="M258" s="33" t="inlineStr"/>
      <c r="N258" s="33" t="inlineStr"/>
      <c r="O258" s="33" t="inlineStr"/>
      <c r="P258" s="33" t="inlineStr"/>
      <c r="Q258" s="33" t="inlineStr"/>
      <c r="R258" s="33" t="inlineStr"/>
      <c r="S258" s="33" t="inlineStr"/>
      <c r="T258" s="33" t="inlineStr"/>
      <c r="U258" s="33" t="inlineStr"/>
      <c r="V258" s="33" t="inlineStr"/>
      <c r="W258" s="33" t="inlineStr"/>
      <c r="X258" s="33" t="inlineStr"/>
      <c r="Y258" s="33" t="inlineStr"/>
      <c r="Z258" s="33" t="inlineStr"/>
      <c r="AA258" s="33" t="inlineStr"/>
      <c r="AB258" s="33" t="inlineStr"/>
      <c r="AC258" s="33" t="inlineStr"/>
      <c r="AD258" s="33" t="inlineStr"/>
      <c r="AE258" s="33" t="inlineStr"/>
      <c r="AF258" s="33" t="inlineStr"/>
      <c r="AG258" s="33" t="inlineStr"/>
      <c r="AH258">
        <f>COUNTA(D258:D258)&gt;0</f>
        <v/>
      </c>
      <c r="AI258">
        <f>IFERROR(AND('2- GI'!$D$13&lt;&gt;"",'2- GI'!$D$13&lt;&gt;"Yes"),FALSE)</f>
        <v/>
      </c>
      <c r="AJ258">
        <f>IFERROR(AND('2- GI'!$D$13="",NOT(AND('2- GI'!$D$13&lt;&gt;"",'2- GI'!$D$13&lt;&gt;"Yes"))),FALSE)</f>
        <v/>
      </c>
      <c r="AK258">
        <f>IF(AI258,IF(AH258,"ANSWERED","MISSING"),IF(AJ258,IF(AH258,"INVALID","CONTROLLER MISSING"),IF(AH258,"INVALID","NOT APPLICABLE")))</f>
        <v/>
      </c>
      <c r="AL258" t="inlineStr">
        <is>
          <t>PARSED</t>
        </is>
      </c>
    </row>
    <row r="259">
      <c r="A259" s="29" t="inlineStr">
        <is>
          <t>FINS_PR_252_v1</t>
        </is>
      </c>
      <c r="B259" s="30" t="inlineStr">
        <is>
          <t>Details of other administrative expenses</t>
        </is>
      </c>
      <c r="C259" s="31" t="inlineStr">
        <is>
          <t>WHEN TO ANSWER: All of these conditions must be met: At least one of these conditions must be met: “Other administrative expenses” (FINS_PR_249) is greater than “0”; or “Other administrative expenses” (FINS_PR_250) is greater than “0”; or “Other administrative expenses” (FINS_PR_251) is greater than “0”; and “Pure Account Information Service Provider” (FINS_GI_11) is not “Yes”</t>
        </is>
      </c>
      <c r="D259" s="34" t="inlineStr"/>
      <c r="E259" s="33" t="inlineStr"/>
      <c r="F259" s="33" t="inlineStr"/>
      <c r="G259" s="33" t="inlineStr"/>
      <c r="H259" s="33" t="inlineStr"/>
      <c r="I259" s="33" t="inlineStr"/>
      <c r="J259" s="33" t="inlineStr"/>
      <c r="K259" s="33" t="inlineStr"/>
      <c r="L259" s="33" t="inlineStr"/>
      <c r="M259" s="33" t="inlineStr"/>
      <c r="N259" s="33" t="inlineStr"/>
      <c r="O259" s="33" t="inlineStr"/>
      <c r="P259" s="33" t="inlineStr"/>
      <c r="Q259" s="33" t="inlineStr"/>
      <c r="R259" s="33" t="inlineStr"/>
      <c r="S259" s="33" t="inlineStr"/>
      <c r="T259" s="33" t="inlineStr"/>
      <c r="U259" s="33" t="inlineStr"/>
      <c r="V259" s="33" t="inlineStr"/>
      <c r="W259" s="33" t="inlineStr"/>
      <c r="X259" s="33" t="inlineStr"/>
      <c r="Y259" s="33" t="inlineStr"/>
      <c r="Z259" s="33" t="inlineStr"/>
      <c r="AA259" s="33" t="inlineStr"/>
      <c r="AB259" s="33" t="inlineStr"/>
      <c r="AC259" s="33" t="inlineStr"/>
      <c r="AD259" s="33" t="inlineStr"/>
      <c r="AE259" s="33" t="inlineStr"/>
      <c r="AF259" s="33" t="inlineStr"/>
      <c r="AG259" s="33" t="inlineStr"/>
      <c r="AH259">
        <f>COUNTA(D259:D259)&gt;0</f>
        <v/>
      </c>
      <c r="AI259">
        <f>IFERROR(AND(OR(AND($D$256&lt;&gt;"",$D$256&gt;0),AND($D$257&lt;&gt;"",$D$257&gt;0),AND($D$258&lt;&gt;"",$D$258&gt;0)),AND('2- GI'!$D$13&lt;&gt;"",'2- GI'!$D$13&lt;&gt;"Yes")),FALSE)</f>
        <v/>
      </c>
      <c r="AJ259">
        <f>IFERROR(AND(OR($D$256="",$D$257="",$D$258="",'2- GI'!$D$13=""),NOT(AND(OR(AND($D$256&lt;&gt;"",$D$256&gt;0),AND($D$257&lt;&gt;"",$D$257&gt;0),AND($D$258&lt;&gt;"",$D$258&gt;0)),AND('2- GI'!$D$13&lt;&gt;"",'2- GI'!$D$13&lt;&gt;"Yes")))),FALSE)</f>
        <v/>
      </c>
      <c r="AK259">
        <f>IF(AI259,IF(AH259,"ANSWERED","MISSING"),IF(AJ259,IF(AH259,"INVALID","CONTROLLER MISSING"),IF(AH259,"INVALID","NOT APPLICABLE")))</f>
        <v/>
      </c>
      <c r="AL259" t="inlineStr">
        <is>
          <t>PARSED</t>
        </is>
      </c>
    </row>
    <row r="260" ht="24" customHeight="1">
      <c r="A260" s="28" t="inlineStr">
        <is>
          <t>PR — EXPENDITURE - FINANCE COSTS</t>
        </is>
      </c>
      <c r="B260" s="28" t="n"/>
      <c r="C260" s="28" t="n"/>
      <c r="D260" s="28" t="n"/>
      <c r="E260" s="28" t="n"/>
      <c r="F260" s="28" t="n"/>
      <c r="G260" s="28" t="n"/>
      <c r="H260" s="28" t="n"/>
      <c r="I260" s="28" t="n"/>
      <c r="J260" s="28" t="n"/>
      <c r="K260" s="28" t="n"/>
      <c r="L260" s="28" t="n"/>
      <c r="M260" s="28" t="n"/>
      <c r="N260" s="28" t="n"/>
      <c r="O260" s="28" t="n"/>
      <c r="P260" s="28" t="n"/>
      <c r="Q260" s="28" t="n"/>
      <c r="R260" s="28" t="n"/>
      <c r="S260" s="28" t="n"/>
      <c r="T260" s="28" t="n"/>
      <c r="U260" s="28" t="n"/>
      <c r="V260" s="28" t="n"/>
      <c r="W260" s="28" t="n"/>
      <c r="X260" s="28" t="n"/>
      <c r="Y260" s="28" t="n"/>
      <c r="Z260" s="28" t="n"/>
      <c r="AA260" s="28" t="n"/>
      <c r="AB260" s="28" t="n"/>
      <c r="AC260" s="28" t="n"/>
      <c r="AD260" s="28" t="n"/>
      <c r="AE260" s="28" t="n"/>
      <c r="AF260" s="28" t="n"/>
      <c r="AG260" s="28" t="n"/>
    </row>
    <row r="261">
      <c r="A261" s="29" t="inlineStr">
        <is>
          <t>FINS_PR_253_v1</t>
        </is>
      </c>
      <c r="B261" s="30" t="inlineStr">
        <is>
          <t>Unrealised losses on financial assets measured at fair value through profit or loss</t>
        </is>
      </c>
      <c r="C261" s="35" t="inlineStr">
        <is>
          <t>TABLE: 17.0
MATRIX ROW / CONTEXT: Malta
HOW TO ANSWER: Up to 1 values.
WHEN TO ANSWER: “Pure Account Information Service Provider” (FINS_GI_11) is not “Yes”</t>
        </is>
      </c>
      <c r="D261" s="34" t="inlineStr"/>
      <c r="E261" s="33" t="inlineStr"/>
      <c r="F261" s="33" t="inlineStr"/>
      <c r="G261" s="33" t="inlineStr"/>
      <c r="H261" s="33" t="inlineStr"/>
      <c r="I261" s="33" t="inlineStr"/>
      <c r="J261" s="33" t="inlineStr"/>
      <c r="K261" s="33" t="inlineStr"/>
      <c r="L261" s="33" t="inlineStr"/>
      <c r="M261" s="33" t="inlineStr"/>
      <c r="N261" s="33" t="inlineStr"/>
      <c r="O261" s="33" t="inlineStr"/>
      <c r="P261" s="33" t="inlineStr"/>
      <c r="Q261" s="33" t="inlineStr"/>
      <c r="R261" s="33" t="inlineStr"/>
      <c r="S261" s="33" t="inlineStr"/>
      <c r="T261" s="33" t="inlineStr"/>
      <c r="U261" s="33" t="inlineStr"/>
      <c r="V261" s="33" t="inlineStr"/>
      <c r="W261" s="33" t="inlineStr"/>
      <c r="X261" s="33" t="inlineStr"/>
      <c r="Y261" s="33" t="inlineStr"/>
      <c r="Z261" s="33" t="inlineStr"/>
      <c r="AA261" s="33" t="inlineStr"/>
      <c r="AB261" s="33" t="inlineStr"/>
      <c r="AC261" s="33" t="inlineStr"/>
      <c r="AD261" s="33" t="inlineStr"/>
      <c r="AE261" s="33" t="inlineStr"/>
      <c r="AF261" s="33" t="inlineStr"/>
      <c r="AG261" s="33" t="inlineStr"/>
      <c r="AH261">
        <f>COUNTA(D261:D261)&gt;0</f>
        <v/>
      </c>
      <c r="AI261">
        <f>IFERROR(AND('2- GI'!$D$13&lt;&gt;"",'2- GI'!$D$13&lt;&gt;"Yes"),FALSE)</f>
        <v/>
      </c>
      <c r="AJ261">
        <f>IFERROR(AND('2- GI'!$D$13="",NOT(AND('2- GI'!$D$13&lt;&gt;"",'2- GI'!$D$13&lt;&gt;"Yes"))),FALSE)</f>
        <v/>
      </c>
      <c r="AK261">
        <f>IF(AI261,IF(AH261,"ANSWERED","MISSING"),IF(AJ261,IF(AH261,"INVALID","CONTROLLER MISSING"),IF(AH261,"INVALID","NOT APPLICABLE")))</f>
        <v/>
      </c>
      <c r="AL261" t="inlineStr">
        <is>
          <t>PARSED</t>
        </is>
      </c>
    </row>
    <row r="262">
      <c r="A262" s="29" t="inlineStr">
        <is>
          <t>FINS_PR_254_v1</t>
        </is>
      </c>
      <c r="B262" s="30" t="inlineStr">
        <is>
          <t>Unrealised losses on financial assets measured at fair value through profit or loss</t>
        </is>
      </c>
      <c r="C262" s="35" t="inlineStr">
        <is>
          <t>TABLE: 17.0
MATRIX ROW / CONTEXT: EU/EEA
HOW TO ANSWER: Up to 1 values.
WHEN TO ANSWER: “Pure Account Information Service Provider” (FINS_GI_11) is not “Yes”</t>
        </is>
      </c>
      <c r="D262" s="34" t="inlineStr"/>
      <c r="E262" s="33" t="inlineStr"/>
      <c r="F262" s="33" t="inlineStr"/>
      <c r="G262" s="33" t="inlineStr"/>
      <c r="H262" s="33" t="inlineStr"/>
      <c r="I262" s="33" t="inlineStr"/>
      <c r="J262" s="33" t="inlineStr"/>
      <c r="K262" s="33" t="inlineStr"/>
      <c r="L262" s="33" t="inlineStr"/>
      <c r="M262" s="33" t="inlineStr"/>
      <c r="N262" s="33" t="inlineStr"/>
      <c r="O262" s="33" t="inlineStr"/>
      <c r="P262" s="33" t="inlineStr"/>
      <c r="Q262" s="33" t="inlineStr"/>
      <c r="R262" s="33" t="inlineStr"/>
      <c r="S262" s="33" t="inlineStr"/>
      <c r="T262" s="33" t="inlineStr"/>
      <c r="U262" s="33" t="inlineStr"/>
      <c r="V262" s="33" t="inlineStr"/>
      <c r="W262" s="33" t="inlineStr"/>
      <c r="X262" s="33" t="inlineStr"/>
      <c r="Y262" s="33" t="inlineStr"/>
      <c r="Z262" s="33" t="inlineStr"/>
      <c r="AA262" s="33" t="inlineStr"/>
      <c r="AB262" s="33" t="inlineStr"/>
      <c r="AC262" s="33" t="inlineStr"/>
      <c r="AD262" s="33" t="inlineStr"/>
      <c r="AE262" s="33" t="inlineStr"/>
      <c r="AF262" s="33" t="inlineStr"/>
      <c r="AG262" s="33" t="inlineStr"/>
      <c r="AH262">
        <f>COUNTA(D262:D262)&gt;0</f>
        <v/>
      </c>
      <c r="AI262">
        <f>IFERROR(AND('2- GI'!$D$13&lt;&gt;"",'2- GI'!$D$13&lt;&gt;"Yes"),FALSE)</f>
        <v/>
      </c>
      <c r="AJ262">
        <f>IFERROR(AND('2- GI'!$D$13="",NOT(AND('2- GI'!$D$13&lt;&gt;"",'2- GI'!$D$13&lt;&gt;"Yes"))),FALSE)</f>
        <v/>
      </c>
      <c r="AK262">
        <f>IF(AI262,IF(AH262,"ANSWERED","MISSING"),IF(AJ262,IF(AH262,"INVALID","CONTROLLER MISSING"),IF(AH262,"INVALID","NOT APPLICABLE")))</f>
        <v/>
      </c>
      <c r="AL262" t="inlineStr">
        <is>
          <t>PARSED</t>
        </is>
      </c>
    </row>
    <row r="263">
      <c r="A263" s="29" t="inlineStr">
        <is>
          <t>FINS_PR_255_v1</t>
        </is>
      </c>
      <c r="B263" s="30" t="inlineStr">
        <is>
          <t>Unrealised losses on financial assets measured at fair value through profit or loss</t>
        </is>
      </c>
      <c r="C263" s="35" t="inlineStr">
        <is>
          <t>TABLE: 17.0
MATRIX ROW / CONTEXT: RoW
HOW TO ANSWER: Up to 1 values.
WHEN TO ANSWER: “Pure Account Information Service Provider” (FINS_GI_11) is not “Yes”</t>
        </is>
      </c>
      <c r="D263" s="34" t="inlineStr"/>
      <c r="E263" s="33" t="inlineStr"/>
      <c r="F263" s="33" t="inlineStr"/>
      <c r="G263" s="33" t="inlineStr"/>
      <c r="H263" s="33" t="inlineStr"/>
      <c r="I263" s="33" t="inlineStr"/>
      <c r="J263" s="33" t="inlineStr"/>
      <c r="K263" s="33" t="inlineStr"/>
      <c r="L263" s="33" t="inlineStr"/>
      <c r="M263" s="33" t="inlineStr"/>
      <c r="N263" s="33" t="inlineStr"/>
      <c r="O263" s="33" t="inlineStr"/>
      <c r="P263" s="33" t="inlineStr"/>
      <c r="Q263" s="33" t="inlineStr"/>
      <c r="R263" s="33" t="inlineStr"/>
      <c r="S263" s="33" t="inlineStr"/>
      <c r="T263" s="33" t="inlineStr"/>
      <c r="U263" s="33" t="inlineStr"/>
      <c r="V263" s="33" t="inlineStr"/>
      <c r="W263" s="33" t="inlineStr"/>
      <c r="X263" s="33" t="inlineStr"/>
      <c r="Y263" s="33" t="inlineStr"/>
      <c r="Z263" s="33" t="inlineStr"/>
      <c r="AA263" s="33" t="inlineStr"/>
      <c r="AB263" s="33" t="inlineStr"/>
      <c r="AC263" s="33" t="inlineStr"/>
      <c r="AD263" s="33" t="inlineStr"/>
      <c r="AE263" s="33" t="inlineStr"/>
      <c r="AF263" s="33" t="inlineStr"/>
      <c r="AG263" s="33" t="inlineStr"/>
      <c r="AH263">
        <f>COUNTA(D263:D263)&gt;0</f>
        <v/>
      </c>
      <c r="AI263">
        <f>IFERROR(AND('2- GI'!$D$13&lt;&gt;"",'2- GI'!$D$13&lt;&gt;"Yes"),FALSE)</f>
        <v/>
      </c>
      <c r="AJ263">
        <f>IFERROR(AND('2- GI'!$D$13="",NOT(AND('2- GI'!$D$13&lt;&gt;"",'2- GI'!$D$13&lt;&gt;"Yes"))),FALSE)</f>
        <v/>
      </c>
      <c r="AK263">
        <f>IF(AI263,IF(AH263,"ANSWERED","MISSING"),IF(AJ263,IF(AH263,"INVALID","CONTROLLER MISSING"),IF(AH263,"INVALID","NOT APPLICABLE")))</f>
        <v/>
      </c>
      <c r="AL263" t="inlineStr">
        <is>
          <t>PARSED</t>
        </is>
      </c>
    </row>
    <row r="264">
      <c r="A264" s="29" t="inlineStr">
        <is>
          <t>FINS_PR_256_v1</t>
        </is>
      </c>
      <c r="B264" s="30" t="inlineStr">
        <is>
          <t>Realised losses on financial assets measured at fair value through profit or loss</t>
        </is>
      </c>
      <c r="C264" s="35" t="inlineStr">
        <is>
          <t>TABLE: 17.0
MATRIX ROW / CONTEXT: Malta
HOW TO ANSWER: Up to 1 values.
WHEN TO ANSWER: “Pure Account Information Service Provider” (FINS_GI_11) is not “Yes”</t>
        </is>
      </c>
      <c r="D264" s="34" t="inlineStr"/>
      <c r="E264" s="33" t="inlineStr"/>
      <c r="F264" s="33" t="inlineStr"/>
      <c r="G264" s="33" t="inlineStr"/>
      <c r="H264" s="33" t="inlineStr"/>
      <c r="I264" s="33" t="inlineStr"/>
      <c r="J264" s="33" t="inlineStr"/>
      <c r="K264" s="33" t="inlineStr"/>
      <c r="L264" s="33" t="inlineStr"/>
      <c r="M264" s="33" t="inlineStr"/>
      <c r="N264" s="33" t="inlineStr"/>
      <c r="O264" s="33" t="inlineStr"/>
      <c r="P264" s="33" t="inlineStr"/>
      <c r="Q264" s="33" t="inlineStr"/>
      <c r="R264" s="33" t="inlineStr"/>
      <c r="S264" s="33" t="inlineStr"/>
      <c r="T264" s="33" t="inlineStr"/>
      <c r="U264" s="33" t="inlineStr"/>
      <c r="V264" s="33" t="inlineStr"/>
      <c r="W264" s="33" t="inlineStr"/>
      <c r="X264" s="33" t="inlineStr"/>
      <c r="Y264" s="33" t="inlineStr"/>
      <c r="Z264" s="33" t="inlineStr"/>
      <c r="AA264" s="33" t="inlineStr"/>
      <c r="AB264" s="33" t="inlineStr"/>
      <c r="AC264" s="33" t="inlineStr"/>
      <c r="AD264" s="33" t="inlineStr"/>
      <c r="AE264" s="33" t="inlineStr"/>
      <c r="AF264" s="33" t="inlineStr"/>
      <c r="AG264" s="33" t="inlineStr"/>
      <c r="AH264">
        <f>COUNTA(D264:D264)&gt;0</f>
        <v/>
      </c>
      <c r="AI264">
        <f>IFERROR(AND('2- GI'!$D$13&lt;&gt;"",'2- GI'!$D$13&lt;&gt;"Yes"),FALSE)</f>
        <v/>
      </c>
      <c r="AJ264">
        <f>IFERROR(AND('2- GI'!$D$13="",NOT(AND('2- GI'!$D$13&lt;&gt;"",'2- GI'!$D$13&lt;&gt;"Yes"))),FALSE)</f>
        <v/>
      </c>
      <c r="AK264">
        <f>IF(AI264,IF(AH264,"ANSWERED","MISSING"),IF(AJ264,IF(AH264,"INVALID","CONTROLLER MISSING"),IF(AH264,"INVALID","NOT APPLICABLE")))</f>
        <v/>
      </c>
      <c r="AL264" t="inlineStr">
        <is>
          <t>PARSED</t>
        </is>
      </c>
    </row>
    <row r="265">
      <c r="A265" s="29" t="inlineStr">
        <is>
          <t>FINS_PR_257_v1</t>
        </is>
      </c>
      <c r="B265" s="30" t="inlineStr">
        <is>
          <t>Realised losses on financial assets measured at fair value through profit or loss</t>
        </is>
      </c>
      <c r="C265" s="35" t="inlineStr">
        <is>
          <t>TABLE: 17.0
MATRIX ROW / CONTEXT: EU/EEA
HOW TO ANSWER: Up to 1 values.
WHEN TO ANSWER: “Pure Account Information Service Provider” (FINS_GI_11) is not “Yes”</t>
        </is>
      </c>
      <c r="D265" s="34" t="inlineStr"/>
      <c r="E265" s="33" t="inlineStr"/>
      <c r="F265" s="33" t="inlineStr"/>
      <c r="G265" s="33" t="inlineStr"/>
      <c r="H265" s="33" t="inlineStr"/>
      <c r="I265" s="33" t="inlineStr"/>
      <c r="J265" s="33" t="inlineStr"/>
      <c r="K265" s="33" t="inlineStr"/>
      <c r="L265" s="33" t="inlineStr"/>
      <c r="M265" s="33" t="inlineStr"/>
      <c r="N265" s="33" t="inlineStr"/>
      <c r="O265" s="33" t="inlineStr"/>
      <c r="P265" s="33" t="inlineStr"/>
      <c r="Q265" s="33" t="inlineStr"/>
      <c r="R265" s="33" t="inlineStr"/>
      <c r="S265" s="33" t="inlineStr"/>
      <c r="T265" s="33" t="inlineStr"/>
      <c r="U265" s="33" t="inlineStr"/>
      <c r="V265" s="33" t="inlineStr"/>
      <c r="W265" s="33" t="inlineStr"/>
      <c r="X265" s="33" t="inlineStr"/>
      <c r="Y265" s="33" t="inlineStr"/>
      <c r="Z265" s="33" t="inlineStr"/>
      <c r="AA265" s="33" t="inlineStr"/>
      <c r="AB265" s="33" t="inlineStr"/>
      <c r="AC265" s="33" t="inlineStr"/>
      <c r="AD265" s="33" t="inlineStr"/>
      <c r="AE265" s="33" t="inlineStr"/>
      <c r="AF265" s="33" t="inlineStr"/>
      <c r="AG265" s="33" t="inlineStr"/>
      <c r="AH265">
        <f>COUNTA(D265:D265)&gt;0</f>
        <v/>
      </c>
      <c r="AI265">
        <f>IFERROR(AND('2- GI'!$D$13&lt;&gt;"",'2- GI'!$D$13&lt;&gt;"Yes"),FALSE)</f>
        <v/>
      </c>
      <c r="AJ265">
        <f>IFERROR(AND('2- GI'!$D$13="",NOT(AND('2- GI'!$D$13&lt;&gt;"",'2- GI'!$D$13&lt;&gt;"Yes"))),FALSE)</f>
        <v/>
      </c>
      <c r="AK265">
        <f>IF(AI265,IF(AH265,"ANSWERED","MISSING"),IF(AJ265,IF(AH265,"INVALID","CONTROLLER MISSING"),IF(AH265,"INVALID","NOT APPLICABLE")))</f>
        <v/>
      </c>
      <c r="AL265" t="inlineStr">
        <is>
          <t>PARSED</t>
        </is>
      </c>
    </row>
    <row r="266">
      <c r="A266" s="29" t="inlineStr">
        <is>
          <t>FINS_PR_258_v1</t>
        </is>
      </c>
      <c r="B266" s="30" t="inlineStr">
        <is>
          <t>Realised losses on financial assets measured at fair value through profit or loss</t>
        </is>
      </c>
      <c r="C266" s="35" t="inlineStr">
        <is>
          <t>TABLE: 17.0
MATRIX ROW / CONTEXT: RoW
HOW TO ANSWER: Up to 1 values.
WHEN TO ANSWER: “Pure Account Information Service Provider” (FINS_GI_11) is not “Yes”</t>
        </is>
      </c>
      <c r="D266" s="34" t="inlineStr"/>
      <c r="E266" s="33" t="inlineStr"/>
      <c r="F266" s="33" t="inlineStr"/>
      <c r="G266" s="33" t="inlineStr"/>
      <c r="H266" s="33" t="inlineStr"/>
      <c r="I266" s="33" t="inlineStr"/>
      <c r="J266" s="33" t="inlineStr"/>
      <c r="K266" s="33" t="inlineStr"/>
      <c r="L266" s="33" t="inlineStr"/>
      <c r="M266" s="33" t="inlineStr"/>
      <c r="N266" s="33" t="inlineStr"/>
      <c r="O266" s="33" t="inlineStr"/>
      <c r="P266" s="33" t="inlineStr"/>
      <c r="Q266" s="33" t="inlineStr"/>
      <c r="R266" s="33" t="inlineStr"/>
      <c r="S266" s="33" t="inlineStr"/>
      <c r="T266" s="33" t="inlineStr"/>
      <c r="U266" s="33" t="inlineStr"/>
      <c r="V266" s="33" t="inlineStr"/>
      <c r="W266" s="33" t="inlineStr"/>
      <c r="X266" s="33" t="inlineStr"/>
      <c r="Y266" s="33" t="inlineStr"/>
      <c r="Z266" s="33" t="inlineStr"/>
      <c r="AA266" s="33" t="inlineStr"/>
      <c r="AB266" s="33" t="inlineStr"/>
      <c r="AC266" s="33" t="inlineStr"/>
      <c r="AD266" s="33" t="inlineStr"/>
      <c r="AE266" s="33" t="inlineStr"/>
      <c r="AF266" s="33" t="inlineStr"/>
      <c r="AG266" s="33" t="inlineStr"/>
      <c r="AH266">
        <f>COUNTA(D266:D266)&gt;0</f>
        <v/>
      </c>
      <c r="AI266">
        <f>IFERROR(AND('2- GI'!$D$13&lt;&gt;"",'2- GI'!$D$13&lt;&gt;"Yes"),FALSE)</f>
        <v/>
      </c>
      <c r="AJ266">
        <f>IFERROR(AND('2- GI'!$D$13="",NOT(AND('2- GI'!$D$13&lt;&gt;"",'2- GI'!$D$13&lt;&gt;"Yes"))),FALSE)</f>
        <v/>
      </c>
      <c r="AK266">
        <f>IF(AI266,IF(AH266,"ANSWERED","MISSING"),IF(AJ266,IF(AH266,"INVALID","CONTROLLER MISSING"),IF(AH266,"INVALID","NOT APPLICABLE")))</f>
        <v/>
      </c>
      <c r="AL266" t="inlineStr">
        <is>
          <t>PARSED</t>
        </is>
      </c>
    </row>
    <row r="267">
      <c r="A267" s="29" t="inlineStr">
        <is>
          <t>FINS_PR_259_v1</t>
        </is>
      </c>
      <c r="B267" s="30" t="inlineStr">
        <is>
          <t>Unrealised losses on financial assets attributable to clients measured at fair value through profit or loss</t>
        </is>
      </c>
      <c r="C267" s="35" t="inlineStr">
        <is>
          <t>TABLE: 17.0
MATRIX ROW / CONTEXT: Malta
HOW TO ANSWER: Up to 1 values.
WHEN TO ANSWER: “Pure Account Information Service Provider” (FINS_GI_11) is not “Yes”</t>
        </is>
      </c>
      <c r="D267" s="34" t="inlineStr"/>
      <c r="E267" s="33" t="inlineStr"/>
      <c r="F267" s="33" t="inlineStr"/>
      <c r="G267" s="33" t="inlineStr"/>
      <c r="H267" s="33" t="inlineStr"/>
      <c r="I267" s="33" t="inlineStr"/>
      <c r="J267" s="33" t="inlineStr"/>
      <c r="K267" s="33" t="inlineStr"/>
      <c r="L267" s="33" t="inlineStr"/>
      <c r="M267" s="33" t="inlineStr"/>
      <c r="N267" s="33" t="inlineStr"/>
      <c r="O267" s="33" t="inlineStr"/>
      <c r="P267" s="33" t="inlineStr"/>
      <c r="Q267" s="33" t="inlineStr"/>
      <c r="R267" s="33" t="inlineStr"/>
      <c r="S267" s="33" t="inlineStr"/>
      <c r="T267" s="33" t="inlineStr"/>
      <c r="U267" s="33" t="inlineStr"/>
      <c r="V267" s="33" t="inlineStr"/>
      <c r="W267" s="33" t="inlineStr"/>
      <c r="X267" s="33" t="inlineStr"/>
      <c r="Y267" s="33" t="inlineStr"/>
      <c r="Z267" s="33" t="inlineStr"/>
      <c r="AA267" s="33" t="inlineStr"/>
      <c r="AB267" s="33" t="inlineStr"/>
      <c r="AC267" s="33" t="inlineStr"/>
      <c r="AD267" s="33" t="inlineStr"/>
      <c r="AE267" s="33" t="inlineStr"/>
      <c r="AF267" s="33" t="inlineStr"/>
      <c r="AG267" s="33" t="inlineStr"/>
      <c r="AH267">
        <f>COUNTA(D267:D267)&gt;0</f>
        <v/>
      </c>
      <c r="AI267">
        <f>IFERROR(AND('2- GI'!$D$13&lt;&gt;"",'2- GI'!$D$13&lt;&gt;"Yes"),FALSE)</f>
        <v/>
      </c>
      <c r="AJ267">
        <f>IFERROR(AND('2- GI'!$D$13="",NOT(AND('2- GI'!$D$13&lt;&gt;"",'2- GI'!$D$13&lt;&gt;"Yes"))),FALSE)</f>
        <v/>
      </c>
      <c r="AK267">
        <f>IF(AI267,IF(AH267,"ANSWERED","MISSING"),IF(AJ267,IF(AH267,"INVALID","CONTROLLER MISSING"),IF(AH267,"INVALID","NOT APPLICABLE")))</f>
        <v/>
      </c>
      <c r="AL267" t="inlineStr">
        <is>
          <t>PARSED</t>
        </is>
      </c>
    </row>
    <row r="268">
      <c r="A268" s="29" t="inlineStr">
        <is>
          <t>FINS_PR_260_v1</t>
        </is>
      </c>
      <c r="B268" s="30" t="inlineStr">
        <is>
          <t>Unrealised losses on financial assets attributable to clients measured at fair value through profit or loss</t>
        </is>
      </c>
      <c r="C268" s="35" t="inlineStr">
        <is>
          <t>TABLE: 17.0
MATRIX ROW / CONTEXT: EU/EEA
HOW TO ANSWER: Up to 1 values.
WHEN TO ANSWER: “Pure Account Information Service Provider” (FINS_GI_11) is not “Yes”</t>
        </is>
      </c>
      <c r="D268" s="34" t="inlineStr"/>
      <c r="E268" s="33" t="inlineStr"/>
      <c r="F268" s="33" t="inlineStr"/>
      <c r="G268" s="33" t="inlineStr"/>
      <c r="H268" s="33" t="inlineStr"/>
      <c r="I268" s="33" t="inlineStr"/>
      <c r="J268" s="33" t="inlineStr"/>
      <c r="K268" s="33" t="inlineStr"/>
      <c r="L268" s="33" t="inlineStr"/>
      <c r="M268" s="33" t="inlineStr"/>
      <c r="N268" s="33" t="inlineStr"/>
      <c r="O268" s="33" t="inlineStr"/>
      <c r="P268" s="33" t="inlineStr"/>
      <c r="Q268" s="33" t="inlineStr"/>
      <c r="R268" s="33" t="inlineStr"/>
      <c r="S268" s="33" t="inlineStr"/>
      <c r="T268" s="33" t="inlineStr"/>
      <c r="U268" s="33" t="inlineStr"/>
      <c r="V268" s="33" t="inlineStr"/>
      <c r="W268" s="33" t="inlineStr"/>
      <c r="X268" s="33" t="inlineStr"/>
      <c r="Y268" s="33" t="inlineStr"/>
      <c r="Z268" s="33" t="inlineStr"/>
      <c r="AA268" s="33" t="inlineStr"/>
      <c r="AB268" s="33" t="inlineStr"/>
      <c r="AC268" s="33" t="inlineStr"/>
      <c r="AD268" s="33" t="inlineStr"/>
      <c r="AE268" s="33" t="inlineStr"/>
      <c r="AF268" s="33" t="inlineStr"/>
      <c r="AG268" s="33" t="inlineStr"/>
      <c r="AH268">
        <f>COUNTA(D268:D268)&gt;0</f>
        <v/>
      </c>
      <c r="AI268">
        <f>IFERROR(AND('2- GI'!$D$13&lt;&gt;"",'2- GI'!$D$13&lt;&gt;"Yes"),FALSE)</f>
        <v/>
      </c>
      <c r="AJ268">
        <f>IFERROR(AND('2- GI'!$D$13="",NOT(AND('2- GI'!$D$13&lt;&gt;"",'2- GI'!$D$13&lt;&gt;"Yes"))),FALSE)</f>
        <v/>
      </c>
      <c r="AK268">
        <f>IF(AI268,IF(AH268,"ANSWERED","MISSING"),IF(AJ268,IF(AH268,"INVALID","CONTROLLER MISSING"),IF(AH268,"INVALID","NOT APPLICABLE")))</f>
        <v/>
      </c>
      <c r="AL268" t="inlineStr">
        <is>
          <t>PARSED</t>
        </is>
      </c>
    </row>
    <row r="269">
      <c r="A269" s="29" t="inlineStr">
        <is>
          <t>FINS_PR_261_v1</t>
        </is>
      </c>
      <c r="B269" s="30" t="inlineStr">
        <is>
          <t>Unrealised losses on financial assets attributable to clients measured at fair value through profit or loss</t>
        </is>
      </c>
      <c r="C269" s="35" t="inlineStr">
        <is>
          <t>TABLE: 17.0
MATRIX ROW / CONTEXT: RoW
HOW TO ANSWER: Up to 1 values.
WHEN TO ANSWER: “Pure Account Information Service Provider” (FINS_GI_11) is not “Yes”</t>
        </is>
      </c>
      <c r="D269" s="34" t="inlineStr"/>
      <c r="E269" s="33" t="inlineStr"/>
      <c r="F269" s="33" t="inlineStr"/>
      <c r="G269" s="33" t="inlineStr"/>
      <c r="H269" s="33" t="inlineStr"/>
      <c r="I269" s="33" t="inlineStr"/>
      <c r="J269" s="33" t="inlineStr"/>
      <c r="K269" s="33" t="inlineStr"/>
      <c r="L269" s="33" t="inlineStr"/>
      <c r="M269" s="33" t="inlineStr"/>
      <c r="N269" s="33" t="inlineStr"/>
      <c r="O269" s="33" t="inlineStr"/>
      <c r="P269" s="33" t="inlineStr"/>
      <c r="Q269" s="33" t="inlineStr"/>
      <c r="R269" s="33" t="inlineStr"/>
      <c r="S269" s="33" t="inlineStr"/>
      <c r="T269" s="33" t="inlineStr"/>
      <c r="U269" s="33" t="inlineStr"/>
      <c r="V269" s="33" t="inlineStr"/>
      <c r="W269" s="33" t="inlineStr"/>
      <c r="X269" s="33" t="inlineStr"/>
      <c r="Y269" s="33" t="inlineStr"/>
      <c r="Z269" s="33" t="inlineStr"/>
      <c r="AA269" s="33" t="inlineStr"/>
      <c r="AB269" s="33" t="inlineStr"/>
      <c r="AC269" s="33" t="inlineStr"/>
      <c r="AD269" s="33" t="inlineStr"/>
      <c r="AE269" s="33" t="inlineStr"/>
      <c r="AF269" s="33" t="inlineStr"/>
      <c r="AG269" s="33" t="inlineStr"/>
      <c r="AH269">
        <f>COUNTA(D269:D269)&gt;0</f>
        <v/>
      </c>
      <c r="AI269">
        <f>IFERROR(AND('2- GI'!$D$13&lt;&gt;"",'2- GI'!$D$13&lt;&gt;"Yes"),FALSE)</f>
        <v/>
      </c>
      <c r="AJ269">
        <f>IFERROR(AND('2- GI'!$D$13="",NOT(AND('2- GI'!$D$13&lt;&gt;"",'2- GI'!$D$13&lt;&gt;"Yes"))),FALSE)</f>
        <v/>
      </c>
      <c r="AK269">
        <f>IF(AI269,IF(AH269,"ANSWERED","MISSING"),IF(AJ269,IF(AH269,"INVALID","CONTROLLER MISSING"),IF(AH269,"INVALID","NOT APPLICABLE")))</f>
        <v/>
      </c>
      <c r="AL269" t="inlineStr">
        <is>
          <t>PARSED</t>
        </is>
      </c>
    </row>
    <row r="270">
      <c r="A270" s="29" t="inlineStr">
        <is>
          <t>FINS_PR_262_v1</t>
        </is>
      </c>
      <c r="B270" s="30" t="inlineStr">
        <is>
          <t>Realised losses on financial assets attributable to clients measured at fair value through profit or loss</t>
        </is>
      </c>
      <c r="C270" s="35" t="inlineStr">
        <is>
          <t>TABLE: 17.0
MATRIX ROW / CONTEXT: Malta
HOW TO ANSWER: Up to 1 values.
WHEN TO ANSWER: “Pure Account Information Service Provider” (FINS_GI_11) is not “Yes”</t>
        </is>
      </c>
      <c r="D270" s="34" t="inlineStr"/>
      <c r="E270" s="33" t="inlineStr"/>
      <c r="F270" s="33" t="inlineStr"/>
      <c r="G270" s="33" t="inlineStr"/>
      <c r="H270" s="33" t="inlineStr"/>
      <c r="I270" s="33" t="inlineStr"/>
      <c r="J270" s="33" t="inlineStr"/>
      <c r="K270" s="33" t="inlineStr"/>
      <c r="L270" s="33" t="inlineStr"/>
      <c r="M270" s="33" t="inlineStr"/>
      <c r="N270" s="33" t="inlineStr"/>
      <c r="O270" s="33" t="inlineStr"/>
      <c r="P270" s="33" t="inlineStr"/>
      <c r="Q270" s="33" t="inlineStr"/>
      <c r="R270" s="33" t="inlineStr"/>
      <c r="S270" s="33" t="inlineStr"/>
      <c r="T270" s="33" t="inlineStr"/>
      <c r="U270" s="33" t="inlineStr"/>
      <c r="V270" s="33" t="inlineStr"/>
      <c r="W270" s="33" t="inlineStr"/>
      <c r="X270" s="33" t="inlineStr"/>
      <c r="Y270" s="33" t="inlineStr"/>
      <c r="Z270" s="33" t="inlineStr"/>
      <c r="AA270" s="33" t="inlineStr"/>
      <c r="AB270" s="33" t="inlineStr"/>
      <c r="AC270" s="33" t="inlineStr"/>
      <c r="AD270" s="33" t="inlineStr"/>
      <c r="AE270" s="33" t="inlineStr"/>
      <c r="AF270" s="33" t="inlineStr"/>
      <c r="AG270" s="33" t="inlineStr"/>
      <c r="AH270">
        <f>COUNTA(D270:D270)&gt;0</f>
        <v/>
      </c>
      <c r="AI270">
        <f>IFERROR(AND('2- GI'!$D$13&lt;&gt;"",'2- GI'!$D$13&lt;&gt;"Yes"),FALSE)</f>
        <v/>
      </c>
      <c r="AJ270">
        <f>IFERROR(AND('2- GI'!$D$13="",NOT(AND('2- GI'!$D$13&lt;&gt;"",'2- GI'!$D$13&lt;&gt;"Yes"))),FALSE)</f>
        <v/>
      </c>
      <c r="AK270">
        <f>IF(AI270,IF(AH270,"ANSWERED","MISSING"),IF(AJ270,IF(AH270,"INVALID","CONTROLLER MISSING"),IF(AH270,"INVALID","NOT APPLICABLE")))</f>
        <v/>
      </c>
      <c r="AL270" t="inlineStr">
        <is>
          <t>PARSED</t>
        </is>
      </c>
    </row>
    <row r="271">
      <c r="A271" s="29" t="inlineStr">
        <is>
          <t>FINS_PR_263_v1</t>
        </is>
      </c>
      <c r="B271" s="30" t="inlineStr">
        <is>
          <t>Realised losses on financial assets attributable to clients measured at fair value through profit or loss</t>
        </is>
      </c>
      <c r="C271" s="35" t="inlineStr">
        <is>
          <t>TABLE: 17.0
MATRIX ROW / CONTEXT: EU/EEA
HOW TO ANSWER: Up to 1 values.
WHEN TO ANSWER: “Pure Account Information Service Provider” (FINS_GI_11) is not “Yes”</t>
        </is>
      </c>
      <c r="D271" s="34" t="inlineStr"/>
      <c r="E271" s="33" t="inlineStr"/>
      <c r="F271" s="33" t="inlineStr"/>
      <c r="G271" s="33" t="inlineStr"/>
      <c r="H271" s="33" t="inlineStr"/>
      <c r="I271" s="33" t="inlineStr"/>
      <c r="J271" s="33" t="inlineStr"/>
      <c r="K271" s="33" t="inlineStr"/>
      <c r="L271" s="33" t="inlineStr"/>
      <c r="M271" s="33" t="inlineStr"/>
      <c r="N271" s="33" t="inlineStr"/>
      <c r="O271" s="33" t="inlineStr"/>
      <c r="P271" s="33" t="inlineStr"/>
      <c r="Q271" s="33" t="inlineStr"/>
      <c r="R271" s="33" t="inlineStr"/>
      <c r="S271" s="33" t="inlineStr"/>
      <c r="T271" s="33" t="inlineStr"/>
      <c r="U271" s="33" t="inlineStr"/>
      <c r="V271" s="33" t="inlineStr"/>
      <c r="W271" s="33" t="inlineStr"/>
      <c r="X271" s="33" t="inlineStr"/>
      <c r="Y271" s="33" t="inlineStr"/>
      <c r="Z271" s="33" t="inlineStr"/>
      <c r="AA271" s="33" t="inlineStr"/>
      <c r="AB271" s="33" t="inlineStr"/>
      <c r="AC271" s="33" t="inlineStr"/>
      <c r="AD271" s="33" t="inlineStr"/>
      <c r="AE271" s="33" t="inlineStr"/>
      <c r="AF271" s="33" t="inlineStr"/>
      <c r="AG271" s="33" t="inlineStr"/>
      <c r="AH271">
        <f>COUNTA(D271:D271)&gt;0</f>
        <v/>
      </c>
      <c r="AI271">
        <f>IFERROR(AND('2- GI'!$D$13&lt;&gt;"",'2- GI'!$D$13&lt;&gt;"Yes"),FALSE)</f>
        <v/>
      </c>
      <c r="AJ271">
        <f>IFERROR(AND('2- GI'!$D$13="",NOT(AND('2- GI'!$D$13&lt;&gt;"",'2- GI'!$D$13&lt;&gt;"Yes"))),FALSE)</f>
        <v/>
      </c>
      <c r="AK271">
        <f>IF(AI271,IF(AH271,"ANSWERED","MISSING"),IF(AJ271,IF(AH271,"INVALID","CONTROLLER MISSING"),IF(AH271,"INVALID","NOT APPLICABLE")))</f>
        <v/>
      </c>
      <c r="AL271" t="inlineStr">
        <is>
          <t>PARSED</t>
        </is>
      </c>
    </row>
    <row r="272">
      <c r="A272" s="29" t="inlineStr">
        <is>
          <t>FINS_PR_264_v1</t>
        </is>
      </c>
      <c r="B272" s="30" t="inlineStr">
        <is>
          <t>Realised losses on financial assets attributable to clients measured at fair value through profit or loss</t>
        </is>
      </c>
      <c r="C272" s="35" t="inlineStr">
        <is>
          <t>TABLE: 17.0
MATRIX ROW / CONTEXT: RoW
HOW TO ANSWER: Up to 1 values.
WHEN TO ANSWER: “Pure Account Information Service Provider” (FINS_GI_11) is not “Yes”</t>
        </is>
      </c>
      <c r="D272" s="34" t="inlineStr"/>
      <c r="E272" s="33" t="inlineStr"/>
      <c r="F272" s="33" t="inlineStr"/>
      <c r="G272" s="33" t="inlineStr"/>
      <c r="H272" s="33" t="inlineStr"/>
      <c r="I272" s="33" t="inlineStr"/>
      <c r="J272" s="33" t="inlineStr"/>
      <c r="K272" s="33" t="inlineStr"/>
      <c r="L272" s="33" t="inlineStr"/>
      <c r="M272" s="33" t="inlineStr"/>
      <c r="N272" s="33" t="inlineStr"/>
      <c r="O272" s="33" t="inlineStr"/>
      <c r="P272" s="33" t="inlineStr"/>
      <c r="Q272" s="33" t="inlineStr"/>
      <c r="R272" s="33" t="inlineStr"/>
      <c r="S272" s="33" t="inlineStr"/>
      <c r="T272" s="33" t="inlineStr"/>
      <c r="U272" s="33" t="inlineStr"/>
      <c r="V272" s="33" t="inlineStr"/>
      <c r="W272" s="33" t="inlineStr"/>
      <c r="X272" s="33" t="inlineStr"/>
      <c r="Y272" s="33" t="inlineStr"/>
      <c r="Z272" s="33" t="inlineStr"/>
      <c r="AA272" s="33" t="inlineStr"/>
      <c r="AB272" s="33" t="inlineStr"/>
      <c r="AC272" s="33" t="inlineStr"/>
      <c r="AD272" s="33" t="inlineStr"/>
      <c r="AE272" s="33" t="inlineStr"/>
      <c r="AF272" s="33" t="inlineStr"/>
      <c r="AG272" s="33" t="inlineStr"/>
      <c r="AH272">
        <f>COUNTA(D272:D272)&gt;0</f>
        <v/>
      </c>
      <c r="AI272">
        <f>IFERROR(AND('2- GI'!$D$13&lt;&gt;"",'2- GI'!$D$13&lt;&gt;"Yes"),FALSE)</f>
        <v/>
      </c>
      <c r="AJ272">
        <f>IFERROR(AND('2- GI'!$D$13="",NOT(AND('2- GI'!$D$13&lt;&gt;"",'2- GI'!$D$13&lt;&gt;"Yes"))),FALSE)</f>
        <v/>
      </c>
      <c r="AK272">
        <f>IF(AI272,IF(AH272,"ANSWERED","MISSING"),IF(AJ272,IF(AH272,"INVALID","CONTROLLER MISSING"),IF(AH272,"INVALID","NOT APPLICABLE")))</f>
        <v/>
      </c>
      <c r="AL272" t="inlineStr">
        <is>
          <t>PARSED</t>
        </is>
      </c>
    </row>
    <row r="273">
      <c r="A273" s="29" t="inlineStr">
        <is>
          <t>FINS_PR_265_v1</t>
        </is>
      </c>
      <c r="B273" s="30" t="inlineStr">
        <is>
          <t>Loss on financial assets attributable to clients measured at amortised cost</t>
        </is>
      </c>
      <c r="C273" s="35" t="inlineStr">
        <is>
          <t>TABLE: 17.0
MATRIX ROW / CONTEXT: Malta
HOW TO ANSWER: Up to 1 values.
WHEN TO ANSWER: “Pure Account Information Service Provider” (FINS_GI_11) is not “Yes”</t>
        </is>
      </c>
      <c r="D273" s="34" t="inlineStr"/>
      <c r="E273" s="33" t="inlineStr"/>
      <c r="F273" s="33" t="inlineStr"/>
      <c r="G273" s="33" t="inlineStr"/>
      <c r="H273" s="33" t="inlineStr"/>
      <c r="I273" s="33" t="inlineStr"/>
      <c r="J273" s="33" t="inlineStr"/>
      <c r="K273" s="33" t="inlineStr"/>
      <c r="L273" s="33" t="inlineStr"/>
      <c r="M273" s="33" t="inlineStr"/>
      <c r="N273" s="33" t="inlineStr"/>
      <c r="O273" s="33" t="inlineStr"/>
      <c r="P273" s="33" t="inlineStr"/>
      <c r="Q273" s="33" t="inlineStr"/>
      <c r="R273" s="33" t="inlineStr"/>
      <c r="S273" s="33" t="inlineStr"/>
      <c r="T273" s="33" t="inlineStr"/>
      <c r="U273" s="33" t="inlineStr"/>
      <c r="V273" s="33" t="inlineStr"/>
      <c r="W273" s="33" t="inlineStr"/>
      <c r="X273" s="33" t="inlineStr"/>
      <c r="Y273" s="33" t="inlineStr"/>
      <c r="Z273" s="33" t="inlineStr"/>
      <c r="AA273" s="33" t="inlineStr"/>
      <c r="AB273" s="33" t="inlineStr"/>
      <c r="AC273" s="33" t="inlineStr"/>
      <c r="AD273" s="33" t="inlineStr"/>
      <c r="AE273" s="33" t="inlineStr"/>
      <c r="AF273" s="33" t="inlineStr"/>
      <c r="AG273" s="33" t="inlineStr"/>
      <c r="AH273">
        <f>COUNTA(D273:D273)&gt;0</f>
        <v/>
      </c>
      <c r="AI273">
        <f>IFERROR(AND('2- GI'!$D$13&lt;&gt;"",'2- GI'!$D$13&lt;&gt;"Yes"),FALSE)</f>
        <v/>
      </c>
      <c r="AJ273">
        <f>IFERROR(AND('2- GI'!$D$13="",NOT(AND('2- GI'!$D$13&lt;&gt;"",'2- GI'!$D$13&lt;&gt;"Yes"))),FALSE)</f>
        <v/>
      </c>
      <c r="AK273">
        <f>IF(AI273,IF(AH273,"ANSWERED","MISSING"),IF(AJ273,IF(AH273,"INVALID","CONTROLLER MISSING"),IF(AH273,"INVALID","NOT APPLICABLE")))</f>
        <v/>
      </c>
      <c r="AL273" t="inlineStr">
        <is>
          <t>PARSED</t>
        </is>
      </c>
    </row>
    <row r="274">
      <c r="A274" s="29" t="inlineStr">
        <is>
          <t>FINS_PR_266_v1</t>
        </is>
      </c>
      <c r="B274" s="30" t="inlineStr">
        <is>
          <t>Loss on financial assets attributable to clients measured at amortised cost</t>
        </is>
      </c>
      <c r="C274" s="35" t="inlineStr">
        <is>
          <t>TABLE: 17.0
MATRIX ROW / CONTEXT: EU/EEA
HOW TO ANSWER: Up to 1 values.
WHEN TO ANSWER: “Pure Account Information Service Provider” (FINS_GI_11) is not “Yes”</t>
        </is>
      </c>
      <c r="D274" s="34" t="inlineStr"/>
      <c r="E274" s="33" t="inlineStr"/>
      <c r="F274" s="33" t="inlineStr"/>
      <c r="G274" s="33" t="inlineStr"/>
      <c r="H274" s="33" t="inlineStr"/>
      <c r="I274" s="33" t="inlineStr"/>
      <c r="J274" s="33" t="inlineStr"/>
      <c r="K274" s="33" t="inlineStr"/>
      <c r="L274" s="33" t="inlineStr"/>
      <c r="M274" s="33" t="inlineStr"/>
      <c r="N274" s="33" t="inlineStr"/>
      <c r="O274" s="33" t="inlineStr"/>
      <c r="P274" s="33" t="inlineStr"/>
      <c r="Q274" s="33" t="inlineStr"/>
      <c r="R274" s="33" t="inlineStr"/>
      <c r="S274" s="33" t="inlineStr"/>
      <c r="T274" s="33" t="inlineStr"/>
      <c r="U274" s="33" t="inlineStr"/>
      <c r="V274" s="33" t="inlineStr"/>
      <c r="W274" s="33" t="inlineStr"/>
      <c r="X274" s="33" t="inlineStr"/>
      <c r="Y274" s="33" t="inlineStr"/>
      <c r="Z274" s="33" t="inlineStr"/>
      <c r="AA274" s="33" t="inlineStr"/>
      <c r="AB274" s="33" t="inlineStr"/>
      <c r="AC274" s="33" t="inlineStr"/>
      <c r="AD274" s="33" t="inlineStr"/>
      <c r="AE274" s="33" t="inlineStr"/>
      <c r="AF274" s="33" t="inlineStr"/>
      <c r="AG274" s="33" t="inlineStr"/>
      <c r="AH274">
        <f>COUNTA(D274:D274)&gt;0</f>
        <v/>
      </c>
      <c r="AI274">
        <f>IFERROR(AND('2- GI'!$D$13&lt;&gt;"",'2- GI'!$D$13&lt;&gt;"Yes"),FALSE)</f>
        <v/>
      </c>
      <c r="AJ274">
        <f>IFERROR(AND('2- GI'!$D$13="",NOT(AND('2- GI'!$D$13&lt;&gt;"",'2- GI'!$D$13&lt;&gt;"Yes"))),FALSE)</f>
        <v/>
      </c>
      <c r="AK274">
        <f>IF(AI274,IF(AH274,"ANSWERED","MISSING"),IF(AJ274,IF(AH274,"INVALID","CONTROLLER MISSING"),IF(AH274,"INVALID","NOT APPLICABLE")))</f>
        <v/>
      </c>
      <c r="AL274" t="inlineStr">
        <is>
          <t>PARSED</t>
        </is>
      </c>
    </row>
    <row r="275">
      <c r="A275" s="29" t="inlineStr">
        <is>
          <t>FINS_PR_267_v1</t>
        </is>
      </c>
      <c r="B275" s="30" t="inlineStr">
        <is>
          <t>Loss on financial assets attributable to clients measured at amortised cost</t>
        </is>
      </c>
      <c r="C275" s="35" t="inlineStr">
        <is>
          <t>TABLE: 17.0
MATRIX ROW / CONTEXT: RoW
HOW TO ANSWER: Up to 1 values.
WHEN TO ANSWER: “Pure Account Information Service Provider” (FINS_GI_11) is not “Yes”</t>
        </is>
      </c>
      <c r="D275" s="34" t="inlineStr"/>
      <c r="E275" s="33" t="inlineStr"/>
      <c r="F275" s="33" t="inlineStr"/>
      <c r="G275" s="33" t="inlineStr"/>
      <c r="H275" s="33" t="inlineStr"/>
      <c r="I275" s="33" t="inlineStr"/>
      <c r="J275" s="33" t="inlineStr"/>
      <c r="K275" s="33" t="inlineStr"/>
      <c r="L275" s="33" t="inlineStr"/>
      <c r="M275" s="33" t="inlineStr"/>
      <c r="N275" s="33" t="inlineStr"/>
      <c r="O275" s="33" t="inlineStr"/>
      <c r="P275" s="33" t="inlineStr"/>
      <c r="Q275" s="33" t="inlineStr"/>
      <c r="R275" s="33" t="inlineStr"/>
      <c r="S275" s="33" t="inlineStr"/>
      <c r="T275" s="33" t="inlineStr"/>
      <c r="U275" s="33" t="inlineStr"/>
      <c r="V275" s="33" t="inlineStr"/>
      <c r="W275" s="33" t="inlineStr"/>
      <c r="X275" s="33" t="inlineStr"/>
      <c r="Y275" s="33" t="inlineStr"/>
      <c r="Z275" s="33" t="inlineStr"/>
      <c r="AA275" s="33" t="inlineStr"/>
      <c r="AB275" s="33" t="inlineStr"/>
      <c r="AC275" s="33" t="inlineStr"/>
      <c r="AD275" s="33" t="inlineStr"/>
      <c r="AE275" s="33" t="inlineStr"/>
      <c r="AF275" s="33" t="inlineStr"/>
      <c r="AG275" s="33" t="inlineStr"/>
      <c r="AH275">
        <f>COUNTA(D275:D275)&gt;0</f>
        <v/>
      </c>
      <c r="AI275">
        <f>IFERROR(AND('2- GI'!$D$13&lt;&gt;"",'2- GI'!$D$13&lt;&gt;"Yes"),FALSE)</f>
        <v/>
      </c>
      <c r="AJ275">
        <f>IFERROR(AND('2- GI'!$D$13="",NOT(AND('2- GI'!$D$13&lt;&gt;"",'2- GI'!$D$13&lt;&gt;"Yes"))),FALSE)</f>
        <v/>
      </c>
      <c r="AK275">
        <f>IF(AI275,IF(AH275,"ANSWERED","MISSING"),IF(AJ275,IF(AH275,"INVALID","CONTROLLER MISSING"),IF(AH275,"INVALID","NOT APPLICABLE")))</f>
        <v/>
      </c>
      <c r="AL275" t="inlineStr">
        <is>
          <t>PARSED</t>
        </is>
      </c>
    </row>
    <row r="276">
      <c r="A276" s="29" t="inlineStr">
        <is>
          <t>FINS_PR_268_v1</t>
        </is>
      </c>
      <c r="B276" s="30" t="inlineStr">
        <is>
          <t>Loss on financial assets measured at amortised cost</t>
        </is>
      </c>
      <c r="C276" s="35" t="inlineStr">
        <is>
          <t>TABLE: 17.0
MATRIX ROW / CONTEXT: Malta
HOW TO ANSWER: Up to 1 values.
WHEN TO ANSWER: “Pure Account Information Service Provider” (FINS_GI_11) is not “Yes”</t>
        </is>
      </c>
      <c r="D276" s="34" t="inlineStr"/>
      <c r="E276" s="33" t="inlineStr"/>
      <c r="F276" s="33" t="inlineStr"/>
      <c r="G276" s="33" t="inlineStr"/>
      <c r="H276" s="33" t="inlineStr"/>
      <c r="I276" s="33" t="inlineStr"/>
      <c r="J276" s="33" t="inlineStr"/>
      <c r="K276" s="33" t="inlineStr"/>
      <c r="L276" s="33" t="inlineStr"/>
      <c r="M276" s="33" t="inlineStr"/>
      <c r="N276" s="33" t="inlineStr"/>
      <c r="O276" s="33" t="inlineStr"/>
      <c r="P276" s="33" t="inlineStr"/>
      <c r="Q276" s="33" t="inlineStr"/>
      <c r="R276" s="33" t="inlineStr"/>
      <c r="S276" s="33" t="inlineStr"/>
      <c r="T276" s="33" t="inlineStr"/>
      <c r="U276" s="33" t="inlineStr"/>
      <c r="V276" s="33" t="inlineStr"/>
      <c r="W276" s="33" t="inlineStr"/>
      <c r="X276" s="33" t="inlineStr"/>
      <c r="Y276" s="33" t="inlineStr"/>
      <c r="Z276" s="33" t="inlineStr"/>
      <c r="AA276" s="33" t="inlineStr"/>
      <c r="AB276" s="33" t="inlineStr"/>
      <c r="AC276" s="33" t="inlineStr"/>
      <c r="AD276" s="33" t="inlineStr"/>
      <c r="AE276" s="33" t="inlineStr"/>
      <c r="AF276" s="33" t="inlineStr"/>
      <c r="AG276" s="33" t="inlineStr"/>
      <c r="AH276">
        <f>COUNTA(D276:D276)&gt;0</f>
        <v/>
      </c>
      <c r="AI276">
        <f>IFERROR(AND('2- GI'!$D$13&lt;&gt;"",'2- GI'!$D$13&lt;&gt;"Yes"),FALSE)</f>
        <v/>
      </c>
      <c r="AJ276">
        <f>IFERROR(AND('2- GI'!$D$13="",NOT(AND('2- GI'!$D$13&lt;&gt;"",'2- GI'!$D$13&lt;&gt;"Yes"))),FALSE)</f>
        <v/>
      </c>
      <c r="AK276">
        <f>IF(AI276,IF(AH276,"ANSWERED","MISSING"),IF(AJ276,IF(AH276,"INVALID","CONTROLLER MISSING"),IF(AH276,"INVALID","NOT APPLICABLE")))</f>
        <v/>
      </c>
      <c r="AL276" t="inlineStr">
        <is>
          <t>PARSED</t>
        </is>
      </c>
    </row>
    <row r="277">
      <c r="A277" s="29" t="inlineStr">
        <is>
          <t>FINS_PR_269_v1</t>
        </is>
      </c>
      <c r="B277" s="30" t="inlineStr">
        <is>
          <t>Loss on financial assets measured at amortised cost</t>
        </is>
      </c>
      <c r="C277" s="35" t="inlineStr">
        <is>
          <t>TABLE: 17.0
MATRIX ROW / CONTEXT: EU/EEA
HOW TO ANSWER: Up to 1 values.
WHEN TO ANSWER: “Pure Account Information Service Provider” (FINS_GI_11) is not “Yes”</t>
        </is>
      </c>
      <c r="D277" s="34" t="inlineStr"/>
      <c r="E277" s="33" t="inlineStr"/>
      <c r="F277" s="33" t="inlineStr"/>
      <c r="G277" s="33" t="inlineStr"/>
      <c r="H277" s="33" t="inlineStr"/>
      <c r="I277" s="33" t="inlineStr"/>
      <c r="J277" s="33" t="inlineStr"/>
      <c r="K277" s="33" t="inlineStr"/>
      <c r="L277" s="33" t="inlineStr"/>
      <c r="M277" s="33" t="inlineStr"/>
      <c r="N277" s="33" t="inlineStr"/>
      <c r="O277" s="33" t="inlineStr"/>
      <c r="P277" s="33" t="inlineStr"/>
      <c r="Q277" s="33" t="inlineStr"/>
      <c r="R277" s="33" t="inlineStr"/>
      <c r="S277" s="33" t="inlineStr"/>
      <c r="T277" s="33" t="inlineStr"/>
      <c r="U277" s="33" t="inlineStr"/>
      <c r="V277" s="33" t="inlineStr"/>
      <c r="W277" s="33" t="inlineStr"/>
      <c r="X277" s="33" t="inlineStr"/>
      <c r="Y277" s="33" t="inlineStr"/>
      <c r="Z277" s="33" t="inlineStr"/>
      <c r="AA277" s="33" t="inlineStr"/>
      <c r="AB277" s="33" t="inlineStr"/>
      <c r="AC277" s="33" t="inlineStr"/>
      <c r="AD277" s="33" t="inlineStr"/>
      <c r="AE277" s="33" t="inlineStr"/>
      <c r="AF277" s="33" t="inlineStr"/>
      <c r="AG277" s="33" t="inlineStr"/>
      <c r="AH277">
        <f>COUNTA(D277:D277)&gt;0</f>
        <v/>
      </c>
      <c r="AI277">
        <f>IFERROR(AND('2- GI'!$D$13&lt;&gt;"",'2- GI'!$D$13&lt;&gt;"Yes"),FALSE)</f>
        <v/>
      </c>
      <c r="AJ277">
        <f>IFERROR(AND('2- GI'!$D$13="",NOT(AND('2- GI'!$D$13&lt;&gt;"",'2- GI'!$D$13&lt;&gt;"Yes"))),FALSE)</f>
        <v/>
      </c>
      <c r="AK277">
        <f>IF(AI277,IF(AH277,"ANSWERED","MISSING"),IF(AJ277,IF(AH277,"INVALID","CONTROLLER MISSING"),IF(AH277,"INVALID","NOT APPLICABLE")))</f>
        <v/>
      </c>
      <c r="AL277" t="inlineStr">
        <is>
          <t>PARSED</t>
        </is>
      </c>
    </row>
    <row r="278">
      <c r="A278" s="29" t="inlineStr">
        <is>
          <t>FINS_PR_270_v1</t>
        </is>
      </c>
      <c r="B278" s="30" t="inlineStr">
        <is>
          <t>Loss on financial assets measured at amortised cost</t>
        </is>
      </c>
      <c r="C278" s="35" t="inlineStr">
        <is>
          <t>TABLE: 17.0
MATRIX ROW / CONTEXT: RoW
HOW TO ANSWER: Up to 1 values.
WHEN TO ANSWER: “Pure Account Information Service Provider” (FINS_GI_11) is not “Yes”</t>
        </is>
      </c>
      <c r="D278" s="34" t="inlineStr"/>
      <c r="E278" s="33" t="inlineStr"/>
      <c r="F278" s="33" t="inlineStr"/>
      <c r="G278" s="33" t="inlineStr"/>
      <c r="H278" s="33" t="inlineStr"/>
      <c r="I278" s="33" t="inlineStr"/>
      <c r="J278" s="33" t="inlineStr"/>
      <c r="K278" s="33" t="inlineStr"/>
      <c r="L278" s="33" t="inlineStr"/>
      <c r="M278" s="33" t="inlineStr"/>
      <c r="N278" s="33" t="inlineStr"/>
      <c r="O278" s="33" t="inlineStr"/>
      <c r="P278" s="33" t="inlineStr"/>
      <c r="Q278" s="33" t="inlineStr"/>
      <c r="R278" s="33" t="inlineStr"/>
      <c r="S278" s="33" t="inlineStr"/>
      <c r="T278" s="33" t="inlineStr"/>
      <c r="U278" s="33" t="inlineStr"/>
      <c r="V278" s="33" t="inlineStr"/>
      <c r="W278" s="33" t="inlineStr"/>
      <c r="X278" s="33" t="inlineStr"/>
      <c r="Y278" s="33" t="inlineStr"/>
      <c r="Z278" s="33" t="inlineStr"/>
      <c r="AA278" s="33" t="inlineStr"/>
      <c r="AB278" s="33" t="inlineStr"/>
      <c r="AC278" s="33" t="inlineStr"/>
      <c r="AD278" s="33" t="inlineStr"/>
      <c r="AE278" s="33" t="inlineStr"/>
      <c r="AF278" s="33" t="inlineStr"/>
      <c r="AG278" s="33" t="inlineStr"/>
      <c r="AH278">
        <f>COUNTA(D278:D278)&gt;0</f>
        <v/>
      </c>
      <c r="AI278">
        <f>IFERROR(AND('2- GI'!$D$13&lt;&gt;"",'2- GI'!$D$13&lt;&gt;"Yes"),FALSE)</f>
        <v/>
      </c>
      <c r="AJ278">
        <f>IFERROR(AND('2- GI'!$D$13="",NOT(AND('2- GI'!$D$13&lt;&gt;"",'2- GI'!$D$13&lt;&gt;"Yes"))),FALSE)</f>
        <v/>
      </c>
      <c r="AK278">
        <f>IF(AI278,IF(AH278,"ANSWERED","MISSING"),IF(AJ278,IF(AH278,"INVALID","CONTROLLER MISSING"),IF(AH278,"INVALID","NOT APPLICABLE")))</f>
        <v/>
      </c>
      <c r="AL278" t="inlineStr">
        <is>
          <t>PARSED</t>
        </is>
      </c>
    </row>
    <row r="279">
      <c r="A279" s="29" t="inlineStr">
        <is>
          <t>FINS_PR_271_v1</t>
        </is>
      </c>
      <c r="B279" s="30" t="inlineStr">
        <is>
          <t>Realised loss on foreign exchange differences</t>
        </is>
      </c>
      <c r="C279" s="35" t="inlineStr">
        <is>
          <t>TABLE: 17.0
MATRIX ROW / CONTEXT: Malta
HOW TO ANSWER: Up to 1 values.
WHEN TO ANSWER: “Pure Account Information Service Provider” (FINS_GI_11) is not “Yes”</t>
        </is>
      </c>
      <c r="D279" s="34" t="inlineStr"/>
      <c r="E279" s="33" t="inlineStr"/>
      <c r="F279" s="33" t="inlineStr"/>
      <c r="G279" s="33" t="inlineStr"/>
      <c r="H279" s="33" t="inlineStr"/>
      <c r="I279" s="33" t="inlineStr"/>
      <c r="J279" s="33" t="inlineStr"/>
      <c r="K279" s="33" t="inlineStr"/>
      <c r="L279" s="33" t="inlineStr"/>
      <c r="M279" s="33" t="inlineStr"/>
      <c r="N279" s="33" t="inlineStr"/>
      <c r="O279" s="33" t="inlineStr"/>
      <c r="P279" s="33" t="inlineStr"/>
      <c r="Q279" s="33" t="inlineStr"/>
      <c r="R279" s="33" t="inlineStr"/>
      <c r="S279" s="33" t="inlineStr"/>
      <c r="T279" s="33" t="inlineStr"/>
      <c r="U279" s="33" t="inlineStr"/>
      <c r="V279" s="33" t="inlineStr"/>
      <c r="W279" s="33" t="inlineStr"/>
      <c r="X279" s="33" t="inlineStr"/>
      <c r="Y279" s="33" t="inlineStr"/>
      <c r="Z279" s="33" t="inlineStr"/>
      <c r="AA279" s="33" t="inlineStr"/>
      <c r="AB279" s="33" t="inlineStr"/>
      <c r="AC279" s="33" t="inlineStr"/>
      <c r="AD279" s="33" t="inlineStr"/>
      <c r="AE279" s="33" t="inlineStr"/>
      <c r="AF279" s="33" t="inlineStr"/>
      <c r="AG279" s="33" t="inlineStr"/>
      <c r="AH279">
        <f>COUNTA(D279:D279)&gt;0</f>
        <v/>
      </c>
      <c r="AI279">
        <f>IFERROR(AND('2- GI'!$D$13&lt;&gt;"",'2- GI'!$D$13&lt;&gt;"Yes"),FALSE)</f>
        <v/>
      </c>
      <c r="AJ279">
        <f>IFERROR(AND('2- GI'!$D$13="",NOT(AND('2- GI'!$D$13&lt;&gt;"",'2- GI'!$D$13&lt;&gt;"Yes"))),FALSE)</f>
        <v/>
      </c>
      <c r="AK279">
        <f>IF(AI279,IF(AH279,"ANSWERED","MISSING"),IF(AJ279,IF(AH279,"INVALID","CONTROLLER MISSING"),IF(AH279,"INVALID","NOT APPLICABLE")))</f>
        <v/>
      </c>
      <c r="AL279" t="inlineStr">
        <is>
          <t>PARSED</t>
        </is>
      </c>
    </row>
    <row r="280">
      <c r="A280" s="29" t="inlineStr">
        <is>
          <t>FINS_PR_272_v1</t>
        </is>
      </c>
      <c r="B280" s="30" t="inlineStr">
        <is>
          <t>Realised loss on foreign exchange differences</t>
        </is>
      </c>
      <c r="C280" s="35" t="inlineStr">
        <is>
          <t>TABLE: 17.0
MATRIX ROW / CONTEXT: EU/EEA
HOW TO ANSWER: Up to 1 values.
WHEN TO ANSWER: “Pure Account Information Service Provider” (FINS_GI_11) is not “Yes”</t>
        </is>
      </c>
      <c r="D280" s="34" t="inlineStr"/>
      <c r="E280" s="33" t="inlineStr"/>
      <c r="F280" s="33" t="inlineStr"/>
      <c r="G280" s="33" t="inlineStr"/>
      <c r="H280" s="33" t="inlineStr"/>
      <c r="I280" s="33" t="inlineStr"/>
      <c r="J280" s="33" t="inlineStr"/>
      <c r="K280" s="33" t="inlineStr"/>
      <c r="L280" s="33" t="inlineStr"/>
      <c r="M280" s="33" t="inlineStr"/>
      <c r="N280" s="33" t="inlineStr"/>
      <c r="O280" s="33" t="inlineStr"/>
      <c r="P280" s="33" t="inlineStr"/>
      <c r="Q280" s="33" t="inlineStr"/>
      <c r="R280" s="33" t="inlineStr"/>
      <c r="S280" s="33" t="inlineStr"/>
      <c r="T280" s="33" t="inlineStr"/>
      <c r="U280" s="33" t="inlineStr"/>
      <c r="V280" s="33" t="inlineStr"/>
      <c r="W280" s="33" t="inlineStr"/>
      <c r="X280" s="33" t="inlineStr"/>
      <c r="Y280" s="33" t="inlineStr"/>
      <c r="Z280" s="33" t="inlineStr"/>
      <c r="AA280" s="33" t="inlineStr"/>
      <c r="AB280" s="33" t="inlineStr"/>
      <c r="AC280" s="33" t="inlineStr"/>
      <c r="AD280" s="33" t="inlineStr"/>
      <c r="AE280" s="33" t="inlineStr"/>
      <c r="AF280" s="33" t="inlineStr"/>
      <c r="AG280" s="33" t="inlineStr"/>
      <c r="AH280">
        <f>COUNTA(D280:D280)&gt;0</f>
        <v/>
      </c>
      <c r="AI280">
        <f>IFERROR(AND('2- GI'!$D$13&lt;&gt;"",'2- GI'!$D$13&lt;&gt;"Yes"),FALSE)</f>
        <v/>
      </c>
      <c r="AJ280">
        <f>IFERROR(AND('2- GI'!$D$13="",NOT(AND('2- GI'!$D$13&lt;&gt;"",'2- GI'!$D$13&lt;&gt;"Yes"))),FALSE)</f>
        <v/>
      </c>
      <c r="AK280">
        <f>IF(AI280,IF(AH280,"ANSWERED","MISSING"),IF(AJ280,IF(AH280,"INVALID","CONTROLLER MISSING"),IF(AH280,"INVALID","NOT APPLICABLE")))</f>
        <v/>
      </c>
      <c r="AL280" t="inlineStr">
        <is>
          <t>PARSED</t>
        </is>
      </c>
    </row>
    <row r="281">
      <c r="A281" s="29" t="inlineStr">
        <is>
          <t>FINS_PR_273_v1</t>
        </is>
      </c>
      <c r="B281" s="30" t="inlineStr">
        <is>
          <t>Realised loss on foreign exchange differences</t>
        </is>
      </c>
      <c r="C281" s="35" t="inlineStr">
        <is>
          <t>TABLE: 17.0
MATRIX ROW / CONTEXT: RoW
HOW TO ANSWER: Up to 1 values.
WHEN TO ANSWER: “Pure Account Information Service Provider” (FINS_GI_11) is not “Yes”</t>
        </is>
      </c>
      <c r="D281" s="34" t="inlineStr"/>
      <c r="E281" s="33" t="inlineStr"/>
      <c r="F281" s="33" t="inlineStr"/>
      <c r="G281" s="33" t="inlineStr"/>
      <c r="H281" s="33" t="inlineStr"/>
      <c r="I281" s="33" t="inlineStr"/>
      <c r="J281" s="33" t="inlineStr"/>
      <c r="K281" s="33" t="inlineStr"/>
      <c r="L281" s="33" t="inlineStr"/>
      <c r="M281" s="33" t="inlineStr"/>
      <c r="N281" s="33" t="inlineStr"/>
      <c r="O281" s="33" t="inlineStr"/>
      <c r="P281" s="33" t="inlineStr"/>
      <c r="Q281" s="33" t="inlineStr"/>
      <c r="R281" s="33" t="inlineStr"/>
      <c r="S281" s="33" t="inlineStr"/>
      <c r="T281" s="33" t="inlineStr"/>
      <c r="U281" s="33" t="inlineStr"/>
      <c r="V281" s="33" t="inlineStr"/>
      <c r="W281" s="33" t="inlineStr"/>
      <c r="X281" s="33" t="inlineStr"/>
      <c r="Y281" s="33" t="inlineStr"/>
      <c r="Z281" s="33" t="inlineStr"/>
      <c r="AA281" s="33" t="inlineStr"/>
      <c r="AB281" s="33" t="inlineStr"/>
      <c r="AC281" s="33" t="inlineStr"/>
      <c r="AD281" s="33" t="inlineStr"/>
      <c r="AE281" s="33" t="inlineStr"/>
      <c r="AF281" s="33" t="inlineStr"/>
      <c r="AG281" s="33" t="inlineStr"/>
      <c r="AH281">
        <f>COUNTA(D281:D281)&gt;0</f>
        <v/>
      </c>
      <c r="AI281">
        <f>IFERROR(AND('2- GI'!$D$13&lt;&gt;"",'2- GI'!$D$13&lt;&gt;"Yes"),FALSE)</f>
        <v/>
      </c>
      <c r="AJ281">
        <f>IFERROR(AND('2- GI'!$D$13="",NOT(AND('2- GI'!$D$13&lt;&gt;"",'2- GI'!$D$13&lt;&gt;"Yes"))),FALSE)</f>
        <v/>
      </c>
      <c r="AK281">
        <f>IF(AI281,IF(AH281,"ANSWERED","MISSING"),IF(AJ281,IF(AH281,"INVALID","CONTROLLER MISSING"),IF(AH281,"INVALID","NOT APPLICABLE")))</f>
        <v/>
      </c>
      <c r="AL281" t="inlineStr">
        <is>
          <t>PARSED</t>
        </is>
      </c>
    </row>
    <row r="282">
      <c r="A282" s="29" t="inlineStr">
        <is>
          <t>FINS_PR_274_v1</t>
        </is>
      </c>
      <c r="B282" s="30" t="inlineStr">
        <is>
          <t>Unrealised loss on foreign exchange differences</t>
        </is>
      </c>
      <c r="C282" s="35" t="inlineStr">
        <is>
          <t>TABLE: 17.0
MATRIX ROW / CONTEXT: Malta
HOW TO ANSWER: Up to 1 values.
WHEN TO ANSWER: “Pure Account Information Service Provider” (FINS_GI_11) is not “Yes”</t>
        </is>
      </c>
      <c r="D282" s="34" t="inlineStr"/>
      <c r="E282" s="33" t="inlineStr"/>
      <c r="F282" s="33" t="inlineStr"/>
      <c r="G282" s="33" t="inlineStr"/>
      <c r="H282" s="33" t="inlineStr"/>
      <c r="I282" s="33" t="inlineStr"/>
      <c r="J282" s="33" t="inlineStr"/>
      <c r="K282" s="33" t="inlineStr"/>
      <c r="L282" s="33" t="inlineStr"/>
      <c r="M282" s="33" t="inlineStr"/>
      <c r="N282" s="33" t="inlineStr"/>
      <c r="O282" s="33" t="inlineStr"/>
      <c r="P282" s="33" t="inlineStr"/>
      <c r="Q282" s="33" t="inlineStr"/>
      <c r="R282" s="33" t="inlineStr"/>
      <c r="S282" s="33" t="inlineStr"/>
      <c r="T282" s="33" t="inlineStr"/>
      <c r="U282" s="33" t="inlineStr"/>
      <c r="V282" s="33" t="inlineStr"/>
      <c r="W282" s="33" t="inlineStr"/>
      <c r="X282" s="33" t="inlineStr"/>
      <c r="Y282" s="33" t="inlineStr"/>
      <c r="Z282" s="33" t="inlineStr"/>
      <c r="AA282" s="33" t="inlineStr"/>
      <c r="AB282" s="33" t="inlineStr"/>
      <c r="AC282" s="33" t="inlineStr"/>
      <c r="AD282" s="33" t="inlineStr"/>
      <c r="AE282" s="33" t="inlineStr"/>
      <c r="AF282" s="33" t="inlineStr"/>
      <c r="AG282" s="33" t="inlineStr"/>
      <c r="AH282">
        <f>COUNTA(D282:D282)&gt;0</f>
        <v/>
      </c>
      <c r="AI282">
        <f>IFERROR(AND('2- GI'!$D$13&lt;&gt;"",'2- GI'!$D$13&lt;&gt;"Yes"),FALSE)</f>
        <v/>
      </c>
      <c r="AJ282">
        <f>IFERROR(AND('2- GI'!$D$13="",NOT(AND('2- GI'!$D$13&lt;&gt;"",'2- GI'!$D$13&lt;&gt;"Yes"))),FALSE)</f>
        <v/>
      </c>
      <c r="AK282">
        <f>IF(AI282,IF(AH282,"ANSWERED","MISSING"),IF(AJ282,IF(AH282,"INVALID","CONTROLLER MISSING"),IF(AH282,"INVALID","NOT APPLICABLE")))</f>
        <v/>
      </c>
      <c r="AL282" t="inlineStr">
        <is>
          <t>PARSED</t>
        </is>
      </c>
    </row>
    <row r="283">
      <c r="A283" s="29" t="inlineStr">
        <is>
          <t>FINS_PR_275_v1</t>
        </is>
      </c>
      <c r="B283" s="30" t="inlineStr">
        <is>
          <t>Unrealised loss on foreign exchange differences</t>
        </is>
      </c>
      <c r="C283" s="35" t="inlineStr">
        <is>
          <t>TABLE: 17.0
MATRIX ROW / CONTEXT: EU/EEA
HOW TO ANSWER: Up to 1 values.
WHEN TO ANSWER: “Pure Account Information Service Provider” (FINS_GI_11) is not “Yes”</t>
        </is>
      </c>
      <c r="D283" s="34" t="inlineStr"/>
      <c r="E283" s="33" t="inlineStr"/>
      <c r="F283" s="33" t="inlineStr"/>
      <c r="G283" s="33" t="inlineStr"/>
      <c r="H283" s="33" t="inlineStr"/>
      <c r="I283" s="33" t="inlineStr"/>
      <c r="J283" s="33" t="inlineStr"/>
      <c r="K283" s="33" t="inlineStr"/>
      <c r="L283" s="33" t="inlineStr"/>
      <c r="M283" s="33" t="inlineStr"/>
      <c r="N283" s="33" t="inlineStr"/>
      <c r="O283" s="33" t="inlineStr"/>
      <c r="P283" s="33" t="inlineStr"/>
      <c r="Q283" s="33" t="inlineStr"/>
      <c r="R283" s="33" t="inlineStr"/>
      <c r="S283" s="33" t="inlineStr"/>
      <c r="T283" s="33" t="inlineStr"/>
      <c r="U283" s="33" t="inlineStr"/>
      <c r="V283" s="33" t="inlineStr"/>
      <c r="W283" s="33" t="inlineStr"/>
      <c r="X283" s="33" t="inlineStr"/>
      <c r="Y283" s="33" t="inlineStr"/>
      <c r="Z283" s="33" t="inlineStr"/>
      <c r="AA283" s="33" t="inlineStr"/>
      <c r="AB283" s="33" t="inlineStr"/>
      <c r="AC283" s="33" t="inlineStr"/>
      <c r="AD283" s="33" t="inlineStr"/>
      <c r="AE283" s="33" t="inlineStr"/>
      <c r="AF283" s="33" t="inlineStr"/>
      <c r="AG283" s="33" t="inlineStr"/>
      <c r="AH283">
        <f>COUNTA(D283:D283)&gt;0</f>
        <v/>
      </c>
      <c r="AI283">
        <f>IFERROR(AND('2- GI'!$D$13&lt;&gt;"",'2- GI'!$D$13&lt;&gt;"Yes"),FALSE)</f>
        <v/>
      </c>
      <c r="AJ283">
        <f>IFERROR(AND('2- GI'!$D$13="",NOT(AND('2- GI'!$D$13&lt;&gt;"",'2- GI'!$D$13&lt;&gt;"Yes"))),FALSE)</f>
        <v/>
      </c>
      <c r="AK283">
        <f>IF(AI283,IF(AH283,"ANSWERED","MISSING"),IF(AJ283,IF(AH283,"INVALID","CONTROLLER MISSING"),IF(AH283,"INVALID","NOT APPLICABLE")))</f>
        <v/>
      </c>
      <c r="AL283" t="inlineStr">
        <is>
          <t>PARSED</t>
        </is>
      </c>
    </row>
    <row r="284">
      <c r="A284" s="29" t="inlineStr">
        <is>
          <t>FINS_PR_276_v1</t>
        </is>
      </c>
      <c r="B284" s="30" t="inlineStr">
        <is>
          <t>Unrealised loss on foreign exchange differences</t>
        </is>
      </c>
      <c r="C284" s="35" t="inlineStr">
        <is>
          <t>TABLE: 17.0
MATRIX ROW / CONTEXT: RoW
HOW TO ANSWER: Up to 1 values.
WHEN TO ANSWER: “Pure Account Information Service Provider” (FINS_GI_11) is not “Yes”</t>
        </is>
      </c>
      <c r="D284" s="34" t="inlineStr"/>
      <c r="E284" s="33" t="inlineStr"/>
      <c r="F284" s="33" t="inlineStr"/>
      <c r="G284" s="33" t="inlineStr"/>
      <c r="H284" s="33" t="inlineStr"/>
      <c r="I284" s="33" t="inlineStr"/>
      <c r="J284" s="33" t="inlineStr"/>
      <c r="K284" s="33" t="inlineStr"/>
      <c r="L284" s="33" t="inlineStr"/>
      <c r="M284" s="33" t="inlineStr"/>
      <c r="N284" s="33" t="inlineStr"/>
      <c r="O284" s="33" t="inlineStr"/>
      <c r="P284" s="33" t="inlineStr"/>
      <c r="Q284" s="33" t="inlineStr"/>
      <c r="R284" s="33" t="inlineStr"/>
      <c r="S284" s="33" t="inlineStr"/>
      <c r="T284" s="33" t="inlineStr"/>
      <c r="U284" s="33" t="inlineStr"/>
      <c r="V284" s="33" t="inlineStr"/>
      <c r="W284" s="33" t="inlineStr"/>
      <c r="X284" s="33" t="inlineStr"/>
      <c r="Y284" s="33" t="inlineStr"/>
      <c r="Z284" s="33" t="inlineStr"/>
      <c r="AA284" s="33" t="inlineStr"/>
      <c r="AB284" s="33" t="inlineStr"/>
      <c r="AC284" s="33" t="inlineStr"/>
      <c r="AD284" s="33" t="inlineStr"/>
      <c r="AE284" s="33" t="inlineStr"/>
      <c r="AF284" s="33" t="inlineStr"/>
      <c r="AG284" s="33" t="inlineStr"/>
      <c r="AH284">
        <f>COUNTA(D284:D284)&gt;0</f>
        <v/>
      </c>
      <c r="AI284">
        <f>IFERROR(AND('2- GI'!$D$13&lt;&gt;"",'2- GI'!$D$13&lt;&gt;"Yes"),FALSE)</f>
        <v/>
      </c>
      <c r="AJ284">
        <f>IFERROR(AND('2- GI'!$D$13="",NOT(AND('2- GI'!$D$13&lt;&gt;"",'2- GI'!$D$13&lt;&gt;"Yes"))),FALSE)</f>
        <v/>
      </c>
      <c r="AK284">
        <f>IF(AI284,IF(AH284,"ANSWERED","MISSING"),IF(AJ284,IF(AH284,"INVALID","CONTROLLER MISSING"),IF(AH284,"INVALID","NOT APPLICABLE")))</f>
        <v/>
      </c>
      <c r="AL284" t="inlineStr">
        <is>
          <t>PARSED</t>
        </is>
      </c>
    </row>
    <row r="285">
      <c r="A285" s="29" t="inlineStr">
        <is>
          <t>FINS_PR_277_v1</t>
        </is>
      </c>
      <c r="B285" s="30" t="inlineStr">
        <is>
          <t>Finance cost on lease liabilities</t>
        </is>
      </c>
      <c r="C285" s="35" t="inlineStr">
        <is>
          <t>TABLE: 17.0
MATRIX ROW / CONTEXT: Malta
HOW TO ANSWER: Up to 1 values.
WHEN TO ANSWER: “Pure Account Information Service Provider” (FINS_GI_11) is not “Yes”</t>
        </is>
      </c>
      <c r="D285" s="34" t="inlineStr"/>
      <c r="E285" s="33" t="inlineStr"/>
      <c r="F285" s="33" t="inlineStr"/>
      <c r="G285" s="33" t="inlineStr"/>
      <c r="H285" s="33" t="inlineStr"/>
      <c r="I285" s="33" t="inlineStr"/>
      <c r="J285" s="33" t="inlineStr"/>
      <c r="K285" s="33" t="inlineStr"/>
      <c r="L285" s="33" t="inlineStr"/>
      <c r="M285" s="33" t="inlineStr"/>
      <c r="N285" s="33" t="inlineStr"/>
      <c r="O285" s="33" t="inlineStr"/>
      <c r="P285" s="33" t="inlineStr"/>
      <c r="Q285" s="33" t="inlineStr"/>
      <c r="R285" s="33" t="inlineStr"/>
      <c r="S285" s="33" t="inlineStr"/>
      <c r="T285" s="33" t="inlineStr"/>
      <c r="U285" s="33" t="inlineStr"/>
      <c r="V285" s="33" t="inlineStr"/>
      <c r="W285" s="33" t="inlineStr"/>
      <c r="X285" s="33" t="inlineStr"/>
      <c r="Y285" s="33" t="inlineStr"/>
      <c r="Z285" s="33" t="inlineStr"/>
      <c r="AA285" s="33" t="inlineStr"/>
      <c r="AB285" s="33" t="inlineStr"/>
      <c r="AC285" s="33" t="inlineStr"/>
      <c r="AD285" s="33" t="inlineStr"/>
      <c r="AE285" s="33" t="inlineStr"/>
      <c r="AF285" s="33" t="inlineStr"/>
      <c r="AG285" s="33" t="inlineStr"/>
      <c r="AH285">
        <f>COUNTA(D285:D285)&gt;0</f>
        <v/>
      </c>
      <c r="AI285">
        <f>IFERROR(AND('2- GI'!$D$13&lt;&gt;"",'2- GI'!$D$13&lt;&gt;"Yes"),FALSE)</f>
        <v/>
      </c>
      <c r="AJ285">
        <f>IFERROR(AND('2- GI'!$D$13="",NOT(AND('2- GI'!$D$13&lt;&gt;"",'2- GI'!$D$13&lt;&gt;"Yes"))),FALSE)</f>
        <v/>
      </c>
      <c r="AK285">
        <f>IF(AI285,IF(AH285,"ANSWERED","MISSING"),IF(AJ285,IF(AH285,"INVALID","CONTROLLER MISSING"),IF(AH285,"INVALID","NOT APPLICABLE")))</f>
        <v/>
      </c>
      <c r="AL285" t="inlineStr">
        <is>
          <t>PARSED</t>
        </is>
      </c>
    </row>
    <row r="286">
      <c r="A286" s="29" t="inlineStr">
        <is>
          <t>FINS_PR_278_v1</t>
        </is>
      </c>
      <c r="B286" s="30" t="inlineStr">
        <is>
          <t>Finance cost on lease liabilities</t>
        </is>
      </c>
      <c r="C286" s="35" t="inlineStr">
        <is>
          <t>TABLE: 17.0
MATRIX ROW / CONTEXT: EU/EEA
HOW TO ANSWER: Up to 1 values.
WHEN TO ANSWER: “Pure Account Information Service Provider” (FINS_GI_11) is not “Yes”</t>
        </is>
      </c>
      <c r="D286" s="34" t="inlineStr"/>
      <c r="E286" s="33" t="inlineStr"/>
      <c r="F286" s="33" t="inlineStr"/>
      <c r="G286" s="33" t="inlineStr"/>
      <c r="H286" s="33" t="inlineStr"/>
      <c r="I286" s="33" t="inlineStr"/>
      <c r="J286" s="33" t="inlineStr"/>
      <c r="K286" s="33" t="inlineStr"/>
      <c r="L286" s="33" t="inlineStr"/>
      <c r="M286" s="33" t="inlineStr"/>
      <c r="N286" s="33" t="inlineStr"/>
      <c r="O286" s="33" t="inlineStr"/>
      <c r="P286" s="33" t="inlineStr"/>
      <c r="Q286" s="33" t="inlineStr"/>
      <c r="R286" s="33" t="inlineStr"/>
      <c r="S286" s="33" t="inlineStr"/>
      <c r="T286" s="33" t="inlineStr"/>
      <c r="U286" s="33" t="inlineStr"/>
      <c r="V286" s="33" t="inlineStr"/>
      <c r="W286" s="33" t="inlineStr"/>
      <c r="X286" s="33" t="inlineStr"/>
      <c r="Y286" s="33" t="inlineStr"/>
      <c r="Z286" s="33" t="inlineStr"/>
      <c r="AA286" s="33" t="inlineStr"/>
      <c r="AB286" s="33" t="inlineStr"/>
      <c r="AC286" s="33" t="inlineStr"/>
      <c r="AD286" s="33" t="inlineStr"/>
      <c r="AE286" s="33" t="inlineStr"/>
      <c r="AF286" s="33" t="inlineStr"/>
      <c r="AG286" s="33" t="inlineStr"/>
      <c r="AH286">
        <f>COUNTA(D286:D286)&gt;0</f>
        <v/>
      </c>
      <c r="AI286">
        <f>IFERROR(AND('2- GI'!$D$13&lt;&gt;"",'2- GI'!$D$13&lt;&gt;"Yes"),FALSE)</f>
        <v/>
      </c>
      <c r="AJ286">
        <f>IFERROR(AND('2- GI'!$D$13="",NOT(AND('2- GI'!$D$13&lt;&gt;"",'2- GI'!$D$13&lt;&gt;"Yes"))),FALSE)</f>
        <v/>
      </c>
      <c r="AK286">
        <f>IF(AI286,IF(AH286,"ANSWERED","MISSING"),IF(AJ286,IF(AH286,"INVALID","CONTROLLER MISSING"),IF(AH286,"INVALID","NOT APPLICABLE")))</f>
        <v/>
      </c>
      <c r="AL286" t="inlineStr">
        <is>
          <t>PARSED</t>
        </is>
      </c>
    </row>
    <row r="287">
      <c r="A287" s="29" t="inlineStr">
        <is>
          <t>FINS_PR_279_v1</t>
        </is>
      </c>
      <c r="B287" s="30" t="inlineStr">
        <is>
          <t>Finance cost on lease liabilities</t>
        </is>
      </c>
      <c r="C287" s="35" t="inlineStr">
        <is>
          <t>TABLE: 17.0
MATRIX ROW / CONTEXT: RoW
HOW TO ANSWER: Up to 1 values.
WHEN TO ANSWER: “Pure Account Information Service Provider” (FINS_GI_11) is not “Yes”</t>
        </is>
      </c>
      <c r="D287" s="34" t="inlineStr"/>
      <c r="E287" s="33" t="inlineStr"/>
      <c r="F287" s="33" t="inlineStr"/>
      <c r="G287" s="33" t="inlineStr"/>
      <c r="H287" s="33" t="inlineStr"/>
      <c r="I287" s="33" t="inlineStr"/>
      <c r="J287" s="33" t="inlineStr"/>
      <c r="K287" s="33" t="inlineStr"/>
      <c r="L287" s="33" t="inlineStr"/>
      <c r="M287" s="33" t="inlineStr"/>
      <c r="N287" s="33" t="inlineStr"/>
      <c r="O287" s="33" t="inlineStr"/>
      <c r="P287" s="33" t="inlineStr"/>
      <c r="Q287" s="33" t="inlineStr"/>
      <c r="R287" s="33" t="inlineStr"/>
      <c r="S287" s="33" t="inlineStr"/>
      <c r="T287" s="33" t="inlineStr"/>
      <c r="U287" s="33" t="inlineStr"/>
      <c r="V287" s="33" t="inlineStr"/>
      <c r="W287" s="33" t="inlineStr"/>
      <c r="X287" s="33" t="inlineStr"/>
      <c r="Y287" s="33" t="inlineStr"/>
      <c r="Z287" s="33" t="inlineStr"/>
      <c r="AA287" s="33" t="inlineStr"/>
      <c r="AB287" s="33" t="inlineStr"/>
      <c r="AC287" s="33" t="inlineStr"/>
      <c r="AD287" s="33" t="inlineStr"/>
      <c r="AE287" s="33" t="inlineStr"/>
      <c r="AF287" s="33" t="inlineStr"/>
      <c r="AG287" s="33" t="inlineStr"/>
      <c r="AH287">
        <f>COUNTA(D287:D287)&gt;0</f>
        <v/>
      </c>
      <c r="AI287">
        <f>IFERROR(AND('2- GI'!$D$13&lt;&gt;"",'2- GI'!$D$13&lt;&gt;"Yes"),FALSE)</f>
        <v/>
      </c>
      <c r="AJ287">
        <f>IFERROR(AND('2- GI'!$D$13="",NOT(AND('2- GI'!$D$13&lt;&gt;"",'2- GI'!$D$13&lt;&gt;"Yes"))),FALSE)</f>
        <v/>
      </c>
      <c r="AK287">
        <f>IF(AI287,IF(AH287,"ANSWERED","MISSING"),IF(AJ287,IF(AH287,"INVALID","CONTROLLER MISSING"),IF(AH287,"INVALID","NOT APPLICABLE")))</f>
        <v/>
      </c>
      <c r="AL287" t="inlineStr">
        <is>
          <t>PARSED</t>
        </is>
      </c>
    </row>
    <row r="288">
      <c r="A288" s="29" t="inlineStr">
        <is>
          <t>FINS_PR_280_v1</t>
        </is>
      </c>
      <c r="B288" s="30" t="inlineStr">
        <is>
          <t>Finance cost on provisions</t>
        </is>
      </c>
      <c r="C288" s="35" t="inlineStr">
        <is>
          <t>TABLE: 17.0
MATRIX ROW / CONTEXT: Malta
HOW TO ANSWER: Up to 1 values.
WHEN TO ANSWER: “Pure Account Information Service Provider” (FINS_GI_11) is not “Yes”</t>
        </is>
      </c>
      <c r="D288" s="34" t="inlineStr"/>
      <c r="E288" s="33" t="inlineStr"/>
      <c r="F288" s="33" t="inlineStr"/>
      <c r="G288" s="33" t="inlineStr"/>
      <c r="H288" s="33" t="inlineStr"/>
      <c r="I288" s="33" t="inlineStr"/>
      <c r="J288" s="33" t="inlineStr"/>
      <c r="K288" s="33" t="inlineStr"/>
      <c r="L288" s="33" t="inlineStr"/>
      <c r="M288" s="33" t="inlineStr"/>
      <c r="N288" s="33" t="inlineStr"/>
      <c r="O288" s="33" t="inlineStr"/>
      <c r="P288" s="33" t="inlineStr"/>
      <c r="Q288" s="33" t="inlineStr"/>
      <c r="R288" s="33" t="inlineStr"/>
      <c r="S288" s="33" t="inlineStr"/>
      <c r="T288" s="33" t="inlineStr"/>
      <c r="U288" s="33" t="inlineStr"/>
      <c r="V288" s="33" t="inlineStr"/>
      <c r="W288" s="33" t="inlineStr"/>
      <c r="X288" s="33" t="inlineStr"/>
      <c r="Y288" s="33" t="inlineStr"/>
      <c r="Z288" s="33" t="inlineStr"/>
      <c r="AA288" s="33" t="inlineStr"/>
      <c r="AB288" s="33" t="inlineStr"/>
      <c r="AC288" s="33" t="inlineStr"/>
      <c r="AD288" s="33" t="inlineStr"/>
      <c r="AE288" s="33" t="inlineStr"/>
      <c r="AF288" s="33" t="inlineStr"/>
      <c r="AG288" s="33" t="inlineStr"/>
      <c r="AH288">
        <f>COUNTA(D288:D288)&gt;0</f>
        <v/>
      </c>
      <c r="AI288">
        <f>IFERROR(AND('2- GI'!$D$13&lt;&gt;"",'2- GI'!$D$13&lt;&gt;"Yes"),FALSE)</f>
        <v/>
      </c>
      <c r="AJ288">
        <f>IFERROR(AND('2- GI'!$D$13="",NOT(AND('2- GI'!$D$13&lt;&gt;"",'2- GI'!$D$13&lt;&gt;"Yes"))),FALSE)</f>
        <v/>
      </c>
      <c r="AK288">
        <f>IF(AI288,IF(AH288,"ANSWERED","MISSING"),IF(AJ288,IF(AH288,"INVALID","CONTROLLER MISSING"),IF(AH288,"INVALID","NOT APPLICABLE")))</f>
        <v/>
      </c>
      <c r="AL288" t="inlineStr">
        <is>
          <t>PARSED</t>
        </is>
      </c>
    </row>
    <row r="289">
      <c r="A289" s="29" t="inlineStr">
        <is>
          <t>FINS_PR_281_v1</t>
        </is>
      </c>
      <c r="B289" s="30" t="inlineStr">
        <is>
          <t>Finance cost on provisions</t>
        </is>
      </c>
      <c r="C289" s="35" t="inlineStr">
        <is>
          <t>TABLE: 17.0
MATRIX ROW / CONTEXT: EU/EEA
HOW TO ANSWER: Up to 1 values.
WHEN TO ANSWER: “Pure Account Information Service Provider” (FINS_GI_11) is not “Yes”</t>
        </is>
      </c>
      <c r="D289" s="34" t="inlineStr"/>
      <c r="E289" s="33" t="inlineStr"/>
      <c r="F289" s="33" t="inlineStr"/>
      <c r="G289" s="33" t="inlineStr"/>
      <c r="H289" s="33" t="inlineStr"/>
      <c r="I289" s="33" t="inlineStr"/>
      <c r="J289" s="33" t="inlineStr"/>
      <c r="K289" s="33" t="inlineStr"/>
      <c r="L289" s="33" t="inlineStr"/>
      <c r="M289" s="33" t="inlineStr"/>
      <c r="N289" s="33" t="inlineStr"/>
      <c r="O289" s="33" t="inlineStr"/>
      <c r="P289" s="33" t="inlineStr"/>
      <c r="Q289" s="33" t="inlineStr"/>
      <c r="R289" s="33" t="inlineStr"/>
      <c r="S289" s="33" t="inlineStr"/>
      <c r="T289" s="33" t="inlineStr"/>
      <c r="U289" s="33" t="inlineStr"/>
      <c r="V289" s="33" t="inlineStr"/>
      <c r="W289" s="33" t="inlineStr"/>
      <c r="X289" s="33" t="inlineStr"/>
      <c r="Y289" s="33" t="inlineStr"/>
      <c r="Z289" s="33" t="inlineStr"/>
      <c r="AA289" s="33" t="inlineStr"/>
      <c r="AB289" s="33" t="inlineStr"/>
      <c r="AC289" s="33" t="inlineStr"/>
      <c r="AD289" s="33" t="inlineStr"/>
      <c r="AE289" s="33" t="inlineStr"/>
      <c r="AF289" s="33" t="inlineStr"/>
      <c r="AG289" s="33" t="inlineStr"/>
      <c r="AH289">
        <f>COUNTA(D289:D289)&gt;0</f>
        <v/>
      </c>
      <c r="AI289">
        <f>IFERROR(AND('2- GI'!$D$13&lt;&gt;"",'2- GI'!$D$13&lt;&gt;"Yes"),FALSE)</f>
        <v/>
      </c>
      <c r="AJ289">
        <f>IFERROR(AND('2- GI'!$D$13="",NOT(AND('2- GI'!$D$13&lt;&gt;"",'2- GI'!$D$13&lt;&gt;"Yes"))),FALSE)</f>
        <v/>
      </c>
      <c r="AK289">
        <f>IF(AI289,IF(AH289,"ANSWERED","MISSING"),IF(AJ289,IF(AH289,"INVALID","CONTROLLER MISSING"),IF(AH289,"INVALID","NOT APPLICABLE")))</f>
        <v/>
      </c>
      <c r="AL289" t="inlineStr">
        <is>
          <t>PARSED</t>
        </is>
      </c>
    </row>
    <row r="290">
      <c r="A290" s="29" t="inlineStr">
        <is>
          <t>FINS_PR_282_v1</t>
        </is>
      </c>
      <c r="B290" s="30" t="inlineStr">
        <is>
          <t>Finance cost on provisions</t>
        </is>
      </c>
      <c r="C290" s="35" t="inlineStr">
        <is>
          <t>TABLE: 17.0
MATRIX ROW / CONTEXT: RoW
HOW TO ANSWER: Up to 1 values.
WHEN TO ANSWER: “Pure Account Information Service Provider” (FINS_GI_11) is not “Yes”</t>
        </is>
      </c>
      <c r="D290" s="34" t="inlineStr"/>
      <c r="E290" s="33" t="inlineStr"/>
      <c r="F290" s="33" t="inlineStr"/>
      <c r="G290" s="33" t="inlineStr"/>
      <c r="H290" s="33" t="inlineStr"/>
      <c r="I290" s="33" t="inlineStr"/>
      <c r="J290" s="33" t="inlineStr"/>
      <c r="K290" s="33" t="inlineStr"/>
      <c r="L290" s="33" t="inlineStr"/>
      <c r="M290" s="33" t="inlineStr"/>
      <c r="N290" s="33" t="inlineStr"/>
      <c r="O290" s="33" t="inlineStr"/>
      <c r="P290" s="33" t="inlineStr"/>
      <c r="Q290" s="33" t="inlineStr"/>
      <c r="R290" s="33" t="inlineStr"/>
      <c r="S290" s="33" t="inlineStr"/>
      <c r="T290" s="33" t="inlineStr"/>
      <c r="U290" s="33" t="inlineStr"/>
      <c r="V290" s="33" t="inlineStr"/>
      <c r="W290" s="33" t="inlineStr"/>
      <c r="X290" s="33" t="inlineStr"/>
      <c r="Y290" s="33" t="inlineStr"/>
      <c r="Z290" s="33" t="inlineStr"/>
      <c r="AA290" s="33" t="inlineStr"/>
      <c r="AB290" s="33" t="inlineStr"/>
      <c r="AC290" s="33" t="inlineStr"/>
      <c r="AD290" s="33" t="inlineStr"/>
      <c r="AE290" s="33" t="inlineStr"/>
      <c r="AF290" s="33" t="inlineStr"/>
      <c r="AG290" s="33" t="inlineStr"/>
      <c r="AH290">
        <f>COUNTA(D290:D290)&gt;0</f>
        <v/>
      </c>
      <c r="AI290">
        <f>IFERROR(AND('2- GI'!$D$13&lt;&gt;"",'2- GI'!$D$13&lt;&gt;"Yes"),FALSE)</f>
        <v/>
      </c>
      <c r="AJ290">
        <f>IFERROR(AND('2- GI'!$D$13="",NOT(AND('2- GI'!$D$13&lt;&gt;"",'2- GI'!$D$13&lt;&gt;"Yes"))),FALSE)</f>
        <v/>
      </c>
      <c r="AK290">
        <f>IF(AI290,IF(AH290,"ANSWERED","MISSING"),IF(AJ290,IF(AH290,"INVALID","CONTROLLER MISSING"),IF(AH290,"INVALID","NOT APPLICABLE")))</f>
        <v/>
      </c>
      <c r="AL290" t="inlineStr">
        <is>
          <t>PARSED</t>
        </is>
      </c>
    </row>
    <row r="291">
      <c r="A291" s="29" t="inlineStr">
        <is>
          <t>FINS_PR_283_v1</t>
        </is>
      </c>
      <c r="B291" s="30" t="inlineStr">
        <is>
          <t>Negative interest paid to banks</t>
        </is>
      </c>
      <c r="C291" s="35" t="inlineStr">
        <is>
          <t>TABLE: 17.0
MATRIX ROW / CONTEXT: Malta
HOW TO ANSWER: Up to 1 values.
WHEN TO ANSWER: “Pure Account Information Service Provider” (FINS_GI_11) is not “Yes”</t>
        </is>
      </c>
      <c r="D291" s="34" t="inlineStr"/>
      <c r="E291" s="33" t="inlineStr"/>
      <c r="F291" s="33" t="inlineStr"/>
      <c r="G291" s="33" t="inlineStr"/>
      <c r="H291" s="33" t="inlineStr"/>
      <c r="I291" s="33" t="inlineStr"/>
      <c r="J291" s="33" t="inlineStr"/>
      <c r="K291" s="33" t="inlineStr"/>
      <c r="L291" s="33" t="inlineStr"/>
      <c r="M291" s="33" t="inlineStr"/>
      <c r="N291" s="33" t="inlineStr"/>
      <c r="O291" s="33" t="inlineStr"/>
      <c r="P291" s="33" t="inlineStr"/>
      <c r="Q291" s="33" t="inlineStr"/>
      <c r="R291" s="33" t="inlineStr"/>
      <c r="S291" s="33" t="inlineStr"/>
      <c r="T291" s="33" t="inlineStr"/>
      <c r="U291" s="33" t="inlineStr"/>
      <c r="V291" s="33" t="inlineStr"/>
      <c r="W291" s="33" t="inlineStr"/>
      <c r="X291" s="33" t="inlineStr"/>
      <c r="Y291" s="33" t="inlineStr"/>
      <c r="Z291" s="33" t="inlineStr"/>
      <c r="AA291" s="33" t="inlineStr"/>
      <c r="AB291" s="33" t="inlineStr"/>
      <c r="AC291" s="33" t="inlineStr"/>
      <c r="AD291" s="33" t="inlineStr"/>
      <c r="AE291" s="33" t="inlineStr"/>
      <c r="AF291" s="33" t="inlineStr"/>
      <c r="AG291" s="33" t="inlineStr"/>
      <c r="AH291">
        <f>COUNTA(D291:D291)&gt;0</f>
        <v/>
      </c>
      <c r="AI291">
        <f>IFERROR(AND('2- GI'!$D$13&lt;&gt;"",'2- GI'!$D$13&lt;&gt;"Yes"),FALSE)</f>
        <v/>
      </c>
      <c r="AJ291">
        <f>IFERROR(AND('2- GI'!$D$13="",NOT(AND('2- GI'!$D$13&lt;&gt;"",'2- GI'!$D$13&lt;&gt;"Yes"))),FALSE)</f>
        <v/>
      </c>
      <c r="AK291">
        <f>IF(AI291,IF(AH291,"ANSWERED","MISSING"),IF(AJ291,IF(AH291,"INVALID","CONTROLLER MISSING"),IF(AH291,"INVALID","NOT APPLICABLE")))</f>
        <v/>
      </c>
      <c r="AL291" t="inlineStr">
        <is>
          <t>PARSED</t>
        </is>
      </c>
    </row>
    <row r="292">
      <c r="A292" s="29" t="inlineStr">
        <is>
          <t>FINS_PR_284_v1</t>
        </is>
      </c>
      <c r="B292" s="30" t="inlineStr">
        <is>
          <t>Negative interest paid to banks</t>
        </is>
      </c>
      <c r="C292" s="35" t="inlineStr">
        <is>
          <t>TABLE: 17.0
MATRIX ROW / CONTEXT: EU/EEA
HOW TO ANSWER: Up to 1 values.
WHEN TO ANSWER: “Pure Account Information Service Provider” (FINS_GI_11) is not “Yes”</t>
        </is>
      </c>
      <c r="D292" s="34" t="inlineStr"/>
      <c r="E292" s="33" t="inlineStr"/>
      <c r="F292" s="33" t="inlineStr"/>
      <c r="G292" s="33" t="inlineStr"/>
      <c r="H292" s="33" t="inlineStr"/>
      <c r="I292" s="33" t="inlineStr"/>
      <c r="J292" s="33" t="inlineStr"/>
      <c r="K292" s="33" t="inlineStr"/>
      <c r="L292" s="33" t="inlineStr"/>
      <c r="M292" s="33" t="inlineStr"/>
      <c r="N292" s="33" t="inlineStr"/>
      <c r="O292" s="33" t="inlineStr"/>
      <c r="P292" s="33" t="inlineStr"/>
      <c r="Q292" s="33" t="inlineStr"/>
      <c r="R292" s="33" t="inlineStr"/>
      <c r="S292" s="33" t="inlineStr"/>
      <c r="T292" s="33" t="inlineStr"/>
      <c r="U292" s="33" t="inlineStr"/>
      <c r="V292" s="33" t="inlineStr"/>
      <c r="W292" s="33" t="inlineStr"/>
      <c r="X292" s="33" t="inlineStr"/>
      <c r="Y292" s="33" t="inlineStr"/>
      <c r="Z292" s="33" t="inlineStr"/>
      <c r="AA292" s="33" t="inlineStr"/>
      <c r="AB292" s="33" t="inlineStr"/>
      <c r="AC292" s="33" t="inlineStr"/>
      <c r="AD292" s="33" t="inlineStr"/>
      <c r="AE292" s="33" t="inlineStr"/>
      <c r="AF292" s="33" t="inlineStr"/>
      <c r="AG292" s="33" t="inlineStr"/>
      <c r="AH292">
        <f>COUNTA(D292:D292)&gt;0</f>
        <v/>
      </c>
      <c r="AI292">
        <f>IFERROR(AND('2- GI'!$D$13&lt;&gt;"",'2- GI'!$D$13&lt;&gt;"Yes"),FALSE)</f>
        <v/>
      </c>
      <c r="AJ292">
        <f>IFERROR(AND('2- GI'!$D$13="",NOT(AND('2- GI'!$D$13&lt;&gt;"",'2- GI'!$D$13&lt;&gt;"Yes"))),FALSE)</f>
        <v/>
      </c>
      <c r="AK292">
        <f>IF(AI292,IF(AH292,"ANSWERED","MISSING"),IF(AJ292,IF(AH292,"INVALID","CONTROLLER MISSING"),IF(AH292,"INVALID","NOT APPLICABLE")))</f>
        <v/>
      </c>
      <c r="AL292" t="inlineStr">
        <is>
          <t>PARSED</t>
        </is>
      </c>
    </row>
    <row r="293">
      <c r="A293" s="29" t="inlineStr">
        <is>
          <t>FINS_PR_285_v1</t>
        </is>
      </c>
      <c r="B293" s="30" t="inlineStr">
        <is>
          <t>Negative interest paid to banks</t>
        </is>
      </c>
      <c r="C293" s="35" t="inlineStr">
        <is>
          <t>TABLE: 17.0
MATRIX ROW / CONTEXT: RoW
HOW TO ANSWER: Up to 1 values.
WHEN TO ANSWER: “Pure Account Information Service Provider” (FINS_GI_11) is not “Yes”</t>
        </is>
      </c>
      <c r="D293" s="34" t="inlineStr"/>
      <c r="E293" s="33" t="inlineStr"/>
      <c r="F293" s="33" t="inlineStr"/>
      <c r="G293" s="33" t="inlineStr"/>
      <c r="H293" s="33" t="inlineStr"/>
      <c r="I293" s="33" t="inlineStr"/>
      <c r="J293" s="33" t="inlineStr"/>
      <c r="K293" s="33" t="inlineStr"/>
      <c r="L293" s="33" t="inlineStr"/>
      <c r="M293" s="33" t="inlineStr"/>
      <c r="N293" s="33" t="inlineStr"/>
      <c r="O293" s="33" t="inlineStr"/>
      <c r="P293" s="33" t="inlineStr"/>
      <c r="Q293" s="33" t="inlineStr"/>
      <c r="R293" s="33" t="inlineStr"/>
      <c r="S293" s="33" t="inlineStr"/>
      <c r="T293" s="33" t="inlineStr"/>
      <c r="U293" s="33" t="inlineStr"/>
      <c r="V293" s="33" t="inlineStr"/>
      <c r="W293" s="33" t="inlineStr"/>
      <c r="X293" s="33" t="inlineStr"/>
      <c r="Y293" s="33" t="inlineStr"/>
      <c r="Z293" s="33" t="inlineStr"/>
      <c r="AA293" s="33" t="inlineStr"/>
      <c r="AB293" s="33" t="inlineStr"/>
      <c r="AC293" s="33" t="inlineStr"/>
      <c r="AD293" s="33" t="inlineStr"/>
      <c r="AE293" s="33" t="inlineStr"/>
      <c r="AF293" s="33" t="inlineStr"/>
      <c r="AG293" s="33" t="inlineStr"/>
      <c r="AH293">
        <f>COUNTA(D293:D293)&gt;0</f>
        <v/>
      </c>
      <c r="AI293">
        <f>IFERROR(AND('2- GI'!$D$13&lt;&gt;"",'2- GI'!$D$13&lt;&gt;"Yes"),FALSE)</f>
        <v/>
      </c>
      <c r="AJ293">
        <f>IFERROR(AND('2- GI'!$D$13="",NOT(AND('2- GI'!$D$13&lt;&gt;"",'2- GI'!$D$13&lt;&gt;"Yes"))),FALSE)</f>
        <v/>
      </c>
      <c r="AK293">
        <f>IF(AI293,IF(AH293,"ANSWERED","MISSING"),IF(AJ293,IF(AH293,"INVALID","CONTROLLER MISSING"),IF(AH293,"INVALID","NOT APPLICABLE")))</f>
        <v/>
      </c>
      <c r="AL293" t="inlineStr">
        <is>
          <t>PARSED</t>
        </is>
      </c>
    </row>
    <row r="294">
      <c r="A294" s="29" t="inlineStr">
        <is>
          <t>FINS_PR_286_v1</t>
        </is>
      </c>
      <c r="B294" s="30" t="inlineStr">
        <is>
          <t>Interest expense on loans and advances from group entities</t>
        </is>
      </c>
      <c r="C294" s="35" t="inlineStr">
        <is>
          <t>TABLE: 17.0
MATRIX ROW / CONTEXT: Malta
HOW TO ANSWER: Up to 1 values.
WHEN TO ANSWER: “Pure Account Information Service Provider” (FINS_GI_11) is not “Yes”</t>
        </is>
      </c>
      <c r="D294" s="34" t="inlineStr"/>
      <c r="E294" s="33" t="inlineStr"/>
      <c r="F294" s="33" t="inlineStr"/>
      <c r="G294" s="33" t="inlineStr"/>
      <c r="H294" s="33" t="inlineStr"/>
      <c r="I294" s="33" t="inlineStr"/>
      <c r="J294" s="33" t="inlineStr"/>
      <c r="K294" s="33" t="inlineStr"/>
      <c r="L294" s="33" t="inlineStr"/>
      <c r="M294" s="33" t="inlineStr"/>
      <c r="N294" s="33" t="inlineStr"/>
      <c r="O294" s="33" t="inlineStr"/>
      <c r="P294" s="33" t="inlineStr"/>
      <c r="Q294" s="33" t="inlineStr"/>
      <c r="R294" s="33" t="inlineStr"/>
      <c r="S294" s="33" t="inlineStr"/>
      <c r="T294" s="33" t="inlineStr"/>
      <c r="U294" s="33" t="inlineStr"/>
      <c r="V294" s="33" t="inlineStr"/>
      <c r="W294" s="33" t="inlineStr"/>
      <c r="X294" s="33" t="inlineStr"/>
      <c r="Y294" s="33" t="inlineStr"/>
      <c r="Z294" s="33" t="inlineStr"/>
      <c r="AA294" s="33" t="inlineStr"/>
      <c r="AB294" s="33" t="inlineStr"/>
      <c r="AC294" s="33" t="inlineStr"/>
      <c r="AD294" s="33" t="inlineStr"/>
      <c r="AE294" s="33" t="inlineStr"/>
      <c r="AF294" s="33" t="inlineStr"/>
      <c r="AG294" s="33" t="inlineStr"/>
      <c r="AH294">
        <f>COUNTA(D294:D294)&gt;0</f>
        <v/>
      </c>
      <c r="AI294">
        <f>IFERROR(AND('2- GI'!$D$13&lt;&gt;"",'2- GI'!$D$13&lt;&gt;"Yes"),FALSE)</f>
        <v/>
      </c>
      <c r="AJ294">
        <f>IFERROR(AND('2- GI'!$D$13="",NOT(AND('2- GI'!$D$13&lt;&gt;"",'2- GI'!$D$13&lt;&gt;"Yes"))),FALSE)</f>
        <v/>
      </c>
      <c r="AK294">
        <f>IF(AI294,IF(AH294,"ANSWERED","MISSING"),IF(AJ294,IF(AH294,"INVALID","CONTROLLER MISSING"),IF(AH294,"INVALID","NOT APPLICABLE")))</f>
        <v/>
      </c>
      <c r="AL294" t="inlineStr">
        <is>
          <t>PARSED</t>
        </is>
      </c>
    </row>
    <row r="295">
      <c r="A295" s="29" t="inlineStr">
        <is>
          <t>FINS_PR_287_v1</t>
        </is>
      </c>
      <c r="B295" s="30" t="inlineStr">
        <is>
          <t>Interest expense on loans and advances from group entities</t>
        </is>
      </c>
      <c r="C295" s="35" t="inlineStr">
        <is>
          <t>TABLE: 17.0
MATRIX ROW / CONTEXT: EU/EEA
HOW TO ANSWER: Up to 1 values.
WHEN TO ANSWER: “Pure Account Information Service Provider” (FINS_GI_11) is not “Yes”</t>
        </is>
      </c>
      <c r="D295" s="34" t="inlineStr"/>
      <c r="E295" s="33" t="inlineStr"/>
      <c r="F295" s="33" t="inlineStr"/>
      <c r="G295" s="33" t="inlineStr"/>
      <c r="H295" s="33" t="inlineStr"/>
      <c r="I295" s="33" t="inlineStr"/>
      <c r="J295" s="33" t="inlineStr"/>
      <c r="K295" s="33" t="inlineStr"/>
      <c r="L295" s="33" t="inlineStr"/>
      <c r="M295" s="33" t="inlineStr"/>
      <c r="N295" s="33" t="inlineStr"/>
      <c r="O295" s="33" t="inlineStr"/>
      <c r="P295" s="33" t="inlineStr"/>
      <c r="Q295" s="33" t="inlineStr"/>
      <c r="R295" s="33" t="inlineStr"/>
      <c r="S295" s="33" t="inlineStr"/>
      <c r="T295" s="33" t="inlineStr"/>
      <c r="U295" s="33" t="inlineStr"/>
      <c r="V295" s="33" t="inlineStr"/>
      <c r="W295" s="33" t="inlineStr"/>
      <c r="X295" s="33" t="inlineStr"/>
      <c r="Y295" s="33" t="inlineStr"/>
      <c r="Z295" s="33" t="inlineStr"/>
      <c r="AA295" s="33" t="inlineStr"/>
      <c r="AB295" s="33" t="inlineStr"/>
      <c r="AC295" s="33" t="inlineStr"/>
      <c r="AD295" s="33" t="inlineStr"/>
      <c r="AE295" s="33" t="inlineStr"/>
      <c r="AF295" s="33" t="inlineStr"/>
      <c r="AG295" s="33" t="inlineStr"/>
      <c r="AH295">
        <f>COUNTA(D295:D295)&gt;0</f>
        <v/>
      </c>
      <c r="AI295">
        <f>IFERROR(AND('2- GI'!$D$13&lt;&gt;"",'2- GI'!$D$13&lt;&gt;"Yes"),FALSE)</f>
        <v/>
      </c>
      <c r="AJ295">
        <f>IFERROR(AND('2- GI'!$D$13="",NOT(AND('2- GI'!$D$13&lt;&gt;"",'2- GI'!$D$13&lt;&gt;"Yes"))),FALSE)</f>
        <v/>
      </c>
      <c r="AK295">
        <f>IF(AI295,IF(AH295,"ANSWERED","MISSING"),IF(AJ295,IF(AH295,"INVALID","CONTROLLER MISSING"),IF(AH295,"INVALID","NOT APPLICABLE")))</f>
        <v/>
      </c>
      <c r="AL295" t="inlineStr">
        <is>
          <t>PARSED</t>
        </is>
      </c>
    </row>
    <row r="296">
      <c r="A296" s="29" t="inlineStr">
        <is>
          <t>FINS_PR_288_v1</t>
        </is>
      </c>
      <c r="B296" s="30" t="inlineStr">
        <is>
          <t>Interest expense on loans and advances from group entities</t>
        </is>
      </c>
      <c r="C296" s="35" t="inlineStr">
        <is>
          <t>TABLE: 17.0
MATRIX ROW / CONTEXT: RoW
HOW TO ANSWER: Up to 1 values.
WHEN TO ANSWER: “Pure Account Information Service Provider” (FINS_GI_11) is not “Yes”</t>
        </is>
      </c>
      <c r="D296" s="34" t="inlineStr"/>
      <c r="E296" s="33" t="inlineStr"/>
      <c r="F296" s="33" t="inlineStr"/>
      <c r="G296" s="33" t="inlineStr"/>
      <c r="H296" s="33" t="inlineStr"/>
      <c r="I296" s="33" t="inlineStr"/>
      <c r="J296" s="33" t="inlineStr"/>
      <c r="K296" s="33" t="inlineStr"/>
      <c r="L296" s="33" t="inlineStr"/>
      <c r="M296" s="33" t="inlineStr"/>
      <c r="N296" s="33" t="inlineStr"/>
      <c r="O296" s="33" t="inlineStr"/>
      <c r="P296" s="33" t="inlineStr"/>
      <c r="Q296" s="33" t="inlineStr"/>
      <c r="R296" s="33" t="inlineStr"/>
      <c r="S296" s="33" t="inlineStr"/>
      <c r="T296" s="33" t="inlineStr"/>
      <c r="U296" s="33" t="inlineStr"/>
      <c r="V296" s="33" t="inlineStr"/>
      <c r="W296" s="33" t="inlineStr"/>
      <c r="X296" s="33" t="inlineStr"/>
      <c r="Y296" s="33" t="inlineStr"/>
      <c r="Z296" s="33" t="inlineStr"/>
      <c r="AA296" s="33" t="inlineStr"/>
      <c r="AB296" s="33" t="inlineStr"/>
      <c r="AC296" s="33" t="inlineStr"/>
      <c r="AD296" s="33" t="inlineStr"/>
      <c r="AE296" s="33" t="inlineStr"/>
      <c r="AF296" s="33" t="inlineStr"/>
      <c r="AG296" s="33" t="inlineStr"/>
      <c r="AH296">
        <f>COUNTA(D296:D296)&gt;0</f>
        <v/>
      </c>
      <c r="AI296">
        <f>IFERROR(AND('2- GI'!$D$13&lt;&gt;"",'2- GI'!$D$13&lt;&gt;"Yes"),FALSE)</f>
        <v/>
      </c>
      <c r="AJ296">
        <f>IFERROR(AND('2- GI'!$D$13="",NOT(AND('2- GI'!$D$13&lt;&gt;"",'2- GI'!$D$13&lt;&gt;"Yes"))),FALSE)</f>
        <v/>
      </c>
      <c r="AK296">
        <f>IF(AI296,IF(AH296,"ANSWERED","MISSING"),IF(AJ296,IF(AH296,"INVALID","CONTROLLER MISSING"),IF(AH296,"INVALID","NOT APPLICABLE")))</f>
        <v/>
      </c>
      <c r="AL296" t="inlineStr">
        <is>
          <t>PARSED</t>
        </is>
      </c>
    </row>
    <row r="297">
      <c r="A297" s="29" t="inlineStr">
        <is>
          <t>FINS_PR_289_v1</t>
        </is>
      </c>
      <c r="B297" s="30" t="inlineStr">
        <is>
          <t>Interest expense on loans and advances from third-party entities</t>
        </is>
      </c>
      <c r="C297" s="35" t="inlineStr">
        <is>
          <t>TABLE: 17.0
MATRIX ROW / CONTEXT: Malta
HOW TO ANSWER: Up to 1 values.
WHEN TO ANSWER: “Pure Account Information Service Provider” (FINS_GI_11) is not “Yes”</t>
        </is>
      </c>
      <c r="D297" s="34" t="inlineStr"/>
      <c r="E297" s="33" t="inlineStr"/>
      <c r="F297" s="33" t="inlineStr"/>
      <c r="G297" s="33" t="inlineStr"/>
      <c r="H297" s="33" t="inlineStr"/>
      <c r="I297" s="33" t="inlineStr"/>
      <c r="J297" s="33" t="inlineStr"/>
      <c r="K297" s="33" t="inlineStr"/>
      <c r="L297" s="33" t="inlineStr"/>
      <c r="M297" s="33" t="inlineStr"/>
      <c r="N297" s="33" t="inlineStr"/>
      <c r="O297" s="33" t="inlineStr"/>
      <c r="P297" s="33" t="inlineStr"/>
      <c r="Q297" s="33" t="inlineStr"/>
      <c r="R297" s="33" t="inlineStr"/>
      <c r="S297" s="33" t="inlineStr"/>
      <c r="T297" s="33" t="inlineStr"/>
      <c r="U297" s="33" t="inlineStr"/>
      <c r="V297" s="33" t="inlineStr"/>
      <c r="W297" s="33" t="inlineStr"/>
      <c r="X297" s="33" t="inlineStr"/>
      <c r="Y297" s="33" t="inlineStr"/>
      <c r="Z297" s="33" t="inlineStr"/>
      <c r="AA297" s="33" t="inlineStr"/>
      <c r="AB297" s="33" t="inlineStr"/>
      <c r="AC297" s="33" t="inlineStr"/>
      <c r="AD297" s="33" t="inlineStr"/>
      <c r="AE297" s="33" t="inlineStr"/>
      <c r="AF297" s="33" t="inlineStr"/>
      <c r="AG297" s="33" t="inlineStr"/>
      <c r="AH297">
        <f>COUNTA(D297:D297)&gt;0</f>
        <v/>
      </c>
      <c r="AI297">
        <f>IFERROR(AND('2- GI'!$D$13&lt;&gt;"",'2- GI'!$D$13&lt;&gt;"Yes"),FALSE)</f>
        <v/>
      </c>
      <c r="AJ297">
        <f>IFERROR(AND('2- GI'!$D$13="",NOT(AND('2- GI'!$D$13&lt;&gt;"",'2- GI'!$D$13&lt;&gt;"Yes"))),FALSE)</f>
        <v/>
      </c>
      <c r="AK297">
        <f>IF(AI297,IF(AH297,"ANSWERED","MISSING"),IF(AJ297,IF(AH297,"INVALID","CONTROLLER MISSING"),IF(AH297,"INVALID","NOT APPLICABLE")))</f>
        <v/>
      </c>
      <c r="AL297" t="inlineStr">
        <is>
          <t>PARSED</t>
        </is>
      </c>
    </row>
    <row r="298">
      <c r="A298" s="29" t="inlineStr">
        <is>
          <t>FINS_PR_290_v1</t>
        </is>
      </c>
      <c r="B298" s="30" t="inlineStr">
        <is>
          <t>Interest expense on loans and advances from third-party entities</t>
        </is>
      </c>
      <c r="C298" s="35" t="inlineStr">
        <is>
          <t>TABLE: 17.0
MATRIX ROW / CONTEXT: EU/EEA
HOW TO ANSWER: Up to 1 values.
WHEN TO ANSWER: “Pure Account Information Service Provider” (FINS_GI_11) is not “Yes”</t>
        </is>
      </c>
      <c r="D298" s="34" t="inlineStr"/>
      <c r="E298" s="33" t="inlineStr"/>
      <c r="F298" s="33" t="inlineStr"/>
      <c r="G298" s="33" t="inlineStr"/>
      <c r="H298" s="33" t="inlineStr"/>
      <c r="I298" s="33" t="inlineStr"/>
      <c r="J298" s="33" t="inlineStr"/>
      <c r="K298" s="33" t="inlineStr"/>
      <c r="L298" s="33" t="inlineStr"/>
      <c r="M298" s="33" t="inlineStr"/>
      <c r="N298" s="33" t="inlineStr"/>
      <c r="O298" s="33" t="inlineStr"/>
      <c r="P298" s="33" t="inlineStr"/>
      <c r="Q298" s="33" t="inlineStr"/>
      <c r="R298" s="33" t="inlineStr"/>
      <c r="S298" s="33" t="inlineStr"/>
      <c r="T298" s="33" t="inlineStr"/>
      <c r="U298" s="33" t="inlineStr"/>
      <c r="V298" s="33" t="inlineStr"/>
      <c r="W298" s="33" t="inlineStr"/>
      <c r="X298" s="33" t="inlineStr"/>
      <c r="Y298" s="33" t="inlineStr"/>
      <c r="Z298" s="33" t="inlineStr"/>
      <c r="AA298" s="33" t="inlineStr"/>
      <c r="AB298" s="33" t="inlineStr"/>
      <c r="AC298" s="33" t="inlineStr"/>
      <c r="AD298" s="33" t="inlineStr"/>
      <c r="AE298" s="33" t="inlineStr"/>
      <c r="AF298" s="33" t="inlineStr"/>
      <c r="AG298" s="33" t="inlineStr"/>
      <c r="AH298">
        <f>COUNTA(D298:D298)&gt;0</f>
        <v/>
      </c>
      <c r="AI298">
        <f>IFERROR(AND('2- GI'!$D$13&lt;&gt;"",'2- GI'!$D$13&lt;&gt;"Yes"),FALSE)</f>
        <v/>
      </c>
      <c r="AJ298">
        <f>IFERROR(AND('2- GI'!$D$13="",NOT(AND('2- GI'!$D$13&lt;&gt;"",'2- GI'!$D$13&lt;&gt;"Yes"))),FALSE)</f>
        <v/>
      </c>
      <c r="AK298">
        <f>IF(AI298,IF(AH298,"ANSWERED","MISSING"),IF(AJ298,IF(AH298,"INVALID","CONTROLLER MISSING"),IF(AH298,"INVALID","NOT APPLICABLE")))</f>
        <v/>
      </c>
      <c r="AL298" t="inlineStr">
        <is>
          <t>PARSED</t>
        </is>
      </c>
    </row>
    <row r="299">
      <c r="A299" s="29" t="inlineStr">
        <is>
          <t>FINS_PR_291_v1</t>
        </is>
      </c>
      <c r="B299" s="30" t="inlineStr">
        <is>
          <t>Interest expense on loans and advances from third-party entities</t>
        </is>
      </c>
      <c r="C299" s="35" t="inlineStr">
        <is>
          <t>TABLE: 17.0
MATRIX ROW / CONTEXT: RoW
HOW TO ANSWER: Up to 1 values.
WHEN TO ANSWER: “Pure Account Information Service Provider” (FINS_GI_11) is not “Yes”</t>
        </is>
      </c>
      <c r="D299" s="34" t="inlineStr"/>
      <c r="E299" s="33" t="inlineStr"/>
      <c r="F299" s="33" t="inlineStr"/>
      <c r="G299" s="33" t="inlineStr"/>
      <c r="H299" s="33" t="inlineStr"/>
      <c r="I299" s="33" t="inlineStr"/>
      <c r="J299" s="33" t="inlineStr"/>
      <c r="K299" s="33" t="inlineStr"/>
      <c r="L299" s="33" t="inlineStr"/>
      <c r="M299" s="33" t="inlineStr"/>
      <c r="N299" s="33" t="inlineStr"/>
      <c r="O299" s="33" t="inlineStr"/>
      <c r="P299" s="33" t="inlineStr"/>
      <c r="Q299" s="33" t="inlineStr"/>
      <c r="R299" s="33" t="inlineStr"/>
      <c r="S299" s="33" t="inlineStr"/>
      <c r="T299" s="33" t="inlineStr"/>
      <c r="U299" s="33" t="inlineStr"/>
      <c r="V299" s="33" t="inlineStr"/>
      <c r="W299" s="33" t="inlineStr"/>
      <c r="X299" s="33" t="inlineStr"/>
      <c r="Y299" s="33" t="inlineStr"/>
      <c r="Z299" s="33" t="inlineStr"/>
      <c r="AA299" s="33" t="inlineStr"/>
      <c r="AB299" s="33" t="inlineStr"/>
      <c r="AC299" s="33" t="inlineStr"/>
      <c r="AD299" s="33" t="inlineStr"/>
      <c r="AE299" s="33" t="inlineStr"/>
      <c r="AF299" s="33" t="inlineStr"/>
      <c r="AG299" s="33" t="inlineStr"/>
      <c r="AH299">
        <f>COUNTA(D299:D299)&gt;0</f>
        <v/>
      </c>
      <c r="AI299">
        <f>IFERROR(AND('2- GI'!$D$13&lt;&gt;"",'2- GI'!$D$13&lt;&gt;"Yes"),FALSE)</f>
        <v/>
      </c>
      <c r="AJ299">
        <f>IFERROR(AND('2- GI'!$D$13="",NOT(AND('2- GI'!$D$13&lt;&gt;"",'2- GI'!$D$13&lt;&gt;"Yes"))),FALSE)</f>
        <v/>
      </c>
      <c r="AK299">
        <f>IF(AI299,IF(AH299,"ANSWERED","MISSING"),IF(AJ299,IF(AH299,"INVALID","CONTROLLER MISSING"),IF(AH299,"INVALID","NOT APPLICABLE")))</f>
        <v/>
      </c>
      <c r="AL299" t="inlineStr">
        <is>
          <t>PARSED</t>
        </is>
      </c>
    </row>
    <row r="300">
      <c r="A300" s="29" t="inlineStr">
        <is>
          <t>FINS_PR_292_v1</t>
        </is>
      </c>
      <c r="B300" s="30" t="inlineStr">
        <is>
          <t>Details on Interest expense on loans and advances from third-party entities</t>
        </is>
      </c>
      <c r="C300" s="36" t="inlineStr">
        <is>
          <t>TABLE: 17.0
Enter Details on Interest expense on loans and advances from third-party entities - Loans in FIAT.
HOW TO ANSWER: Up to 1 values.
WHEN TO ANSWER: All of these conditions must be met: At least one of these conditions must be met: “Interest expense on loans and advances from third-party entities” (FINS_PR_289) is greater than “0”; or “Interest expense on loans and advances from third-party entities” (FINS_PR_290) is greater than “0”; or “Interest expense on loans and advances from third-party entities” (…</t>
        </is>
      </c>
      <c r="D300" s="34" t="inlineStr"/>
      <c r="E300" s="33" t="inlineStr"/>
      <c r="F300" s="33" t="inlineStr"/>
      <c r="G300" s="33" t="inlineStr"/>
      <c r="H300" s="33" t="inlineStr"/>
      <c r="I300" s="33" t="inlineStr"/>
      <c r="J300" s="33" t="inlineStr"/>
      <c r="K300" s="33" t="inlineStr"/>
      <c r="L300" s="33" t="inlineStr"/>
      <c r="M300" s="33" t="inlineStr"/>
      <c r="N300" s="33" t="inlineStr"/>
      <c r="O300" s="33" t="inlineStr"/>
      <c r="P300" s="33" t="inlineStr"/>
      <c r="Q300" s="33" t="inlineStr"/>
      <c r="R300" s="33" t="inlineStr"/>
      <c r="S300" s="33" t="inlineStr"/>
      <c r="T300" s="33" t="inlineStr"/>
      <c r="U300" s="33" t="inlineStr"/>
      <c r="V300" s="33" t="inlineStr"/>
      <c r="W300" s="33" t="inlineStr"/>
      <c r="X300" s="33" t="inlineStr"/>
      <c r="Y300" s="33" t="inlineStr"/>
      <c r="Z300" s="33" t="inlineStr"/>
      <c r="AA300" s="33" t="inlineStr"/>
      <c r="AB300" s="33" t="inlineStr"/>
      <c r="AC300" s="33" t="inlineStr"/>
      <c r="AD300" s="33" t="inlineStr"/>
      <c r="AE300" s="33" t="inlineStr"/>
      <c r="AF300" s="33" t="inlineStr"/>
      <c r="AG300" s="33" t="inlineStr"/>
      <c r="AH300">
        <f>COUNTA(D300:D300)&gt;0</f>
        <v/>
      </c>
      <c r="AI300">
        <f>IFERROR(AND(OR(AND(D$297&lt;&gt;"",D$297&gt;0),AND(D$298&lt;&gt;"",D$298&gt;0),AND(D$299&lt;&gt;"",D$299&gt;0)),AND('2- GI'!$D$13&lt;&gt;"",'2- GI'!$D$13&lt;&gt;"Yes")),FALSE)</f>
        <v/>
      </c>
      <c r="AJ300">
        <f>IFERROR(AND(OR('2- GI'!$D$13="",D$297="",D$298="",D$299=""),NOT(AND(OR(AND(D$297&lt;&gt;"",D$297&gt;0),AND(D$298&lt;&gt;"",D$298&gt;0),AND(D$299&lt;&gt;"",D$299&gt;0)),AND('2- GI'!$D$13&lt;&gt;"",'2- GI'!$D$13&lt;&gt;"Yes")))),FALSE)</f>
        <v/>
      </c>
      <c r="AK300">
        <f>IF(AI300,IF(AH300,"ANSWERED","MISSING"),IF(AJ300,IF(AH300,"INVALID","CONTROLLER MISSING"),IF(AH300,"INVALID","NOT APPLICABLE")))</f>
        <v/>
      </c>
      <c r="AL300" t="inlineStr">
        <is>
          <t>PARSED</t>
        </is>
      </c>
    </row>
    <row r="301">
      <c r="A301" s="29" t="inlineStr">
        <is>
          <t>FINS_PR_293_v1</t>
        </is>
      </c>
      <c r="B301" s="30" t="inlineStr">
        <is>
          <t>Other remaining finance costs</t>
        </is>
      </c>
      <c r="C301" s="35" t="inlineStr">
        <is>
          <t>TABLE: 17.0
MATRIX ROW / CONTEXT: Malta
HOW TO ANSWER: Up to 1 values.
WHEN TO ANSWER: “Pure Account Information Service Provider” (FINS_GI_11) is not “Yes”</t>
        </is>
      </c>
      <c r="D301" s="34" t="inlineStr"/>
      <c r="E301" s="33" t="inlineStr"/>
      <c r="F301" s="33" t="inlineStr"/>
      <c r="G301" s="33" t="inlineStr"/>
      <c r="H301" s="33" t="inlineStr"/>
      <c r="I301" s="33" t="inlineStr"/>
      <c r="J301" s="33" t="inlineStr"/>
      <c r="K301" s="33" t="inlineStr"/>
      <c r="L301" s="33" t="inlineStr"/>
      <c r="M301" s="33" t="inlineStr"/>
      <c r="N301" s="33" t="inlineStr"/>
      <c r="O301" s="33" t="inlineStr"/>
      <c r="P301" s="33" t="inlineStr"/>
      <c r="Q301" s="33" t="inlineStr"/>
      <c r="R301" s="33" t="inlineStr"/>
      <c r="S301" s="33" t="inlineStr"/>
      <c r="T301" s="33" t="inlineStr"/>
      <c r="U301" s="33" t="inlineStr"/>
      <c r="V301" s="33" t="inlineStr"/>
      <c r="W301" s="33" t="inlineStr"/>
      <c r="X301" s="33" t="inlineStr"/>
      <c r="Y301" s="33" t="inlineStr"/>
      <c r="Z301" s="33" t="inlineStr"/>
      <c r="AA301" s="33" t="inlineStr"/>
      <c r="AB301" s="33" t="inlineStr"/>
      <c r="AC301" s="33" t="inlineStr"/>
      <c r="AD301" s="33" t="inlineStr"/>
      <c r="AE301" s="33" t="inlineStr"/>
      <c r="AF301" s="33" t="inlineStr"/>
      <c r="AG301" s="33" t="inlineStr"/>
      <c r="AH301">
        <f>COUNTA(D301:D301)&gt;0</f>
        <v/>
      </c>
      <c r="AI301">
        <f>IFERROR(AND('2- GI'!$D$13&lt;&gt;"",'2- GI'!$D$13&lt;&gt;"Yes"),FALSE)</f>
        <v/>
      </c>
      <c r="AJ301">
        <f>IFERROR(AND('2- GI'!$D$13="",NOT(AND('2- GI'!$D$13&lt;&gt;"",'2- GI'!$D$13&lt;&gt;"Yes"))),FALSE)</f>
        <v/>
      </c>
      <c r="AK301">
        <f>IF(AI301,IF(AH301,"ANSWERED","MISSING"),IF(AJ301,IF(AH301,"INVALID","CONTROLLER MISSING"),IF(AH301,"INVALID","NOT APPLICABLE")))</f>
        <v/>
      </c>
      <c r="AL301" t="inlineStr">
        <is>
          <t>PARSED</t>
        </is>
      </c>
    </row>
    <row r="302">
      <c r="A302" s="29" t="inlineStr">
        <is>
          <t>FINS_PR_294_v1</t>
        </is>
      </c>
      <c r="B302" s="30" t="inlineStr">
        <is>
          <t>Other remaining finance costs</t>
        </is>
      </c>
      <c r="C302" s="35" t="inlineStr">
        <is>
          <t>TABLE: 17.0
MATRIX ROW / CONTEXT: EU/EEA
HOW TO ANSWER: Up to 1 values.
WHEN TO ANSWER: “Pure Account Information Service Provider” (FINS_GI_11) is not “Yes”</t>
        </is>
      </c>
      <c r="D302" s="34" t="inlineStr"/>
      <c r="E302" s="33" t="inlineStr"/>
      <c r="F302" s="33" t="inlineStr"/>
      <c r="G302" s="33" t="inlineStr"/>
      <c r="H302" s="33" t="inlineStr"/>
      <c r="I302" s="33" t="inlineStr"/>
      <c r="J302" s="33" t="inlineStr"/>
      <c r="K302" s="33" t="inlineStr"/>
      <c r="L302" s="33" t="inlineStr"/>
      <c r="M302" s="33" t="inlineStr"/>
      <c r="N302" s="33" t="inlineStr"/>
      <c r="O302" s="33" t="inlineStr"/>
      <c r="P302" s="33" t="inlineStr"/>
      <c r="Q302" s="33" t="inlineStr"/>
      <c r="R302" s="33" t="inlineStr"/>
      <c r="S302" s="33" t="inlineStr"/>
      <c r="T302" s="33" t="inlineStr"/>
      <c r="U302" s="33" t="inlineStr"/>
      <c r="V302" s="33" t="inlineStr"/>
      <c r="W302" s="33" t="inlineStr"/>
      <c r="X302" s="33" t="inlineStr"/>
      <c r="Y302" s="33" t="inlineStr"/>
      <c r="Z302" s="33" t="inlineStr"/>
      <c r="AA302" s="33" t="inlineStr"/>
      <c r="AB302" s="33" t="inlineStr"/>
      <c r="AC302" s="33" t="inlineStr"/>
      <c r="AD302" s="33" t="inlineStr"/>
      <c r="AE302" s="33" t="inlineStr"/>
      <c r="AF302" s="33" t="inlineStr"/>
      <c r="AG302" s="33" t="inlineStr"/>
      <c r="AH302">
        <f>COUNTA(D302:D302)&gt;0</f>
        <v/>
      </c>
      <c r="AI302">
        <f>IFERROR(AND('2- GI'!$D$13&lt;&gt;"",'2- GI'!$D$13&lt;&gt;"Yes"),FALSE)</f>
        <v/>
      </c>
      <c r="AJ302">
        <f>IFERROR(AND('2- GI'!$D$13="",NOT(AND('2- GI'!$D$13&lt;&gt;"",'2- GI'!$D$13&lt;&gt;"Yes"))),FALSE)</f>
        <v/>
      </c>
      <c r="AK302">
        <f>IF(AI302,IF(AH302,"ANSWERED","MISSING"),IF(AJ302,IF(AH302,"INVALID","CONTROLLER MISSING"),IF(AH302,"INVALID","NOT APPLICABLE")))</f>
        <v/>
      </c>
      <c r="AL302" t="inlineStr">
        <is>
          <t>PARSED</t>
        </is>
      </c>
    </row>
    <row r="303">
      <c r="A303" s="29" t="inlineStr">
        <is>
          <t>FINS_PR_295_v1</t>
        </is>
      </c>
      <c r="B303" s="30" t="inlineStr">
        <is>
          <t>Other remaining finance costs</t>
        </is>
      </c>
      <c r="C303" s="35" t="inlineStr">
        <is>
          <t>TABLE: 17.0
MATRIX ROW / CONTEXT: RoW
HOW TO ANSWER: Up to 1 values.
WHEN TO ANSWER: “Pure Account Information Service Provider” (FINS_GI_11) is not “Yes”</t>
        </is>
      </c>
      <c r="D303" s="34" t="inlineStr"/>
      <c r="E303" s="33" t="inlineStr"/>
      <c r="F303" s="33" t="inlineStr"/>
      <c r="G303" s="33" t="inlineStr"/>
      <c r="H303" s="33" t="inlineStr"/>
      <c r="I303" s="33" t="inlineStr"/>
      <c r="J303" s="33" t="inlineStr"/>
      <c r="K303" s="33" t="inlineStr"/>
      <c r="L303" s="33" t="inlineStr"/>
      <c r="M303" s="33" t="inlineStr"/>
      <c r="N303" s="33" t="inlineStr"/>
      <c r="O303" s="33" t="inlineStr"/>
      <c r="P303" s="33" t="inlineStr"/>
      <c r="Q303" s="33" t="inlineStr"/>
      <c r="R303" s="33" t="inlineStr"/>
      <c r="S303" s="33" t="inlineStr"/>
      <c r="T303" s="33" t="inlineStr"/>
      <c r="U303" s="33" t="inlineStr"/>
      <c r="V303" s="33" t="inlineStr"/>
      <c r="W303" s="33" t="inlineStr"/>
      <c r="X303" s="33" t="inlineStr"/>
      <c r="Y303" s="33" t="inlineStr"/>
      <c r="Z303" s="33" t="inlineStr"/>
      <c r="AA303" s="33" t="inlineStr"/>
      <c r="AB303" s="33" t="inlineStr"/>
      <c r="AC303" s="33" t="inlineStr"/>
      <c r="AD303" s="33" t="inlineStr"/>
      <c r="AE303" s="33" t="inlineStr"/>
      <c r="AF303" s="33" t="inlineStr"/>
      <c r="AG303" s="33" t="inlineStr"/>
      <c r="AH303">
        <f>COUNTA(D303:D303)&gt;0</f>
        <v/>
      </c>
      <c r="AI303">
        <f>IFERROR(AND('2- GI'!$D$13&lt;&gt;"",'2- GI'!$D$13&lt;&gt;"Yes"),FALSE)</f>
        <v/>
      </c>
      <c r="AJ303">
        <f>IFERROR(AND('2- GI'!$D$13="",NOT(AND('2- GI'!$D$13&lt;&gt;"",'2- GI'!$D$13&lt;&gt;"Yes"))),FALSE)</f>
        <v/>
      </c>
      <c r="AK303">
        <f>IF(AI303,IF(AH303,"ANSWERED","MISSING"),IF(AJ303,IF(AH303,"INVALID","CONTROLLER MISSING"),IF(AH303,"INVALID","NOT APPLICABLE")))</f>
        <v/>
      </c>
      <c r="AL303" t="inlineStr">
        <is>
          <t>PARSED</t>
        </is>
      </c>
    </row>
    <row r="304">
      <c r="A304" s="29" t="inlineStr">
        <is>
          <t>FINS_PR_296_v1</t>
        </is>
      </c>
      <c r="B304" s="30" t="inlineStr">
        <is>
          <t>Kindly provide detail of 'Other remaining finance costs'</t>
        </is>
      </c>
      <c r="C304" s="31" t="inlineStr">
        <is>
          <t>WHEN TO ANSWER: All of these conditions must be met: At least one of these conditions must be met: “Other remaining finance costs” (FINS_PR_293) is greater than “0”; or “Other remaining finance costs” (FINS_PR_294) is greater than “0”; or “Other remaining finance costs” (FINS_PR_295) is greater than “0”; and “Pure Account Information Service Provider” (FINS_GI_11) is not “Yes”</t>
        </is>
      </c>
      <c r="D304" s="34" t="inlineStr"/>
      <c r="E304" s="33" t="inlineStr"/>
      <c r="F304" s="33" t="inlineStr"/>
      <c r="G304" s="33" t="inlineStr"/>
      <c r="H304" s="33" t="inlineStr"/>
      <c r="I304" s="33" t="inlineStr"/>
      <c r="J304" s="33" t="inlineStr"/>
      <c r="K304" s="33" t="inlineStr"/>
      <c r="L304" s="33" t="inlineStr"/>
      <c r="M304" s="33" t="inlineStr"/>
      <c r="N304" s="33" t="inlineStr"/>
      <c r="O304" s="33" t="inlineStr"/>
      <c r="P304" s="33" t="inlineStr"/>
      <c r="Q304" s="33" t="inlineStr"/>
      <c r="R304" s="33" t="inlineStr"/>
      <c r="S304" s="33" t="inlineStr"/>
      <c r="T304" s="33" t="inlineStr"/>
      <c r="U304" s="33" t="inlineStr"/>
      <c r="V304" s="33" t="inlineStr"/>
      <c r="W304" s="33" t="inlineStr"/>
      <c r="X304" s="33" t="inlineStr"/>
      <c r="Y304" s="33" t="inlineStr"/>
      <c r="Z304" s="33" t="inlineStr"/>
      <c r="AA304" s="33" t="inlineStr"/>
      <c r="AB304" s="33" t="inlineStr"/>
      <c r="AC304" s="33" t="inlineStr"/>
      <c r="AD304" s="33" t="inlineStr"/>
      <c r="AE304" s="33" t="inlineStr"/>
      <c r="AF304" s="33" t="inlineStr"/>
      <c r="AG304" s="33" t="inlineStr"/>
      <c r="AH304">
        <f>COUNTA(D304:D304)&gt;0</f>
        <v/>
      </c>
      <c r="AI304">
        <f>IFERROR(AND(OR(AND($D$301&lt;&gt;"",$D$301&gt;0),AND($D$302&lt;&gt;"",$D$302&gt;0),AND($D$303&lt;&gt;"",$D$303&gt;0)),AND('2- GI'!$D$13&lt;&gt;"",'2- GI'!$D$13&lt;&gt;"Yes")),FALSE)</f>
        <v/>
      </c>
      <c r="AJ304">
        <f>IFERROR(AND(OR($D$301="",$D$302="",$D$303="",'2- GI'!$D$13=""),NOT(AND(OR(AND($D$301&lt;&gt;"",$D$301&gt;0),AND($D$302&lt;&gt;"",$D$302&gt;0),AND($D$303&lt;&gt;"",$D$303&gt;0)),AND('2- GI'!$D$13&lt;&gt;"",'2- GI'!$D$13&lt;&gt;"Yes")))),FALSE)</f>
        <v/>
      </c>
      <c r="AK304">
        <f>IF(AI304,IF(AH304,"ANSWERED","MISSING"),IF(AJ304,IF(AH304,"INVALID","CONTROLLER MISSING"),IF(AH304,"INVALID","NOT APPLICABLE")))</f>
        <v/>
      </c>
      <c r="AL304" t="inlineStr">
        <is>
          <t>PARSED</t>
        </is>
      </c>
    </row>
    <row r="305" ht="24" customHeight="1">
      <c r="A305" s="28" t="inlineStr">
        <is>
          <t>PR — EXPENDITURE - OTHER</t>
        </is>
      </c>
      <c r="B305" s="28" t="n"/>
      <c r="C305" s="28" t="n"/>
      <c r="D305" s="28" t="n"/>
      <c r="E305" s="28" t="n"/>
      <c r="F305" s="28" t="n"/>
      <c r="G305" s="28" t="n"/>
      <c r="H305" s="28" t="n"/>
      <c r="I305" s="28" t="n"/>
      <c r="J305" s="28" t="n"/>
      <c r="K305" s="28" t="n"/>
      <c r="L305" s="28" t="n"/>
      <c r="M305" s="28" t="n"/>
      <c r="N305" s="28" t="n"/>
      <c r="O305" s="28" t="n"/>
      <c r="P305" s="28" t="n"/>
      <c r="Q305" s="28" t="n"/>
      <c r="R305" s="28" t="n"/>
      <c r="S305" s="28" t="n"/>
      <c r="T305" s="28" t="n"/>
      <c r="U305" s="28" t="n"/>
      <c r="V305" s="28" t="n"/>
      <c r="W305" s="28" t="n"/>
      <c r="X305" s="28" t="n"/>
      <c r="Y305" s="28" t="n"/>
      <c r="Z305" s="28" t="n"/>
      <c r="AA305" s="28" t="n"/>
      <c r="AB305" s="28" t="n"/>
      <c r="AC305" s="28" t="n"/>
      <c r="AD305" s="28" t="n"/>
      <c r="AE305" s="28" t="n"/>
      <c r="AF305" s="28" t="n"/>
      <c r="AG305" s="28" t="n"/>
    </row>
    <row r="306">
      <c r="A306" s="29" t="inlineStr">
        <is>
          <t>FINS_PR_297_v1</t>
        </is>
      </c>
      <c r="B306" s="30" t="inlineStr">
        <is>
          <t>Taxation for the year</t>
        </is>
      </c>
      <c r="C306" s="35" t="inlineStr">
        <is>
          <t>TABLE: 18.0
MATRIX ROW / CONTEXT: Malta
HOW TO ANSWER: Up to 1 values.
WHEN TO ANSWER: “Pure Account Information Service Provider” (FINS_GI_11) is not “Yes”</t>
        </is>
      </c>
      <c r="D306" s="34" t="inlineStr"/>
      <c r="E306" s="33" t="inlineStr"/>
      <c r="F306" s="33" t="inlineStr"/>
      <c r="G306" s="33" t="inlineStr"/>
      <c r="H306" s="33" t="inlineStr"/>
      <c r="I306" s="33" t="inlineStr"/>
      <c r="J306" s="33" t="inlineStr"/>
      <c r="K306" s="33" t="inlineStr"/>
      <c r="L306" s="33" t="inlineStr"/>
      <c r="M306" s="33" t="inlineStr"/>
      <c r="N306" s="33" t="inlineStr"/>
      <c r="O306" s="33" t="inlineStr"/>
      <c r="P306" s="33" t="inlineStr"/>
      <c r="Q306" s="33" t="inlineStr"/>
      <c r="R306" s="33" t="inlineStr"/>
      <c r="S306" s="33" t="inlineStr"/>
      <c r="T306" s="33" t="inlineStr"/>
      <c r="U306" s="33" t="inlineStr"/>
      <c r="V306" s="33" t="inlineStr"/>
      <c r="W306" s="33" t="inlineStr"/>
      <c r="X306" s="33" t="inlineStr"/>
      <c r="Y306" s="33" t="inlineStr"/>
      <c r="Z306" s="33" t="inlineStr"/>
      <c r="AA306" s="33" t="inlineStr"/>
      <c r="AB306" s="33" t="inlineStr"/>
      <c r="AC306" s="33" t="inlineStr"/>
      <c r="AD306" s="33" t="inlineStr"/>
      <c r="AE306" s="33" t="inlineStr"/>
      <c r="AF306" s="33" t="inlineStr"/>
      <c r="AG306" s="33" t="inlineStr"/>
      <c r="AH306">
        <f>COUNTA(D306:D306)&gt;0</f>
        <v/>
      </c>
      <c r="AI306">
        <f>IFERROR(AND('2- GI'!$D$13&lt;&gt;"",'2- GI'!$D$13&lt;&gt;"Yes"),FALSE)</f>
        <v/>
      </c>
      <c r="AJ306">
        <f>IFERROR(AND('2- GI'!$D$13="",NOT(AND('2- GI'!$D$13&lt;&gt;"",'2- GI'!$D$13&lt;&gt;"Yes"))),FALSE)</f>
        <v/>
      </c>
      <c r="AK306">
        <f>IF(AI306,IF(AH306,"ANSWERED","MISSING"),IF(AJ306,IF(AH306,"INVALID","CONTROLLER MISSING"),IF(AH306,"INVALID","NOT APPLICABLE")))</f>
        <v/>
      </c>
      <c r="AL306" t="inlineStr">
        <is>
          <t>PARSED</t>
        </is>
      </c>
    </row>
    <row r="307">
      <c r="A307" s="29" t="inlineStr">
        <is>
          <t>FINS_PR_298_v1</t>
        </is>
      </c>
      <c r="B307" s="30" t="inlineStr">
        <is>
          <t>Taxation for the year</t>
        </is>
      </c>
      <c r="C307" s="35" t="inlineStr">
        <is>
          <t>TABLE: 18.0
MATRIX ROW / CONTEXT: EU/EEA
HOW TO ANSWER: Up to 1 values.
WHEN TO ANSWER: “Pure Account Information Service Provider” (FINS_GI_11) is not “Yes”</t>
        </is>
      </c>
      <c r="D307" s="34" t="inlineStr"/>
      <c r="E307" s="33" t="inlineStr"/>
      <c r="F307" s="33" t="inlineStr"/>
      <c r="G307" s="33" t="inlineStr"/>
      <c r="H307" s="33" t="inlineStr"/>
      <c r="I307" s="33" t="inlineStr"/>
      <c r="J307" s="33" t="inlineStr"/>
      <c r="K307" s="33" t="inlineStr"/>
      <c r="L307" s="33" t="inlineStr"/>
      <c r="M307" s="33" t="inlineStr"/>
      <c r="N307" s="33" t="inlineStr"/>
      <c r="O307" s="33" t="inlineStr"/>
      <c r="P307" s="33" t="inlineStr"/>
      <c r="Q307" s="33" t="inlineStr"/>
      <c r="R307" s="33" t="inlineStr"/>
      <c r="S307" s="33" t="inlineStr"/>
      <c r="T307" s="33" t="inlineStr"/>
      <c r="U307" s="33" t="inlineStr"/>
      <c r="V307" s="33" t="inlineStr"/>
      <c r="W307" s="33" t="inlineStr"/>
      <c r="X307" s="33" t="inlineStr"/>
      <c r="Y307" s="33" t="inlineStr"/>
      <c r="Z307" s="33" t="inlineStr"/>
      <c r="AA307" s="33" t="inlineStr"/>
      <c r="AB307" s="33" t="inlineStr"/>
      <c r="AC307" s="33" t="inlineStr"/>
      <c r="AD307" s="33" t="inlineStr"/>
      <c r="AE307" s="33" t="inlineStr"/>
      <c r="AF307" s="33" t="inlineStr"/>
      <c r="AG307" s="33" t="inlineStr"/>
      <c r="AH307">
        <f>COUNTA(D307:D307)&gt;0</f>
        <v/>
      </c>
      <c r="AI307">
        <f>IFERROR(AND('2- GI'!$D$13&lt;&gt;"",'2- GI'!$D$13&lt;&gt;"Yes"),FALSE)</f>
        <v/>
      </c>
      <c r="AJ307">
        <f>IFERROR(AND('2- GI'!$D$13="",NOT(AND('2- GI'!$D$13&lt;&gt;"",'2- GI'!$D$13&lt;&gt;"Yes"))),FALSE)</f>
        <v/>
      </c>
      <c r="AK307">
        <f>IF(AI307,IF(AH307,"ANSWERED","MISSING"),IF(AJ307,IF(AH307,"INVALID","CONTROLLER MISSING"),IF(AH307,"INVALID","NOT APPLICABLE")))</f>
        <v/>
      </c>
      <c r="AL307" t="inlineStr">
        <is>
          <t>PARSED</t>
        </is>
      </c>
    </row>
    <row r="308">
      <c r="A308" s="29" t="inlineStr">
        <is>
          <t>FINS_PR_299_v1</t>
        </is>
      </c>
      <c r="B308" s="30" t="inlineStr">
        <is>
          <t>Taxation for the year</t>
        </is>
      </c>
      <c r="C308" s="35" t="inlineStr">
        <is>
          <t>TABLE: 18.0
MATRIX ROW / CONTEXT: RoW
HOW TO ANSWER: Up to 1 values.
WHEN TO ANSWER: “Pure Account Information Service Provider” (FINS_GI_11) is not “Yes”</t>
        </is>
      </c>
      <c r="D308" s="34" t="inlineStr"/>
      <c r="E308" s="33" t="inlineStr"/>
      <c r="F308" s="33" t="inlineStr"/>
      <c r="G308" s="33" t="inlineStr"/>
      <c r="H308" s="33" t="inlineStr"/>
      <c r="I308" s="33" t="inlineStr"/>
      <c r="J308" s="33" t="inlineStr"/>
      <c r="K308" s="33" t="inlineStr"/>
      <c r="L308" s="33" t="inlineStr"/>
      <c r="M308" s="33" t="inlineStr"/>
      <c r="N308" s="33" t="inlineStr"/>
      <c r="O308" s="33" t="inlineStr"/>
      <c r="P308" s="33" t="inlineStr"/>
      <c r="Q308" s="33" t="inlineStr"/>
      <c r="R308" s="33" t="inlineStr"/>
      <c r="S308" s="33" t="inlineStr"/>
      <c r="T308" s="33" t="inlineStr"/>
      <c r="U308" s="33" t="inlineStr"/>
      <c r="V308" s="33" t="inlineStr"/>
      <c r="W308" s="33" t="inlineStr"/>
      <c r="X308" s="33" t="inlineStr"/>
      <c r="Y308" s="33" t="inlineStr"/>
      <c r="Z308" s="33" t="inlineStr"/>
      <c r="AA308" s="33" t="inlineStr"/>
      <c r="AB308" s="33" t="inlineStr"/>
      <c r="AC308" s="33" t="inlineStr"/>
      <c r="AD308" s="33" t="inlineStr"/>
      <c r="AE308" s="33" t="inlineStr"/>
      <c r="AF308" s="33" t="inlineStr"/>
      <c r="AG308" s="33" t="inlineStr"/>
      <c r="AH308">
        <f>COUNTA(D308:D308)&gt;0</f>
        <v/>
      </c>
      <c r="AI308">
        <f>IFERROR(AND('2- GI'!$D$13&lt;&gt;"",'2- GI'!$D$13&lt;&gt;"Yes"),FALSE)</f>
        <v/>
      </c>
      <c r="AJ308">
        <f>IFERROR(AND('2- GI'!$D$13="",NOT(AND('2- GI'!$D$13&lt;&gt;"",'2- GI'!$D$13&lt;&gt;"Yes"))),FALSE)</f>
        <v/>
      </c>
      <c r="AK308">
        <f>IF(AI308,IF(AH308,"ANSWERED","MISSING"),IF(AJ308,IF(AH308,"INVALID","CONTROLLER MISSING"),IF(AH308,"INVALID","NOT APPLICABLE")))</f>
        <v/>
      </c>
      <c r="AL308" t="inlineStr">
        <is>
          <t>PARSED</t>
        </is>
      </c>
    </row>
    <row r="309" ht="24" customHeight="1">
      <c r="A309" s="28" t="inlineStr">
        <is>
          <t>PR — STATEMENT OF OTHER COMPREHENSIVE INCOME</t>
        </is>
      </c>
      <c r="B309" s="28" t="n"/>
      <c r="C309" s="28" t="n"/>
      <c r="D309" s="28" t="n"/>
      <c r="E309" s="28" t="n"/>
      <c r="F309" s="28" t="n"/>
      <c r="G309" s="28" t="n"/>
      <c r="H309" s="28" t="n"/>
      <c r="I309" s="28" t="n"/>
      <c r="J309" s="28" t="n"/>
      <c r="K309" s="28" t="n"/>
      <c r="L309" s="28" t="n"/>
      <c r="M309" s="28" t="n"/>
      <c r="N309" s="28" t="n"/>
      <c r="O309" s="28" t="n"/>
      <c r="P309" s="28" t="n"/>
      <c r="Q309" s="28" t="n"/>
      <c r="R309" s="28" t="n"/>
      <c r="S309" s="28" t="n"/>
      <c r="T309" s="28" t="n"/>
      <c r="U309" s="28" t="n"/>
      <c r="V309" s="28" t="n"/>
      <c r="W309" s="28" t="n"/>
      <c r="X309" s="28" t="n"/>
      <c r="Y309" s="28" t="n"/>
      <c r="Z309" s="28" t="n"/>
      <c r="AA309" s="28" t="n"/>
      <c r="AB309" s="28" t="n"/>
      <c r="AC309" s="28" t="n"/>
      <c r="AD309" s="28" t="n"/>
      <c r="AE309" s="28" t="n"/>
      <c r="AF309" s="28" t="n"/>
      <c r="AG309" s="28" t="n"/>
    </row>
    <row r="310">
      <c r="A310" s="29" t="inlineStr">
        <is>
          <t>FINS_PR_300_v1</t>
        </is>
      </c>
      <c r="B310" s="30" t="inlineStr">
        <is>
          <t>Gain/Loss on revaluation of intangible assets</t>
        </is>
      </c>
      <c r="C310" s="31" t="inlineStr">
        <is>
          <t>Please insert Gain/Loss on revaluation of intangible assets
WHEN TO ANSWER: “Pure Account Information Service Provider” (FINS_GI_11) is not “Yes”</t>
        </is>
      </c>
      <c r="D310" s="34" t="inlineStr"/>
      <c r="E310" s="33" t="inlineStr"/>
      <c r="F310" s="33" t="inlineStr"/>
      <c r="G310" s="33" t="inlineStr"/>
      <c r="H310" s="33" t="inlineStr"/>
      <c r="I310" s="33" t="inlineStr"/>
      <c r="J310" s="33" t="inlineStr"/>
      <c r="K310" s="33" t="inlineStr"/>
      <c r="L310" s="33" t="inlineStr"/>
      <c r="M310" s="33" t="inlineStr"/>
      <c r="N310" s="33" t="inlineStr"/>
      <c r="O310" s="33" t="inlineStr"/>
      <c r="P310" s="33" t="inlineStr"/>
      <c r="Q310" s="33" t="inlineStr"/>
      <c r="R310" s="33" t="inlineStr"/>
      <c r="S310" s="33" t="inlineStr"/>
      <c r="T310" s="33" t="inlineStr"/>
      <c r="U310" s="33" t="inlineStr"/>
      <c r="V310" s="33" t="inlineStr"/>
      <c r="W310" s="33" t="inlineStr"/>
      <c r="X310" s="33" t="inlineStr"/>
      <c r="Y310" s="33" t="inlineStr"/>
      <c r="Z310" s="33" t="inlineStr"/>
      <c r="AA310" s="33" t="inlineStr"/>
      <c r="AB310" s="33" t="inlineStr"/>
      <c r="AC310" s="33" t="inlineStr"/>
      <c r="AD310" s="33" t="inlineStr"/>
      <c r="AE310" s="33" t="inlineStr"/>
      <c r="AF310" s="33" t="inlineStr"/>
      <c r="AG310" s="33" t="inlineStr"/>
      <c r="AH310">
        <f>COUNTA(D310:D310)&gt;0</f>
        <v/>
      </c>
      <c r="AI310">
        <f>IFERROR(AND('2- GI'!$D$13&lt;&gt;"",'2- GI'!$D$13&lt;&gt;"Yes"),FALSE)</f>
        <v/>
      </c>
      <c r="AJ310">
        <f>IFERROR(AND('2- GI'!$D$13="",NOT(AND('2- GI'!$D$13&lt;&gt;"",'2- GI'!$D$13&lt;&gt;"Yes"))),FALSE)</f>
        <v/>
      </c>
      <c r="AK310">
        <f>IF(AI310,IF(AH310,"ANSWERED","MISSING"),IF(AJ310,IF(AH310,"INVALID","CONTROLLER MISSING"),IF(AH310,"INVALID","NOT APPLICABLE")))</f>
        <v/>
      </c>
      <c r="AL310" t="inlineStr">
        <is>
          <t>PARSED</t>
        </is>
      </c>
    </row>
    <row r="311">
      <c r="A311" s="29" t="inlineStr">
        <is>
          <t>FINS_PR_301_v1</t>
        </is>
      </c>
      <c r="B311" s="30" t="inlineStr">
        <is>
          <t>Gain/Loss on revaluation of fixed assets</t>
        </is>
      </c>
      <c r="C311" s="31" t="inlineStr">
        <is>
          <t>Please insert Gain/Loss on revaluation of fixed assets
WHEN TO ANSWER: “Pure Account Information Service Provider” (FINS_GI_11) is not “Yes”</t>
        </is>
      </c>
      <c r="D311" s="34" t="inlineStr"/>
      <c r="E311" s="33" t="inlineStr"/>
      <c r="F311" s="33" t="inlineStr"/>
      <c r="G311" s="33" t="inlineStr"/>
      <c r="H311" s="33" t="inlineStr"/>
      <c r="I311" s="33" t="inlineStr"/>
      <c r="J311" s="33" t="inlineStr"/>
      <c r="K311" s="33" t="inlineStr"/>
      <c r="L311" s="33" t="inlineStr"/>
      <c r="M311" s="33" t="inlineStr"/>
      <c r="N311" s="33" t="inlineStr"/>
      <c r="O311" s="33" t="inlineStr"/>
      <c r="P311" s="33" t="inlineStr"/>
      <c r="Q311" s="33" t="inlineStr"/>
      <c r="R311" s="33" t="inlineStr"/>
      <c r="S311" s="33" t="inlineStr"/>
      <c r="T311" s="33" t="inlineStr"/>
      <c r="U311" s="33" t="inlineStr"/>
      <c r="V311" s="33" t="inlineStr"/>
      <c r="W311" s="33" t="inlineStr"/>
      <c r="X311" s="33" t="inlineStr"/>
      <c r="Y311" s="33" t="inlineStr"/>
      <c r="Z311" s="33" t="inlineStr"/>
      <c r="AA311" s="33" t="inlineStr"/>
      <c r="AB311" s="33" t="inlineStr"/>
      <c r="AC311" s="33" t="inlineStr"/>
      <c r="AD311" s="33" t="inlineStr"/>
      <c r="AE311" s="33" t="inlineStr"/>
      <c r="AF311" s="33" t="inlineStr"/>
      <c r="AG311" s="33" t="inlineStr"/>
      <c r="AH311">
        <f>COUNTA(D311:D311)&gt;0</f>
        <v/>
      </c>
      <c r="AI311">
        <f>IFERROR(AND('2- GI'!$D$13&lt;&gt;"",'2- GI'!$D$13&lt;&gt;"Yes"),FALSE)</f>
        <v/>
      </c>
      <c r="AJ311">
        <f>IFERROR(AND('2- GI'!$D$13="",NOT(AND('2- GI'!$D$13&lt;&gt;"",'2- GI'!$D$13&lt;&gt;"Yes"))),FALSE)</f>
        <v/>
      </c>
      <c r="AK311">
        <f>IF(AI311,IF(AH311,"ANSWERED","MISSING"),IF(AJ311,IF(AH311,"INVALID","CONTROLLER MISSING"),IF(AH311,"INVALID","NOT APPLICABLE")))</f>
        <v/>
      </c>
      <c r="AL311" t="inlineStr">
        <is>
          <t>PARSED</t>
        </is>
      </c>
    </row>
    <row r="312">
      <c r="A312" s="29" t="inlineStr">
        <is>
          <t>FINS_PR_302_v1</t>
        </is>
      </c>
      <c r="B312" s="30" t="inlineStr">
        <is>
          <t>Unrealised gain/loss on financial assets measured at fair value through other comprehensive income</t>
        </is>
      </c>
      <c r="C312" s="31" t="inlineStr">
        <is>
          <t>Please insert Unrealised gain/loss on financial assets measured at fair value through other comprehensive income
WHEN TO ANSWER: “Pure Account Information Service Provider” (FINS_GI_11) is not “Yes”</t>
        </is>
      </c>
      <c r="D312" s="34" t="inlineStr"/>
      <c r="E312" s="33" t="inlineStr"/>
      <c r="F312" s="33" t="inlineStr"/>
      <c r="G312" s="33" t="inlineStr"/>
      <c r="H312" s="33" t="inlineStr"/>
      <c r="I312" s="33" t="inlineStr"/>
      <c r="J312" s="33" t="inlineStr"/>
      <c r="K312" s="33" t="inlineStr"/>
      <c r="L312" s="33" t="inlineStr"/>
      <c r="M312" s="33" t="inlineStr"/>
      <c r="N312" s="33" t="inlineStr"/>
      <c r="O312" s="33" t="inlineStr"/>
      <c r="P312" s="33" t="inlineStr"/>
      <c r="Q312" s="33" t="inlineStr"/>
      <c r="R312" s="33" t="inlineStr"/>
      <c r="S312" s="33" t="inlineStr"/>
      <c r="T312" s="33" t="inlineStr"/>
      <c r="U312" s="33" t="inlineStr"/>
      <c r="V312" s="33" t="inlineStr"/>
      <c r="W312" s="33" t="inlineStr"/>
      <c r="X312" s="33" t="inlineStr"/>
      <c r="Y312" s="33" t="inlineStr"/>
      <c r="Z312" s="33" t="inlineStr"/>
      <c r="AA312" s="33" t="inlineStr"/>
      <c r="AB312" s="33" t="inlineStr"/>
      <c r="AC312" s="33" t="inlineStr"/>
      <c r="AD312" s="33" t="inlineStr"/>
      <c r="AE312" s="33" t="inlineStr"/>
      <c r="AF312" s="33" t="inlineStr"/>
      <c r="AG312" s="33" t="inlineStr"/>
      <c r="AH312">
        <f>COUNTA(D312:D312)&gt;0</f>
        <v/>
      </c>
      <c r="AI312">
        <f>IFERROR(AND('2- GI'!$D$13&lt;&gt;"",'2- GI'!$D$13&lt;&gt;"Yes"),FALSE)</f>
        <v/>
      </c>
      <c r="AJ312">
        <f>IFERROR(AND('2- GI'!$D$13="",NOT(AND('2- GI'!$D$13&lt;&gt;"",'2- GI'!$D$13&lt;&gt;"Yes"))),FALSE)</f>
        <v/>
      </c>
      <c r="AK312">
        <f>IF(AI312,IF(AH312,"ANSWERED","MISSING"),IF(AJ312,IF(AH312,"INVALID","CONTROLLER MISSING"),IF(AH312,"INVALID","NOT APPLICABLE")))</f>
        <v/>
      </c>
      <c r="AL312" t="inlineStr">
        <is>
          <t>PARSED</t>
        </is>
      </c>
    </row>
    <row r="313">
      <c r="A313" s="29" t="inlineStr">
        <is>
          <t>FINS_PR_303_v1</t>
        </is>
      </c>
      <c r="B313" s="30" t="inlineStr">
        <is>
          <t>Realised gain/loss on financial assets measured at fair value through other comprehensive income</t>
        </is>
      </c>
      <c r="C313" s="31" t="inlineStr">
        <is>
          <t>Please insert Realised gain/loss on financial assets measured at fair value through other comprehensive income
WHEN TO ANSWER: “Pure Account Information Service Provider” (FINS_GI_11) is not “Yes”</t>
        </is>
      </c>
      <c r="D313" s="34" t="inlineStr"/>
      <c r="E313" s="33" t="inlineStr"/>
      <c r="F313" s="33" t="inlineStr"/>
      <c r="G313" s="33" t="inlineStr"/>
      <c r="H313" s="33" t="inlineStr"/>
      <c r="I313" s="33" t="inlineStr"/>
      <c r="J313" s="33" t="inlineStr"/>
      <c r="K313" s="33" t="inlineStr"/>
      <c r="L313" s="33" t="inlineStr"/>
      <c r="M313" s="33" t="inlineStr"/>
      <c r="N313" s="33" t="inlineStr"/>
      <c r="O313" s="33" t="inlineStr"/>
      <c r="P313" s="33" t="inlineStr"/>
      <c r="Q313" s="33" t="inlineStr"/>
      <c r="R313" s="33" t="inlineStr"/>
      <c r="S313" s="33" t="inlineStr"/>
      <c r="T313" s="33" t="inlineStr"/>
      <c r="U313" s="33" t="inlineStr"/>
      <c r="V313" s="33" t="inlineStr"/>
      <c r="W313" s="33" t="inlineStr"/>
      <c r="X313" s="33" t="inlineStr"/>
      <c r="Y313" s="33" t="inlineStr"/>
      <c r="Z313" s="33" t="inlineStr"/>
      <c r="AA313" s="33" t="inlineStr"/>
      <c r="AB313" s="33" t="inlineStr"/>
      <c r="AC313" s="33" t="inlineStr"/>
      <c r="AD313" s="33" t="inlineStr"/>
      <c r="AE313" s="33" t="inlineStr"/>
      <c r="AF313" s="33" t="inlineStr"/>
      <c r="AG313" s="33" t="inlineStr"/>
      <c r="AH313">
        <f>COUNTA(D313:D313)&gt;0</f>
        <v/>
      </c>
      <c r="AI313">
        <f>IFERROR(AND('2- GI'!$D$13&lt;&gt;"",'2- GI'!$D$13&lt;&gt;"Yes"),FALSE)</f>
        <v/>
      </c>
      <c r="AJ313">
        <f>IFERROR(AND('2- GI'!$D$13="",NOT(AND('2- GI'!$D$13&lt;&gt;"",'2- GI'!$D$13&lt;&gt;"Yes"))),FALSE)</f>
        <v/>
      </c>
      <c r="AK313">
        <f>IF(AI313,IF(AH313,"ANSWERED","MISSING"),IF(AJ313,IF(AH313,"INVALID","CONTROLLER MISSING"),IF(AH313,"INVALID","NOT APPLICABLE")))</f>
        <v/>
      </c>
      <c r="AL313" t="inlineStr">
        <is>
          <t>PARSED</t>
        </is>
      </c>
    </row>
    <row r="314">
      <c r="A314" s="29" t="inlineStr">
        <is>
          <t>FINS_PR_304_v1</t>
        </is>
      </c>
      <c r="B314" s="30" t="inlineStr">
        <is>
          <t>Unrealised gain/loss on financial assets attributable to clients measured at fair value through other comprehensive income</t>
        </is>
      </c>
      <c r="C314" s="31" t="inlineStr">
        <is>
          <t>Please insert Unrealised gain/loss on financial assets attributable to clients measured at fair value through other comprehensive income
WHEN TO ANSWER: “Pure Account Information Service Provider” (FINS_GI_11) is not “Yes”</t>
        </is>
      </c>
      <c r="D314" s="34" t="inlineStr"/>
      <c r="E314" s="33" t="inlineStr"/>
      <c r="F314" s="33" t="inlineStr"/>
      <c r="G314" s="33" t="inlineStr"/>
      <c r="H314" s="33" t="inlineStr"/>
      <c r="I314" s="33" t="inlineStr"/>
      <c r="J314" s="33" t="inlineStr"/>
      <c r="K314" s="33" t="inlineStr"/>
      <c r="L314" s="33" t="inlineStr"/>
      <c r="M314" s="33" t="inlineStr"/>
      <c r="N314" s="33" t="inlineStr"/>
      <c r="O314" s="33" t="inlineStr"/>
      <c r="P314" s="33" t="inlineStr"/>
      <c r="Q314" s="33" t="inlineStr"/>
      <c r="R314" s="33" t="inlineStr"/>
      <c r="S314" s="33" t="inlineStr"/>
      <c r="T314" s="33" t="inlineStr"/>
      <c r="U314" s="33" t="inlineStr"/>
      <c r="V314" s="33" t="inlineStr"/>
      <c r="W314" s="33" t="inlineStr"/>
      <c r="X314" s="33" t="inlineStr"/>
      <c r="Y314" s="33" t="inlineStr"/>
      <c r="Z314" s="33" t="inlineStr"/>
      <c r="AA314" s="33" t="inlineStr"/>
      <c r="AB314" s="33" t="inlineStr"/>
      <c r="AC314" s="33" t="inlineStr"/>
      <c r="AD314" s="33" t="inlineStr"/>
      <c r="AE314" s="33" t="inlineStr"/>
      <c r="AF314" s="33" t="inlineStr"/>
      <c r="AG314" s="33" t="inlineStr"/>
      <c r="AH314">
        <f>COUNTA(D314:D314)&gt;0</f>
        <v/>
      </c>
      <c r="AI314">
        <f>IFERROR(AND('2- GI'!$D$13&lt;&gt;"",'2- GI'!$D$13&lt;&gt;"Yes"),FALSE)</f>
        <v/>
      </c>
      <c r="AJ314">
        <f>IFERROR(AND('2- GI'!$D$13="",NOT(AND('2- GI'!$D$13&lt;&gt;"",'2- GI'!$D$13&lt;&gt;"Yes"))),FALSE)</f>
        <v/>
      </c>
      <c r="AK314">
        <f>IF(AI314,IF(AH314,"ANSWERED","MISSING"),IF(AJ314,IF(AH314,"INVALID","CONTROLLER MISSING"),IF(AH314,"INVALID","NOT APPLICABLE")))</f>
        <v/>
      </c>
      <c r="AL314" t="inlineStr">
        <is>
          <t>PARSED</t>
        </is>
      </c>
    </row>
    <row r="315">
      <c r="A315" s="29" t="inlineStr">
        <is>
          <t>FINS_PR_305_v1</t>
        </is>
      </c>
      <c r="B315" s="30" t="inlineStr">
        <is>
          <t>Realised gain/loss on financial assets attributable to clients measured at fair value through other comprehensive income</t>
        </is>
      </c>
      <c r="C315" s="31" t="inlineStr">
        <is>
          <t>Please insert Realised gain/loss on financial assets attributable to clients measured at fair value through other comprehensive income
WHEN TO ANSWER: “Pure Account Information Service Provider” (FINS_GI_11) is not “Yes”</t>
        </is>
      </c>
      <c r="D315" s="34" t="inlineStr"/>
      <c r="E315" s="33" t="inlineStr"/>
      <c r="F315" s="33" t="inlineStr"/>
      <c r="G315" s="33" t="inlineStr"/>
      <c r="H315" s="33" t="inlineStr"/>
      <c r="I315" s="33" t="inlineStr"/>
      <c r="J315" s="33" t="inlineStr"/>
      <c r="K315" s="33" t="inlineStr"/>
      <c r="L315" s="33" t="inlineStr"/>
      <c r="M315" s="33" t="inlineStr"/>
      <c r="N315" s="33" t="inlineStr"/>
      <c r="O315" s="33" t="inlineStr"/>
      <c r="P315" s="33" t="inlineStr"/>
      <c r="Q315" s="33" t="inlineStr"/>
      <c r="R315" s="33" t="inlineStr"/>
      <c r="S315" s="33" t="inlineStr"/>
      <c r="T315" s="33" t="inlineStr"/>
      <c r="U315" s="33" t="inlineStr"/>
      <c r="V315" s="33" t="inlineStr"/>
      <c r="W315" s="33" t="inlineStr"/>
      <c r="X315" s="33" t="inlineStr"/>
      <c r="Y315" s="33" t="inlineStr"/>
      <c r="Z315" s="33" t="inlineStr"/>
      <c r="AA315" s="33" t="inlineStr"/>
      <c r="AB315" s="33" t="inlineStr"/>
      <c r="AC315" s="33" t="inlineStr"/>
      <c r="AD315" s="33" t="inlineStr"/>
      <c r="AE315" s="33" t="inlineStr"/>
      <c r="AF315" s="33" t="inlineStr"/>
      <c r="AG315" s="33" t="inlineStr"/>
      <c r="AH315">
        <f>COUNTA(D315:D315)&gt;0</f>
        <v/>
      </c>
      <c r="AI315">
        <f>IFERROR(AND('2- GI'!$D$13&lt;&gt;"",'2- GI'!$D$13&lt;&gt;"Yes"),FALSE)</f>
        <v/>
      </c>
      <c r="AJ315">
        <f>IFERROR(AND('2- GI'!$D$13="",NOT(AND('2- GI'!$D$13&lt;&gt;"",'2- GI'!$D$13&lt;&gt;"Yes"))),FALSE)</f>
        <v/>
      </c>
      <c r="AK315">
        <f>IF(AI315,IF(AH315,"ANSWERED","MISSING"),IF(AJ315,IF(AH315,"INVALID","CONTROLLER MISSING"),IF(AH315,"INVALID","NOT APPLICABLE")))</f>
        <v/>
      </c>
      <c r="AL315" t="inlineStr">
        <is>
          <t>PARSED</t>
        </is>
      </c>
    </row>
    <row r="316">
      <c r="A316" s="29" t="inlineStr">
        <is>
          <t>FINS_PR_306_v1</t>
        </is>
      </c>
      <c r="B316" s="30" t="inlineStr">
        <is>
          <t>Gain/Loss on revaluation of available for sale Financial assets</t>
        </is>
      </c>
      <c r="C316" s="31" t="inlineStr">
        <is>
          <t>Please insert Gain/Loss on revaluation of available for sale Financial assets
WHEN TO ANSWER: “Pure Account Information Service Provider” (FINS_GI_11) is not “Yes”</t>
        </is>
      </c>
      <c r="D316" s="34" t="inlineStr"/>
      <c r="E316" s="33" t="inlineStr"/>
      <c r="F316" s="33" t="inlineStr"/>
      <c r="G316" s="33" t="inlineStr"/>
      <c r="H316" s="33" t="inlineStr"/>
      <c r="I316" s="33" t="inlineStr"/>
      <c r="J316" s="33" t="inlineStr"/>
      <c r="K316" s="33" t="inlineStr"/>
      <c r="L316" s="33" t="inlineStr"/>
      <c r="M316" s="33" t="inlineStr"/>
      <c r="N316" s="33" t="inlineStr"/>
      <c r="O316" s="33" t="inlineStr"/>
      <c r="P316" s="33" t="inlineStr"/>
      <c r="Q316" s="33" t="inlineStr"/>
      <c r="R316" s="33" t="inlineStr"/>
      <c r="S316" s="33" t="inlineStr"/>
      <c r="T316" s="33" t="inlineStr"/>
      <c r="U316" s="33" t="inlineStr"/>
      <c r="V316" s="33" t="inlineStr"/>
      <c r="W316" s="33" t="inlineStr"/>
      <c r="X316" s="33" t="inlineStr"/>
      <c r="Y316" s="33" t="inlineStr"/>
      <c r="Z316" s="33" t="inlineStr"/>
      <c r="AA316" s="33" t="inlineStr"/>
      <c r="AB316" s="33" t="inlineStr"/>
      <c r="AC316" s="33" t="inlineStr"/>
      <c r="AD316" s="33" t="inlineStr"/>
      <c r="AE316" s="33" t="inlineStr"/>
      <c r="AF316" s="33" t="inlineStr"/>
      <c r="AG316" s="33" t="inlineStr"/>
      <c r="AH316">
        <f>COUNTA(D316:D316)&gt;0</f>
        <v/>
      </c>
      <c r="AI316">
        <f>IFERROR(AND('2- GI'!$D$13&lt;&gt;"",'2- GI'!$D$13&lt;&gt;"Yes"),FALSE)</f>
        <v/>
      </c>
      <c r="AJ316">
        <f>IFERROR(AND('2- GI'!$D$13="",NOT(AND('2- GI'!$D$13&lt;&gt;"",'2- GI'!$D$13&lt;&gt;"Yes"))),FALSE)</f>
        <v/>
      </c>
      <c r="AK316">
        <f>IF(AI316,IF(AH316,"ANSWERED","MISSING"),IF(AJ316,IF(AH316,"INVALID","CONTROLLER MISSING"),IF(AH316,"INVALID","NOT APPLICABLE")))</f>
        <v/>
      </c>
      <c r="AL316" t="inlineStr">
        <is>
          <t>PARSED</t>
        </is>
      </c>
    </row>
    <row r="317">
      <c r="A317" s="29" t="inlineStr">
        <is>
          <t>FINS_PR_307_v1</t>
        </is>
      </c>
      <c r="B317" s="30" t="inlineStr">
        <is>
          <t>Gain/Loss on foreign exchange differences recognised in other comprehensive income</t>
        </is>
      </c>
      <c r="C317" s="31" t="inlineStr">
        <is>
          <t>Please insert Gain/Loss on foreign exchange differences recognised in other comprehensive income
WHEN TO ANSWER: “Pure Account Information Service Provider” (FINS_GI_11) is not “Yes”</t>
        </is>
      </c>
      <c r="D317" s="34" t="inlineStr"/>
      <c r="E317" s="33" t="inlineStr"/>
      <c r="F317" s="33" t="inlineStr"/>
      <c r="G317" s="33" t="inlineStr"/>
      <c r="H317" s="33" t="inlineStr"/>
      <c r="I317" s="33" t="inlineStr"/>
      <c r="J317" s="33" t="inlineStr"/>
      <c r="K317" s="33" t="inlineStr"/>
      <c r="L317" s="33" t="inlineStr"/>
      <c r="M317" s="33" t="inlineStr"/>
      <c r="N317" s="33" t="inlineStr"/>
      <c r="O317" s="33" t="inlineStr"/>
      <c r="P317" s="33" t="inlineStr"/>
      <c r="Q317" s="33" t="inlineStr"/>
      <c r="R317" s="33" t="inlineStr"/>
      <c r="S317" s="33" t="inlineStr"/>
      <c r="T317" s="33" t="inlineStr"/>
      <c r="U317" s="33" t="inlineStr"/>
      <c r="V317" s="33" t="inlineStr"/>
      <c r="W317" s="33" t="inlineStr"/>
      <c r="X317" s="33" t="inlineStr"/>
      <c r="Y317" s="33" t="inlineStr"/>
      <c r="Z317" s="33" t="inlineStr"/>
      <c r="AA317" s="33" t="inlineStr"/>
      <c r="AB317" s="33" t="inlineStr"/>
      <c r="AC317" s="33" t="inlineStr"/>
      <c r="AD317" s="33" t="inlineStr"/>
      <c r="AE317" s="33" t="inlineStr"/>
      <c r="AF317" s="33" t="inlineStr"/>
      <c r="AG317" s="33" t="inlineStr"/>
      <c r="AH317">
        <f>COUNTA(D317:D317)&gt;0</f>
        <v/>
      </c>
      <c r="AI317">
        <f>IFERROR(AND('2- GI'!$D$13&lt;&gt;"",'2- GI'!$D$13&lt;&gt;"Yes"),FALSE)</f>
        <v/>
      </c>
      <c r="AJ317">
        <f>IFERROR(AND('2- GI'!$D$13="",NOT(AND('2- GI'!$D$13&lt;&gt;"",'2- GI'!$D$13&lt;&gt;"Yes"))),FALSE)</f>
        <v/>
      </c>
      <c r="AK317">
        <f>IF(AI317,IF(AH317,"ANSWERED","MISSING"),IF(AJ317,IF(AH317,"INVALID","CONTROLLER MISSING"),IF(AH317,"INVALID","NOT APPLICABLE")))</f>
        <v/>
      </c>
      <c r="AL317" t="inlineStr">
        <is>
          <t>PARSED</t>
        </is>
      </c>
    </row>
    <row r="318">
      <c r="A318" s="29" t="inlineStr">
        <is>
          <t>FINS_PR_308_v1</t>
        </is>
      </c>
      <c r="B318" s="30" t="inlineStr">
        <is>
          <t>Other gain or loss recognised in other comprehensive income</t>
        </is>
      </c>
      <c r="C318" s="31" t="inlineStr">
        <is>
          <t>Please insert Other gain or loss recognised in other comprehensive income
WHEN TO ANSWER: “Pure Account Information Service Provider” (FINS_GI_11) is not “Yes”</t>
        </is>
      </c>
      <c r="D318" s="34" t="inlineStr"/>
      <c r="E318" s="33" t="inlineStr"/>
      <c r="F318" s="33" t="inlineStr"/>
      <c r="G318" s="33" t="inlineStr"/>
      <c r="H318" s="33" t="inlineStr"/>
      <c r="I318" s="33" t="inlineStr"/>
      <c r="J318" s="33" t="inlineStr"/>
      <c r="K318" s="33" t="inlineStr"/>
      <c r="L318" s="33" t="inlineStr"/>
      <c r="M318" s="33" t="inlineStr"/>
      <c r="N318" s="33" t="inlineStr"/>
      <c r="O318" s="33" t="inlineStr"/>
      <c r="P318" s="33" t="inlineStr"/>
      <c r="Q318" s="33" t="inlineStr"/>
      <c r="R318" s="33" t="inlineStr"/>
      <c r="S318" s="33" t="inlineStr"/>
      <c r="T318" s="33" t="inlineStr"/>
      <c r="U318" s="33" t="inlineStr"/>
      <c r="V318" s="33" t="inlineStr"/>
      <c r="W318" s="33" t="inlineStr"/>
      <c r="X318" s="33" t="inlineStr"/>
      <c r="Y318" s="33" t="inlineStr"/>
      <c r="Z318" s="33" t="inlineStr"/>
      <c r="AA318" s="33" t="inlineStr"/>
      <c r="AB318" s="33" t="inlineStr"/>
      <c r="AC318" s="33" t="inlineStr"/>
      <c r="AD318" s="33" t="inlineStr"/>
      <c r="AE318" s="33" t="inlineStr"/>
      <c r="AF318" s="33" t="inlineStr"/>
      <c r="AG318" s="33" t="inlineStr"/>
      <c r="AH318">
        <f>COUNTA(D318:D318)&gt;0</f>
        <v/>
      </c>
      <c r="AI318">
        <f>IFERROR(AND('2- GI'!$D$13&lt;&gt;"",'2- GI'!$D$13&lt;&gt;"Yes"),FALSE)</f>
        <v/>
      </c>
      <c r="AJ318">
        <f>IFERROR(AND('2- GI'!$D$13="",NOT(AND('2- GI'!$D$13&lt;&gt;"",'2- GI'!$D$13&lt;&gt;"Yes"))),FALSE)</f>
        <v/>
      </c>
      <c r="AK318">
        <f>IF(AI318,IF(AH318,"ANSWERED","MISSING"),IF(AJ318,IF(AH318,"INVALID","CONTROLLER MISSING"),IF(AH318,"INVALID","NOT APPLICABLE")))</f>
        <v/>
      </c>
      <c r="AL318" t="inlineStr">
        <is>
          <t>PARSED</t>
        </is>
      </c>
    </row>
    <row r="319">
      <c r="A319" s="29" t="inlineStr">
        <is>
          <t>FINS_PR_309_v1</t>
        </is>
      </c>
      <c r="B319" s="30" t="inlineStr">
        <is>
          <t>Tax income/ expense relating to components of other comprehensive income</t>
        </is>
      </c>
      <c r="C319" s="31" t="inlineStr">
        <is>
          <t>Please insert Tax income/ expense relating to components of other comprehensive income
WHEN TO ANSWER: “Pure Account Information Service Provider” (FINS_GI_11) is not “Yes”</t>
        </is>
      </c>
      <c r="D319" s="34" t="inlineStr"/>
      <c r="E319" s="33" t="inlineStr"/>
      <c r="F319" s="33" t="inlineStr"/>
      <c r="G319" s="33" t="inlineStr"/>
      <c r="H319" s="33" t="inlineStr"/>
      <c r="I319" s="33" t="inlineStr"/>
      <c r="J319" s="33" t="inlineStr"/>
      <c r="K319" s="33" t="inlineStr"/>
      <c r="L319" s="33" t="inlineStr"/>
      <c r="M319" s="33" t="inlineStr"/>
      <c r="N319" s="33" t="inlineStr"/>
      <c r="O319" s="33" t="inlineStr"/>
      <c r="P319" s="33" t="inlineStr"/>
      <c r="Q319" s="33" t="inlineStr"/>
      <c r="R319" s="33" t="inlineStr"/>
      <c r="S319" s="33" t="inlineStr"/>
      <c r="T319" s="33" t="inlineStr"/>
      <c r="U319" s="33" t="inlineStr"/>
      <c r="V319" s="33" t="inlineStr"/>
      <c r="W319" s="33" t="inlineStr"/>
      <c r="X319" s="33" t="inlineStr"/>
      <c r="Y319" s="33" t="inlineStr"/>
      <c r="Z319" s="33" t="inlineStr"/>
      <c r="AA319" s="33" t="inlineStr"/>
      <c r="AB319" s="33" t="inlineStr"/>
      <c r="AC319" s="33" t="inlineStr"/>
      <c r="AD319" s="33" t="inlineStr"/>
      <c r="AE319" s="33" t="inlineStr"/>
      <c r="AF319" s="33" t="inlineStr"/>
      <c r="AG319" s="33" t="inlineStr"/>
      <c r="AH319">
        <f>COUNTA(D319:D319)&gt;0</f>
        <v/>
      </c>
      <c r="AI319">
        <f>IFERROR(AND('2- GI'!$D$13&lt;&gt;"",'2- GI'!$D$13&lt;&gt;"Yes"),FALSE)</f>
        <v/>
      </c>
      <c r="AJ319">
        <f>IFERROR(AND('2- GI'!$D$13="",NOT(AND('2- GI'!$D$13&lt;&gt;"",'2- GI'!$D$13&lt;&gt;"Yes"))),FALSE)</f>
        <v/>
      </c>
      <c r="AK319">
        <f>IF(AI319,IF(AH319,"ANSWERED","MISSING"),IF(AJ319,IF(AH319,"INVALID","CONTROLLER MISSING"),IF(AH319,"INVALID","NOT APPLICABLE")))</f>
        <v/>
      </c>
      <c r="AL319" t="inlineStr">
        <is>
          <t>PARSED</t>
        </is>
      </c>
    </row>
    <row r="320" ht="24" customHeight="1">
      <c r="A320" s="28" t="inlineStr">
        <is>
          <t>PR — ASSETS - NON CURRENT ASSETS</t>
        </is>
      </c>
      <c r="B320" s="28" t="n"/>
      <c r="C320" s="28" t="n"/>
      <c r="D320" s="28" t="n"/>
      <c r="E320" s="28" t="n"/>
      <c r="F320" s="28" t="n"/>
      <c r="G320" s="28" t="n"/>
      <c r="H320" s="28" t="n"/>
      <c r="I320" s="28" t="n"/>
      <c r="J320" s="28" t="n"/>
      <c r="K320" s="28" t="n"/>
      <c r="L320" s="28" t="n"/>
      <c r="M320" s="28" t="n"/>
      <c r="N320" s="28" t="n"/>
      <c r="O320" s="28" t="n"/>
      <c r="P320" s="28" t="n"/>
      <c r="Q320" s="28" t="n"/>
      <c r="R320" s="28" t="n"/>
      <c r="S320" s="28" t="n"/>
      <c r="T320" s="28" t="n"/>
      <c r="U320" s="28" t="n"/>
      <c r="V320" s="28" t="n"/>
      <c r="W320" s="28" t="n"/>
      <c r="X320" s="28" t="n"/>
      <c r="Y320" s="28" t="n"/>
      <c r="Z320" s="28" t="n"/>
      <c r="AA320" s="28" t="n"/>
      <c r="AB320" s="28" t="n"/>
      <c r="AC320" s="28" t="n"/>
      <c r="AD320" s="28" t="n"/>
      <c r="AE320" s="28" t="n"/>
      <c r="AF320" s="28" t="n"/>
      <c r="AG320" s="28" t="n"/>
    </row>
    <row r="321">
      <c r="A321" s="29" t="inlineStr">
        <is>
          <t>FINS_PR_310_v1</t>
        </is>
      </c>
      <c r="B321" s="30" t="inlineStr">
        <is>
          <t>Property</t>
        </is>
      </c>
      <c r="C321" s="35" t="inlineStr">
        <is>
          <t>TABLE: 19.0
MATRIX ROW / CONTEXT: Malta
Enter Property - Malta.
HOW TO ANSWER: Up to 1 values.
WHEN TO ANSWER: “Pure Account Information Service Provider” (FINS_GI_11) is not “Yes”</t>
        </is>
      </c>
      <c r="D321" s="34" t="inlineStr"/>
      <c r="E321" s="33" t="inlineStr"/>
      <c r="F321" s="33" t="inlineStr"/>
      <c r="G321" s="33" t="inlineStr"/>
      <c r="H321" s="33" t="inlineStr"/>
      <c r="I321" s="33" t="inlineStr"/>
      <c r="J321" s="33" t="inlineStr"/>
      <c r="K321" s="33" t="inlineStr"/>
      <c r="L321" s="33" t="inlineStr"/>
      <c r="M321" s="33" t="inlineStr"/>
      <c r="N321" s="33" t="inlineStr"/>
      <c r="O321" s="33" t="inlineStr"/>
      <c r="P321" s="33" t="inlineStr"/>
      <c r="Q321" s="33" t="inlineStr"/>
      <c r="R321" s="33" t="inlineStr"/>
      <c r="S321" s="33" t="inlineStr"/>
      <c r="T321" s="33" t="inlineStr"/>
      <c r="U321" s="33" t="inlineStr"/>
      <c r="V321" s="33" t="inlineStr"/>
      <c r="W321" s="33" t="inlineStr"/>
      <c r="X321" s="33" t="inlineStr"/>
      <c r="Y321" s="33" t="inlineStr"/>
      <c r="Z321" s="33" t="inlineStr"/>
      <c r="AA321" s="33" t="inlineStr"/>
      <c r="AB321" s="33" t="inlineStr"/>
      <c r="AC321" s="33" t="inlineStr"/>
      <c r="AD321" s="33" t="inlineStr"/>
      <c r="AE321" s="33" t="inlineStr"/>
      <c r="AF321" s="33" t="inlineStr"/>
      <c r="AG321" s="33" t="inlineStr"/>
      <c r="AH321">
        <f>COUNTA(D321:D321)&gt;0</f>
        <v/>
      </c>
      <c r="AI321">
        <f>IFERROR(AND('2- GI'!$D$13&lt;&gt;"",'2- GI'!$D$13&lt;&gt;"Yes"),FALSE)</f>
        <v/>
      </c>
      <c r="AJ321">
        <f>IFERROR(AND('2- GI'!$D$13="",NOT(AND('2- GI'!$D$13&lt;&gt;"",'2- GI'!$D$13&lt;&gt;"Yes"))),FALSE)</f>
        <v/>
      </c>
      <c r="AK321">
        <f>IF(AI321,IF(AH321,"ANSWERED","MISSING"),IF(AJ321,IF(AH321,"INVALID","CONTROLLER MISSING"),IF(AH321,"INVALID","NOT APPLICABLE")))</f>
        <v/>
      </c>
      <c r="AL321" t="inlineStr">
        <is>
          <t>PARSED</t>
        </is>
      </c>
    </row>
    <row r="322">
      <c r="A322" s="29" t="inlineStr">
        <is>
          <t>FINS_PR_311_v1</t>
        </is>
      </c>
      <c r="B322" s="30" t="inlineStr">
        <is>
          <t>Property</t>
        </is>
      </c>
      <c r="C322" s="35" t="inlineStr">
        <is>
          <t>TABLE: 19.0
MATRIX ROW / CONTEXT: EU/EEA
Enter Property - EU/EEA.
HOW TO ANSWER: Up to 1 values.
WHEN TO ANSWER: “Pure Account Information Service Provider” (FINS_GI_11) is not “Yes”</t>
        </is>
      </c>
      <c r="D322" s="34" t="inlineStr"/>
      <c r="E322" s="33" t="inlineStr"/>
      <c r="F322" s="33" t="inlineStr"/>
      <c r="G322" s="33" t="inlineStr"/>
      <c r="H322" s="33" t="inlineStr"/>
      <c r="I322" s="33" t="inlineStr"/>
      <c r="J322" s="33" t="inlineStr"/>
      <c r="K322" s="33" t="inlineStr"/>
      <c r="L322" s="33" t="inlineStr"/>
      <c r="M322" s="33" t="inlineStr"/>
      <c r="N322" s="33" t="inlineStr"/>
      <c r="O322" s="33" t="inlineStr"/>
      <c r="P322" s="33" t="inlineStr"/>
      <c r="Q322" s="33" t="inlineStr"/>
      <c r="R322" s="33" t="inlineStr"/>
      <c r="S322" s="33" t="inlineStr"/>
      <c r="T322" s="33" t="inlineStr"/>
      <c r="U322" s="33" t="inlineStr"/>
      <c r="V322" s="33" t="inlineStr"/>
      <c r="W322" s="33" t="inlineStr"/>
      <c r="X322" s="33" t="inlineStr"/>
      <c r="Y322" s="33" t="inlineStr"/>
      <c r="Z322" s="33" t="inlineStr"/>
      <c r="AA322" s="33" t="inlineStr"/>
      <c r="AB322" s="33" t="inlineStr"/>
      <c r="AC322" s="33" t="inlineStr"/>
      <c r="AD322" s="33" t="inlineStr"/>
      <c r="AE322" s="33" t="inlineStr"/>
      <c r="AF322" s="33" t="inlineStr"/>
      <c r="AG322" s="33" t="inlineStr"/>
      <c r="AH322">
        <f>COUNTA(D322:D322)&gt;0</f>
        <v/>
      </c>
      <c r="AI322">
        <f>IFERROR(AND('2- GI'!$D$13&lt;&gt;"",'2- GI'!$D$13&lt;&gt;"Yes"),FALSE)</f>
        <v/>
      </c>
      <c r="AJ322">
        <f>IFERROR(AND('2- GI'!$D$13="",NOT(AND('2- GI'!$D$13&lt;&gt;"",'2- GI'!$D$13&lt;&gt;"Yes"))),FALSE)</f>
        <v/>
      </c>
      <c r="AK322">
        <f>IF(AI322,IF(AH322,"ANSWERED","MISSING"),IF(AJ322,IF(AH322,"INVALID","CONTROLLER MISSING"),IF(AH322,"INVALID","NOT APPLICABLE")))</f>
        <v/>
      </c>
      <c r="AL322" t="inlineStr">
        <is>
          <t>PARSED</t>
        </is>
      </c>
    </row>
    <row r="323">
      <c r="A323" s="29" t="inlineStr">
        <is>
          <t>FINS_PR_312_v1</t>
        </is>
      </c>
      <c r="B323" s="30" t="inlineStr">
        <is>
          <t>Property</t>
        </is>
      </c>
      <c r="C323" s="35" t="inlineStr">
        <is>
          <t>TABLE: 19.0
MATRIX ROW / CONTEXT: RoW
Enter Property - RoW.
HOW TO ANSWER: Up to 1 values.
WHEN TO ANSWER: “Pure Account Information Service Provider” (FINS_GI_11) is not “Yes”</t>
        </is>
      </c>
      <c r="D323" s="34" t="inlineStr"/>
      <c r="E323" s="33" t="inlineStr"/>
      <c r="F323" s="33" t="inlineStr"/>
      <c r="G323" s="33" t="inlineStr"/>
      <c r="H323" s="33" t="inlineStr"/>
      <c r="I323" s="33" t="inlineStr"/>
      <c r="J323" s="33" t="inlineStr"/>
      <c r="K323" s="33" t="inlineStr"/>
      <c r="L323" s="33" t="inlineStr"/>
      <c r="M323" s="33" t="inlineStr"/>
      <c r="N323" s="33" t="inlineStr"/>
      <c r="O323" s="33" t="inlineStr"/>
      <c r="P323" s="33" t="inlineStr"/>
      <c r="Q323" s="33" t="inlineStr"/>
      <c r="R323" s="33" t="inlineStr"/>
      <c r="S323" s="33" t="inlineStr"/>
      <c r="T323" s="33" t="inlineStr"/>
      <c r="U323" s="33" t="inlineStr"/>
      <c r="V323" s="33" t="inlineStr"/>
      <c r="W323" s="33" t="inlineStr"/>
      <c r="X323" s="33" t="inlineStr"/>
      <c r="Y323" s="33" t="inlineStr"/>
      <c r="Z323" s="33" t="inlineStr"/>
      <c r="AA323" s="33" t="inlineStr"/>
      <c r="AB323" s="33" t="inlineStr"/>
      <c r="AC323" s="33" t="inlineStr"/>
      <c r="AD323" s="33" t="inlineStr"/>
      <c r="AE323" s="33" t="inlineStr"/>
      <c r="AF323" s="33" t="inlineStr"/>
      <c r="AG323" s="33" t="inlineStr"/>
      <c r="AH323">
        <f>COUNTA(D323:D323)&gt;0</f>
        <v/>
      </c>
      <c r="AI323">
        <f>IFERROR(AND('2- GI'!$D$13&lt;&gt;"",'2- GI'!$D$13&lt;&gt;"Yes"),FALSE)</f>
        <v/>
      </c>
      <c r="AJ323">
        <f>IFERROR(AND('2- GI'!$D$13="",NOT(AND('2- GI'!$D$13&lt;&gt;"",'2- GI'!$D$13&lt;&gt;"Yes"))),FALSE)</f>
        <v/>
      </c>
      <c r="AK323">
        <f>IF(AI323,IF(AH323,"ANSWERED","MISSING"),IF(AJ323,IF(AH323,"INVALID","CONTROLLER MISSING"),IF(AH323,"INVALID","NOT APPLICABLE")))</f>
        <v/>
      </c>
      <c r="AL323" t="inlineStr">
        <is>
          <t>PARSED</t>
        </is>
      </c>
    </row>
    <row r="324">
      <c r="A324" s="29" t="inlineStr">
        <is>
          <t>FINS_PR_313_v1</t>
        </is>
      </c>
      <c r="B324" s="30" t="inlineStr">
        <is>
          <t>Plant and equipment</t>
        </is>
      </c>
      <c r="C324" s="35" t="inlineStr">
        <is>
          <t>TABLE: 19.0
MATRIX ROW / CONTEXT: Malta
Enter Plant and equipment - Malta.
HOW TO ANSWER: Up to 1 values.
WHEN TO ANSWER: “Pure Account Information Service Provider” (FINS_GI_11) is not “Yes”</t>
        </is>
      </c>
      <c r="D324" s="34" t="inlineStr"/>
      <c r="E324" s="33" t="inlineStr"/>
      <c r="F324" s="33" t="inlineStr"/>
      <c r="G324" s="33" t="inlineStr"/>
      <c r="H324" s="33" t="inlineStr"/>
      <c r="I324" s="33" t="inlineStr"/>
      <c r="J324" s="33" t="inlineStr"/>
      <c r="K324" s="33" t="inlineStr"/>
      <c r="L324" s="33" t="inlineStr"/>
      <c r="M324" s="33" t="inlineStr"/>
      <c r="N324" s="33" t="inlineStr"/>
      <c r="O324" s="33" t="inlineStr"/>
      <c r="P324" s="33" t="inlineStr"/>
      <c r="Q324" s="33" t="inlineStr"/>
      <c r="R324" s="33" t="inlineStr"/>
      <c r="S324" s="33" t="inlineStr"/>
      <c r="T324" s="33" t="inlineStr"/>
      <c r="U324" s="33" t="inlineStr"/>
      <c r="V324" s="33" t="inlineStr"/>
      <c r="W324" s="33" t="inlineStr"/>
      <c r="X324" s="33" t="inlineStr"/>
      <c r="Y324" s="33" t="inlineStr"/>
      <c r="Z324" s="33" t="inlineStr"/>
      <c r="AA324" s="33" t="inlineStr"/>
      <c r="AB324" s="33" t="inlineStr"/>
      <c r="AC324" s="33" t="inlineStr"/>
      <c r="AD324" s="33" t="inlineStr"/>
      <c r="AE324" s="33" t="inlineStr"/>
      <c r="AF324" s="33" t="inlineStr"/>
      <c r="AG324" s="33" t="inlineStr"/>
      <c r="AH324">
        <f>COUNTA(D324:D324)&gt;0</f>
        <v/>
      </c>
      <c r="AI324">
        <f>IFERROR(AND('2- GI'!$D$13&lt;&gt;"",'2- GI'!$D$13&lt;&gt;"Yes"),FALSE)</f>
        <v/>
      </c>
      <c r="AJ324">
        <f>IFERROR(AND('2- GI'!$D$13="",NOT(AND('2- GI'!$D$13&lt;&gt;"",'2- GI'!$D$13&lt;&gt;"Yes"))),FALSE)</f>
        <v/>
      </c>
      <c r="AK324">
        <f>IF(AI324,IF(AH324,"ANSWERED","MISSING"),IF(AJ324,IF(AH324,"INVALID","CONTROLLER MISSING"),IF(AH324,"INVALID","NOT APPLICABLE")))</f>
        <v/>
      </c>
      <c r="AL324" t="inlineStr">
        <is>
          <t>PARSED</t>
        </is>
      </c>
    </row>
    <row r="325">
      <c r="A325" s="29" t="inlineStr">
        <is>
          <t>FINS_PR_314_v1</t>
        </is>
      </c>
      <c r="B325" s="30" t="inlineStr">
        <is>
          <t>Plant and equipment</t>
        </is>
      </c>
      <c r="C325" s="35" t="inlineStr">
        <is>
          <t>TABLE: 19.0
MATRIX ROW / CONTEXT: EU/EEA
Enter Plant and equipment - EU/EEA.
HOW TO ANSWER: Up to 1 values.
WHEN TO ANSWER: “Pure Account Information Service Provider” (FINS_GI_11) is not “Yes”</t>
        </is>
      </c>
      <c r="D325" s="34" t="inlineStr"/>
      <c r="E325" s="33" t="inlineStr"/>
      <c r="F325" s="33" t="inlineStr"/>
      <c r="G325" s="33" t="inlineStr"/>
      <c r="H325" s="33" t="inlineStr"/>
      <c r="I325" s="33" t="inlineStr"/>
      <c r="J325" s="33" t="inlineStr"/>
      <c r="K325" s="33" t="inlineStr"/>
      <c r="L325" s="33" t="inlineStr"/>
      <c r="M325" s="33" t="inlineStr"/>
      <c r="N325" s="33" t="inlineStr"/>
      <c r="O325" s="33" t="inlineStr"/>
      <c r="P325" s="33" t="inlineStr"/>
      <c r="Q325" s="33" t="inlineStr"/>
      <c r="R325" s="33" t="inlineStr"/>
      <c r="S325" s="33" t="inlineStr"/>
      <c r="T325" s="33" t="inlineStr"/>
      <c r="U325" s="33" t="inlineStr"/>
      <c r="V325" s="33" t="inlineStr"/>
      <c r="W325" s="33" t="inlineStr"/>
      <c r="X325" s="33" t="inlineStr"/>
      <c r="Y325" s="33" t="inlineStr"/>
      <c r="Z325" s="33" t="inlineStr"/>
      <c r="AA325" s="33" t="inlineStr"/>
      <c r="AB325" s="33" t="inlineStr"/>
      <c r="AC325" s="33" t="inlineStr"/>
      <c r="AD325" s="33" t="inlineStr"/>
      <c r="AE325" s="33" t="inlineStr"/>
      <c r="AF325" s="33" t="inlineStr"/>
      <c r="AG325" s="33" t="inlineStr"/>
      <c r="AH325">
        <f>COUNTA(D325:D325)&gt;0</f>
        <v/>
      </c>
      <c r="AI325">
        <f>IFERROR(AND('2- GI'!$D$13&lt;&gt;"",'2- GI'!$D$13&lt;&gt;"Yes"),FALSE)</f>
        <v/>
      </c>
      <c r="AJ325">
        <f>IFERROR(AND('2- GI'!$D$13="",NOT(AND('2- GI'!$D$13&lt;&gt;"",'2- GI'!$D$13&lt;&gt;"Yes"))),FALSE)</f>
        <v/>
      </c>
      <c r="AK325">
        <f>IF(AI325,IF(AH325,"ANSWERED","MISSING"),IF(AJ325,IF(AH325,"INVALID","CONTROLLER MISSING"),IF(AH325,"INVALID","NOT APPLICABLE")))</f>
        <v/>
      </c>
      <c r="AL325" t="inlineStr">
        <is>
          <t>PARSED</t>
        </is>
      </c>
    </row>
    <row r="326">
      <c r="A326" s="29" t="inlineStr">
        <is>
          <t>FINS_PR_315_v1</t>
        </is>
      </c>
      <c r="B326" s="30" t="inlineStr">
        <is>
          <t>Plant and equipment</t>
        </is>
      </c>
      <c r="C326" s="35" t="inlineStr">
        <is>
          <t>TABLE: 19.0
MATRIX ROW / CONTEXT: RoW
Enter Plant and equipment - RoW.
HOW TO ANSWER: Up to 1 values.
WHEN TO ANSWER: “Pure Account Information Service Provider” (FINS_GI_11) is not “Yes”</t>
        </is>
      </c>
      <c r="D326" s="34" t="inlineStr"/>
      <c r="E326" s="33" t="inlineStr"/>
      <c r="F326" s="33" t="inlineStr"/>
      <c r="G326" s="33" t="inlineStr"/>
      <c r="H326" s="33" t="inlineStr"/>
      <c r="I326" s="33" t="inlineStr"/>
      <c r="J326" s="33" t="inlineStr"/>
      <c r="K326" s="33" t="inlineStr"/>
      <c r="L326" s="33" t="inlineStr"/>
      <c r="M326" s="33" t="inlineStr"/>
      <c r="N326" s="33" t="inlineStr"/>
      <c r="O326" s="33" t="inlineStr"/>
      <c r="P326" s="33" t="inlineStr"/>
      <c r="Q326" s="33" t="inlineStr"/>
      <c r="R326" s="33" t="inlineStr"/>
      <c r="S326" s="33" t="inlineStr"/>
      <c r="T326" s="33" t="inlineStr"/>
      <c r="U326" s="33" t="inlineStr"/>
      <c r="V326" s="33" t="inlineStr"/>
      <c r="W326" s="33" t="inlineStr"/>
      <c r="X326" s="33" t="inlineStr"/>
      <c r="Y326" s="33" t="inlineStr"/>
      <c r="Z326" s="33" t="inlineStr"/>
      <c r="AA326" s="33" t="inlineStr"/>
      <c r="AB326" s="33" t="inlineStr"/>
      <c r="AC326" s="33" t="inlineStr"/>
      <c r="AD326" s="33" t="inlineStr"/>
      <c r="AE326" s="33" t="inlineStr"/>
      <c r="AF326" s="33" t="inlineStr"/>
      <c r="AG326" s="33" t="inlineStr"/>
      <c r="AH326">
        <f>COUNTA(D326:D326)&gt;0</f>
        <v/>
      </c>
      <c r="AI326">
        <f>IFERROR(AND('2- GI'!$D$13&lt;&gt;"",'2- GI'!$D$13&lt;&gt;"Yes"),FALSE)</f>
        <v/>
      </c>
      <c r="AJ326">
        <f>IFERROR(AND('2- GI'!$D$13="",NOT(AND('2- GI'!$D$13&lt;&gt;"",'2- GI'!$D$13&lt;&gt;"Yes"))),FALSE)</f>
        <v/>
      </c>
      <c r="AK326">
        <f>IF(AI326,IF(AH326,"ANSWERED","MISSING"),IF(AJ326,IF(AH326,"INVALID","CONTROLLER MISSING"),IF(AH326,"INVALID","NOT APPLICABLE")))</f>
        <v/>
      </c>
      <c r="AL326" t="inlineStr">
        <is>
          <t>PARSED</t>
        </is>
      </c>
    </row>
    <row r="327">
      <c r="A327" s="29" t="inlineStr">
        <is>
          <t>FINS_PR_316_v1</t>
        </is>
      </c>
      <c r="B327" s="30" t="inlineStr">
        <is>
          <t>Intangible Assets: Goodwill</t>
        </is>
      </c>
      <c r="C327" s="31" t="inlineStr">
        <is>
          <t>Please insert Intangible Assets: Goodwill
WHEN TO ANSWER: “Pure Account Information Service Provider” (FINS_GI_11) is not “Yes”</t>
        </is>
      </c>
      <c r="D327" s="34" t="inlineStr"/>
      <c r="E327" s="33" t="inlineStr"/>
      <c r="F327" s="33" t="inlineStr"/>
      <c r="G327" s="33" t="inlineStr"/>
      <c r="H327" s="33" t="inlineStr"/>
      <c r="I327" s="33" t="inlineStr"/>
      <c r="J327" s="33" t="inlineStr"/>
      <c r="K327" s="33" t="inlineStr"/>
      <c r="L327" s="33" t="inlineStr"/>
      <c r="M327" s="33" t="inlineStr"/>
      <c r="N327" s="33" t="inlineStr"/>
      <c r="O327" s="33" t="inlineStr"/>
      <c r="P327" s="33" t="inlineStr"/>
      <c r="Q327" s="33" t="inlineStr"/>
      <c r="R327" s="33" t="inlineStr"/>
      <c r="S327" s="33" t="inlineStr"/>
      <c r="T327" s="33" t="inlineStr"/>
      <c r="U327" s="33" t="inlineStr"/>
      <c r="V327" s="33" t="inlineStr"/>
      <c r="W327" s="33" t="inlineStr"/>
      <c r="X327" s="33" t="inlineStr"/>
      <c r="Y327" s="33" t="inlineStr"/>
      <c r="Z327" s="33" t="inlineStr"/>
      <c r="AA327" s="33" t="inlineStr"/>
      <c r="AB327" s="33" t="inlineStr"/>
      <c r="AC327" s="33" t="inlineStr"/>
      <c r="AD327" s="33" t="inlineStr"/>
      <c r="AE327" s="33" t="inlineStr"/>
      <c r="AF327" s="33" t="inlineStr"/>
      <c r="AG327" s="33" t="inlineStr"/>
      <c r="AH327">
        <f>COUNTA(D327:D327)&gt;0</f>
        <v/>
      </c>
      <c r="AI327">
        <f>IFERROR(AND('2- GI'!$D$13&lt;&gt;"",'2- GI'!$D$13&lt;&gt;"Yes"),FALSE)</f>
        <v/>
      </c>
      <c r="AJ327">
        <f>IFERROR(AND('2- GI'!$D$13="",NOT(AND('2- GI'!$D$13&lt;&gt;"",'2- GI'!$D$13&lt;&gt;"Yes"))),FALSE)</f>
        <v/>
      </c>
      <c r="AK327">
        <f>IF(AI327,IF(AH327,"ANSWERED","MISSING"),IF(AJ327,IF(AH327,"INVALID","CONTROLLER MISSING"),IF(AH327,"INVALID","NOT APPLICABLE")))</f>
        <v/>
      </c>
      <c r="AL327" t="inlineStr">
        <is>
          <t>PARSED</t>
        </is>
      </c>
    </row>
    <row r="328">
      <c r="A328" s="29" t="inlineStr">
        <is>
          <t>FINS_PR_317_v1</t>
        </is>
      </c>
      <c r="B328" s="30" t="inlineStr">
        <is>
          <t>Intangible Assets: Prudently valued software assets, the value of which is not negatively affected by resolution, insolvency or liquidation of the company (as stipulated by REGULATION (EU) 2019/876)</t>
        </is>
      </c>
      <c r="C328" s="31" t="inlineStr">
        <is>
          <t>Please insert Intangible Assets: Prudently valued software assets, the value of which is not negatively affected by resolution, insolvency or liquidation of the company (as stipulated by REGULATION (EU) 2019/876)
WHEN TO ANSWER: “Pure Account Information Service Provider” (FINS_GI_11) is not “Yes”</t>
        </is>
      </c>
      <c r="D328" s="34" t="inlineStr"/>
      <c r="E328" s="33" t="inlineStr"/>
      <c r="F328" s="33" t="inlineStr"/>
      <c r="G328" s="33" t="inlineStr"/>
      <c r="H328" s="33" t="inlineStr"/>
      <c r="I328" s="33" t="inlineStr"/>
      <c r="J328" s="33" t="inlineStr"/>
      <c r="K328" s="33" t="inlineStr"/>
      <c r="L328" s="33" t="inlineStr"/>
      <c r="M328" s="33" t="inlineStr"/>
      <c r="N328" s="33" t="inlineStr"/>
      <c r="O328" s="33" t="inlineStr"/>
      <c r="P328" s="33" t="inlineStr"/>
      <c r="Q328" s="33" t="inlineStr"/>
      <c r="R328" s="33" t="inlineStr"/>
      <c r="S328" s="33" t="inlineStr"/>
      <c r="T328" s="33" t="inlineStr"/>
      <c r="U328" s="33" t="inlineStr"/>
      <c r="V328" s="33" t="inlineStr"/>
      <c r="W328" s="33" t="inlineStr"/>
      <c r="X328" s="33" t="inlineStr"/>
      <c r="Y328" s="33" t="inlineStr"/>
      <c r="Z328" s="33" t="inlineStr"/>
      <c r="AA328" s="33" t="inlineStr"/>
      <c r="AB328" s="33" t="inlineStr"/>
      <c r="AC328" s="33" t="inlineStr"/>
      <c r="AD328" s="33" t="inlineStr"/>
      <c r="AE328" s="33" t="inlineStr"/>
      <c r="AF328" s="33" t="inlineStr"/>
      <c r="AG328" s="33" t="inlineStr"/>
      <c r="AH328">
        <f>COUNTA(D328:D328)&gt;0</f>
        <v/>
      </c>
      <c r="AI328">
        <f>IFERROR(AND('2- GI'!$D$13&lt;&gt;"",'2- GI'!$D$13&lt;&gt;"Yes"),FALSE)</f>
        <v/>
      </c>
      <c r="AJ328">
        <f>IFERROR(AND('2- GI'!$D$13="",NOT(AND('2- GI'!$D$13&lt;&gt;"",'2- GI'!$D$13&lt;&gt;"Yes"))),FALSE)</f>
        <v/>
      </c>
      <c r="AK328">
        <f>IF(AI328,IF(AH328,"ANSWERED","MISSING"),IF(AJ328,IF(AH328,"INVALID","CONTROLLER MISSING"),IF(AH328,"INVALID","NOT APPLICABLE")))</f>
        <v/>
      </c>
      <c r="AL328" t="inlineStr">
        <is>
          <t>PARSED</t>
        </is>
      </c>
    </row>
    <row r="329">
      <c r="A329" s="29" t="inlineStr">
        <is>
          <t>FINS_PR_318_v1</t>
        </is>
      </c>
      <c r="B329" s="30" t="inlineStr">
        <is>
          <t>Intangible Assets:Other Intangible Assets</t>
        </is>
      </c>
      <c r="C329" s="31" t="inlineStr">
        <is>
          <t>Please insert Intangible Assets:Other Intangible Assets
WHEN TO ANSWER: “Pure Account Information Service Provider” (FINS_GI_11) is not “Yes”</t>
        </is>
      </c>
      <c r="D329" s="34" t="inlineStr"/>
      <c r="E329" s="33" t="inlineStr"/>
      <c r="F329" s="33" t="inlineStr"/>
      <c r="G329" s="33" t="inlineStr"/>
      <c r="H329" s="33" t="inlineStr"/>
      <c r="I329" s="33" t="inlineStr"/>
      <c r="J329" s="33" t="inlineStr"/>
      <c r="K329" s="33" t="inlineStr"/>
      <c r="L329" s="33" t="inlineStr"/>
      <c r="M329" s="33" t="inlineStr"/>
      <c r="N329" s="33" t="inlineStr"/>
      <c r="O329" s="33" t="inlineStr"/>
      <c r="P329" s="33" t="inlineStr"/>
      <c r="Q329" s="33" t="inlineStr"/>
      <c r="R329" s="33" t="inlineStr"/>
      <c r="S329" s="33" t="inlineStr"/>
      <c r="T329" s="33" t="inlineStr"/>
      <c r="U329" s="33" t="inlineStr"/>
      <c r="V329" s="33" t="inlineStr"/>
      <c r="W329" s="33" t="inlineStr"/>
      <c r="X329" s="33" t="inlineStr"/>
      <c r="Y329" s="33" t="inlineStr"/>
      <c r="Z329" s="33" t="inlineStr"/>
      <c r="AA329" s="33" t="inlineStr"/>
      <c r="AB329" s="33" t="inlineStr"/>
      <c r="AC329" s="33" t="inlineStr"/>
      <c r="AD329" s="33" t="inlineStr"/>
      <c r="AE329" s="33" t="inlineStr"/>
      <c r="AF329" s="33" t="inlineStr"/>
      <c r="AG329" s="33" t="inlineStr"/>
      <c r="AH329">
        <f>COUNTA(D329:D329)&gt;0</f>
        <v/>
      </c>
      <c r="AI329">
        <f>IFERROR(AND('2- GI'!$D$13&lt;&gt;"",'2- GI'!$D$13&lt;&gt;"Yes"),FALSE)</f>
        <v/>
      </c>
      <c r="AJ329">
        <f>IFERROR(AND('2- GI'!$D$13="",NOT(AND('2- GI'!$D$13&lt;&gt;"",'2- GI'!$D$13&lt;&gt;"Yes"))),FALSE)</f>
        <v/>
      </c>
      <c r="AK329">
        <f>IF(AI329,IF(AH329,"ANSWERED","MISSING"),IF(AJ329,IF(AH329,"INVALID","CONTROLLER MISSING"),IF(AH329,"INVALID","NOT APPLICABLE")))</f>
        <v/>
      </c>
      <c r="AL329" t="inlineStr">
        <is>
          <t>PARSED</t>
        </is>
      </c>
    </row>
    <row r="330">
      <c r="A330" s="29" t="inlineStr">
        <is>
          <t>FINS_PR_319_v1</t>
        </is>
      </c>
      <c r="B330" s="30" t="inlineStr">
        <is>
          <t>Kindly provide detail on 'Other Intangible Assets'</t>
        </is>
      </c>
      <c r="C330" s="31" t="inlineStr">
        <is>
          <t>WHEN TO ANSWER: All of these conditions must be met: “Intangible Assets:Other Intangible Assets” (FINS_PR_318) is greater than “0”; and “Pure Account Information Service Provider” (FINS_GI_11) is not “Yes”</t>
        </is>
      </c>
      <c r="D330" s="34" t="inlineStr"/>
      <c r="E330" s="33" t="inlineStr"/>
      <c r="F330" s="33" t="inlineStr"/>
      <c r="G330" s="33" t="inlineStr"/>
      <c r="H330" s="33" t="inlineStr"/>
      <c r="I330" s="33" t="inlineStr"/>
      <c r="J330" s="33" t="inlineStr"/>
      <c r="K330" s="33" t="inlineStr"/>
      <c r="L330" s="33" t="inlineStr"/>
      <c r="M330" s="33" t="inlineStr"/>
      <c r="N330" s="33" t="inlineStr"/>
      <c r="O330" s="33" t="inlineStr"/>
      <c r="P330" s="33" t="inlineStr"/>
      <c r="Q330" s="33" t="inlineStr"/>
      <c r="R330" s="33" t="inlineStr"/>
      <c r="S330" s="33" t="inlineStr"/>
      <c r="T330" s="33" t="inlineStr"/>
      <c r="U330" s="33" t="inlineStr"/>
      <c r="V330" s="33" t="inlineStr"/>
      <c r="W330" s="33" t="inlineStr"/>
      <c r="X330" s="33" t="inlineStr"/>
      <c r="Y330" s="33" t="inlineStr"/>
      <c r="Z330" s="33" t="inlineStr"/>
      <c r="AA330" s="33" t="inlineStr"/>
      <c r="AB330" s="33" t="inlineStr"/>
      <c r="AC330" s="33" t="inlineStr"/>
      <c r="AD330" s="33" t="inlineStr"/>
      <c r="AE330" s="33" t="inlineStr"/>
      <c r="AF330" s="33" t="inlineStr"/>
      <c r="AG330" s="33" t="inlineStr"/>
      <c r="AH330">
        <f>COUNTA(D330:D330)&gt;0</f>
        <v/>
      </c>
      <c r="AI330">
        <f>IFERROR(AND(AND($D$329&lt;&gt;"",$D$329&gt;0),AND('2- GI'!$D$13&lt;&gt;"",'2- GI'!$D$13&lt;&gt;"Yes")),FALSE)</f>
        <v/>
      </c>
      <c r="AJ330">
        <f>IFERROR(AND(OR($D$329="",'2- GI'!$D$13=""),NOT(AND(AND($D$329&lt;&gt;"",$D$329&gt;0),AND('2- GI'!$D$13&lt;&gt;"",'2- GI'!$D$13&lt;&gt;"Yes")))),FALSE)</f>
        <v/>
      </c>
      <c r="AK330">
        <f>IF(AI330,IF(AH330,"ANSWERED","MISSING"),IF(AJ330,IF(AH330,"INVALID","CONTROLLER MISSING"),IF(AH330,"INVALID","NOT APPLICABLE")))</f>
        <v/>
      </c>
      <c r="AL330" t="inlineStr">
        <is>
          <t>PARSED</t>
        </is>
      </c>
    </row>
    <row r="331">
      <c r="A331" s="29" t="inlineStr">
        <is>
          <t>FINS_PR_320_v1</t>
        </is>
      </c>
      <c r="B331" s="30" t="inlineStr">
        <is>
          <t>Right-of-use Assets</t>
        </is>
      </c>
      <c r="C331" s="35" t="inlineStr">
        <is>
          <t>TABLE: 19.0
MATRIX ROW / CONTEXT: Malta
HOW TO ANSWER: Up to 1 values.
WHEN TO ANSWER: “Pure Account Information Service Provider” (FINS_GI_11) is not “Yes”</t>
        </is>
      </c>
      <c r="D331" s="34" t="inlineStr"/>
      <c r="E331" s="33" t="inlineStr"/>
      <c r="F331" s="33" t="inlineStr"/>
      <c r="G331" s="33" t="inlineStr"/>
      <c r="H331" s="33" t="inlineStr"/>
      <c r="I331" s="33" t="inlineStr"/>
      <c r="J331" s="33" t="inlineStr"/>
      <c r="K331" s="33" t="inlineStr"/>
      <c r="L331" s="33" t="inlineStr"/>
      <c r="M331" s="33" t="inlineStr"/>
      <c r="N331" s="33" t="inlineStr"/>
      <c r="O331" s="33" t="inlineStr"/>
      <c r="P331" s="33" t="inlineStr"/>
      <c r="Q331" s="33" t="inlineStr"/>
      <c r="R331" s="33" t="inlineStr"/>
      <c r="S331" s="33" t="inlineStr"/>
      <c r="T331" s="33" t="inlineStr"/>
      <c r="U331" s="33" t="inlineStr"/>
      <c r="V331" s="33" t="inlineStr"/>
      <c r="W331" s="33" t="inlineStr"/>
      <c r="X331" s="33" t="inlineStr"/>
      <c r="Y331" s="33" t="inlineStr"/>
      <c r="Z331" s="33" t="inlineStr"/>
      <c r="AA331" s="33" t="inlineStr"/>
      <c r="AB331" s="33" t="inlineStr"/>
      <c r="AC331" s="33" t="inlineStr"/>
      <c r="AD331" s="33" t="inlineStr"/>
      <c r="AE331" s="33" t="inlineStr"/>
      <c r="AF331" s="33" t="inlineStr"/>
      <c r="AG331" s="33" t="inlineStr"/>
      <c r="AH331">
        <f>COUNTA(D331:D331)&gt;0</f>
        <v/>
      </c>
      <c r="AI331">
        <f>IFERROR(AND('2- GI'!$D$13&lt;&gt;"",'2- GI'!$D$13&lt;&gt;"Yes"),FALSE)</f>
        <v/>
      </c>
      <c r="AJ331">
        <f>IFERROR(AND('2- GI'!$D$13="",NOT(AND('2- GI'!$D$13&lt;&gt;"",'2- GI'!$D$13&lt;&gt;"Yes"))),FALSE)</f>
        <v/>
      </c>
      <c r="AK331">
        <f>IF(AI331,IF(AH331,"ANSWERED","MISSING"),IF(AJ331,IF(AH331,"INVALID","CONTROLLER MISSING"),IF(AH331,"INVALID","NOT APPLICABLE")))</f>
        <v/>
      </c>
      <c r="AL331" t="inlineStr">
        <is>
          <t>PARSED</t>
        </is>
      </c>
    </row>
    <row r="332">
      <c r="A332" s="29" t="inlineStr">
        <is>
          <t>FINS_PR_321_v1</t>
        </is>
      </c>
      <c r="B332" s="30" t="inlineStr">
        <is>
          <t>Right-of-use Assets</t>
        </is>
      </c>
      <c r="C332" s="35" t="inlineStr">
        <is>
          <t>TABLE: 19.0
MATRIX ROW / CONTEXT: EU/EEA
HOW TO ANSWER: Up to 1 values.
WHEN TO ANSWER: “Pure Account Information Service Provider” (FINS_GI_11) is not “Yes”</t>
        </is>
      </c>
      <c r="D332" s="34" t="inlineStr"/>
      <c r="E332" s="33" t="inlineStr"/>
      <c r="F332" s="33" t="inlineStr"/>
      <c r="G332" s="33" t="inlineStr"/>
      <c r="H332" s="33" t="inlineStr"/>
      <c r="I332" s="33" t="inlineStr"/>
      <c r="J332" s="33" t="inlineStr"/>
      <c r="K332" s="33" t="inlineStr"/>
      <c r="L332" s="33" t="inlineStr"/>
      <c r="M332" s="33" t="inlineStr"/>
      <c r="N332" s="33" t="inlineStr"/>
      <c r="O332" s="33" t="inlineStr"/>
      <c r="P332" s="33" t="inlineStr"/>
      <c r="Q332" s="33" t="inlineStr"/>
      <c r="R332" s="33" t="inlineStr"/>
      <c r="S332" s="33" t="inlineStr"/>
      <c r="T332" s="33" t="inlineStr"/>
      <c r="U332" s="33" t="inlineStr"/>
      <c r="V332" s="33" t="inlineStr"/>
      <c r="W332" s="33" t="inlineStr"/>
      <c r="X332" s="33" t="inlineStr"/>
      <c r="Y332" s="33" t="inlineStr"/>
      <c r="Z332" s="33" t="inlineStr"/>
      <c r="AA332" s="33" t="inlineStr"/>
      <c r="AB332" s="33" t="inlineStr"/>
      <c r="AC332" s="33" t="inlineStr"/>
      <c r="AD332" s="33" t="inlineStr"/>
      <c r="AE332" s="33" t="inlineStr"/>
      <c r="AF332" s="33" t="inlineStr"/>
      <c r="AG332" s="33" t="inlineStr"/>
      <c r="AH332">
        <f>COUNTA(D332:D332)&gt;0</f>
        <v/>
      </c>
      <c r="AI332">
        <f>IFERROR(AND('2- GI'!$D$13&lt;&gt;"",'2- GI'!$D$13&lt;&gt;"Yes"),FALSE)</f>
        <v/>
      </c>
      <c r="AJ332">
        <f>IFERROR(AND('2- GI'!$D$13="",NOT(AND('2- GI'!$D$13&lt;&gt;"",'2- GI'!$D$13&lt;&gt;"Yes"))),FALSE)</f>
        <v/>
      </c>
      <c r="AK332">
        <f>IF(AI332,IF(AH332,"ANSWERED","MISSING"),IF(AJ332,IF(AH332,"INVALID","CONTROLLER MISSING"),IF(AH332,"INVALID","NOT APPLICABLE")))</f>
        <v/>
      </c>
      <c r="AL332" t="inlineStr">
        <is>
          <t>PARSED</t>
        </is>
      </c>
    </row>
    <row r="333">
      <c r="A333" s="29" t="inlineStr">
        <is>
          <t>FINS_PR_322_v1</t>
        </is>
      </c>
      <c r="B333" s="30" t="inlineStr">
        <is>
          <t>Right-of-use Assets</t>
        </is>
      </c>
      <c r="C333" s="35" t="inlineStr">
        <is>
          <t>TABLE: 19.0
MATRIX ROW / CONTEXT: RoW
HOW TO ANSWER: Up to 1 values.
WHEN TO ANSWER: “Pure Account Information Service Provider” (FINS_GI_11) is not “Yes”</t>
        </is>
      </c>
      <c r="D333" s="34" t="inlineStr"/>
      <c r="E333" s="33" t="inlineStr"/>
      <c r="F333" s="33" t="inlineStr"/>
      <c r="G333" s="33" t="inlineStr"/>
      <c r="H333" s="33" t="inlineStr"/>
      <c r="I333" s="33" t="inlineStr"/>
      <c r="J333" s="33" t="inlineStr"/>
      <c r="K333" s="33" t="inlineStr"/>
      <c r="L333" s="33" t="inlineStr"/>
      <c r="M333" s="33" t="inlineStr"/>
      <c r="N333" s="33" t="inlineStr"/>
      <c r="O333" s="33" t="inlineStr"/>
      <c r="P333" s="33" t="inlineStr"/>
      <c r="Q333" s="33" t="inlineStr"/>
      <c r="R333" s="33" t="inlineStr"/>
      <c r="S333" s="33" t="inlineStr"/>
      <c r="T333" s="33" t="inlineStr"/>
      <c r="U333" s="33" t="inlineStr"/>
      <c r="V333" s="33" t="inlineStr"/>
      <c r="W333" s="33" t="inlineStr"/>
      <c r="X333" s="33" t="inlineStr"/>
      <c r="Y333" s="33" t="inlineStr"/>
      <c r="Z333" s="33" t="inlineStr"/>
      <c r="AA333" s="33" t="inlineStr"/>
      <c r="AB333" s="33" t="inlineStr"/>
      <c r="AC333" s="33" t="inlineStr"/>
      <c r="AD333" s="33" t="inlineStr"/>
      <c r="AE333" s="33" t="inlineStr"/>
      <c r="AF333" s="33" t="inlineStr"/>
      <c r="AG333" s="33" t="inlineStr"/>
      <c r="AH333">
        <f>COUNTA(D333:D333)&gt;0</f>
        <v/>
      </c>
      <c r="AI333">
        <f>IFERROR(AND('2- GI'!$D$13&lt;&gt;"",'2- GI'!$D$13&lt;&gt;"Yes"),FALSE)</f>
        <v/>
      </c>
      <c r="AJ333">
        <f>IFERROR(AND('2- GI'!$D$13="",NOT(AND('2- GI'!$D$13&lt;&gt;"",'2- GI'!$D$13&lt;&gt;"Yes"))),FALSE)</f>
        <v/>
      </c>
      <c r="AK333">
        <f>IF(AI333,IF(AH333,"ANSWERED","MISSING"),IF(AJ333,IF(AH333,"INVALID","CONTROLLER MISSING"),IF(AH333,"INVALID","NOT APPLICABLE")))</f>
        <v/>
      </c>
      <c r="AL333" t="inlineStr">
        <is>
          <t>PARSED</t>
        </is>
      </c>
    </row>
    <row r="334">
      <c r="A334" s="29" t="inlineStr">
        <is>
          <t>FINS_PR_323_v1</t>
        </is>
      </c>
      <c r="B334" s="30" t="inlineStr">
        <is>
          <t>Financial Assets: Amortised Cost - Equity Securities not reported not reported elsewhere as investments, were the holding is 10% or more</t>
        </is>
      </c>
      <c r="C334" s="35" t="inlineStr">
        <is>
          <t>TABLE: 19.0
MATRIX ROW / CONTEXT: Malta
HOW TO ANSWER: Up to 1 values.
WHEN TO ANSWER: “Pure Account Information Service Provider” (FINS_GI_11) is not “Yes”</t>
        </is>
      </c>
      <c r="D334" s="34" t="inlineStr"/>
      <c r="E334" s="33" t="inlineStr"/>
      <c r="F334" s="33" t="inlineStr"/>
      <c r="G334" s="33" t="inlineStr"/>
      <c r="H334" s="33" t="inlineStr"/>
      <c r="I334" s="33" t="inlineStr"/>
      <c r="J334" s="33" t="inlineStr"/>
      <c r="K334" s="33" t="inlineStr"/>
      <c r="L334" s="33" t="inlineStr"/>
      <c r="M334" s="33" t="inlineStr"/>
      <c r="N334" s="33" t="inlineStr"/>
      <c r="O334" s="33" t="inlineStr"/>
      <c r="P334" s="33" t="inlineStr"/>
      <c r="Q334" s="33" t="inlineStr"/>
      <c r="R334" s="33" t="inlineStr"/>
      <c r="S334" s="33" t="inlineStr"/>
      <c r="T334" s="33" t="inlineStr"/>
      <c r="U334" s="33" t="inlineStr"/>
      <c r="V334" s="33" t="inlineStr"/>
      <c r="W334" s="33" t="inlineStr"/>
      <c r="X334" s="33" t="inlineStr"/>
      <c r="Y334" s="33" t="inlineStr"/>
      <c r="Z334" s="33" t="inlineStr"/>
      <c r="AA334" s="33" t="inlineStr"/>
      <c r="AB334" s="33" t="inlineStr"/>
      <c r="AC334" s="33" t="inlineStr"/>
      <c r="AD334" s="33" t="inlineStr"/>
      <c r="AE334" s="33" t="inlineStr"/>
      <c r="AF334" s="33" t="inlineStr"/>
      <c r="AG334" s="33" t="inlineStr"/>
      <c r="AH334">
        <f>COUNTA(D334:D334)&gt;0</f>
        <v/>
      </c>
      <c r="AI334">
        <f>IFERROR(AND('2- GI'!$D$13&lt;&gt;"",'2- GI'!$D$13&lt;&gt;"Yes"),FALSE)</f>
        <v/>
      </c>
      <c r="AJ334">
        <f>IFERROR(AND('2- GI'!$D$13="",NOT(AND('2- GI'!$D$13&lt;&gt;"",'2- GI'!$D$13&lt;&gt;"Yes"))),FALSE)</f>
        <v/>
      </c>
      <c r="AK334">
        <f>IF(AI334,IF(AH334,"ANSWERED","MISSING"),IF(AJ334,IF(AH334,"INVALID","CONTROLLER MISSING"),IF(AH334,"INVALID","NOT APPLICABLE")))</f>
        <v/>
      </c>
      <c r="AL334" t="inlineStr">
        <is>
          <t>PARSED</t>
        </is>
      </c>
    </row>
    <row r="335">
      <c r="A335" s="29" t="inlineStr">
        <is>
          <t>FINS_PR_324_v1</t>
        </is>
      </c>
      <c r="B335" s="30" t="inlineStr">
        <is>
          <t>Financial Assets: Amortised Cost - Equity Securities not reported not reported elsewhere as investments, were the holding is 10% or more</t>
        </is>
      </c>
      <c r="C335" s="35" t="inlineStr">
        <is>
          <t>TABLE: 19.0
MATRIX ROW / CONTEXT: EU/EEA
HOW TO ANSWER: Up to 1 values.
WHEN TO ANSWER: “Pure Account Information Service Provider” (FINS_GI_11) is not “Yes”</t>
        </is>
      </c>
      <c r="D335" s="34" t="inlineStr"/>
      <c r="E335" s="33" t="inlineStr"/>
      <c r="F335" s="33" t="inlineStr"/>
      <c r="G335" s="33" t="inlineStr"/>
      <c r="H335" s="33" t="inlineStr"/>
      <c r="I335" s="33" t="inlineStr"/>
      <c r="J335" s="33" t="inlineStr"/>
      <c r="K335" s="33" t="inlineStr"/>
      <c r="L335" s="33" t="inlineStr"/>
      <c r="M335" s="33" t="inlineStr"/>
      <c r="N335" s="33" t="inlineStr"/>
      <c r="O335" s="33" t="inlineStr"/>
      <c r="P335" s="33" t="inlineStr"/>
      <c r="Q335" s="33" t="inlineStr"/>
      <c r="R335" s="33" t="inlineStr"/>
      <c r="S335" s="33" t="inlineStr"/>
      <c r="T335" s="33" t="inlineStr"/>
      <c r="U335" s="33" t="inlineStr"/>
      <c r="V335" s="33" t="inlineStr"/>
      <c r="W335" s="33" t="inlineStr"/>
      <c r="X335" s="33" t="inlineStr"/>
      <c r="Y335" s="33" t="inlineStr"/>
      <c r="Z335" s="33" t="inlineStr"/>
      <c r="AA335" s="33" t="inlineStr"/>
      <c r="AB335" s="33" t="inlineStr"/>
      <c r="AC335" s="33" t="inlineStr"/>
      <c r="AD335" s="33" t="inlineStr"/>
      <c r="AE335" s="33" t="inlineStr"/>
      <c r="AF335" s="33" t="inlineStr"/>
      <c r="AG335" s="33" t="inlineStr"/>
      <c r="AH335">
        <f>COUNTA(D335:D335)&gt;0</f>
        <v/>
      </c>
      <c r="AI335">
        <f>IFERROR(AND('2- GI'!$D$13&lt;&gt;"",'2- GI'!$D$13&lt;&gt;"Yes"),FALSE)</f>
        <v/>
      </c>
      <c r="AJ335">
        <f>IFERROR(AND('2- GI'!$D$13="",NOT(AND('2- GI'!$D$13&lt;&gt;"",'2- GI'!$D$13&lt;&gt;"Yes"))),FALSE)</f>
        <v/>
      </c>
      <c r="AK335">
        <f>IF(AI335,IF(AH335,"ANSWERED","MISSING"),IF(AJ335,IF(AH335,"INVALID","CONTROLLER MISSING"),IF(AH335,"INVALID","NOT APPLICABLE")))</f>
        <v/>
      </c>
      <c r="AL335" t="inlineStr">
        <is>
          <t>PARSED</t>
        </is>
      </c>
    </row>
    <row r="336">
      <c r="A336" s="29" t="inlineStr">
        <is>
          <t>FINS_PR_325_v1</t>
        </is>
      </c>
      <c r="B336" s="30" t="inlineStr">
        <is>
          <t>Financial Assets: Amortised Cost - Equity Securities not reported not reported elsewhere as investments, were the holding is 10% or more</t>
        </is>
      </c>
      <c r="C336" s="35" t="inlineStr">
        <is>
          <t>TABLE: 19.0
MATRIX ROW / CONTEXT: RoW
HOW TO ANSWER: Up to 1 values.
WHEN TO ANSWER: “Pure Account Information Service Provider” (FINS_GI_11) is not “Yes”</t>
        </is>
      </c>
      <c r="D336" s="34" t="inlineStr"/>
      <c r="E336" s="33" t="inlineStr"/>
      <c r="F336" s="33" t="inlineStr"/>
      <c r="G336" s="33" t="inlineStr"/>
      <c r="H336" s="33" t="inlineStr"/>
      <c r="I336" s="33" t="inlineStr"/>
      <c r="J336" s="33" t="inlineStr"/>
      <c r="K336" s="33" t="inlineStr"/>
      <c r="L336" s="33" t="inlineStr"/>
      <c r="M336" s="33" t="inlineStr"/>
      <c r="N336" s="33" t="inlineStr"/>
      <c r="O336" s="33" t="inlineStr"/>
      <c r="P336" s="33" t="inlineStr"/>
      <c r="Q336" s="33" t="inlineStr"/>
      <c r="R336" s="33" t="inlineStr"/>
      <c r="S336" s="33" t="inlineStr"/>
      <c r="T336" s="33" t="inlineStr"/>
      <c r="U336" s="33" t="inlineStr"/>
      <c r="V336" s="33" t="inlineStr"/>
      <c r="W336" s="33" t="inlineStr"/>
      <c r="X336" s="33" t="inlineStr"/>
      <c r="Y336" s="33" t="inlineStr"/>
      <c r="Z336" s="33" t="inlineStr"/>
      <c r="AA336" s="33" t="inlineStr"/>
      <c r="AB336" s="33" t="inlineStr"/>
      <c r="AC336" s="33" t="inlineStr"/>
      <c r="AD336" s="33" t="inlineStr"/>
      <c r="AE336" s="33" t="inlineStr"/>
      <c r="AF336" s="33" t="inlineStr"/>
      <c r="AG336" s="33" t="inlineStr"/>
      <c r="AH336">
        <f>COUNTA(D336:D336)&gt;0</f>
        <v/>
      </c>
      <c r="AI336">
        <f>IFERROR(AND('2- GI'!$D$13&lt;&gt;"",'2- GI'!$D$13&lt;&gt;"Yes"),FALSE)</f>
        <v/>
      </c>
      <c r="AJ336">
        <f>IFERROR(AND('2- GI'!$D$13="",NOT(AND('2- GI'!$D$13&lt;&gt;"",'2- GI'!$D$13&lt;&gt;"Yes"))),FALSE)</f>
        <v/>
      </c>
      <c r="AK336">
        <f>IF(AI336,IF(AH336,"ANSWERED","MISSING"),IF(AJ336,IF(AH336,"INVALID","CONTROLLER MISSING"),IF(AH336,"INVALID","NOT APPLICABLE")))</f>
        <v/>
      </c>
      <c r="AL336" t="inlineStr">
        <is>
          <t>PARSED</t>
        </is>
      </c>
    </row>
    <row r="337">
      <c r="A337" s="29" t="inlineStr">
        <is>
          <t>FINS_PR_326_v1</t>
        </is>
      </c>
      <c r="B337" s="30" t="inlineStr">
        <is>
          <t>Financial Assets: Amortised Cost - Equity Securities not reported not reported elsewhere as investments, were the holding is less than 10%</t>
        </is>
      </c>
      <c r="C337" s="35" t="inlineStr">
        <is>
          <t>TABLE: 19.0
MATRIX ROW / CONTEXT: Malta
HOW TO ANSWER: Up to 1 values.
WHEN TO ANSWER: “Pure Account Information Service Provider” (FINS_GI_11) is not “Yes”</t>
        </is>
      </c>
      <c r="D337" s="34" t="inlineStr"/>
      <c r="E337" s="33" t="inlineStr"/>
      <c r="F337" s="33" t="inlineStr"/>
      <c r="G337" s="33" t="inlineStr"/>
      <c r="H337" s="33" t="inlineStr"/>
      <c r="I337" s="33" t="inlineStr"/>
      <c r="J337" s="33" t="inlineStr"/>
      <c r="K337" s="33" t="inlineStr"/>
      <c r="L337" s="33" t="inlineStr"/>
      <c r="M337" s="33" t="inlineStr"/>
      <c r="N337" s="33" t="inlineStr"/>
      <c r="O337" s="33" t="inlineStr"/>
      <c r="P337" s="33" t="inlineStr"/>
      <c r="Q337" s="33" t="inlineStr"/>
      <c r="R337" s="33" t="inlineStr"/>
      <c r="S337" s="33" t="inlineStr"/>
      <c r="T337" s="33" t="inlineStr"/>
      <c r="U337" s="33" t="inlineStr"/>
      <c r="V337" s="33" t="inlineStr"/>
      <c r="W337" s="33" t="inlineStr"/>
      <c r="X337" s="33" t="inlineStr"/>
      <c r="Y337" s="33" t="inlineStr"/>
      <c r="Z337" s="33" t="inlineStr"/>
      <c r="AA337" s="33" t="inlineStr"/>
      <c r="AB337" s="33" t="inlineStr"/>
      <c r="AC337" s="33" t="inlineStr"/>
      <c r="AD337" s="33" t="inlineStr"/>
      <c r="AE337" s="33" t="inlineStr"/>
      <c r="AF337" s="33" t="inlineStr"/>
      <c r="AG337" s="33" t="inlineStr"/>
      <c r="AH337">
        <f>COUNTA(D337:D337)&gt;0</f>
        <v/>
      </c>
      <c r="AI337">
        <f>IFERROR(AND('2- GI'!$D$13&lt;&gt;"",'2- GI'!$D$13&lt;&gt;"Yes"),FALSE)</f>
        <v/>
      </c>
      <c r="AJ337">
        <f>IFERROR(AND('2- GI'!$D$13="",NOT(AND('2- GI'!$D$13&lt;&gt;"",'2- GI'!$D$13&lt;&gt;"Yes"))),FALSE)</f>
        <v/>
      </c>
      <c r="AK337">
        <f>IF(AI337,IF(AH337,"ANSWERED","MISSING"),IF(AJ337,IF(AH337,"INVALID","CONTROLLER MISSING"),IF(AH337,"INVALID","NOT APPLICABLE")))</f>
        <v/>
      </c>
      <c r="AL337" t="inlineStr">
        <is>
          <t>PARSED</t>
        </is>
      </c>
    </row>
    <row r="338">
      <c r="A338" s="29" t="inlineStr">
        <is>
          <t>FINS_PR_327_v1</t>
        </is>
      </c>
      <c r="B338" s="30" t="inlineStr">
        <is>
          <t>Financial Assets: Amortised Cost - Equity Securities not reported not reported elsewhere as investments, were the holding is less than 10%</t>
        </is>
      </c>
      <c r="C338" s="35" t="inlineStr">
        <is>
          <t>TABLE: 19.0
MATRIX ROW / CONTEXT: EU/EEA
HOW TO ANSWER: Up to 1 values.
WHEN TO ANSWER: “Pure Account Information Service Provider” (FINS_GI_11) is not “Yes”</t>
        </is>
      </c>
      <c r="D338" s="34" t="inlineStr"/>
      <c r="E338" s="33" t="inlineStr"/>
      <c r="F338" s="33" t="inlineStr"/>
      <c r="G338" s="33" t="inlineStr"/>
      <c r="H338" s="33" t="inlineStr"/>
      <c r="I338" s="33" t="inlineStr"/>
      <c r="J338" s="33" t="inlineStr"/>
      <c r="K338" s="33" t="inlineStr"/>
      <c r="L338" s="33" t="inlineStr"/>
      <c r="M338" s="33" t="inlineStr"/>
      <c r="N338" s="33" t="inlineStr"/>
      <c r="O338" s="33" t="inlineStr"/>
      <c r="P338" s="33" t="inlineStr"/>
      <c r="Q338" s="33" t="inlineStr"/>
      <c r="R338" s="33" t="inlineStr"/>
      <c r="S338" s="33" t="inlineStr"/>
      <c r="T338" s="33" t="inlineStr"/>
      <c r="U338" s="33" t="inlineStr"/>
      <c r="V338" s="33" t="inlineStr"/>
      <c r="W338" s="33" t="inlineStr"/>
      <c r="X338" s="33" t="inlineStr"/>
      <c r="Y338" s="33" t="inlineStr"/>
      <c r="Z338" s="33" t="inlineStr"/>
      <c r="AA338" s="33" t="inlineStr"/>
      <c r="AB338" s="33" t="inlineStr"/>
      <c r="AC338" s="33" t="inlineStr"/>
      <c r="AD338" s="33" t="inlineStr"/>
      <c r="AE338" s="33" t="inlineStr"/>
      <c r="AF338" s="33" t="inlineStr"/>
      <c r="AG338" s="33" t="inlineStr"/>
      <c r="AH338">
        <f>COUNTA(D338:D338)&gt;0</f>
        <v/>
      </c>
      <c r="AI338">
        <f>IFERROR(AND('2- GI'!$D$13&lt;&gt;"",'2- GI'!$D$13&lt;&gt;"Yes"),FALSE)</f>
        <v/>
      </c>
      <c r="AJ338">
        <f>IFERROR(AND('2- GI'!$D$13="",NOT(AND('2- GI'!$D$13&lt;&gt;"",'2- GI'!$D$13&lt;&gt;"Yes"))),FALSE)</f>
        <v/>
      </c>
      <c r="AK338">
        <f>IF(AI338,IF(AH338,"ANSWERED","MISSING"),IF(AJ338,IF(AH338,"INVALID","CONTROLLER MISSING"),IF(AH338,"INVALID","NOT APPLICABLE")))</f>
        <v/>
      </c>
      <c r="AL338" t="inlineStr">
        <is>
          <t>PARSED</t>
        </is>
      </c>
    </row>
    <row r="339">
      <c r="A339" s="29" t="inlineStr">
        <is>
          <t>FINS_PR_328_v1</t>
        </is>
      </c>
      <c r="B339" s="30" t="inlineStr">
        <is>
          <t>Financial Assets: Amortised Cost - Equity Securities not reported not reported elsewhere as investments, were the holding is less than 10%</t>
        </is>
      </c>
      <c r="C339" s="35" t="inlineStr">
        <is>
          <t>TABLE: 19.0
MATRIX ROW / CONTEXT: RoW
HOW TO ANSWER: Up to 1 values.
WHEN TO ANSWER: “Pure Account Information Service Provider” (FINS_GI_11) is not “Yes”</t>
        </is>
      </c>
      <c r="D339" s="34" t="inlineStr"/>
      <c r="E339" s="33" t="inlineStr"/>
      <c r="F339" s="33" t="inlineStr"/>
      <c r="G339" s="33" t="inlineStr"/>
      <c r="H339" s="33" t="inlineStr"/>
      <c r="I339" s="33" t="inlineStr"/>
      <c r="J339" s="33" t="inlineStr"/>
      <c r="K339" s="33" t="inlineStr"/>
      <c r="L339" s="33" t="inlineStr"/>
      <c r="M339" s="33" t="inlineStr"/>
      <c r="N339" s="33" t="inlineStr"/>
      <c r="O339" s="33" t="inlineStr"/>
      <c r="P339" s="33" t="inlineStr"/>
      <c r="Q339" s="33" t="inlineStr"/>
      <c r="R339" s="33" t="inlineStr"/>
      <c r="S339" s="33" t="inlineStr"/>
      <c r="T339" s="33" t="inlineStr"/>
      <c r="U339" s="33" t="inlineStr"/>
      <c r="V339" s="33" t="inlineStr"/>
      <c r="W339" s="33" t="inlineStr"/>
      <c r="X339" s="33" t="inlineStr"/>
      <c r="Y339" s="33" t="inlineStr"/>
      <c r="Z339" s="33" t="inlineStr"/>
      <c r="AA339" s="33" t="inlineStr"/>
      <c r="AB339" s="33" t="inlineStr"/>
      <c r="AC339" s="33" t="inlineStr"/>
      <c r="AD339" s="33" t="inlineStr"/>
      <c r="AE339" s="33" t="inlineStr"/>
      <c r="AF339" s="33" t="inlineStr"/>
      <c r="AG339" s="33" t="inlineStr"/>
      <c r="AH339">
        <f>COUNTA(D339:D339)&gt;0</f>
        <v/>
      </c>
      <c r="AI339">
        <f>IFERROR(AND('2- GI'!$D$13&lt;&gt;"",'2- GI'!$D$13&lt;&gt;"Yes"),FALSE)</f>
        <v/>
      </c>
      <c r="AJ339">
        <f>IFERROR(AND('2- GI'!$D$13="",NOT(AND('2- GI'!$D$13&lt;&gt;"",'2- GI'!$D$13&lt;&gt;"Yes"))),FALSE)</f>
        <v/>
      </c>
      <c r="AK339">
        <f>IF(AI339,IF(AH339,"ANSWERED","MISSING"),IF(AJ339,IF(AH339,"INVALID","CONTROLLER MISSING"),IF(AH339,"INVALID","NOT APPLICABLE")))</f>
        <v/>
      </c>
      <c r="AL339" t="inlineStr">
        <is>
          <t>PARSED</t>
        </is>
      </c>
    </row>
    <row r="340">
      <c r="A340" s="29" t="inlineStr">
        <is>
          <t>FINS_PR_329_v1</t>
        </is>
      </c>
      <c r="B340" s="30" t="inlineStr">
        <is>
          <t>Financial Assets: Amortised Cost - Debt Securities not reported not reported elsewhere as investments</t>
        </is>
      </c>
      <c r="C340" s="35" t="inlineStr">
        <is>
          <t>TABLE: 19.0
MATRIX ROW / CONTEXT: Malta
HOW TO ANSWER: Up to 1 values.
WHEN TO ANSWER: “Pure Account Information Service Provider” (FINS_GI_11) is not “Yes”</t>
        </is>
      </c>
      <c r="D340" s="34" t="inlineStr"/>
      <c r="E340" s="33" t="inlineStr"/>
      <c r="F340" s="33" t="inlineStr"/>
      <c r="G340" s="33" t="inlineStr"/>
      <c r="H340" s="33" t="inlineStr"/>
      <c r="I340" s="33" t="inlineStr"/>
      <c r="J340" s="33" t="inlineStr"/>
      <c r="K340" s="33" t="inlineStr"/>
      <c r="L340" s="33" t="inlineStr"/>
      <c r="M340" s="33" t="inlineStr"/>
      <c r="N340" s="33" t="inlineStr"/>
      <c r="O340" s="33" t="inlineStr"/>
      <c r="P340" s="33" t="inlineStr"/>
      <c r="Q340" s="33" t="inlineStr"/>
      <c r="R340" s="33" t="inlineStr"/>
      <c r="S340" s="33" t="inlineStr"/>
      <c r="T340" s="33" t="inlineStr"/>
      <c r="U340" s="33" t="inlineStr"/>
      <c r="V340" s="33" t="inlineStr"/>
      <c r="W340" s="33" t="inlineStr"/>
      <c r="X340" s="33" t="inlineStr"/>
      <c r="Y340" s="33" t="inlineStr"/>
      <c r="Z340" s="33" t="inlineStr"/>
      <c r="AA340" s="33" t="inlineStr"/>
      <c r="AB340" s="33" t="inlineStr"/>
      <c r="AC340" s="33" t="inlineStr"/>
      <c r="AD340" s="33" t="inlineStr"/>
      <c r="AE340" s="33" t="inlineStr"/>
      <c r="AF340" s="33" t="inlineStr"/>
      <c r="AG340" s="33" t="inlineStr"/>
      <c r="AH340">
        <f>COUNTA(D340:D340)&gt;0</f>
        <v/>
      </c>
      <c r="AI340">
        <f>IFERROR(AND('2- GI'!$D$13&lt;&gt;"",'2- GI'!$D$13&lt;&gt;"Yes"),FALSE)</f>
        <v/>
      </c>
      <c r="AJ340">
        <f>IFERROR(AND('2- GI'!$D$13="",NOT(AND('2- GI'!$D$13&lt;&gt;"",'2- GI'!$D$13&lt;&gt;"Yes"))),FALSE)</f>
        <v/>
      </c>
      <c r="AK340">
        <f>IF(AI340,IF(AH340,"ANSWERED","MISSING"),IF(AJ340,IF(AH340,"INVALID","CONTROLLER MISSING"),IF(AH340,"INVALID","NOT APPLICABLE")))</f>
        <v/>
      </c>
      <c r="AL340" t="inlineStr">
        <is>
          <t>PARSED</t>
        </is>
      </c>
    </row>
    <row r="341">
      <c r="A341" s="29" t="inlineStr">
        <is>
          <t>FINS_PR_330_v1</t>
        </is>
      </c>
      <c r="B341" s="30" t="inlineStr">
        <is>
          <t>Financial Assets: Amortised Cost - Debt Securities not reported not reported elsewhere as investments</t>
        </is>
      </c>
      <c r="C341" s="35" t="inlineStr">
        <is>
          <t>TABLE: 19.0
MATRIX ROW / CONTEXT: EU/EEA
HOW TO ANSWER: Up to 1 values.
WHEN TO ANSWER: “Pure Account Information Service Provider” (FINS_GI_11) is not “Yes”</t>
        </is>
      </c>
      <c r="D341" s="34" t="inlineStr"/>
      <c r="E341" s="33" t="inlineStr"/>
      <c r="F341" s="33" t="inlineStr"/>
      <c r="G341" s="33" t="inlineStr"/>
      <c r="H341" s="33" t="inlineStr"/>
      <c r="I341" s="33" t="inlineStr"/>
      <c r="J341" s="33" t="inlineStr"/>
      <c r="K341" s="33" t="inlineStr"/>
      <c r="L341" s="33" t="inlineStr"/>
      <c r="M341" s="33" t="inlineStr"/>
      <c r="N341" s="33" t="inlineStr"/>
      <c r="O341" s="33" t="inlineStr"/>
      <c r="P341" s="33" t="inlineStr"/>
      <c r="Q341" s="33" t="inlineStr"/>
      <c r="R341" s="33" t="inlineStr"/>
      <c r="S341" s="33" t="inlineStr"/>
      <c r="T341" s="33" t="inlineStr"/>
      <c r="U341" s="33" t="inlineStr"/>
      <c r="V341" s="33" t="inlineStr"/>
      <c r="W341" s="33" t="inlineStr"/>
      <c r="X341" s="33" t="inlineStr"/>
      <c r="Y341" s="33" t="inlineStr"/>
      <c r="Z341" s="33" t="inlineStr"/>
      <c r="AA341" s="33" t="inlineStr"/>
      <c r="AB341" s="33" t="inlineStr"/>
      <c r="AC341" s="33" t="inlineStr"/>
      <c r="AD341" s="33" t="inlineStr"/>
      <c r="AE341" s="33" t="inlineStr"/>
      <c r="AF341" s="33" t="inlineStr"/>
      <c r="AG341" s="33" t="inlineStr"/>
      <c r="AH341">
        <f>COUNTA(D341:D341)&gt;0</f>
        <v/>
      </c>
      <c r="AI341">
        <f>IFERROR(AND('2- GI'!$D$13&lt;&gt;"",'2- GI'!$D$13&lt;&gt;"Yes"),FALSE)</f>
        <v/>
      </c>
      <c r="AJ341">
        <f>IFERROR(AND('2- GI'!$D$13="",NOT(AND('2- GI'!$D$13&lt;&gt;"",'2- GI'!$D$13&lt;&gt;"Yes"))),FALSE)</f>
        <v/>
      </c>
      <c r="AK341">
        <f>IF(AI341,IF(AH341,"ANSWERED","MISSING"),IF(AJ341,IF(AH341,"INVALID","CONTROLLER MISSING"),IF(AH341,"INVALID","NOT APPLICABLE")))</f>
        <v/>
      </c>
      <c r="AL341" t="inlineStr">
        <is>
          <t>PARSED</t>
        </is>
      </c>
    </row>
    <row r="342">
      <c r="A342" s="29" t="inlineStr">
        <is>
          <t>FINS_PR_331_v1</t>
        </is>
      </c>
      <c r="B342" s="30" t="inlineStr">
        <is>
          <t>Financial Assets: Amortised Cost - Debt Securities not reported not reported elsewhere as investments</t>
        </is>
      </c>
      <c r="C342" s="35" t="inlineStr">
        <is>
          <t>TABLE: 19.0
MATRIX ROW / CONTEXT: RoW
HOW TO ANSWER: Up to 1 values.
WHEN TO ANSWER: “Pure Account Information Service Provider” (FINS_GI_11) is not “Yes”</t>
        </is>
      </c>
      <c r="D342" s="34" t="inlineStr"/>
      <c r="E342" s="33" t="inlineStr"/>
      <c r="F342" s="33" t="inlineStr"/>
      <c r="G342" s="33" t="inlineStr"/>
      <c r="H342" s="33" t="inlineStr"/>
      <c r="I342" s="33" t="inlineStr"/>
      <c r="J342" s="33" t="inlineStr"/>
      <c r="K342" s="33" t="inlineStr"/>
      <c r="L342" s="33" t="inlineStr"/>
      <c r="M342" s="33" t="inlineStr"/>
      <c r="N342" s="33" t="inlineStr"/>
      <c r="O342" s="33" t="inlineStr"/>
      <c r="P342" s="33" t="inlineStr"/>
      <c r="Q342" s="33" t="inlineStr"/>
      <c r="R342" s="33" t="inlineStr"/>
      <c r="S342" s="33" t="inlineStr"/>
      <c r="T342" s="33" t="inlineStr"/>
      <c r="U342" s="33" t="inlineStr"/>
      <c r="V342" s="33" t="inlineStr"/>
      <c r="W342" s="33" t="inlineStr"/>
      <c r="X342" s="33" t="inlineStr"/>
      <c r="Y342" s="33" t="inlineStr"/>
      <c r="Z342" s="33" t="inlineStr"/>
      <c r="AA342" s="33" t="inlineStr"/>
      <c r="AB342" s="33" t="inlineStr"/>
      <c r="AC342" s="33" t="inlineStr"/>
      <c r="AD342" s="33" t="inlineStr"/>
      <c r="AE342" s="33" t="inlineStr"/>
      <c r="AF342" s="33" t="inlineStr"/>
      <c r="AG342" s="33" t="inlineStr"/>
      <c r="AH342">
        <f>COUNTA(D342:D342)&gt;0</f>
        <v/>
      </c>
      <c r="AI342">
        <f>IFERROR(AND('2- GI'!$D$13&lt;&gt;"",'2- GI'!$D$13&lt;&gt;"Yes"),FALSE)</f>
        <v/>
      </c>
      <c r="AJ342">
        <f>IFERROR(AND('2- GI'!$D$13="",NOT(AND('2- GI'!$D$13&lt;&gt;"",'2- GI'!$D$13&lt;&gt;"Yes"))),FALSE)</f>
        <v/>
      </c>
      <c r="AK342">
        <f>IF(AI342,IF(AH342,"ANSWERED","MISSING"),IF(AJ342,IF(AH342,"INVALID","CONTROLLER MISSING"),IF(AH342,"INVALID","NOT APPLICABLE")))</f>
        <v/>
      </c>
      <c r="AL342" t="inlineStr">
        <is>
          <t>PARSED</t>
        </is>
      </c>
    </row>
    <row r="343">
      <c r="A343" s="29" t="inlineStr">
        <is>
          <t>FINS_PR_332_v1</t>
        </is>
      </c>
      <c r="B343" s="30" t="inlineStr">
        <is>
          <t>Financial Assets: Amortised Cost - Financial Derivatives not reported not reported elsewhere as investments</t>
        </is>
      </c>
      <c r="C343" s="35" t="inlineStr">
        <is>
          <t>TABLE: 19.0
MATRIX ROW / CONTEXT: Malta
HOW TO ANSWER: Up to 1 values.
WHEN TO ANSWER: “Pure Account Information Service Provider” (FINS_GI_11) is not “Yes”</t>
        </is>
      </c>
      <c r="D343" s="34" t="inlineStr"/>
      <c r="E343" s="33" t="inlineStr"/>
      <c r="F343" s="33" t="inlineStr"/>
      <c r="G343" s="33" t="inlineStr"/>
      <c r="H343" s="33" t="inlineStr"/>
      <c r="I343" s="33" t="inlineStr"/>
      <c r="J343" s="33" t="inlineStr"/>
      <c r="K343" s="33" t="inlineStr"/>
      <c r="L343" s="33" t="inlineStr"/>
      <c r="M343" s="33" t="inlineStr"/>
      <c r="N343" s="33" t="inlineStr"/>
      <c r="O343" s="33" t="inlineStr"/>
      <c r="P343" s="33" t="inlineStr"/>
      <c r="Q343" s="33" t="inlineStr"/>
      <c r="R343" s="33" t="inlineStr"/>
      <c r="S343" s="33" t="inlineStr"/>
      <c r="T343" s="33" t="inlineStr"/>
      <c r="U343" s="33" t="inlineStr"/>
      <c r="V343" s="33" t="inlineStr"/>
      <c r="W343" s="33" t="inlineStr"/>
      <c r="X343" s="33" t="inlineStr"/>
      <c r="Y343" s="33" t="inlineStr"/>
      <c r="Z343" s="33" t="inlineStr"/>
      <c r="AA343" s="33" t="inlineStr"/>
      <c r="AB343" s="33" t="inlineStr"/>
      <c r="AC343" s="33" t="inlineStr"/>
      <c r="AD343" s="33" t="inlineStr"/>
      <c r="AE343" s="33" t="inlineStr"/>
      <c r="AF343" s="33" t="inlineStr"/>
      <c r="AG343" s="33" t="inlineStr"/>
      <c r="AH343">
        <f>COUNTA(D343:D343)&gt;0</f>
        <v/>
      </c>
      <c r="AI343">
        <f>IFERROR(AND('2- GI'!$D$13&lt;&gt;"",'2- GI'!$D$13&lt;&gt;"Yes"),FALSE)</f>
        <v/>
      </c>
      <c r="AJ343">
        <f>IFERROR(AND('2- GI'!$D$13="",NOT(AND('2- GI'!$D$13&lt;&gt;"",'2- GI'!$D$13&lt;&gt;"Yes"))),FALSE)</f>
        <v/>
      </c>
      <c r="AK343">
        <f>IF(AI343,IF(AH343,"ANSWERED","MISSING"),IF(AJ343,IF(AH343,"INVALID","CONTROLLER MISSING"),IF(AH343,"INVALID","NOT APPLICABLE")))</f>
        <v/>
      </c>
      <c r="AL343" t="inlineStr">
        <is>
          <t>PARSED</t>
        </is>
      </c>
    </row>
    <row r="344">
      <c r="A344" s="29" t="inlineStr">
        <is>
          <t>FINS_PR_333_v1</t>
        </is>
      </c>
      <c r="B344" s="30" t="inlineStr">
        <is>
          <t>Financial Assets: Amortised Cost - Financial Derivatives not reported not reported elsewhere as investments</t>
        </is>
      </c>
      <c r="C344" s="35" t="inlineStr">
        <is>
          <t>TABLE: 19.0
MATRIX ROW / CONTEXT: EU/EEA
HOW TO ANSWER: Up to 1 values.
WHEN TO ANSWER: “Pure Account Information Service Provider” (FINS_GI_11) is not “Yes”</t>
        </is>
      </c>
      <c r="D344" s="34" t="inlineStr"/>
      <c r="E344" s="33" t="inlineStr"/>
      <c r="F344" s="33" t="inlineStr"/>
      <c r="G344" s="33" t="inlineStr"/>
      <c r="H344" s="33" t="inlineStr"/>
      <c r="I344" s="33" t="inlineStr"/>
      <c r="J344" s="33" t="inlineStr"/>
      <c r="K344" s="33" t="inlineStr"/>
      <c r="L344" s="33" t="inlineStr"/>
      <c r="M344" s="33" t="inlineStr"/>
      <c r="N344" s="33" t="inlineStr"/>
      <c r="O344" s="33" t="inlineStr"/>
      <c r="P344" s="33" t="inlineStr"/>
      <c r="Q344" s="33" t="inlineStr"/>
      <c r="R344" s="33" t="inlineStr"/>
      <c r="S344" s="33" t="inlineStr"/>
      <c r="T344" s="33" t="inlineStr"/>
      <c r="U344" s="33" t="inlineStr"/>
      <c r="V344" s="33" t="inlineStr"/>
      <c r="W344" s="33" t="inlineStr"/>
      <c r="X344" s="33" t="inlineStr"/>
      <c r="Y344" s="33" t="inlineStr"/>
      <c r="Z344" s="33" t="inlineStr"/>
      <c r="AA344" s="33" t="inlineStr"/>
      <c r="AB344" s="33" t="inlineStr"/>
      <c r="AC344" s="33" t="inlineStr"/>
      <c r="AD344" s="33" t="inlineStr"/>
      <c r="AE344" s="33" t="inlineStr"/>
      <c r="AF344" s="33" t="inlineStr"/>
      <c r="AG344" s="33" t="inlineStr"/>
      <c r="AH344">
        <f>COUNTA(D344:D344)&gt;0</f>
        <v/>
      </c>
      <c r="AI344">
        <f>IFERROR(AND('2- GI'!$D$13&lt;&gt;"",'2- GI'!$D$13&lt;&gt;"Yes"),FALSE)</f>
        <v/>
      </c>
      <c r="AJ344">
        <f>IFERROR(AND('2- GI'!$D$13="",NOT(AND('2- GI'!$D$13&lt;&gt;"",'2- GI'!$D$13&lt;&gt;"Yes"))),FALSE)</f>
        <v/>
      </c>
      <c r="AK344">
        <f>IF(AI344,IF(AH344,"ANSWERED","MISSING"),IF(AJ344,IF(AH344,"INVALID","CONTROLLER MISSING"),IF(AH344,"INVALID","NOT APPLICABLE")))</f>
        <v/>
      </c>
      <c r="AL344" t="inlineStr">
        <is>
          <t>PARSED</t>
        </is>
      </c>
    </row>
    <row r="345">
      <c r="A345" s="29" t="inlineStr">
        <is>
          <t>FINS_PR_334_v1</t>
        </is>
      </c>
      <c r="B345" s="30" t="inlineStr">
        <is>
          <t>Financial Assets: Amortised Cost - Financial Derivatives not reported not reported elsewhere as investments</t>
        </is>
      </c>
      <c r="C345" s="35" t="inlineStr">
        <is>
          <t>TABLE: 19.0
MATRIX ROW / CONTEXT: RoW
HOW TO ANSWER: Up to 1 values.
WHEN TO ANSWER: “Pure Account Information Service Provider” (FINS_GI_11) is not “Yes”</t>
        </is>
      </c>
      <c r="D345" s="34" t="inlineStr"/>
      <c r="E345" s="33" t="inlineStr"/>
      <c r="F345" s="33" t="inlineStr"/>
      <c r="G345" s="33" t="inlineStr"/>
      <c r="H345" s="33" t="inlineStr"/>
      <c r="I345" s="33" t="inlineStr"/>
      <c r="J345" s="33" t="inlineStr"/>
      <c r="K345" s="33" t="inlineStr"/>
      <c r="L345" s="33" t="inlineStr"/>
      <c r="M345" s="33" t="inlineStr"/>
      <c r="N345" s="33" t="inlineStr"/>
      <c r="O345" s="33" t="inlineStr"/>
      <c r="P345" s="33" t="inlineStr"/>
      <c r="Q345" s="33" t="inlineStr"/>
      <c r="R345" s="33" t="inlineStr"/>
      <c r="S345" s="33" t="inlineStr"/>
      <c r="T345" s="33" t="inlineStr"/>
      <c r="U345" s="33" t="inlineStr"/>
      <c r="V345" s="33" t="inlineStr"/>
      <c r="W345" s="33" t="inlineStr"/>
      <c r="X345" s="33" t="inlineStr"/>
      <c r="Y345" s="33" t="inlineStr"/>
      <c r="Z345" s="33" t="inlineStr"/>
      <c r="AA345" s="33" t="inlineStr"/>
      <c r="AB345" s="33" t="inlineStr"/>
      <c r="AC345" s="33" t="inlineStr"/>
      <c r="AD345" s="33" t="inlineStr"/>
      <c r="AE345" s="33" t="inlineStr"/>
      <c r="AF345" s="33" t="inlineStr"/>
      <c r="AG345" s="33" t="inlineStr"/>
      <c r="AH345">
        <f>COUNTA(D345:D345)&gt;0</f>
        <v/>
      </c>
      <c r="AI345">
        <f>IFERROR(AND('2- GI'!$D$13&lt;&gt;"",'2- GI'!$D$13&lt;&gt;"Yes"),FALSE)</f>
        <v/>
      </c>
      <c r="AJ345">
        <f>IFERROR(AND('2- GI'!$D$13="",NOT(AND('2- GI'!$D$13&lt;&gt;"",'2- GI'!$D$13&lt;&gt;"Yes"))),FALSE)</f>
        <v/>
      </c>
      <c r="AK345">
        <f>IF(AI345,IF(AH345,"ANSWERED","MISSING"),IF(AJ345,IF(AH345,"INVALID","CONTROLLER MISSING"),IF(AH345,"INVALID","NOT APPLICABLE")))</f>
        <v/>
      </c>
      <c r="AL345" t="inlineStr">
        <is>
          <t>PARSED</t>
        </is>
      </c>
    </row>
    <row r="346">
      <c r="A346" s="29" t="inlineStr">
        <is>
          <t>FINS_PR_335_v1</t>
        </is>
      </c>
      <c r="B346" s="30" t="inlineStr">
        <is>
          <t>Financial Assets: Amortised Cost - Other Financial Assets not reported not reported elsewhere as investments</t>
        </is>
      </c>
      <c r="C346" s="35" t="inlineStr">
        <is>
          <t>TABLE: 19.0
MATRIX ROW / CONTEXT: Malta
HOW TO ANSWER: Up to 1 values.
WHEN TO ANSWER: “Pure Account Information Service Provider” (FINS_GI_11) is not “Yes”</t>
        </is>
      </c>
      <c r="D346" s="34" t="inlineStr"/>
      <c r="E346" s="33" t="inlineStr"/>
      <c r="F346" s="33" t="inlineStr"/>
      <c r="G346" s="33" t="inlineStr"/>
      <c r="H346" s="33" t="inlineStr"/>
      <c r="I346" s="33" t="inlineStr"/>
      <c r="J346" s="33" t="inlineStr"/>
      <c r="K346" s="33" t="inlineStr"/>
      <c r="L346" s="33" t="inlineStr"/>
      <c r="M346" s="33" t="inlineStr"/>
      <c r="N346" s="33" t="inlineStr"/>
      <c r="O346" s="33" t="inlineStr"/>
      <c r="P346" s="33" t="inlineStr"/>
      <c r="Q346" s="33" t="inlineStr"/>
      <c r="R346" s="33" t="inlineStr"/>
      <c r="S346" s="33" t="inlineStr"/>
      <c r="T346" s="33" t="inlineStr"/>
      <c r="U346" s="33" t="inlineStr"/>
      <c r="V346" s="33" t="inlineStr"/>
      <c r="W346" s="33" t="inlineStr"/>
      <c r="X346" s="33" t="inlineStr"/>
      <c r="Y346" s="33" t="inlineStr"/>
      <c r="Z346" s="33" t="inlineStr"/>
      <c r="AA346" s="33" t="inlineStr"/>
      <c r="AB346" s="33" t="inlineStr"/>
      <c r="AC346" s="33" t="inlineStr"/>
      <c r="AD346" s="33" t="inlineStr"/>
      <c r="AE346" s="33" t="inlineStr"/>
      <c r="AF346" s="33" t="inlineStr"/>
      <c r="AG346" s="33" t="inlineStr"/>
      <c r="AH346">
        <f>COUNTA(D346:D346)&gt;0</f>
        <v/>
      </c>
      <c r="AI346">
        <f>IFERROR(AND('2- GI'!$D$13&lt;&gt;"",'2- GI'!$D$13&lt;&gt;"Yes"),FALSE)</f>
        <v/>
      </c>
      <c r="AJ346">
        <f>IFERROR(AND('2- GI'!$D$13="",NOT(AND('2- GI'!$D$13&lt;&gt;"",'2- GI'!$D$13&lt;&gt;"Yes"))),FALSE)</f>
        <v/>
      </c>
      <c r="AK346">
        <f>IF(AI346,IF(AH346,"ANSWERED","MISSING"),IF(AJ346,IF(AH346,"INVALID","CONTROLLER MISSING"),IF(AH346,"INVALID","NOT APPLICABLE")))</f>
        <v/>
      </c>
      <c r="AL346" t="inlineStr">
        <is>
          <t>PARSED</t>
        </is>
      </c>
    </row>
    <row r="347">
      <c r="A347" s="29" t="inlineStr">
        <is>
          <t>FINS_PR_336_v1</t>
        </is>
      </c>
      <c r="B347" s="30" t="inlineStr">
        <is>
          <t>Financial Assets: Amortised Cost - Other Financial Assets not reported not reported elsewhere as investments</t>
        </is>
      </c>
      <c r="C347" s="35" t="inlineStr">
        <is>
          <t>TABLE: 19.0
MATRIX ROW / CONTEXT: EU/EEA
HOW TO ANSWER: Up to 1 values.
WHEN TO ANSWER: “Pure Account Information Service Provider” (FINS_GI_11) is not “Yes”</t>
        </is>
      </c>
      <c r="D347" s="34" t="inlineStr"/>
      <c r="E347" s="33" t="inlineStr"/>
      <c r="F347" s="33" t="inlineStr"/>
      <c r="G347" s="33" t="inlineStr"/>
      <c r="H347" s="33" t="inlineStr"/>
      <c r="I347" s="33" t="inlineStr"/>
      <c r="J347" s="33" t="inlineStr"/>
      <c r="K347" s="33" t="inlineStr"/>
      <c r="L347" s="33" t="inlineStr"/>
      <c r="M347" s="33" t="inlineStr"/>
      <c r="N347" s="33" t="inlineStr"/>
      <c r="O347" s="33" t="inlineStr"/>
      <c r="P347" s="33" t="inlineStr"/>
      <c r="Q347" s="33" t="inlineStr"/>
      <c r="R347" s="33" t="inlineStr"/>
      <c r="S347" s="33" t="inlineStr"/>
      <c r="T347" s="33" t="inlineStr"/>
      <c r="U347" s="33" t="inlineStr"/>
      <c r="V347" s="33" t="inlineStr"/>
      <c r="W347" s="33" t="inlineStr"/>
      <c r="X347" s="33" t="inlineStr"/>
      <c r="Y347" s="33" t="inlineStr"/>
      <c r="Z347" s="33" t="inlineStr"/>
      <c r="AA347" s="33" t="inlineStr"/>
      <c r="AB347" s="33" t="inlineStr"/>
      <c r="AC347" s="33" t="inlineStr"/>
      <c r="AD347" s="33" t="inlineStr"/>
      <c r="AE347" s="33" t="inlineStr"/>
      <c r="AF347" s="33" t="inlineStr"/>
      <c r="AG347" s="33" t="inlineStr"/>
      <c r="AH347">
        <f>COUNTA(D347:D347)&gt;0</f>
        <v/>
      </c>
      <c r="AI347">
        <f>IFERROR(AND('2- GI'!$D$13&lt;&gt;"",'2- GI'!$D$13&lt;&gt;"Yes"),FALSE)</f>
        <v/>
      </c>
      <c r="AJ347">
        <f>IFERROR(AND('2- GI'!$D$13="",NOT(AND('2- GI'!$D$13&lt;&gt;"",'2- GI'!$D$13&lt;&gt;"Yes"))),FALSE)</f>
        <v/>
      </c>
      <c r="AK347">
        <f>IF(AI347,IF(AH347,"ANSWERED","MISSING"),IF(AJ347,IF(AH347,"INVALID","CONTROLLER MISSING"),IF(AH347,"INVALID","NOT APPLICABLE")))</f>
        <v/>
      </c>
      <c r="AL347" t="inlineStr">
        <is>
          <t>PARSED</t>
        </is>
      </c>
    </row>
    <row r="348">
      <c r="A348" s="29" t="inlineStr">
        <is>
          <t>FINS_PR_337_v1</t>
        </is>
      </c>
      <c r="B348" s="30" t="inlineStr">
        <is>
          <t>Financial Assets: Amortised Cost - Other Financial Assets not reported not reported elsewhere as investments</t>
        </is>
      </c>
      <c r="C348" s="35" t="inlineStr">
        <is>
          <t>TABLE: 19.0
MATRIX ROW / CONTEXT: RoW
HOW TO ANSWER: Up to 1 values.
WHEN TO ANSWER: “Pure Account Information Service Provider” (FINS_GI_11) is not “Yes”</t>
        </is>
      </c>
      <c r="D348" s="34" t="inlineStr"/>
      <c r="E348" s="33" t="inlineStr"/>
      <c r="F348" s="33" t="inlineStr"/>
      <c r="G348" s="33" t="inlineStr"/>
      <c r="H348" s="33" t="inlineStr"/>
      <c r="I348" s="33" t="inlineStr"/>
      <c r="J348" s="33" t="inlineStr"/>
      <c r="K348" s="33" t="inlineStr"/>
      <c r="L348" s="33" t="inlineStr"/>
      <c r="M348" s="33" t="inlineStr"/>
      <c r="N348" s="33" t="inlineStr"/>
      <c r="O348" s="33" t="inlineStr"/>
      <c r="P348" s="33" t="inlineStr"/>
      <c r="Q348" s="33" t="inlineStr"/>
      <c r="R348" s="33" t="inlineStr"/>
      <c r="S348" s="33" t="inlineStr"/>
      <c r="T348" s="33" t="inlineStr"/>
      <c r="U348" s="33" t="inlineStr"/>
      <c r="V348" s="33" t="inlineStr"/>
      <c r="W348" s="33" t="inlineStr"/>
      <c r="X348" s="33" t="inlineStr"/>
      <c r="Y348" s="33" t="inlineStr"/>
      <c r="Z348" s="33" t="inlineStr"/>
      <c r="AA348" s="33" t="inlineStr"/>
      <c r="AB348" s="33" t="inlineStr"/>
      <c r="AC348" s="33" t="inlineStr"/>
      <c r="AD348" s="33" t="inlineStr"/>
      <c r="AE348" s="33" t="inlineStr"/>
      <c r="AF348" s="33" t="inlineStr"/>
      <c r="AG348" s="33" t="inlineStr"/>
      <c r="AH348">
        <f>COUNTA(D348:D348)&gt;0</f>
        <v/>
      </c>
      <c r="AI348">
        <f>IFERROR(AND('2- GI'!$D$13&lt;&gt;"",'2- GI'!$D$13&lt;&gt;"Yes"),FALSE)</f>
        <v/>
      </c>
      <c r="AJ348">
        <f>IFERROR(AND('2- GI'!$D$13="",NOT(AND('2- GI'!$D$13&lt;&gt;"",'2- GI'!$D$13&lt;&gt;"Yes"))),FALSE)</f>
        <v/>
      </c>
      <c r="AK348">
        <f>IF(AI348,IF(AH348,"ANSWERED","MISSING"),IF(AJ348,IF(AH348,"INVALID","CONTROLLER MISSING"),IF(AH348,"INVALID","NOT APPLICABLE")))</f>
        <v/>
      </c>
      <c r="AL348" t="inlineStr">
        <is>
          <t>PARSED</t>
        </is>
      </c>
    </row>
    <row r="349">
      <c r="A349" s="29" t="inlineStr">
        <is>
          <t>FINS_PR_338_v1</t>
        </is>
      </c>
      <c r="B349" s="30" t="inlineStr">
        <is>
          <t>Financial Assets: Fair Value Through Profit or Loss (FVTPL) - Equity Securities not reported not reported elsewhere as investments, were the holding is 10% or more</t>
        </is>
      </c>
      <c r="C349" s="35" t="inlineStr">
        <is>
          <t>TABLE: 19.0
MATRIX ROW / CONTEXT: Malta
HOW TO ANSWER: Up to 1 values.
WHEN TO ANSWER: “Pure Account Information Service Provider” (FINS_GI_11) is not “Yes”</t>
        </is>
      </c>
      <c r="D349" s="34" t="inlineStr"/>
      <c r="E349" s="33" t="inlineStr"/>
      <c r="F349" s="33" t="inlineStr"/>
      <c r="G349" s="33" t="inlineStr"/>
      <c r="H349" s="33" t="inlineStr"/>
      <c r="I349" s="33" t="inlineStr"/>
      <c r="J349" s="33" t="inlineStr"/>
      <c r="K349" s="33" t="inlineStr"/>
      <c r="L349" s="33" t="inlineStr"/>
      <c r="M349" s="33" t="inlineStr"/>
      <c r="N349" s="33" t="inlineStr"/>
      <c r="O349" s="33" t="inlineStr"/>
      <c r="P349" s="33" t="inlineStr"/>
      <c r="Q349" s="33" t="inlineStr"/>
      <c r="R349" s="33" t="inlineStr"/>
      <c r="S349" s="33" t="inlineStr"/>
      <c r="T349" s="33" t="inlineStr"/>
      <c r="U349" s="33" t="inlineStr"/>
      <c r="V349" s="33" t="inlineStr"/>
      <c r="W349" s="33" t="inlineStr"/>
      <c r="X349" s="33" t="inlineStr"/>
      <c r="Y349" s="33" t="inlineStr"/>
      <c r="Z349" s="33" t="inlineStr"/>
      <c r="AA349" s="33" t="inlineStr"/>
      <c r="AB349" s="33" t="inlineStr"/>
      <c r="AC349" s="33" t="inlineStr"/>
      <c r="AD349" s="33" t="inlineStr"/>
      <c r="AE349" s="33" t="inlineStr"/>
      <c r="AF349" s="33" t="inlineStr"/>
      <c r="AG349" s="33" t="inlineStr"/>
      <c r="AH349">
        <f>COUNTA(D349:D349)&gt;0</f>
        <v/>
      </c>
      <c r="AI349">
        <f>IFERROR(AND('2- GI'!$D$13&lt;&gt;"",'2- GI'!$D$13&lt;&gt;"Yes"),FALSE)</f>
        <v/>
      </c>
      <c r="AJ349">
        <f>IFERROR(AND('2- GI'!$D$13="",NOT(AND('2- GI'!$D$13&lt;&gt;"",'2- GI'!$D$13&lt;&gt;"Yes"))),FALSE)</f>
        <v/>
      </c>
      <c r="AK349">
        <f>IF(AI349,IF(AH349,"ANSWERED","MISSING"),IF(AJ349,IF(AH349,"INVALID","CONTROLLER MISSING"),IF(AH349,"INVALID","NOT APPLICABLE")))</f>
        <v/>
      </c>
      <c r="AL349" t="inlineStr">
        <is>
          <t>PARSED</t>
        </is>
      </c>
    </row>
    <row r="350">
      <c r="A350" s="29" t="inlineStr">
        <is>
          <t>FINS_PR_339_v1</t>
        </is>
      </c>
      <c r="B350" s="30" t="inlineStr">
        <is>
          <t>Financial Assets: Fair Value Through Profit or Loss (FVTPL) - Equity Securities not reported not reported elsewhere as investments, were the holding is 10% or more</t>
        </is>
      </c>
      <c r="C350" s="35" t="inlineStr">
        <is>
          <t>TABLE: 19.0
MATRIX ROW / CONTEXT: EU/EEA
HOW TO ANSWER: Up to 1 values.
WHEN TO ANSWER: “Pure Account Information Service Provider” (FINS_GI_11) is not “Yes”</t>
        </is>
      </c>
      <c r="D350" s="34" t="inlineStr"/>
      <c r="E350" s="33" t="inlineStr"/>
      <c r="F350" s="33" t="inlineStr"/>
      <c r="G350" s="33" t="inlineStr"/>
      <c r="H350" s="33" t="inlineStr"/>
      <c r="I350" s="33" t="inlineStr"/>
      <c r="J350" s="33" t="inlineStr"/>
      <c r="K350" s="33" t="inlineStr"/>
      <c r="L350" s="33" t="inlineStr"/>
      <c r="M350" s="33" t="inlineStr"/>
      <c r="N350" s="33" t="inlineStr"/>
      <c r="O350" s="33" t="inlineStr"/>
      <c r="P350" s="33" t="inlineStr"/>
      <c r="Q350" s="33" t="inlineStr"/>
      <c r="R350" s="33" t="inlineStr"/>
      <c r="S350" s="33" t="inlineStr"/>
      <c r="T350" s="33" t="inlineStr"/>
      <c r="U350" s="33" t="inlineStr"/>
      <c r="V350" s="33" t="inlineStr"/>
      <c r="W350" s="33" t="inlineStr"/>
      <c r="X350" s="33" t="inlineStr"/>
      <c r="Y350" s="33" t="inlineStr"/>
      <c r="Z350" s="33" t="inlineStr"/>
      <c r="AA350" s="33" t="inlineStr"/>
      <c r="AB350" s="33" t="inlineStr"/>
      <c r="AC350" s="33" t="inlineStr"/>
      <c r="AD350" s="33" t="inlineStr"/>
      <c r="AE350" s="33" t="inlineStr"/>
      <c r="AF350" s="33" t="inlineStr"/>
      <c r="AG350" s="33" t="inlineStr"/>
      <c r="AH350">
        <f>COUNTA(D350:D350)&gt;0</f>
        <v/>
      </c>
      <c r="AI350">
        <f>IFERROR(AND('2- GI'!$D$13&lt;&gt;"",'2- GI'!$D$13&lt;&gt;"Yes"),FALSE)</f>
        <v/>
      </c>
      <c r="AJ350">
        <f>IFERROR(AND('2- GI'!$D$13="",NOT(AND('2- GI'!$D$13&lt;&gt;"",'2- GI'!$D$13&lt;&gt;"Yes"))),FALSE)</f>
        <v/>
      </c>
      <c r="AK350">
        <f>IF(AI350,IF(AH350,"ANSWERED","MISSING"),IF(AJ350,IF(AH350,"INVALID","CONTROLLER MISSING"),IF(AH350,"INVALID","NOT APPLICABLE")))</f>
        <v/>
      </c>
      <c r="AL350" t="inlineStr">
        <is>
          <t>PARSED</t>
        </is>
      </c>
    </row>
    <row r="351">
      <c r="A351" s="29" t="inlineStr">
        <is>
          <t>FINS_PR_340_v1</t>
        </is>
      </c>
      <c r="B351" s="30" t="inlineStr">
        <is>
          <t>Financial Assets: Fair Value Through Profit or Loss (FVTPL) - Equity Securities not reported not reported elsewhere as investments, were the holding is 10% or more</t>
        </is>
      </c>
      <c r="C351" s="35" t="inlineStr">
        <is>
          <t>TABLE: 19.0
MATRIX ROW / CONTEXT: RoW
HOW TO ANSWER: Up to 1 values.
WHEN TO ANSWER: “Pure Account Information Service Provider” (FINS_GI_11) is not “Yes”</t>
        </is>
      </c>
      <c r="D351" s="34" t="inlineStr"/>
      <c r="E351" s="33" t="inlineStr"/>
      <c r="F351" s="33" t="inlineStr"/>
      <c r="G351" s="33" t="inlineStr"/>
      <c r="H351" s="33" t="inlineStr"/>
      <c r="I351" s="33" t="inlineStr"/>
      <c r="J351" s="33" t="inlineStr"/>
      <c r="K351" s="33" t="inlineStr"/>
      <c r="L351" s="33" t="inlineStr"/>
      <c r="M351" s="33" t="inlineStr"/>
      <c r="N351" s="33" t="inlineStr"/>
      <c r="O351" s="33" t="inlineStr"/>
      <c r="P351" s="33" t="inlineStr"/>
      <c r="Q351" s="33" t="inlineStr"/>
      <c r="R351" s="33" t="inlineStr"/>
      <c r="S351" s="33" t="inlineStr"/>
      <c r="T351" s="33" t="inlineStr"/>
      <c r="U351" s="33" t="inlineStr"/>
      <c r="V351" s="33" t="inlineStr"/>
      <c r="W351" s="33" t="inlineStr"/>
      <c r="X351" s="33" t="inlineStr"/>
      <c r="Y351" s="33" t="inlineStr"/>
      <c r="Z351" s="33" t="inlineStr"/>
      <c r="AA351" s="33" t="inlineStr"/>
      <c r="AB351" s="33" t="inlineStr"/>
      <c r="AC351" s="33" t="inlineStr"/>
      <c r="AD351" s="33" t="inlineStr"/>
      <c r="AE351" s="33" t="inlineStr"/>
      <c r="AF351" s="33" t="inlineStr"/>
      <c r="AG351" s="33" t="inlineStr"/>
      <c r="AH351">
        <f>COUNTA(D351:D351)&gt;0</f>
        <v/>
      </c>
      <c r="AI351">
        <f>IFERROR(AND('2- GI'!$D$13&lt;&gt;"",'2- GI'!$D$13&lt;&gt;"Yes"),FALSE)</f>
        <v/>
      </c>
      <c r="AJ351">
        <f>IFERROR(AND('2- GI'!$D$13="",NOT(AND('2- GI'!$D$13&lt;&gt;"",'2- GI'!$D$13&lt;&gt;"Yes"))),FALSE)</f>
        <v/>
      </c>
      <c r="AK351">
        <f>IF(AI351,IF(AH351,"ANSWERED","MISSING"),IF(AJ351,IF(AH351,"INVALID","CONTROLLER MISSING"),IF(AH351,"INVALID","NOT APPLICABLE")))</f>
        <v/>
      </c>
      <c r="AL351" t="inlineStr">
        <is>
          <t>PARSED</t>
        </is>
      </c>
    </row>
    <row r="352">
      <c r="A352" s="29" t="inlineStr">
        <is>
          <t>FINS_PR_341_v1</t>
        </is>
      </c>
      <c r="B352" s="30" t="inlineStr">
        <is>
          <t>Financial Assets: Fair Value Through Profit or Loss (FVTPL) - Equity Securities not reported not reported elsewhere as investments, were the holding is less than 10%</t>
        </is>
      </c>
      <c r="C352" s="35" t="inlineStr">
        <is>
          <t>TABLE: 19.0
MATRIX ROW / CONTEXT: Malta
HOW TO ANSWER: Up to 1 values.
WHEN TO ANSWER: “Pure Account Information Service Provider” (FINS_GI_11) is not “Yes”</t>
        </is>
      </c>
      <c r="D352" s="34" t="inlineStr"/>
      <c r="E352" s="33" t="inlineStr"/>
      <c r="F352" s="33" t="inlineStr"/>
      <c r="G352" s="33" t="inlineStr"/>
      <c r="H352" s="33" t="inlineStr"/>
      <c r="I352" s="33" t="inlineStr"/>
      <c r="J352" s="33" t="inlineStr"/>
      <c r="K352" s="33" t="inlineStr"/>
      <c r="L352" s="33" t="inlineStr"/>
      <c r="M352" s="33" t="inlineStr"/>
      <c r="N352" s="33" t="inlineStr"/>
      <c r="O352" s="33" t="inlineStr"/>
      <c r="P352" s="33" t="inlineStr"/>
      <c r="Q352" s="33" t="inlineStr"/>
      <c r="R352" s="33" t="inlineStr"/>
      <c r="S352" s="33" t="inlineStr"/>
      <c r="T352" s="33" t="inlineStr"/>
      <c r="U352" s="33" t="inlineStr"/>
      <c r="V352" s="33" t="inlineStr"/>
      <c r="W352" s="33" t="inlineStr"/>
      <c r="X352" s="33" t="inlineStr"/>
      <c r="Y352" s="33" t="inlineStr"/>
      <c r="Z352" s="33" t="inlineStr"/>
      <c r="AA352" s="33" t="inlineStr"/>
      <c r="AB352" s="33" t="inlineStr"/>
      <c r="AC352" s="33" t="inlineStr"/>
      <c r="AD352" s="33" t="inlineStr"/>
      <c r="AE352" s="33" t="inlineStr"/>
      <c r="AF352" s="33" t="inlineStr"/>
      <c r="AG352" s="33" t="inlineStr"/>
      <c r="AH352">
        <f>COUNTA(D352:D352)&gt;0</f>
        <v/>
      </c>
      <c r="AI352">
        <f>IFERROR(AND('2- GI'!$D$13&lt;&gt;"",'2- GI'!$D$13&lt;&gt;"Yes"),FALSE)</f>
        <v/>
      </c>
      <c r="AJ352">
        <f>IFERROR(AND('2- GI'!$D$13="",NOT(AND('2- GI'!$D$13&lt;&gt;"",'2- GI'!$D$13&lt;&gt;"Yes"))),FALSE)</f>
        <v/>
      </c>
      <c r="AK352">
        <f>IF(AI352,IF(AH352,"ANSWERED","MISSING"),IF(AJ352,IF(AH352,"INVALID","CONTROLLER MISSING"),IF(AH352,"INVALID","NOT APPLICABLE")))</f>
        <v/>
      </c>
      <c r="AL352" t="inlineStr">
        <is>
          <t>PARSED</t>
        </is>
      </c>
    </row>
    <row r="353">
      <c r="A353" s="29" t="inlineStr">
        <is>
          <t>FINS_PR_342_v1</t>
        </is>
      </c>
      <c r="B353" s="30" t="inlineStr">
        <is>
          <t>Financial Assets: Fair Value Through Profit or Loss (FVTPL) - Equity Securities not reported not reported elsewhere as investments, were the holding is less than 10%</t>
        </is>
      </c>
      <c r="C353" s="35" t="inlineStr">
        <is>
          <t>TABLE: 19.0
MATRIX ROW / CONTEXT: EU/EEA
HOW TO ANSWER: Up to 1 values.
WHEN TO ANSWER: “Pure Account Information Service Provider” (FINS_GI_11) is not “Yes”</t>
        </is>
      </c>
      <c r="D353" s="34" t="inlineStr"/>
      <c r="E353" s="33" t="inlineStr"/>
      <c r="F353" s="33" t="inlineStr"/>
      <c r="G353" s="33" t="inlineStr"/>
      <c r="H353" s="33" t="inlineStr"/>
      <c r="I353" s="33" t="inlineStr"/>
      <c r="J353" s="33" t="inlineStr"/>
      <c r="K353" s="33" t="inlineStr"/>
      <c r="L353" s="33" t="inlineStr"/>
      <c r="M353" s="33" t="inlineStr"/>
      <c r="N353" s="33" t="inlineStr"/>
      <c r="O353" s="33" t="inlineStr"/>
      <c r="P353" s="33" t="inlineStr"/>
      <c r="Q353" s="33" t="inlineStr"/>
      <c r="R353" s="33" t="inlineStr"/>
      <c r="S353" s="33" t="inlineStr"/>
      <c r="T353" s="33" t="inlineStr"/>
      <c r="U353" s="33" t="inlineStr"/>
      <c r="V353" s="33" t="inlineStr"/>
      <c r="W353" s="33" t="inlineStr"/>
      <c r="X353" s="33" t="inlineStr"/>
      <c r="Y353" s="33" t="inlineStr"/>
      <c r="Z353" s="33" t="inlineStr"/>
      <c r="AA353" s="33" t="inlineStr"/>
      <c r="AB353" s="33" t="inlineStr"/>
      <c r="AC353" s="33" t="inlineStr"/>
      <c r="AD353" s="33" t="inlineStr"/>
      <c r="AE353" s="33" t="inlineStr"/>
      <c r="AF353" s="33" t="inlineStr"/>
      <c r="AG353" s="33" t="inlineStr"/>
      <c r="AH353">
        <f>COUNTA(D353:D353)&gt;0</f>
        <v/>
      </c>
      <c r="AI353">
        <f>IFERROR(AND('2- GI'!$D$13&lt;&gt;"",'2- GI'!$D$13&lt;&gt;"Yes"),FALSE)</f>
        <v/>
      </c>
      <c r="AJ353">
        <f>IFERROR(AND('2- GI'!$D$13="",NOT(AND('2- GI'!$D$13&lt;&gt;"",'2- GI'!$D$13&lt;&gt;"Yes"))),FALSE)</f>
        <v/>
      </c>
      <c r="AK353">
        <f>IF(AI353,IF(AH353,"ANSWERED","MISSING"),IF(AJ353,IF(AH353,"INVALID","CONTROLLER MISSING"),IF(AH353,"INVALID","NOT APPLICABLE")))</f>
        <v/>
      </c>
      <c r="AL353" t="inlineStr">
        <is>
          <t>PARSED</t>
        </is>
      </c>
    </row>
    <row r="354">
      <c r="A354" s="29" t="inlineStr">
        <is>
          <t>FINS_PR_343_v1</t>
        </is>
      </c>
      <c r="B354" s="30" t="inlineStr">
        <is>
          <t>Financial Assets: Fair Value Through Profit or Loss (FVTPL) - Equity Securities not reported not reported elsewhere as investments, were the holding is less than 10%</t>
        </is>
      </c>
      <c r="C354" s="35" t="inlineStr">
        <is>
          <t>TABLE: 19.0
MATRIX ROW / CONTEXT: RoW
HOW TO ANSWER: Up to 1 values.
WHEN TO ANSWER: “Pure Account Information Service Provider” (FINS_GI_11) is not “Yes”</t>
        </is>
      </c>
      <c r="D354" s="34" t="inlineStr"/>
      <c r="E354" s="33" t="inlineStr"/>
      <c r="F354" s="33" t="inlineStr"/>
      <c r="G354" s="33" t="inlineStr"/>
      <c r="H354" s="33" t="inlineStr"/>
      <c r="I354" s="33" t="inlineStr"/>
      <c r="J354" s="33" t="inlineStr"/>
      <c r="K354" s="33" t="inlineStr"/>
      <c r="L354" s="33" t="inlineStr"/>
      <c r="M354" s="33" t="inlineStr"/>
      <c r="N354" s="33" t="inlineStr"/>
      <c r="O354" s="33" t="inlineStr"/>
      <c r="P354" s="33" t="inlineStr"/>
      <c r="Q354" s="33" t="inlineStr"/>
      <c r="R354" s="33" t="inlineStr"/>
      <c r="S354" s="33" t="inlineStr"/>
      <c r="T354" s="33" t="inlineStr"/>
      <c r="U354" s="33" t="inlineStr"/>
      <c r="V354" s="33" t="inlineStr"/>
      <c r="W354" s="33" t="inlineStr"/>
      <c r="X354" s="33" t="inlineStr"/>
      <c r="Y354" s="33" t="inlineStr"/>
      <c r="Z354" s="33" t="inlineStr"/>
      <c r="AA354" s="33" t="inlineStr"/>
      <c r="AB354" s="33" t="inlineStr"/>
      <c r="AC354" s="33" t="inlineStr"/>
      <c r="AD354" s="33" t="inlineStr"/>
      <c r="AE354" s="33" t="inlineStr"/>
      <c r="AF354" s="33" t="inlineStr"/>
      <c r="AG354" s="33" t="inlineStr"/>
      <c r="AH354">
        <f>COUNTA(D354:D354)&gt;0</f>
        <v/>
      </c>
      <c r="AI354">
        <f>IFERROR(AND('2- GI'!$D$13&lt;&gt;"",'2- GI'!$D$13&lt;&gt;"Yes"),FALSE)</f>
        <v/>
      </c>
      <c r="AJ354">
        <f>IFERROR(AND('2- GI'!$D$13="",NOT(AND('2- GI'!$D$13&lt;&gt;"",'2- GI'!$D$13&lt;&gt;"Yes"))),FALSE)</f>
        <v/>
      </c>
      <c r="AK354">
        <f>IF(AI354,IF(AH354,"ANSWERED","MISSING"),IF(AJ354,IF(AH354,"INVALID","CONTROLLER MISSING"),IF(AH354,"INVALID","NOT APPLICABLE")))</f>
        <v/>
      </c>
      <c r="AL354" t="inlineStr">
        <is>
          <t>PARSED</t>
        </is>
      </c>
    </row>
    <row r="355">
      <c r="A355" s="29" t="inlineStr">
        <is>
          <t>FINS_PR_344_v1</t>
        </is>
      </c>
      <c r="B355" s="30" t="inlineStr">
        <is>
          <t>Financial Assets: Fair Value Through Profit or Loss (FVTPL) - Debt Securities not reported not reported elsewhere as investments</t>
        </is>
      </c>
      <c r="C355" s="35" t="inlineStr">
        <is>
          <t>TABLE: 19.0
MATRIX ROW / CONTEXT: Malta
HOW TO ANSWER: Up to 1 values.
WHEN TO ANSWER: “Pure Account Information Service Provider” (FINS_GI_11) is not “Yes”</t>
        </is>
      </c>
      <c r="D355" s="34" t="inlineStr"/>
      <c r="E355" s="33" t="inlineStr"/>
      <c r="F355" s="33" t="inlineStr"/>
      <c r="G355" s="33" t="inlineStr"/>
      <c r="H355" s="33" t="inlineStr"/>
      <c r="I355" s="33" t="inlineStr"/>
      <c r="J355" s="33" t="inlineStr"/>
      <c r="K355" s="33" t="inlineStr"/>
      <c r="L355" s="33" t="inlineStr"/>
      <c r="M355" s="33" t="inlineStr"/>
      <c r="N355" s="33" t="inlineStr"/>
      <c r="O355" s="33" t="inlineStr"/>
      <c r="P355" s="33" t="inlineStr"/>
      <c r="Q355" s="33" t="inlineStr"/>
      <c r="R355" s="33" t="inlineStr"/>
      <c r="S355" s="33" t="inlineStr"/>
      <c r="T355" s="33" t="inlineStr"/>
      <c r="U355" s="33" t="inlineStr"/>
      <c r="V355" s="33" t="inlineStr"/>
      <c r="W355" s="33" t="inlineStr"/>
      <c r="X355" s="33" t="inlineStr"/>
      <c r="Y355" s="33" t="inlineStr"/>
      <c r="Z355" s="33" t="inlineStr"/>
      <c r="AA355" s="33" t="inlineStr"/>
      <c r="AB355" s="33" t="inlineStr"/>
      <c r="AC355" s="33" t="inlineStr"/>
      <c r="AD355" s="33" t="inlineStr"/>
      <c r="AE355" s="33" t="inlineStr"/>
      <c r="AF355" s="33" t="inlineStr"/>
      <c r="AG355" s="33" t="inlineStr"/>
      <c r="AH355">
        <f>COUNTA(D355:D355)&gt;0</f>
        <v/>
      </c>
      <c r="AI355">
        <f>IFERROR(AND('2- GI'!$D$13&lt;&gt;"",'2- GI'!$D$13&lt;&gt;"Yes"),FALSE)</f>
        <v/>
      </c>
      <c r="AJ355">
        <f>IFERROR(AND('2- GI'!$D$13="",NOT(AND('2- GI'!$D$13&lt;&gt;"",'2- GI'!$D$13&lt;&gt;"Yes"))),FALSE)</f>
        <v/>
      </c>
      <c r="AK355">
        <f>IF(AI355,IF(AH355,"ANSWERED","MISSING"),IF(AJ355,IF(AH355,"INVALID","CONTROLLER MISSING"),IF(AH355,"INVALID","NOT APPLICABLE")))</f>
        <v/>
      </c>
      <c r="AL355" t="inlineStr">
        <is>
          <t>PARSED</t>
        </is>
      </c>
    </row>
    <row r="356">
      <c r="A356" s="29" t="inlineStr">
        <is>
          <t>FINS_PR_345_v1</t>
        </is>
      </c>
      <c r="B356" s="30" t="inlineStr">
        <is>
          <t>Financial Assets: Fair Value Through Profit or Loss (FVTPL) - Debt Securities not reported not reported elsewhere as investments</t>
        </is>
      </c>
      <c r="C356" s="35" t="inlineStr">
        <is>
          <t>TABLE: 19.0
MATRIX ROW / CONTEXT: EU/EEA
HOW TO ANSWER: Up to 1 values.
WHEN TO ANSWER: “Pure Account Information Service Provider” (FINS_GI_11) is not “Yes”</t>
        </is>
      </c>
      <c r="D356" s="34" t="inlineStr"/>
      <c r="E356" s="33" t="inlineStr"/>
      <c r="F356" s="33" t="inlineStr"/>
      <c r="G356" s="33" t="inlineStr"/>
      <c r="H356" s="33" t="inlineStr"/>
      <c r="I356" s="33" t="inlineStr"/>
      <c r="J356" s="33" t="inlineStr"/>
      <c r="K356" s="33" t="inlineStr"/>
      <c r="L356" s="33" t="inlineStr"/>
      <c r="M356" s="33" t="inlineStr"/>
      <c r="N356" s="33" t="inlineStr"/>
      <c r="O356" s="33" t="inlineStr"/>
      <c r="P356" s="33" t="inlineStr"/>
      <c r="Q356" s="33" t="inlineStr"/>
      <c r="R356" s="33" t="inlineStr"/>
      <c r="S356" s="33" t="inlineStr"/>
      <c r="T356" s="33" t="inlineStr"/>
      <c r="U356" s="33" t="inlineStr"/>
      <c r="V356" s="33" t="inlineStr"/>
      <c r="W356" s="33" t="inlineStr"/>
      <c r="X356" s="33" t="inlineStr"/>
      <c r="Y356" s="33" t="inlineStr"/>
      <c r="Z356" s="33" t="inlineStr"/>
      <c r="AA356" s="33" t="inlineStr"/>
      <c r="AB356" s="33" t="inlineStr"/>
      <c r="AC356" s="33" t="inlineStr"/>
      <c r="AD356" s="33" t="inlineStr"/>
      <c r="AE356" s="33" t="inlineStr"/>
      <c r="AF356" s="33" t="inlineStr"/>
      <c r="AG356" s="33" t="inlineStr"/>
      <c r="AH356">
        <f>COUNTA(D356:D356)&gt;0</f>
        <v/>
      </c>
      <c r="AI356">
        <f>IFERROR(AND('2- GI'!$D$13&lt;&gt;"",'2- GI'!$D$13&lt;&gt;"Yes"),FALSE)</f>
        <v/>
      </c>
      <c r="AJ356">
        <f>IFERROR(AND('2- GI'!$D$13="",NOT(AND('2- GI'!$D$13&lt;&gt;"",'2- GI'!$D$13&lt;&gt;"Yes"))),FALSE)</f>
        <v/>
      </c>
      <c r="AK356">
        <f>IF(AI356,IF(AH356,"ANSWERED","MISSING"),IF(AJ356,IF(AH356,"INVALID","CONTROLLER MISSING"),IF(AH356,"INVALID","NOT APPLICABLE")))</f>
        <v/>
      </c>
      <c r="AL356" t="inlineStr">
        <is>
          <t>PARSED</t>
        </is>
      </c>
    </row>
    <row r="357">
      <c r="A357" s="29" t="inlineStr">
        <is>
          <t>FINS_PR_346_v1</t>
        </is>
      </c>
      <c r="B357" s="30" t="inlineStr">
        <is>
          <t>Financial Assets: Fair Value Through Profit or Loss (FVTPL) - Debt Securities not reported not reported elsewhere as investments</t>
        </is>
      </c>
      <c r="C357" s="35" t="inlineStr">
        <is>
          <t>TABLE: 19.0
MATRIX ROW / CONTEXT: RoW
HOW TO ANSWER: Up to 1 values.
WHEN TO ANSWER: “Pure Account Information Service Provider” (FINS_GI_11) is not “Yes”</t>
        </is>
      </c>
      <c r="D357" s="34" t="inlineStr"/>
      <c r="E357" s="33" t="inlineStr"/>
      <c r="F357" s="33" t="inlineStr"/>
      <c r="G357" s="33" t="inlineStr"/>
      <c r="H357" s="33" t="inlineStr"/>
      <c r="I357" s="33" t="inlineStr"/>
      <c r="J357" s="33" t="inlineStr"/>
      <c r="K357" s="33" t="inlineStr"/>
      <c r="L357" s="33" t="inlineStr"/>
      <c r="M357" s="33" t="inlineStr"/>
      <c r="N357" s="33" t="inlineStr"/>
      <c r="O357" s="33" t="inlineStr"/>
      <c r="P357" s="33" t="inlineStr"/>
      <c r="Q357" s="33" t="inlineStr"/>
      <c r="R357" s="33" t="inlineStr"/>
      <c r="S357" s="33" t="inlineStr"/>
      <c r="T357" s="33" t="inlineStr"/>
      <c r="U357" s="33" t="inlineStr"/>
      <c r="V357" s="33" t="inlineStr"/>
      <c r="W357" s="33" t="inlineStr"/>
      <c r="X357" s="33" t="inlineStr"/>
      <c r="Y357" s="33" t="inlineStr"/>
      <c r="Z357" s="33" t="inlineStr"/>
      <c r="AA357" s="33" t="inlineStr"/>
      <c r="AB357" s="33" t="inlineStr"/>
      <c r="AC357" s="33" t="inlineStr"/>
      <c r="AD357" s="33" t="inlineStr"/>
      <c r="AE357" s="33" t="inlineStr"/>
      <c r="AF357" s="33" t="inlineStr"/>
      <c r="AG357" s="33" t="inlineStr"/>
      <c r="AH357">
        <f>COUNTA(D357:D357)&gt;0</f>
        <v/>
      </c>
      <c r="AI357">
        <f>IFERROR(AND('2- GI'!$D$13&lt;&gt;"",'2- GI'!$D$13&lt;&gt;"Yes"),FALSE)</f>
        <v/>
      </c>
      <c r="AJ357">
        <f>IFERROR(AND('2- GI'!$D$13="",NOT(AND('2- GI'!$D$13&lt;&gt;"",'2- GI'!$D$13&lt;&gt;"Yes"))),FALSE)</f>
        <v/>
      </c>
      <c r="AK357">
        <f>IF(AI357,IF(AH357,"ANSWERED","MISSING"),IF(AJ357,IF(AH357,"INVALID","CONTROLLER MISSING"),IF(AH357,"INVALID","NOT APPLICABLE")))</f>
        <v/>
      </c>
      <c r="AL357" t="inlineStr">
        <is>
          <t>PARSED</t>
        </is>
      </c>
    </row>
    <row r="358">
      <c r="A358" s="29" t="inlineStr">
        <is>
          <t>FINS_PR_347_v1</t>
        </is>
      </c>
      <c r="B358" s="30" t="inlineStr">
        <is>
          <t>Financial Assets: Fair Value Through Profit or Loss (FVTPL) - Financial Derivatives not reported not reported elsewhere as investments</t>
        </is>
      </c>
      <c r="C358" s="35" t="inlineStr">
        <is>
          <t>TABLE: 19.0
MATRIX ROW / CONTEXT: Malta
HOW TO ANSWER: Up to 1 values.
WHEN TO ANSWER: “Pure Account Information Service Provider” (FINS_GI_11) is not “Yes”</t>
        </is>
      </c>
      <c r="D358" s="34" t="inlineStr"/>
      <c r="E358" s="33" t="inlineStr"/>
      <c r="F358" s="33" t="inlineStr"/>
      <c r="G358" s="33" t="inlineStr"/>
      <c r="H358" s="33" t="inlineStr"/>
      <c r="I358" s="33" t="inlineStr"/>
      <c r="J358" s="33" t="inlineStr"/>
      <c r="K358" s="33" t="inlineStr"/>
      <c r="L358" s="33" t="inlineStr"/>
      <c r="M358" s="33" t="inlineStr"/>
      <c r="N358" s="33" t="inlineStr"/>
      <c r="O358" s="33" t="inlineStr"/>
      <c r="P358" s="33" t="inlineStr"/>
      <c r="Q358" s="33" t="inlineStr"/>
      <c r="R358" s="33" t="inlineStr"/>
      <c r="S358" s="33" t="inlineStr"/>
      <c r="T358" s="33" t="inlineStr"/>
      <c r="U358" s="33" t="inlineStr"/>
      <c r="V358" s="33" t="inlineStr"/>
      <c r="W358" s="33" t="inlineStr"/>
      <c r="X358" s="33" t="inlineStr"/>
      <c r="Y358" s="33" t="inlineStr"/>
      <c r="Z358" s="33" t="inlineStr"/>
      <c r="AA358" s="33" t="inlineStr"/>
      <c r="AB358" s="33" t="inlineStr"/>
      <c r="AC358" s="33" t="inlineStr"/>
      <c r="AD358" s="33" t="inlineStr"/>
      <c r="AE358" s="33" t="inlineStr"/>
      <c r="AF358" s="33" t="inlineStr"/>
      <c r="AG358" s="33" t="inlineStr"/>
      <c r="AH358">
        <f>COUNTA(D358:D358)&gt;0</f>
        <v/>
      </c>
      <c r="AI358">
        <f>IFERROR(AND('2- GI'!$D$13&lt;&gt;"",'2- GI'!$D$13&lt;&gt;"Yes"),FALSE)</f>
        <v/>
      </c>
      <c r="AJ358">
        <f>IFERROR(AND('2- GI'!$D$13="",NOT(AND('2- GI'!$D$13&lt;&gt;"",'2- GI'!$D$13&lt;&gt;"Yes"))),FALSE)</f>
        <v/>
      </c>
      <c r="AK358">
        <f>IF(AI358,IF(AH358,"ANSWERED","MISSING"),IF(AJ358,IF(AH358,"INVALID","CONTROLLER MISSING"),IF(AH358,"INVALID","NOT APPLICABLE")))</f>
        <v/>
      </c>
      <c r="AL358" t="inlineStr">
        <is>
          <t>PARSED</t>
        </is>
      </c>
    </row>
    <row r="359">
      <c r="A359" s="29" t="inlineStr">
        <is>
          <t>FINS_PR_348_v1</t>
        </is>
      </c>
      <c r="B359" s="30" t="inlineStr">
        <is>
          <t>Financial Assets: Fair Value Through Profit or Loss (FVTPL) - Financial Derivatives not reported not reported elsewhere as investments</t>
        </is>
      </c>
      <c r="C359" s="35" t="inlineStr">
        <is>
          <t>TABLE: 19.0
MATRIX ROW / CONTEXT: EU/EEA
HOW TO ANSWER: Up to 1 values.
WHEN TO ANSWER: “Pure Account Information Service Provider” (FINS_GI_11) is not “Yes”</t>
        </is>
      </c>
      <c r="D359" s="34" t="inlineStr"/>
      <c r="E359" s="33" t="inlineStr"/>
      <c r="F359" s="33" t="inlineStr"/>
      <c r="G359" s="33" t="inlineStr"/>
      <c r="H359" s="33" t="inlineStr"/>
      <c r="I359" s="33" t="inlineStr"/>
      <c r="J359" s="33" t="inlineStr"/>
      <c r="K359" s="33" t="inlineStr"/>
      <c r="L359" s="33" t="inlineStr"/>
      <c r="M359" s="33" t="inlineStr"/>
      <c r="N359" s="33" t="inlineStr"/>
      <c r="O359" s="33" t="inlineStr"/>
      <c r="P359" s="33" t="inlineStr"/>
      <c r="Q359" s="33" t="inlineStr"/>
      <c r="R359" s="33" t="inlineStr"/>
      <c r="S359" s="33" t="inlineStr"/>
      <c r="T359" s="33" t="inlineStr"/>
      <c r="U359" s="33" t="inlineStr"/>
      <c r="V359" s="33" t="inlineStr"/>
      <c r="W359" s="33" t="inlineStr"/>
      <c r="X359" s="33" t="inlineStr"/>
      <c r="Y359" s="33" t="inlineStr"/>
      <c r="Z359" s="33" t="inlineStr"/>
      <c r="AA359" s="33" t="inlineStr"/>
      <c r="AB359" s="33" t="inlineStr"/>
      <c r="AC359" s="33" t="inlineStr"/>
      <c r="AD359" s="33" t="inlineStr"/>
      <c r="AE359" s="33" t="inlineStr"/>
      <c r="AF359" s="33" t="inlineStr"/>
      <c r="AG359" s="33" t="inlineStr"/>
      <c r="AH359">
        <f>COUNTA(D359:D359)&gt;0</f>
        <v/>
      </c>
      <c r="AI359">
        <f>IFERROR(AND('2- GI'!$D$13&lt;&gt;"",'2- GI'!$D$13&lt;&gt;"Yes"),FALSE)</f>
        <v/>
      </c>
      <c r="AJ359">
        <f>IFERROR(AND('2- GI'!$D$13="",NOT(AND('2- GI'!$D$13&lt;&gt;"",'2- GI'!$D$13&lt;&gt;"Yes"))),FALSE)</f>
        <v/>
      </c>
      <c r="AK359">
        <f>IF(AI359,IF(AH359,"ANSWERED","MISSING"),IF(AJ359,IF(AH359,"INVALID","CONTROLLER MISSING"),IF(AH359,"INVALID","NOT APPLICABLE")))</f>
        <v/>
      </c>
      <c r="AL359" t="inlineStr">
        <is>
          <t>PARSED</t>
        </is>
      </c>
    </row>
    <row r="360">
      <c r="A360" s="29" t="inlineStr">
        <is>
          <t>FINS_PR_349_v1</t>
        </is>
      </c>
      <c r="B360" s="30" t="inlineStr">
        <is>
          <t>Financial Assets: Fair Value Through Profit or Loss (FVTPL) - Financial Derivatives not reported not reported elsewhere as investments</t>
        </is>
      </c>
      <c r="C360" s="35" t="inlineStr">
        <is>
          <t>TABLE: 19.0
MATRIX ROW / CONTEXT: RoW
HOW TO ANSWER: Up to 1 values.
WHEN TO ANSWER: “Pure Account Information Service Provider” (FINS_GI_11) is not “Yes”</t>
        </is>
      </c>
      <c r="D360" s="34" t="inlineStr"/>
      <c r="E360" s="33" t="inlineStr"/>
      <c r="F360" s="33" t="inlineStr"/>
      <c r="G360" s="33" t="inlineStr"/>
      <c r="H360" s="33" t="inlineStr"/>
      <c r="I360" s="33" t="inlineStr"/>
      <c r="J360" s="33" t="inlineStr"/>
      <c r="K360" s="33" t="inlineStr"/>
      <c r="L360" s="33" t="inlineStr"/>
      <c r="M360" s="33" t="inlineStr"/>
      <c r="N360" s="33" t="inlineStr"/>
      <c r="O360" s="33" t="inlineStr"/>
      <c r="P360" s="33" t="inlineStr"/>
      <c r="Q360" s="33" t="inlineStr"/>
      <c r="R360" s="33" t="inlineStr"/>
      <c r="S360" s="33" t="inlineStr"/>
      <c r="T360" s="33" t="inlineStr"/>
      <c r="U360" s="33" t="inlineStr"/>
      <c r="V360" s="33" t="inlineStr"/>
      <c r="W360" s="33" t="inlineStr"/>
      <c r="X360" s="33" t="inlineStr"/>
      <c r="Y360" s="33" t="inlineStr"/>
      <c r="Z360" s="33" t="inlineStr"/>
      <c r="AA360" s="33" t="inlineStr"/>
      <c r="AB360" s="33" t="inlineStr"/>
      <c r="AC360" s="33" t="inlineStr"/>
      <c r="AD360" s="33" t="inlineStr"/>
      <c r="AE360" s="33" t="inlineStr"/>
      <c r="AF360" s="33" t="inlineStr"/>
      <c r="AG360" s="33" t="inlineStr"/>
      <c r="AH360">
        <f>COUNTA(D360:D360)&gt;0</f>
        <v/>
      </c>
      <c r="AI360">
        <f>IFERROR(AND('2- GI'!$D$13&lt;&gt;"",'2- GI'!$D$13&lt;&gt;"Yes"),FALSE)</f>
        <v/>
      </c>
      <c r="AJ360">
        <f>IFERROR(AND('2- GI'!$D$13="",NOT(AND('2- GI'!$D$13&lt;&gt;"",'2- GI'!$D$13&lt;&gt;"Yes"))),FALSE)</f>
        <v/>
      </c>
      <c r="AK360">
        <f>IF(AI360,IF(AH360,"ANSWERED","MISSING"),IF(AJ360,IF(AH360,"INVALID","CONTROLLER MISSING"),IF(AH360,"INVALID","NOT APPLICABLE")))</f>
        <v/>
      </c>
      <c r="AL360" t="inlineStr">
        <is>
          <t>PARSED</t>
        </is>
      </c>
    </row>
    <row r="361">
      <c r="A361" s="29" t="inlineStr">
        <is>
          <t>FINS_PR_350_v1</t>
        </is>
      </c>
      <c r="B361" s="30" t="inlineStr">
        <is>
          <t>Financial Assets: Fair Value Through Profit or Loss (FVTPL) - Other Financial Assets not reported not reported elsewhere as investments</t>
        </is>
      </c>
      <c r="C361" s="35" t="inlineStr">
        <is>
          <t>TABLE: 19.0
MATRIX ROW / CONTEXT: Malta
HOW TO ANSWER: Up to 1 values.
WHEN TO ANSWER: “Pure Account Information Service Provider” (FINS_GI_11) is not “Yes”</t>
        </is>
      </c>
      <c r="D361" s="34" t="inlineStr"/>
      <c r="E361" s="33" t="inlineStr"/>
      <c r="F361" s="33" t="inlineStr"/>
      <c r="G361" s="33" t="inlineStr"/>
      <c r="H361" s="33" t="inlineStr"/>
      <c r="I361" s="33" t="inlineStr"/>
      <c r="J361" s="33" t="inlineStr"/>
      <c r="K361" s="33" t="inlineStr"/>
      <c r="L361" s="33" t="inlineStr"/>
      <c r="M361" s="33" t="inlineStr"/>
      <c r="N361" s="33" t="inlineStr"/>
      <c r="O361" s="33" t="inlineStr"/>
      <c r="P361" s="33" t="inlineStr"/>
      <c r="Q361" s="33" t="inlineStr"/>
      <c r="R361" s="33" t="inlineStr"/>
      <c r="S361" s="33" t="inlineStr"/>
      <c r="T361" s="33" t="inlineStr"/>
      <c r="U361" s="33" t="inlineStr"/>
      <c r="V361" s="33" t="inlineStr"/>
      <c r="W361" s="33" t="inlineStr"/>
      <c r="X361" s="33" t="inlineStr"/>
      <c r="Y361" s="33" t="inlineStr"/>
      <c r="Z361" s="33" t="inlineStr"/>
      <c r="AA361" s="33" t="inlineStr"/>
      <c r="AB361" s="33" t="inlineStr"/>
      <c r="AC361" s="33" t="inlineStr"/>
      <c r="AD361" s="33" t="inlineStr"/>
      <c r="AE361" s="33" t="inlineStr"/>
      <c r="AF361" s="33" t="inlineStr"/>
      <c r="AG361" s="33" t="inlineStr"/>
      <c r="AH361">
        <f>COUNTA(D361:D361)&gt;0</f>
        <v/>
      </c>
      <c r="AI361">
        <f>IFERROR(AND('2- GI'!$D$13&lt;&gt;"",'2- GI'!$D$13&lt;&gt;"Yes"),FALSE)</f>
        <v/>
      </c>
      <c r="AJ361">
        <f>IFERROR(AND('2- GI'!$D$13="",NOT(AND('2- GI'!$D$13&lt;&gt;"",'2- GI'!$D$13&lt;&gt;"Yes"))),FALSE)</f>
        <v/>
      </c>
      <c r="AK361">
        <f>IF(AI361,IF(AH361,"ANSWERED","MISSING"),IF(AJ361,IF(AH361,"INVALID","CONTROLLER MISSING"),IF(AH361,"INVALID","NOT APPLICABLE")))</f>
        <v/>
      </c>
      <c r="AL361" t="inlineStr">
        <is>
          <t>PARSED</t>
        </is>
      </c>
    </row>
    <row r="362">
      <c r="A362" s="29" t="inlineStr">
        <is>
          <t>FINS_PR_351_v1</t>
        </is>
      </c>
      <c r="B362" s="30" t="inlineStr">
        <is>
          <t>Financial Assets: Fair Value Through Profit or Loss (FVTPL) - Other Financial Assets not reported not reported elsewhere as investments</t>
        </is>
      </c>
      <c r="C362" s="35" t="inlineStr">
        <is>
          <t>TABLE: 19.0
MATRIX ROW / CONTEXT: EU/EEA
HOW TO ANSWER: Up to 1 values.
WHEN TO ANSWER: “Pure Account Information Service Provider” (FINS_GI_11) is not “Yes”</t>
        </is>
      </c>
      <c r="D362" s="34" t="inlineStr"/>
      <c r="E362" s="33" t="inlineStr"/>
      <c r="F362" s="33" t="inlineStr"/>
      <c r="G362" s="33" t="inlineStr"/>
      <c r="H362" s="33" t="inlineStr"/>
      <c r="I362" s="33" t="inlineStr"/>
      <c r="J362" s="33" t="inlineStr"/>
      <c r="K362" s="33" t="inlineStr"/>
      <c r="L362" s="33" t="inlineStr"/>
      <c r="M362" s="33" t="inlineStr"/>
      <c r="N362" s="33" t="inlineStr"/>
      <c r="O362" s="33" t="inlineStr"/>
      <c r="P362" s="33" t="inlineStr"/>
      <c r="Q362" s="33" t="inlineStr"/>
      <c r="R362" s="33" t="inlineStr"/>
      <c r="S362" s="33" t="inlineStr"/>
      <c r="T362" s="33" t="inlineStr"/>
      <c r="U362" s="33" t="inlineStr"/>
      <c r="V362" s="33" t="inlineStr"/>
      <c r="W362" s="33" t="inlineStr"/>
      <c r="X362" s="33" t="inlineStr"/>
      <c r="Y362" s="33" t="inlineStr"/>
      <c r="Z362" s="33" t="inlineStr"/>
      <c r="AA362" s="33" t="inlineStr"/>
      <c r="AB362" s="33" t="inlineStr"/>
      <c r="AC362" s="33" t="inlineStr"/>
      <c r="AD362" s="33" t="inlineStr"/>
      <c r="AE362" s="33" t="inlineStr"/>
      <c r="AF362" s="33" t="inlineStr"/>
      <c r="AG362" s="33" t="inlineStr"/>
      <c r="AH362">
        <f>COUNTA(D362:D362)&gt;0</f>
        <v/>
      </c>
      <c r="AI362">
        <f>IFERROR(AND('2- GI'!$D$13&lt;&gt;"",'2- GI'!$D$13&lt;&gt;"Yes"),FALSE)</f>
        <v/>
      </c>
      <c r="AJ362">
        <f>IFERROR(AND('2- GI'!$D$13="",NOT(AND('2- GI'!$D$13&lt;&gt;"",'2- GI'!$D$13&lt;&gt;"Yes"))),FALSE)</f>
        <v/>
      </c>
      <c r="AK362">
        <f>IF(AI362,IF(AH362,"ANSWERED","MISSING"),IF(AJ362,IF(AH362,"INVALID","CONTROLLER MISSING"),IF(AH362,"INVALID","NOT APPLICABLE")))</f>
        <v/>
      </c>
      <c r="AL362" t="inlineStr">
        <is>
          <t>PARSED</t>
        </is>
      </c>
    </row>
    <row r="363">
      <c r="A363" s="29" t="inlineStr">
        <is>
          <t>FINS_PR_352_v1</t>
        </is>
      </c>
      <c r="B363" s="30" t="inlineStr">
        <is>
          <t>Financial Assets: Fair Value Through Profit or Loss (FVTPL) - Other Financial Assets not reported not reported elsewhere as investments</t>
        </is>
      </c>
      <c r="C363" s="35" t="inlineStr">
        <is>
          <t>TABLE: 19.0
MATRIX ROW / CONTEXT: RoW
HOW TO ANSWER: Up to 1 values.
WHEN TO ANSWER: “Pure Account Information Service Provider” (FINS_GI_11) is not “Yes”</t>
        </is>
      </c>
      <c r="D363" s="34" t="inlineStr"/>
      <c r="E363" s="33" t="inlineStr"/>
      <c r="F363" s="33" t="inlineStr"/>
      <c r="G363" s="33" t="inlineStr"/>
      <c r="H363" s="33" t="inlineStr"/>
      <c r="I363" s="33" t="inlineStr"/>
      <c r="J363" s="33" t="inlineStr"/>
      <c r="K363" s="33" t="inlineStr"/>
      <c r="L363" s="33" t="inlineStr"/>
      <c r="M363" s="33" t="inlineStr"/>
      <c r="N363" s="33" t="inlineStr"/>
      <c r="O363" s="33" t="inlineStr"/>
      <c r="P363" s="33" t="inlineStr"/>
      <c r="Q363" s="33" t="inlineStr"/>
      <c r="R363" s="33" t="inlineStr"/>
      <c r="S363" s="33" t="inlineStr"/>
      <c r="T363" s="33" t="inlineStr"/>
      <c r="U363" s="33" t="inlineStr"/>
      <c r="V363" s="33" t="inlineStr"/>
      <c r="W363" s="33" t="inlineStr"/>
      <c r="X363" s="33" t="inlineStr"/>
      <c r="Y363" s="33" t="inlineStr"/>
      <c r="Z363" s="33" t="inlineStr"/>
      <c r="AA363" s="33" t="inlineStr"/>
      <c r="AB363" s="33" t="inlineStr"/>
      <c r="AC363" s="33" t="inlineStr"/>
      <c r="AD363" s="33" t="inlineStr"/>
      <c r="AE363" s="33" t="inlineStr"/>
      <c r="AF363" s="33" t="inlineStr"/>
      <c r="AG363" s="33" t="inlineStr"/>
      <c r="AH363">
        <f>COUNTA(D363:D363)&gt;0</f>
        <v/>
      </c>
      <c r="AI363">
        <f>IFERROR(AND('2- GI'!$D$13&lt;&gt;"",'2- GI'!$D$13&lt;&gt;"Yes"),FALSE)</f>
        <v/>
      </c>
      <c r="AJ363">
        <f>IFERROR(AND('2- GI'!$D$13="",NOT(AND('2- GI'!$D$13&lt;&gt;"",'2- GI'!$D$13&lt;&gt;"Yes"))),FALSE)</f>
        <v/>
      </c>
      <c r="AK363">
        <f>IF(AI363,IF(AH363,"ANSWERED","MISSING"),IF(AJ363,IF(AH363,"INVALID","CONTROLLER MISSING"),IF(AH363,"INVALID","NOT APPLICABLE")))</f>
        <v/>
      </c>
      <c r="AL363" t="inlineStr">
        <is>
          <t>PARSED</t>
        </is>
      </c>
    </row>
    <row r="364">
      <c r="A364" s="29" t="inlineStr">
        <is>
          <t>FINS_PR_353_v1</t>
        </is>
      </c>
      <c r="B364" s="30" t="inlineStr">
        <is>
          <t>Financial Assets: Fair Value Through Other Comprehensive Income (FVOCI) - Equity Securities not reported not reported elsewhere as investments, were the holding is 10% or more</t>
        </is>
      </c>
      <c r="C364" s="35" t="inlineStr">
        <is>
          <t>TABLE: 19.0
MATRIX ROW / CONTEXT: Malta
HOW TO ANSWER: Up to 1 values.
WHEN TO ANSWER: “Pure Account Information Service Provider” (FINS_GI_11) is not “Yes”</t>
        </is>
      </c>
      <c r="D364" s="34" t="inlineStr"/>
      <c r="E364" s="33" t="inlineStr"/>
      <c r="F364" s="33" t="inlineStr"/>
      <c r="G364" s="33" t="inlineStr"/>
      <c r="H364" s="33" t="inlineStr"/>
      <c r="I364" s="33" t="inlineStr"/>
      <c r="J364" s="33" t="inlineStr"/>
      <c r="K364" s="33" t="inlineStr"/>
      <c r="L364" s="33" t="inlineStr"/>
      <c r="M364" s="33" t="inlineStr"/>
      <c r="N364" s="33" t="inlineStr"/>
      <c r="O364" s="33" t="inlineStr"/>
      <c r="P364" s="33" t="inlineStr"/>
      <c r="Q364" s="33" t="inlineStr"/>
      <c r="R364" s="33" t="inlineStr"/>
      <c r="S364" s="33" t="inlineStr"/>
      <c r="T364" s="33" t="inlineStr"/>
      <c r="U364" s="33" t="inlineStr"/>
      <c r="V364" s="33" t="inlineStr"/>
      <c r="W364" s="33" t="inlineStr"/>
      <c r="X364" s="33" t="inlineStr"/>
      <c r="Y364" s="33" t="inlineStr"/>
      <c r="Z364" s="33" t="inlineStr"/>
      <c r="AA364" s="33" t="inlineStr"/>
      <c r="AB364" s="33" t="inlineStr"/>
      <c r="AC364" s="33" t="inlineStr"/>
      <c r="AD364" s="33" t="inlineStr"/>
      <c r="AE364" s="33" t="inlineStr"/>
      <c r="AF364" s="33" t="inlineStr"/>
      <c r="AG364" s="33" t="inlineStr"/>
      <c r="AH364">
        <f>COUNTA(D364:D364)&gt;0</f>
        <v/>
      </c>
      <c r="AI364">
        <f>IFERROR(AND('2- GI'!$D$13&lt;&gt;"",'2- GI'!$D$13&lt;&gt;"Yes"),FALSE)</f>
        <v/>
      </c>
      <c r="AJ364">
        <f>IFERROR(AND('2- GI'!$D$13="",NOT(AND('2- GI'!$D$13&lt;&gt;"",'2- GI'!$D$13&lt;&gt;"Yes"))),FALSE)</f>
        <v/>
      </c>
      <c r="AK364">
        <f>IF(AI364,IF(AH364,"ANSWERED","MISSING"),IF(AJ364,IF(AH364,"INVALID","CONTROLLER MISSING"),IF(AH364,"INVALID","NOT APPLICABLE")))</f>
        <v/>
      </c>
      <c r="AL364" t="inlineStr">
        <is>
          <t>PARSED</t>
        </is>
      </c>
    </row>
    <row r="365">
      <c r="A365" s="29" t="inlineStr">
        <is>
          <t>FINS_PR_354_v1</t>
        </is>
      </c>
      <c r="B365" s="30" t="inlineStr">
        <is>
          <t>Financial Assets: Fair Value Through Other Comprehensive Income (FVOCI) - Equity Securities not reported not reported elsewhere as investments, were the holding is 10% or more</t>
        </is>
      </c>
      <c r="C365" s="35" t="inlineStr">
        <is>
          <t>TABLE: 19.0
MATRIX ROW / CONTEXT: EU/EEA
HOW TO ANSWER: Up to 1 values.
WHEN TO ANSWER: “Pure Account Information Service Provider” (FINS_GI_11) is not “Yes”</t>
        </is>
      </c>
      <c r="D365" s="34" t="inlineStr"/>
      <c r="E365" s="33" t="inlineStr"/>
      <c r="F365" s="33" t="inlineStr"/>
      <c r="G365" s="33" t="inlineStr"/>
      <c r="H365" s="33" t="inlineStr"/>
      <c r="I365" s="33" t="inlineStr"/>
      <c r="J365" s="33" t="inlineStr"/>
      <c r="K365" s="33" t="inlineStr"/>
      <c r="L365" s="33" t="inlineStr"/>
      <c r="M365" s="33" t="inlineStr"/>
      <c r="N365" s="33" t="inlineStr"/>
      <c r="O365" s="33" t="inlineStr"/>
      <c r="P365" s="33" t="inlineStr"/>
      <c r="Q365" s="33" t="inlineStr"/>
      <c r="R365" s="33" t="inlineStr"/>
      <c r="S365" s="33" t="inlineStr"/>
      <c r="T365" s="33" t="inlineStr"/>
      <c r="U365" s="33" t="inlineStr"/>
      <c r="V365" s="33" t="inlineStr"/>
      <c r="W365" s="33" t="inlineStr"/>
      <c r="X365" s="33" t="inlineStr"/>
      <c r="Y365" s="33" t="inlineStr"/>
      <c r="Z365" s="33" t="inlineStr"/>
      <c r="AA365" s="33" t="inlineStr"/>
      <c r="AB365" s="33" t="inlineStr"/>
      <c r="AC365" s="33" t="inlineStr"/>
      <c r="AD365" s="33" t="inlineStr"/>
      <c r="AE365" s="33" t="inlineStr"/>
      <c r="AF365" s="33" t="inlineStr"/>
      <c r="AG365" s="33" t="inlineStr"/>
      <c r="AH365">
        <f>COUNTA(D365:D365)&gt;0</f>
        <v/>
      </c>
      <c r="AI365">
        <f>IFERROR(AND('2- GI'!$D$13&lt;&gt;"",'2- GI'!$D$13&lt;&gt;"Yes"),FALSE)</f>
        <v/>
      </c>
      <c r="AJ365">
        <f>IFERROR(AND('2- GI'!$D$13="",NOT(AND('2- GI'!$D$13&lt;&gt;"",'2- GI'!$D$13&lt;&gt;"Yes"))),FALSE)</f>
        <v/>
      </c>
      <c r="AK365">
        <f>IF(AI365,IF(AH365,"ANSWERED","MISSING"),IF(AJ365,IF(AH365,"INVALID","CONTROLLER MISSING"),IF(AH365,"INVALID","NOT APPLICABLE")))</f>
        <v/>
      </c>
      <c r="AL365" t="inlineStr">
        <is>
          <t>PARSED</t>
        </is>
      </c>
    </row>
    <row r="366">
      <c r="A366" s="29" t="inlineStr">
        <is>
          <t>FINS_PR_355_v1</t>
        </is>
      </c>
      <c r="B366" s="30" t="inlineStr">
        <is>
          <t>Financial Assets: Fair Value Through Other Comprehensive Income (FVOCI) - Equity Securities not reported not reported elsewhere as investments, were the holding is 10% or more</t>
        </is>
      </c>
      <c r="C366" s="35" t="inlineStr">
        <is>
          <t>TABLE: 19.0
MATRIX ROW / CONTEXT: RoW
HOW TO ANSWER: Up to 1 values.
WHEN TO ANSWER: “Pure Account Information Service Provider” (FINS_GI_11) is not “Yes”</t>
        </is>
      </c>
      <c r="D366" s="34" t="inlineStr"/>
      <c r="E366" s="33" t="inlineStr"/>
      <c r="F366" s="33" t="inlineStr"/>
      <c r="G366" s="33" t="inlineStr"/>
      <c r="H366" s="33" t="inlineStr"/>
      <c r="I366" s="33" t="inlineStr"/>
      <c r="J366" s="33" t="inlineStr"/>
      <c r="K366" s="33" t="inlineStr"/>
      <c r="L366" s="33" t="inlineStr"/>
      <c r="M366" s="33" t="inlineStr"/>
      <c r="N366" s="33" t="inlineStr"/>
      <c r="O366" s="33" t="inlineStr"/>
      <c r="P366" s="33" t="inlineStr"/>
      <c r="Q366" s="33" t="inlineStr"/>
      <c r="R366" s="33" t="inlineStr"/>
      <c r="S366" s="33" t="inlineStr"/>
      <c r="T366" s="33" t="inlineStr"/>
      <c r="U366" s="33" t="inlineStr"/>
      <c r="V366" s="33" t="inlineStr"/>
      <c r="W366" s="33" t="inlineStr"/>
      <c r="X366" s="33" t="inlineStr"/>
      <c r="Y366" s="33" t="inlineStr"/>
      <c r="Z366" s="33" t="inlineStr"/>
      <c r="AA366" s="33" t="inlineStr"/>
      <c r="AB366" s="33" t="inlineStr"/>
      <c r="AC366" s="33" t="inlineStr"/>
      <c r="AD366" s="33" t="inlineStr"/>
      <c r="AE366" s="33" t="inlineStr"/>
      <c r="AF366" s="33" t="inlineStr"/>
      <c r="AG366" s="33" t="inlineStr"/>
      <c r="AH366">
        <f>COUNTA(D366:D366)&gt;0</f>
        <v/>
      </c>
      <c r="AI366">
        <f>IFERROR(AND('2- GI'!$D$13&lt;&gt;"",'2- GI'!$D$13&lt;&gt;"Yes"),FALSE)</f>
        <v/>
      </c>
      <c r="AJ366">
        <f>IFERROR(AND('2- GI'!$D$13="",NOT(AND('2- GI'!$D$13&lt;&gt;"",'2- GI'!$D$13&lt;&gt;"Yes"))),FALSE)</f>
        <v/>
      </c>
      <c r="AK366">
        <f>IF(AI366,IF(AH366,"ANSWERED","MISSING"),IF(AJ366,IF(AH366,"INVALID","CONTROLLER MISSING"),IF(AH366,"INVALID","NOT APPLICABLE")))</f>
        <v/>
      </c>
      <c r="AL366" t="inlineStr">
        <is>
          <t>PARSED</t>
        </is>
      </c>
    </row>
    <row r="367">
      <c r="A367" s="29" t="inlineStr">
        <is>
          <t>FINS_PR_356_v1</t>
        </is>
      </c>
      <c r="B367" s="30" t="inlineStr">
        <is>
          <t>Financial Assets: Fair Value Through Other Comprehensive Income (FVOCI) - Equity Securities not reported not reported elsewhere as investments, were the holding is less than 10%</t>
        </is>
      </c>
      <c r="C367" s="35" t="inlineStr">
        <is>
          <t>TABLE: 19.0
MATRIX ROW / CONTEXT: Malta
HOW TO ANSWER: Up to 1 values.
WHEN TO ANSWER: “Pure Account Information Service Provider” (FINS_GI_11) is not “Yes”</t>
        </is>
      </c>
      <c r="D367" s="34" t="inlineStr"/>
      <c r="E367" s="33" t="inlineStr"/>
      <c r="F367" s="33" t="inlineStr"/>
      <c r="G367" s="33" t="inlineStr"/>
      <c r="H367" s="33" t="inlineStr"/>
      <c r="I367" s="33" t="inlineStr"/>
      <c r="J367" s="33" t="inlineStr"/>
      <c r="K367" s="33" t="inlineStr"/>
      <c r="L367" s="33" t="inlineStr"/>
      <c r="M367" s="33" t="inlineStr"/>
      <c r="N367" s="33" t="inlineStr"/>
      <c r="O367" s="33" t="inlineStr"/>
      <c r="P367" s="33" t="inlineStr"/>
      <c r="Q367" s="33" t="inlineStr"/>
      <c r="R367" s="33" t="inlineStr"/>
      <c r="S367" s="33" t="inlineStr"/>
      <c r="T367" s="33" t="inlineStr"/>
      <c r="U367" s="33" t="inlineStr"/>
      <c r="V367" s="33" t="inlineStr"/>
      <c r="W367" s="33" t="inlineStr"/>
      <c r="X367" s="33" t="inlineStr"/>
      <c r="Y367" s="33" t="inlineStr"/>
      <c r="Z367" s="33" t="inlineStr"/>
      <c r="AA367" s="33" t="inlineStr"/>
      <c r="AB367" s="33" t="inlineStr"/>
      <c r="AC367" s="33" t="inlineStr"/>
      <c r="AD367" s="33" t="inlineStr"/>
      <c r="AE367" s="33" t="inlineStr"/>
      <c r="AF367" s="33" t="inlineStr"/>
      <c r="AG367" s="33" t="inlineStr"/>
      <c r="AH367">
        <f>COUNTA(D367:D367)&gt;0</f>
        <v/>
      </c>
      <c r="AI367">
        <f>IFERROR(AND('2- GI'!$D$13&lt;&gt;"",'2- GI'!$D$13&lt;&gt;"Yes"),FALSE)</f>
        <v/>
      </c>
      <c r="AJ367">
        <f>IFERROR(AND('2- GI'!$D$13="",NOT(AND('2- GI'!$D$13&lt;&gt;"",'2- GI'!$D$13&lt;&gt;"Yes"))),FALSE)</f>
        <v/>
      </c>
      <c r="AK367">
        <f>IF(AI367,IF(AH367,"ANSWERED","MISSING"),IF(AJ367,IF(AH367,"INVALID","CONTROLLER MISSING"),IF(AH367,"INVALID","NOT APPLICABLE")))</f>
        <v/>
      </c>
      <c r="AL367" t="inlineStr">
        <is>
          <t>PARSED</t>
        </is>
      </c>
    </row>
    <row r="368">
      <c r="A368" s="29" t="inlineStr">
        <is>
          <t>FINS_PR_357_v1</t>
        </is>
      </c>
      <c r="B368" s="30" t="inlineStr">
        <is>
          <t>Financial Assets: Fair Value Through Other Comprehensive Income (FVOCI) - Equity Securities not reported not reported elsewhere as investments, were the holding is less than 10%</t>
        </is>
      </c>
      <c r="C368" s="35" t="inlineStr">
        <is>
          <t>TABLE: 19.0
MATRIX ROW / CONTEXT: EU/EEA
HOW TO ANSWER: Up to 1 values.
WHEN TO ANSWER: “Pure Account Information Service Provider” (FINS_GI_11) is not “Yes”</t>
        </is>
      </c>
      <c r="D368" s="34" t="inlineStr"/>
      <c r="E368" s="33" t="inlineStr"/>
      <c r="F368" s="33" t="inlineStr"/>
      <c r="G368" s="33" t="inlineStr"/>
      <c r="H368" s="33" t="inlineStr"/>
      <c r="I368" s="33" t="inlineStr"/>
      <c r="J368" s="33" t="inlineStr"/>
      <c r="K368" s="33" t="inlineStr"/>
      <c r="L368" s="33" t="inlineStr"/>
      <c r="M368" s="33" t="inlineStr"/>
      <c r="N368" s="33" t="inlineStr"/>
      <c r="O368" s="33" t="inlineStr"/>
      <c r="P368" s="33" t="inlineStr"/>
      <c r="Q368" s="33" t="inlineStr"/>
      <c r="R368" s="33" t="inlineStr"/>
      <c r="S368" s="33" t="inlineStr"/>
      <c r="T368" s="33" t="inlineStr"/>
      <c r="U368" s="33" t="inlineStr"/>
      <c r="V368" s="33" t="inlineStr"/>
      <c r="W368" s="33" t="inlineStr"/>
      <c r="X368" s="33" t="inlineStr"/>
      <c r="Y368" s="33" t="inlineStr"/>
      <c r="Z368" s="33" t="inlineStr"/>
      <c r="AA368" s="33" t="inlineStr"/>
      <c r="AB368" s="33" t="inlineStr"/>
      <c r="AC368" s="33" t="inlineStr"/>
      <c r="AD368" s="33" t="inlineStr"/>
      <c r="AE368" s="33" t="inlineStr"/>
      <c r="AF368" s="33" t="inlineStr"/>
      <c r="AG368" s="33" t="inlineStr"/>
      <c r="AH368">
        <f>COUNTA(D368:D368)&gt;0</f>
        <v/>
      </c>
      <c r="AI368">
        <f>IFERROR(AND('2- GI'!$D$13&lt;&gt;"",'2- GI'!$D$13&lt;&gt;"Yes"),FALSE)</f>
        <v/>
      </c>
      <c r="AJ368">
        <f>IFERROR(AND('2- GI'!$D$13="",NOT(AND('2- GI'!$D$13&lt;&gt;"",'2- GI'!$D$13&lt;&gt;"Yes"))),FALSE)</f>
        <v/>
      </c>
      <c r="AK368">
        <f>IF(AI368,IF(AH368,"ANSWERED","MISSING"),IF(AJ368,IF(AH368,"INVALID","CONTROLLER MISSING"),IF(AH368,"INVALID","NOT APPLICABLE")))</f>
        <v/>
      </c>
      <c r="AL368" t="inlineStr">
        <is>
          <t>PARSED</t>
        </is>
      </c>
    </row>
    <row r="369">
      <c r="A369" s="29" t="inlineStr">
        <is>
          <t>FINS_PR_358_v1</t>
        </is>
      </c>
      <c r="B369" s="30" t="inlineStr">
        <is>
          <t>Financial Assets: Fair Value Through Other Comprehensive Income (FVOCI) - Equity Securities not reported not reported elsewhere as investments, were the holding is less than 10%</t>
        </is>
      </c>
      <c r="C369" s="35" t="inlineStr">
        <is>
          <t>TABLE: 19.0
MATRIX ROW / CONTEXT: RoW
HOW TO ANSWER: Up to 1 values.
WHEN TO ANSWER: “Pure Account Information Service Provider” (FINS_GI_11) is not “Yes”</t>
        </is>
      </c>
      <c r="D369" s="34" t="inlineStr"/>
      <c r="E369" s="33" t="inlineStr"/>
      <c r="F369" s="33" t="inlineStr"/>
      <c r="G369" s="33" t="inlineStr"/>
      <c r="H369" s="33" t="inlineStr"/>
      <c r="I369" s="33" t="inlineStr"/>
      <c r="J369" s="33" t="inlineStr"/>
      <c r="K369" s="33" t="inlineStr"/>
      <c r="L369" s="33" t="inlineStr"/>
      <c r="M369" s="33" t="inlineStr"/>
      <c r="N369" s="33" t="inlineStr"/>
      <c r="O369" s="33" t="inlineStr"/>
      <c r="P369" s="33" t="inlineStr"/>
      <c r="Q369" s="33" t="inlineStr"/>
      <c r="R369" s="33" t="inlineStr"/>
      <c r="S369" s="33" t="inlineStr"/>
      <c r="T369" s="33" t="inlineStr"/>
      <c r="U369" s="33" t="inlineStr"/>
      <c r="V369" s="33" t="inlineStr"/>
      <c r="W369" s="33" t="inlineStr"/>
      <c r="X369" s="33" t="inlineStr"/>
      <c r="Y369" s="33" t="inlineStr"/>
      <c r="Z369" s="33" t="inlineStr"/>
      <c r="AA369" s="33" t="inlineStr"/>
      <c r="AB369" s="33" t="inlineStr"/>
      <c r="AC369" s="33" t="inlineStr"/>
      <c r="AD369" s="33" t="inlineStr"/>
      <c r="AE369" s="33" t="inlineStr"/>
      <c r="AF369" s="33" t="inlineStr"/>
      <c r="AG369" s="33" t="inlineStr"/>
      <c r="AH369">
        <f>COUNTA(D369:D369)&gt;0</f>
        <v/>
      </c>
      <c r="AI369">
        <f>IFERROR(AND('2- GI'!$D$13&lt;&gt;"",'2- GI'!$D$13&lt;&gt;"Yes"),FALSE)</f>
        <v/>
      </c>
      <c r="AJ369">
        <f>IFERROR(AND('2- GI'!$D$13="",NOT(AND('2- GI'!$D$13&lt;&gt;"",'2- GI'!$D$13&lt;&gt;"Yes"))),FALSE)</f>
        <v/>
      </c>
      <c r="AK369">
        <f>IF(AI369,IF(AH369,"ANSWERED","MISSING"),IF(AJ369,IF(AH369,"INVALID","CONTROLLER MISSING"),IF(AH369,"INVALID","NOT APPLICABLE")))</f>
        <v/>
      </c>
      <c r="AL369" t="inlineStr">
        <is>
          <t>PARSED</t>
        </is>
      </c>
    </row>
    <row r="370">
      <c r="A370" s="29" t="inlineStr">
        <is>
          <t>FINS_PR_359_v1</t>
        </is>
      </c>
      <c r="B370" s="30" t="inlineStr">
        <is>
          <t>Financial Assets: Fair Value Through Other Comprehensive Income (FVOCI) - Debt Securities not reported not reported elsewhere as investments</t>
        </is>
      </c>
      <c r="C370" s="35" t="inlineStr">
        <is>
          <t>TABLE: 19.0
MATRIX ROW / CONTEXT: Malta
HOW TO ANSWER: Up to 1 values.
WHEN TO ANSWER: “Pure Account Information Service Provider” (FINS_GI_11) is not “Yes”</t>
        </is>
      </c>
      <c r="D370" s="34" t="inlineStr"/>
      <c r="E370" s="33" t="inlineStr"/>
      <c r="F370" s="33" t="inlineStr"/>
      <c r="G370" s="33" t="inlineStr"/>
      <c r="H370" s="33" t="inlineStr"/>
      <c r="I370" s="33" t="inlineStr"/>
      <c r="J370" s="33" t="inlineStr"/>
      <c r="K370" s="33" t="inlineStr"/>
      <c r="L370" s="33" t="inlineStr"/>
      <c r="M370" s="33" t="inlineStr"/>
      <c r="N370" s="33" t="inlineStr"/>
      <c r="O370" s="33" t="inlineStr"/>
      <c r="P370" s="33" t="inlineStr"/>
      <c r="Q370" s="33" t="inlineStr"/>
      <c r="R370" s="33" t="inlineStr"/>
      <c r="S370" s="33" t="inlineStr"/>
      <c r="T370" s="33" t="inlineStr"/>
      <c r="U370" s="33" t="inlineStr"/>
      <c r="V370" s="33" t="inlineStr"/>
      <c r="W370" s="33" t="inlineStr"/>
      <c r="X370" s="33" t="inlineStr"/>
      <c r="Y370" s="33" t="inlineStr"/>
      <c r="Z370" s="33" t="inlineStr"/>
      <c r="AA370" s="33" t="inlineStr"/>
      <c r="AB370" s="33" t="inlineStr"/>
      <c r="AC370" s="33" t="inlineStr"/>
      <c r="AD370" s="33" t="inlineStr"/>
      <c r="AE370" s="33" t="inlineStr"/>
      <c r="AF370" s="33" t="inlineStr"/>
      <c r="AG370" s="33" t="inlineStr"/>
      <c r="AH370">
        <f>COUNTA(D370:D370)&gt;0</f>
        <v/>
      </c>
      <c r="AI370">
        <f>IFERROR(AND('2- GI'!$D$13&lt;&gt;"",'2- GI'!$D$13&lt;&gt;"Yes"),FALSE)</f>
        <v/>
      </c>
      <c r="AJ370">
        <f>IFERROR(AND('2- GI'!$D$13="",NOT(AND('2- GI'!$D$13&lt;&gt;"",'2- GI'!$D$13&lt;&gt;"Yes"))),FALSE)</f>
        <v/>
      </c>
      <c r="AK370">
        <f>IF(AI370,IF(AH370,"ANSWERED","MISSING"),IF(AJ370,IF(AH370,"INVALID","CONTROLLER MISSING"),IF(AH370,"INVALID","NOT APPLICABLE")))</f>
        <v/>
      </c>
      <c r="AL370" t="inlineStr">
        <is>
          <t>PARSED</t>
        </is>
      </c>
    </row>
    <row r="371">
      <c r="A371" s="29" t="inlineStr">
        <is>
          <t>FINS_PR_360_v1</t>
        </is>
      </c>
      <c r="B371" s="30" t="inlineStr">
        <is>
          <t>Financial Assets: Fair Value Through Other Comprehensive Income (FVOCI) - Debt Securities not reported not reported elsewhere as investments</t>
        </is>
      </c>
      <c r="C371" s="35" t="inlineStr">
        <is>
          <t>TABLE: 19.0
MATRIX ROW / CONTEXT: EU/EEA
HOW TO ANSWER: Up to 1 values.
WHEN TO ANSWER: “Pure Account Information Service Provider” (FINS_GI_11) is not “Yes”</t>
        </is>
      </c>
      <c r="D371" s="34" t="inlineStr"/>
      <c r="E371" s="33" t="inlineStr"/>
      <c r="F371" s="33" t="inlineStr"/>
      <c r="G371" s="33" t="inlineStr"/>
      <c r="H371" s="33" t="inlineStr"/>
      <c r="I371" s="33" t="inlineStr"/>
      <c r="J371" s="33" t="inlineStr"/>
      <c r="K371" s="33" t="inlineStr"/>
      <c r="L371" s="33" t="inlineStr"/>
      <c r="M371" s="33" t="inlineStr"/>
      <c r="N371" s="33" t="inlineStr"/>
      <c r="O371" s="33" t="inlineStr"/>
      <c r="P371" s="33" t="inlineStr"/>
      <c r="Q371" s="33" t="inlineStr"/>
      <c r="R371" s="33" t="inlineStr"/>
      <c r="S371" s="33" t="inlineStr"/>
      <c r="T371" s="33" t="inlineStr"/>
      <c r="U371" s="33" t="inlineStr"/>
      <c r="V371" s="33" t="inlineStr"/>
      <c r="W371" s="33" t="inlineStr"/>
      <c r="X371" s="33" t="inlineStr"/>
      <c r="Y371" s="33" t="inlineStr"/>
      <c r="Z371" s="33" t="inlineStr"/>
      <c r="AA371" s="33" t="inlineStr"/>
      <c r="AB371" s="33" t="inlineStr"/>
      <c r="AC371" s="33" t="inlineStr"/>
      <c r="AD371" s="33" t="inlineStr"/>
      <c r="AE371" s="33" t="inlineStr"/>
      <c r="AF371" s="33" t="inlineStr"/>
      <c r="AG371" s="33" t="inlineStr"/>
      <c r="AH371">
        <f>COUNTA(D371:D371)&gt;0</f>
        <v/>
      </c>
      <c r="AI371">
        <f>IFERROR(AND('2- GI'!$D$13&lt;&gt;"",'2- GI'!$D$13&lt;&gt;"Yes"),FALSE)</f>
        <v/>
      </c>
      <c r="AJ371">
        <f>IFERROR(AND('2- GI'!$D$13="",NOT(AND('2- GI'!$D$13&lt;&gt;"",'2- GI'!$D$13&lt;&gt;"Yes"))),FALSE)</f>
        <v/>
      </c>
      <c r="AK371">
        <f>IF(AI371,IF(AH371,"ANSWERED","MISSING"),IF(AJ371,IF(AH371,"INVALID","CONTROLLER MISSING"),IF(AH371,"INVALID","NOT APPLICABLE")))</f>
        <v/>
      </c>
      <c r="AL371" t="inlineStr">
        <is>
          <t>PARSED</t>
        </is>
      </c>
    </row>
    <row r="372">
      <c r="A372" s="29" t="inlineStr">
        <is>
          <t>FINS_PR_361_v1</t>
        </is>
      </c>
      <c r="B372" s="30" t="inlineStr">
        <is>
          <t>Financial Assets: Fair Value Through Other Comprehensive Income (FVOCI) - Debt Securities not reported not reported elsewhere as investments</t>
        </is>
      </c>
      <c r="C372" s="35" t="inlineStr">
        <is>
          <t>TABLE: 19.0
MATRIX ROW / CONTEXT: RoW
HOW TO ANSWER: Up to 1 values.
WHEN TO ANSWER: “Pure Account Information Service Provider” (FINS_GI_11) is not “Yes”</t>
        </is>
      </c>
      <c r="D372" s="34" t="inlineStr"/>
      <c r="E372" s="33" t="inlineStr"/>
      <c r="F372" s="33" t="inlineStr"/>
      <c r="G372" s="33" t="inlineStr"/>
      <c r="H372" s="33" t="inlineStr"/>
      <c r="I372" s="33" t="inlineStr"/>
      <c r="J372" s="33" t="inlineStr"/>
      <c r="K372" s="33" t="inlineStr"/>
      <c r="L372" s="33" t="inlineStr"/>
      <c r="M372" s="33" t="inlineStr"/>
      <c r="N372" s="33" t="inlineStr"/>
      <c r="O372" s="33" t="inlineStr"/>
      <c r="P372" s="33" t="inlineStr"/>
      <c r="Q372" s="33" t="inlineStr"/>
      <c r="R372" s="33" t="inlineStr"/>
      <c r="S372" s="33" t="inlineStr"/>
      <c r="T372" s="33" t="inlineStr"/>
      <c r="U372" s="33" t="inlineStr"/>
      <c r="V372" s="33" t="inlineStr"/>
      <c r="W372" s="33" t="inlineStr"/>
      <c r="X372" s="33" t="inlineStr"/>
      <c r="Y372" s="33" t="inlineStr"/>
      <c r="Z372" s="33" t="inlineStr"/>
      <c r="AA372" s="33" t="inlineStr"/>
      <c r="AB372" s="33" t="inlineStr"/>
      <c r="AC372" s="33" t="inlineStr"/>
      <c r="AD372" s="33" t="inlineStr"/>
      <c r="AE372" s="33" t="inlineStr"/>
      <c r="AF372" s="33" t="inlineStr"/>
      <c r="AG372" s="33" t="inlineStr"/>
      <c r="AH372">
        <f>COUNTA(D372:D372)&gt;0</f>
        <v/>
      </c>
      <c r="AI372">
        <f>IFERROR(AND('2- GI'!$D$13&lt;&gt;"",'2- GI'!$D$13&lt;&gt;"Yes"),FALSE)</f>
        <v/>
      </c>
      <c r="AJ372">
        <f>IFERROR(AND('2- GI'!$D$13="",NOT(AND('2- GI'!$D$13&lt;&gt;"",'2- GI'!$D$13&lt;&gt;"Yes"))),FALSE)</f>
        <v/>
      </c>
      <c r="AK372">
        <f>IF(AI372,IF(AH372,"ANSWERED","MISSING"),IF(AJ372,IF(AH372,"INVALID","CONTROLLER MISSING"),IF(AH372,"INVALID","NOT APPLICABLE")))</f>
        <v/>
      </c>
      <c r="AL372" t="inlineStr">
        <is>
          <t>PARSED</t>
        </is>
      </c>
    </row>
    <row r="373">
      <c r="A373" s="29" t="inlineStr">
        <is>
          <t>FINS_PR_362_v1</t>
        </is>
      </c>
      <c r="B373" s="30" t="inlineStr">
        <is>
          <t>Financial Assets: Fair Value Through Other Comprehensive Income (FVOCI) - Financial Derivatives not reported not reported elsewhere as investments</t>
        </is>
      </c>
      <c r="C373" s="35" t="inlineStr">
        <is>
          <t>TABLE: 19.0
MATRIX ROW / CONTEXT: Malta
HOW TO ANSWER: Up to 1 values.
WHEN TO ANSWER: “Pure Account Information Service Provider” (FINS_GI_11) is not “Yes”</t>
        </is>
      </c>
      <c r="D373" s="34" t="inlineStr"/>
      <c r="E373" s="33" t="inlineStr"/>
      <c r="F373" s="33" t="inlineStr"/>
      <c r="G373" s="33" t="inlineStr"/>
      <c r="H373" s="33" t="inlineStr"/>
      <c r="I373" s="33" t="inlineStr"/>
      <c r="J373" s="33" t="inlineStr"/>
      <c r="K373" s="33" t="inlineStr"/>
      <c r="L373" s="33" t="inlineStr"/>
      <c r="M373" s="33" t="inlineStr"/>
      <c r="N373" s="33" t="inlineStr"/>
      <c r="O373" s="33" t="inlineStr"/>
      <c r="P373" s="33" t="inlineStr"/>
      <c r="Q373" s="33" t="inlineStr"/>
      <c r="R373" s="33" t="inlineStr"/>
      <c r="S373" s="33" t="inlineStr"/>
      <c r="T373" s="33" t="inlineStr"/>
      <c r="U373" s="33" t="inlineStr"/>
      <c r="V373" s="33" t="inlineStr"/>
      <c r="W373" s="33" t="inlineStr"/>
      <c r="X373" s="33" t="inlineStr"/>
      <c r="Y373" s="33" t="inlineStr"/>
      <c r="Z373" s="33" t="inlineStr"/>
      <c r="AA373" s="33" t="inlineStr"/>
      <c r="AB373" s="33" t="inlineStr"/>
      <c r="AC373" s="33" t="inlineStr"/>
      <c r="AD373" s="33" t="inlineStr"/>
      <c r="AE373" s="33" t="inlineStr"/>
      <c r="AF373" s="33" t="inlineStr"/>
      <c r="AG373" s="33" t="inlineStr"/>
      <c r="AH373">
        <f>COUNTA(D373:D373)&gt;0</f>
        <v/>
      </c>
      <c r="AI373">
        <f>IFERROR(AND('2- GI'!$D$13&lt;&gt;"",'2- GI'!$D$13&lt;&gt;"Yes"),FALSE)</f>
        <v/>
      </c>
      <c r="AJ373">
        <f>IFERROR(AND('2- GI'!$D$13="",NOT(AND('2- GI'!$D$13&lt;&gt;"",'2- GI'!$D$13&lt;&gt;"Yes"))),FALSE)</f>
        <v/>
      </c>
      <c r="AK373">
        <f>IF(AI373,IF(AH373,"ANSWERED","MISSING"),IF(AJ373,IF(AH373,"INVALID","CONTROLLER MISSING"),IF(AH373,"INVALID","NOT APPLICABLE")))</f>
        <v/>
      </c>
      <c r="AL373" t="inlineStr">
        <is>
          <t>PARSED</t>
        </is>
      </c>
    </row>
    <row r="374">
      <c r="A374" s="29" t="inlineStr">
        <is>
          <t>FINS_PR_363_v1</t>
        </is>
      </c>
      <c r="B374" s="30" t="inlineStr">
        <is>
          <t>Financial Assets: Fair Value Through Other Comprehensive Income (FVOCI) - Financial Derivatives not reported not reported elsewhere as investments</t>
        </is>
      </c>
      <c r="C374" s="35" t="inlineStr">
        <is>
          <t>TABLE: 19.0
MATRIX ROW / CONTEXT: EU/EEA
HOW TO ANSWER: Up to 1 values.
WHEN TO ANSWER: “Pure Account Information Service Provider” (FINS_GI_11) is not “Yes”</t>
        </is>
      </c>
      <c r="D374" s="34" t="inlineStr"/>
      <c r="E374" s="33" t="inlineStr"/>
      <c r="F374" s="33" t="inlineStr"/>
      <c r="G374" s="33" t="inlineStr"/>
      <c r="H374" s="33" t="inlineStr"/>
      <c r="I374" s="33" t="inlineStr"/>
      <c r="J374" s="33" t="inlineStr"/>
      <c r="K374" s="33" t="inlineStr"/>
      <c r="L374" s="33" t="inlineStr"/>
      <c r="M374" s="33" t="inlineStr"/>
      <c r="N374" s="33" t="inlineStr"/>
      <c r="O374" s="33" t="inlineStr"/>
      <c r="P374" s="33" t="inlineStr"/>
      <c r="Q374" s="33" t="inlineStr"/>
      <c r="R374" s="33" t="inlineStr"/>
      <c r="S374" s="33" t="inlineStr"/>
      <c r="T374" s="33" t="inlineStr"/>
      <c r="U374" s="33" t="inlineStr"/>
      <c r="V374" s="33" t="inlineStr"/>
      <c r="W374" s="33" t="inlineStr"/>
      <c r="X374" s="33" t="inlineStr"/>
      <c r="Y374" s="33" t="inlineStr"/>
      <c r="Z374" s="33" t="inlineStr"/>
      <c r="AA374" s="33" t="inlineStr"/>
      <c r="AB374" s="33" t="inlineStr"/>
      <c r="AC374" s="33" t="inlineStr"/>
      <c r="AD374" s="33" t="inlineStr"/>
      <c r="AE374" s="33" t="inlineStr"/>
      <c r="AF374" s="33" t="inlineStr"/>
      <c r="AG374" s="33" t="inlineStr"/>
      <c r="AH374">
        <f>COUNTA(D374:D374)&gt;0</f>
        <v/>
      </c>
      <c r="AI374">
        <f>IFERROR(AND('2- GI'!$D$13&lt;&gt;"",'2- GI'!$D$13&lt;&gt;"Yes"),FALSE)</f>
        <v/>
      </c>
      <c r="AJ374">
        <f>IFERROR(AND('2- GI'!$D$13="",NOT(AND('2- GI'!$D$13&lt;&gt;"",'2- GI'!$D$13&lt;&gt;"Yes"))),FALSE)</f>
        <v/>
      </c>
      <c r="AK374">
        <f>IF(AI374,IF(AH374,"ANSWERED","MISSING"),IF(AJ374,IF(AH374,"INVALID","CONTROLLER MISSING"),IF(AH374,"INVALID","NOT APPLICABLE")))</f>
        <v/>
      </c>
      <c r="AL374" t="inlineStr">
        <is>
          <t>PARSED</t>
        </is>
      </c>
    </row>
    <row r="375">
      <c r="A375" s="29" t="inlineStr">
        <is>
          <t>FINS_PR_364_v1</t>
        </is>
      </c>
      <c r="B375" s="30" t="inlineStr">
        <is>
          <t>Financial Assets: Fair Value Through Other Comprehensive Income (FVOCI) - Financial Derivatives not reported not reported elsewhere as investments</t>
        </is>
      </c>
      <c r="C375" s="35" t="inlineStr">
        <is>
          <t>TABLE: 19.0
MATRIX ROW / CONTEXT: RoW
HOW TO ANSWER: Up to 1 values.
WHEN TO ANSWER: “Pure Account Information Service Provider” (FINS_GI_11) is not “Yes”</t>
        </is>
      </c>
      <c r="D375" s="34" t="inlineStr"/>
      <c r="E375" s="33" t="inlineStr"/>
      <c r="F375" s="33" t="inlineStr"/>
      <c r="G375" s="33" t="inlineStr"/>
      <c r="H375" s="33" t="inlineStr"/>
      <c r="I375" s="33" t="inlineStr"/>
      <c r="J375" s="33" t="inlineStr"/>
      <c r="K375" s="33" t="inlineStr"/>
      <c r="L375" s="33" t="inlineStr"/>
      <c r="M375" s="33" t="inlineStr"/>
      <c r="N375" s="33" t="inlineStr"/>
      <c r="O375" s="33" t="inlineStr"/>
      <c r="P375" s="33" t="inlineStr"/>
      <c r="Q375" s="33" t="inlineStr"/>
      <c r="R375" s="33" t="inlineStr"/>
      <c r="S375" s="33" t="inlineStr"/>
      <c r="T375" s="33" t="inlineStr"/>
      <c r="U375" s="33" t="inlineStr"/>
      <c r="V375" s="33" t="inlineStr"/>
      <c r="W375" s="33" t="inlineStr"/>
      <c r="X375" s="33" t="inlineStr"/>
      <c r="Y375" s="33" t="inlineStr"/>
      <c r="Z375" s="33" t="inlineStr"/>
      <c r="AA375" s="33" t="inlineStr"/>
      <c r="AB375" s="33" t="inlineStr"/>
      <c r="AC375" s="33" t="inlineStr"/>
      <c r="AD375" s="33" t="inlineStr"/>
      <c r="AE375" s="33" t="inlineStr"/>
      <c r="AF375" s="33" t="inlineStr"/>
      <c r="AG375" s="33" t="inlineStr"/>
      <c r="AH375">
        <f>COUNTA(D375:D375)&gt;0</f>
        <v/>
      </c>
      <c r="AI375">
        <f>IFERROR(AND('2- GI'!$D$13&lt;&gt;"",'2- GI'!$D$13&lt;&gt;"Yes"),FALSE)</f>
        <v/>
      </c>
      <c r="AJ375">
        <f>IFERROR(AND('2- GI'!$D$13="",NOT(AND('2- GI'!$D$13&lt;&gt;"",'2- GI'!$D$13&lt;&gt;"Yes"))),FALSE)</f>
        <v/>
      </c>
      <c r="AK375">
        <f>IF(AI375,IF(AH375,"ANSWERED","MISSING"),IF(AJ375,IF(AH375,"INVALID","CONTROLLER MISSING"),IF(AH375,"INVALID","NOT APPLICABLE")))</f>
        <v/>
      </c>
      <c r="AL375" t="inlineStr">
        <is>
          <t>PARSED</t>
        </is>
      </c>
    </row>
    <row r="376">
      <c r="A376" s="29" t="inlineStr">
        <is>
          <t>FINS_PR_365_v1</t>
        </is>
      </c>
      <c r="B376" s="30" t="inlineStr">
        <is>
          <t>Financial Assets: Fair Value Through Other Comprehensive Income (FVOCI) - Other Financial Assets not reported not reported elsewhere as investments</t>
        </is>
      </c>
      <c r="C376" s="35" t="inlineStr">
        <is>
          <t>TABLE: 19.0
MATRIX ROW / CONTEXT: Malta
HOW TO ANSWER: Up to 1 values.
WHEN TO ANSWER: “Pure Account Information Service Provider” (FINS_GI_11) is not “Yes”</t>
        </is>
      </c>
      <c r="D376" s="34" t="inlineStr"/>
      <c r="E376" s="33" t="inlineStr"/>
      <c r="F376" s="33" t="inlineStr"/>
      <c r="G376" s="33" t="inlineStr"/>
      <c r="H376" s="33" t="inlineStr"/>
      <c r="I376" s="33" t="inlineStr"/>
      <c r="J376" s="33" t="inlineStr"/>
      <c r="K376" s="33" t="inlineStr"/>
      <c r="L376" s="33" t="inlineStr"/>
      <c r="M376" s="33" t="inlineStr"/>
      <c r="N376" s="33" t="inlineStr"/>
      <c r="O376" s="33" t="inlineStr"/>
      <c r="P376" s="33" t="inlineStr"/>
      <c r="Q376" s="33" t="inlineStr"/>
      <c r="R376" s="33" t="inlineStr"/>
      <c r="S376" s="33" t="inlineStr"/>
      <c r="T376" s="33" t="inlineStr"/>
      <c r="U376" s="33" t="inlineStr"/>
      <c r="V376" s="33" t="inlineStr"/>
      <c r="W376" s="33" t="inlineStr"/>
      <c r="X376" s="33" t="inlineStr"/>
      <c r="Y376" s="33" t="inlineStr"/>
      <c r="Z376" s="33" t="inlineStr"/>
      <c r="AA376" s="33" t="inlineStr"/>
      <c r="AB376" s="33" t="inlineStr"/>
      <c r="AC376" s="33" t="inlineStr"/>
      <c r="AD376" s="33" t="inlineStr"/>
      <c r="AE376" s="33" t="inlineStr"/>
      <c r="AF376" s="33" t="inlineStr"/>
      <c r="AG376" s="33" t="inlineStr"/>
      <c r="AH376">
        <f>COUNTA(D376:D376)&gt;0</f>
        <v/>
      </c>
      <c r="AI376">
        <f>IFERROR(AND('2- GI'!$D$13&lt;&gt;"",'2- GI'!$D$13&lt;&gt;"Yes"),FALSE)</f>
        <v/>
      </c>
      <c r="AJ376">
        <f>IFERROR(AND('2- GI'!$D$13="",NOT(AND('2- GI'!$D$13&lt;&gt;"",'2- GI'!$D$13&lt;&gt;"Yes"))),FALSE)</f>
        <v/>
      </c>
      <c r="AK376">
        <f>IF(AI376,IF(AH376,"ANSWERED","MISSING"),IF(AJ376,IF(AH376,"INVALID","CONTROLLER MISSING"),IF(AH376,"INVALID","NOT APPLICABLE")))</f>
        <v/>
      </c>
      <c r="AL376" t="inlineStr">
        <is>
          <t>PARSED</t>
        </is>
      </c>
    </row>
    <row r="377">
      <c r="A377" s="29" t="inlineStr">
        <is>
          <t>FINS_PR_366_v1</t>
        </is>
      </c>
      <c r="B377" s="30" t="inlineStr">
        <is>
          <t>Financial Assets: Fair Value Through Other Comprehensive Income (FVOCI) - Other Financial Assets not reported not reported elsewhere as investments</t>
        </is>
      </c>
      <c r="C377" s="35" t="inlineStr">
        <is>
          <t>TABLE: 19.0
MATRIX ROW / CONTEXT: EU/EEA
HOW TO ANSWER: Up to 1 values.
WHEN TO ANSWER: “Pure Account Information Service Provider” (FINS_GI_11) is not “Yes”</t>
        </is>
      </c>
      <c r="D377" s="34" t="inlineStr"/>
      <c r="E377" s="33" t="inlineStr"/>
      <c r="F377" s="33" t="inlineStr"/>
      <c r="G377" s="33" t="inlineStr"/>
      <c r="H377" s="33" t="inlineStr"/>
      <c r="I377" s="33" t="inlineStr"/>
      <c r="J377" s="33" t="inlineStr"/>
      <c r="K377" s="33" t="inlineStr"/>
      <c r="L377" s="33" t="inlineStr"/>
      <c r="M377" s="33" t="inlineStr"/>
      <c r="N377" s="33" t="inlineStr"/>
      <c r="O377" s="33" t="inlineStr"/>
      <c r="P377" s="33" t="inlineStr"/>
      <c r="Q377" s="33" t="inlineStr"/>
      <c r="R377" s="33" t="inlineStr"/>
      <c r="S377" s="33" t="inlineStr"/>
      <c r="T377" s="33" t="inlineStr"/>
      <c r="U377" s="33" t="inlineStr"/>
      <c r="V377" s="33" t="inlineStr"/>
      <c r="W377" s="33" t="inlineStr"/>
      <c r="X377" s="33" t="inlineStr"/>
      <c r="Y377" s="33" t="inlineStr"/>
      <c r="Z377" s="33" t="inlineStr"/>
      <c r="AA377" s="33" t="inlineStr"/>
      <c r="AB377" s="33" t="inlineStr"/>
      <c r="AC377" s="33" t="inlineStr"/>
      <c r="AD377" s="33" t="inlineStr"/>
      <c r="AE377" s="33" t="inlineStr"/>
      <c r="AF377" s="33" t="inlineStr"/>
      <c r="AG377" s="33" t="inlineStr"/>
      <c r="AH377">
        <f>COUNTA(D377:D377)&gt;0</f>
        <v/>
      </c>
      <c r="AI377">
        <f>IFERROR(AND('2- GI'!$D$13&lt;&gt;"",'2- GI'!$D$13&lt;&gt;"Yes"),FALSE)</f>
        <v/>
      </c>
      <c r="AJ377">
        <f>IFERROR(AND('2- GI'!$D$13="",NOT(AND('2- GI'!$D$13&lt;&gt;"",'2- GI'!$D$13&lt;&gt;"Yes"))),FALSE)</f>
        <v/>
      </c>
      <c r="AK377">
        <f>IF(AI377,IF(AH377,"ANSWERED","MISSING"),IF(AJ377,IF(AH377,"INVALID","CONTROLLER MISSING"),IF(AH377,"INVALID","NOT APPLICABLE")))</f>
        <v/>
      </c>
      <c r="AL377" t="inlineStr">
        <is>
          <t>PARSED</t>
        </is>
      </c>
    </row>
    <row r="378">
      <c r="A378" s="29" t="inlineStr">
        <is>
          <t>FINS_PR_367_v1</t>
        </is>
      </c>
      <c r="B378" s="30" t="inlineStr">
        <is>
          <t>Financial Assets: Fair Value Through Other Comprehensive Income (FVOCI) - Other Financial Assets not reported elsewhere as investments.</t>
        </is>
      </c>
      <c r="C378" s="35" t="inlineStr">
        <is>
          <t>TABLE: 19.0
MATRIX ROW / CONTEXT: RoW
Financial Assets: Fair Value Through Other Comprehensive Income (FVOCI) - Other Financial Assets not reported not reported elsewhere as investments - RoW
HOW TO ANSWER: Up to 1 values.
WHEN TO ANSWER: “Pure Account Information Service Provider” (FINS_GI_11) is not “Yes”</t>
        </is>
      </c>
      <c r="D378" s="34" t="inlineStr"/>
      <c r="E378" s="33" t="inlineStr"/>
      <c r="F378" s="33" t="inlineStr"/>
      <c r="G378" s="33" t="inlineStr"/>
      <c r="H378" s="33" t="inlineStr"/>
      <c r="I378" s="33" t="inlineStr"/>
      <c r="J378" s="33" t="inlineStr"/>
      <c r="K378" s="33" t="inlineStr"/>
      <c r="L378" s="33" t="inlineStr"/>
      <c r="M378" s="33" t="inlineStr"/>
      <c r="N378" s="33" t="inlineStr"/>
      <c r="O378" s="33" t="inlineStr"/>
      <c r="P378" s="33" t="inlineStr"/>
      <c r="Q378" s="33" t="inlineStr"/>
      <c r="R378" s="33" t="inlineStr"/>
      <c r="S378" s="33" t="inlineStr"/>
      <c r="T378" s="33" t="inlineStr"/>
      <c r="U378" s="33" t="inlineStr"/>
      <c r="V378" s="33" t="inlineStr"/>
      <c r="W378" s="33" t="inlineStr"/>
      <c r="X378" s="33" t="inlineStr"/>
      <c r="Y378" s="33" t="inlineStr"/>
      <c r="Z378" s="33" t="inlineStr"/>
      <c r="AA378" s="33" t="inlineStr"/>
      <c r="AB378" s="33" t="inlineStr"/>
      <c r="AC378" s="33" t="inlineStr"/>
      <c r="AD378" s="33" t="inlineStr"/>
      <c r="AE378" s="33" t="inlineStr"/>
      <c r="AF378" s="33" t="inlineStr"/>
      <c r="AG378" s="33" t="inlineStr"/>
      <c r="AH378">
        <f>COUNTA(D378:D378)&gt;0</f>
        <v/>
      </c>
      <c r="AI378">
        <f>IFERROR(AND('2- GI'!$D$13&lt;&gt;"",'2- GI'!$D$13&lt;&gt;"Yes"),FALSE)</f>
        <v/>
      </c>
      <c r="AJ378">
        <f>IFERROR(AND('2- GI'!$D$13="",NOT(AND('2- GI'!$D$13&lt;&gt;"",'2- GI'!$D$13&lt;&gt;"Yes"))),FALSE)</f>
        <v/>
      </c>
      <c r="AK378">
        <f>IF(AI378,IF(AH378,"ANSWERED","MISSING"),IF(AJ378,IF(AH378,"INVALID","CONTROLLER MISSING"),IF(AH378,"INVALID","NOT APPLICABLE")))</f>
        <v/>
      </c>
      <c r="AL378" t="inlineStr">
        <is>
          <t>PARSED</t>
        </is>
      </c>
    </row>
    <row r="379">
      <c r="A379" s="29" t="inlineStr">
        <is>
          <t>FINS_PR_368_v1</t>
        </is>
      </c>
      <c r="B379" s="30" t="inlineStr">
        <is>
          <t>Financial Assets - funds attributable to clients: Amortised Cost</t>
        </is>
      </c>
      <c r="C379" s="35" t="inlineStr">
        <is>
          <t>TABLE: 19.0
MATRIX ROW / CONTEXT: Malta
HOW TO ANSWER: Up to 1 values.
WHEN TO ANSWER: “Pure Account Information Service Provider” (FINS_GI_11) is not “Yes”</t>
        </is>
      </c>
      <c r="D379" s="34" t="inlineStr"/>
      <c r="E379" s="33" t="inlineStr"/>
      <c r="F379" s="33" t="inlineStr"/>
      <c r="G379" s="33" t="inlineStr"/>
      <c r="H379" s="33" t="inlineStr"/>
      <c r="I379" s="33" t="inlineStr"/>
      <c r="J379" s="33" t="inlineStr"/>
      <c r="K379" s="33" t="inlineStr"/>
      <c r="L379" s="33" t="inlineStr"/>
      <c r="M379" s="33" t="inlineStr"/>
      <c r="N379" s="33" t="inlineStr"/>
      <c r="O379" s="33" t="inlineStr"/>
      <c r="P379" s="33" t="inlineStr"/>
      <c r="Q379" s="33" t="inlineStr"/>
      <c r="R379" s="33" t="inlineStr"/>
      <c r="S379" s="33" t="inlineStr"/>
      <c r="T379" s="33" t="inlineStr"/>
      <c r="U379" s="33" t="inlineStr"/>
      <c r="V379" s="33" t="inlineStr"/>
      <c r="W379" s="33" t="inlineStr"/>
      <c r="X379" s="33" t="inlineStr"/>
      <c r="Y379" s="33" t="inlineStr"/>
      <c r="Z379" s="33" t="inlineStr"/>
      <c r="AA379" s="33" t="inlineStr"/>
      <c r="AB379" s="33" t="inlineStr"/>
      <c r="AC379" s="33" t="inlineStr"/>
      <c r="AD379" s="33" t="inlineStr"/>
      <c r="AE379" s="33" t="inlineStr"/>
      <c r="AF379" s="33" t="inlineStr"/>
      <c r="AG379" s="33" t="inlineStr"/>
      <c r="AH379">
        <f>COUNTA(D379:D379)&gt;0</f>
        <v/>
      </c>
      <c r="AI379">
        <f>IFERROR(AND('2- GI'!$D$13&lt;&gt;"",'2- GI'!$D$13&lt;&gt;"Yes"),FALSE)</f>
        <v/>
      </c>
      <c r="AJ379">
        <f>IFERROR(AND('2- GI'!$D$13="",NOT(AND('2- GI'!$D$13&lt;&gt;"",'2- GI'!$D$13&lt;&gt;"Yes"))),FALSE)</f>
        <v/>
      </c>
      <c r="AK379">
        <f>IF(AI379,IF(AH379,"ANSWERED","MISSING"),IF(AJ379,IF(AH379,"INVALID","CONTROLLER MISSING"),IF(AH379,"INVALID","NOT APPLICABLE")))</f>
        <v/>
      </c>
      <c r="AL379" t="inlineStr">
        <is>
          <t>PARSED</t>
        </is>
      </c>
    </row>
    <row r="380">
      <c r="A380" s="29" t="inlineStr">
        <is>
          <t>FINS_PR_369_v1</t>
        </is>
      </c>
      <c r="B380" s="30" t="inlineStr">
        <is>
          <t>Financial Assets - funds attributable to clients: Amortised Cost</t>
        </is>
      </c>
      <c r="C380" s="35" t="inlineStr">
        <is>
          <t>TABLE: 19.0
MATRIX ROW / CONTEXT: EU/EEA
HOW TO ANSWER: Up to 1 values.
WHEN TO ANSWER: “Pure Account Information Service Provider” (FINS_GI_11) is not “Yes”</t>
        </is>
      </c>
      <c r="D380" s="34" t="inlineStr"/>
      <c r="E380" s="33" t="inlineStr"/>
      <c r="F380" s="33" t="inlineStr"/>
      <c r="G380" s="33" t="inlineStr"/>
      <c r="H380" s="33" t="inlineStr"/>
      <c r="I380" s="33" t="inlineStr"/>
      <c r="J380" s="33" t="inlineStr"/>
      <c r="K380" s="33" t="inlineStr"/>
      <c r="L380" s="33" t="inlineStr"/>
      <c r="M380" s="33" t="inlineStr"/>
      <c r="N380" s="33" t="inlineStr"/>
      <c r="O380" s="33" t="inlineStr"/>
      <c r="P380" s="33" t="inlineStr"/>
      <c r="Q380" s="33" t="inlineStr"/>
      <c r="R380" s="33" t="inlineStr"/>
      <c r="S380" s="33" t="inlineStr"/>
      <c r="T380" s="33" t="inlineStr"/>
      <c r="U380" s="33" t="inlineStr"/>
      <c r="V380" s="33" t="inlineStr"/>
      <c r="W380" s="33" t="inlineStr"/>
      <c r="X380" s="33" t="inlineStr"/>
      <c r="Y380" s="33" t="inlineStr"/>
      <c r="Z380" s="33" t="inlineStr"/>
      <c r="AA380" s="33" t="inlineStr"/>
      <c r="AB380" s="33" t="inlineStr"/>
      <c r="AC380" s="33" t="inlineStr"/>
      <c r="AD380" s="33" t="inlineStr"/>
      <c r="AE380" s="33" t="inlineStr"/>
      <c r="AF380" s="33" t="inlineStr"/>
      <c r="AG380" s="33" t="inlineStr"/>
      <c r="AH380">
        <f>COUNTA(D380:D380)&gt;0</f>
        <v/>
      </c>
      <c r="AI380">
        <f>IFERROR(AND('2- GI'!$D$13&lt;&gt;"",'2- GI'!$D$13&lt;&gt;"Yes"),FALSE)</f>
        <v/>
      </c>
      <c r="AJ380">
        <f>IFERROR(AND('2- GI'!$D$13="",NOT(AND('2- GI'!$D$13&lt;&gt;"",'2- GI'!$D$13&lt;&gt;"Yes"))),FALSE)</f>
        <v/>
      </c>
      <c r="AK380">
        <f>IF(AI380,IF(AH380,"ANSWERED","MISSING"),IF(AJ380,IF(AH380,"INVALID","CONTROLLER MISSING"),IF(AH380,"INVALID","NOT APPLICABLE")))</f>
        <v/>
      </c>
      <c r="AL380" t="inlineStr">
        <is>
          <t>PARSED</t>
        </is>
      </c>
    </row>
    <row r="381">
      <c r="A381" s="29" t="inlineStr">
        <is>
          <t>FINS_PR_370_v1</t>
        </is>
      </c>
      <c r="B381" s="30" t="inlineStr">
        <is>
          <t>Financial Assets - funds attributable to clients: Amortised Cost</t>
        </is>
      </c>
      <c r="C381" s="35" t="inlineStr">
        <is>
          <t>TABLE: 19.0
MATRIX ROW / CONTEXT: RoW
HOW TO ANSWER: Up to 1 values.
WHEN TO ANSWER: “Pure Account Information Service Provider” (FINS_GI_11) is not “Yes”</t>
        </is>
      </c>
      <c r="D381" s="34" t="inlineStr"/>
      <c r="E381" s="33" t="inlineStr"/>
      <c r="F381" s="33" t="inlineStr"/>
      <c r="G381" s="33" t="inlineStr"/>
      <c r="H381" s="33" t="inlineStr"/>
      <c r="I381" s="33" t="inlineStr"/>
      <c r="J381" s="33" t="inlineStr"/>
      <c r="K381" s="33" t="inlineStr"/>
      <c r="L381" s="33" t="inlineStr"/>
      <c r="M381" s="33" t="inlineStr"/>
      <c r="N381" s="33" t="inlineStr"/>
      <c r="O381" s="33" t="inlineStr"/>
      <c r="P381" s="33" t="inlineStr"/>
      <c r="Q381" s="33" t="inlineStr"/>
      <c r="R381" s="33" t="inlineStr"/>
      <c r="S381" s="33" t="inlineStr"/>
      <c r="T381" s="33" t="inlineStr"/>
      <c r="U381" s="33" t="inlineStr"/>
      <c r="V381" s="33" t="inlineStr"/>
      <c r="W381" s="33" t="inlineStr"/>
      <c r="X381" s="33" t="inlineStr"/>
      <c r="Y381" s="33" t="inlineStr"/>
      <c r="Z381" s="33" t="inlineStr"/>
      <c r="AA381" s="33" t="inlineStr"/>
      <c r="AB381" s="33" t="inlineStr"/>
      <c r="AC381" s="33" t="inlineStr"/>
      <c r="AD381" s="33" t="inlineStr"/>
      <c r="AE381" s="33" t="inlineStr"/>
      <c r="AF381" s="33" t="inlineStr"/>
      <c r="AG381" s="33" t="inlineStr"/>
      <c r="AH381">
        <f>COUNTA(D381:D381)&gt;0</f>
        <v/>
      </c>
      <c r="AI381">
        <f>IFERROR(AND('2- GI'!$D$13&lt;&gt;"",'2- GI'!$D$13&lt;&gt;"Yes"),FALSE)</f>
        <v/>
      </c>
      <c r="AJ381">
        <f>IFERROR(AND('2- GI'!$D$13="",NOT(AND('2- GI'!$D$13&lt;&gt;"",'2- GI'!$D$13&lt;&gt;"Yes"))),FALSE)</f>
        <v/>
      </c>
      <c r="AK381">
        <f>IF(AI381,IF(AH381,"ANSWERED","MISSING"),IF(AJ381,IF(AH381,"INVALID","CONTROLLER MISSING"),IF(AH381,"INVALID","NOT APPLICABLE")))</f>
        <v/>
      </c>
      <c r="AL381" t="inlineStr">
        <is>
          <t>PARSED</t>
        </is>
      </c>
    </row>
    <row r="382">
      <c r="A382" s="29" t="inlineStr">
        <is>
          <t>FINS_PR_371_v1</t>
        </is>
      </c>
      <c r="B382" s="30" t="inlineStr">
        <is>
          <t>Financial Assets - funds attributable to clients: Fair Value Through Profit or Loss (FVTPL)</t>
        </is>
      </c>
      <c r="C382" s="35" t="inlineStr">
        <is>
          <t>TABLE: 19.0
MATRIX ROW / CONTEXT: Malta
HOW TO ANSWER: Up to 1 values.
WHEN TO ANSWER: “Pure Account Information Service Provider” (FINS_GI_11) is not “Yes”</t>
        </is>
      </c>
      <c r="D382" s="34" t="inlineStr"/>
      <c r="E382" s="33" t="inlineStr"/>
      <c r="F382" s="33" t="inlineStr"/>
      <c r="G382" s="33" t="inlineStr"/>
      <c r="H382" s="33" t="inlineStr"/>
      <c r="I382" s="33" t="inlineStr"/>
      <c r="J382" s="33" t="inlineStr"/>
      <c r="K382" s="33" t="inlineStr"/>
      <c r="L382" s="33" t="inlineStr"/>
      <c r="M382" s="33" t="inlineStr"/>
      <c r="N382" s="33" t="inlineStr"/>
      <c r="O382" s="33" t="inlineStr"/>
      <c r="P382" s="33" t="inlineStr"/>
      <c r="Q382" s="33" t="inlineStr"/>
      <c r="R382" s="33" t="inlineStr"/>
      <c r="S382" s="33" t="inlineStr"/>
      <c r="T382" s="33" t="inlineStr"/>
      <c r="U382" s="33" t="inlineStr"/>
      <c r="V382" s="33" t="inlineStr"/>
      <c r="W382" s="33" t="inlineStr"/>
      <c r="X382" s="33" t="inlineStr"/>
      <c r="Y382" s="33" t="inlineStr"/>
      <c r="Z382" s="33" t="inlineStr"/>
      <c r="AA382" s="33" t="inlineStr"/>
      <c r="AB382" s="33" t="inlineStr"/>
      <c r="AC382" s="33" t="inlineStr"/>
      <c r="AD382" s="33" t="inlineStr"/>
      <c r="AE382" s="33" t="inlineStr"/>
      <c r="AF382" s="33" t="inlineStr"/>
      <c r="AG382" s="33" t="inlineStr"/>
      <c r="AH382">
        <f>COUNTA(D382:D382)&gt;0</f>
        <v/>
      </c>
      <c r="AI382">
        <f>IFERROR(AND('2- GI'!$D$13&lt;&gt;"",'2- GI'!$D$13&lt;&gt;"Yes"),FALSE)</f>
        <v/>
      </c>
      <c r="AJ382">
        <f>IFERROR(AND('2- GI'!$D$13="",NOT(AND('2- GI'!$D$13&lt;&gt;"",'2- GI'!$D$13&lt;&gt;"Yes"))),FALSE)</f>
        <v/>
      </c>
      <c r="AK382">
        <f>IF(AI382,IF(AH382,"ANSWERED","MISSING"),IF(AJ382,IF(AH382,"INVALID","CONTROLLER MISSING"),IF(AH382,"INVALID","NOT APPLICABLE")))</f>
        <v/>
      </c>
      <c r="AL382" t="inlineStr">
        <is>
          <t>PARSED</t>
        </is>
      </c>
    </row>
    <row r="383">
      <c r="A383" s="29" t="inlineStr">
        <is>
          <t>FINS_PR_372_v1</t>
        </is>
      </c>
      <c r="B383" s="30" t="inlineStr">
        <is>
          <t>Financial Assets - funds attributable to clients: Fair Value Through Profit or Loss (FVTPL)</t>
        </is>
      </c>
      <c r="C383" s="35" t="inlineStr">
        <is>
          <t>TABLE: 19.0
MATRIX ROW / CONTEXT: EU/EEA
HOW TO ANSWER: Up to 1 values.
WHEN TO ANSWER: “Pure Account Information Service Provider” (FINS_GI_11) is not “Yes”</t>
        </is>
      </c>
      <c r="D383" s="34" t="inlineStr"/>
      <c r="E383" s="33" t="inlineStr"/>
      <c r="F383" s="33" t="inlineStr"/>
      <c r="G383" s="33" t="inlineStr"/>
      <c r="H383" s="33" t="inlineStr"/>
      <c r="I383" s="33" t="inlineStr"/>
      <c r="J383" s="33" t="inlineStr"/>
      <c r="K383" s="33" t="inlineStr"/>
      <c r="L383" s="33" t="inlineStr"/>
      <c r="M383" s="33" t="inlineStr"/>
      <c r="N383" s="33" t="inlineStr"/>
      <c r="O383" s="33" t="inlineStr"/>
      <c r="P383" s="33" t="inlineStr"/>
      <c r="Q383" s="33" t="inlineStr"/>
      <c r="R383" s="33" t="inlineStr"/>
      <c r="S383" s="33" t="inlineStr"/>
      <c r="T383" s="33" t="inlineStr"/>
      <c r="U383" s="33" t="inlineStr"/>
      <c r="V383" s="33" t="inlineStr"/>
      <c r="W383" s="33" t="inlineStr"/>
      <c r="X383" s="33" t="inlineStr"/>
      <c r="Y383" s="33" t="inlineStr"/>
      <c r="Z383" s="33" t="inlineStr"/>
      <c r="AA383" s="33" t="inlineStr"/>
      <c r="AB383" s="33" t="inlineStr"/>
      <c r="AC383" s="33" t="inlineStr"/>
      <c r="AD383" s="33" t="inlineStr"/>
      <c r="AE383" s="33" t="inlineStr"/>
      <c r="AF383" s="33" t="inlineStr"/>
      <c r="AG383" s="33" t="inlineStr"/>
      <c r="AH383">
        <f>COUNTA(D383:D383)&gt;0</f>
        <v/>
      </c>
      <c r="AI383">
        <f>IFERROR(AND('2- GI'!$D$13&lt;&gt;"",'2- GI'!$D$13&lt;&gt;"Yes"),FALSE)</f>
        <v/>
      </c>
      <c r="AJ383">
        <f>IFERROR(AND('2- GI'!$D$13="",NOT(AND('2- GI'!$D$13&lt;&gt;"",'2- GI'!$D$13&lt;&gt;"Yes"))),FALSE)</f>
        <v/>
      </c>
      <c r="AK383">
        <f>IF(AI383,IF(AH383,"ANSWERED","MISSING"),IF(AJ383,IF(AH383,"INVALID","CONTROLLER MISSING"),IF(AH383,"INVALID","NOT APPLICABLE")))</f>
        <v/>
      </c>
      <c r="AL383" t="inlineStr">
        <is>
          <t>PARSED</t>
        </is>
      </c>
    </row>
    <row r="384">
      <c r="A384" s="29" t="inlineStr">
        <is>
          <t>FINS_PR_373_v1</t>
        </is>
      </c>
      <c r="B384" s="30" t="inlineStr">
        <is>
          <t>Financial Assets - funds attributable to clients: Fair Value Through Profit or Loss (FVTPL)</t>
        </is>
      </c>
      <c r="C384" s="35" t="inlineStr">
        <is>
          <t>TABLE: 19.0
MATRIX ROW / CONTEXT: RoW
HOW TO ANSWER: Up to 1 values.
WHEN TO ANSWER: “Pure Account Information Service Provider” (FINS_GI_11) is not “Yes”</t>
        </is>
      </c>
      <c r="D384" s="34" t="inlineStr"/>
      <c r="E384" s="33" t="inlineStr"/>
      <c r="F384" s="33" t="inlineStr"/>
      <c r="G384" s="33" t="inlineStr"/>
      <c r="H384" s="33" t="inlineStr"/>
      <c r="I384" s="33" t="inlineStr"/>
      <c r="J384" s="33" t="inlineStr"/>
      <c r="K384" s="33" t="inlineStr"/>
      <c r="L384" s="33" t="inlineStr"/>
      <c r="M384" s="33" t="inlineStr"/>
      <c r="N384" s="33" t="inlineStr"/>
      <c r="O384" s="33" t="inlineStr"/>
      <c r="P384" s="33" t="inlineStr"/>
      <c r="Q384" s="33" t="inlineStr"/>
      <c r="R384" s="33" t="inlineStr"/>
      <c r="S384" s="33" t="inlineStr"/>
      <c r="T384" s="33" t="inlineStr"/>
      <c r="U384" s="33" t="inlineStr"/>
      <c r="V384" s="33" t="inlineStr"/>
      <c r="W384" s="33" t="inlineStr"/>
      <c r="X384" s="33" t="inlineStr"/>
      <c r="Y384" s="33" t="inlineStr"/>
      <c r="Z384" s="33" t="inlineStr"/>
      <c r="AA384" s="33" t="inlineStr"/>
      <c r="AB384" s="33" t="inlineStr"/>
      <c r="AC384" s="33" t="inlineStr"/>
      <c r="AD384" s="33" t="inlineStr"/>
      <c r="AE384" s="33" t="inlineStr"/>
      <c r="AF384" s="33" t="inlineStr"/>
      <c r="AG384" s="33" t="inlineStr"/>
      <c r="AH384">
        <f>COUNTA(D384:D384)&gt;0</f>
        <v/>
      </c>
      <c r="AI384">
        <f>IFERROR(AND('2- GI'!$D$13&lt;&gt;"",'2- GI'!$D$13&lt;&gt;"Yes"),FALSE)</f>
        <v/>
      </c>
      <c r="AJ384">
        <f>IFERROR(AND('2- GI'!$D$13="",NOT(AND('2- GI'!$D$13&lt;&gt;"",'2- GI'!$D$13&lt;&gt;"Yes"))),FALSE)</f>
        <v/>
      </c>
      <c r="AK384">
        <f>IF(AI384,IF(AH384,"ANSWERED","MISSING"),IF(AJ384,IF(AH384,"INVALID","CONTROLLER MISSING"),IF(AH384,"INVALID","NOT APPLICABLE")))</f>
        <v/>
      </c>
      <c r="AL384" t="inlineStr">
        <is>
          <t>PARSED</t>
        </is>
      </c>
    </row>
    <row r="385">
      <c r="A385" s="29" t="inlineStr">
        <is>
          <t>FINS_PR_374_v1</t>
        </is>
      </c>
      <c r="B385" s="30" t="inlineStr">
        <is>
          <t>Financial Assets - funds attributable to clients:  Fair Value Through Other Comprehensive Income (FVOCI)</t>
        </is>
      </c>
      <c r="C385" s="35" t="inlineStr">
        <is>
          <t>TABLE: 19.0
MATRIX ROW / CONTEXT: Malta
HOW TO ANSWER: Up to 1 values.
WHEN TO ANSWER: “Pure Account Information Service Provider” (FINS_GI_11) is not “Yes”</t>
        </is>
      </c>
      <c r="D385" s="34" t="inlineStr"/>
      <c r="E385" s="33" t="inlineStr"/>
      <c r="F385" s="33" t="inlineStr"/>
      <c r="G385" s="33" t="inlineStr"/>
      <c r="H385" s="33" t="inlineStr"/>
      <c r="I385" s="33" t="inlineStr"/>
      <c r="J385" s="33" t="inlineStr"/>
      <c r="K385" s="33" t="inlineStr"/>
      <c r="L385" s="33" t="inlineStr"/>
      <c r="M385" s="33" t="inlineStr"/>
      <c r="N385" s="33" t="inlineStr"/>
      <c r="O385" s="33" t="inlineStr"/>
      <c r="P385" s="33" t="inlineStr"/>
      <c r="Q385" s="33" t="inlineStr"/>
      <c r="R385" s="33" t="inlineStr"/>
      <c r="S385" s="33" t="inlineStr"/>
      <c r="T385" s="33" t="inlineStr"/>
      <c r="U385" s="33" t="inlineStr"/>
      <c r="V385" s="33" t="inlineStr"/>
      <c r="W385" s="33" t="inlineStr"/>
      <c r="X385" s="33" t="inlineStr"/>
      <c r="Y385" s="33" t="inlineStr"/>
      <c r="Z385" s="33" t="inlineStr"/>
      <c r="AA385" s="33" t="inlineStr"/>
      <c r="AB385" s="33" t="inlineStr"/>
      <c r="AC385" s="33" t="inlineStr"/>
      <c r="AD385" s="33" t="inlineStr"/>
      <c r="AE385" s="33" t="inlineStr"/>
      <c r="AF385" s="33" t="inlineStr"/>
      <c r="AG385" s="33" t="inlineStr"/>
      <c r="AH385">
        <f>COUNTA(D385:D385)&gt;0</f>
        <v/>
      </c>
      <c r="AI385">
        <f>IFERROR(AND('2- GI'!$D$13&lt;&gt;"",'2- GI'!$D$13&lt;&gt;"Yes"),FALSE)</f>
        <v/>
      </c>
      <c r="AJ385">
        <f>IFERROR(AND('2- GI'!$D$13="",NOT(AND('2- GI'!$D$13&lt;&gt;"",'2- GI'!$D$13&lt;&gt;"Yes"))),FALSE)</f>
        <v/>
      </c>
      <c r="AK385">
        <f>IF(AI385,IF(AH385,"ANSWERED","MISSING"),IF(AJ385,IF(AH385,"INVALID","CONTROLLER MISSING"),IF(AH385,"INVALID","NOT APPLICABLE")))</f>
        <v/>
      </c>
      <c r="AL385" t="inlineStr">
        <is>
          <t>PARSED</t>
        </is>
      </c>
    </row>
    <row r="386">
      <c r="A386" s="29" t="inlineStr">
        <is>
          <t>FINS_PR_375_v1</t>
        </is>
      </c>
      <c r="B386" s="30" t="inlineStr">
        <is>
          <t>Financial Assets - funds attributable to clients:  Fair Value Through Other Comprehensive Income (FVOCI)</t>
        </is>
      </c>
      <c r="C386" s="35" t="inlineStr">
        <is>
          <t>TABLE: 19.0
MATRIX ROW / CONTEXT: EU/EEA
HOW TO ANSWER: Up to 1 values.
WHEN TO ANSWER: “Pure Account Information Service Provider” (FINS_GI_11) is not “Yes”</t>
        </is>
      </c>
      <c r="D386" s="34" t="inlineStr"/>
      <c r="E386" s="33" t="inlineStr"/>
      <c r="F386" s="33" t="inlineStr"/>
      <c r="G386" s="33" t="inlineStr"/>
      <c r="H386" s="33" t="inlineStr"/>
      <c r="I386" s="33" t="inlineStr"/>
      <c r="J386" s="33" t="inlineStr"/>
      <c r="K386" s="33" t="inlineStr"/>
      <c r="L386" s="33" t="inlineStr"/>
      <c r="M386" s="33" t="inlineStr"/>
      <c r="N386" s="33" t="inlineStr"/>
      <c r="O386" s="33" t="inlineStr"/>
      <c r="P386" s="33" t="inlineStr"/>
      <c r="Q386" s="33" t="inlineStr"/>
      <c r="R386" s="33" t="inlineStr"/>
      <c r="S386" s="33" t="inlineStr"/>
      <c r="T386" s="33" t="inlineStr"/>
      <c r="U386" s="33" t="inlineStr"/>
      <c r="V386" s="33" t="inlineStr"/>
      <c r="W386" s="33" t="inlineStr"/>
      <c r="X386" s="33" t="inlineStr"/>
      <c r="Y386" s="33" t="inlineStr"/>
      <c r="Z386" s="33" t="inlineStr"/>
      <c r="AA386" s="33" t="inlineStr"/>
      <c r="AB386" s="33" t="inlineStr"/>
      <c r="AC386" s="33" t="inlineStr"/>
      <c r="AD386" s="33" t="inlineStr"/>
      <c r="AE386" s="33" t="inlineStr"/>
      <c r="AF386" s="33" t="inlineStr"/>
      <c r="AG386" s="33" t="inlineStr"/>
      <c r="AH386">
        <f>COUNTA(D386:D386)&gt;0</f>
        <v/>
      </c>
      <c r="AI386">
        <f>IFERROR(AND('2- GI'!$D$13&lt;&gt;"",'2- GI'!$D$13&lt;&gt;"Yes"),FALSE)</f>
        <v/>
      </c>
      <c r="AJ386">
        <f>IFERROR(AND('2- GI'!$D$13="",NOT(AND('2- GI'!$D$13&lt;&gt;"",'2- GI'!$D$13&lt;&gt;"Yes"))),FALSE)</f>
        <v/>
      </c>
      <c r="AK386">
        <f>IF(AI386,IF(AH386,"ANSWERED","MISSING"),IF(AJ386,IF(AH386,"INVALID","CONTROLLER MISSING"),IF(AH386,"INVALID","NOT APPLICABLE")))</f>
        <v/>
      </c>
      <c r="AL386" t="inlineStr">
        <is>
          <t>PARSED</t>
        </is>
      </c>
    </row>
    <row r="387">
      <c r="A387" s="29" t="inlineStr">
        <is>
          <t>FINS_PR_376_v1</t>
        </is>
      </c>
      <c r="B387" s="30" t="inlineStr">
        <is>
          <t>Financial Assets - funds attributable to clients:  Fair Value Through Other Comprehensive Income (FVOCI)</t>
        </is>
      </c>
      <c r="C387" s="35" t="inlineStr">
        <is>
          <t>TABLE: 19.0
MATRIX ROW / CONTEXT: RoW
HOW TO ANSWER: Up to 1 values.
WHEN TO ANSWER: “Pure Account Information Service Provider” (FINS_GI_11) is not “Yes”</t>
        </is>
      </c>
      <c r="D387" s="34" t="inlineStr"/>
      <c r="E387" s="33" t="inlineStr"/>
      <c r="F387" s="33" t="inlineStr"/>
      <c r="G387" s="33" t="inlineStr"/>
      <c r="H387" s="33" t="inlineStr"/>
      <c r="I387" s="33" t="inlineStr"/>
      <c r="J387" s="33" t="inlineStr"/>
      <c r="K387" s="33" t="inlineStr"/>
      <c r="L387" s="33" t="inlineStr"/>
      <c r="M387" s="33" t="inlineStr"/>
      <c r="N387" s="33" t="inlineStr"/>
      <c r="O387" s="33" t="inlineStr"/>
      <c r="P387" s="33" t="inlineStr"/>
      <c r="Q387" s="33" t="inlineStr"/>
      <c r="R387" s="33" t="inlineStr"/>
      <c r="S387" s="33" t="inlineStr"/>
      <c r="T387" s="33" t="inlineStr"/>
      <c r="U387" s="33" t="inlineStr"/>
      <c r="V387" s="33" t="inlineStr"/>
      <c r="W387" s="33" t="inlineStr"/>
      <c r="X387" s="33" t="inlineStr"/>
      <c r="Y387" s="33" t="inlineStr"/>
      <c r="Z387" s="33" t="inlineStr"/>
      <c r="AA387" s="33" t="inlineStr"/>
      <c r="AB387" s="33" t="inlineStr"/>
      <c r="AC387" s="33" t="inlineStr"/>
      <c r="AD387" s="33" t="inlineStr"/>
      <c r="AE387" s="33" t="inlineStr"/>
      <c r="AF387" s="33" t="inlineStr"/>
      <c r="AG387" s="33" t="inlineStr"/>
      <c r="AH387">
        <f>COUNTA(D387:D387)&gt;0</f>
        <v/>
      </c>
      <c r="AI387">
        <f>IFERROR(AND('2- GI'!$D$13&lt;&gt;"",'2- GI'!$D$13&lt;&gt;"Yes"),FALSE)</f>
        <v/>
      </c>
      <c r="AJ387">
        <f>IFERROR(AND('2- GI'!$D$13="",NOT(AND('2- GI'!$D$13&lt;&gt;"",'2- GI'!$D$13&lt;&gt;"Yes"))),FALSE)</f>
        <v/>
      </c>
      <c r="AK387">
        <f>IF(AI387,IF(AH387,"ANSWERED","MISSING"),IF(AJ387,IF(AH387,"INVALID","CONTROLLER MISSING"),IF(AH387,"INVALID","NOT APPLICABLE")))</f>
        <v/>
      </c>
      <c r="AL387" t="inlineStr">
        <is>
          <t>PARSED</t>
        </is>
      </c>
    </row>
    <row r="388">
      <c r="A388" s="29" t="inlineStr">
        <is>
          <t>FINS_PR_377_v1</t>
        </is>
      </c>
      <c r="B388" s="30" t="inlineStr">
        <is>
          <t>Investment in Subsidiary, Associates and Joint Venture</t>
        </is>
      </c>
      <c r="C388" s="35" t="inlineStr">
        <is>
          <t>TABLE: 19.0
MATRIX ROW / CONTEXT: Malta
HOW TO ANSWER: Up to 1 values.
WHEN TO ANSWER: “Pure Account Information Service Provider” (FINS_GI_11) is not “Yes”</t>
        </is>
      </c>
      <c r="D388" s="34" t="inlineStr"/>
      <c r="E388" s="33" t="inlineStr"/>
      <c r="F388" s="33" t="inlineStr"/>
      <c r="G388" s="33" t="inlineStr"/>
      <c r="H388" s="33" t="inlineStr"/>
      <c r="I388" s="33" t="inlineStr"/>
      <c r="J388" s="33" t="inlineStr"/>
      <c r="K388" s="33" t="inlineStr"/>
      <c r="L388" s="33" t="inlineStr"/>
      <c r="M388" s="33" t="inlineStr"/>
      <c r="N388" s="33" t="inlineStr"/>
      <c r="O388" s="33" t="inlineStr"/>
      <c r="P388" s="33" t="inlineStr"/>
      <c r="Q388" s="33" t="inlineStr"/>
      <c r="R388" s="33" t="inlineStr"/>
      <c r="S388" s="33" t="inlineStr"/>
      <c r="T388" s="33" t="inlineStr"/>
      <c r="U388" s="33" t="inlineStr"/>
      <c r="V388" s="33" t="inlineStr"/>
      <c r="W388" s="33" t="inlineStr"/>
      <c r="X388" s="33" t="inlineStr"/>
      <c r="Y388" s="33" t="inlineStr"/>
      <c r="Z388" s="33" t="inlineStr"/>
      <c r="AA388" s="33" t="inlineStr"/>
      <c r="AB388" s="33" t="inlineStr"/>
      <c r="AC388" s="33" t="inlineStr"/>
      <c r="AD388" s="33" t="inlineStr"/>
      <c r="AE388" s="33" t="inlineStr"/>
      <c r="AF388" s="33" t="inlineStr"/>
      <c r="AG388" s="33" t="inlineStr"/>
      <c r="AH388">
        <f>COUNTA(D388:D388)&gt;0</f>
        <v/>
      </c>
      <c r="AI388">
        <f>IFERROR(AND('2- GI'!$D$13&lt;&gt;"",'2- GI'!$D$13&lt;&gt;"Yes"),FALSE)</f>
        <v/>
      </c>
      <c r="AJ388">
        <f>IFERROR(AND('2- GI'!$D$13="",NOT(AND('2- GI'!$D$13&lt;&gt;"",'2- GI'!$D$13&lt;&gt;"Yes"))),FALSE)</f>
        <v/>
      </c>
      <c r="AK388">
        <f>IF(AI388,IF(AH388,"ANSWERED","MISSING"),IF(AJ388,IF(AH388,"INVALID","CONTROLLER MISSING"),IF(AH388,"INVALID","NOT APPLICABLE")))</f>
        <v/>
      </c>
      <c r="AL388" t="inlineStr">
        <is>
          <t>PARSED</t>
        </is>
      </c>
    </row>
    <row r="389">
      <c r="A389" s="29" t="inlineStr">
        <is>
          <t>FINS_PR_378_v1</t>
        </is>
      </c>
      <c r="B389" s="30" t="inlineStr">
        <is>
          <t>Investment in Subsidiary, Associates and Joint Venture</t>
        </is>
      </c>
      <c r="C389" s="35" t="inlineStr">
        <is>
          <t>TABLE: 19.0
MATRIX ROW / CONTEXT: EU/EEA
HOW TO ANSWER: Up to 1 values.
WHEN TO ANSWER: “Pure Account Information Service Provider” (FINS_GI_11) is not “Yes”</t>
        </is>
      </c>
      <c r="D389" s="34" t="inlineStr"/>
      <c r="E389" s="33" t="inlineStr"/>
      <c r="F389" s="33" t="inlineStr"/>
      <c r="G389" s="33" t="inlineStr"/>
      <c r="H389" s="33" t="inlineStr"/>
      <c r="I389" s="33" t="inlineStr"/>
      <c r="J389" s="33" t="inlineStr"/>
      <c r="K389" s="33" t="inlineStr"/>
      <c r="L389" s="33" t="inlineStr"/>
      <c r="M389" s="33" t="inlineStr"/>
      <c r="N389" s="33" t="inlineStr"/>
      <c r="O389" s="33" t="inlineStr"/>
      <c r="P389" s="33" t="inlineStr"/>
      <c r="Q389" s="33" t="inlineStr"/>
      <c r="R389" s="33" t="inlineStr"/>
      <c r="S389" s="33" t="inlineStr"/>
      <c r="T389" s="33" t="inlineStr"/>
      <c r="U389" s="33" t="inlineStr"/>
      <c r="V389" s="33" t="inlineStr"/>
      <c r="W389" s="33" t="inlineStr"/>
      <c r="X389" s="33" t="inlineStr"/>
      <c r="Y389" s="33" t="inlineStr"/>
      <c r="Z389" s="33" t="inlineStr"/>
      <c r="AA389" s="33" t="inlineStr"/>
      <c r="AB389" s="33" t="inlineStr"/>
      <c r="AC389" s="33" t="inlineStr"/>
      <c r="AD389" s="33" t="inlineStr"/>
      <c r="AE389" s="33" t="inlineStr"/>
      <c r="AF389" s="33" t="inlineStr"/>
      <c r="AG389" s="33" t="inlineStr"/>
      <c r="AH389">
        <f>COUNTA(D389:D389)&gt;0</f>
        <v/>
      </c>
      <c r="AI389">
        <f>IFERROR(AND('2- GI'!$D$13&lt;&gt;"",'2- GI'!$D$13&lt;&gt;"Yes"),FALSE)</f>
        <v/>
      </c>
      <c r="AJ389">
        <f>IFERROR(AND('2- GI'!$D$13="",NOT(AND('2- GI'!$D$13&lt;&gt;"",'2- GI'!$D$13&lt;&gt;"Yes"))),FALSE)</f>
        <v/>
      </c>
      <c r="AK389">
        <f>IF(AI389,IF(AH389,"ANSWERED","MISSING"),IF(AJ389,IF(AH389,"INVALID","CONTROLLER MISSING"),IF(AH389,"INVALID","NOT APPLICABLE")))</f>
        <v/>
      </c>
      <c r="AL389" t="inlineStr">
        <is>
          <t>PARSED</t>
        </is>
      </c>
    </row>
    <row r="390">
      <c r="A390" s="29" t="inlineStr">
        <is>
          <t>FINS_PR_379_v1</t>
        </is>
      </c>
      <c r="B390" s="30" t="inlineStr">
        <is>
          <t>Investment in Subsidiary, Associates and Joint Venture</t>
        </is>
      </c>
      <c r="C390" s="35" t="inlineStr">
        <is>
          <t>TABLE: 19.0
MATRIX ROW / CONTEXT: RoW
HOW TO ANSWER: Up to 1 values.
WHEN TO ANSWER: “Pure Account Information Service Provider” (FINS_GI_11) is not “Yes”</t>
        </is>
      </c>
      <c r="D390" s="34" t="inlineStr"/>
      <c r="E390" s="33" t="inlineStr"/>
      <c r="F390" s="33" t="inlineStr"/>
      <c r="G390" s="33" t="inlineStr"/>
      <c r="H390" s="33" t="inlineStr"/>
      <c r="I390" s="33" t="inlineStr"/>
      <c r="J390" s="33" t="inlineStr"/>
      <c r="K390" s="33" t="inlineStr"/>
      <c r="L390" s="33" t="inlineStr"/>
      <c r="M390" s="33" t="inlineStr"/>
      <c r="N390" s="33" t="inlineStr"/>
      <c r="O390" s="33" t="inlineStr"/>
      <c r="P390" s="33" t="inlineStr"/>
      <c r="Q390" s="33" t="inlineStr"/>
      <c r="R390" s="33" t="inlineStr"/>
      <c r="S390" s="33" t="inlineStr"/>
      <c r="T390" s="33" t="inlineStr"/>
      <c r="U390" s="33" t="inlineStr"/>
      <c r="V390" s="33" t="inlineStr"/>
      <c r="W390" s="33" t="inlineStr"/>
      <c r="X390" s="33" t="inlineStr"/>
      <c r="Y390" s="33" t="inlineStr"/>
      <c r="Z390" s="33" t="inlineStr"/>
      <c r="AA390" s="33" t="inlineStr"/>
      <c r="AB390" s="33" t="inlineStr"/>
      <c r="AC390" s="33" t="inlineStr"/>
      <c r="AD390" s="33" t="inlineStr"/>
      <c r="AE390" s="33" t="inlineStr"/>
      <c r="AF390" s="33" t="inlineStr"/>
      <c r="AG390" s="33" t="inlineStr"/>
      <c r="AH390">
        <f>COUNTA(D390:D390)&gt;0</f>
        <v/>
      </c>
      <c r="AI390">
        <f>IFERROR(AND('2- GI'!$D$13&lt;&gt;"",'2- GI'!$D$13&lt;&gt;"Yes"),FALSE)</f>
        <v/>
      </c>
      <c r="AJ390">
        <f>IFERROR(AND('2- GI'!$D$13="",NOT(AND('2- GI'!$D$13&lt;&gt;"",'2- GI'!$D$13&lt;&gt;"Yes"))),FALSE)</f>
        <v/>
      </c>
      <c r="AK390">
        <f>IF(AI390,IF(AH390,"ANSWERED","MISSING"),IF(AJ390,IF(AH390,"INVALID","CONTROLLER MISSING"),IF(AH390,"INVALID","NOT APPLICABLE")))</f>
        <v/>
      </c>
      <c r="AL390" t="inlineStr">
        <is>
          <t>PARSED</t>
        </is>
      </c>
    </row>
    <row r="391">
      <c r="A391" s="29" t="inlineStr">
        <is>
          <t>FINS_PR_380_v1</t>
        </is>
      </c>
      <c r="B391" s="30" t="inlineStr">
        <is>
          <t>Other Investments</t>
        </is>
      </c>
      <c r="C391" s="35" t="inlineStr">
        <is>
          <t>TABLE: 19.0
MATRIX ROW / CONTEXT: Malta
HOW TO ANSWER: Up to 1 values.
WHEN TO ANSWER: “Pure Account Information Service Provider” (FINS_GI_11) is not “Yes”</t>
        </is>
      </c>
      <c r="D391" s="34" t="inlineStr"/>
      <c r="E391" s="33" t="inlineStr"/>
      <c r="F391" s="33" t="inlineStr"/>
      <c r="G391" s="33" t="inlineStr"/>
      <c r="H391" s="33" t="inlineStr"/>
      <c r="I391" s="33" t="inlineStr"/>
      <c r="J391" s="33" t="inlineStr"/>
      <c r="K391" s="33" t="inlineStr"/>
      <c r="L391" s="33" t="inlineStr"/>
      <c r="M391" s="33" t="inlineStr"/>
      <c r="N391" s="33" t="inlineStr"/>
      <c r="O391" s="33" t="inlineStr"/>
      <c r="P391" s="33" t="inlineStr"/>
      <c r="Q391" s="33" t="inlineStr"/>
      <c r="R391" s="33" t="inlineStr"/>
      <c r="S391" s="33" t="inlineStr"/>
      <c r="T391" s="33" t="inlineStr"/>
      <c r="U391" s="33" t="inlineStr"/>
      <c r="V391" s="33" t="inlineStr"/>
      <c r="W391" s="33" t="inlineStr"/>
      <c r="X391" s="33" t="inlineStr"/>
      <c r="Y391" s="33" t="inlineStr"/>
      <c r="Z391" s="33" t="inlineStr"/>
      <c r="AA391" s="33" t="inlineStr"/>
      <c r="AB391" s="33" t="inlineStr"/>
      <c r="AC391" s="33" t="inlineStr"/>
      <c r="AD391" s="33" t="inlineStr"/>
      <c r="AE391" s="33" t="inlineStr"/>
      <c r="AF391" s="33" t="inlineStr"/>
      <c r="AG391" s="33" t="inlineStr"/>
      <c r="AH391">
        <f>COUNTA(D391:D391)&gt;0</f>
        <v/>
      </c>
      <c r="AI391">
        <f>IFERROR(AND('2- GI'!$D$13&lt;&gt;"",'2- GI'!$D$13&lt;&gt;"Yes"),FALSE)</f>
        <v/>
      </c>
      <c r="AJ391">
        <f>IFERROR(AND('2- GI'!$D$13="",NOT(AND('2- GI'!$D$13&lt;&gt;"",'2- GI'!$D$13&lt;&gt;"Yes"))),FALSE)</f>
        <v/>
      </c>
      <c r="AK391">
        <f>IF(AI391,IF(AH391,"ANSWERED","MISSING"),IF(AJ391,IF(AH391,"INVALID","CONTROLLER MISSING"),IF(AH391,"INVALID","NOT APPLICABLE")))</f>
        <v/>
      </c>
      <c r="AL391" t="inlineStr">
        <is>
          <t>PARSED</t>
        </is>
      </c>
    </row>
    <row r="392">
      <c r="A392" s="29" t="inlineStr">
        <is>
          <t>FINS_PR_381_v1</t>
        </is>
      </c>
      <c r="B392" s="30" t="inlineStr">
        <is>
          <t>Other Investments</t>
        </is>
      </c>
      <c r="C392" s="35" t="inlineStr">
        <is>
          <t>TABLE: 19.0
MATRIX ROW / CONTEXT: EU/EEA
HOW TO ANSWER: Up to 1 values.
WHEN TO ANSWER: “Pure Account Information Service Provider” (FINS_GI_11) is not “Yes”</t>
        </is>
      </c>
      <c r="D392" s="34" t="inlineStr"/>
      <c r="E392" s="33" t="inlineStr"/>
      <c r="F392" s="33" t="inlineStr"/>
      <c r="G392" s="33" t="inlineStr"/>
      <c r="H392" s="33" t="inlineStr"/>
      <c r="I392" s="33" t="inlineStr"/>
      <c r="J392" s="33" t="inlineStr"/>
      <c r="K392" s="33" t="inlineStr"/>
      <c r="L392" s="33" t="inlineStr"/>
      <c r="M392" s="33" t="inlineStr"/>
      <c r="N392" s="33" t="inlineStr"/>
      <c r="O392" s="33" t="inlineStr"/>
      <c r="P392" s="33" t="inlineStr"/>
      <c r="Q392" s="33" t="inlineStr"/>
      <c r="R392" s="33" t="inlineStr"/>
      <c r="S392" s="33" t="inlineStr"/>
      <c r="T392" s="33" t="inlineStr"/>
      <c r="U392" s="33" t="inlineStr"/>
      <c r="V392" s="33" t="inlineStr"/>
      <c r="W392" s="33" t="inlineStr"/>
      <c r="X392" s="33" t="inlineStr"/>
      <c r="Y392" s="33" t="inlineStr"/>
      <c r="Z392" s="33" t="inlineStr"/>
      <c r="AA392" s="33" t="inlineStr"/>
      <c r="AB392" s="33" t="inlineStr"/>
      <c r="AC392" s="33" t="inlineStr"/>
      <c r="AD392" s="33" t="inlineStr"/>
      <c r="AE392" s="33" t="inlineStr"/>
      <c r="AF392" s="33" t="inlineStr"/>
      <c r="AG392" s="33" t="inlineStr"/>
      <c r="AH392">
        <f>COUNTA(D392:D392)&gt;0</f>
        <v/>
      </c>
      <c r="AI392">
        <f>IFERROR(AND('2- GI'!$D$13&lt;&gt;"",'2- GI'!$D$13&lt;&gt;"Yes"),FALSE)</f>
        <v/>
      </c>
      <c r="AJ392">
        <f>IFERROR(AND('2- GI'!$D$13="",NOT(AND('2- GI'!$D$13&lt;&gt;"",'2- GI'!$D$13&lt;&gt;"Yes"))),FALSE)</f>
        <v/>
      </c>
      <c r="AK392">
        <f>IF(AI392,IF(AH392,"ANSWERED","MISSING"),IF(AJ392,IF(AH392,"INVALID","CONTROLLER MISSING"),IF(AH392,"INVALID","NOT APPLICABLE")))</f>
        <v/>
      </c>
      <c r="AL392" t="inlineStr">
        <is>
          <t>PARSED</t>
        </is>
      </c>
    </row>
    <row r="393">
      <c r="A393" s="29" t="inlineStr">
        <is>
          <t>FINS_PR_382_v1</t>
        </is>
      </c>
      <c r="B393" s="30" t="inlineStr">
        <is>
          <t>Other Investments</t>
        </is>
      </c>
      <c r="C393" s="35" t="inlineStr">
        <is>
          <t>TABLE: 19.0
MATRIX ROW / CONTEXT: RoW
HOW TO ANSWER: Up to 1 values.
WHEN TO ANSWER: “Pure Account Information Service Provider” (FINS_GI_11) is not “Yes”</t>
        </is>
      </c>
      <c r="D393" s="34" t="inlineStr"/>
      <c r="E393" s="33" t="inlineStr"/>
      <c r="F393" s="33" t="inlineStr"/>
      <c r="G393" s="33" t="inlineStr"/>
      <c r="H393" s="33" t="inlineStr"/>
      <c r="I393" s="33" t="inlineStr"/>
      <c r="J393" s="33" t="inlineStr"/>
      <c r="K393" s="33" t="inlineStr"/>
      <c r="L393" s="33" t="inlineStr"/>
      <c r="M393" s="33" t="inlineStr"/>
      <c r="N393" s="33" t="inlineStr"/>
      <c r="O393" s="33" t="inlineStr"/>
      <c r="P393" s="33" t="inlineStr"/>
      <c r="Q393" s="33" t="inlineStr"/>
      <c r="R393" s="33" t="inlineStr"/>
      <c r="S393" s="33" t="inlineStr"/>
      <c r="T393" s="33" t="inlineStr"/>
      <c r="U393" s="33" t="inlineStr"/>
      <c r="V393" s="33" t="inlineStr"/>
      <c r="W393" s="33" t="inlineStr"/>
      <c r="X393" s="33" t="inlineStr"/>
      <c r="Y393" s="33" t="inlineStr"/>
      <c r="Z393" s="33" t="inlineStr"/>
      <c r="AA393" s="33" t="inlineStr"/>
      <c r="AB393" s="33" t="inlineStr"/>
      <c r="AC393" s="33" t="inlineStr"/>
      <c r="AD393" s="33" t="inlineStr"/>
      <c r="AE393" s="33" t="inlineStr"/>
      <c r="AF393" s="33" t="inlineStr"/>
      <c r="AG393" s="33" t="inlineStr"/>
      <c r="AH393">
        <f>COUNTA(D393:D393)&gt;0</f>
        <v/>
      </c>
      <c r="AI393">
        <f>IFERROR(AND('2- GI'!$D$13&lt;&gt;"",'2- GI'!$D$13&lt;&gt;"Yes"),FALSE)</f>
        <v/>
      </c>
      <c r="AJ393">
        <f>IFERROR(AND('2- GI'!$D$13="",NOT(AND('2- GI'!$D$13&lt;&gt;"",'2- GI'!$D$13&lt;&gt;"Yes"))),FALSE)</f>
        <v/>
      </c>
      <c r="AK393">
        <f>IF(AI393,IF(AH393,"ANSWERED","MISSING"),IF(AJ393,IF(AH393,"INVALID","CONTROLLER MISSING"),IF(AH393,"INVALID","NOT APPLICABLE")))</f>
        <v/>
      </c>
      <c r="AL393" t="inlineStr">
        <is>
          <t>PARSED</t>
        </is>
      </c>
    </row>
    <row r="394">
      <c r="A394" s="29" t="inlineStr">
        <is>
          <t>FINS_PR_383_v1</t>
        </is>
      </c>
      <c r="B394" s="30" t="inlineStr">
        <is>
          <t>Kindly provide detail on 'Other Investments'</t>
        </is>
      </c>
      <c r="C394" s="31" t="inlineStr">
        <is>
          <t>WHEN TO ANSWER: All of these conditions must be met: At least one of these conditions must be met: “Other Investments” (FINS_PR_380) is greater than “0”; or “Other Investments” (FINS_PR_381) is greater than “0”; or “Other Investments” (FINS_PR_382) is greater than “0”; and “Pure Account Information Service Provider” (FINS_GI_11) is not “Yes”</t>
        </is>
      </c>
      <c r="D394" s="34" t="inlineStr"/>
      <c r="E394" s="33" t="inlineStr"/>
      <c r="F394" s="33" t="inlineStr"/>
      <c r="G394" s="33" t="inlineStr"/>
      <c r="H394" s="33" t="inlineStr"/>
      <c r="I394" s="33" t="inlineStr"/>
      <c r="J394" s="33" t="inlineStr"/>
      <c r="K394" s="33" t="inlineStr"/>
      <c r="L394" s="33" t="inlineStr"/>
      <c r="M394" s="33" t="inlineStr"/>
      <c r="N394" s="33" t="inlineStr"/>
      <c r="O394" s="33" t="inlineStr"/>
      <c r="P394" s="33" t="inlineStr"/>
      <c r="Q394" s="33" t="inlineStr"/>
      <c r="R394" s="33" t="inlineStr"/>
      <c r="S394" s="33" t="inlineStr"/>
      <c r="T394" s="33" t="inlineStr"/>
      <c r="U394" s="33" t="inlineStr"/>
      <c r="V394" s="33" t="inlineStr"/>
      <c r="W394" s="33" t="inlineStr"/>
      <c r="X394" s="33" t="inlineStr"/>
      <c r="Y394" s="33" t="inlineStr"/>
      <c r="Z394" s="33" t="inlineStr"/>
      <c r="AA394" s="33" t="inlineStr"/>
      <c r="AB394" s="33" t="inlineStr"/>
      <c r="AC394" s="33" t="inlineStr"/>
      <c r="AD394" s="33" t="inlineStr"/>
      <c r="AE394" s="33" t="inlineStr"/>
      <c r="AF394" s="33" t="inlineStr"/>
      <c r="AG394" s="33" t="inlineStr"/>
      <c r="AH394">
        <f>COUNTA(D394:D394)&gt;0</f>
        <v/>
      </c>
      <c r="AI394">
        <f>IFERROR(AND(OR(AND($D$391&lt;&gt;"",$D$391&gt;0),AND($D$392&lt;&gt;"",$D$392&gt;0),AND($D$393&lt;&gt;"",$D$393&gt;0)),AND('2- GI'!$D$13&lt;&gt;"",'2- GI'!$D$13&lt;&gt;"Yes")),FALSE)</f>
        <v/>
      </c>
      <c r="AJ394">
        <f>IFERROR(AND(OR($D$391="",$D$392="",$D$393="",'2- GI'!$D$13=""),NOT(AND(OR(AND($D$391&lt;&gt;"",$D$391&gt;0),AND($D$392&lt;&gt;"",$D$392&gt;0),AND($D$393&lt;&gt;"",$D$393&gt;0)),AND('2- GI'!$D$13&lt;&gt;"",'2- GI'!$D$13&lt;&gt;"Yes")))),FALSE)</f>
        <v/>
      </c>
      <c r="AK394">
        <f>IF(AI394,IF(AH394,"ANSWERED","MISSING"),IF(AJ394,IF(AH394,"INVALID","CONTROLLER MISSING"),IF(AH394,"INVALID","NOT APPLICABLE")))</f>
        <v/>
      </c>
      <c r="AL394" t="inlineStr">
        <is>
          <t>PARSED</t>
        </is>
      </c>
    </row>
    <row r="395">
      <c r="A395" s="29" t="inlineStr">
        <is>
          <t>FINS_PR_384_v1</t>
        </is>
      </c>
      <c r="B395" s="30" t="inlineStr">
        <is>
          <t>Loan Receivables - Loans and advances granted to group entities</t>
        </is>
      </c>
      <c r="C395" s="35" t="inlineStr">
        <is>
          <t>TABLE: 19.0
MATRIX ROW / CONTEXT: Malta
HOW TO ANSWER: Up to 1 values.
WHEN TO ANSWER: “Pure Account Information Service Provider” (FINS_GI_11) is not “Yes”</t>
        </is>
      </c>
      <c r="D395" s="34" t="inlineStr"/>
      <c r="E395" s="33" t="inlineStr"/>
      <c r="F395" s="33" t="inlineStr"/>
      <c r="G395" s="33" t="inlineStr"/>
      <c r="H395" s="33" t="inlineStr"/>
      <c r="I395" s="33" t="inlineStr"/>
      <c r="J395" s="33" t="inlineStr"/>
      <c r="K395" s="33" t="inlineStr"/>
      <c r="L395" s="33" t="inlineStr"/>
      <c r="M395" s="33" t="inlineStr"/>
      <c r="N395" s="33" t="inlineStr"/>
      <c r="O395" s="33" t="inlineStr"/>
      <c r="P395" s="33" t="inlineStr"/>
      <c r="Q395" s="33" t="inlineStr"/>
      <c r="R395" s="33" t="inlineStr"/>
      <c r="S395" s="33" t="inlineStr"/>
      <c r="T395" s="33" t="inlineStr"/>
      <c r="U395" s="33" t="inlineStr"/>
      <c r="V395" s="33" t="inlineStr"/>
      <c r="W395" s="33" t="inlineStr"/>
      <c r="X395" s="33" t="inlineStr"/>
      <c r="Y395" s="33" t="inlineStr"/>
      <c r="Z395" s="33" t="inlineStr"/>
      <c r="AA395" s="33" t="inlineStr"/>
      <c r="AB395" s="33" t="inlineStr"/>
      <c r="AC395" s="33" t="inlineStr"/>
      <c r="AD395" s="33" t="inlineStr"/>
      <c r="AE395" s="33" t="inlineStr"/>
      <c r="AF395" s="33" t="inlineStr"/>
      <c r="AG395" s="33" t="inlineStr"/>
      <c r="AH395">
        <f>COUNTA(D395:D395)&gt;0</f>
        <v/>
      </c>
      <c r="AI395">
        <f>IFERROR(AND('2- GI'!$D$13&lt;&gt;"",'2- GI'!$D$13&lt;&gt;"Yes"),FALSE)</f>
        <v/>
      </c>
      <c r="AJ395">
        <f>IFERROR(AND('2- GI'!$D$13="",NOT(AND('2- GI'!$D$13&lt;&gt;"",'2- GI'!$D$13&lt;&gt;"Yes"))),FALSE)</f>
        <v/>
      </c>
      <c r="AK395">
        <f>IF(AI395,IF(AH395,"ANSWERED","MISSING"),IF(AJ395,IF(AH395,"INVALID","CONTROLLER MISSING"),IF(AH395,"INVALID","NOT APPLICABLE")))</f>
        <v/>
      </c>
      <c r="AL395" t="inlineStr">
        <is>
          <t>PARSED</t>
        </is>
      </c>
    </row>
    <row r="396">
      <c r="A396" s="29" t="inlineStr">
        <is>
          <t>FINS_PR_385_v1</t>
        </is>
      </c>
      <c r="B396" s="30" t="inlineStr">
        <is>
          <t>Loan Receivables - Loans and advances granted to group entities</t>
        </is>
      </c>
      <c r="C396" s="35" t="inlineStr">
        <is>
          <t>TABLE: 19.0
MATRIX ROW / CONTEXT: EU/EEA
HOW TO ANSWER: Up to 1 values.
WHEN TO ANSWER: “Pure Account Information Service Provider” (FINS_GI_11) is not “Yes”</t>
        </is>
      </c>
      <c r="D396" s="34" t="inlineStr"/>
      <c r="E396" s="33" t="inlineStr"/>
      <c r="F396" s="33" t="inlineStr"/>
      <c r="G396" s="33" t="inlineStr"/>
      <c r="H396" s="33" t="inlineStr"/>
      <c r="I396" s="33" t="inlineStr"/>
      <c r="J396" s="33" t="inlineStr"/>
      <c r="K396" s="33" t="inlineStr"/>
      <c r="L396" s="33" t="inlineStr"/>
      <c r="M396" s="33" t="inlineStr"/>
      <c r="N396" s="33" t="inlineStr"/>
      <c r="O396" s="33" t="inlineStr"/>
      <c r="P396" s="33" t="inlineStr"/>
      <c r="Q396" s="33" t="inlineStr"/>
      <c r="R396" s="33" t="inlineStr"/>
      <c r="S396" s="33" t="inlineStr"/>
      <c r="T396" s="33" t="inlineStr"/>
      <c r="U396" s="33" t="inlineStr"/>
      <c r="V396" s="33" t="inlineStr"/>
      <c r="W396" s="33" t="inlineStr"/>
      <c r="X396" s="33" t="inlineStr"/>
      <c r="Y396" s="33" t="inlineStr"/>
      <c r="Z396" s="33" t="inlineStr"/>
      <c r="AA396" s="33" t="inlineStr"/>
      <c r="AB396" s="33" t="inlineStr"/>
      <c r="AC396" s="33" t="inlineStr"/>
      <c r="AD396" s="33" t="inlineStr"/>
      <c r="AE396" s="33" t="inlineStr"/>
      <c r="AF396" s="33" t="inlineStr"/>
      <c r="AG396" s="33" t="inlineStr"/>
      <c r="AH396">
        <f>COUNTA(D396:D396)&gt;0</f>
        <v/>
      </c>
      <c r="AI396">
        <f>IFERROR(AND('2- GI'!$D$13&lt;&gt;"",'2- GI'!$D$13&lt;&gt;"Yes"),FALSE)</f>
        <v/>
      </c>
      <c r="AJ396">
        <f>IFERROR(AND('2- GI'!$D$13="",NOT(AND('2- GI'!$D$13&lt;&gt;"",'2- GI'!$D$13&lt;&gt;"Yes"))),FALSE)</f>
        <v/>
      </c>
      <c r="AK396">
        <f>IF(AI396,IF(AH396,"ANSWERED","MISSING"),IF(AJ396,IF(AH396,"INVALID","CONTROLLER MISSING"),IF(AH396,"INVALID","NOT APPLICABLE")))</f>
        <v/>
      </c>
      <c r="AL396" t="inlineStr">
        <is>
          <t>PARSED</t>
        </is>
      </c>
    </row>
    <row r="397">
      <c r="A397" s="29" t="inlineStr">
        <is>
          <t>FINS_PR_386_v1</t>
        </is>
      </c>
      <c r="B397" s="30" t="inlineStr">
        <is>
          <t>Loan Receivables - Loans and advances granted to group entities</t>
        </is>
      </c>
      <c r="C397" s="35" t="inlineStr">
        <is>
          <t>TABLE: 19.0
MATRIX ROW / CONTEXT: RoW
HOW TO ANSWER: Up to 1 values.
WHEN TO ANSWER: “Pure Account Information Service Provider” (FINS_GI_11) is not “Yes”</t>
        </is>
      </c>
      <c r="D397" s="34" t="inlineStr"/>
      <c r="E397" s="33" t="inlineStr"/>
      <c r="F397" s="33" t="inlineStr"/>
      <c r="G397" s="33" t="inlineStr"/>
      <c r="H397" s="33" t="inlineStr"/>
      <c r="I397" s="33" t="inlineStr"/>
      <c r="J397" s="33" t="inlineStr"/>
      <c r="K397" s="33" t="inlineStr"/>
      <c r="L397" s="33" t="inlineStr"/>
      <c r="M397" s="33" t="inlineStr"/>
      <c r="N397" s="33" t="inlineStr"/>
      <c r="O397" s="33" t="inlineStr"/>
      <c r="P397" s="33" t="inlineStr"/>
      <c r="Q397" s="33" t="inlineStr"/>
      <c r="R397" s="33" t="inlineStr"/>
      <c r="S397" s="33" t="inlineStr"/>
      <c r="T397" s="33" t="inlineStr"/>
      <c r="U397" s="33" t="inlineStr"/>
      <c r="V397" s="33" t="inlineStr"/>
      <c r="W397" s="33" t="inlineStr"/>
      <c r="X397" s="33" t="inlineStr"/>
      <c r="Y397" s="33" t="inlineStr"/>
      <c r="Z397" s="33" t="inlineStr"/>
      <c r="AA397" s="33" t="inlineStr"/>
      <c r="AB397" s="33" t="inlineStr"/>
      <c r="AC397" s="33" t="inlineStr"/>
      <c r="AD397" s="33" t="inlineStr"/>
      <c r="AE397" s="33" t="inlineStr"/>
      <c r="AF397" s="33" t="inlineStr"/>
      <c r="AG397" s="33" t="inlineStr"/>
      <c r="AH397">
        <f>COUNTA(D397:D397)&gt;0</f>
        <v/>
      </c>
      <c r="AI397">
        <f>IFERROR(AND('2- GI'!$D$13&lt;&gt;"",'2- GI'!$D$13&lt;&gt;"Yes"),FALSE)</f>
        <v/>
      </c>
      <c r="AJ397">
        <f>IFERROR(AND('2- GI'!$D$13="",NOT(AND('2- GI'!$D$13&lt;&gt;"",'2- GI'!$D$13&lt;&gt;"Yes"))),FALSE)</f>
        <v/>
      </c>
      <c r="AK397">
        <f>IF(AI397,IF(AH397,"ANSWERED","MISSING"),IF(AJ397,IF(AH397,"INVALID","CONTROLLER MISSING"),IF(AH397,"INVALID","NOT APPLICABLE")))</f>
        <v/>
      </c>
      <c r="AL397" t="inlineStr">
        <is>
          <t>PARSED</t>
        </is>
      </c>
    </row>
    <row r="398">
      <c r="A398" s="29" t="inlineStr">
        <is>
          <t>FINS_PR_387_v1</t>
        </is>
      </c>
      <c r="B398" s="30" t="inlineStr">
        <is>
          <t>Loan Receivables - Loans and advances granted to third-party entities</t>
        </is>
      </c>
      <c r="C398" s="35" t="inlineStr">
        <is>
          <t>TABLE: 19.0
MATRIX ROW / CONTEXT: Malta
HOW TO ANSWER: Up to 1 values.
WHEN TO ANSWER: “Pure Account Information Service Provider” (FINS_GI_11) is not “Yes”</t>
        </is>
      </c>
      <c r="D398" s="34" t="inlineStr"/>
      <c r="E398" s="33" t="inlineStr"/>
      <c r="F398" s="33" t="inlineStr"/>
      <c r="G398" s="33" t="inlineStr"/>
      <c r="H398" s="33" t="inlineStr"/>
      <c r="I398" s="33" t="inlineStr"/>
      <c r="J398" s="33" t="inlineStr"/>
      <c r="K398" s="33" t="inlineStr"/>
      <c r="L398" s="33" t="inlineStr"/>
      <c r="M398" s="33" t="inlineStr"/>
      <c r="N398" s="33" t="inlineStr"/>
      <c r="O398" s="33" t="inlineStr"/>
      <c r="P398" s="33" t="inlineStr"/>
      <c r="Q398" s="33" t="inlineStr"/>
      <c r="R398" s="33" t="inlineStr"/>
      <c r="S398" s="33" t="inlineStr"/>
      <c r="T398" s="33" t="inlineStr"/>
      <c r="U398" s="33" t="inlineStr"/>
      <c r="V398" s="33" t="inlineStr"/>
      <c r="W398" s="33" t="inlineStr"/>
      <c r="X398" s="33" t="inlineStr"/>
      <c r="Y398" s="33" t="inlineStr"/>
      <c r="Z398" s="33" t="inlineStr"/>
      <c r="AA398" s="33" t="inlineStr"/>
      <c r="AB398" s="33" t="inlineStr"/>
      <c r="AC398" s="33" t="inlineStr"/>
      <c r="AD398" s="33" t="inlineStr"/>
      <c r="AE398" s="33" t="inlineStr"/>
      <c r="AF398" s="33" t="inlineStr"/>
      <c r="AG398" s="33" t="inlineStr"/>
      <c r="AH398">
        <f>COUNTA(D398:D398)&gt;0</f>
        <v/>
      </c>
      <c r="AI398">
        <f>IFERROR(AND('2- GI'!$D$13&lt;&gt;"",'2- GI'!$D$13&lt;&gt;"Yes"),FALSE)</f>
        <v/>
      </c>
      <c r="AJ398">
        <f>IFERROR(AND('2- GI'!$D$13="",NOT(AND('2- GI'!$D$13&lt;&gt;"",'2- GI'!$D$13&lt;&gt;"Yes"))),FALSE)</f>
        <v/>
      </c>
      <c r="AK398">
        <f>IF(AI398,IF(AH398,"ANSWERED","MISSING"),IF(AJ398,IF(AH398,"INVALID","CONTROLLER MISSING"),IF(AH398,"INVALID","NOT APPLICABLE")))</f>
        <v/>
      </c>
      <c r="AL398" t="inlineStr">
        <is>
          <t>PARSED</t>
        </is>
      </c>
    </row>
    <row r="399">
      <c r="A399" s="29" t="inlineStr">
        <is>
          <t>FINS_PR_388_v1</t>
        </is>
      </c>
      <c r="B399" s="30" t="inlineStr">
        <is>
          <t>Loan Receivables - Loans and advances granted to third-party entities</t>
        </is>
      </c>
      <c r="C399" s="35" t="inlineStr">
        <is>
          <t>TABLE: 19.0
MATRIX ROW / CONTEXT: EU/EEA
HOW TO ANSWER: Up to 1 values.
WHEN TO ANSWER: “Pure Account Information Service Provider” (FINS_GI_11) is not “Yes”</t>
        </is>
      </c>
      <c r="D399" s="34" t="inlineStr"/>
      <c r="E399" s="33" t="inlineStr"/>
      <c r="F399" s="33" t="inlineStr"/>
      <c r="G399" s="33" t="inlineStr"/>
      <c r="H399" s="33" t="inlineStr"/>
      <c r="I399" s="33" t="inlineStr"/>
      <c r="J399" s="33" t="inlineStr"/>
      <c r="K399" s="33" t="inlineStr"/>
      <c r="L399" s="33" t="inlineStr"/>
      <c r="M399" s="33" t="inlineStr"/>
      <c r="N399" s="33" t="inlineStr"/>
      <c r="O399" s="33" t="inlineStr"/>
      <c r="P399" s="33" t="inlineStr"/>
      <c r="Q399" s="33" t="inlineStr"/>
      <c r="R399" s="33" t="inlineStr"/>
      <c r="S399" s="33" t="inlineStr"/>
      <c r="T399" s="33" t="inlineStr"/>
      <c r="U399" s="33" t="inlineStr"/>
      <c r="V399" s="33" t="inlineStr"/>
      <c r="W399" s="33" t="inlineStr"/>
      <c r="X399" s="33" t="inlineStr"/>
      <c r="Y399" s="33" t="inlineStr"/>
      <c r="Z399" s="33" t="inlineStr"/>
      <c r="AA399" s="33" t="inlineStr"/>
      <c r="AB399" s="33" t="inlineStr"/>
      <c r="AC399" s="33" t="inlineStr"/>
      <c r="AD399" s="33" t="inlineStr"/>
      <c r="AE399" s="33" t="inlineStr"/>
      <c r="AF399" s="33" t="inlineStr"/>
      <c r="AG399" s="33" t="inlineStr"/>
      <c r="AH399">
        <f>COUNTA(D399:D399)&gt;0</f>
        <v/>
      </c>
      <c r="AI399">
        <f>IFERROR(AND('2- GI'!$D$13&lt;&gt;"",'2- GI'!$D$13&lt;&gt;"Yes"),FALSE)</f>
        <v/>
      </c>
      <c r="AJ399">
        <f>IFERROR(AND('2- GI'!$D$13="",NOT(AND('2- GI'!$D$13&lt;&gt;"",'2- GI'!$D$13&lt;&gt;"Yes"))),FALSE)</f>
        <v/>
      </c>
      <c r="AK399">
        <f>IF(AI399,IF(AH399,"ANSWERED","MISSING"),IF(AJ399,IF(AH399,"INVALID","CONTROLLER MISSING"),IF(AH399,"INVALID","NOT APPLICABLE")))</f>
        <v/>
      </c>
      <c r="AL399" t="inlineStr">
        <is>
          <t>PARSED</t>
        </is>
      </c>
    </row>
    <row r="400">
      <c r="A400" s="29" t="inlineStr">
        <is>
          <t>FINS_PR_389_v1</t>
        </is>
      </c>
      <c r="B400" s="30" t="inlineStr">
        <is>
          <t>Loan Receivables - Loans and advances granted to third-party entities</t>
        </is>
      </c>
      <c r="C400" s="35" t="inlineStr">
        <is>
          <t>TABLE: 19.0
MATRIX ROW / CONTEXT: RoW
Please insert Loan Receivables - Loans and advances granted to third-party entities - RoW
HOW TO ANSWER: Up to 1 values.
WHEN TO ANSWER: “Pure Account Information Service Provider” (FINS_GI_11) is not “Yes”</t>
        </is>
      </c>
      <c r="D400" s="34" t="inlineStr"/>
      <c r="E400" s="33" t="inlineStr"/>
      <c r="F400" s="33" t="inlineStr"/>
      <c r="G400" s="33" t="inlineStr"/>
      <c r="H400" s="33" t="inlineStr"/>
      <c r="I400" s="33" t="inlineStr"/>
      <c r="J400" s="33" t="inlineStr"/>
      <c r="K400" s="33" t="inlineStr"/>
      <c r="L400" s="33" t="inlineStr"/>
      <c r="M400" s="33" t="inlineStr"/>
      <c r="N400" s="33" t="inlineStr"/>
      <c r="O400" s="33" t="inlineStr"/>
      <c r="P400" s="33" t="inlineStr"/>
      <c r="Q400" s="33" t="inlineStr"/>
      <c r="R400" s="33" t="inlineStr"/>
      <c r="S400" s="33" t="inlineStr"/>
      <c r="T400" s="33" t="inlineStr"/>
      <c r="U400" s="33" t="inlineStr"/>
      <c r="V400" s="33" t="inlineStr"/>
      <c r="W400" s="33" t="inlineStr"/>
      <c r="X400" s="33" t="inlineStr"/>
      <c r="Y400" s="33" t="inlineStr"/>
      <c r="Z400" s="33" t="inlineStr"/>
      <c r="AA400" s="33" t="inlineStr"/>
      <c r="AB400" s="33" t="inlineStr"/>
      <c r="AC400" s="33" t="inlineStr"/>
      <c r="AD400" s="33" t="inlineStr"/>
      <c r="AE400" s="33" t="inlineStr"/>
      <c r="AF400" s="33" t="inlineStr"/>
      <c r="AG400" s="33" t="inlineStr"/>
      <c r="AH400">
        <f>COUNTA(D400:D400)&gt;0</f>
        <v/>
      </c>
      <c r="AI400">
        <f>IFERROR(AND('2- GI'!$D$13&lt;&gt;"",'2- GI'!$D$13&lt;&gt;"Yes"),FALSE)</f>
        <v/>
      </c>
      <c r="AJ400">
        <f>IFERROR(AND('2- GI'!$D$13="",NOT(AND('2- GI'!$D$13&lt;&gt;"",'2- GI'!$D$13&lt;&gt;"Yes"))),FALSE)</f>
        <v/>
      </c>
      <c r="AK400">
        <f>IF(AI400,IF(AH400,"ANSWERED","MISSING"),IF(AJ400,IF(AH400,"INVALID","CONTROLLER MISSING"),IF(AH400,"INVALID","NOT APPLICABLE")))</f>
        <v/>
      </c>
      <c r="AL400" t="inlineStr">
        <is>
          <t>PARSED</t>
        </is>
      </c>
    </row>
    <row r="401">
      <c r="A401" s="29" t="inlineStr">
        <is>
          <t>FINS_PR_390_v1</t>
        </is>
      </c>
      <c r="B401" s="30" t="inlineStr">
        <is>
          <t>Kindly provide detail on 'Loans and advances granted to third-party entities'</t>
        </is>
      </c>
      <c r="C401" s="31" t="inlineStr">
        <is>
          <t>Please insert Kindly provide detail on 'Loans and advances granted to third-party entities'
WHEN TO ANSWER: All of these conditions must be met: At least one of these conditions must be met: “Loan Receivables - Loans and advances granted to third-party entities” (FINS_PR_387) is greater than “0”; or “Loan Receivables - Loans and advances granted to third-party entities” (FINS_PR_388) is greater than “0”; or “Loan Receivables - Loans and advances granted to third-party entities” (FINS_PR_389) is greater than “0”; a…</t>
        </is>
      </c>
      <c r="D401" s="34" t="inlineStr"/>
      <c r="E401" s="33" t="inlineStr"/>
      <c r="F401" s="33" t="inlineStr"/>
      <c r="G401" s="33" t="inlineStr"/>
      <c r="H401" s="33" t="inlineStr"/>
      <c r="I401" s="33" t="inlineStr"/>
      <c r="J401" s="33" t="inlineStr"/>
      <c r="K401" s="33" t="inlineStr"/>
      <c r="L401" s="33" t="inlineStr"/>
      <c r="M401" s="33" t="inlineStr"/>
      <c r="N401" s="33" t="inlineStr"/>
      <c r="O401" s="33" t="inlineStr"/>
      <c r="P401" s="33" t="inlineStr"/>
      <c r="Q401" s="33" t="inlineStr"/>
      <c r="R401" s="33" t="inlineStr"/>
      <c r="S401" s="33" t="inlineStr"/>
      <c r="T401" s="33" t="inlineStr"/>
      <c r="U401" s="33" t="inlineStr"/>
      <c r="V401" s="33" t="inlineStr"/>
      <c r="W401" s="33" t="inlineStr"/>
      <c r="X401" s="33" t="inlineStr"/>
      <c r="Y401" s="33" t="inlineStr"/>
      <c r="Z401" s="33" t="inlineStr"/>
      <c r="AA401" s="33" t="inlineStr"/>
      <c r="AB401" s="33" t="inlineStr"/>
      <c r="AC401" s="33" t="inlineStr"/>
      <c r="AD401" s="33" t="inlineStr"/>
      <c r="AE401" s="33" t="inlineStr"/>
      <c r="AF401" s="33" t="inlineStr"/>
      <c r="AG401" s="33" t="inlineStr"/>
      <c r="AH401">
        <f>COUNTA(D401:D401)&gt;0</f>
        <v/>
      </c>
      <c r="AI401">
        <f>IFERROR(AND(OR(AND($D$398&lt;&gt;"",$D$398&gt;0),AND($D$399&lt;&gt;"",$D$399&gt;0),AND($D$400&lt;&gt;"",$D$400&gt;0)),AND('2- GI'!$D$13&lt;&gt;"",'2- GI'!$D$13&lt;&gt;"Yes")),FALSE)</f>
        <v/>
      </c>
      <c r="AJ401">
        <f>IFERROR(AND(OR($D$398="",$D$399="",$D$400="",'2- GI'!$D$13=""),NOT(AND(OR(AND($D$398&lt;&gt;"",$D$398&gt;0),AND($D$399&lt;&gt;"",$D$399&gt;0),AND($D$400&lt;&gt;"",$D$400&gt;0)),AND('2- GI'!$D$13&lt;&gt;"",'2- GI'!$D$13&lt;&gt;"Yes")))),FALSE)</f>
        <v/>
      </c>
      <c r="AK401">
        <f>IF(AI401,IF(AH401,"ANSWERED","MISSING"),IF(AJ401,IF(AH401,"INVALID","CONTROLLER MISSING"),IF(AH401,"INVALID","NOT APPLICABLE")))</f>
        <v/>
      </c>
      <c r="AL401" t="inlineStr">
        <is>
          <t>PARSED</t>
        </is>
      </c>
    </row>
    <row r="402">
      <c r="A402" s="29" t="inlineStr">
        <is>
          <t>FINS_PR_391_v1</t>
        </is>
      </c>
      <c r="B402" s="30" t="inlineStr">
        <is>
          <t>Trade and Other Receivables - Trade Receivables</t>
        </is>
      </c>
      <c r="C402" s="35" t="inlineStr">
        <is>
          <t>TABLE: 19.0
MATRIX ROW / CONTEXT: Malta
Please insert Trade and Other Receivables - Trade Receivables - Malta
HOW TO ANSWER: Up to 1 values.
WHEN TO ANSWER: “Pure Account Information Service Provider” (FINS_GI_11) is not “Yes”</t>
        </is>
      </c>
      <c r="D402" s="34" t="inlineStr"/>
      <c r="E402" s="33" t="inlineStr"/>
      <c r="F402" s="33" t="inlineStr"/>
      <c r="G402" s="33" t="inlineStr"/>
      <c r="H402" s="33" t="inlineStr"/>
      <c r="I402" s="33" t="inlineStr"/>
      <c r="J402" s="33" t="inlineStr"/>
      <c r="K402" s="33" t="inlineStr"/>
      <c r="L402" s="33" t="inlineStr"/>
      <c r="M402" s="33" t="inlineStr"/>
      <c r="N402" s="33" t="inlineStr"/>
      <c r="O402" s="33" t="inlineStr"/>
      <c r="P402" s="33" t="inlineStr"/>
      <c r="Q402" s="33" t="inlineStr"/>
      <c r="R402" s="33" t="inlineStr"/>
      <c r="S402" s="33" t="inlineStr"/>
      <c r="T402" s="33" t="inlineStr"/>
      <c r="U402" s="33" t="inlineStr"/>
      <c r="V402" s="33" t="inlineStr"/>
      <c r="W402" s="33" t="inlineStr"/>
      <c r="X402" s="33" t="inlineStr"/>
      <c r="Y402" s="33" t="inlineStr"/>
      <c r="Z402" s="33" t="inlineStr"/>
      <c r="AA402" s="33" t="inlineStr"/>
      <c r="AB402" s="33" t="inlineStr"/>
      <c r="AC402" s="33" t="inlineStr"/>
      <c r="AD402" s="33" t="inlineStr"/>
      <c r="AE402" s="33" t="inlineStr"/>
      <c r="AF402" s="33" t="inlineStr"/>
      <c r="AG402" s="33" t="inlineStr"/>
      <c r="AH402">
        <f>COUNTA(D402:D402)&gt;0</f>
        <v/>
      </c>
      <c r="AI402">
        <f>IFERROR(AND('2- GI'!$D$13&lt;&gt;"",'2- GI'!$D$13&lt;&gt;"Yes"),FALSE)</f>
        <v/>
      </c>
      <c r="AJ402">
        <f>IFERROR(AND('2- GI'!$D$13="",NOT(AND('2- GI'!$D$13&lt;&gt;"",'2- GI'!$D$13&lt;&gt;"Yes"))),FALSE)</f>
        <v/>
      </c>
      <c r="AK402">
        <f>IF(AI402,IF(AH402,"ANSWERED","MISSING"),IF(AJ402,IF(AH402,"INVALID","CONTROLLER MISSING"),IF(AH402,"INVALID","NOT APPLICABLE")))</f>
        <v/>
      </c>
      <c r="AL402" t="inlineStr">
        <is>
          <t>PARSED</t>
        </is>
      </c>
    </row>
    <row r="403">
      <c r="A403" s="29" t="inlineStr">
        <is>
          <t>FINS_PR_392_v1</t>
        </is>
      </c>
      <c r="B403" s="30" t="inlineStr">
        <is>
          <t>Trade and Other Receivables - Trade Receivables</t>
        </is>
      </c>
      <c r="C403" s="35" t="inlineStr">
        <is>
          <t>TABLE: 19.0
MATRIX ROW / CONTEXT: EU/EEA
Please insert Trade and Other Receivables - Trade Receivables - EU/EEA
HOW TO ANSWER: Up to 1 values.
WHEN TO ANSWER: “Pure Account Information Service Provider” (FINS_GI_11) is not “Yes”</t>
        </is>
      </c>
      <c r="D403" s="34" t="inlineStr"/>
      <c r="E403" s="33" t="inlineStr"/>
      <c r="F403" s="33" t="inlineStr"/>
      <c r="G403" s="33" t="inlineStr"/>
      <c r="H403" s="33" t="inlineStr"/>
      <c r="I403" s="33" t="inlineStr"/>
      <c r="J403" s="33" t="inlineStr"/>
      <c r="K403" s="33" t="inlineStr"/>
      <c r="L403" s="33" t="inlineStr"/>
      <c r="M403" s="33" t="inlineStr"/>
      <c r="N403" s="33" t="inlineStr"/>
      <c r="O403" s="33" t="inlineStr"/>
      <c r="P403" s="33" t="inlineStr"/>
      <c r="Q403" s="33" t="inlineStr"/>
      <c r="R403" s="33" t="inlineStr"/>
      <c r="S403" s="33" t="inlineStr"/>
      <c r="T403" s="33" t="inlineStr"/>
      <c r="U403" s="33" t="inlineStr"/>
      <c r="V403" s="33" t="inlineStr"/>
      <c r="W403" s="33" t="inlineStr"/>
      <c r="X403" s="33" t="inlineStr"/>
      <c r="Y403" s="33" t="inlineStr"/>
      <c r="Z403" s="33" t="inlineStr"/>
      <c r="AA403" s="33" t="inlineStr"/>
      <c r="AB403" s="33" t="inlineStr"/>
      <c r="AC403" s="33" t="inlineStr"/>
      <c r="AD403" s="33" t="inlineStr"/>
      <c r="AE403" s="33" t="inlineStr"/>
      <c r="AF403" s="33" t="inlineStr"/>
      <c r="AG403" s="33" t="inlineStr"/>
      <c r="AH403">
        <f>COUNTA(D403:D403)&gt;0</f>
        <v/>
      </c>
      <c r="AI403">
        <f>IFERROR(AND('2- GI'!$D$13&lt;&gt;"",'2- GI'!$D$13&lt;&gt;"Yes"),FALSE)</f>
        <v/>
      </c>
      <c r="AJ403">
        <f>IFERROR(AND('2- GI'!$D$13="",NOT(AND('2- GI'!$D$13&lt;&gt;"",'2- GI'!$D$13&lt;&gt;"Yes"))),FALSE)</f>
        <v/>
      </c>
      <c r="AK403">
        <f>IF(AI403,IF(AH403,"ANSWERED","MISSING"),IF(AJ403,IF(AH403,"INVALID","CONTROLLER MISSING"),IF(AH403,"INVALID","NOT APPLICABLE")))</f>
        <v/>
      </c>
      <c r="AL403" t="inlineStr">
        <is>
          <t>PARSED</t>
        </is>
      </c>
    </row>
    <row r="404">
      <c r="A404" s="29" t="inlineStr">
        <is>
          <t>FINS_PR_393_v1</t>
        </is>
      </c>
      <c r="B404" s="30" t="inlineStr">
        <is>
          <t>Trade and Other Receivables - Trade Receivables</t>
        </is>
      </c>
      <c r="C404" s="35" t="inlineStr">
        <is>
          <t>TABLE: 19.0
MATRIX ROW / CONTEXT: RoW
Please insert Trade and Other Receivables - Trade Receivables - RoW
HOW TO ANSWER: Up to 1 values.
WHEN TO ANSWER: “Pure Account Information Service Provider” (FINS_GI_11) is not “Yes”</t>
        </is>
      </c>
      <c r="D404" s="34" t="inlineStr"/>
      <c r="E404" s="33" t="inlineStr"/>
      <c r="F404" s="33" t="inlineStr"/>
      <c r="G404" s="33" t="inlineStr"/>
      <c r="H404" s="33" t="inlineStr"/>
      <c r="I404" s="33" t="inlineStr"/>
      <c r="J404" s="33" t="inlineStr"/>
      <c r="K404" s="33" t="inlineStr"/>
      <c r="L404" s="33" t="inlineStr"/>
      <c r="M404" s="33" t="inlineStr"/>
      <c r="N404" s="33" t="inlineStr"/>
      <c r="O404" s="33" t="inlineStr"/>
      <c r="P404" s="33" t="inlineStr"/>
      <c r="Q404" s="33" t="inlineStr"/>
      <c r="R404" s="33" t="inlineStr"/>
      <c r="S404" s="33" t="inlineStr"/>
      <c r="T404" s="33" t="inlineStr"/>
      <c r="U404" s="33" t="inlineStr"/>
      <c r="V404" s="33" t="inlineStr"/>
      <c r="W404" s="33" t="inlineStr"/>
      <c r="X404" s="33" t="inlineStr"/>
      <c r="Y404" s="33" t="inlineStr"/>
      <c r="Z404" s="33" t="inlineStr"/>
      <c r="AA404" s="33" t="inlineStr"/>
      <c r="AB404" s="33" t="inlineStr"/>
      <c r="AC404" s="33" t="inlineStr"/>
      <c r="AD404" s="33" t="inlineStr"/>
      <c r="AE404" s="33" t="inlineStr"/>
      <c r="AF404" s="33" t="inlineStr"/>
      <c r="AG404" s="33" t="inlineStr"/>
      <c r="AH404">
        <f>COUNTA(D404:D404)&gt;0</f>
        <v/>
      </c>
      <c r="AI404">
        <f>IFERROR(AND('2- GI'!$D$13&lt;&gt;"",'2- GI'!$D$13&lt;&gt;"Yes"),FALSE)</f>
        <v/>
      </c>
      <c r="AJ404">
        <f>IFERROR(AND('2- GI'!$D$13="",NOT(AND('2- GI'!$D$13&lt;&gt;"",'2- GI'!$D$13&lt;&gt;"Yes"))),FALSE)</f>
        <v/>
      </c>
      <c r="AK404">
        <f>IF(AI404,IF(AH404,"ANSWERED","MISSING"),IF(AJ404,IF(AH404,"INVALID","CONTROLLER MISSING"),IF(AH404,"INVALID","NOT APPLICABLE")))</f>
        <v/>
      </c>
      <c r="AL404" t="inlineStr">
        <is>
          <t>PARSED</t>
        </is>
      </c>
    </row>
    <row r="405">
      <c r="A405" s="29" t="inlineStr">
        <is>
          <t>FINS_PR_394_v1</t>
        </is>
      </c>
      <c r="B405" s="30" t="inlineStr">
        <is>
          <t>Trade and Other Receivables - Amount due from payment service providers or intermediaries</t>
        </is>
      </c>
      <c r="C405" s="35" t="inlineStr">
        <is>
          <t>TABLE: 19.0
MATRIX ROW / CONTEXT: Malta
Please insert Trade and Other Receivables - Amount due from payment service providers or intermediaries - Malra
HOW TO ANSWER: Up to 1 values.
WHEN TO ANSWER: “Pure Account Information Service Provider” (FINS_GI_11) is not “Yes”</t>
        </is>
      </c>
      <c r="D405" s="34" t="inlineStr"/>
      <c r="E405" s="33" t="inlineStr"/>
      <c r="F405" s="33" t="inlineStr"/>
      <c r="G405" s="33" t="inlineStr"/>
      <c r="H405" s="33" t="inlineStr"/>
      <c r="I405" s="33" t="inlineStr"/>
      <c r="J405" s="33" t="inlineStr"/>
      <c r="K405" s="33" t="inlineStr"/>
      <c r="L405" s="33" t="inlineStr"/>
      <c r="M405" s="33" t="inlineStr"/>
      <c r="N405" s="33" t="inlineStr"/>
      <c r="O405" s="33" t="inlineStr"/>
      <c r="P405" s="33" t="inlineStr"/>
      <c r="Q405" s="33" t="inlineStr"/>
      <c r="R405" s="33" t="inlineStr"/>
      <c r="S405" s="33" t="inlineStr"/>
      <c r="T405" s="33" t="inlineStr"/>
      <c r="U405" s="33" t="inlineStr"/>
      <c r="V405" s="33" t="inlineStr"/>
      <c r="W405" s="33" t="inlineStr"/>
      <c r="X405" s="33" t="inlineStr"/>
      <c r="Y405" s="33" t="inlineStr"/>
      <c r="Z405" s="33" t="inlineStr"/>
      <c r="AA405" s="33" t="inlineStr"/>
      <c r="AB405" s="33" t="inlineStr"/>
      <c r="AC405" s="33" t="inlineStr"/>
      <c r="AD405" s="33" t="inlineStr"/>
      <c r="AE405" s="33" t="inlineStr"/>
      <c r="AF405" s="33" t="inlineStr"/>
      <c r="AG405" s="33" t="inlineStr"/>
      <c r="AH405">
        <f>COUNTA(D405:D405)&gt;0</f>
        <v/>
      </c>
      <c r="AI405">
        <f>IFERROR(AND('2- GI'!$D$13&lt;&gt;"",'2- GI'!$D$13&lt;&gt;"Yes"),FALSE)</f>
        <v/>
      </c>
      <c r="AJ405">
        <f>IFERROR(AND('2- GI'!$D$13="",NOT(AND('2- GI'!$D$13&lt;&gt;"",'2- GI'!$D$13&lt;&gt;"Yes"))),FALSE)</f>
        <v/>
      </c>
      <c r="AK405">
        <f>IF(AI405,IF(AH405,"ANSWERED","MISSING"),IF(AJ405,IF(AH405,"INVALID","CONTROLLER MISSING"),IF(AH405,"INVALID","NOT APPLICABLE")))</f>
        <v/>
      </c>
      <c r="AL405" t="inlineStr">
        <is>
          <t>PARSED</t>
        </is>
      </c>
    </row>
    <row r="406">
      <c r="A406" s="29" t="inlineStr">
        <is>
          <t>FINS_PR_395_v1</t>
        </is>
      </c>
      <c r="B406" s="30" t="inlineStr">
        <is>
          <t>Trade and Other Receivables - Amount due from payment service providers or intermediaries</t>
        </is>
      </c>
      <c r="C406" s="35" t="inlineStr">
        <is>
          <t>TABLE: 19.0
MATRIX ROW / CONTEXT: EU/EEA
Please insert Trade and Other Receivables - Amount due from payment service providers or intermediaries - EU/EEA
HOW TO ANSWER: Up to 1 values.
WHEN TO ANSWER: “Pure Account Information Service Provider” (FINS_GI_11) is not “Yes”</t>
        </is>
      </c>
      <c r="D406" s="34" t="inlineStr"/>
      <c r="E406" s="33" t="inlineStr"/>
      <c r="F406" s="33" t="inlineStr"/>
      <c r="G406" s="33" t="inlineStr"/>
      <c r="H406" s="33" t="inlineStr"/>
      <c r="I406" s="33" t="inlineStr"/>
      <c r="J406" s="33" t="inlineStr"/>
      <c r="K406" s="33" t="inlineStr"/>
      <c r="L406" s="33" t="inlineStr"/>
      <c r="M406" s="33" t="inlineStr"/>
      <c r="N406" s="33" t="inlineStr"/>
      <c r="O406" s="33" t="inlineStr"/>
      <c r="P406" s="33" t="inlineStr"/>
      <c r="Q406" s="33" t="inlineStr"/>
      <c r="R406" s="33" t="inlineStr"/>
      <c r="S406" s="33" t="inlineStr"/>
      <c r="T406" s="33" t="inlineStr"/>
      <c r="U406" s="33" t="inlineStr"/>
      <c r="V406" s="33" t="inlineStr"/>
      <c r="W406" s="33" t="inlineStr"/>
      <c r="X406" s="33" t="inlineStr"/>
      <c r="Y406" s="33" t="inlineStr"/>
      <c r="Z406" s="33" t="inlineStr"/>
      <c r="AA406" s="33" t="inlineStr"/>
      <c r="AB406" s="33" t="inlineStr"/>
      <c r="AC406" s="33" t="inlineStr"/>
      <c r="AD406" s="33" t="inlineStr"/>
      <c r="AE406" s="33" t="inlineStr"/>
      <c r="AF406" s="33" t="inlineStr"/>
      <c r="AG406" s="33" t="inlineStr"/>
      <c r="AH406">
        <f>COUNTA(D406:D406)&gt;0</f>
        <v/>
      </c>
      <c r="AI406">
        <f>IFERROR(AND('2- GI'!$D$13&lt;&gt;"",'2- GI'!$D$13&lt;&gt;"Yes"),FALSE)</f>
        <v/>
      </c>
      <c r="AJ406">
        <f>IFERROR(AND('2- GI'!$D$13="",NOT(AND('2- GI'!$D$13&lt;&gt;"",'2- GI'!$D$13&lt;&gt;"Yes"))),FALSE)</f>
        <v/>
      </c>
      <c r="AK406">
        <f>IF(AI406,IF(AH406,"ANSWERED","MISSING"),IF(AJ406,IF(AH406,"INVALID","CONTROLLER MISSING"),IF(AH406,"INVALID","NOT APPLICABLE")))</f>
        <v/>
      </c>
      <c r="AL406" t="inlineStr">
        <is>
          <t>PARSED</t>
        </is>
      </c>
    </row>
    <row r="407">
      <c r="A407" s="29" t="inlineStr">
        <is>
          <t>FINS_PR_396_v1</t>
        </is>
      </c>
      <c r="B407" s="30" t="inlineStr">
        <is>
          <t>Trade and Other Receivables - Amount due from payment service providers or intermediaries</t>
        </is>
      </c>
      <c r="C407" s="35" t="inlineStr">
        <is>
          <t>TABLE: 19.0
MATRIX ROW / CONTEXT: RoW
Please insert Trade and Other Receivables - Amount due from payment service providers or intermediaries - RoW
HOW TO ANSWER: Up to 1 values.
WHEN TO ANSWER: “Pure Account Information Service Provider” (FINS_GI_11) is not “Yes”</t>
        </is>
      </c>
      <c r="D407" s="34" t="inlineStr"/>
      <c r="E407" s="33" t="inlineStr"/>
      <c r="F407" s="33" t="inlineStr"/>
      <c r="G407" s="33" t="inlineStr"/>
      <c r="H407" s="33" t="inlineStr"/>
      <c r="I407" s="33" t="inlineStr"/>
      <c r="J407" s="33" t="inlineStr"/>
      <c r="K407" s="33" t="inlineStr"/>
      <c r="L407" s="33" t="inlineStr"/>
      <c r="M407" s="33" t="inlineStr"/>
      <c r="N407" s="33" t="inlineStr"/>
      <c r="O407" s="33" t="inlineStr"/>
      <c r="P407" s="33" t="inlineStr"/>
      <c r="Q407" s="33" t="inlineStr"/>
      <c r="R407" s="33" t="inlineStr"/>
      <c r="S407" s="33" t="inlineStr"/>
      <c r="T407" s="33" t="inlineStr"/>
      <c r="U407" s="33" t="inlineStr"/>
      <c r="V407" s="33" t="inlineStr"/>
      <c r="W407" s="33" t="inlineStr"/>
      <c r="X407" s="33" t="inlineStr"/>
      <c r="Y407" s="33" t="inlineStr"/>
      <c r="Z407" s="33" t="inlineStr"/>
      <c r="AA407" s="33" t="inlineStr"/>
      <c r="AB407" s="33" t="inlineStr"/>
      <c r="AC407" s="33" t="inlineStr"/>
      <c r="AD407" s="33" t="inlineStr"/>
      <c r="AE407" s="33" t="inlineStr"/>
      <c r="AF407" s="33" t="inlineStr"/>
      <c r="AG407" s="33" t="inlineStr"/>
      <c r="AH407">
        <f>COUNTA(D407:D407)&gt;0</f>
        <v/>
      </c>
      <c r="AI407">
        <f>IFERROR(AND('2- GI'!$D$13&lt;&gt;"",'2- GI'!$D$13&lt;&gt;"Yes"),FALSE)</f>
        <v/>
      </c>
      <c r="AJ407">
        <f>IFERROR(AND('2- GI'!$D$13="",NOT(AND('2- GI'!$D$13&lt;&gt;"",'2- GI'!$D$13&lt;&gt;"Yes"))),FALSE)</f>
        <v/>
      </c>
      <c r="AK407">
        <f>IF(AI407,IF(AH407,"ANSWERED","MISSING"),IF(AJ407,IF(AH407,"INVALID","CONTROLLER MISSING"),IF(AH407,"INVALID","NOT APPLICABLE")))</f>
        <v/>
      </c>
      <c r="AL407" t="inlineStr">
        <is>
          <t>PARSED</t>
        </is>
      </c>
    </row>
    <row r="408">
      <c r="A408" s="29" t="inlineStr">
        <is>
          <t>FINS_PR_397_v1</t>
        </is>
      </c>
      <c r="B408" s="30" t="inlineStr">
        <is>
          <t>Trade and Other Receivables - Collateral deposits or reserves held with payment service providers or intermediaries</t>
        </is>
      </c>
      <c r="C408" s="35" t="inlineStr">
        <is>
          <t>TABLE: 19.0
MATRIX ROW / CONTEXT: Malta
Please insert Trade and Other Receivables - Collateral deposits or reserves held with payment service providers or intermediaries - Malta
HOW TO ANSWER: Up to 1 values.
WHEN TO ANSWER: “Pure Account Information Service Provider” (FINS_GI_11) is not “Yes”</t>
        </is>
      </c>
      <c r="D408" s="34" t="inlineStr"/>
      <c r="E408" s="33" t="inlineStr"/>
      <c r="F408" s="33" t="inlineStr"/>
      <c r="G408" s="33" t="inlineStr"/>
      <c r="H408" s="33" t="inlineStr"/>
      <c r="I408" s="33" t="inlineStr"/>
      <c r="J408" s="33" t="inlineStr"/>
      <c r="K408" s="33" t="inlineStr"/>
      <c r="L408" s="33" t="inlineStr"/>
      <c r="M408" s="33" t="inlineStr"/>
      <c r="N408" s="33" t="inlineStr"/>
      <c r="O408" s="33" t="inlineStr"/>
      <c r="P408" s="33" t="inlineStr"/>
      <c r="Q408" s="33" t="inlineStr"/>
      <c r="R408" s="33" t="inlineStr"/>
      <c r="S408" s="33" t="inlineStr"/>
      <c r="T408" s="33" t="inlineStr"/>
      <c r="U408" s="33" t="inlineStr"/>
      <c r="V408" s="33" t="inlineStr"/>
      <c r="W408" s="33" t="inlineStr"/>
      <c r="X408" s="33" t="inlineStr"/>
      <c r="Y408" s="33" t="inlineStr"/>
      <c r="Z408" s="33" t="inlineStr"/>
      <c r="AA408" s="33" t="inlineStr"/>
      <c r="AB408" s="33" t="inlineStr"/>
      <c r="AC408" s="33" t="inlineStr"/>
      <c r="AD408" s="33" t="inlineStr"/>
      <c r="AE408" s="33" t="inlineStr"/>
      <c r="AF408" s="33" t="inlineStr"/>
      <c r="AG408" s="33" t="inlineStr"/>
      <c r="AH408">
        <f>COUNTA(D408:D408)&gt;0</f>
        <v/>
      </c>
      <c r="AI408">
        <f>IFERROR(AND('2- GI'!$D$13&lt;&gt;"",'2- GI'!$D$13&lt;&gt;"Yes"),FALSE)</f>
        <v/>
      </c>
      <c r="AJ408">
        <f>IFERROR(AND('2- GI'!$D$13="",NOT(AND('2- GI'!$D$13&lt;&gt;"",'2- GI'!$D$13&lt;&gt;"Yes"))),FALSE)</f>
        <v/>
      </c>
      <c r="AK408">
        <f>IF(AI408,IF(AH408,"ANSWERED","MISSING"),IF(AJ408,IF(AH408,"INVALID","CONTROLLER MISSING"),IF(AH408,"INVALID","NOT APPLICABLE")))</f>
        <v/>
      </c>
      <c r="AL408" t="inlineStr">
        <is>
          <t>PARSED</t>
        </is>
      </c>
    </row>
    <row r="409">
      <c r="A409" s="29" t="inlineStr">
        <is>
          <t>FINS_PR_398_v1</t>
        </is>
      </c>
      <c r="B409" s="30" t="inlineStr">
        <is>
          <t>Trade and Other Receivables - Collateral deposits or reserves held with payment service providers or intermediaries</t>
        </is>
      </c>
      <c r="C409" s="35" t="inlineStr">
        <is>
          <t>TABLE: 19.0
MATRIX ROW / CONTEXT: EU/EEA
Please insert Trade and Other Receivables - Collateral deposits or reserves held with payment service providers or intermediaries - EU/EEA
HOW TO ANSWER: Up to 1 values.
WHEN TO ANSWER: “Pure Account Information Service Provider” (FINS_GI_11) is not “Yes”</t>
        </is>
      </c>
      <c r="D409" s="34" t="inlineStr"/>
      <c r="E409" s="33" t="inlineStr"/>
      <c r="F409" s="33" t="inlineStr"/>
      <c r="G409" s="33" t="inlineStr"/>
      <c r="H409" s="33" t="inlineStr"/>
      <c r="I409" s="33" t="inlineStr"/>
      <c r="J409" s="33" t="inlineStr"/>
      <c r="K409" s="33" t="inlineStr"/>
      <c r="L409" s="33" t="inlineStr"/>
      <c r="M409" s="33" t="inlineStr"/>
      <c r="N409" s="33" t="inlineStr"/>
      <c r="O409" s="33" t="inlineStr"/>
      <c r="P409" s="33" t="inlineStr"/>
      <c r="Q409" s="33" t="inlineStr"/>
      <c r="R409" s="33" t="inlineStr"/>
      <c r="S409" s="33" t="inlineStr"/>
      <c r="T409" s="33" t="inlineStr"/>
      <c r="U409" s="33" t="inlineStr"/>
      <c r="V409" s="33" t="inlineStr"/>
      <c r="W409" s="33" t="inlineStr"/>
      <c r="X409" s="33" t="inlineStr"/>
      <c r="Y409" s="33" t="inlineStr"/>
      <c r="Z409" s="33" t="inlineStr"/>
      <c r="AA409" s="33" t="inlineStr"/>
      <c r="AB409" s="33" t="inlineStr"/>
      <c r="AC409" s="33" t="inlineStr"/>
      <c r="AD409" s="33" t="inlineStr"/>
      <c r="AE409" s="33" t="inlineStr"/>
      <c r="AF409" s="33" t="inlineStr"/>
      <c r="AG409" s="33" t="inlineStr"/>
      <c r="AH409">
        <f>COUNTA(D409:D409)&gt;0</f>
        <v/>
      </c>
      <c r="AI409">
        <f>IFERROR(AND('2- GI'!$D$13&lt;&gt;"",'2- GI'!$D$13&lt;&gt;"Yes"),FALSE)</f>
        <v/>
      </c>
      <c r="AJ409">
        <f>IFERROR(AND('2- GI'!$D$13="",NOT(AND('2- GI'!$D$13&lt;&gt;"",'2- GI'!$D$13&lt;&gt;"Yes"))),FALSE)</f>
        <v/>
      </c>
      <c r="AK409">
        <f>IF(AI409,IF(AH409,"ANSWERED","MISSING"),IF(AJ409,IF(AH409,"INVALID","CONTROLLER MISSING"),IF(AH409,"INVALID","NOT APPLICABLE")))</f>
        <v/>
      </c>
      <c r="AL409" t="inlineStr">
        <is>
          <t>PARSED</t>
        </is>
      </c>
    </row>
    <row r="410">
      <c r="A410" s="29" t="inlineStr">
        <is>
          <t>FINS_PR_399_v1</t>
        </is>
      </c>
      <c r="B410" s="30" t="inlineStr">
        <is>
          <t>Trade and Other Receivables - Collateral deposits or reserves held with payment service providers or intermediaries</t>
        </is>
      </c>
      <c r="C410" s="35" t="inlineStr">
        <is>
          <t>TABLE: 19.0
MATRIX ROW / CONTEXT: RoW
Please insert Trade and Other Receivables - Collateral deposits or reserves held with payment service providers or intermediaries - RoW
HOW TO ANSWER: Up to 1 values.
WHEN TO ANSWER: “Pure Account Information Service Provider” (FINS_GI_11) is not “Yes”</t>
        </is>
      </c>
      <c r="D410" s="34" t="inlineStr"/>
      <c r="E410" s="33" t="inlineStr"/>
      <c r="F410" s="33" t="inlineStr"/>
      <c r="G410" s="33" t="inlineStr"/>
      <c r="H410" s="33" t="inlineStr"/>
      <c r="I410" s="33" t="inlineStr"/>
      <c r="J410" s="33" t="inlineStr"/>
      <c r="K410" s="33" t="inlineStr"/>
      <c r="L410" s="33" t="inlineStr"/>
      <c r="M410" s="33" t="inlineStr"/>
      <c r="N410" s="33" t="inlineStr"/>
      <c r="O410" s="33" t="inlineStr"/>
      <c r="P410" s="33" t="inlineStr"/>
      <c r="Q410" s="33" t="inlineStr"/>
      <c r="R410" s="33" t="inlineStr"/>
      <c r="S410" s="33" t="inlineStr"/>
      <c r="T410" s="33" t="inlineStr"/>
      <c r="U410" s="33" t="inlineStr"/>
      <c r="V410" s="33" t="inlineStr"/>
      <c r="W410" s="33" t="inlineStr"/>
      <c r="X410" s="33" t="inlineStr"/>
      <c r="Y410" s="33" t="inlineStr"/>
      <c r="Z410" s="33" t="inlineStr"/>
      <c r="AA410" s="33" t="inlineStr"/>
      <c r="AB410" s="33" t="inlineStr"/>
      <c r="AC410" s="33" t="inlineStr"/>
      <c r="AD410" s="33" t="inlineStr"/>
      <c r="AE410" s="33" t="inlineStr"/>
      <c r="AF410" s="33" t="inlineStr"/>
      <c r="AG410" s="33" t="inlineStr"/>
      <c r="AH410">
        <f>COUNTA(D410:D410)&gt;0</f>
        <v/>
      </c>
      <c r="AI410">
        <f>IFERROR(AND('2- GI'!$D$13&lt;&gt;"",'2- GI'!$D$13&lt;&gt;"Yes"),FALSE)</f>
        <v/>
      </c>
      <c r="AJ410">
        <f>IFERROR(AND('2- GI'!$D$13="",NOT(AND('2- GI'!$D$13&lt;&gt;"",'2- GI'!$D$13&lt;&gt;"Yes"))),FALSE)</f>
        <v/>
      </c>
      <c r="AK410">
        <f>IF(AI410,IF(AH410,"ANSWERED","MISSING"),IF(AJ410,IF(AH410,"INVALID","CONTROLLER MISSING"),IF(AH410,"INVALID","NOT APPLICABLE")))</f>
        <v/>
      </c>
      <c r="AL410" t="inlineStr">
        <is>
          <t>PARSED</t>
        </is>
      </c>
    </row>
    <row r="411">
      <c r="A411" s="29" t="inlineStr">
        <is>
          <t>FINS_PR_400_v1</t>
        </is>
      </c>
      <c r="B411" s="30" t="inlineStr">
        <is>
          <t>Trade and Other Receivables - Advance payments to clients</t>
        </is>
      </c>
      <c r="C411" s="35" t="inlineStr">
        <is>
          <t>TABLE: 19.0
MATRIX ROW / CONTEXT: Malta
Please insert Trade and Other Receivables - Advance payments to clients - Malta
HOW TO ANSWER: Up to 1 values.
WHEN TO ANSWER: “Pure Account Information Service Provider” (FINS_GI_11) is not “Yes”</t>
        </is>
      </c>
      <c r="D411" s="34" t="inlineStr"/>
      <c r="E411" s="33" t="inlineStr"/>
      <c r="F411" s="33" t="inlineStr"/>
      <c r="G411" s="33" t="inlineStr"/>
      <c r="H411" s="33" t="inlineStr"/>
      <c r="I411" s="33" t="inlineStr"/>
      <c r="J411" s="33" t="inlineStr"/>
      <c r="K411" s="33" t="inlineStr"/>
      <c r="L411" s="33" t="inlineStr"/>
      <c r="M411" s="33" t="inlineStr"/>
      <c r="N411" s="33" t="inlineStr"/>
      <c r="O411" s="33" t="inlineStr"/>
      <c r="P411" s="33" t="inlineStr"/>
      <c r="Q411" s="33" t="inlineStr"/>
      <c r="R411" s="33" t="inlineStr"/>
      <c r="S411" s="33" t="inlineStr"/>
      <c r="T411" s="33" t="inlineStr"/>
      <c r="U411" s="33" t="inlineStr"/>
      <c r="V411" s="33" t="inlineStr"/>
      <c r="W411" s="33" t="inlineStr"/>
      <c r="X411" s="33" t="inlineStr"/>
      <c r="Y411" s="33" t="inlineStr"/>
      <c r="Z411" s="33" t="inlineStr"/>
      <c r="AA411" s="33" t="inlineStr"/>
      <c r="AB411" s="33" t="inlineStr"/>
      <c r="AC411" s="33" t="inlineStr"/>
      <c r="AD411" s="33" t="inlineStr"/>
      <c r="AE411" s="33" t="inlineStr"/>
      <c r="AF411" s="33" t="inlineStr"/>
      <c r="AG411" s="33" t="inlineStr"/>
      <c r="AH411">
        <f>COUNTA(D411:D411)&gt;0</f>
        <v/>
      </c>
      <c r="AI411">
        <f>IFERROR(AND('2- GI'!$D$13&lt;&gt;"",'2- GI'!$D$13&lt;&gt;"Yes"),FALSE)</f>
        <v/>
      </c>
      <c r="AJ411">
        <f>IFERROR(AND('2- GI'!$D$13="",NOT(AND('2- GI'!$D$13&lt;&gt;"",'2- GI'!$D$13&lt;&gt;"Yes"))),FALSE)</f>
        <v/>
      </c>
      <c r="AK411">
        <f>IF(AI411,IF(AH411,"ANSWERED","MISSING"),IF(AJ411,IF(AH411,"INVALID","CONTROLLER MISSING"),IF(AH411,"INVALID","NOT APPLICABLE")))</f>
        <v/>
      </c>
      <c r="AL411" t="inlineStr">
        <is>
          <t>PARSED</t>
        </is>
      </c>
    </row>
    <row r="412">
      <c r="A412" s="29" t="inlineStr">
        <is>
          <t>FINS_PR_401_v1</t>
        </is>
      </c>
      <c r="B412" s="30" t="inlineStr">
        <is>
          <t>Trade and Other Receivables - Advance payments to clients</t>
        </is>
      </c>
      <c r="C412" s="35" t="inlineStr">
        <is>
          <t>TABLE: 19.0
MATRIX ROW / CONTEXT: EU/EEA
Please insert Trade and Other Receivables - Advance payments to clients - EU/EEA
HOW TO ANSWER: Up to 1 values.
WHEN TO ANSWER: “Pure Account Information Service Provider” (FINS_GI_11) is not “Yes”</t>
        </is>
      </c>
      <c r="D412" s="34" t="inlineStr"/>
      <c r="E412" s="33" t="inlineStr"/>
      <c r="F412" s="33" t="inlineStr"/>
      <c r="G412" s="33" t="inlineStr"/>
      <c r="H412" s="33" t="inlineStr"/>
      <c r="I412" s="33" t="inlineStr"/>
      <c r="J412" s="33" t="inlineStr"/>
      <c r="K412" s="33" t="inlineStr"/>
      <c r="L412" s="33" t="inlineStr"/>
      <c r="M412" s="33" t="inlineStr"/>
      <c r="N412" s="33" t="inlineStr"/>
      <c r="O412" s="33" t="inlineStr"/>
      <c r="P412" s="33" t="inlineStr"/>
      <c r="Q412" s="33" t="inlineStr"/>
      <c r="R412" s="33" t="inlineStr"/>
      <c r="S412" s="33" t="inlineStr"/>
      <c r="T412" s="33" t="inlineStr"/>
      <c r="U412" s="33" t="inlineStr"/>
      <c r="V412" s="33" t="inlineStr"/>
      <c r="W412" s="33" t="inlineStr"/>
      <c r="X412" s="33" t="inlineStr"/>
      <c r="Y412" s="33" t="inlineStr"/>
      <c r="Z412" s="33" t="inlineStr"/>
      <c r="AA412" s="33" t="inlineStr"/>
      <c r="AB412" s="33" t="inlineStr"/>
      <c r="AC412" s="33" t="inlineStr"/>
      <c r="AD412" s="33" t="inlineStr"/>
      <c r="AE412" s="33" t="inlineStr"/>
      <c r="AF412" s="33" t="inlineStr"/>
      <c r="AG412" s="33" t="inlineStr"/>
      <c r="AH412">
        <f>COUNTA(D412:D412)&gt;0</f>
        <v/>
      </c>
      <c r="AI412">
        <f>IFERROR(AND('2- GI'!$D$13&lt;&gt;"",'2- GI'!$D$13&lt;&gt;"Yes"),FALSE)</f>
        <v/>
      </c>
      <c r="AJ412">
        <f>IFERROR(AND('2- GI'!$D$13="",NOT(AND('2- GI'!$D$13&lt;&gt;"",'2- GI'!$D$13&lt;&gt;"Yes"))),FALSE)</f>
        <v/>
      </c>
      <c r="AK412">
        <f>IF(AI412,IF(AH412,"ANSWERED","MISSING"),IF(AJ412,IF(AH412,"INVALID","CONTROLLER MISSING"),IF(AH412,"INVALID","NOT APPLICABLE")))</f>
        <v/>
      </c>
      <c r="AL412" t="inlineStr">
        <is>
          <t>PARSED</t>
        </is>
      </c>
    </row>
    <row r="413">
      <c r="A413" s="29" t="inlineStr">
        <is>
          <t>FINS_PR_402_v1</t>
        </is>
      </c>
      <c r="B413" s="30" t="inlineStr">
        <is>
          <t>Trade and Other Receivables - Advance payments to clients</t>
        </is>
      </c>
      <c r="C413" s="35" t="inlineStr">
        <is>
          <t>TABLE: 19.0
MATRIX ROW / CONTEXT: RoW
Please insert Trade and Other Receivables - Advance payments to clients - RoW
HOW TO ANSWER: Up to 1 values.
WHEN TO ANSWER: “Pure Account Information Service Provider” (FINS_GI_11) is not “Yes”</t>
        </is>
      </c>
      <c r="D413" s="34" t="inlineStr"/>
      <c r="E413" s="33" t="inlineStr"/>
      <c r="F413" s="33" t="inlineStr"/>
      <c r="G413" s="33" t="inlineStr"/>
      <c r="H413" s="33" t="inlineStr"/>
      <c r="I413" s="33" t="inlineStr"/>
      <c r="J413" s="33" t="inlineStr"/>
      <c r="K413" s="33" t="inlineStr"/>
      <c r="L413" s="33" t="inlineStr"/>
      <c r="M413" s="33" t="inlineStr"/>
      <c r="N413" s="33" t="inlineStr"/>
      <c r="O413" s="33" t="inlineStr"/>
      <c r="P413" s="33" t="inlineStr"/>
      <c r="Q413" s="33" t="inlineStr"/>
      <c r="R413" s="33" t="inlineStr"/>
      <c r="S413" s="33" t="inlineStr"/>
      <c r="T413" s="33" t="inlineStr"/>
      <c r="U413" s="33" t="inlineStr"/>
      <c r="V413" s="33" t="inlineStr"/>
      <c r="W413" s="33" t="inlineStr"/>
      <c r="X413" s="33" t="inlineStr"/>
      <c r="Y413" s="33" t="inlineStr"/>
      <c r="Z413" s="33" t="inlineStr"/>
      <c r="AA413" s="33" t="inlineStr"/>
      <c r="AB413" s="33" t="inlineStr"/>
      <c r="AC413" s="33" t="inlineStr"/>
      <c r="AD413" s="33" t="inlineStr"/>
      <c r="AE413" s="33" t="inlineStr"/>
      <c r="AF413" s="33" t="inlineStr"/>
      <c r="AG413" s="33" t="inlineStr"/>
      <c r="AH413">
        <f>COUNTA(D413:D413)&gt;0</f>
        <v/>
      </c>
      <c r="AI413">
        <f>IFERROR(AND('2- GI'!$D$13&lt;&gt;"",'2- GI'!$D$13&lt;&gt;"Yes"),FALSE)</f>
        <v/>
      </c>
      <c r="AJ413">
        <f>IFERROR(AND('2- GI'!$D$13="",NOT(AND('2- GI'!$D$13&lt;&gt;"",'2- GI'!$D$13&lt;&gt;"Yes"))),FALSE)</f>
        <v/>
      </c>
      <c r="AK413">
        <f>IF(AI413,IF(AH413,"ANSWERED","MISSING"),IF(AJ413,IF(AH413,"INVALID","CONTROLLER MISSING"),IF(AH413,"INVALID","NOT APPLICABLE")))</f>
        <v/>
      </c>
      <c r="AL413" t="inlineStr">
        <is>
          <t>PARSED</t>
        </is>
      </c>
    </row>
    <row r="414">
      <c r="A414" s="29" t="inlineStr">
        <is>
          <t>FINS_PR_403_v1</t>
        </is>
      </c>
      <c r="B414" s="30" t="inlineStr">
        <is>
          <t>Trade and Other Receivables - Amounts due from group entities</t>
        </is>
      </c>
      <c r="C414" s="35" t="inlineStr">
        <is>
          <t>TABLE: 19.0
MATRIX ROW / CONTEXT: Malta
Please insert Trade and Other Receivables - Amounts due from group entities - Malta
HOW TO ANSWER: Up to 1 values.
WHEN TO ANSWER: “Pure Account Information Service Provider” (FINS_GI_11) is not “Yes”</t>
        </is>
      </c>
      <c r="D414" s="34" t="inlineStr"/>
      <c r="E414" s="33" t="inlineStr"/>
      <c r="F414" s="33" t="inlineStr"/>
      <c r="G414" s="33" t="inlineStr"/>
      <c r="H414" s="33" t="inlineStr"/>
      <c r="I414" s="33" t="inlineStr"/>
      <c r="J414" s="33" t="inlineStr"/>
      <c r="K414" s="33" t="inlineStr"/>
      <c r="L414" s="33" t="inlineStr"/>
      <c r="M414" s="33" t="inlineStr"/>
      <c r="N414" s="33" t="inlineStr"/>
      <c r="O414" s="33" t="inlineStr"/>
      <c r="P414" s="33" t="inlineStr"/>
      <c r="Q414" s="33" t="inlineStr"/>
      <c r="R414" s="33" t="inlineStr"/>
      <c r="S414" s="33" t="inlineStr"/>
      <c r="T414" s="33" t="inlineStr"/>
      <c r="U414" s="33" t="inlineStr"/>
      <c r="V414" s="33" t="inlineStr"/>
      <c r="W414" s="33" t="inlineStr"/>
      <c r="X414" s="33" t="inlineStr"/>
      <c r="Y414" s="33" t="inlineStr"/>
      <c r="Z414" s="33" t="inlineStr"/>
      <c r="AA414" s="33" t="inlineStr"/>
      <c r="AB414" s="33" t="inlineStr"/>
      <c r="AC414" s="33" t="inlineStr"/>
      <c r="AD414" s="33" t="inlineStr"/>
      <c r="AE414" s="33" t="inlineStr"/>
      <c r="AF414" s="33" t="inlineStr"/>
      <c r="AG414" s="33" t="inlineStr"/>
      <c r="AH414">
        <f>COUNTA(D414:D414)&gt;0</f>
        <v/>
      </c>
      <c r="AI414">
        <f>IFERROR(AND('2- GI'!$D$13&lt;&gt;"",'2- GI'!$D$13&lt;&gt;"Yes"),FALSE)</f>
        <v/>
      </c>
      <c r="AJ414">
        <f>IFERROR(AND('2- GI'!$D$13="",NOT(AND('2- GI'!$D$13&lt;&gt;"",'2- GI'!$D$13&lt;&gt;"Yes"))),FALSE)</f>
        <v/>
      </c>
      <c r="AK414">
        <f>IF(AI414,IF(AH414,"ANSWERED","MISSING"),IF(AJ414,IF(AH414,"INVALID","CONTROLLER MISSING"),IF(AH414,"INVALID","NOT APPLICABLE")))</f>
        <v/>
      </c>
      <c r="AL414" t="inlineStr">
        <is>
          <t>PARSED</t>
        </is>
      </c>
    </row>
    <row r="415">
      <c r="A415" s="29" t="inlineStr">
        <is>
          <t>FINS_PR_404_v1</t>
        </is>
      </c>
      <c r="B415" s="30" t="inlineStr">
        <is>
          <t>Trade and Other Receivables - Amounts due from group entities</t>
        </is>
      </c>
      <c r="C415" s="35" t="inlineStr">
        <is>
          <t>TABLE: 19.0
MATRIX ROW / CONTEXT: EU/EEA
Please insert Trade and Other Receivables - Amounts due from group entities - EU/EEA
HOW TO ANSWER: Up to 1 values.
WHEN TO ANSWER: “Pure Account Information Service Provider” (FINS_GI_11) is not “Yes”</t>
        </is>
      </c>
      <c r="D415" s="34" t="inlineStr"/>
      <c r="E415" s="33" t="inlineStr"/>
      <c r="F415" s="33" t="inlineStr"/>
      <c r="G415" s="33" t="inlineStr"/>
      <c r="H415" s="33" t="inlineStr"/>
      <c r="I415" s="33" t="inlineStr"/>
      <c r="J415" s="33" t="inlineStr"/>
      <c r="K415" s="33" t="inlineStr"/>
      <c r="L415" s="33" t="inlineStr"/>
      <c r="M415" s="33" t="inlineStr"/>
      <c r="N415" s="33" t="inlineStr"/>
      <c r="O415" s="33" t="inlineStr"/>
      <c r="P415" s="33" t="inlineStr"/>
      <c r="Q415" s="33" t="inlineStr"/>
      <c r="R415" s="33" t="inlineStr"/>
      <c r="S415" s="33" t="inlineStr"/>
      <c r="T415" s="33" t="inlineStr"/>
      <c r="U415" s="33" t="inlineStr"/>
      <c r="V415" s="33" t="inlineStr"/>
      <c r="W415" s="33" t="inlineStr"/>
      <c r="X415" s="33" t="inlineStr"/>
      <c r="Y415" s="33" t="inlineStr"/>
      <c r="Z415" s="33" t="inlineStr"/>
      <c r="AA415" s="33" t="inlineStr"/>
      <c r="AB415" s="33" t="inlineStr"/>
      <c r="AC415" s="33" t="inlineStr"/>
      <c r="AD415" s="33" t="inlineStr"/>
      <c r="AE415" s="33" t="inlineStr"/>
      <c r="AF415" s="33" t="inlineStr"/>
      <c r="AG415" s="33" t="inlineStr"/>
      <c r="AH415">
        <f>COUNTA(D415:D415)&gt;0</f>
        <v/>
      </c>
      <c r="AI415">
        <f>IFERROR(AND('2- GI'!$D$13&lt;&gt;"",'2- GI'!$D$13&lt;&gt;"Yes"),FALSE)</f>
        <v/>
      </c>
      <c r="AJ415">
        <f>IFERROR(AND('2- GI'!$D$13="",NOT(AND('2- GI'!$D$13&lt;&gt;"",'2- GI'!$D$13&lt;&gt;"Yes"))),FALSE)</f>
        <v/>
      </c>
      <c r="AK415">
        <f>IF(AI415,IF(AH415,"ANSWERED","MISSING"),IF(AJ415,IF(AH415,"INVALID","CONTROLLER MISSING"),IF(AH415,"INVALID","NOT APPLICABLE")))</f>
        <v/>
      </c>
      <c r="AL415" t="inlineStr">
        <is>
          <t>PARSED</t>
        </is>
      </c>
    </row>
    <row r="416">
      <c r="A416" s="29" t="inlineStr">
        <is>
          <t>FINS_PR_405_v1</t>
        </is>
      </c>
      <c r="B416" s="30" t="inlineStr">
        <is>
          <t>Trade and Other Receivables - Amounts due from group entities</t>
        </is>
      </c>
      <c r="C416" s="35" t="inlineStr">
        <is>
          <t>TABLE: 19.0
MATRIX ROW / CONTEXT: RoW
Please insert Trade and Other Receivables - Amounts due from group entities - RoW
HOW TO ANSWER: Up to 1 values.
WHEN TO ANSWER: “Pure Account Information Service Provider” (FINS_GI_11) is not “Yes”</t>
        </is>
      </c>
      <c r="D416" s="34" t="inlineStr"/>
      <c r="E416" s="33" t="inlineStr"/>
      <c r="F416" s="33" t="inlineStr"/>
      <c r="G416" s="33" t="inlineStr"/>
      <c r="H416" s="33" t="inlineStr"/>
      <c r="I416" s="33" t="inlineStr"/>
      <c r="J416" s="33" t="inlineStr"/>
      <c r="K416" s="33" t="inlineStr"/>
      <c r="L416" s="33" t="inlineStr"/>
      <c r="M416" s="33" t="inlineStr"/>
      <c r="N416" s="33" t="inlineStr"/>
      <c r="O416" s="33" t="inlineStr"/>
      <c r="P416" s="33" t="inlineStr"/>
      <c r="Q416" s="33" t="inlineStr"/>
      <c r="R416" s="33" t="inlineStr"/>
      <c r="S416" s="33" t="inlineStr"/>
      <c r="T416" s="33" t="inlineStr"/>
      <c r="U416" s="33" t="inlineStr"/>
      <c r="V416" s="33" t="inlineStr"/>
      <c r="W416" s="33" t="inlineStr"/>
      <c r="X416" s="33" t="inlineStr"/>
      <c r="Y416" s="33" t="inlineStr"/>
      <c r="Z416" s="33" t="inlineStr"/>
      <c r="AA416" s="33" t="inlineStr"/>
      <c r="AB416" s="33" t="inlineStr"/>
      <c r="AC416" s="33" t="inlineStr"/>
      <c r="AD416" s="33" t="inlineStr"/>
      <c r="AE416" s="33" t="inlineStr"/>
      <c r="AF416" s="33" t="inlineStr"/>
      <c r="AG416" s="33" t="inlineStr"/>
      <c r="AH416">
        <f>COUNTA(D416:D416)&gt;0</f>
        <v/>
      </c>
      <c r="AI416">
        <f>IFERROR(AND('2- GI'!$D$13&lt;&gt;"",'2- GI'!$D$13&lt;&gt;"Yes"),FALSE)</f>
        <v/>
      </c>
      <c r="AJ416">
        <f>IFERROR(AND('2- GI'!$D$13="",NOT(AND('2- GI'!$D$13&lt;&gt;"",'2- GI'!$D$13&lt;&gt;"Yes"))),FALSE)</f>
        <v/>
      </c>
      <c r="AK416">
        <f>IF(AI416,IF(AH416,"ANSWERED","MISSING"),IF(AJ416,IF(AH416,"INVALID","CONTROLLER MISSING"),IF(AH416,"INVALID","NOT APPLICABLE")))</f>
        <v/>
      </c>
      <c r="AL416" t="inlineStr">
        <is>
          <t>PARSED</t>
        </is>
      </c>
    </row>
    <row r="417">
      <c r="A417" s="29" t="inlineStr">
        <is>
          <t>FINS_PR_406_v1</t>
        </is>
      </c>
      <c r="B417" s="30" t="inlineStr">
        <is>
          <t>Trade and Other Receivables - Amounts due from third parties</t>
        </is>
      </c>
      <c r="C417" s="35" t="inlineStr">
        <is>
          <t>TABLE: 19.0
MATRIX ROW / CONTEXT: Malta
Please insert Trade and Other Receivables - Amounts due from third parties - Malta
HOW TO ANSWER: Up to 1 values.
WHEN TO ANSWER: “Pure Account Information Service Provider” (FINS_GI_11) is not “Yes”</t>
        </is>
      </c>
      <c r="D417" s="34" t="inlineStr"/>
      <c r="E417" s="33" t="inlineStr"/>
      <c r="F417" s="33" t="inlineStr"/>
      <c r="G417" s="33" t="inlineStr"/>
      <c r="H417" s="33" t="inlineStr"/>
      <c r="I417" s="33" t="inlineStr"/>
      <c r="J417" s="33" t="inlineStr"/>
      <c r="K417" s="33" t="inlineStr"/>
      <c r="L417" s="33" t="inlineStr"/>
      <c r="M417" s="33" t="inlineStr"/>
      <c r="N417" s="33" t="inlineStr"/>
      <c r="O417" s="33" t="inlineStr"/>
      <c r="P417" s="33" t="inlineStr"/>
      <c r="Q417" s="33" t="inlineStr"/>
      <c r="R417" s="33" t="inlineStr"/>
      <c r="S417" s="33" t="inlineStr"/>
      <c r="T417" s="33" t="inlineStr"/>
      <c r="U417" s="33" t="inlineStr"/>
      <c r="V417" s="33" t="inlineStr"/>
      <c r="W417" s="33" t="inlineStr"/>
      <c r="X417" s="33" t="inlineStr"/>
      <c r="Y417" s="33" t="inlineStr"/>
      <c r="Z417" s="33" t="inlineStr"/>
      <c r="AA417" s="33" t="inlineStr"/>
      <c r="AB417" s="33" t="inlineStr"/>
      <c r="AC417" s="33" t="inlineStr"/>
      <c r="AD417" s="33" t="inlineStr"/>
      <c r="AE417" s="33" t="inlineStr"/>
      <c r="AF417" s="33" t="inlineStr"/>
      <c r="AG417" s="33" t="inlineStr"/>
      <c r="AH417">
        <f>COUNTA(D417:D417)&gt;0</f>
        <v/>
      </c>
      <c r="AI417">
        <f>IFERROR(AND('2- GI'!$D$13&lt;&gt;"",'2- GI'!$D$13&lt;&gt;"Yes"),FALSE)</f>
        <v/>
      </c>
      <c r="AJ417">
        <f>IFERROR(AND('2- GI'!$D$13="",NOT(AND('2- GI'!$D$13&lt;&gt;"",'2- GI'!$D$13&lt;&gt;"Yes"))),FALSE)</f>
        <v/>
      </c>
      <c r="AK417">
        <f>IF(AI417,IF(AH417,"ANSWERED","MISSING"),IF(AJ417,IF(AH417,"INVALID","CONTROLLER MISSING"),IF(AH417,"INVALID","NOT APPLICABLE")))</f>
        <v/>
      </c>
      <c r="AL417" t="inlineStr">
        <is>
          <t>PARSED</t>
        </is>
      </c>
    </row>
    <row r="418">
      <c r="A418" s="29" t="inlineStr">
        <is>
          <t>FINS_PR_407_v1</t>
        </is>
      </c>
      <c r="B418" s="30" t="inlineStr">
        <is>
          <t>Trade and Other Receivables - Amounts due from third parties</t>
        </is>
      </c>
      <c r="C418" s="35" t="inlineStr">
        <is>
          <t>TABLE: 19.0
MATRIX ROW / CONTEXT: EU/EEA
Please insert Trade and Other Receivables - Amounts due from third parties - EU/EEA
HOW TO ANSWER: Up to 1 values.
WHEN TO ANSWER: “Pure Account Information Service Provider” (FINS_GI_11) is not “Yes”</t>
        </is>
      </c>
      <c r="D418" s="34" t="inlineStr"/>
      <c r="E418" s="33" t="inlineStr"/>
      <c r="F418" s="33" t="inlineStr"/>
      <c r="G418" s="33" t="inlineStr"/>
      <c r="H418" s="33" t="inlineStr"/>
      <c r="I418" s="33" t="inlineStr"/>
      <c r="J418" s="33" t="inlineStr"/>
      <c r="K418" s="33" t="inlineStr"/>
      <c r="L418" s="33" t="inlineStr"/>
      <c r="M418" s="33" t="inlineStr"/>
      <c r="N418" s="33" t="inlineStr"/>
      <c r="O418" s="33" t="inlineStr"/>
      <c r="P418" s="33" t="inlineStr"/>
      <c r="Q418" s="33" t="inlineStr"/>
      <c r="R418" s="33" t="inlineStr"/>
      <c r="S418" s="33" t="inlineStr"/>
      <c r="T418" s="33" t="inlineStr"/>
      <c r="U418" s="33" t="inlineStr"/>
      <c r="V418" s="33" t="inlineStr"/>
      <c r="W418" s="33" t="inlineStr"/>
      <c r="X418" s="33" t="inlineStr"/>
      <c r="Y418" s="33" t="inlineStr"/>
      <c r="Z418" s="33" t="inlineStr"/>
      <c r="AA418" s="33" t="inlineStr"/>
      <c r="AB418" s="33" t="inlineStr"/>
      <c r="AC418" s="33" t="inlineStr"/>
      <c r="AD418" s="33" t="inlineStr"/>
      <c r="AE418" s="33" t="inlineStr"/>
      <c r="AF418" s="33" t="inlineStr"/>
      <c r="AG418" s="33" t="inlineStr"/>
      <c r="AH418">
        <f>COUNTA(D418:D418)&gt;0</f>
        <v/>
      </c>
      <c r="AI418">
        <f>IFERROR(AND('2- GI'!$D$13&lt;&gt;"",'2- GI'!$D$13&lt;&gt;"Yes"),FALSE)</f>
        <v/>
      </c>
      <c r="AJ418">
        <f>IFERROR(AND('2- GI'!$D$13="",NOT(AND('2- GI'!$D$13&lt;&gt;"",'2- GI'!$D$13&lt;&gt;"Yes"))),FALSE)</f>
        <v/>
      </c>
      <c r="AK418">
        <f>IF(AI418,IF(AH418,"ANSWERED","MISSING"),IF(AJ418,IF(AH418,"INVALID","CONTROLLER MISSING"),IF(AH418,"INVALID","NOT APPLICABLE")))</f>
        <v/>
      </c>
      <c r="AL418" t="inlineStr">
        <is>
          <t>PARSED</t>
        </is>
      </c>
    </row>
    <row r="419">
      <c r="A419" s="29" t="inlineStr">
        <is>
          <t>FINS_PR_408_v1</t>
        </is>
      </c>
      <c r="B419" s="30" t="inlineStr">
        <is>
          <t>Trade and Other Receivables - Amounts due from third parties</t>
        </is>
      </c>
      <c r="C419" s="35" t="inlineStr">
        <is>
          <t>TABLE: 19.0
MATRIX ROW / CONTEXT: RoW
Please insert Trade and Other Receivables - Amounts due from third parties - RoW
HOW TO ANSWER: Up to 1 values.
WHEN TO ANSWER: “Pure Account Information Service Provider” (FINS_GI_11) is not “Yes”</t>
        </is>
      </c>
      <c r="D419" s="34" t="inlineStr"/>
      <c r="E419" s="33" t="inlineStr"/>
      <c r="F419" s="33" t="inlineStr"/>
      <c r="G419" s="33" t="inlineStr"/>
      <c r="H419" s="33" t="inlineStr"/>
      <c r="I419" s="33" t="inlineStr"/>
      <c r="J419" s="33" t="inlineStr"/>
      <c r="K419" s="33" t="inlineStr"/>
      <c r="L419" s="33" t="inlineStr"/>
      <c r="M419" s="33" t="inlineStr"/>
      <c r="N419" s="33" t="inlineStr"/>
      <c r="O419" s="33" t="inlineStr"/>
      <c r="P419" s="33" t="inlineStr"/>
      <c r="Q419" s="33" t="inlineStr"/>
      <c r="R419" s="33" t="inlineStr"/>
      <c r="S419" s="33" t="inlineStr"/>
      <c r="T419" s="33" t="inlineStr"/>
      <c r="U419" s="33" t="inlineStr"/>
      <c r="V419" s="33" t="inlineStr"/>
      <c r="W419" s="33" t="inlineStr"/>
      <c r="X419" s="33" t="inlineStr"/>
      <c r="Y419" s="33" t="inlineStr"/>
      <c r="Z419" s="33" t="inlineStr"/>
      <c r="AA419" s="33" t="inlineStr"/>
      <c r="AB419" s="33" t="inlineStr"/>
      <c r="AC419" s="33" t="inlineStr"/>
      <c r="AD419" s="33" t="inlineStr"/>
      <c r="AE419" s="33" t="inlineStr"/>
      <c r="AF419" s="33" t="inlineStr"/>
      <c r="AG419" s="33" t="inlineStr"/>
      <c r="AH419">
        <f>COUNTA(D419:D419)&gt;0</f>
        <v/>
      </c>
      <c r="AI419">
        <f>IFERROR(AND('2- GI'!$D$13&lt;&gt;"",'2- GI'!$D$13&lt;&gt;"Yes"),FALSE)</f>
        <v/>
      </c>
      <c r="AJ419">
        <f>IFERROR(AND('2- GI'!$D$13="",NOT(AND('2- GI'!$D$13&lt;&gt;"",'2- GI'!$D$13&lt;&gt;"Yes"))),FALSE)</f>
        <v/>
      </c>
      <c r="AK419">
        <f>IF(AI419,IF(AH419,"ANSWERED","MISSING"),IF(AJ419,IF(AH419,"INVALID","CONTROLLER MISSING"),IF(AH419,"INVALID","NOT APPLICABLE")))</f>
        <v/>
      </c>
      <c r="AL419" t="inlineStr">
        <is>
          <t>PARSED</t>
        </is>
      </c>
    </row>
    <row r="420">
      <c r="A420" s="29" t="inlineStr">
        <is>
          <t>FINS_PR_409_v1</t>
        </is>
      </c>
      <c r="B420" s="30" t="inlineStr">
        <is>
          <t>Trade and Other Receivables - Deferred Tax</t>
        </is>
      </c>
      <c r="C420" s="35" t="inlineStr">
        <is>
          <t>TABLE: 19.0
MATRIX ROW / CONTEXT: Malta
Please insert Trade and Other Receivables - Deferred Tax - Malta
HOW TO ANSWER: Up to 1 values.
WHEN TO ANSWER: “Pure Account Information Service Provider” (FINS_GI_11) is not “Yes”</t>
        </is>
      </c>
      <c r="D420" s="34" t="inlineStr"/>
      <c r="E420" s="33" t="inlineStr"/>
      <c r="F420" s="33" t="inlineStr"/>
      <c r="G420" s="33" t="inlineStr"/>
      <c r="H420" s="33" t="inlineStr"/>
      <c r="I420" s="33" t="inlineStr"/>
      <c r="J420" s="33" t="inlineStr"/>
      <c r="K420" s="33" t="inlineStr"/>
      <c r="L420" s="33" t="inlineStr"/>
      <c r="M420" s="33" t="inlineStr"/>
      <c r="N420" s="33" t="inlineStr"/>
      <c r="O420" s="33" t="inlineStr"/>
      <c r="P420" s="33" t="inlineStr"/>
      <c r="Q420" s="33" t="inlineStr"/>
      <c r="R420" s="33" t="inlineStr"/>
      <c r="S420" s="33" t="inlineStr"/>
      <c r="T420" s="33" t="inlineStr"/>
      <c r="U420" s="33" t="inlineStr"/>
      <c r="V420" s="33" t="inlineStr"/>
      <c r="W420" s="33" t="inlineStr"/>
      <c r="X420" s="33" t="inlineStr"/>
      <c r="Y420" s="33" t="inlineStr"/>
      <c r="Z420" s="33" t="inlineStr"/>
      <c r="AA420" s="33" t="inlineStr"/>
      <c r="AB420" s="33" t="inlineStr"/>
      <c r="AC420" s="33" t="inlineStr"/>
      <c r="AD420" s="33" t="inlineStr"/>
      <c r="AE420" s="33" t="inlineStr"/>
      <c r="AF420" s="33" t="inlineStr"/>
      <c r="AG420" s="33" t="inlineStr"/>
      <c r="AH420">
        <f>COUNTA(D420:D420)&gt;0</f>
        <v/>
      </c>
      <c r="AI420">
        <f>IFERROR(AND('2- GI'!$D$13&lt;&gt;"",'2- GI'!$D$13&lt;&gt;"Yes"),FALSE)</f>
        <v/>
      </c>
      <c r="AJ420">
        <f>IFERROR(AND('2- GI'!$D$13="",NOT(AND('2- GI'!$D$13&lt;&gt;"",'2- GI'!$D$13&lt;&gt;"Yes"))),FALSE)</f>
        <v/>
      </c>
      <c r="AK420">
        <f>IF(AI420,IF(AH420,"ANSWERED","MISSING"),IF(AJ420,IF(AH420,"INVALID","CONTROLLER MISSING"),IF(AH420,"INVALID","NOT APPLICABLE")))</f>
        <v/>
      </c>
      <c r="AL420" t="inlineStr">
        <is>
          <t>PARSED</t>
        </is>
      </c>
    </row>
    <row r="421">
      <c r="A421" s="29" t="inlineStr">
        <is>
          <t>FINS_PR_410_v1</t>
        </is>
      </c>
      <c r="B421" s="30" t="inlineStr">
        <is>
          <t>Trade and Other Receivables - Deferred Tax</t>
        </is>
      </c>
      <c r="C421" s="35" t="inlineStr">
        <is>
          <t>TABLE: 19.0
MATRIX ROW / CONTEXT: EU/EEA
Please insert Trade and Other Receivables - Deferred Tax - EU/EEA
HOW TO ANSWER: Up to 1 values.
WHEN TO ANSWER: “Pure Account Information Service Provider” (FINS_GI_11) is not “Yes”</t>
        </is>
      </c>
      <c r="D421" s="34" t="inlineStr"/>
      <c r="E421" s="33" t="inlineStr"/>
      <c r="F421" s="33" t="inlineStr"/>
      <c r="G421" s="33" t="inlineStr"/>
      <c r="H421" s="33" t="inlineStr"/>
      <c r="I421" s="33" t="inlineStr"/>
      <c r="J421" s="33" t="inlineStr"/>
      <c r="K421" s="33" t="inlineStr"/>
      <c r="L421" s="33" t="inlineStr"/>
      <c r="M421" s="33" t="inlineStr"/>
      <c r="N421" s="33" t="inlineStr"/>
      <c r="O421" s="33" t="inlineStr"/>
      <c r="P421" s="33" t="inlineStr"/>
      <c r="Q421" s="33" t="inlineStr"/>
      <c r="R421" s="33" t="inlineStr"/>
      <c r="S421" s="33" t="inlineStr"/>
      <c r="T421" s="33" t="inlineStr"/>
      <c r="U421" s="33" t="inlineStr"/>
      <c r="V421" s="33" t="inlineStr"/>
      <c r="W421" s="33" t="inlineStr"/>
      <c r="X421" s="33" t="inlineStr"/>
      <c r="Y421" s="33" t="inlineStr"/>
      <c r="Z421" s="33" t="inlineStr"/>
      <c r="AA421" s="33" t="inlineStr"/>
      <c r="AB421" s="33" t="inlineStr"/>
      <c r="AC421" s="33" t="inlineStr"/>
      <c r="AD421" s="33" t="inlineStr"/>
      <c r="AE421" s="33" t="inlineStr"/>
      <c r="AF421" s="33" t="inlineStr"/>
      <c r="AG421" s="33" t="inlineStr"/>
      <c r="AH421">
        <f>COUNTA(D421:D421)&gt;0</f>
        <v/>
      </c>
      <c r="AI421">
        <f>IFERROR(AND('2- GI'!$D$13&lt;&gt;"",'2- GI'!$D$13&lt;&gt;"Yes"),FALSE)</f>
        <v/>
      </c>
      <c r="AJ421">
        <f>IFERROR(AND('2- GI'!$D$13="",NOT(AND('2- GI'!$D$13&lt;&gt;"",'2- GI'!$D$13&lt;&gt;"Yes"))),FALSE)</f>
        <v/>
      </c>
      <c r="AK421">
        <f>IF(AI421,IF(AH421,"ANSWERED","MISSING"),IF(AJ421,IF(AH421,"INVALID","CONTROLLER MISSING"),IF(AH421,"INVALID","NOT APPLICABLE")))</f>
        <v/>
      </c>
      <c r="AL421" t="inlineStr">
        <is>
          <t>PARSED</t>
        </is>
      </c>
    </row>
    <row r="422">
      <c r="A422" s="29" t="inlineStr">
        <is>
          <t>FINS_PR_411_v1</t>
        </is>
      </c>
      <c r="B422" s="30" t="inlineStr">
        <is>
          <t>Trade and Other Receivables - Deferred Tax</t>
        </is>
      </c>
      <c r="C422" s="35" t="inlineStr">
        <is>
          <t>TABLE: 19.0
MATRIX ROW / CONTEXT: RoW
Please insert Trade and Other Receivables - Deferred Tax - RoW
HOW TO ANSWER: Up to 1 values.
WHEN TO ANSWER: “Pure Account Information Service Provider” (FINS_GI_11) is not “Yes”</t>
        </is>
      </c>
      <c r="D422" s="34" t="inlineStr"/>
      <c r="E422" s="33" t="inlineStr"/>
      <c r="F422" s="33" t="inlineStr"/>
      <c r="G422" s="33" t="inlineStr"/>
      <c r="H422" s="33" t="inlineStr"/>
      <c r="I422" s="33" t="inlineStr"/>
      <c r="J422" s="33" t="inlineStr"/>
      <c r="K422" s="33" t="inlineStr"/>
      <c r="L422" s="33" t="inlineStr"/>
      <c r="M422" s="33" t="inlineStr"/>
      <c r="N422" s="33" t="inlineStr"/>
      <c r="O422" s="33" t="inlineStr"/>
      <c r="P422" s="33" t="inlineStr"/>
      <c r="Q422" s="33" t="inlineStr"/>
      <c r="R422" s="33" t="inlineStr"/>
      <c r="S422" s="33" t="inlineStr"/>
      <c r="T422" s="33" t="inlineStr"/>
      <c r="U422" s="33" t="inlineStr"/>
      <c r="V422" s="33" t="inlineStr"/>
      <c r="W422" s="33" t="inlineStr"/>
      <c r="X422" s="33" t="inlineStr"/>
      <c r="Y422" s="33" t="inlineStr"/>
      <c r="Z422" s="33" t="inlineStr"/>
      <c r="AA422" s="33" t="inlineStr"/>
      <c r="AB422" s="33" t="inlineStr"/>
      <c r="AC422" s="33" t="inlineStr"/>
      <c r="AD422" s="33" t="inlineStr"/>
      <c r="AE422" s="33" t="inlineStr"/>
      <c r="AF422" s="33" t="inlineStr"/>
      <c r="AG422" s="33" t="inlineStr"/>
      <c r="AH422">
        <f>COUNTA(D422:D422)&gt;0</f>
        <v/>
      </c>
      <c r="AI422">
        <f>IFERROR(AND('2- GI'!$D$13&lt;&gt;"",'2- GI'!$D$13&lt;&gt;"Yes"),FALSE)</f>
        <v/>
      </c>
      <c r="AJ422">
        <f>IFERROR(AND('2- GI'!$D$13="",NOT(AND('2- GI'!$D$13&lt;&gt;"",'2- GI'!$D$13&lt;&gt;"Yes"))),FALSE)</f>
        <v/>
      </c>
      <c r="AK422">
        <f>IF(AI422,IF(AH422,"ANSWERED","MISSING"),IF(AJ422,IF(AH422,"INVALID","CONTROLLER MISSING"),IF(AH422,"INVALID","NOT APPLICABLE")))</f>
        <v/>
      </c>
      <c r="AL422" t="inlineStr">
        <is>
          <t>PARSED</t>
        </is>
      </c>
    </row>
    <row r="423">
      <c r="A423" s="29" t="inlineStr">
        <is>
          <t>FINS_PR_412_v1</t>
        </is>
      </c>
      <c r="B423" s="30" t="inlineStr">
        <is>
          <t>Trade and Other Receivables - Other receivables</t>
        </is>
      </c>
      <c r="C423" s="35" t="inlineStr">
        <is>
          <t>TABLE: 19.0
MATRIX ROW / CONTEXT: Malta
Please insert Trade and Other Receivables - Other receivables - Malta
HOW TO ANSWER: Up to 1 values.
WHEN TO ANSWER: “Pure Account Information Service Provider” (FINS_GI_11) is not “Yes”</t>
        </is>
      </c>
      <c r="D423" s="34" t="inlineStr"/>
      <c r="E423" s="33" t="inlineStr"/>
      <c r="F423" s="33" t="inlineStr"/>
      <c r="G423" s="33" t="inlineStr"/>
      <c r="H423" s="33" t="inlineStr"/>
      <c r="I423" s="33" t="inlineStr"/>
      <c r="J423" s="33" t="inlineStr"/>
      <c r="K423" s="33" t="inlineStr"/>
      <c r="L423" s="33" t="inlineStr"/>
      <c r="M423" s="33" t="inlineStr"/>
      <c r="N423" s="33" t="inlineStr"/>
      <c r="O423" s="33" t="inlineStr"/>
      <c r="P423" s="33" t="inlineStr"/>
      <c r="Q423" s="33" t="inlineStr"/>
      <c r="R423" s="33" t="inlineStr"/>
      <c r="S423" s="33" t="inlineStr"/>
      <c r="T423" s="33" t="inlineStr"/>
      <c r="U423" s="33" t="inlineStr"/>
      <c r="V423" s="33" t="inlineStr"/>
      <c r="W423" s="33" t="inlineStr"/>
      <c r="X423" s="33" t="inlineStr"/>
      <c r="Y423" s="33" t="inlineStr"/>
      <c r="Z423" s="33" t="inlineStr"/>
      <c r="AA423" s="33" t="inlineStr"/>
      <c r="AB423" s="33" t="inlineStr"/>
      <c r="AC423" s="33" t="inlineStr"/>
      <c r="AD423" s="33" t="inlineStr"/>
      <c r="AE423" s="33" t="inlineStr"/>
      <c r="AF423" s="33" t="inlineStr"/>
      <c r="AG423" s="33" t="inlineStr"/>
      <c r="AH423">
        <f>COUNTA(D423:D423)&gt;0</f>
        <v/>
      </c>
      <c r="AI423">
        <f>IFERROR(AND('2- GI'!$D$13&lt;&gt;"",'2- GI'!$D$13&lt;&gt;"Yes"),FALSE)</f>
        <v/>
      </c>
      <c r="AJ423">
        <f>IFERROR(AND('2- GI'!$D$13="",NOT(AND('2- GI'!$D$13&lt;&gt;"",'2- GI'!$D$13&lt;&gt;"Yes"))),FALSE)</f>
        <v/>
      </c>
      <c r="AK423">
        <f>IF(AI423,IF(AH423,"ANSWERED","MISSING"),IF(AJ423,IF(AH423,"INVALID","CONTROLLER MISSING"),IF(AH423,"INVALID","NOT APPLICABLE")))</f>
        <v/>
      </c>
      <c r="AL423" t="inlineStr">
        <is>
          <t>PARSED</t>
        </is>
      </c>
    </row>
    <row r="424">
      <c r="A424" s="29" t="inlineStr">
        <is>
          <t>FINS_PR_413_v1</t>
        </is>
      </c>
      <c r="B424" s="30" t="inlineStr">
        <is>
          <t>Trade and Other Receivables - Other receivables</t>
        </is>
      </c>
      <c r="C424" s="35" t="inlineStr">
        <is>
          <t>TABLE: 19.0
MATRIX ROW / CONTEXT: EU/EEA
Please insert Trade and Other Receivables - Other receivables - EU/EEA
HOW TO ANSWER: Up to 1 values.
WHEN TO ANSWER: “Pure Account Information Service Provider” (FINS_GI_11) is not “Yes”</t>
        </is>
      </c>
      <c r="D424" s="34" t="inlineStr"/>
      <c r="E424" s="33" t="inlineStr"/>
      <c r="F424" s="33" t="inlineStr"/>
      <c r="G424" s="33" t="inlineStr"/>
      <c r="H424" s="33" t="inlineStr"/>
      <c r="I424" s="33" t="inlineStr"/>
      <c r="J424" s="33" t="inlineStr"/>
      <c r="K424" s="33" t="inlineStr"/>
      <c r="L424" s="33" t="inlineStr"/>
      <c r="M424" s="33" t="inlineStr"/>
      <c r="N424" s="33" t="inlineStr"/>
      <c r="O424" s="33" t="inlineStr"/>
      <c r="P424" s="33" t="inlineStr"/>
      <c r="Q424" s="33" t="inlineStr"/>
      <c r="R424" s="33" t="inlineStr"/>
      <c r="S424" s="33" t="inlineStr"/>
      <c r="T424" s="33" t="inlineStr"/>
      <c r="U424" s="33" t="inlineStr"/>
      <c r="V424" s="33" t="inlineStr"/>
      <c r="W424" s="33" t="inlineStr"/>
      <c r="X424" s="33" t="inlineStr"/>
      <c r="Y424" s="33" t="inlineStr"/>
      <c r="Z424" s="33" t="inlineStr"/>
      <c r="AA424" s="33" t="inlineStr"/>
      <c r="AB424" s="33" t="inlineStr"/>
      <c r="AC424" s="33" t="inlineStr"/>
      <c r="AD424" s="33" t="inlineStr"/>
      <c r="AE424" s="33" t="inlineStr"/>
      <c r="AF424" s="33" t="inlineStr"/>
      <c r="AG424" s="33" t="inlineStr"/>
      <c r="AH424">
        <f>COUNTA(D424:D424)&gt;0</f>
        <v/>
      </c>
      <c r="AI424">
        <f>IFERROR(AND('2- GI'!$D$13&lt;&gt;"",'2- GI'!$D$13&lt;&gt;"Yes"),FALSE)</f>
        <v/>
      </c>
      <c r="AJ424">
        <f>IFERROR(AND('2- GI'!$D$13="",NOT(AND('2- GI'!$D$13&lt;&gt;"",'2- GI'!$D$13&lt;&gt;"Yes"))),FALSE)</f>
        <v/>
      </c>
      <c r="AK424">
        <f>IF(AI424,IF(AH424,"ANSWERED","MISSING"),IF(AJ424,IF(AH424,"INVALID","CONTROLLER MISSING"),IF(AH424,"INVALID","NOT APPLICABLE")))</f>
        <v/>
      </c>
      <c r="AL424" t="inlineStr">
        <is>
          <t>PARSED</t>
        </is>
      </c>
    </row>
    <row r="425">
      <c r="A425" s="29" t="inlineStr">
        <is>
          <t>FINS_PR_414_v1</t>
        </is>
      </c>
      <c r="B425" s="30" t="inlineStr">
        <is>
          <t>Trade and Other Receivables - Other receivables</t>
        </is>
      </c>
      <c r="C425" s="35" t="inlineStr">
        <is>
          <t>TABLE: 19.0
MATRIX ROW / CONTEXT: RoW
Please insert Trade and Other Receivables - Other receivables - RoW
HOW TO ANSWER: Up to 1 values.
WHEN TO ANSWER: “Pure Account Information Service Provider” (FINS_GI_11) is not “Yes”</t>
        </is>
      </c>
      <c r="D425" s="34" t="inlineStr"/>
      <c r="E425" s="33" t="inlineStr"/>
      <c r="F425" s="33" t="inlineStr"/>
      <c r="G425" s="33" t="inlineStr"/>
      <c r="H425" s="33" t="inlineStr"/>
      <c r="I425" s="33" t="inlineStr"/>
      <c r="J425" s="33" t="inlineStr"/>
      <c r="K425" s="33" t="inlineStr"/>
      <c r="L425" s="33" t="inlineStr"/>
      <c r="M425" s="33" t="inlineStr"/>
      <c r="N425" s="33" t="inlineStr"/>
      <c r="O425" s="33" t="inlineStr"/>
      <c r="P425" s="33" t="inlineStr"/>
      <c r="Q425" s="33" t="inlineStr"/>
      <c r="R425" s="33" t="inlineStr"/>
      <c r="S425" s="33" t="inlineStr"/>
      <c r="T425" s="33" t="inlineStr"/>
      <c r="U425" s="33" t="inlineStr"/>
      <c r="V425" s="33" t="inlineStr"/>
      <c r="W425" s="33" t="inlineStr"/>
      <c r="X425" s="33" t="inlineStr"/>
      <c r="Y425" s="33" t="inlineStr"/>
      <c r="Z425" s="33" t="inlineStr"/>
      <c r="AA425" s="33" t="inlineStr"/>
      <c r="AB425" s="33" t="inlineStr"/>
      <c r="AC425" s="33" t="inlineStr"/>
      <c r="AD425" s="33" t="inlineStr"/>
      <c r="AE425" s="33" t="inlineStr"/>
      <c r="AF425" s="33" t="inlineStr"/>
      <c r="AG425" s="33" t="inlineStr"/>
      <c r="AH425">
        <f>COUNTA(D425:D425)&gt;0</f>
        <v/>
      </c>
      <c r="AI425">
        <f>IFERROR(AND('2- GI'!$D$13&lt;&gt;"",'2- GI'!$D$13&lt;&gt;"Yes"),FALSE)</f>
        <v/>
      </c>
      <c r="AJ425">
        <f>IFERROR(AND('2- GI'!$D$13="",NOT(AND('2- GI'!$D$13&lt;&gt;"",'2- GI'!$D$13&lt;&gt;"Yes"))),FALSE)</f>
        <v/>
      </c>
      <c r="AK425">
        <f>IF(AI425,IF(AH425,"ANSWERED","MISSING"),IF(AJ425,IF(AH425,"INVALID","CONTROLLER MISSING"),IF(AH425,"INVALID","NOT APPLICABLE")))</f>
        <v/>
      </c>
      <c r="AL425" t="inlineStr">
        <is>
          <t>PARSED</t>
        </is>
      </c>
    </row>
    <row r="426">
      <c r="A426" s="29" t="inlineStr">
        <is>
          <t>FINS_PR_415_v1</t>
        </is>
      </c>
      <c r="B426" s="30" t="inlineStr">
        <is>
          <t>Kindly provide detail on 'Trade and Other Receivables - Other receivables'</t>
        </is>
      </c>
      <c r="C426" s="31" t="inlineStr">
        <is>
          <t>WHEN TO ANSWER: All of these conditions must be met: At least one of these conditions must be met: “Trade and Other Receivables - Other receivables” (FINS_PR_412) is greater than “0”; or “Trade and Other Receivables - Other receivables” (FINS_PR_413) is greater than “0”; or “Trade and Other Receivables - Other receivables” (FINS_PR_414) is greater than “0”; and “Pure Account Information Service Provider” (FINS_GI_11) is not “Yes”</t>
        </is>
      </c>
      <c r="D426" s="34" t="inlineStr"/>
      <c r="E426" s="33" t="inlineStr"/>
      <c r="F426" s="33" t="inlineStr"/>
      <c r="G426" s="33" t="inlineStr"/>
      <c r="H426" s="33" t="inlineStr"/>
      <c r="I426" s="33" t="inlineStr"/>
      <c r="J426" s="33" t="inlineStr"/>
      <c r="K426" s="33" t="inlineStr"/>
      <c r="L426" s="33" t="inlineStr"/>
      <c r="M426" s="33" t="inlineStr"/>
      <c r="N426" s="33" t="inlineStr"/>
      <c r="O426" s="33" t="inlineStr"/>
      <c r="P426" s="33" t="inlineStr"/>
      <c r="Q426" s="33" t="inlineStr"/>
      <c r="R426" s="33" t="inlineStr"/>
      <c r="S426" s="33" t="inlineStr"/>
      <c r="T426" s="33" t="inlineStr"/>
      <c r="U426" s="33" t="inlineStr"/>
      <c r="V426" s="33" t="inlineStr"/>
      <c r="W426" s="33" t="inlineStr"/>
      <c r="X426" s="33" t="inlineStr"/>
      <c r="Y426" s="33" t="inlineStr"/>
      <c r="Z426" s="33" t="inlineStr"/>
      <c r="AA426" s="33" t="inlineStr"/>
      <c r="AB426" s="33" t="inlineStr"/>
      <c r="AC426" s="33" t="inlineStr"/>
      <c r="AD426" s="33" t="inlineStr"/>
      <c r="AE426" s="33" t="inlineStr"/>
      <c r="AF426" s="33" t="inlineStr"/>
      <c r="AG426" s="33" t="inlineStr"/>
      <c r="AH426">
        <f>COUNTA(D426:D426)&gt;0</f>
        <v/>
      </c>
      <c r="AI426">
        <f>IFERROR(AND(OR(AND($D$423&lt;&gt;"",$D$423&gt;0),AND($D$424&lt;&gt;"",$D$424&gt;0),AND($D$425&lt;&gt;"",$D$425&gt;0)),AND('2- GI'!$D$13&lt;&gt;"",'2- GI'!$D$13&lt;&gt;"Yes")),FALSE)</f>
        <v/>
      </c>
      <c r="AJ426">
        <f>IFERROR(AND(OR($D$423="",$D$424="",$D$425="",'2- GI'!$D$13=""),NOT(AND(OR(AND($D$423&lt;&gt;"",$D$423&gt;0),AND($D$424&lt;&gt;"",$D$424&gt;0),AND($D$425&lt;&gt;"",$D$425&gt;0)),AND('2- GI'!$D$13&lt;&gt;"",'2- GI'!$D$13&lt;&gt;"Yes")))),FALSE)</f>
        <v/>
      </c>
      <c r="AK426">
        <f>IF(AI426,IF(AH426,"ANSWERED","MISSING"),IF(AJ426,IF(AH426,"INVALID","CONTROLLER MISSING"),IF(AH426,"INVALID","NOT APPLICABLE")))</f>
        <v/>
      </c>
      <c r="AL426" t="inlineStr">
        <is>
          <t>PARSED</t>
        </is>
      </c>
    </row>
    <row r="427">
      <c r="A427" s="29" t="inlineStr">
        <is>
          <t>FINS_PR_416_v1</t>
        </is>
      </c>
      <c r="B427" s="30" t="inlineStr">
        <is>
          <t>Cash and Cash Equivalents - Term Deposits</t>
        </is>
      </c>
      <c r="C427" s="35" t="inlineStr">
        <is>
          <t>TABLE: 19.0
MATRIX ROW / CONTEXT: Malta
Please insert Cash and Cash Equivalents - Term Deposits
HOW TO ANSWER: Up to 1 values.
WHEN TO ANSWER: “Pure Account Information Service Provider” (FINS_GI_11) is not “Yes”</t>
        </is>
      </c>
      <c r="D427" s="34" t="inlineStr"/>
      <c r="E427" s="33" t="inlineStr"/>
      <c r="F427" s="33" t="inlineStr"/>
      <c r="G427" s="33" t="inlineStr"/>
      <c r="H427" s="33" t="inlineStr"/>
      <c r="I427" s="33" t="inlineStr"/>
      <c r="J427" s="33" t="inlineStr"/>
      <c r="K427" s="33" t="inlineStr"/>
      <c r="L427" s="33" t="inlineStr"/>
      <c r="M427" s="33" t="inlineStr"/>
      <c r="N427" s="33" t="inlineStr"/>
      <c r="O427" s="33" t="inlineStr"/>
      <c r="P427" s="33" t="inlineStr"/>
      <c r="Q427" s="33" t="inlineStr"/>
      <c r="R427" s="33" t="inlineStr"/>
      <c r="S427" s="33" t="inlineStr"/>
      <c r="T427" s="33" t="inlineStr"/>
      <c r="U427" s="33" t="inlineStr"/>
      <c r="V427" s="33" t="inlineStr"/>
      <c r="W427" s="33" t="inlineStr"/>
      <c r="X427" s="33" t="inlineStr"/>
      <c r="Y427" s="33" t="inlineStr"/>
      <c r="Z427" s="33" t="inlineStr"/>
      <c r="AA427" s="33" t="inlineStr"/>
      <c r="AB427" s="33" t="inlineStr"/>
      <c r="AC427" s="33" t="inlineStr"/>
      <c r="AD427" s="33" t="inlineStr"/>
      <c r="AE427" s="33" t="inlineStr"/>
      <c r="AF427" s="33" t="inlineStr"/>
      <c r="AG427" s="33" t="inlineStr"/>
      <c r="AH427">
        <f>COUNTA(D427:D427)&gt;0</f>
        <v/>
      </c>
      <c r="AI427">
        <f>IFERROR(AND('2- GI'!$D$13&lt;&gt;"",'2- GI'!$D$13&lt;&gt;"Yes"),FALSE)</f>
        <v/>
      </c>
      <c r="AJ427">
        <f>IFERROR(AND('2- GI'!$D$13="",NOT(AND('2- GI'!$D$13&lt;&gt;"",'2- GI'!$D$13&lt;&gt;"Yes"))),FALSE)</f>
        <v/>
      </c>
      <c r="AK427">
        <f>IF(AI427,IF(AH427,"ANSWERED","MISSING"),IF(AJ427,IF(AH427,"INVALID","CONTROLLER MISSING"),IF(AH427,"INVALID","NOT APPLICABLE")))</f>
        <v/>
      </c>
      <c r="AL427" t="inlineStr">
        <is>
          <t>PARSED</t>
        </is>
      </c>
    </row>
    <row r="428">
      <c r="A428" s="29" t="inlineStr">
        <is>
          <t>FINS_PR_417_v1</t>
        </is>
      </c>
      <c r="B428" s="30" t="inlineStr">
        <is>
          <t>Cash and Cash Equivalents - Term Deposits</t>
        </is>
      </c>
      <c r="C428" s="35" t="inlineStr">
        <is>
          <t>TABLE: 19.0
MATRIX ROW / CONTEXT: EU/EEA
Please insert Cash and Cash Equivalents - Term Deposits
HOW TO ANSWER: Up to 1 values.
WHEN TO ANSWER: “Pure Account Information Service Provider” (FINS_GI_11) is not “Yes”</t>
        </is>
      </c>
      <c r="D428" s="34" t="inlineStr"/>
      <c r="E428" s="33" t="inlineStr"/>
      <c r="F428" s="33" t="inlineStr"/>
      <c r="G428" s="33" t="inlineStr"/>
      <c r="H428" s="33" t="inlineStr"/>
      <c r="I428" s="33" t="inlineStr"/>
      <c r="J428" s="33" t="inlineStr"/>
      <c r="K428" s="33" t="inlineStr"/>
      <c r="L428" s="33" t="inlineStr"/>
      <c r="M428" s="33" t="inlineStr"/>
      <c r="N428" s="33" t="inlineStr"/>
      <c r="O428" s="33" t="inlineStr"/>
      <c r="P428" s="33" t="inlineStr"/>
      <c r="Q428" s="33" t="inlineStr"/>
      <c r="R428" s="33" t="inlineStr"/>
      <c r="S428" s="33" t="inlineStr"/>
      <c r="T428" s="33" t="inlineStr"/>
      <c r="U428" s="33" t="inlineStr"/>
      <c r="V428" s="33" t="inlineStr"/>
      <c r="W428" s="33" t="inlineStr"/>
      <c r="X428" s="33" t="inlineStr"/>
      <c r="Y428" s="33" t="inlineStr"/>
      <c r="Z428" s="33" t="inlineStr"/>
      <c r="AA428" s="33" t="inlineStr"/>
      <c r="AB428" s="33" t="inlineStr"/>
      <c r="AC428" s="33" t="inlineStr"/>
      <c r="AD428" s="33" t="inlineStr"/>
      <c r="AE428" s="33" t="inlineStr"/>
      <c r="AF428" s="33" t="inlineStr"/>
      <c r="AG428" s="33" t="inlineStr"/>
      <c r="AH428">
        <f>COUNTA(D428:D428)&gt;0</f>
        <v/>
      </c>
      <c r="AI428">
        <f>IFERROR(AND('2- GI'!$D$13&lt;&gt;"",'2- GI'!$D$13&lt;&gt;"Yes"),FALSE)</f>
        <v/>
      </c>
      <c r="AJ428">
        <f>IFERROR(AND('2- GI'!$D$13="",NOT(AND('2- GI'!$D$13&lt;&gt;"",'2- GI'!$D$13&lt;&gt;"Yes"))),FALSE)</f>
        <v/>
      </c>
      <c r="AK428">
        <f>IF(AI428,IF(AH428,"ANSWERED","MISSING"),IF(AJ428,IF(AH428,"INVALID","CONTROLLER MISSING"),IF(AH428,"INVALID","NOT APPLICABLE")))</f>
        <v/>
      </c>
      <c r="AL428" t="inlineStr">
        <is>
          <t>PARSED</t>
        </is>
      </c>
    </row>
    <row r="429">
      <c r="A429" s="29" t="inlineStr">
        <is>
          <t>FINS_PR_418_v1</t>
        </is>
      </c>
      <c r="B429" s="30" t="inlineStr">
        <is>
          <t>Cash and Cash Equivalents - Term Deposits</t>
        </is>
      </c>
      <c r="C429" s="35" t="inlineStr">
        <is>
          <t>TABLE: 19.0
MATRIX ROW / CONTEXT: RoW
Please insert Cash and Cash Equivalents - Term Deposits
HOW TO ANSWER: Up to 1 values.
WHEN TO ANSWER: “Pure Account Information Service Provider” (FINS_GI_11) is not “Yes”</t>
        </is>
      </c>
      <c r="D429" s="34" t="inlineStr"/>
      <c r="E429" s="33" t="inlineStr"/>
      <c r="F429" s="33" t="inlineStr"/>
      <c r="G429" s="33" t="inlineStr"/>
      <c r="H429" s="33" t="inlineStr"/>
      <c r="I429" s="33" t="inlineStr"/>
      <c r="J429" s="33" t="inlineStr"/>
      <c r="K429" s="33" t="inlineStr"/>
      <c r="L429" s="33" t="inlineStr"/>
      <c r="M429" s="33" t="inlineStr"/>
      <c r="N429" s="33" t="inlineStr"/>
      <c r="O429" s="33" t="inlineStr"/>
      <c r="P429" s="33" t="inlineStr"/>
      <c r="Q429" s="33" t="inlineStr"/>
      <c r="R429" s="33" t="inlineStr"/>
      <c r="S429" s="33" t="inlineStr"/>
      <c r="T429" s="33" t="inlineStr"/>
      <c r="U429" s="33" t="inlineStr"/>
      <c r="V429" s="33" t="inlineStr"/>
      <c r="W429" s="33" t="inlineStr"/>
      <c r="X429" s="33" t="inlineStr"/>
      <c r="Y429" s="33" t="inlineStr"/>
      <c r="Z429" s="33" t="inlineStr"/>
      <c r="AA429" s="33" t="inlineStr"/>
      <c r="AB429" s="33" t="inlineStr"/>
      <c r="AC429" s="33" t="inlineStr"/>
      <c r="AD429" s="33" t="inlineStr"/>
      <c r="AE429" s="33" t="inlineStr"/>
      <c r="AF429" s="33" t="inlineStr"/>
      <c r="AG429" s="33" t="inlineStr"/>
      <c r="AH429">
        <f>COUNTA(D429:D429)&gt;0</f>
        <v/>
      </c>
      <c r="AI429">
        <f>IFERROR(AND('2- GI'!$D$13&lt;&gt;"",'2- GI'!$D$13&lt;&gt;"Yes"),FALSE)</f>
        <v/>
      </c>
      <c r="AJ429">
        <f>IFERROR(AND('2- GI'!$D$13="",NOT(AND('2- GI'!$D$13&lt;&gt;"",'2- GI'!$D$13&lt;&gt;"Yes"))),FALSE)</f>
        <v/>
      </c>
      <c r="AK429">
        <f>IF(AI429,IF(AH429,"ANSWERED","MISSING"),IF(AJ429,IF(AH429,"INVALID","CONTROLLER MISSING"),IF(AH429,"INVALID","NOT APPLICABLE")))</f>
        <v/>
      </c>
      <c r="AL429" t="inlineStr">
        <is>
          <t>PARSED</t>
        </is>
      </c>
    </row>
    <row r="430">
      <c r="A430" s="29" t="inlineStr">
        <is>
          <t>FINS_PR_419_v1</t>
        </is>
      </c>
      <c r="B430" s="30" t="inlineStr">
        <is>
          <t>Cash and Cash Equivalents - Restricted cash</t>
        </is>
      </c>
      <c r="C430" s="35" t="inlineStr">
        <is>
          <t>TABLE: 19.0
MATRIX ROW / CONTEXT: Malta
Please insert Cash and Cash Equivalents - Restricted cash
HOW TO ANSWER: Up to 1 values.
WHEN TO ANSWER: “Pure Account Information Service Provider” (FINS_GI_11) is not “Yes”</t>
        </is>
      </c>
      <c r="D430" s="34" t="inlineStr"/>
      <c r="E430" s="33" t="inlineStr"/>
      <c r="F430" s="33" t="inlineStr"/>
      <c r="G430" s="33" t="inlineStr"/>
      <c r="H430" s="33" t="inlineStr"/>
      <c r="I430" s="33" t="inlineStr"/>
      <c r="J430" s="33" t="inlineStr"/>
      <c r="K430" s="33" t="inlineStr"/>
      <c r="L430" s="33" t="inlineStr"/>
      <c r="M430" s="33" t="inlineStr"/>
      <c r="N430" s="33" t="inlineStr"/>
      <c r="O430" s="33" t="inlineStr"/>
      <c r="P430" s="33" t="inlineStr"/>
      <c r="Q430" s="33" t="inlineStr"/>
      <c r="R430" s="33" t="inlineStr"/>
      <c r="S430" s="33" t="inlineStr"/>
      <c r="T430" s="33" t="inlineStr"/>
      <c r="U430" s="33" t="inlineStr"/>
      <c r="V430" s="33" t="inlineStr"/>
      <c r="W430" s="33" t="inlineStr"/>
      <c r="X430" s="33" t="inlineStr"/>
      <c r="Y430" s="33" t="inlineStr"/>
      <c r="Z430" s="33" t="inlineStr"/>
      <c r="AA430" s="33" t="inlineStr"/>
      <c r="AB430" s="33" t="inlineStr"/>
      <c r="AC430" s="33" t="inlineStr"/>
      <c r="AD430" s="33" t="inlineStr"/>
      <c r="AE430" s="33" t="inlineStr"/>
      <c r="AF430" s="33" t="inlineStr"/>
      <c r="AG430" s="33" t="inlineStr"/>
      <c r="AH430">
        <f>COUNTA(D430:D430)&gt;0</f>
        <v/>
      </c>
      <c r="AI430">
        <f>IFERROR(AND('2- GI'!$D$13&lt;&gt;"",'2- GI'!$D$13&lt;&gt;"Yes"),FALSE)</f>
        <v/>
      </c>
      <c r="AJ430">
        <f>IFERROR(AND('2- GI'!$D$13="",NOT(AND('2- GI'!$D$13&lt;&gt;"",'2- GI'!$D$13&lt;&gt;"Yes"))),FALSE)</f>
        <v/>
      </c>
      <c r="AK430">
        <f>IF(AI430,IF(AH430,"ANSWERED","MISSING"),IF(AJ430,IF(AH430,"INVALID","CONTROLLER MISSING"),IF(AH430,"INVALID","NOT APPLICABLE")))</f>
        <v/>
      </c>
      <c r="AL430" t="inlineStr">
        <is>
          <t>PARSED</t>
        </is>
      </c>
    </row>
    <row r="431">
      <c r="A431" s="29" t="inlineStr">
        <is>
          <t>FINS_PR_420_v1</t>
        </is>
      </c>
      <c r="B431" s="30" t="inlineStr">
        <is>
          <t>Cash and Cash Equivalents - Restricted cash</t>
        </is>
      </c>
      <c r="C431" s="35" t="inlineStr">
        <is>
          <t>TABLE: 19.0
MATRIX ROW / CONTEXT: EU/EEA
Please insert Cash and Cash Equivalents - Restricted cash
HOW TO ANSWER: Up to 1 values.
WHEN TO ANSWER: “Pure Account Information Service Provider” (FINS_GI_11) is not “Yes”</t>
        </is>
      </c>
      <c r="D431" s="34" t="inlineStr"/>
      <c r="E431" s="33" t="inlineStr"/>
      <c r="F431" s="33" t="inlineStr"/>
      <c r="G431" s="33" t="inlineStr"/>
      <c r="H431" s="33" t="inlineStr"/>
      <c r="I431" s="33" t="inlineStr"/>
      <c r="J431" s="33" t="inlineStr"/>
      <c r="K431" s="33" t="inlineStr"/>
      <c r="L431" s="33" t="inlineStr"/>
      <c r="M431" s="33" t="inlineStr"/>
      <c r="N431" s="33" t="inlineStr"/>
      <c r="O431" s="33" t="inlineStr"/>
      <c r="P431" s="33" t="inlineStr"/>
      <c r="Q431" s="33" t="inlineStr"/>
      <c r="R431" s="33" t="inlineStr"/>
      <c r="S431" s="33" t="inlineStr"/>
      <c r="T431" s="33" t="inlineStr"/>
      <c r="U431" s="33" t="inlineStr"/>
      <c r="V431" s="33" t="inlineStr"/>
      <c r="W431" s="33" t="inlineStr"/>
      <c r="X431" s="33" t="inlineStr"/>
      <c r="Y431" s="33" t="inlineStr"/>
      <c r="Z431" s="33" t="inlineStr"/>
      <c r="AA431" s="33" t="inlineStr"/>
      <c r="AB431" s="33" t="inlineStr"/>
      <c r="AC431" s="33" t="inlineStr"/>
      <c r="AD431" s="33" t="inlineStr"/>
      <c r="AE431" s="33" t="inlineStr"/>
      <c r="AF431" s="33" t="inlineStr"/>
      <c r="AG431" s="33" t="inlineStr"/>
      <c r="AH431">
        <f>COUNTA(D431:D431)&gt;0</f>
        <v/>
      </c>
      <c r="AI431">
        <f>IFERROR(AND('2- GI'!$D$13&lt;&gt;"",'2- GI'!$D$13&lt;&gt;"Yes"),FALSE)</f>
        <v/>
      </c>
      <c r="AJ431">
        <f>IFERROR(AND('2- GI'!$D$13="",NOT(AND('2- GI'!$D$13&lt;&gt;"",'2- GI'!$D$13&lt;&gt;"Yes"))),FALSE)</f>
        <v/>
      </c>
      <c r="AK431">
        <f>IF(AI431,IF(AH431,"ANSWERED","MISSING"),IF(AJ431,IF(AH431,"INVALID","CONTROLLER MISSING"),IF(AH431,"INVALID","NOT APPLICABLE")))</f>
        <v/>
      </c>
      <c r="AL431" t="inlineStr">
        <is>
          <t>PARSED</t>
        </is>
      </c>
    </row>
    <row r="432">
      <c r="A432" s="29" t="inlineStr">
        <is>
          <t>FINS_PR_421_v1</t>
        </is>
      </c>
      <c r="B432" s="30" t="inlineStr">
        <is>
          <t>Cash and Cash Equivalents - Restricted cash</t>
        </is>
      </c>
      <c r="C432" s="35" t="inlineStr">
        <is>
          <t>TABLE: 19.0
MATRIX ROW / CONTEXT: RoW
Please insert Cash and Cash Equivalents - Restricted cash
HOW TO ANSWER: Up to 1 values.
WHEN TO ANSWER: “Pure Account Information Service Provider” (FINS_GI_11) is not “Yes”</t>
        </is>
      </c>
      <c r="D432" s="34" t="inlineStr"/>
      <c r="E432" s="33" t="inlineStr"/>
      <c r="F432" s="33" t="inlineStr"/>
      <c r="G432" s="33" t="inlineStr"/>
      <c r="H432" s="33" t="inlineStr"/>
      <c r="I432" s="33" t="inlineStr"/>
      <c r="J432" s="33" t="inlineStr"/>
      <c r="K432" s="33" t="inlineStr"/>
      <c r="L432" s="33" t="inlineStr"/>
      <c r="M432" s="33" t="inlineStr"/>
      <c r="N432" s="33" t="inlineStr"/>
      <c r="O432" s="33" t="inlineStr"/>
      <c r="P432" s="33" t="inlineStr"/>
      <c r="Q432" s="33" t="inlineStr"/>
      <c r="R432" s="33" t="inlineStr"/>
      <c r="S432" s="33" t="inlineStr"/>
      <c r="T432" s="33" t="inlineStr"/>
      <c r="U432" s="33" t="inlineStr"/>
      <c r="V432" s="33" t="inlineStr"/>
      <c r="W432" s="33" t="inlineStr"/>
      <c r="X432" s="33" t="inlineStr"/>
      <c r="Y432" s="33" t="inlineStr"/>
      <c r="Z432" s="33" t="inlineStr"/>
      <c r="AA432" s="33" t="inlineStr"/>
      <c r="AB432" s="33" t="inlineStr"/>
      <c r="AC432" s="33" t="inlineStr"/>
      <c r="AD432" s="33" t="inlineStr"/>
      <c r="AE432" s="33" t="inlineStr"/>
      <c r="AF432" s="33" t="inlineStr"/>
      <c r="AG432" s="33" t="inlineStr"/>
      <c r="AH432">
        <f>COUNTA(D432:D432)&gt;0</f>
        <v/>
      </c>
      <c r="AI432">
        <f>IFERROR(AND('2- GI'!$D$13&lt;&gt;"",'2- GI'!$D$13&lt;&gt;"Yes"),FALSE)</f>
        <v/>
      </c>
      <c r="AJ432">
        <f>IFERROR(AND('2- GI'!$D$13="",NOT(AND('2- GI'!$D$13&lt;&gt;"",'2- GI'!$D$13&lt;&gt;"Yes"))),FALSE)</f>
        <v/>
      </c>
      <c r="AK432">
        <f>IF(AI432,IF(AH432,"ANSWERED","MISSING"),IF(AJ432,IF(AH432,"INVALID","CONTROLLER MISSING"),IF(AH432,"INVALID","NOT APPLICABLE")))</f>
        <v/>
      </c>
      <c r="AL432" t="inlineStr">
        <is>
          <t>PARSED</t>
        </is>
      </c>
    </row>
    <row r="433">
      <c r="A433" s="29" t="inlineStr">
        <is>
          <t>FINS_PR_422_v1</t>
        </is>
      </c>
      <c r="B433" s="30" t="inlineStr">
        <is>
          <t>Cash and Cash Equivalents - Other cash and cash equivalents</t>
        </is>
      </c>
      <c r="C433" s="35" t="inlineStr">
        <is>
          <t>TABLE: 19.0
MATRIX ROW / CONTEXT: Malta
Please insert Cash and Cash Equivalents - Other cash and cash equivalents
HOW TO ANSWER: Up to 1 values.
WHEN TO ANSWER: “Pure Account Information Service Provider” (FINS_GI_11) is not “Yes”</t>
        </is>
      </c>
      <c r="D433" s="34" t="inlineStr"/>
      <c r="E433" s="33" t="inlineStr"/>
      <c r="F433" s="33" t="inlineStr"/>
      <c r="G433" s="33" t="inlineStr"/>
      <c r="H433" s="33" t="inlineStr"/>
      <c r="I433" s="33" t="inlineStr"/>
      <c r="J433" s="33" t="inlineStr"/>
      <c r="K433" s="33" t="inlineStr"/>
      <c r="L433" s="33" t="inlineStr"/>
      <c r="M433" s="33" t="inlineStr"/>
      <c r="N433" s="33" t="inlineStr"/>
      <c r="O433" s="33" t="inlineStr"/>
      <c r="P433" s="33" t="inlineStr"/>
      <c r="Q433" s="33" t="inlineStr"/>
      <c r="R433" s="33" t="inlineStr"/>
      <c r="S433" s="33" t="inlineStr"/>
      <c r="T433" s="33" t="inlineStr"/>
      <c r="U433" s="33" t="inlineStr"/>
      <c r="V433" s="33" t="inlineStr"/>
      <c r="W433" s="33" t="inlineStr"/>
      <c r="X433" s="33" t="inlineStr"/>
      <c r="Y433" s="33" t="inlineStr"/>
      <c r="Z433" s="33" t="inlineStr"/>
      <c r="AA433" s="33" t="inlineStr"/>
      <c r="AB433" s="33" t="inlineStr"/>
      <c r="AC433" s="33" t="inlineStr"/>
      <c r="AD433" s="33" t="inlineStr"/>
      <c r="AE433" s="33" t="inlineStr"/>
      <c r="AF433" s="33" t="inlineStr"/>
      <c r="AG433" s="33" t="inlineStr"/>
      <c r="AH433">
        <f>COUNTA(D433:D433)&gt;0</f>
        <v/>
      </c>
      <c r="AI433">
        <f>IFERROR(AND('2- GI'!$D$13&lt;&gt;"",'2- GI'!$D$13&lt;&gt;"Yes"),FALSE)</f>
        <v/>
      </c>
      <c r="AJ433">
        <f>IFERROR(AND('2- GI'!$D$13="",NOT(AND('2- GI'!$D$13&lt;&gt;"",'2- GI'!$D$13&lt;&gt;"Yes"))),FALSE)</f>
        <v/>
      </c>
      <c r="AK433">
        <f>IF(AI433,IF(AH433,"ANSWERED","MISSING"),IF(AJ433,IF(AH433,"INVALID","CONTROLLER MISSING"),IF(AH433,"INVALID","NOT APPLICABLE")))</f>
        <v/>
      </c>
      <c r="AL433" t="inlineStr">
        <is>
          <t>PARSED</t>
        </is>
      </c>
    </row>
    <row r="434">
      <c r="A434" s="29" t="inlineStr">
        <is>
          <t>FINS_PR_423_v1</t>
        </is>
      </c>
      <c r="B434" s="30" t="inlineStr">
        <is>
          <t>Cash and Cash Equivalents - Other cash and cash equivalents</t>
        </is>
      </c>
      <c r="C434" s="35" t="inlineStr">
        <is>
          <t>TABLE: 19.0
MATRIX ROW / CONTEXT: EU/EEA
Please insert Cash and Cash Equivalents - Other cash and cash equivalents
HOW TO ANSWER: Up to 1 values.
WHEN TO ANSWER: “Pure Account Information Service Provider” (FINS_GI_11) is not “Yes”</t>
        </is>
      </c>
      <c r="D434" s="34" t="inlineStr"/>
      <c r="E434" s="33" t="inlineStr"/>
      <c r="F434" s="33" t="inlineStr"/>
      <c r="G434" s="33" t="inlineStr"/>
      <c r="H434" s="33" t="inlineStr"/>
      <c r="I434" s="33" t="inlineStr"/>
      <c r="J434" s="33" t="inlineStr"/>
      <c r="K434" s="33" t="inlineStr"/>
      <c r="L434" s="33" t="inlineStr"/>
      <c r="M434" s="33" t="inlineStr"/>
      <c r="N434" s="33" t="inlineStr"/>
      <c r="O434" s="33" t="inlineStr"/>
      <c r="P434" s="33" t="inlineStr"/>
      <c r="Q434" s="33" t="inlineStr"/>
      <c r="R434" s="33" t="inlineStr"/>
      <c r="S434" s="33" t="inlineStr"/>
      <c r="T434" s="33" t="inlineStr"/>
      <c r="U434" s="33" t="inlineStr"/>
      <c r="V434" s="33" t="inlineStr"/>
      <c r="W434" s="33" t="inlineStr"/>
      <c r="X434" s="33" t="inlineStr"/>
      <c r="Y434" s="33" t="inlineStr"/>
      <c r="Z434" s="33" t="inlineStr"/>
      <c r="AA434" s="33" t="inlineStr"/>
      <c r="AB434" s="33" t="inlineStr"/>
      <c r="AC434" s="33" t="inlineStr"/>
      <c r="AD434" s="33" t="inlineStr"/>
      <c r="AE434" s="33" t="inlineStr"/>
      <c r="AF434" s="33" t="inlineStr"/>
      <c r="AG434" s="33" t="inlineStr"/>
      <c r="AH434">
        <f>COUNTA(D434:D434)&gt;0</f>
        <v/>
      </c>
      <c r="AI434">
        <f>IFERROR(AND('2- GI'!$D$13&lt;&gt;"",'2- GI'!$D$13&lt;&gt;"Yes"),FALSE)</f>
        <v/>
      </c>
      <c r="AJ434">
        <f>IFERROR(AND('2- GI'!$D$13="",NOT(AND('2- GI'!$D$13&lt;&gt;"",'2- GI'!$D$13&lt;&gt;"Yes"))),FALSE)</f>
        <v/>
      </c>
      <c r="AK434">
        <f>IF(AI434,IF(AH434,"ANSWERED","MISSING"),IF(AJ434,IF(AH434,"INVALID","CONTROLLER MISSING"),IF(AH434,"INVALID","NOT APPLICABLE")))</f>
        <v/>
      </c>
      <c r="AL434" t="inlineStr">
        <is>
          <t>PARSED</t>
        </is>
      </c>
    </row>
    <row r="435">
      <c r="A435" s="29" t="inlineStr">
        <is>
          <t>FINS_PR_424_v1</t>
        </is>
      </c>
      <c r="B435" s="30" t="inlineStr">
        <is>
          <t>Cash and Cash Equivalents - Other cash and cash equivalents</t>
        </is>
      </c>
      <c r="C435" s="35" t="inlineStr">
        <is>
          <t>TABLE: 19.0
MATRIX ROW / CONTEXT: RoW
Please insert Cash and Cash Equivalents - Other cash and cash equivalents
HOW TO ANSWER: Up to 1 values.
WHEN TO ANSWER: “Pure Account Information Service Provider” (FINS_GI_11) is not “Yes”</t>
        </is>
      </c>
      <c r="D435" s="34" t="inlineStr"/>
      <c r="E435" s="33" t="inlineStr"/>
      <c r="F435" s="33" t="inlineStr"/>
      <c r="G435" s="33" t="inlineStr"/>
      <c r="H435" s="33" t="inlineStr"/>
      <c r="I435" s="33" t="inlineStr"/>
      <c r="J435" s="33" t="inlineStr"/>
      <c r="K435" s="33" t="inlineStr"/>
      <c r="L435" s="33" t="inlineStr"/>
      <c r="M435" s="33" t="inlineStr"/>
      <c r="N435" s="33" t="inlineStr"/>
      <c r="O435" s="33" t="inlineStr"/>
      <c r="P435" s="33" t="inlineStr"/>
      <c r="Q435" s="33" t="inlineStr"/>
      <c r="R435" s="33" t="inlineStr"/>
      <c r="S435" s="33" t="inlineStr"/>
      <c r="T435" s="33" t="inlineStr"/>
      <c r="U435" s="33" t="inlineStr"/>
      <c r="V435" s="33" t="inlineStr"/>
      <c r="W435" s="33" t="inlineStr"/>
      <c r="X435" s="33" t="inlineStr"/>
      <c r="Y435" s="33" t="inlineStr"/>
      <c r="Z435" s="33" t="inlineStr"/>
      <c r="AA435" s="33" t="inlineStr"/>
      <c r="AB435" s="33" t="inlineStr"/>
      <c r="AC435" s="33" t="inlineStr"/>
      <c r="AD435" s="33" t="inlineStr"/>
      <c r="AE435" s="33" t="inlineStr"/>
      <c r="AF435" s="33" t="inlineStr"/>
      <c r="AG435" s="33" t="inlineStr"/>
      <c r="AH435">
        <f>COUNTA(D435:D435)&gt;0</f>
        <v/>
      </c>
      <c r="AI435">
        <f>IFERROR(AND('2- GI'!$D$13&lt;&gt;"",'2- GI'!$D$13&lt;&gt;"Yes"),FALSE)</f>
        <v/>
      </c>
      <c r="AJ435">
        <f>IFERROR(AND('2- GI'!$D$13="",NOT(AND('2- GI'!$D$13&lt;&gt;"",'2- GI'!$D$13&lt;&gt;"Yes"))),FALSE)</f>
        <v/>
      </c>
      <c r="AK435">
        <f>IF(AI435,IF(AH435,"ANSWERED","MISSING"),IF(AJ435,IF(AH435,"INVALID","CONTROLLER MISSING"),IF(AH435,"INVALID","NOT APPLICABLE")))</f>
        <v/>
      </c>
      <c r="AL435" t="inlineStr">
        <is>
          <t>PARSED</t>
        </is>
      </c>
    </row>
    <row r="436">
      <c r="A436" s="29" t="inlineStr">
        <is>
          <t>FINS_PR_425_v1</t>
        </is>
      </c>
      <c r="B436" s="30" t="inlineStr">
        <is>
          <t>Kindly provide detail on 'Cash and Cash Equivalents - Other cash and cash equivalents'</t>
        </is>
      </c>
      <c r="C436" s="31" t="inlineStr">
        <is>
          <t>WHEN TO ANSWER: All of these conditions must be met: At least one of these conditions must be met: “Cash and Cash Equivalents - Other cash and cash equivalents” (FINS_PR_422) is greater than “0”; or “Cash and Cash Equivalents - Other cash and cash equivalents” (FINS_PR_423) is greater than “0”; or “Cash and Cash Equivalents - Other cash and cash equivalents” (FINS_PR_424) is greater than “0”; and “Pure Account Information Service Provider” (FINS_GI_11) is not “Yes”</t>
        </is>
      </c>
      <c r="D436" s="34" t="inlineStr"/>
      <c r="E436" s="33" t="inlineStr"/>
      <c r="F436" s="33" t="inlineStr"/>
      <c r="G436" s="33" t="inlineStr"/>
      <c r="H436" s="33" t="inlineStr"/>
      <c r="I436" s="33" t="inlineStr"/>
      <c r="J436" s="33" t="inlineStr"/>
      <c r="K436" s="33" t="inlineStr"/>
      <c r="L436" s="33" t="inlineStr"/>
      <c r="M436" s="33" t="inlineStr"/>
      <c r="N436" s="33" t="inlineStr"/>
      <c r="O436" s="33" t="inlineStr"/>
      <c r="P436" s="33" t="inlineStr"/>
      <c r="Q436" s="33" t="inlineStr"/>
      <c r="R436" s="33" t="inlineStr"/>
      <c r="S436" s="33" t="inlineStr"/>
      <c r="T436" s="33" t="inlineStr"/>
      <c r="U436" s="33" t="inlineStr"/>
      <c r="V436" s="33" t="inlineStr"/>
      <c r="W436" s="33" t="inlineStr"/>
      <c r="X436" s="33" t="inlineStr"/>
      <c r="Y436" s="33" t="inlineStr"/>
      <c r="Z436" s="33" t="inlineStr"/>
      <c r="AA436" s="33" t="inlineStr"/>
      <c r="AB436" s="33" t="inlineStr"/>
      <c r="AC436" s="33" t="inlineStr"/>
      <c r="AD436" s="33" t="inlineStr"/>
      <c r="AE436" s="33" t="inlineStr"/>
      <c r="AF436" s="33" t="inlineStr"/>
      <c r="AG436" s="33" t="inlineStr"/>
      <c r="AH436">
        <f>COUNTA(D436:D436)&gt;0</f>
        <v/>
      </c>
      <c r="AI436">
        <f>IFERROR(AND(OR(AND($D$433&lt;&gt;"",$D$433&gt;0),AND($D$434&lt;&gt;"",$D$434&gt;0),AND($D$435&lt;&gt;"",$D$435&gt;0)),AND('2- GI'!$D$13&lt;&gt;"",'2- GI'!$D$13&lt;&gt;"Yes")),FALSE)</f>
        <v/>
      </c>
      <c r="AJ436">
        <f>IFERROR(AND(OR($D$433="",$D$434="",$D$435="",'2- GI'!$D$13=""),NOT(AND(OR(AND($D$433&lt;&gt;"",$D$433&gt;0),AND($D$434&lt;&gt;"",$D$434&gt;0),AND($D$435&lt;&gt;"",$D$435&gt;0)),AND('2- GI'!$D$13&lt;&gt;"",'2- GI'!$D$13&lt;&gt;"Yes")))),FALSE)</f>
        <v/>
      </c>
      <c r="AK436">
        <f>IF(AI436,IF(AH436,"ANSWERED","MISSING"),IF(AJ436,IF(AH436,"INVALID","CONTROLLER MISSING"),IF(AH436,"INVALID","NOT APPLICABLE")))</f>
        <v/>
      </c>
      <c r="AL436" t="inlineStr">
        <is>
          <t>PARSED</t>
        </is>
      </c>
    </row>
    <row r="437">
      <c r="A437" s="29" t="inlineStr">
        <is>
          <t>FINS_PR_426_v1</t>
        </is>
      </c>
      <c r="B437" s="30" t="inlineStr">
        <is>
          <t>Other Non Current Assets</t>
        </is>
      </c>
      <c r="C437" s="35" t="inlineStr">
        <is>
          <t>TABLE: 19.0
MATRIX ROW / CONTEXT: Malta
HOW TO ANSWER: Up to 1 values.
WHEN TO ANSWER: “Pure Account Information Service Provider” (FINS_GI_11) is not “Yes”</t>
        </is>
      </c>
      <c r="D437" s="34" t="inlineStr"/>
      <c r="E437" s="33" t="inlineStr"/>
      <c r="F437" s="33" t="inlineStr"/>
      <c r="G437" s="33" t="inlineStr"/>
      <c r="H437" s="33" t="inlineStr"/>
      <c r="I437" s="33" t="inlineStr"/>
      <c r="J437" s="33" t="inlineStr"/>
      <c r="K437" s="33" t="inlineStr"/>
      <c r="L437" s="33" t="inlineStr"/>
      <c r="M437" s="33" t="inlineStr"/>
      <c r="N437" s="33" t="inlineStr"/>
      <c r="O437" s="33" t="inlineStr"/>
      <c r="P437" s="33" t="inlineStr"/>
      <c r="Q437" s="33" t="inlineStr"/>
      <c r="R437" s="33" t="inlineStr"/>
      <c r="S437" s="33" t="inlineStr"/>
      <c r="T437" s="33" t="inlineStr"/>
      <c r="U437" s="33" t="inlineStr"/>
      <c r="V437" s="33" t="inlineStr"/>
      <c r="W437" s="33" t="inlineStr"/>
      <c r="X437" s="33" t="inlineStr"/>
      <c r="Y437" s="33" t="inlineStr"/>
      <c r="Z437" s="33" t="inlineStr"/>
      <c r="AA437" s="33" t="inlineStr"/>
      <c r="AB437" s="33" t="inlineStr"/>
      <c r="AC437" s="33" t="inlineStr"/>
      <c r="AD437" s="33" t="inlineStr"/>
      <c r="AE437" s="33" t="inlineStr"/>
      <c r="AF437" s="33" t="inlineStr"/>
      <c r="AG437" s="33" t="inlineStr"/>
      <c r="AH437">
        <f>COUNTA(D437:D437)&gt;0</f>
        <v/>
      </c>
      <c r="AI437">
        <f>IFERROR(AND('2- GI'!$D$13&lt;&gt;"",'2- GI'!$D$13&lt;&gt;"Yes"),FALSE)</f>
        <v/>
      </c>
      <c r="AJ437">
        <f>IFERROR(AND('2- GI'!$D$13="",NOT(AND('2- GI'!$D$13&lt;&gt;"",'2- GI'!$D$13&lt;&gt;"Yes"))),FALSE)</f>
        <v/>
      </c>
      <c r="AK437">
        <f>IF(AI437,IF(AH437,"ANSWERED","MISSING"),IF(AJ437,IF(AH437,"INVALID","CONTROLLER MISSING"),IF(AH437,"INVALID","NOT APPLICABLE")))</f>
        <v/>
      </c>
      <c r="AL437" t="inlineStr">
        <is>
          <t>PARSED</t>
        </is>
      </c>
    </row>
    <row r="438">
      <c r="A438" s="29" t="inlineStr">
        <is>
          <t>FINS_PR_427_v1</t>
        </is>
      </c>
      <c r="B438" s="30" t="inlineStr">
        <is>
          <t>Other Non Current Assets</t>
        </is>
      </c>
      <c r="C438" s="35" t="inlineStr">
        <is>
          <t>TABLE: 19.0
MATRIX ROW / CONTEXT: EU/EEA
HOW TO ANSWER: Up to 1 values.
WHEN TO ANSWER: “Pure Account Information Service Provider” (FINS_GI_11) is not “Yes”</t>
        </is>
      </c>
      <c r="D438" s="34" t="inlineStr"/>
      <c r="E438" s="33" t="inlineStr"/>
      <c r="F438" s="33" t="inlineStr"/>
      <c r="G438" s="33" t="inlineStr"/>
      <c r="H438" s="33" t="inlineStr"/>
      <c r="I438" s="33" t="inlineStr"/>
      <c r="J438" s="33" t="inlineStr"/>
      <c r="K438" s="33" t="inlineStr"/>
      <c r="L438" s="33" t="inlineStr"/>
      <c r="M438" s="33" t="inlineStr"/>
      <c r="N438" s="33" t="inlineStr"/>
      <c r="O438" s="33" t="inlineStr"/>
      <c r="P438" s="33" t="inlineStr"/>
      <c r="Q438" s="33" t="inlineStr"/>
      <c r="R438" s="33" t="inlineStr"/>
      <c r="S438" s="33" t="inlineStr"/>
      <c r="T438" s="33" t="inlineStr"/>
      <c r="U438" s="33" t="inlineStr"/>
      <c r="V438" s="33" t="inlineStr"/>
      <c r="W438" s="33" t="inlineStr"/>
      <c r="X438" s="33" t="inlineStr"/>
      <c r="Y438" s="33" t="inlineStr"/>
      <c r="Z438" s="33" t="inlineStr"/>
      <c r="AA438" s="33" t="inlineStr"/>
      <c r="AB438" s="33" t="inlineStr"/>
      <c r="AC438" s="33" t="inlineStr"/>
      <c r="AD438" s="33" t="inlineStr"/>
      <c r="AE438" s="33" t="inlineStr"/>
      <c r="AF438" s="33" t="inlineStr"/>
      <c r="AG438" s="33" t="inlineStr"/>
      <c r="AH438">
        <f>COUNTA(D438:D438)&gt;0</f>
        <v/>
      </c>
      <c r="AI438">
        <f>IFERROR(AND('2- GI'!$D$13&lt;&gt;"",'2- GI'!$D$13&lt;&gt;"Yes"),FALSE)</f>
        <v/>
      </c>
      <c r="AJ438">
        <f>IFERROR(AND('2- GI'!$D$13="",NOT(AND('2- GI'!$D$13&lt;&gt;"",'2- GI'!$D$13&lt;&gt;"Yes"))),FALSE)</f>
        <v/>
      </c>
      <c r="AK438">
        <f>IF(AI438,IF(AH438,"ANSWERED","MISSING"),IF(AJ438,IF(AH438,"INVALID","CONTROLLER MISSING"),IF(AH438,"INVALID","NOT APPLICABLE")))</f>
        <v/>
      </c>
      <c r="AL438" t="inlineStr">
        <is>
          <t>PARSED</t>
        </is>
      </c>
    </row>
    <row r="439">
      <c r="A439" s="29" t="inlineStr">
        <is>
          <t>FINS_PR_428_v1</t>
        </is>
      </c>
      <c r="B439" s="30" t="inlineStr">
        <is>
          <t>Other Non Current Assets</t>
        </is>
      </c>
      <c r="C439" s="35" t="inlineStr">
        <is>
          <t>TABLE: 19.0
MATRIX ROW / CONTEXT: RoW
HOW TO ANSWER: Up to 1 values.
WHEN TO ANSWER: “Pure Account Information Service Provider” (FINS_GI_11) is not “Yes”</t>
        </is>
      </c>
      <c r="D439" s="34" t="inlineStr"/>
      <c r="E439" s="33" t="inlineStr"/>
      <c r="F439" s="33" t="inlineStr"/>
      <c r="G439" s="33" t="inlineStr"/>
      <c r="H439" s="33" t="inlineStr"/>
      <c r="I439" s="33" t="inlineStr"/>
      <c r="J439" s="33" t="inlineStr"/>
      <c r="K439" s="33" t="inlineStr"/>
      <c r="L439" s="33" t="inlineStr"/>
      <c r="M439" s="33" t="inlineStr"/>
      <c r="N439" s="33" t="inlineStr"/>
      <c r="O439" s="33" t="inlineStr"/>
      <c r="P439" s="33" t="inlineStr"/>
      <c r="Q439" s="33" t="inlineStr"/>
      <c r="R439" s="33" t="inlineStr"/>
      <c r="S439" s="33" t="inlineStr"/>
      <c r="T439" s="33" t="inlineStr"/>
      <c r="U439" s="33" t="inlineStr"/>
      <c r="V439" s="33" t="inlineStr"/>
      <c r="W439" s="33" t="inlineStr"/>
      <c r="X439" s="33" t="inlineStr"/>
      <c r="Y439" s="33" t="inlineStr"/>
      <c r="Z439" s="33" t="inlineStr"/>
      <c r="AA439" s="33" t="inlineStr"/>
      <c r="AB439" s="33" t="inlineStr"/>
      <c r="AC439" s="33" t="inlineStr"/>
      <c r="AD439" s="33" t="inlineStr"/>
      <c r="AE439" s="33" t="inlineStr"/>
      <c r="AF439" s="33" t="inlineStr"/>
      <c r="AG439" s="33" t="inlineStr"/>
      <c r="AH439">
        <f>COUNTA(D439:D439)&gt;0</f>
        <v/>
      </c>
      <c r="AI439">
        <f>IFERROR(AND('2- GI'!$D$13&lt;&gt;"",'2- GI'!$D$13&lt;&gt;"Yes"),FALSE)</f>
        <v/>
      </c>
      <c r="AJ439">
        <f>IFERROR(AND('2- GI'!$D$13="",NOT(AND('2- GI'!$D$13&lt;&gt;"",'2- GI'!$D$13&lt;&gt;"Yes"))),FALSE)</f>
        <v/>
      </c>
      <c r="AK439">
        <f>IF(AI439,IF(AH439,"ANSWERED","MISSING"),IF(AJ439,IF(AH439,"INVALID","CONTROLLER MISSING"),IF(AH439,"INVALID","NOT APPLICABLE")))</f>
        <v/>
      </c>
      <c r="AL439" t="inlineStr">
        <is>
          <t>PARSED</t>
        </is>
      </c>
    </row>
    <row r="440">
      <c r="A440" s="29" t="inlineStr">
        <is>
          <t>FINS_PR_429_v1</t>
        </is>
      </c>
      <c r="B440" s="30" t="inlineStr">
        <is>
          <t>Kindly provide detail on 'Other Non Current Assets'</t>
        </is>
      </c>
      <c r="C440" s="31" t="inlineStr">
        <is>
          <t>WHEN TO ANSWER: All of these conditions must be met: At least one of these conditions must be met: “Other Non Current Assets” (FINS_PR_426) is greater than “0”; or “Other Non Current Assets” (FINS_PR_427) is greater than “0”; or “Other Non Current Assets” (FINS_PR_428) is greater than “0”; and “Pure Account Information Service Provider” (FINS_GI_11) is not “Yes”</t>
        </is>
      </c>
      <c r="D440" s="34" t="inlineStr"/>
      <c r="E440" s="33" t="inlineStr"/>
      <c r="F440" s="33" t="inlineStr"/>
      <c r="G440" s="33" t="inlineStr"/>
      <c r="H440" s="33" t="inlineStr"/>
      <c r="I440" s="33" t="inlineStr"/>
      <c r="J440" s="33" t="inlineStr"/>
      <c r="K440" s="33" t="inlineStr"/>
      <c r="L440" s="33" t="inlineStr"/>
      <c r="M440" s="33" t="inlineStr"/>
      <c r="N440" s="33" t="inlineStr"/>
      <c r="O440" s="33" t="inlineStr"/>
      <c r="P440" s="33" t="inlineStr"/>
      <c r="Q440" s="33" t="inlineStr"/>
      <c r="R440" s="33" t="inlineStr"/>
      <c r="S440" s="33" t="inlineStr"/>
      <c r="T440" s="33" t="inlineStr"/>
      <c r="U440" s="33" t="inlineStr"/>
      <c r="V440" s="33" t="inlineStr"/>
      <c r="W440" s="33" t="inlineStr"/>
      <c r="X440" s="33" t="inlineStr"/>
      <c r="Y440" s="33" t="inlineStr"/>
      <c r="Z440" s="33" t="inlineStr"/>
      <c r="AA440" s="33" t="inlineStr"/>
      <c r="AB440" s="33" t="inlineStr"/>
      <c r="AC440" s="33" t="inlineStr"/>
      <c r="AD440" s="33" t="inlineStr"/>
      <c r="AE440" s="33" t="inlineStr"/>
      <c r="AF440" s="33" t="inlineStr"/>
      <c r="AG440" s="33" t="inlineStr"/>
      <c r="AH440">
        <f>COUNTA(D440:D440)&gt;0</f>
        <v/>
      </c>
      <c r="AI440">
        <f>IFERROR(AND(OR(AND($D$437&lt;&gt;"",$D$437&gt;0),AND($D$438&lt;&gt;"",$D$438&gt;0),AND($D$439&lt;&gt;"",$D$439&gt;0)),AND('2- GI'!$D$13&lt;&gt;"",'2- GI'!$D$13&lt;&gt;"Yes")),FALSE)</f>
        <v/>
      </c>
      <c r="AJ440">
        <f>IFERROR(AND(OR($D$437="",$D$438="",$D$439="",'2- GI'!$D$13=""),NOT(AND(OR(AND($D$437&lt;&gt;"",$D$437&gt;0),AND($D$438&lt;&gt;"",$D$438&gt;0),AND($D$439&lt;&gt;"",$D$439&gt;0)),AND('2- GI'!$D$13&lt;&gt;"",'2- GI'!$D$13&lt;&gt;"Yes")))),FALSE)</f>
        <v/>
      </c>
      <c r="AK440">
        <f>IF(AI440,IF(AH440,"ANSWERED","MISSING"),IF(AJ440,IF(AH440,"INVALID","CONTROLLER MISSING"),IF(AH440,"INVALID","NOT APPLICABLE")))</f>
        <v/>
      </c>
      <c r="AL440" t="inlineStr">
        <is>
          <t>PARSED</t>
        </is>
      </c>
    </row>
    <row r="441" ht="24" customHeight="1">
      <c r="A441" s="28" t="inlineStr">
        <is>
          <t>PR — ASSETS - CURRENT ASSETS</t>
        </is>
      </c>
      <c r="B441" s="28" t="n"/>
      <c r="C441" s="28" t="n"/>
      <c r="D441" s="28" t="n"/>
      <c r="E441" s="28" t="n"/>
      <c r="F441" s="28" t="n"/>
      <c r="G441" s="28" t="n"/>
      <c r="H441" s="28" t="n"/>
      <c r="I441" s="28" t="n"/>
      <c r="J441" s="28" t="n"/>
      <c r="K441" s="28" t="n"/>
      <c r="L441" s="28" t="n"/>
      <c r="M441" s="28" t="n"/>
      <c r="N441" s="28" t="n"/>
      <c r="O441" s="28" t="n"/>
      <c r="P441" s="28" t="n"/>
      <c r="Q441" s="28" t="n"/>
      <c r="R441" s="28" t="n"/>
      <c r="S441" s="28" t="n"/>
      <c r="T441" s="28" t="n"/>
      <c r="U441" s="28" t="n"/>
      <c r="V441" s="28" t="n"/>
      <c r="W441" s="28" t="n"/>
      <c r="X441" s="28" t="n"/>
      <c r="Y441" s="28" t="n"/>
      <c r="Z441" s="28" t="n"/>
      <c r="AA441" s="28" t="n"/>
      <c r="AB441" s="28" t="n"/>
      <c r="AC441" s="28" t="n"/>
      <c r="AD441" s="28" t="n"/>
      <c r="AE441" s="28" t="n"/>
      <c r="AF441" s="28" t="n"/>
      <c r="AG441" s="28" t="n"/>
    </row>
    <row r="442">
      <c r="A442" s="29" t="inlineStr">
        <is>
          <t>FINS_PR_430_v1</t>
        </is>
      </c>
      <c r="B442" s="30" t="inlineStr">
        <is>
          <t>Financial Assets: Amortised Cost - Equity Securities not reported not reported elsewhere as investments, were the holding is 10% or more</t>
        </is>
      </c>
      <c r="C442" s="35" t="inlineStr">
        <is>
          <t>TABLE: 20.0
MATRIX ROW / CONTEXT: Malta
HOW TO ANSWER: Up to 1 values.
WHEN TO ANSWER: “Pure Account Information Service Provider” (FINS_GI_11) is not “Yes”</t>
        </is>
      </c>
      <c r="D442" s="34" t="inlineStr"/>
      <c r="E442" s="33" t="inlineStr"/>
      <c r="F442" s="33" t="inlineStr"/>
      <c r="G442" s="33" t="inlineStr"/>
      <c r="H442" s="33" t="inlineStr"/>
      <c r="I442" s="33" t="inlineStr"/>
      <c r="J442" s="33" t="inlineStr"/>
      <c r="K442" s="33" t="inlineStr"/>
      <c r="L442" s="33" t="inlineStr"/>
      <c r="M442" s="33" t="inlineStr"/>
      <c r="N442" s="33" t="inlineStr"/>
      <c r="O442" s="33" t="inlineStr"/>
      <c r="P442" s="33" t="inlineStr"/>
      <c r="Q442" s="33" t="inlineStr"/>
      <c r="R442" s="33" t="inlineStr"/>
      <c r="S442" s="33" t="inlineStr"/>
      <c r="T442" s="33" t="inlineStr"/>
      <c r="U442" s="33" t="inlineStr"/>
      <c r="V442" s="33" t="inlineStr"/>
      <c r="W442" s="33" t="inlineStr"/>
      <c r="X442" s="33" t="inlineStr"/>
      <c r="Y442" s="33" t="inlineStr"/>
      <c r="Z442" s="33" t="inlineStr"/>
      <c r="AA442" s="33" t="inlineStr"/>
      <c r="AB442" s="33" t="inlineStr"/>
      <c r="AC442" s="33" t="inlineStr"/>
      <c r="AD442" s="33" t="inlineStr"/>
      <c r="AE442" s="33" t="inlineStr"/>
      <c r="AF442" s="33" t="inlineStr"/>
      <c r="AG442" s="33" t="inlineStr"/>
      <c r="AH442">
        <f>COUNTA(D442:D442)&gt;0</f>
        <v/>
      </c>
      <c r="AI442">
        <f>IFERROR(AND('2- GI'!$D$13&lt;&gt;"",'2- GI'!$D$13&lt;&gt;"Yes"),FALSE)</f>
        <v/>
      </c>
      <c r="AJ442">
        <f>IFERROR(AND('2- GI'!$D$13="",NOT(AND('2- GI'!$D$13&lt;&gt;"",'2- GI'!$D$13&lt;&gt;"Yes"))),FALSE)</f>
        <v/>
      </c>
      <c r="AK442">
        <f>IF(AI442,IF(AH442,"ANSWERED","MISSING"),IF(AJ442,IF(AH442,"INVALID","CONTROLLER MISSING"),IF(AH442,"INVALID","NOT APPLICABLE")))</f>
        <v/>
      </c>
      <c r="AL442" t="inlineStr">
        <is>
          <t>PARSED</t>
        </is>
      </c>
    </row>
    <row r="443">
      <c r="A443" s="29" t="inlineStr">
        <is>
          <t>FINS_PR_431_v1</t>
        </is>
      </c>
      <c r="B443" s="30" t="inlineStr">
        <is>
          <t>Financial Assets: Amortised Cost - Equity Securities not reported not reported elsewhere as investments, were the holding is 10% or more</t>
        </is>
      </c>
      <c r="C443" s="35" t="inlineStr">
        <is>
          <t>TABLE: 20.0
MATRIX ROW / CONTEXT: EU/EEA
HOW TO ANSWER: Up to 1 values.
WHEN TO ANSWER: “Pure Account Information Service Provider” (FINS_GI_11) is not “Yes”</t>
        </is>
      </c>
      <c r="D443" s="34" t="inlineStr"/>
      <c r="E443" s="33" t="inlineStr"/>
      <c r="F443" s="33" t="inlineStr"/>
      <c r="G443" s="33" t="inlineStr"/>
      <c r="H443" s="33" t="inlineStr"/>
      <c r="I443" s="33" t="inlineStr"/>
      <c r="J443" s="33" t="inlineStr"/>
      <c r="K443" s="33" t="inlineStr"/>
      <c r="L443" s="33" t="inlineStr"/>
      <c r="M443" s="33" t="inlineStr"/>
      <c r="N443" s="33" t="inlineStr"/>
      <c r="O443" s="33" t="inlineStr"/>
      <c r="P443" s="33" t="inlineStr"/>
      <c r="Q443" s="33" t="inlineStr"/>
      <c r="R443" s="33" t="inlineStr"/>
      <c r="S443" s="33" t="inlineStr"/>
      <c r="T443" s="33" t="inlineStr"/>
      <c r="U443" s="33" t="inlineStr"/>
      <c r="V443" s="33" t="inlineStr"/>
      <c r="W443" s="33" t="inlineStr"/>
      <c r="X443" s="33" t="inlineStr"/>
      <c r="Y443" s="33" t="inlineStr"/>
      <c r="Z443" s="33" t="inlineStr"/>
      <c r="AA443" s="33" t="inlineStr"/>
      <c r="AB443" s="33" t="inlineStr"/>
      <c r="AC443" s="33" t="inlineStr"/>
      <c r="AD443" s="33" t="inlineStr"/>
      <c r="AE443" s="33" t="inlineStr"/>
      <c r="AF443" s="33" t="inlineStr"/>
      <c r="AG443" s="33" t="inlineStr"/>
      <c r="AH443">
        <f>COUNTA(D443:D443)&gt;0</f>
        <v/>
      </c>
      <c r="AI443">
        <f>IFERROR(AND('2- GI'!$D$13&lt;&gt;"",'2- GI'!$D$13&lt;&gt;"Yes"),FALSE)</f>
        <v/>
      </c>
      <c r="AJ443">
        <f>IFERROR(AND('2- GI'!$D$13="",NOT(AND('2- GI'!$D$13&lt;&gt;"",'2- GI'!$D$13&lt;&gt;"Yes"))),FALSE)</f>
        <v/>
      </c>
      <c r="AK443">
        <f>IF(AI443,IF(AH443,"ANSWERED","MISSING"),IF(AJ443,IF(AH443,"INVALID","CONTROLLER MISSING"),IF(AH443,"INVALID","NOT APPLICABLE")))</f>
        <v/>
      </c>
      <c r="AL443" t="inlineStr">
        <is>
          <t>PARSED</t>
        </is>
      </c>
    </row>
    <row r="444">
      <c r="A444" s="29" t="inlineStr">
        <is>
          <t>FINS_PR_432_v1</t>
        </is>
      </c>
      <c r="B444" s="30" t="inlineStr">
        <is>
          <t>Financial Assets: Amortised Cost - Equity Securities not reported not reported elsewhere as investments, were the holding is 10% or more</t>
        </is>
      </c>
      <c r="C444" s="35" t="inlineStr">
        <is>
          <t>TABLE: 20.0
MATRIX ROW / CONTEXT: RoW
HOW TO ANSWER: Up to 1 values.
WHEN TO ANSWER: “Pure Account Information Service Provider” (FINS_GI_11) is not “Yes”</t>
        </is>
      </c>
      <c r="D444" s="34" t="inlineStr"/>
      <c r="E444" s="33" t="inlineStr"/>
      <c r="F444" s="33" t="inlineStr"/>
      <c r="G444" s="33" t="inlineStr"/>
      <c r="H444" s="33" t="inlineStr"/>
      <c r="I444" s="33" t="inlineStr"/>
      <c r="J444" s="33" t="inlineStr"/>
      <c r="K444" s="33" t="inlineStr"/>
      <c r="L444" s="33" t="inlineStr"/>
      <c r="M444" s="33" t="inlineStr"/>
      <c r="N444" s="33" t="inlineStr"/>
      <c r="O444" s="33" t="inlineStr"/>
      <c r="P444" s="33" t="inlineStr"/>
      <c r="Q444" s="33" t="inlineStr"/>
      <c r="R444" s="33" t="inlineStr"/>
      <c r="S444" s="33" t="inlineStr"/>
      <c r="T444" s="33" t="inlineStr"/>
      <c r="U444" s="33" t="inlineStr"/>
      <c r="V444" s="33" t="inlineStr"/>
      <c r="W444" s="33" t="inlineStr"/>
      <c r="X444" s="33" t="inlineStr"/>
      <c r="Y444" s="33" t="inlineStr"/>
      <c r="Z444" s="33" t="inlineStr"/>
      <c r="AA444" s="33" t="inlineStr"/>
      <c r="AB444" s="33" t="inlineStr"/>
      <c r="AC444" s="33" t="inlineStr"/>
      <c r="AD444" s="33" t="inlineStr"/>
      <c r="AE444" s="33" t="inlineStr"/>
      <c r="AF444" s="33" t="inlineStr"/>
      <c r="AG444" s="33" t="inlineStr"/>
      <c r="AH444">
        <f>COUNTA(D444:D444)&gt;0</f>
        <v/>
      </c>
      <c r="AI444">
        <f>IFERROR(AND('2- GI'!$D$13&lt;&gt;"",'2- GI'!$D$13&lt;&gt;"Yes"),FALSE)</f>
        <v/>
      </c>
      <c r="AJ444">
        <f>IFERROR(AND('2- GI'!$D$13="",NOT(AND('2- GI'!$D$13&lt;&gt;"",'2- GI'!$D$13&lt;&gt;"Yes"))),FALSE)</f>
        <v/>
      </c>
      <c r="AK444">
        <f>IF(AI444,IF(AH444,"ANSWERED","MISSING"),IF(AJ444,IF(AH444,"INVALID","CONTROLLER MISSING"),IF(AH444,"INVALID","NOT APPLICABLE")))</f>
        <v/>
      </c>
      <c r="AL444" t="inlineStr">
        <is>
          <t>PARSED</t>
        </is>
      </c>
    </row>
    <row r="445">
      <c r="A445" s="29" t="inlineStr">
        <is>
          <t>FINS_PR_433_v1</t>
        </is>
      </c>
      <c r="B445" s="30" t="inlineStr">
        <is>
          <t>Financial Assets: Amortised Cost - Equity Securities not reported not reported elsewhere as investments, were the holding is less than 10%</t>
        </is>
      </c>
      <c r="C445" s="35" t="inlineStr">
        <is>
          <t>TABLE: 20.0
MATRIX ROW / CONTEXT: Malta
HOW TO ANSWER: Up to 1 values.
WHEN TO ANSWER: “Pure Account Information Service Provider” (FINS_GI_11) is not “Yes”</t>
        </is>
      </c>
      <c r="D445" s="34" t="inlineStr"/>
      <c r="E445" s="33" t="inlineStr"/>
      <c r="F445" s="33" t="inlineStr"/>
      <c r="G445" s="33" t="inlineStr"/>
      <c r="H445" s="33" t="inlineStr"/>
      <c r="I445" s="33" t="inlineStr"/>
      <c r="J445" s="33" t="inlineStr"/>
      <c r="K445" s="33" t="inlineStr"/>
      <c r="L445" s="33" t="inlineStr"/>
      <c r="M445" s="33" t="inlineStr"/>
      <c r="N445" s="33" t="inlineStr"/>
      <c r="O445" s="33" t="inlineStr"/>
      <c r="P445" s="33" t="inlineStr"/>
      <c r="Q445" s="33" t="inlineStr"/>
      <c r="R445" s="33" t="inlineStr"/>
      <c r="S445" s="33" t="inlineStr"/>
      <c r="T445" s="33" t="inlineStr"/>
      <c r="U445" s="33" t="inlineStr"/>
      <c r="V445" s="33" t="inlineStr"/>
      <c r="W445" s="33" t="inlineStr"/>
      <c r="X445" s="33" t="inlineStr"/>
      <c r="Y445" s="33" t="inlineStr"/>
      <c r="Z445" s="33" t="inlineStr"/>
      <c r="AA445" s="33" t="inlineStr"/>
      <c r="AB445" s="33" t="inlineStr"/>
      <c r="AC445" s="33" t="inlineStr"/>
      <c r="AD445" s="33" t="inlineStr"/>
      <c r="AE445" s="33" t="inlineStr"/>
      <c r="AF445" s="33" t="inlineStr"/>
      <c r="AG445" s="33" t="inlineStr"/>
      <c r="AH445">
        <f>COUNTA(D445:D445)&gt;0</f>
        <v/>
      </c>
      <c r="AI445">
        <f>IFERROR(AND('2- GI'!$D$13&lt;&gt;"",'2- GI'!$D$13&lt;&gt;"Yes"),FALSE)</f>
        <v/>
      </c>
      <c r="AJ445">
        <f>IFERROR(AND('2- GI'!$D$13="",NOT(AND('2- GI'!$D$13&lt;&gt;"",'2- GI'!$D$13&lt;&gt;"Yes"))),FALSE)</f>
        <v/>
      </c>
      <c r="AK445">
        <f>IF(AI445,IF(AH445,"ANSWERED","MISSING"),IF(AJ445,IF(AH445,"INVALID","CONTROLLER MISSING"),IF(AH445,"INVALID","NOT APPLICABLE")))</f>
        <v/>
      </c>
      <c r="AL445" t="inlineStr">
        <is>
          <t>PARSED</t>
        </is>
      </c>
    </row>
    <row r="446">
      <c r="A446" s="29" t="inlineStr">
        <is>
          <t>FINS_PR_434_v1</t>
        </is>
      </c>
      <c r="B446" s="30" t="inlineStr">
        <is>
          <t>Financial Assets: Amortised Cost - Equity Securities not reported not reported elsewhere as investments, were the holding is less than 10%</t>
        </is>
      </c>
      <c r="C446" s="35" t="inlineStr">
        <is>
          <t>TABLE: 20.0
MATRIX ROW / CONTEXT: EU/EEA
HOW TO ANSWER: Up to 1 values.
WHEN TO ANSWER: “Pure Account Information Service Provider” (FINS_GI_11) is not “Yes”</t>
        </is>
      </c>
      <c r="D446" s="34" t="inlineStr"/>
      <c r="E446" s="33" t="inlineStr"/>
      <c r="F446" s="33" t="inlineStr"/>
      <c r="G446" s="33" t="inlineStr"/>
      <c r="H446" s="33" t="inlineStr"/>
      <c r="I446" s="33" t="inlineStr"/>
      <c r="J446" s="33" t="inlineStr"/>
      <c r="K446" s="33" t="inlineStr"/>
      <c r="L446" s="33" t="inlineStr"/>
      <c r="M446" s="33" t="inlineStr"/>
      <c r="N446" s="33" t="inlineStr"/>
      <c r="O446" s="33" t="inlineStr"/>
      <c r="P446" s="33" t="inlineStr"/>
      <c r="Q446" s="33" t="inlineStr"/>
      <c r="R446" s="33" t="inlineStr"/>
      <c r="S446" s="33" t="inlineStr"/>
      <c r="T446" s="33" t="inlineStr"/>
      <c r="U446" s="33" t="inlineStr"/>
      <c r="V446" s="33" t="inlineStr"/>
      <c r="W446" s="33" t="inlineStr"/>
      <c r="X446" s="33" t="inlineStr"/>
      <c r="Y446" s="33" t="inlineStr"/>
      <c r="Z446" s="33" t="inlineStr"/>
      <c r="AA446" s="33" t="inlineStr"/>
      <c r="AB446" s="33" t="inlineStr"/>
      <c r="AC446" s="33" t="inlineStr"/>
      <c r="AD446" s="33" t="inlineStr"/>
      <c r="AE446" s="33" t="inlineStr"/>
      <c r="AF446" s="33" t="inlineStr"/>
      <c r="AG446" s="33" t="inlineStr"/>
      <c r="AH446">
        <f>COUNTA(D446:D446)&gt;0</f>
        <v/>
      </c>
      <c r="AI446">
        <f>IFERROR(AND('2- GI'!$D$13&lt;&gt;"",'2- GI'!$D$13&lt;&gt;"Yes"),FALSE)</f>
        <v/>
      </c>
      <c r="AJ446">
        <f>IFERROR(AND('2- GI'!$D$13="",NOT(AND('2- GI'!$D$13&lt;&gt;"",'2- GI'!$D$13&lt;&gt;"Yes"))),FALSE)</f>
        <v/>
      </c>
      <c r="AK446">
        <f>IF(AI446,IF(AH446,"ANSWERED","MISSING"),IF(AJ446,IF(AH446,"INVALID","CONTROLLER MISSING"),IF(AH446,"INVALID","NOT APPLICABLE")))</f>
        <v/>
      </c>
      <c r="AL446" t="inlineStr">
        <is>
          <t>PARSED</t>
        </is>
      </c>
    </row>
    <row r="447">
      <c r="A447" s="29" t="inlineStr">
        <is>
          <t>FINS_PR_435_v1</t>
        </is>
      </c>
      <c r="B447" s="30" t="inlineStr">
        <is>
          <t>Financial Assets: Amortised Cost - Equity Securities not reported not reported elsewhere as investments, were the holding is less than 10%</t>
        </is>
      </c>
      <c r="C447" s="35" t="inlineStr">
        <is>
          <t>TABLE: 20.0
MATRIX ROW / CONTEXT: RoW
HOW TO ANSWER: Up to 1 values.
WHEN TO ANSWER: “Pure Account Information Service Provider” (FINS_GI_11) is not “Yes”</t>
        </is>
      </c>
      <c r="D447" s="34" t="inlineStr"/>
      <c r="E447" s="33" t="inlineStr"/>
      <c r="F447" s="33" t="inlineStr"/>
      <c r="G447" s="33" t="inlineStr"/>
      <c r="H447" s="33" t="inlineStr"/>
      <c r="I447" s="33" t="inlineStr"/>
      <c r="J447" s="33" t="inlineStr"/>
      <c r="K447" s="33" t="inlineStr"/>
      <c r="L447" s="33" t="inlineStr"/>
      <c r="M447" s="33" t="inlineStr"/>
      <c r="N447" s="33" t="inlineStr"/>
      <c r="O447" s="33" t="inlineStr"/>
      <c r="P447" s="33" t="inlineStr"/>
      <c r="Q447" s="33" t="inlineStr"/>
      <c r="R447" s="33" t="inlineStr"/>
      <c r="S447" s="33" t="inlineStr"/>
      <c r="T447" s="33" t="inlineStr"/>
      <c r="U447" s="33" t="inlineStr"/>
      <c r="V447" s="33" t="inlineStr"/>
      <c r="W447" s="33" t="inlineStr"/>
      <c r="X447" s="33" t="inlineStr"/>
      <c r="Y447" s="33" t="inlineStr"/>
      <c r="Z447" s="33" t="inlineStr"/>
      <c r="AA447" s="33" t="inlineStr"/>
      <c r="AB447" s="33" t="inlineStr"/>
      <c r="AC447" s="33" t="inlineStr"/>
      <c r="AD447" s="33" t="inlineStr"/>
      <c r="AE447" s="33" t="inlineStr"/>
      <c r="AF447" s="33" t="inlineStr"/>
      <c r="AG447" s="33" t="inlineStr"/>
      <c r="AH447">
        <f>COUNTA(D447:D447)&gt;0</f>
        <v/>
      </c>
      <c r="AI447">
        <f>IFERROR(AND('2- GI'!$D$13&lt;&gt;"",'2- GI'!$D$13&lt;&gt;"Yes"),FALSE)</f>
        <v/>
      </c>
      <c r="AJ447">
        <f>IFERROR(AND('2- GI'!$D$13="",NOT(AND('2- GI'!$D$13&lt;&gt;"",'2- GI'!$D$13&lt;&gt;"Yes"))),FALSE)</f>
        <v/>
      </c>
      <c r="AK447">
        <f>IF(AI447,IF(AH447,"ANSWERED","MISSING"),IF(AJ447,IF(AH447,"INVALID","CONTROLLER MISSING"),IF(AH447,"INVALID","NOT APPLICABLE")))</f>
        <v/>
      </c>
      <c r="AL447" t="inlineStr">
        <is>
          <t>PARSED</t>
        </is>
      </c>
    </row>
    <row r="448">
      <c r="A448" s="29" t="inlineStr">
        <is>
          <t>FINS_PR_436_v1</t>
        </is>
      </c>
      <c r="B448" s="30" t="inlineStr">
        <is>
          <t>Financial Assets: Amortised Cost - Debt Securities not reported not reported elsewhere as investments</t>
        </is>
      </c>
      <c r="C448" s="35" t="inlineStr">
        <is>
          <t>TABLE: 20.0
MATRIX ROW / CONTEXT: Malta
HOW TO ANSWER: Up to 1 values.
WHEN TO ANSWER: “Pure Account Information Service Provider” (FINS_GI_11) is not “Yes”</t>
        </is>
      </c>
      <c r="D448" s="34" t="inlineStr"/>
      <c r="E448" s="33" t="inlineStr"/>
      <c r="F448" s="33" t="inlineStr"/>
      <c r="G448" s="33" t="inlineStr"/>
      <c r="H448" s="33" t="inlineStr"/>
      <c r="I448" s="33" t="inlineStr"/>
      <c r="J448" s="33" t="inlineStr"/>
      <c r="K448" s="33" t="inlineStr"/>
      <c r="L448" s="33" t="inlineStr"/>
      <c r="M448" s="33" t="inlineStr"/>
      <c r="N448" s="33" t="inlineStr"/>
      <c r="O448" s="33" t="inlineStr"/>
      <c r="P448" s="33" t="inlineStr"/>
      <c r="Q448" s="33" t="inlineStr"/>
      <c r="R448" s="33" t="inlineStr"/>
      <c r="S448" s="33" t="inlineStr"/>
      <c r="T448" s="33" t="inlineStr"/>
      <c r="U448" s="33" t="inlineStr"/>
      <c r="V448" s="33" t="inlineStr"/>
      <c r="W448" s="33" t="inlineStr"/>
      <c r="X448" s="33" t="inlineStr"/>
      <c r="Y448" s="33" t="inlineStr"/>
      <c r="Z448" s="33" t="inlineStr"/>
      <c r="AA448" s="33" t="inlineStr"/>
      <c r="AB448" s="33" t="inlineStr"/>
      <c r="AC448" s="33" t="inlineStr"/>
      <c r="AD448" s="33" t="inlineStr"/>
      <c r="AE448" s="33" t="inlineStr"/>
      <c r="AF448" s="33" t="inlineStr"/>
      <c r="AG448" s="33" t="inlineStr"/>
      <c r="AH448">
        <f>COUNTA(D448:D448)&gt;0</f>
        <v/>
      </c>
      <c r="AI448">
        <f>IFERROR(AND('2- GI'!$D$13&lt;&gt;"",'2- GI'!$D$13&lt;&gt;"Yes"),FALSE)</f>
        <v/>
      </c>
      <c r="AJ448">
        <f>IFERROR(AND('2- GI'!$D$13="",NOT(AND('2- GI'!$D$13&lt;&gt;"",'2- GI'!$D$13&lt;&gt;"Yes"))),FALSE)</f>
        <v/>
      </c>
      <c r="AK448">
        <f>IF(AI448,IF(AH448,"ANSWERED","MISSING"),IF(AJ448,IF(AH448,"INVALID","CONTROLLER MISSING"),IF(AH448,"INVALID","NOT APPLICABLE")))</f>
        <v/>
      </c>
      <c r="AL448" t="inlineStr">
        <is>
          <t>PARSED</t>
        </is>
      </c>
    </row>
    <row r="449">
      <c r="A449" s="29" t="inlineStr">
        <is>
          <t>FINS_PR_437_v1</t>
        </is>
      </c>
      <c r="B449" s="30" t="inlineStr">
        <is>
          <t>Financial Assets: Amortised Cost - Debt Securities not reported not reported elsewhere as investments</t>
        </is>
      </c>
      <c r="C449" s="35" t="inlineStr">
        <is>
          <t>TABLE: 20.0
MATRIX ROW / CONTEXT: EU/EEA
HOW TO ANSWER: Up to 1 values.
WHEN TO ANSWER: “Pure Account Information Service Provider” (FINS_GI_11) is not “Yes”</t>
        </is>
      </c>
      <c r="D449" s="34" t="inlineStr"/>
      <c r="E449" s="33" t="inlineStr"/>
      <c r="F449" s="33" t="inlineStr"/>
      <c r="G449" s="33" t="inlineStr"/>
      <c r="H449" s="33" t="inlineStr"/>
      <c r="I449" s="33" t="inlineStr"/>
      <c r="J449" s="33" t="inlineStr"/>
      <c r="K449" s="33" t="inlineStr"/>
      <c r="L449" s="33" t="inlineStr"/>
      <c r="M449" s="33" t="inlineStr"/>
      <c r="N449" s="33" t="inlineStr"/>
      <c r="O449" s="33" t="inlineStr"/>
      <c r="P449" s="33" t="inlineStr"/>
      <c r="Q449" s="33" t="inlineStr"/>
      <c r="R449" s="33" t="inlineStr"/>
      <c r="S449" s="33" t="inlineStr"/>
      <c r="T449" s="33" t="inlineStr"/>
      <c r="U449" s="33" t="inlineStr"/>
      <c r="V449" s="33" t="inlineStr"/>
      <c r="W449" s="33" t="inlineStr"/>
      <c r="X449" s="33" t="inlineStr"/>
      <c r="Y449" s="33" t="inlineStr"/>
      <c r="Z449" s="33" t="inlineStr"/>
      <c r="AA449" s="33" t="inlineStr"/>
      <c r="AB449" s="33" t="inlineStr"/>
      <c r="AC449" s="33" t="inlineStr"/>
      <c r="AD449" s="33" t="inlineStr"/>
      <c r="AE449" s="33" t="inlineStr"/>
      <c r="AF449" s="33" t="inlineStr"/>
      <c r="AG449" s="33" t="inlineStr"/>
      <c r="AH449">
        <f>COUNTA(D449:D449)&gt;0</f>
        <v/>
      </c>
      <c r="AI449">
        <f>IFERROR(AND('2- GI'!$D$13&lt;&gt;"",'2- GI'!$D$13&lt;&gt;"Yes"),FALSE)</f>
        <v/>
      </c>
      <c r="AJ449">
        <f>IFERROR(AND('2- GI'!$D$13="",NOT(AND('2- GI'!$D$13&lt;&gt;"",'2- GI'!$D$13&lt;&gt;"Yes"))),FALSE)</f>
        <v/>
      </c>
      <c r="AK449">
        <f>IF(AI449,IF(AH449,"ANSWERED","MISSING"),IF(AJ449,IF(AH449,"INVALID","CONTROLLER MISSING"),IF(AH449,"INVALID","NOT APPLICABLE")))</f>
        <v/>
      </c>
      <c r="AL449" t="inlineStr">
        <is>
          <t>PARSED</t>
        </is>
      </c>
    </row>
    <row r="450">
      <c r="A450" s="29" t="inlineStr">
        <is>
          <t>FINS_PR_438_v1</t>
        </is>
      </c>
      <c r="B450" s="30" t="inlineStr">
        <is>
          <t>Financial Assets: Amortised Cost - Debt Securities not reported not reported elsewhere as investments</t>
        </is>
      </c>
      <c r="C450" s="35" t="inlineStr">
        <is>
          <t>TABLE: 20.0
MATRIX ROW / CONTEXT: RoW
HOW TO ANSWER: Up to 1 values.
WHEN TO ANSWER: “Pure Account Information Service Provider” (FINS_GI_11) is not “Yes”</t>
        </is>
      </c>
      <c r="D450" s="34" t="inlineStr"/>
      <c r="E450" s="33" t="inlineStr"/>
      <c r="F450" s="33" t="inlineStr"/>
      <c r="G450" s="33" t="inlineStr"/>
      <c r="H450" s="33" t="inlineStr"/>
      <c r="I450" s="33" t="inlineStr"/>
      <c r="J450" s="33" t="inlineStr"/>
      <c r="K450" s="33" t="inlineStr"/>
      <c r="L450" s="33" t="inlineStr"/>
      <c r="M450" s="33" t="inlineStr"/>
      <c r="N450" s="33" t="inlineStr"/>
      <c r="O450" s="33" t="inlineStr"/>
      <c r="P450" s="33" t="inlineStr"/>
      <c r="Q450" s="33" t="inlineStr"/>
      <c r="R450" s="33" t="inlineStr"/>
      <c r="S450" s="33" t="inlineStr"/>
      <c r="T450" s="33" t="inlineStr"/>
      <c r="U450" s="33" t="inlineStr"/>
      <c r="V450" s="33" t="inlineStr"/>
      <c r="W450" s="33" t="inlineStr"/>
      <c r="X450" s="33" t="inlineStr"/>
      <c r="Y450" s="33" t="inlineStr"/>
      <c r="Z450" s="33" t="inlineStr"/>
      <c r="AA450" s="33" t="inlineStr"/>
      <c r="AB450" s="33" t="inlineStr"/>
      <c r="AC450" s="33" t="inlineStr"/>
      <c r="AD450" s="33" t="inlineStr"/>
      <c r="AE450" s="33" t="inlineStr"/>
      <c r="AF450" s="33" t="inlineStr"/>
      <c r="AG450" s="33" t="inlineStr"/>
      <c r="AH450">
        <f>COUNTA(D450:D450)&gt;0</f>
        <v/>
      </c>
      <c r="AI450">
        <f>IFERROR(AND('2- GI'!$D$13&lt;&gt;"",'2- GI'!$D$13&lt;&gt;"Yes"),FALSE)</f>
        <v/>
      </c>
      <c r="AJ450">
        <f>IFERROR(AND('2- GI'!$D$13="",NOT(AND('2- GI'!$D$13&lt;&gt;"",'2- GI'!$D$13&lt;&gt;"Yes"))),FALSE)</f>
        <v/>
      </c>
      <c r="AK450">
        <f>IF(AI450,IF(AH450,"ANSWERED","MISSING"),IF(AJ450,IF(AH450,"INVALID","CONTROLLER MISSING"),IF(AH450,"INVALID","NOT APPLICABLE")))</f>
        <v/>
      </c>
      <c r="AL450" t="inlineStr">
        <is>
          <t>PARSED</t>
        </is>
      </c>
    </row>
    <row r="451">
      <c r="A451" s="29" t="inlineStr">
        <is>
          <t>FINS_PR_439_v1</t>
        </is>
      </c>
      <c r="B451" s="30" t="inlineStr">
        <is>
          <t>Financial Assets: Amortised Cost - Financial Derivatives not reported not reported elsewhere as investments</t>
        </is>
      </c>
      <c r="C451" s="35" t="inlineStr">
        <is>
          <t>TABLE: 20.0
MATRIX ROW / CONTEXT: Malta
HOW TO ANSWER: Up to 1 values.
WHEN TO ANSWER: “Pure Account Information Service Provider” (FINS_GI_11) is not “Yes”</t>
        </is>
      </c>
      <c r="D451" s="34" t="inlineStr"/>
      <c r="E451" s="33" t="inlineStr"/>
      <c r="F451" s="33" t="inlineStr"/>
      <c r="G451" s="33" t="inlineStr"/>
      <c r="H451" s="33" t="inlineStr"/>
      <c r="I451" s="33" t="inlineStr"/>
      <c r="J451" s="33" t="inlineStr"/>
      <c r="K451" s="33" t="inlineStr"/>
      <c r="L451" s="33" t="inlineStr"/>
      <c r="M451" s="33" t="inlineStr"/>
      <c r="N451" s="33" t="inlineStr"/>
      <c r="O451" s="33" t="inlineStr"/>
      <c r="P451" s="33" t="inlineStr"/>
      <c r="Q451" s="33" t="inlineStr"/>
      <c r="R451" s="33" t="inlineStr"/>
      <c r="S451" s="33" t="inlineStr"/>
      <c r="T451" s="33" t="inlineStr"/>
      <c r="U451" s="33" t="inlineStr"/>
      <c r="V451" s="33" t="inlineStr"/>
      <c r="W451" s="33" t="inlineStr"/>
      <c r="X451" s="33" t="inlineStr"/>
      <c r="Y451" s="33" t="inlineStr"/>
      <c r="Z451" s="33" t="inlineStr"/>
      <c r="AA451" s="33" t="inlineStr"/>
      <c r="AB451" s="33" t="inlineStr"/>
      <c r="AC451" s="33" t="inlineStr"/>
      <c r="AD451" s="33" t="inlineStr"/>
      <c r="AE451" s="33" t="inlineStr"/>
      <c r="AF451" s="33" t="inlineStr"/>
      <c r="AG451" s="33" t="inlineStr"/>
      <c r="AH451">
        <f>COUNTA(D451:D451)&gt;0</f>
        <v/>
      </c>
      <c r="AI451">
        <f>IFERROR(AND('2- GI'!$D$13&lt;&gt;"",'2- GI'!$D$13&lt;&gt;"Yes"),FALSE)</f>
        <v/>
      </c>
      <c r="AJ451">
        <f>IFERROR(AND('2- GI'!$D$13="",NOT(AND('2- GI'!$D$13&lt;&gt;"",'2- GI'!$D$13&lt;&gt;"Yes"))),FALSE)</f>
        <v/>
      </c>
      <c r="AK451">
        <f>IF(AI451,IF(AH451,"ANSWERED","MISSING"),IF(AJ451,IF(AH451,"INVALID","CONTROLLER MISSING"),IF(AH451,"INVALID","NOT APPLICABLE")))</f>
        <v/>
      </c>
      <c r="AL451" t="inlineStr">
        <is>
          <t>PARSED</t>
        </is>
      </c>
    </row>
    <row r="452">
      <c r="A452" s="29" t="inlineStr">
        <is>
          <t>FINS_PR_440_v1</t>
        </is>
      </c>
      <c r="B452" s="30" t="inlineStr">
        <is>
          <t>Financial Assets: Amortised Cost - Financial Derivatives not reported not reported elsewhere as investments</t>
        </is>
      </c>
      <c r="C452" s="35" t="inlineStr">
        <is>
          <t>TABLE: 20.0
MATRIX ROW / CONTEXT: EU/EEA
HOW TO ANSWER: Up to 1 values.
WHEN TO ANSWER: “Pure Account Information Service Provider” (FINS_GI_11) is not “Yes”</t>
        </is>
      </c>
      <c r="D452" s="34" t="inlineStr"/>
      <c r="E452" s="33" t="inlineStr"/>
      <c r="F452" s="33" t="inlineStr"/>
      <c r="G452" s="33" t="inlineStr"/>
      <c r="H452" s="33" t="inlineStr"/>
      <c r="I452" s="33" t="inlineStr"/>
      <c r="J452" s="33" t="inlineStr"/>
      <c r="K452" s="33" t="inlineStr"/>
      <c r="L452" s="33" t="inlineStr"/>
      <c r="M452" s="33" t="inlineStr"/>
      <c r="N452" s="33" t="inlineStr"/>
      <c r="O452" s="33" t="inlineStr"/>
      <c r="P452" s="33" t="inlineStr"/>
      <c r="Q452" s="33" t="inlineStr"/>
      <c r="R452" s="33" t="inlineStr"/>
      <c r="S452" s="33" t="inlineStr"/>
      <c r="T452" s="33" t="inlineStr"/>
      <c r="U452" s="33" t="inlineStr"/>
      <c r="V452" s="33" t="inlineStr"/>
      <c r="W452" s="33" t="inlineStr"/>
      <c r="X452" s="33" t="inlineStr"/>
      <c r="Y452" s="33" t="inlineStr"/>
      <c r="Z452" s="33" t="inlineStr"/>
      <c r="AA452" s="33" t="inlineStr"/>
      <c r="AB452" s="33" t="inlineStr"/>
      <c r="AC452" s="33" t="inlineStr"/>
      <c r="AD452" s="33" t="inlineStr"/>
      <c r="AE452" s="33" t="inlineStr"/>
      <c r="AF452" s="33" t="inlineStr"/>
      <c r="AG452" s="33" t="inlineStr"/>
      <c r="AH452">
        <f>COUNTA(D452:D452)&gt;0</f>
        <v/>
      </c>
      <c r="AI452">
        <f>IFERROR(AND('2- GI'!$D$13&lt;&gt;"",'2- GI'!$D$13&lt;&gt;"Yes"),FALSE)</f>
        <v/>
      </c>
      <c r="AJ452">
        <f>IFERROR(AND('2- GI'!$D$13="",NOT(AND('2- GI'!$D$13&lt;&gt;"",'2- GI'!$D$13&lt;&gt;"Yes"))),FALSE)</f>
        <v/>
      </c>
      <c r="AK452">
        <f>IF(AI452,IF(AH452,"ANSWERED","MISSING"),IF(AJ452,IF(AH452,"INVALID","CONTROLLER MISSING"),IF(AH452,"INVALID","NOT APPLICABLE")))</f>
        <v/>
      </c>
      <c r="AL452" t="inlineStr">
        <is>
          <t>PARSED</t>
        </is>
      </c>
    </row>
    <row r="453">
      <c r="A453" s="29" t="inlineStr">
        <is>
          <t>FINS_PR_441_v1</t>
        </is>
      </c>
      <c r="B453" s="30" t="inlineStr">
        <is>
          <t>Financial Assets: Amortised Cost - Financial Derivatives not reported not reported elsewhere as investments</t>
        </is>
      </c>
      <c r="C453" s="35" t="inlineStr">
        <is>
          <t>TABLE: 20.0
MATRIX ROW / CONTEXT: RoW
HOW TO ANSWER: Up to 1 values.
WHEN TO ANSWER: “Pure Account Information Service Provider” (FINS_GI_11) is not “Yes”</t>
        </is>
      </c>
      <c r="D453" s="34" t="inlineStr"/>
      <c r="E453" s="33" t="inlineStr"/>
      <c r="F453" s="33" t="inlineStr"/>
      <c r="G453" s="33" t="inlineStr"/>
      <c r="H453" s="33" t="inlineStr"/>
      <c r="I453" s="33" t="inlineStr"/>
      <c r="J453" s="33" t="inlineStr"/>
      <c r="K453" s="33" t="inlineStr"/>
      <c r="L453" s="33" t="inlineStr"/>
      <c r="M453" s="33" t="inlineStr"/>
      <c r="N453" s="33" t="inlineStr"/>
      <c r="O453" s="33" t="inlineStr"/>
      <c r="P453" s="33" t="inlineStr"/>
      <c r="Q453" s="33" t="inlineStr"/>
      <c r="R453" s="33" t="inlineStr"/>
      <c r="S453" s="33" t="inlineStr"/>
      <c r="T453" s="33" t="inlineStr"/>
      <c r="U453" s="33" t="inlineStr"/>
      <c r="V453" s="33" t="inlineStr"/>
      <c r="W453" s="33" t="inlineStr"/>
      <c r="X453" s="33" t="inlineStr"/>
      <c r="Y453" s="33" t="inlineStr"/>
      <c r="Z453" s="33" t="inlineStr"/>
      <c r="AA453" s="33" t="inlineStr"/>
      <c r="AB453" s="33" t="inlineStr"/>
      <c r="AC453" s="33" t="inlineStr"/>
      <c r="AD453" s="33" t="inlineStr"/>
      <c r="AE453" s="33" t="inlineStr"/>
      <c r="AF453" s="33" t="inlineStr"/>
      <c r="AG453" s="33" t="inlineStr"/>
      <c r="AH453">
        <f>COUNTA(D453:D453)&gt;0</f>
        <v/>
      </c>
      <c r="AI453">
        <f>IFERROR(AND('2- GI'!$D$13&lt;&gt;"",'2- GI'!$D$13&lt;&gt;"Yes"),FALSE)</f>
        <v/>
      </c>
      <c r="AJ453">
        <f>IFERROR(AND('2- GI'!$D$13="",NOT(AND('2- GI'!$D$13&lt;&gt;"",'2- GI'!$D$13&lt;&gt;"Yes"))),FALSE)</f>
        <v/>
      </c>
      <c r="AK453">
        <f>IF(AI453,IF(AH453,"ANSWERED","MISSING"),IF(AJ453,IF(AH453,"INVALID","CONTROLLER MISSING"),IF(AH453,"INVALID","NOT APPLICABLE")))</f>
        <v/>
      </c>
      <c r="AL453" t="inlineStr">
        <is>
          <t>PARSED</t>
        </is>
      </c>
    </row>
    <row r="454">
      <c r="A454" s="29" t="inlineStr">
        <is>
          <t>FINS_PR_442_v1</t>
        </is>
      </c>
      <c r="B454" s="30" t="inlineStr">
        <is>
          <t>Financial Assets: Amortised Cost - Other Financial Assets not reported not reported elsewhere as investments</t>
        </is>
      </c>
      <c r="C454" s="35" t="inlineStr">
        <is>
          <t>TABLE: 20.0
MATRIX ROW / CONTEXT: Malta
HOW TO ANSWER: Up to 1 values.
WHEN TO ANSWER: “Pure Account Information Service Provider” (FINS_GI_11) is not “Yes”</t>
        </is>
      </c>
      <c r="D454" s="34" t="inlineStr"/>
      <c r="E454" s="33" t="inlineStr"/>
      <c r="F454" s="33" t="inlineStr"/>
      <c r="G454" s="33" t="inlineStr"/>
      <c r="H454" s="33" t="inlineStr"/>
      <c r="I454" s="33" t="inlineStr"/>
      <c r="J454" s="33" t="inlineStr"/>
      <c r="K454" s="33" t="inlineStr"/>
      <c r="L454" s="33" t="inlineStr"/>
      <c r="M454" s="33" t="inlineStr"/>
      <c r="N454" s="33" t="inlineStr"/>
      <c r="O454" s="33" t="inlineStr"/>
      <c r="P454" s="33" t="inlineStr"/>
      <c r="Q454" s="33" t="inlineStr"/>
      <c r="R454" s="33" t="inlineStr"/>
      <c r="S454" s="33" t="inlineStr"/>
      <c r="T454" s="33" t="inlineStr"/>
      <c r="U454" s="33" t="inlineStr"/>
      <c r="V454" s="33" t="inlineStr"/>
      <c r="W454" s="33" t="inlineStr"/>
      <c r="X454" s="33" t="inlineStr"/>
      <c r="Y454" s="33" t="inlineStr"/>
      <c r="Z454" s="33" t="inlineStr"/>
      <c r="AA454" s="33" t="inlineStr"/>
      <c r="AB454" s="33" t="inlineStr"/>
      <c r="AC454" s="33" t="inlineStr"/>
      <c r="AD454" s="33" t="inlineStr"/>
      <c r="AE454" s="33" t="inlineStr"/>
      <c r="AF454" s="33" t="inlineStr"/>
      <c r="AG454" s="33" t="inlineStr"/>
      <c r="AH454">
        <f>COUNTA(D454:D454)&gt;0</f>
        <v/>
      </c>
      <c r="AI454">
        <f>IFERROR(AND('2- GI'!$D$13&lt;&gt;"",'2- GI'!$D$13&lt;&gt;"Yes"),FALSE)</f>
        <v/>
      </c>
      <c r="AJ454">
        <f>IFERROR(AND('2- GI'!$D$13="",NOT(AND('2- GI'!$D$13&lt;&gt;"",'2- GI'!$D$13&lt;&gt;"Yes"))),FALSE)</f>
        <v/>
      </c>
      <c r="AK454">
        <f>IF(AI454,IF(AH454,"ANSWERED","MISSING"),IF(AJ454,IF(AH454,"INVALID","CONTROLLER MISSING"),IF(AH454,"INVALID","NOT APPLICABLE")))</f>
        <v/>
      </c>
      <c r="AL454" t="inlineStr">
        <is>
          <t>PARSED</t>
        </is>
      </c>
    </row>
    <row r="455">
      <c r="A455" s="29" t="inlineStr">
        <is>
          <t>FINS_PR_443_v1</t>
        </is>
      </c>
      <c r="B455" s="30" t="inlineStr">
        <is>
          <t>Financial Assets: Amortised Cost - Other Financial Assets not reported not reported elsewhere as investments</t>
        </is>
      </c>
      <c r="C455" s="35" t="inlineStr">
        <is>
          <t>TABLE: 20.0
MATRIX ROW / CONTEXT: EU/EEA
HOW TO ANSWER: Up to 1 values.
WHEN TO ANSWER: “Pure Account Information Service Provider” (FINS_GI_11) is not “Yes”</t>
        </is>
      </c>
      <c r="D455" s="34" t="inlineStr"/>
      <c r="E455" s="33" t="inlineStr"/>
      <c r="F455" s="33" t="inlineStr"/>
      <c r="G455" s="33" t="inlineStr"/>
      <c r="H455" s="33" t="inlineStr"/>
      <c r="I455" s="33" t="inlineStr"/>
      <c r="J455" s="33" t="inlineStr"/>
      <c r="K455" s="33" t="inlineStr"/>
      <c r="L455" s="33" t="inlineStr"/>
      <c r="M455" s="33" t="inlineStr"/>
      <c r="N455" s="33" t="inlineStr"/>
      <c r="O455" s="33" t="inlineStr"/>
      <c r="P455" s="33" t="inlineStr"/>
      <c r="Q455" s="33" t="inlineStr"/>
      <c r="R455" s="33" t="inlineStr"/>
      <c r="S455" s="33" t="inlineStr"/>
      <c r="T455" s="33" t="inlineStr"/>
      <c r="U455" s="33" t="inlineStr"/>
      <c r="V455" s="33" t="inlineStr"/>
      <c r="W455" s="33" t="inlineStr"/>
      <c r="X455" s="33" t="inlineStr"/>
      <c r="Y455" s="33" t="inlineStr"/>
      <c r="Z455" s="33" t="inlineStr"/>
      <c r="AA455" s="33" t="inlineStr"/>
      <c r="AB455" s="33" t="inlineStr"/>
      <c r="AC455" s="33" t="inlineStr"/>
      <c r="AD455" s="33" t="inlineStr"/>
      <c r="AE455" s="33" t="inlineStr"/>
      <c r="AF455" s="33" t="inlineStr"/>
      <c r="AG455" s="33" t="inlineStr"/>
      <c r="AH455">
        <f>COUNTA(D455:D455)&gt;0</f>
        <v/>
      </c>
      <c r="AI455">
        <f>IFERROR(AND('2- GI'!$D$13&lt;&gt;"",'2- GI'!$D$13&lt;&gt;"Yes"),FALSE)</f>
        <v/>
      </c>
      <c r="AJ455">
        <f>IFERROR(AND('2- GI'!$D$13="",NOT(AND('2- GI'!$D$13&lt;&gt;"",'2- GI'!$D$13&lt;&gt;"Yes"))),FALSE)</f>
        <v/>
      </c>
      <c r="AK455">
        <f>IF(AI455,IF(AH455,"ANSWERED","MISSING"),IF(AJ455,IF(AH455,"INVALID","CONTROLLER MISSING"),IF(AH455,"INVALID","NOT APPLICABLE")))</f>
        <v/>
      </c>
      <c r="AL455" t="inlineStr">
        <is>
          <t>PARSED</t>
        </is>
      </c>
    </row>
    <row r="456">
      <c r="A456" s="29" t="inlineStr">
        <is>
          <t>FINS_PR_444_v1</t>
        </is>
      </c>
      <c r="B456" s="30" t="inlineStr">
        <is>
          <t>Financial Assets: Amortised Cost - Other Financial Assets not reported not reported elsewhere as investments</t>
        </is>
      </c>
      <c r="C456" s="35" t="inlineStr">
        <is>
          <t>TABLE: 20.0
MATRIX ROW / CONTEXT: RoW
HOW TO ANSWER: Up to 1 values.
WHEN TO ANSWER: “Pure Account Information Service Provider” (FINS_GI_11) is not “Yes”</t>
        </is>
      </c>
      <c r="D456" s="34" t="inlineStr"/>
      <c r="E456" s="33" t="inlineStr"/>
      <c r="F456" s="33" t="inlineStr"/>
      <c r="G456" s="33" t="inlineStr"/>
      <c r="H456" s="33" t="inlineStr"/>
      <c r="I456" s="33" t="inlineStr"/>
      <c r="J456" s="33" t="inlineStr"/>
      <c r="K456" s="33" t="inlineStr"/>
      <c r="L456" s="33" t="inlineStr"/>
      <c r="M456" s="33" t="inlineStr"/>
      <c r="N456" s="33" t="inlineStr"/>
      <c r="O456" s="33" t="inlineStr"/>
      <c r="P456" s="33" t="inlineStr"/>
      <c r="Q456" s="33" t="inlineStr"/>
      <c r="R456" s="33" t="inlineStr"/>
      <c r="S456" s="33" t="inlineStr"/>
      <c r="T456" s="33" t="inlineStr"/>
      <c r="U456" s="33" t="inlineStr"/>
      <c r="V456" s="33" t="inlineStr"/>
      <c r="W456" s="33" t="inlineStr"/>
      <c r="X456" s="33" t="inlineStr"/>
      <c r="Y456" s="33" t="inlineStr"/>
      <c r="Z456" s="33" t="inlineStr"/>
      <c r="AA456" s="33" t="inlineStr"/>
      <c r="AB456" s="33" t="inlineStr"/>
      <c r="AC456" s="33" t="inlineStr"/>
      <c r="AD456" s="33" t="inlineStr"/>
      <c r="AE456" s="33" t="inlineStr"/>
      <c r="AF456" s="33" t="inlineStr"/>
      <c r="AG456" s="33" t="inlineStr"/>
      <c r="AH456">
        <f>COUNTA(D456:D456)&gt;0</f>
        <v/>
      </c>
      <c r="AI456">
        <f>IFERROR(AND('2- GI'!$D$13&lt;&gt;"",'2- GI'!$D$13&lt;&gt;"Yes"),FALSE)</f>
        <v/>
      </c>
      <c r="AJ456">
        <f>IFERROR(AND('2- GI'!$D$13="",NOT(AND('2- GI'!$D$13&lt;&gt;"",'2- GI'!$D$13&lt;&gt;"Yes"))),FALSE)</f>
        <v/>
      </c>
      <c r="AK456">
        <f>IF(AI456,IF(AH456,"ANSWERED","MISSING"),IF(AJ456,IF(AH456,"INVALID","CONTROLLER MISSING"),IF(AH456,"INVALID","NOT APPLICABLE")))</f>
        <v/>
      </c>
      <c r="AL456" t="inlineStr">
        <is>
          <t>PARSED</t>
        </is>
      </c>
    </row>
    <row r="457">
      <c r="A457" s="29" t="inlineStr">
        <is>
          <t>FINS_PR_445_v1</t>
        </is>
      </c>
      <c r="B457" s="30" t="inlineStr">
        <is>
          <t>Financial Assets: Fair Value Through Profit or Loss (FVTPL) - Equity Securities not reported not reported elsewhere as investments, were the holding is 10% or more</t>
        </is>
      </c>
      <c r="C457" s="35" t="inlineStr">
        <is>
          <t>TABLE: 20.0
MATRIX ROW / CONTEXT: Malta
HOW TO ANSWER: Up to 1 values.
WHEN TO ANSWER: “Pure Account Information Service Provider” (FINS_GI_11) is not “Yes”</t>
        </is>
      </c>
      <c r="D457" s="34" t="inlineStr"/>
      <c r="E457" s="33" t="inlineStr"/>
      <c r="F457" s="33" t="inlineStr"/>
      <c r="G457" s="33" t="inlineStr"/>
      <c r="H457" s="33" t="inlineStr"/>
      <c r="I457" s="33" t="inlineStr"/>
      <c r="J457" s="33" t="inlineStr"/>
      <c r="K457" s="33" t="inlineStr"/>
      <c r="L457" s="33" t="inlineStr"/>
      <c r="M457" s="33" t="inlineStr"/>
      <c r="N457" s="33" t="inlineStr"/>
      <c r="O457" s="33" t="inlineStr"/>
      <c r="P457" s="33" t="inlineStr"/>
      <c r="Q457" s="33" t="inlineStr"/>
      <c r="R457" s="33" t="inlineStr"/>
      <c r="S457" s="33" t="inlineStr"/>
      <c r="T457" s="33" t="inlineStr"/>
      <c r="U457" s="33" t="inlineStr"/>
      <c r="V457" s="33" t="inlineStr"/>
      <c r="W457" s="33" t="inlineStr"/>
      <c r="X457" s="33" t="inlineStr"/>
      <c r="Y457" s="33" t="inlineStr"/>
      <c r="Z457" s="33" t="inlineStr"/>
      <c r="AA457" s="33" t="inlineStr"/>
      <c r="AB457" s="33" t="inlineStr"/>
      <c r="AC457" s="33" t="inlineStr"/>
      <c r="AD457" s="33" t="inlineStr"/>
      <c r="AE457" s="33" t="inlineStr"/>
      <c r="AF457" s="33" t="inlineStr"/>
      <c r="AG457" s="33" t="inlineStr"/>
      <c r="AH457">
        <f>COUNTA(D457:D457)&gt;0</f>
        <v/>
      </c>
      <c r="AI457">
        <f>IFERROR(AND('2- GI'!$D$13&lt;&gt;"",'2- GI'!$D$13&lt;&gt;"Yes"),FALSE)</f>
        <v/>
      </c>
      <c r="AJ457">
        <f>IFERROR(AND('2- GI'!$D$13="",NOT(AND('2- GI'!$D$13&lt;&gt;"",'2- GI'!$D$13&lt;&gt;"Yes"))),FALSE)</f>
        <v/>
      </c>
      <c r="AK457">
        <f>IF(AI457,IF(AH457,"ANSWERED","MISSING"),IF(AJ457,IF(AH457,"INVALID","CONTROLLER MISSING"),IF(AH457,"INVALID","NOT APPLICABLE")))</f>
        <v/>
      </c>
      <c r="AL457" t="inlineStr">
        <is>
          <t>PARSED</t>
        </is>
      </c>
    </row>
    <row r="458">
      <c r="A458" s="29" t="inlineStr">
        <is>
          <t>FINS_PR_446_v1</t>
        </is>
      </c>
      <c r="B458" s="30" t="inlineStr">
        <is>
          <t>Financial Assets: Fair Value Through Profit or Loss (FVTPL) - Equity Securities not reported not reported elsewhere as investments, were the holding is 10% or more</t>
        </is>
      </c>
      <c r="C458" s="35" t="inlineStr">
        <is>
          <t>TABLE: 20.0
MATRIX ROW / CONTEXT: EU/EEA
HOW TO ANSWER: Up to 1 values.
WHEN TO ANSWER: “Pure Account Information Service Provider” (FINS_GI_11) is not “Yes”</t>
        </is>
      </c>
      <c r="D458" s="34" t="inlineStr"/>
      <c r="E458" s="33" t="inlineStr"/>
      <c r="F458" s="33" t="inlineStr"/>
      <c r="G458" s="33" t="inlineStr"/>
      <c r="H458" s="33" t="inlineStr"/>
      <c r="I458" s="33" t="inlineStr"/>
      <c r="J458" s="33" t="inlineStr"/>
      <c r="K458" s="33" t="inlineStr"/>
      <c r="L458" s="33" t="inlineStr"/>
      <c r="M458" s="33" t="inlineStr"/>
      <c r="N458" s="33" t="inlineStr"/>
      <c r="O458" s="33" t="inlineStr"/>
      <c r="P458" s="33" t="inlineStr"/>
      <c r="Q458" s="33" t="inlineStr"/>
      <c r="R458" s="33" t="inlineStr"/>
      <c r="S458" s="33" t="inlineStr"/>
      <c r="T458" s="33" t="inlineStr"/>
      <c r="U458" s="33" t="inlineStr"/>
      <c r="V458" s="33" t="inlineStr"/>
      <c r="W458" s="33" t="inlineStr"/>
      <c r="X458" s="33" t="inlineStr"/>
      <c r="Y458" s="33" t="inlineStr"/>
      <c r="Z458" s="33" t="inlineStr"/>
      <c r="AA458" s="33" t="inlineStr"/>
      <c r="AB458" s="33" t="inlineStr"/>
      <c r="AC458" s="33" t="inlineStr"/>
      <c r="AD458" s="33" t="inlineStr"/>
      <c r="AE458" s="33" t="inlineStr"/>
      <c r="AF458" s="33" t="inlineStr"/>
      <c r="AG458" s="33" t="inlineStr"/>
      <c r="AH458">
        <f>COUNTA(D458:D458)&gt;0</f>
        <v/>
      </c>
      <c r="AI458">
        <f>IFERROR(AND('2- GI'!$D$13&lt;&gt;"",'2- GI'!$D$13&lt;&gt;"Yes"),FALSE)</f>
        <v/>
      </c>
      <c r="AJ458">
        <f>IFERROR(AND('2- GI'!$D$13="",NOT(AND('2- GI'!$D$13&lt;&gt;"",'2- GI'!$D$13&lt;&gt;"Yes"))),FALSE)</f>
        <v/>
      </c>
      <c r="AK458">
        <f>IF(AI458,IF(AH458,"ANSWERED","MISSING"),IF(AJ458,IF(AH458,"INVALID","CONTROLLER MISSING"),IF(AH458,"INVALID","NOT APPLICABLE")))</f>
        <v/>
      </c>
      <c r="AL458" t="inlineStr">
        <is>
          <t>PARSED</t>
        </is>
      </c>
    </row>
    <row r="459">
      <c r="A459" s="29" t="inlineStr">
        <is>
          <t>FINS_PR_447_v1</t>
        </is>
      </c>
      <c r="B459" s="30" t="inlineStr">
        <is>
          <t>Financial Assets: Fair Value Through Profit or Loss (FVTPL) - Equity Securities not reported not reported elsewhere as investments, were the holding is 10% or more</t>
        </is>
      </c>
      <c r="C459" s="35" t="inlineStr">
        <is>
          <t>TABLE: 20.0
MATRIX ROW / CONTEXT: RoW
HOW TO ANSWER: Up to 1 values.
WHEN TO ANSWER: “Pure Account Information Service Provider” (FINS_GI_11) is not “Yes”</t>
        </is>
      </c>
      <c r="D459" s="34" t="inlineStr"/>
      <c r="E459" s="33" t="inlineStr"/>
      <c r="F459" s="33" t="inlineStr"/>
      <c r="G459" s="33" t="inlineStr"/>
      <c r="H459" s="33" t="inlineStr"/>
      <c r="I459" s="33" t="inlineStr"/>
      <c r="J459" s="33" t="inlineStr"/>
      <c r="K459" s="33" t="inlineStr"/>
      <c r="L459" s="33" t="inlineStr"/>
      <c r="M459" s="33" t="inlineStr"/>
      <c r="N459" s="33" t="inlineStr"/>
      <c r="O459" s="33" t="inlineStr"/>
      <c r="P459" s="33" t="inlineStr"/>
      <c r="Q459" s="33" t="inlineStr"/>
      <c r="R459" s="33" t="inlineStr"/>
      <c r="S459" s="33" t="inlineStr"/>
      <c r="T459" s="33" t="inlineStr"/>
      <c r="U459" s="33" t="inlineStr"/>
      <c r="V459" s="33" t="inlineStr"/>
      <c r="W459" s="33" t="inlineStr"/>
      <c r="X459" s="33" t="inlineStr"/>
      <c r="Y459" s="33" t="inlineStr"/>
      <c r="Z459" s="33" t="inlineStr"/>
      <c r="AA459" s="33" t="inlineStr"/>
      <c r="AB459" s="33" t="inlineStr"/>
      <c r="AC459" s="33" t="inlineStr"/>
      <c r="AD459" s="33" t="inlineStr"/>
      <c r="AE459" s="33" t="inlineStr"/>
      <c r="AF459" s="33" t="inlineStr"/>
      <c r="AG459" s="33" t="inlineStr"/>
      <c r="AH459">
        <f>COUNTA(D459:D459)&gt;0</f>
        <v/>
      </c>
      <c r="AI459">
        <f>IFERROR(AND('2- GI'!$D$13&lt;&gt;"",'2- GI'!$D$13&lt;&gt;"Yes"),FALSE)</f>
        <v/>
      </c>
      <c r="AJ459">
        <f>IFERROR(AND('2- GI'!$D$13="",NOT(AND('2- GI'!$D$13&lt;&gt;"",'2- GI'!$D$13&lt;&gt;"Yes"))),FALSE)</f>
        <v/>
      </c>
      <c r="AK459">
        <f>IF(AI459,IF(AH459,"ANSWERED","MISSING"),IF(AJ459,IF(AH459,"INVALID","CONTROLLER MISSING"),IF(AH459,"INVALID","NOT APPLICABLE")))</f>
        <v/>
      </c>
      <c r="AL459" t="inlineStr">
        <is>
          <t>PARSED</t>
        </is>
      </c>
    </row>
    <row r="460">
      <c r="A460" s="29" t="inlineStr">
        <is>
          <t>FINS_PR_448_v1</t>
        </is>
      </c>
      <c r="B460" s="30" t="inlineStr">
        <is>
          <t>Financial Assets: Fair Value Through Profit or Loss (FVTPL) - Equity Securities not reported not reported elsewhere as investments, were the holding is less than 10%</t>
        </is>
      </c>
      <c r="C460" s="35" t="inlineStr">
        <is>
          <t>TABLE: 20.0
MATRIX ROW / CONTEXT: Malta
HOW TO ANSWER: Up to 1 values.
WHEN TO ANSWER: “Pure Account Information Service Provider” (FINS_GI_11) is not “Yes”</t>
        </is>
      </c>
      <c r="D460" s="34" t="inlineStr"/>
      <c r="E460" s="33" t="inlineStr"/>
      <c r="F460" s="33" t="inlineStr"/>
      <c r="G460" s="33" t="inlineStr"/>
      <c r="H460" s="33" t="inlineStr"/>
      <c r="I460" s="33" t="inlineStr"/>
      <c r="J460" s="33" t="inlineStr"/>
      <c r="K460" s="33" t="inlineStr"/>
      <c r="L460" s="33" t="inlineStr"/>
      <c r="M460" s="33" t="inlineStr"/>
      <c r="N460" s="33" t="inlineStr"/>
      <c r="O460" s="33" t="inlineStr"/>
      <c r="P460" s="33" t="inlineStr"/>
      <c r="Q460" s="33" t="inlineStr"/>
      <c r="R460" s="33" t="inlineStr"/>
      <c r="S460" s="33" t="inlineStr"/>
      <c r="T460" s="33" t="inlineStr"/>
      <c r="U460" s="33" t="inlineStr"/>
      <c r="V460" s="33" t="inlineStr"/>
      <c r="W460" s="33" t="inlineStr"/>
      <c r="X460" s="33" t="inlineStr"/>
      <c r="Y460" s="33" t="inlineStr"/>
      <c r="Z460" s="33" t="inlineStr"/>
      <c r="AA460" s="33" t="inlineStr"/>
      <c r="AB460" s="33" t="inlineStr"/>
      <c r="AC460" s="33" t="inlineStr"/>
      <c r="AD460" s="33" t="inlineStr"/>
      <c r="AE460" s="33" t="inlineStr"/>
      <c r="AF460" s="33" t="inlineStr"/>
      <c r="AG460" s="33" t="inlineStr"/>
      <c r="AH460">
        <f>COUNTA(D460:D460)&gt;0</f>
        <v/>
      </c>
      <c r="AI460">
        <f>IFERROR(AND('2- GI'!$D$13&lt;&gt;"",'2- GI'!$D$13&lt;&gt;"Yes"),FALSE)</f>
        <v/>
      </c>
      <c r="AJ460">
        <f>IFERROR(AND('2- GI'!$D$13="",NOT(AND('2- GI'!$D$13&lt;&gt;"",'2- GI'!$D$13&lt;&gt;"Yes"))),FALSE)</f>
        <v/>
      </c>
      <c r="AK460">
        <f>IF(AI460,IF(AH460,"ANSWERED","MISSING"),IF(AJ460,IF(AH460,"INVALID","CONTROLLER MISSING"),IF(AH460,"INVALID","NOT APPLICABLE")))</f>
        <v/>
      </c>
      <c r="AL460" t="inlineStr">
        <is>
          <t>PARSED</t>
        </is>
      </c>
    </row>
    <row r="461">
      <c r="A461" s="29" t="inlineStr">
        <is>
          <t>FINS_PR_449_v1</t>
        </is>
      </c>
      <c r="B461" s="30" t="inlineStr">
        <is>
          <t>Financial Assets: Fair Value Through Profit or Loss (FVTPL) - Equity Securities not reported not reported elsewhere as investments, were the holding is less than 10%</t>
        </is>
      </c>
      <c r="C461" s="35" t="inlineStr">
        <is>
          <t>TABLE: 20.0
MATRIX ROW / CONTEXT: EU/EEA
HOW TO ANSWER: Up to 1 values.
WHEN TO ANSWER: “Pure Account Information Service Provider” (FINS_GI_11) is not “Yes”</t>
        </is>
      </c>
      <c r="D461" s="34" t="inlineStr"/>
      <c r="E461" s="33" t="inlineStr"/>
      <c r="F461" s="33" t="inlineStr"/>
      <c r="G461" s="33" t="inlineStr"/>
      <c r="H461" s="33" t="inlineStr"/>
      <c r="I461" s="33" t="inlineStr"/>
      <c r="J461" s="33" t="inlineStr"/>
      <c r="K461" s="33" t="inlineStr"/>
      <c r="L461" s="33" t="inlineStr"/>
      <c r="M461" s="33" t="inlineStr"/>
      <c r="N461" s="33" t="inlineStr"/>
      <c r="O461" s="33" t="inlineStr"/>
      <c r="P461" s="33" t="inlineStr"/>
      <c r="Q461" s="33" t="inlineStr"/>
      <c r="R461" s="33" t="inlineStr"/>
      <c r="S461" s="33" t="inlineStr"/>
      <c r="T461" s="33" t="inlineStr"/>
      <c r="U461" s="33" t="inlineStr"/>
      <c r="V461" s="33" t="inlineStr"/>
      <c r="W461" s="33" t="inlineStr"/>
      <c r="X461" s="33" t="inlineStr"/>
      <c r="Y461" s="33" t="inlineStr"/>
      <c r="Z461" s="33" t="inlineStr"/>
      <c r="AA461" s="33" t="inlineStr"/>
      <c r="AB461" s="33" t="inlineStr"/>
      <c r="AC461" s="33" t="inlineStr"/>
      <c r="AD461" s="33" t="inlineStr"/>
      <c r="AE461" s="33" t="inlineStr"/>
      <c r="AF461" s="33" t="inlineStr"/>
      <c r="AG461" s="33" t="inlineStr"/>
      <c r="AH461">
        <f>COUNTA(D461:D461)&gt;0</f>
        <v/>
      </c>
      <c r="AI461">
        <f>IFERROR(AND('2- GI'!$D$13&lt;&gt;"",'2- GI'!$D$13&lt;&gt;"Yes"),FALSE)</f>
        <v/>
      </c>
      <c r="AJ461">
        <f>IFERROR(AND('2- GI'!$D$13="",NOT(AND('2- GI'!$D$13&lt;&gt;"",'2- GI'!$D$13&lt;&gt;"Yes"))),FALSE)</f>
        <v/>
      </c>
      <c r="AK461">
        <f>IF(AI461,IF(AH461,"ANSWERED","MISSING"),IF(AJ461,IF(AH461,"INVALID","CONTROLLER MISSING"),IF(AH461,"INVALID","NOT APPLICABLE")))</f>
        <v/>
      </c>
      <c r="AL461" t="inlineStr">
        <is>
          <t>PARSED</t>
        </is>
      </c>
    </row>
    <row r="462">
      <c r="A462" s="29" t="inlineStr">
        <is>
          <t>FINS_PR_450_v1</t>
        </is>
      </c>
      <c r="B462" s="30" t="inlineStr">
        <is>
          <t>Financial Assets: Fair Value Through Profit or Loss (FVTPL) - Equity Securities not reported not reported elsewhere as investments, were the holding is less than 10%</t>
        </is>
      </c>
      <c r="C462" s="35" t="inlineStr">
        <is>
          <t>TABLE: 20.0
MATRIX ROW / CONTEXT: RoW
HOW TO ANSWER: Up to 1 values.
WHEN TO ANSWER: “Pure Account Information Service Provider” (FINS_GI_11) is not “Yes”</t>
        </is>
      </c>
      <c r="D462" s="34" t="inlineStr"/>
      <c r="E462" s="33" t="inlineStr"/>
      <c r="F462" s="33" t="inlineStr"/>
      <c r="G462" s="33" t="inlineStr"/>
      <c r="H462" s="33" t="inlineStr"/>
      <c r="I462" s="33" t="inlineStr"/>
      <c r="J462" s="33" t="inlineStr"/>
      <c r="K462" s="33" t="inlineStr"/>
      <c r="L462" s="33" t="inlineStr"/>
      <c r="M462" s="33" t="inlineStr"/>
      <c r="N462" s="33" t="inlineStr"/>
      <c r="O462" s="33" t="inlineStr"/>
      <c r="P462" s="33" t="inlineStr"/>
      <c r="Q462" s="33" t="inlineStr"/>
      <c r="R462" s="33" t="inlineStr"/>
      <c r="S462" s="33" t="inlineStr"/>
      <c r="T462" s="33" t="inlineStr"/>
      <c r="U462" s="33" t="inlineStr"/>
      <c r="V462" s="33" t="inlineStr"/>
      <c r="W462" s="33" t="inlineStr"/>
      <c r="X462" s="33" t="inlineStr"/>
      <c r="Y462" s="33" t="inlineStr"/>
      <c r="Z462" s="33" t="inlineStr"/>
      <c r="AA462" s="33" t="inlineStr"/>
      <c r="AB462" s="33" t="inlineStr"/>
      <c r="AC462" s="33" t="inlineStr"/>
      <c r="AD462" s="33" t="inlineStr"/>
      <c r="AE462" s="33" t="inlineStr"/>
      <c r="AF462" s="33" t="inlineStr"/>
      <c r="AG462" s="33" t="inlineStr"/>
      <c r="AH462">
        <f>COUNTA(D462:D462)&gt;0</f>
        <v/>
      </c>
      <c r="AI462">
        <f>IFERROR(AND('2- GI'!$D$13&lt;&gt;"",'2- GI'!$D$13&lt;&gt;"Yes"),FALSE)</f>
        <v/>
      </c>
      <c r="AJ462">
        <f>IFERROR(AND('2- GI'!$D$13="",NOT(AND('2- GI'!$D$13&lt;&gt;"",'2- GI'!$D$13&lt;&gt;"Yes"))),FALSE)</f>
        <v/>
      </c>
      <c r="AK462">
        <f>IF(AI462,IF(AH462,"ANSWERED","MISSING"),IF(AJ462,IF(AH462,"INVALID","CONTROLLER MISSING"),IF(AH462,"INVALID","NOT APPLICABLE")))</f>
        <v/>
      </c>
      <c r="AL462" t="inlineStr">
        <is>
          <t>PARSED</t>
        </is>
      </c>
    </row>
    <row r="463">
      <c r="A463" s="29" t="inlineStr">
        <is>
          <t>FINS_PR_451_v1</t>
        </is>
      </c>
      <c r="B463" s="30" t="inlineStr">
        <is>
          <t>Financial Assets: Fair Value Through Profit or Loss (FVTPL) - Debt Securities not reported not reported elsewhere as investments</t>
        </is>
      </c>
      <c r="C463" s="35" t="inlineStr">
        <is>
          <t>TABLE: 20.0
MATRIX ROW / CONTEXT: Malta
HOW TO ANSWER: Up to 1 values.
WHEN TO ANSWER: “Pure Account Information Service Provider” (FINS_GI_11) is not “Yes”</t>
        </is>
      </c>
      <c r="D463" s="34" t="inlineStr"/>
      <c r="E463" s="33" t="inlineStr"/>
      <c r="F463" s="33" t="inlineStr"/>
      <c r="G463" s="33" t="inlineStr"/>
      <c r="H463" s="33" t="inlineStr"/>
      <c r="I463" s="33" t="inlineStr"/>
      <c r="J463" s="33" t="inlineStr"/>
      <c r="K463" s="33" t="inlineStr"/>
      <c r="L463" s="33" t="inlineStr"/>
      <c r="M463" s="33" t="inlineStr"/>
      <c r="N463" s="33" t="inlineStr"/>
      <c r="O463" s="33" t="inlineStr"/>
      <c r="P463" s="33" t="inlineStr"/>
      <c r="Q463" s="33" t="inlineStr"/>
      <c r="R463" s="33" t="inlineStr"/>
      <c r="S463" s="33" t="inlineStr"/>
      <c r="T463" s="33" t="inlineStr"/>
      <c r="U463" s="33" t="inlineStr"/>
      <c r="V463" s="33" t="inlineStr"/>
      <c r="W463" s="33" t="inlineStr"/>
      <c r="X463" s="33" t="inlineStr"/>
      <c r="Y463" s="33" t="inlineStr"/>
      <c r="Z463" s="33" t="inlineStr"/>
      <c r="AA463" s="33" t="inlineStr"/>
      <c r="AB463" s="33" t="inlineStr"/>
      <c r="AC463" s="33" t="inlineStr"/>
      <c r="AD463" s="33" t="inlineStr"/>
      <c r="AE463" s="33" t="inlineStr"/>
      <c r="AF463" s="33" t="inlineStr"/>
      <c r="AG463" s="33" t="inlineStr"/>
      <c r="AH463">
        <f>COUNTA(D463:D463)&gt;0</f>
        <v/>
      </c>
      <c r="AI463">
        <f>IFERROR(AND('2- GI'!$D$13&lt;&gt;"",'2- GI'!$D$13&lt;&gt;"Yes"),FALSE)</f>
        <v/>
      </c>
      <c r="AJ463">
        <f>IFERROR(AND('2- GI'!$D$13="",NOT(AND('2- GI'!$D$13&lt;&gt;"",'2- GI'!$D$13&lt;&gt;"Yes"))),FALSE)</f>
        <v/>
      </c>
      <c r="AK463">
        <f>IF(AI463,IF(AH463,"ANSWERED","MISSING"),IF(AJ463,IF(AH463,"INVALID","CONTROLLER MISSING"),IF(AH463,"INVALID","NOT APPLICABLE")))</f>
        <v/>
      </c>
      <c r="AL463" t="inlineStr">
        <is>
          <t>PARSED</t>
        </is>
      </c>
    </row>
    <row r="464">
      <c r="A464" s="29" t="inlineStr">
        <is>
          <t>FINS_PR_452_v1</t>
        </is>
      </c>
      <c r="B464" s="30" t="inlineStr">
        <is>
          <t>Financial Assets: Fair Value Through Profit or Loss (FVTPL) - Debt Securities not reported not reported elsewhere as investments</t>
        </is>
      </c>
      <c r="C464" s="35" t="inlineStr">
        <is>
          <t>TABLE: 20.0
MATRIX ROW / CONTEXT: EU/EEA
HOW TO ANSWER: Up to 1 values.
WHEN TO ANSWER: “Pure Account Information Service Provider” (FINS_GI_11) is not “Yes”</t>
        </is>
      </c>
      <c r="D464" s="34" t="inlineStr"/>
      <c r="E464" s="33" t="inlineStr"/>
      <c r="F464" s="33" t="inlineStr"/>
      <c r="G464" s="33" t="inlineStr"/>
      <c r="H464" s="33" t="inlineStr"/>
      <c r="I464" s="33" t="inlineStr"/>
      <c r="J464" s="33" t="inlineStr"/>
      <c r="K464" s="33" t="inlineStr"/>
      <c r="L464" s="33" t="inlineStr"/>
      <c r="M464" s="33" t="inlineStr"/>
      <c r="N464" s="33" t="inlineStr"/>
      <c r="O464" s="33" t="inlineStr"/>
      <c r="P464" s="33" t="inlineStr"/>
      <c r="Q464" s="33" t="inlineStr"/>
      <c r="R464" s="33" t="inlineStr"/>
      <c r="S464" s="33" t="inlineStr"/>
      <c r="T464" s="33" t="inlineStr"/>
      <c r="U464" s="33" t="inlineStr"/>
      <c r="V464" s="33" t="inlineStr"/>
      <c r="W464" s="33" t="inlineStr"/>
      <c r="X464" s="33" t="inlineStr"/>
      <c r="Y464" s="33" t="inlineStr"/>
      <c r="Z464" s="33" t="inlineStr"/>
      <c r="AA464" s="33" t="inlineStr"/>
      <c r="AB464" s="33" t="inlineStr"/>
      <c r="AC464" s="33" t="inlineStr"/>
      <c r="AD464" s="33" t="inlineStr"/>
      <c r="AE464" s="33" t="inlineStr"/>
      <c r="AF464" s="33" t="inlineStr"/>
      <c r="AG464" s="33" t="inlineStr"/>
      <c r="AH464">
        <f>COUNTA(D464:D464)&gt;0</f>
        <v/>
      </c>
      <c r="AI464">
        <f>IFERROR(AND('2- GI'!$D$13&lt;&gt;"",'2- GI'!$D$13&lt;&gt;"Yes"),FALSE)</f>
        <v/>
      </c>
      <c r="AJ464">
        <f>IFERROR(AND('2- GI'!$D$13="",NOT(AND('2- GI'!$D$13&lt;&gt;"",'2- GI'!$D$13&lt;&gt;"Yes"))),FALSE)</f>
        <v/>
      </c>
      <c r="AK464">
        <f>IF(AI464,IF(AH464,"ANSWERED","MISSING"),IF(AJ464,IF(AH464,"INVALID","CONTROLLER MISSING"),IF(AH464,"INVALID","NOT APPLICABLE")))</f>
        <v/>
      </c>
      <c r="AL464" t="inlineStr">
        <is>
          <t>PARSED</t>
        </is>
      </c>
    </row>
    <row r="465">
      <c r="A465" s="29" t="inlineStr">
        <is>
          <t>FINS_PR_453_v1</t>
        </is>
      </c>
      <c r="B465" s="30" t="inlineStr">
        <is>
          <t>Financial Assets: Fair Value Through Profit or Loss (FVTPL) - Debt Securities not reported not reported elsewhere as investments</t>
        </is>
      </c>
      <c r="C465" s="35" t="inlineStr">
        <is>
          <t>TABLE: 20.0
MATRIX ROW / CONTEXT: RoW
HOW TO ANSWER: Up to 1 values.
WHEN TO ANSWER: “Pure Account Information Service Provider” (FINS_GI_11) is not “Yes”</t>
        </is>
      </c>
      <c r="D465" s="34" t="inlineStr"/>
      <c r="E465" s="33" t="inlineStr"/>
      <c r="F465" s="33" t="inlineStr"/>
      <c r="G465" s="33" t="inlineStr"/>
      <c r="H465" s="33" t="inlineStr"/>
      <c r="I465" s="33" t="inlineStr"/>
      <c r="J465" s="33" t="inlineStr"/>
      <c r="K465" s="33" t="inlineStr"/>
      <c r="L465" s="33" t="inlineStr"/>
      <c r="M465" s="33" t="inlineStr"/>
      <c r="N465" s="33" t="inlineStr"/>
      <c r="O465" s="33" t="inlineStr"/>
      <c r="P465" s="33" t="inlineStr"/>
      <c r="Q465" s="33" t="inlineStr"/>
      <c r="R465" s="33" t="inlineStr"/>
      <c r="S465" s="33" t="inlineStr"/>
      <c r="T465" s="33" t="inlineStr"/>
      <c r="U465" s="33" t="inlineStr"/>
      <c r="V465" s="33" t="inlineStr"/>
      <c r="W465" s="33" t="inlineStr"/>
      <c r="X465" s="33" t="inlineStr"/>
      <c r="Y465" s="33" t="inlineStr"/>
      <c r="Z465" s="33" t="inlineStr"/>
      <c r="AA465" s="33" t="inlineStr"/>
      <c r="AB465" s="33" t="inlineStr"/>
      <c r="AC465" s="33" t="inlineStr"/>
      <c r="AD465" s="33" t="inlineStr"/>
      <c r="AE465" s="33" t="inlineStr"/>
      <c r="AF465" s="33" t="inlineStr"/>
      <c r="AG465" s="33" t="inlineStr"/>
      <c r="AH465">
        <f>COUNTA(D465:D465)&gt;0</f>
        <v/>
      </c>
      <c r="AI465">
        <f>IFERROR(AND('2- GI'!$D$13&lt;&gt;"",'2- GI'!$D$13&lt;&gt;"Yes"),FALSE)</f>
        <v/>
      </c>
      <c r="AJ465">
        <f>IFERROR(AND('2- GI'!$D$13="",NOT(AND('2- GI'!$D$13&lt;&gt;"",'2- GI'!$D$13&lt;&gt;"Yes"))),FALSE)</f>
        <v/>
      </c>
      <c r="AK465">
        <f>IF(AI465,IF(AH465,"ANSWERED","MISSING"),IF(AJ465,IF(AH465,"INVALID","CONTROLLER MISSING"),IF(AH465,"INVALID","NOT APPLICABLE")))</f>
        <v/>
      </c>
      <c r="AL465" t="inlineStr">
        <is>
          <t>PARSED</t>
        </is>
      </c>
    </row>
    <row r="466">
      <c r="A466" s="29" t="inlineStr">
        <is>
          <t>FINS_PR_454_v1</t>
        </is>
      </c>
      <c r="B466" s="30" t="inlineStr">
        <is>
          <t>Financial Assets: Fair Value Through Profit or Loss (FVTPL) - Financial Derivatives not reported not reported elsewhere as investments</t>
        </is>
      </c>
      <c r="C466" s="35" t="inlineStr">
        <is>
          <t>TABLE: 20.0
MATRIX ROW / CONTEXT: Malta
HOW TO ANSWER: Up to 1 values.
WHEN TO ANSWER: “Pure Account Information Service Provider” (FINS_GI_11) is not “Yes”</t>
        </is>
      </c>
      <c r="D466" s="34" t="inlineStr"/>
      <c r="E466" s="33" t="inlineStr"/>
      <c r="F466" s="33" t="inlineStr"/>
      <c r="G466" s="33" t="inlineStr"/>
      <c r="H466" s="33" t="inlineStr"/>
      <c r="I466" s="33" t="inlineStr"/>
      <c r="J466" s="33" t="inlineStr"/>
      <c r="K466" s="33" t="inlineStr"/>
      <c r="L466" s="33" t="inlineStr"/>
      <c r="M466" s="33" t="inlineStr"/>
      <c r="N466" s="33" t="inlineStr"/>
      <c r="O466" s="33" t="inlineStr"/>
      <c r="P466" s="33" t="inlineStr"/>
      <c r="Q466" s="33" t="inlineStr"/>
      <c r="R466" s="33" t="inlineStr"/>
      <c r="S466" s="33" t="inlineStr"/>
      <c r="T466" s="33" t="inlineStr"/>
      <c r="U466" s="33" t="inlineStr"/>
      <c r="V466" s="33" t="inlineStr"/>
      <c r="W466" s="33" t="inlineStr"/>
      <c r="X466" s="33" t="inlineStr"/>
      <c r="Y466" s="33" t="inlineStr"/>
      <c r="Z466" s="33" t="inlineStr"/>
      <c r="AA466" s="33" t="inlineStr"/>
      <c r="AB466" s="33" t="inlineStr"/>
      <c r="AC466" s="33" t="inlineStr"/>
      <c r="AD466" s="33" t="inlineStr"/>
      <c r="AE466" s="33" t="inlineStr"/>
      <c r="AF466" s="33" t="inlineStr"/>
      <c r="AG466" s="33" t="inlineStr"/>
      <c r="AH466">
        <f>COUNTA(D466:D466)&gt;0</f>
        <v/>
      </c>
      <c r="AI466">
        <f>IFERROR(AND('2- GI'!$D$13&lt;&gt;"",'2- GI'!$D$13&lt;&gt;"Yes"),FALSE)</f>
        <v/>
      </c>
      <c r="AJ466">
        <f>IFERROR(AND('2- GI'!$D$13="",NOT(AND('2- GI'!$D$13&lt;&gt;"",'2- GI'!$D$13&lt;&gt;"Yes"))),FALSE)</f>
        <v/>
      </c>
      <c r="AK466">
        <f>IF(AI466,IF(AH466,"ANSWERED","MISSING"),IF(AJ466,IF(AH466,"INVALID","CONTROLLER MISSING"),IF(AH466,"INVALID","NOT APPLICABLE")))</f>
        <v/>
      </c>
      <c r="AL466" t="inlineStr">
        <is>
          <t>PARSED</t>
        </is>
      </c>
    </row>
    <row r="467">
      <c r="A467" s="29" t="inlineStr">
        <is>
          <t>FINS_PR_455_v1</t>
        </is>
      </c>
      <c r="B467" s="30" t="inlineStr">
        <is>
          <t>Financial Assets: Fair Value Through Profit or Loss (FVTPL) - Financial Derivatives not reported not reported elsewhere as investments</t>
        </is>
      </c>
      <c r="C467" s="35" t="inlineStr">
        <is>
          <t>TABLE: 20.0
MATRIX ROW / CONTEXT: EU/EEA
HOW TO ANSWER: Up to 1 values.
WHEN TO ANSWER: “Pure Account Information Service Provider” (FINS_GI_11) is not “Yes”</t>
        </is>
      </c>
      <c r="D467" s="34" t="inlineStr"/>
      <c r="E467" s="33" t="inlineStr"/>
      <c r="F467" s="33" t="inlineStr"/>
      <c r="G467" s="33" t="inlineStr"/>
      <c r="H467" s="33" t="inlineStr"/>
      <c r="I467" s="33" t="inlineStr"/>
      <c r="J467" s="33" t="inlineStr"/>
      <c r="K467" s="33" t="inlineStr"/>
      <c r="L467" s="33" t="inlineStr"/>
      <c r="M467" s="33" t="inlineStr"/>
      <c r="N467" s="33" t="inlineStr"/>
      <c r="O467" s="33" t="inlineStr"/>
      <c r="P467" s="33" t="inlineStr"/>
      <c r="Q467" s="33" t="inlineStr"/>
      <c r="R467" s="33" t="inlineStr"/>
      <c r="S467" s="33" t="inlineStr"/>
      <c r="T467" s="33" t="inlineStr"/>
      <c r="U467" s="33" t="inlineStr"/>
      <c r="V467" s="33" t="inlineStr"/>
      <c r="W467" s="33" t="inlineStr"/>
      <c r="X467" s="33" t="inlineStr"/>
      <c r="Y467" s="33" t="inlineStr"/>
      <c r="Z467" s="33" t="inlineStr"/>
      <c r="AA467" s="33" t="inlineStr"/>
      <c r="AB467" s="33" t="inlineStr"/>
      <c r="AC467" s="33" t="inlineStr"/>
      <c r="AD467" s="33" t="inlineStr"/>
      <c r="AE467" s="33" t="inlineStr"/>
      <c r="AF467" s="33" t="inlineStr"/>
      <c r="AG467" s="33" t="inlineStr"/>
      <c r="AH467">
        <f>COUNTA(D467:D467)&gt;0</f>
        <v/>
      </c>
      <c r="AI467">
        <f>IFERROR(AND('2- GI'!$D$13&lt;&gt;"",'2- GI'!$D$13&lt;&gt;"Yes"),FALSE)</f>
        <v/>
      </c>
      <c r="AJ467">
        <f>IFERROR(AND('2- GI'!$D$13="",NOT(AND('2- GI'!$D$13&lt;&gt;"",'2- GI'!$D$13&lt;&gt;"Yes"))),FALSE)</f>
        <v/>
      </c>
      <c r="AK467">
        <f>IF(AI467,IF(AH467,"ANSWERED","MISSING"),IF(AJ467,IF(AH467,"INVALID","CONTROLLER MISSING"),IF(AH467,"INVALID","NOT APPLICABLE")))</f>
        <v/>
      </c>
      <c r="AL467" t="inlineStr">
        <is>
          <t>PARSED</t>
        </is>
      </c>
    </row>
    <row r="468">
      <c r="A468" s="29" t="inlineStr">
        <is>
          <t>FINS_PR_456_v1</t>
        </is>
      </c>
      <c r="B468" s="30" t="inlineStr">
        <is>
          <t>Financial Assets: Fair Value Through Profit or Loss (FVTPL) - Financial Derivatives not reported not reported elsewhere as investments</t>
        </is>
      </c>
      <c r="C468" s="35" t="inlineStr">
        <is>
          <t>TABLE: 20.0
MATRIX ROW / CONTEXT: RoW
HOW TO ANSWER: Up to 1 values.
WHEN TO ANSWER: “Pure Account Information Service Provider” (FINS_GI_11) is not “Yes”</t>
        </is>
      </c>
      <c r="D468" s="34" t="inlineStr"/>
      <c r="E468" s="33" t="inlineStr"/>
      <c r="F468" s="33" t="inlineStr"/>
      <c r="G468" s="33" t="inlineStr"/>
      <c r="H468" s="33" t="inlineStr"/>
      <c r="I468" s="33" t="inlineStr"/>
      <c r="J468" s="33" t="inlineStr"/>
      <c r="K468" s="33" t="inlineStr"/>
      <c r="L468" s="33" t="inlineStr"/>
      <c r="M468" s="33" t="inlineStr"/>
      <c r="N468" s="33" t="inlineStr"/>
      <c r="O468" s="33" t="inlineStr"/>
      <c r="P468" s="33" t="inlineStr"/>
      <c r="Q468" s="33" t="inlineStr"/>
      <c r="R468" s="33" t="inlineStr"/>
      <c r="S468" s="33" t="inlineStr"/>
      <c r="T468" s="33" t="inlineStr"/>
      <c r="U468" s="33" t="inlineStr"/>
      <c r="V468" s="33" t="inlineStr"/>
      <c r="W468" s="33" t="inlineStr"/>
      <c r="X468" s="33" t="inlineStr"/>
      <c r="Y468" s="33" t="inlineStr"/>
      <c r="Z468" s="33" t="inlineStr"/>
      <c r="AA468" s="33" t="inlineStr"/>
      <c r="AB468" s="33" t="inlineStr"/>
      <c r="AC468" s="33" t="inlineStr"/>
      <c r="AD468" s="33" t="inlineStr"/>
      <c r="AE468" s="33" t="inlineStr"/>
      <c r="AF468" s="33" t="inlineStr"/>
      <c r="AG468" s="33" t="inlineStr"/>
      <c r="AH468">
        <f>COUNTA(D468:D468)&gt;0</f>
        <v/>
      </c>
      <c r="AI468">
        <f>IFERROR(AND('2- GI'!$D$13&lt;&gt;"",'2- GI'!$D$13&lt;&gt;"Yes"),FALSE)</f>
        <v/>
      </c>
      <c r="AJ468">
        <f>IFERROR(AND('2- GI'!$D$13="",NOT(AND('2- GI'!$D$13&lt;&gt;"",'2- GI'!$D$13&lt;&gt;"Yes"))),FALSE)</f>
        <v/>
      </c>
      <c r="AK468">
        <f>IF(AI468,IF(AH468,"ANSWERED","MISSING"),IF(AJ468,IF(AH468,"INVALID","CONTROLLER MISSING"),IF(AH468,"INVALID","NOT APPLICABLE")))</f>
        <v/>
      </c>
      <c r="AL468" t="inlineStr">
        <is>
          <t>PARSED</t>
        </is>
      </c>
    </row>
    <row r="469">
      <c r="A469" s="29" t="inlineStr">
        <is>
          <t>FINS_PR_457_v1</t>
        </is>
      </c>
      <c r="B469" s="30" t="inlineStr">
        <is>
          <t>Financial Assets: Fair Value Through Profit or Loss (FVTPL) - Other Financial Assets not reported not reported elsewhere as investments</t>
        </is>
      </c>
      <c r="C469" s="35" t="inlineStr">
        <is>
          <t>TABLE: 20.0
MATRIX ROW / CONTEXT: Malta
HOW TO ANSWER: Up to 1 values.
WHEN TO ANSWER: “Pure Account Information Service Provider” (FINS_GI_11) is not “Yes”</t>
        </is>
      </c>
      <c r="D469" s="34" t="inlineStr"/>
      <c r="E469" s="33" t="inlineStr"/>
      <c r="F469" s="33" t="inlineStr"/>
      <c r="G469" s="33" t="inlineStr"/>
      <c r="H469" s="33" t="inlineStr"/>
      <c r="I469" s="33" t="inlineStr"/>
      <c r="J469" s="33" t="inlineStr"/>
      <c r="K469" s="33" t="inlineStr"/>
      <c r="L469" s="33" t="inlineStr"/>
      <c r="M469" s="33" t="inlineStr"/>
      <c r="N469" s="33" t="inlineStr"/>
      <c r="O469" s="33" t="inlineStr"/>
      <c r="P469" s="33" t="inlineStr"/>
      <c r="Q469" s="33" t="inlineStr"/>
      <c r="R469" s="33" t="inlineStr"/>
      <c r="S469" s="33" t="inlineStr"/>
      <c r="T469" s="33" t="inlineStr"/>
      <c r="U469" s="33" t="inlineStr"/>
      <c r="V469" s="33" t="inlineStr"/>
      <c r="W469" s="33" t="inlineStr"/>
      <c r="X469" s="33" t="inlineStr"/>
      <c r="Y469" s="33" t="inlineStr"/>
      <c r="Z469" s="33" t="inlineStr"/>
      <c r="AA469" s="33" t="inlineStr"/>
      <c r="AB469" s="33" t="inlineStr"/>
      <c r="AC469" s="33" t="inlineStr"/>
      <c r="AD469" s="33" t="inlineStr"/>
      <c r="AE469" s="33" t="inlineStr"/>
      <c r="AF469" s="33" t="inlineStr"/>
      <c r="AG469" s="33" t="inlineStr"/>
      <c r="AH469">
        <f>COUNTA(D469:D469)&gt;0</f>
        <v/>
      </c>
      <c r="AI469">
        <f>IFERROR(AND('2- GI'!$D$13&lt;&gt;"",'2- GI'!$D$13&lt;&gt;"Yes"),FALSE)</f>
        <v/>
      </c>
      <c r="AJ469">
        <f>IFERROR(AND('2- GI'!$D$13="",NOT(AND('2- GI'!$D$13&lt;&gt;"",'2- GI'!$D$13&lt;&gt;"Yes"))),FALSE)</f>
        <v/>
      </c>
      <c r="AK469">
        <f>IF(AI469,IF(AH469,"ANSWERED","MISSING"),IF(AJ469,IF(AH469,"INVALID","CONTROLLER MISSING"),IF(AH469,"INVALID","NOT APPLICABLE")))</f>
        <v/>
      </c>
      <c r="AL469" t="inlineStr">
        <is>
          <t>PARSED</t>
        </is>
      </c>
    </row>
    <row r="470">
      <c r="A470" s="29" t="inlineStr">
        <is>
          <t>FINS_PR_458_v1</t>
        </is>
      </c>
      <c r="B470" s="30" t="inlineStr">
        <is>
          <t>Financial Assets: Fair Value Through Profit or Loss (FVTPL) - Other Financial Assets not reported not reported elsewhere as investments</t>
        </is>
      </c>
      <c r="C470" s="35" t="inlineStr">
        <is>
          <t>TABLE: 20.0
MATRIX ROW / CONTEXT: EU/EEA
HOW TO ANSWER: Up to 1 values.
WHEN TO ANSWER: “Pure Account Information Service Provider” (FINS_GI_11) is not “Yes”</t>
        </is>
      </c>
      <c r="D470" s="34" t="inlineStr"/>
      <c r="E470" s="33" t="inlineStr"/>
      <c r="F470" s="33" t="inlineStr"/>
      <c r="G470" s="33" t="inlineStr"/>
      <c r="H470" s="33" t="inlineStr"/>
      <c r="I470" s="33" t="inlineStr"/>
      <c r="J470" s="33" t="inlineStr"/>
      <c r="K470" s="33" t="inlineStr"/>
      <c r="L470" s="33" t="inlineStr"/>
      <c r="M470" s="33" t="inlineStr"/>
      <c r="N470" s="33" t="inlineStr"/>
      <c r="O470" s="33" t="inlineStr"/>
      <c r="P470" s="33" t="inlineStr"/>
      <c r="Q470" s="33" t="inlineStr"/>
      <c r="R470" s="33" t="inlineStr"/>
      <c r="S470" s="33" t="inlineStr"/>
      <c r="T470" s="33" t="inlineStr"/>
      <c r="U470" s="33" t="inlineStr"/>
      <c r="V470" s="33" t="inlineStr"/>
      <c r="W470" s="33" t="inlineStr"/>
      <c r="X470" s="33" t="inlineStr"/>
      <c r="Y470" s="33" t="inlineStr"/>
      <c r="Z470" s="33" t="inlineStr"/>
      <c r="AA470" s="33" t="inlineStr"/>
      <c r="AB470" s="33" t="inlineStr"/>
      <c r="AC470" s="33" t="inlineStr"/>
      <c r="AD470" s="33" t="inlineStr"/>
      <c r="AE470" s="33" t="inlineStr"/>
      <c r="AF470" s="33" t="inlineStr"/>
      <c r="AG470" s="33" t="inlineStr"/>
      <c r="AH470">
        <f>COUNTA(D470:D470)&gt;0</f>
        <v/>
      </c>
      <c r="AI470">
        <f>IFERROR(AND('2- GI'!$D$13&lt;&gt;"",'2- GI'!$D$13&lt;&gt;"Yes"),FALSE)</f>
        <v/>
      </c>
      <c r="AJ470">
        <f>IFERROR(AND('2- GI'!$D$13="",NOT(AND('2- GI'!$D$13&lt;&gt;"",'2- GI'!$D$13&lt;&gt;"Yes"))),FALSE)</f>
        <v/>
      </c>
      <c r="AK470">
        <f>IF(AI470,IF(AH470,"ANSWERED","MISSING"),IF(AJ470,IF(AH470,"INVALID","CONTROLLER MISSING"),IF(AH470,"INVALID","NOT APPLICABLE")))</f>
        <v/>
      </c>
      <c r="AL470" t="inlineStr">
        <is>
          <t>PARSED</t>
        </is>
      </c>
    </row>
    <row r="471">
      <c r="A471" s="29" t="inlineStr">
        <is>
          <t>FINS_PR_459_v1</t>
        </is>
      </c>
      <c r="B471" s="30" t="inlineStr">
        <is>
          <t>Financial Assets: Fair Value Through Profit or Loss (FVTPL) - Other Financial Assets not reported not reported elsewhere as investments</t>
        </is>
      </c>
      <c r="C471" s="35" t="inlineStr">
        <is>
          <t>TABLE: 20.0
MATRIX ROW / CONTEXT: RoW
HOW TO ANSWER: Up to 1 values.
WHEN TO ANSWER: “Pure Account Information Service Provider” (FINS_GI_11) is not “Yes”</t>
        </is>
      </c>
      <c r="D471" s="34" t="inlineStr"/>
      <c r="E471" s="33" t="inlineStr"/>
      <c r="F471" s="33" t="inlineStr"/>
      <c r="G471" s="33" t="inlineStr"/>
      <c r="H471" s="33" t="inlineStr"/>
      <c r="I471" s="33" t="inlineStr"/>
      <c r="J471" s="33" t="inlineStr"/>
      <c r="K471" s="33" t="inlineStr"/>
      <c r="L471" s="33" t="inlineStr"/>
      <c r="M471" s="33" t="inlineStr"/>
      <c r="N471" s="33" t="inlineStr"/>
      <c r="O471" s="33" t="inlineStr"/>
      <c r="P471" s="33" t="inlineStr"/>
      <c r="Q471" s="33" t="inlineStr"/>
      <c r="R471" s="33" t="inlineStr"/>
      <c r="S471" s="33" t="inlineStr"/>
      <c r="T471" s="33" t="inlineStr"/>
      <c r="U471" s="33" t="inlineStr"/>
      <c r="V471" s="33" t="inlineStr"/>
      <c r="W471" s="33" t="inlineStr"/>
      <c r="X471" s="33" t="inlineStr"/>
      <c r="Y471" s="33" t="inlineStr"/>
      <c r="Z471" s="33" t="inlineStr"/>
      <c r="AA471" s="33" t="inlineStr"/>
      <c r="AB471" s="33" t="inlineStr"/>
      <c r="AC471" s="33" t="inlineStr"/>
      <c r="AD471" s="33" t="inlineStr"/>
      <c r="AE471" s="33" t="inlineStr"/>
      <c r="AF471" s="33" t="inlineStr"/>
      <c r="AG471" s="33" t="inlineStr"/>
      <c r="AH471">
        <f>COUNTA(D471:D471)&gt;0</f>
        <v/>
      </c>
      <c r="AI471">
        <f>IFERROR(AND('2- GI'!$D$13&lt;&gt;"",'2- GI'!$D$13&lt;&gt;"Yes"),FALSE)</f>
        <v/>
      </c>
      <c r="AJ471">
        <f>IFERROR(AND('2- GI'!$D$13="",NOT(AND('2- GI'!$D$13&lt;&gt;"",'2- GI'!$D$13&lt;&gt;"Yes"))),FALSE)</f>
        <v/>
      </c>
      <c r="AK471">
        <f>IF(AI471,IF(AH471,"ANSWERED","MISSING"),IF(AJ471,IF(AH471,"INVALID","CONTROLLER MISSING"),IF(AH471,"INVALID","NOT APPLICABLE")))</f>
        <v/>
      </c>
      <c r="AL471" t="inlineStr">
        <is>
          <t>PARSED</t>
        </is>
      </c>
    </row>
    <row r="472">
      <c r="A472" s="29" t="inlineStr">
        <is>
          <t>FINS_PR_460_v1</t>
        </is>
      </c>
      <c r="B472" s="30" t="inlineStr">
        <is>
          <t>Financial Assets: Fair Value Through Other Comprehensive Income (FVOCI) - Equity Securities not reported not reported elsewhere as investments, were the holding is 10% or more</t>
        </is>
      </c>
      <c r="C472" s="35" t="inlineStr">
        <is>
          <t>TABLE: 20.0
MATRIX ROW / CONTEXT: Malta
HOW TO ANSWER: Up to 1 values.
WHEN TO ANSWER: “Pure Account Information Service Provider” (FINS_GI_11) is not “Yes”</t>
        </is>
      </c>
      <c r="D472" s="34" t="inlineStr"/>
      <c r="E472" s="33" t="inlineStr"/>
      <c r="F472" s="33" t="inlineStr"/>
      <c r="G472" s="33" t="inlineStr"/>
      <c r="H472" s="33" t="inlineStr"/>
      <c r="I472" s="33" t="inlineStr"/>
      <c r="J472" s="33" t="inlineStr"/>
      <c r="K472" s="33" t="inlineStr"/>
      <c r="L472" s="33" t="inlineStr"/>
      <c r="M472" s="33" t="inlineStr"/>
      <c r="N472" s="33" t="inlineStr"/>
      <c r="O472" s="33" t="inlineStr"/>
      <c r="P472" s="33" t="inlineStr"/>
      <c r="Q472" s="33" t="inlineStr"/>
      <c r="R472" s="33" t="inlineStr"/>
      <c r="S472" s="33" t="inlineStr"/>
      <c r="T472" s="33" t="inlineStr"/>
      <c r="U472" s="33" t="inlineStr"/>
      <c r="V472" s="33" t="inlineStr"/>
      <c r="W472" s="33" t="inlineStr"/>
      <c r="X472" s="33" t="inlineStr"/>
      <c r="Y472" s="33" t="inlineStr"/>
      <c r="Z472" s="33" t="inlineStr"/>
      <c r="AA472" s="33" t="inlineStr"/>
      <c r="AB472" s="33" t="inlineStr"/>
      <c r="AC472" s="33" t="inlineStr"/>
      <c r="AD472" s="33" t="inlineStr"/>
      <c r="AE472" s="33" t="inlineStr"/>
      <c r="AF472" s="33" t="inlineStr"/>
      <c r="AG472" s="33" t="inlineStr"/>
      <c r="AH472">
        <f>COUNTA(D472:D472)&gt;0</f>
        <v/>
      </c>
      <c r="AI472">
        <f>IFERROR(AND('2- GI'!$D$13&lt;&gt;"",'2- GI'!$D$13&lt;&gt;"Yes"),FALSE)</f>
        <v/>
      </c>
      <c r="AJ472">
        <f>IFERROR(AND('2- GI'!$D$13="",NOT(AND('2- GI'!$D$13&lt;&gt;"",'2- GI'!$D$13&lt;&gt;"Yes"))),FALSE)</f>
        <v/>
      </c>
      <c r="AK472">
        <f>IF(AI472,IF(AH472,"ANSWERED","MISSING"),IF(AJ472,IF(AH472,"INVALID","CONTROLLER MISSING"),IF(AH472,"INVALID","NOT APPLICABLE")))</f>
        <v/>
      </c>
      <c r="AL472" t="inlineStr">
        <is>
          <t>PARSED</t>
        </is>
      </c>
    </row>
    <row r="473">
      <c r="A473" s="29" t="inlineStr">
        <is>
          <t>FINS_PR_461_v1</t>
        </is>
      </c>
      <c r="B473" s="30" t="inlineStr">
        <is>
          <t>Financial Assets: Fair Value Through Other Comprehensive Income (FVOCI) - Equity Securities not reported not reported elsewhere as investments, were the holding is 10% or more</t>
        </is>
      </c>
      <c r="C473" s="35" t="inlineStr">
        <is>
          <t>TABLE: 20.0
MATRIX ROW / CONTEXT: EU/EEA
HOW TO ANSWER: Up to 1 values.
WHEN TO ANSWER: “Pure Account Information Service Provider” (FINS_GI_11) is not “Yes”</t>
        </is>
      </c>
      <c r="D473" s="34" t="inlineStr"/>
      <c r="E473" s="33" t="inlineStr"/>
      <c r="F473" s="33" t="inlineStr"/>
      <c r="G473" s="33" t="inlineStr"/>
      <c r="H473" s="33" t="inlineStr"/>
      <c r="I473" s="33" t="inlineStr"/>
      <c r="J473" s="33" t="inlineStr"/>
      <c r="K473" s="33" t="inlineStr"/>
      <c r="L473" s="33" t="inlineStr"/>
      <c r="M473" s="33" t="inlineStr"/>
      <c r="N473" s="33" t="inlineStr"/>
      <c r="O473" s="33" t="inlineStr"/>
      <c r="P473" s="33" t="inlineStr"/>
      <c r="Q473" s="33" t="inlineStr"/>
      <c r="R473" s="33" t="inlineStr"/>
      <c r="S473" s="33" t="inlineStr"/>
      <c r="T473" s="33" t="inlineStr"/>
      <c r="U473" s="33" t="inlineStr"/>
      <c r="V473" s="33" t="inlineStr"/>
      <c r="W473" s="33" t="inlineStr"/>
      <c r="X473" s="33" t="inlineStr"/>
      <c r="Y473" s="33" t="inlineStr"/>
      <c r="Z473" s="33" t="inlineStr"/>
      <c r="AA473" s="33" t="inlineStr"/>
      <c r="AB473" s="33" t="inlineStr"/>
      <c r="AC473" s="33" t="inlineStr"/>
      <c r="AD473" s="33" t="inlineStr"/>
      <c r="AE473" s="33" t="inlineStr"/>
      <c r="AF473" s="33" t="inlineStr"/>
      <c r="AG473" s="33" t="inlineStr"/>
      <c r="AH473">
        <f>COUNTA(D473:D473)&gt;0</f>
        <v/>
      </c>
      <c r="AI473">
        <f>IFERROR(AND('2- GI'!$D$13&lt;&gt;"",'2- GI'!$D$13&lt;&gt;"Yes"),FALSE)</f>
        <v/>
      </c>
      <c r="AJ473">
        <f>IFERROR(AND('2- GI'!$D$13="",NOT(AND('2- GI'!$D$13&lt;&gt;"",'2- GI'!$D$13&lt;&gt;"Yes"))),FALSE)</f>
        <v/>
      </c>
      <c r="AK473">
        <f>IF(AI473,IF(AH473,"ANSWERED","MISSING"),IF(AJ473,IF(AH473,"INVALID","CONTROLLER MISSING"),IF(AH473,"INVALID","NOT APPLICABLE")))</f>
        <v/>
      </c>
      <c r="AL473" t="inlineStr">
        <is>
          <t>PARSED</t>
        </is>
      </c>
    </row>
    <row r="474">
      <c r="A474" s="29" t="inlineStr">
        <is>
          <t>FINS_PR_462_v1</t>
        </is>
      </c>
      <c r="B474" s="30" t="inlineStr">
        <is>
          <t>Financial Assets: Fair Value Through Other Comprehensive Income (FVOCI) - Equity Securities not reported not reported elsewhere as investments, were the holding is 10% or more</t>
        </is>
      </c>
      <c r="C474" s="35" t="inlineStr">
        <is>
          <t>TABLE: 20.0
MATRIX ROW / CONTEXT: RoW
HOW TO ANSWER: Up to 1 values.
WHEN TO ANSWER: “Pure Account Information Service Provider” (FINS_GI_11) is not “Yes”</t>
        </is>
      </c>
      <c r="D474" s="34" t="inlineStr"/>
      <c r="E474" s="33" t="inlineStr"/>
      <c r="F474" s="33" t="inlineStr"/>
      <c r="G474" s="33" t="inlineStr"/>
      <c r="H474" s="33" t="inlineStr"/>
      <c r="I474" s="33" t="inlineStr"/>
      <c r="J474" s="33" t="inlineStr"/>
      <c r="K474" s="33" t="inlineStr"/>
      <c r="L474" s="33" t="inlineStr"/>
      <c r="M474" s="33" t="inlineStr"/>
      <c r="N474" s="33" t="inlineStr"/>
      <c r="O474" s="33" t="inlineStr"/>
      <c r="P474" s="33" t="inlineStr"/>
      <c r="Q474" s="33" t="inlineStr"/>
      <c r="R474" s="33" t="inlineStr"/>
      <c r="S474" s="33" t="inlineStr"/>
      <c r="T474" s="33" t="inlineStr"/>
      <c r="U474" s="33" t="inlineStr"/>
      <c r="V474" s="33" t="inlineStr"/>
      <c r="W474" s="33" t="inlineStr"/>
      <c r="X474" s="33" t="inlineStr"/>
      <c r="Y474" s="33" t="inlineStr"/>
      <c r="Z474" s="33" t="inlineStr"/>
      <c r="AA474" s="33" t="inlineStr"/>
      <c r="AB474" s="33" t="inlineStr"/>
      <c r="AC474" s="33" t="inlineStr"/>
      <c r="AD474" s="33" t="inlineStr"/>
      <c r="AE474" s="33" t="inlineStr"/>
      <c r="AF474" s="33" t="inlineStr"/>
      <c r="AG474" s="33" t="inlineStr"/>
      <c r="AH474">
        <f>COUNTA(D474:D474)&gt;0</f>
        <v/>
      </c>
      <c r="AI474">
        <f>IFERROR(AND('2- GI'!$D$13&lt;&gt;"",'2- GI'!$D$13&lt;&gt;"Yes"),FALSE)</f>
        <v/>
      </c>
      <c r="AJ474">
        <f>IFERROR(AND('2- GI'!$D$13="",NOT(AND('2- GI'!$D$13&lt;&gt;"",'2- GI'!$D$13&lt;&gt;"Yes"))),FALSE)</f>
        <v/>
      </c>
      <c r="AK474">
        <f>IF(AI474,IF(AH474,"ANSWERED","MISSING"),IF(AJ474,IF(AH474,"INVALID","CONTROLLER MISSING"),IF(AH474,"INVALID","NOT APPLICABLE")))</f>
        <v/>
      </c>
      <c r="AL474" t="inlineStr">
        <is>
          <t>PARSED</t>
        </is>
      </c>
    </row>
    <row r="475">
      <c r="A475" s="29" t="inlineStr">
        <is>
          <t>FINS_PR_463_v1</t>
        </is>
      </c>
      <c r="B475" s="30" t="inlineStr">
        <is>
          <t>Financial Assets: Fair Value Through Other Comprehensive Income (FVOCI) - Equity Securities not reported not reported elsewhere as investments, were the holding is less than 10%</t>
        </is>
      </c>
      <c r="C475" s="35" t="inlineStr">
        <is>
          <t>TABLE: 20.0
MATRIX ROW / CONTEXT: Malta
HOW TO ANSWER: Up to 1 values.
WHEN TO ANSWER: “Pure Account Information Service Provider” (FINS_GI_11) is not “Yes”</t>
        </is>
      </c>
      <c r="D475" s="34" t="inlineStr"/>
      <c r="E475" s="33" t="inlineStr"/>
      <c r="F475" s="33" t="inlineStr"/>
      <c r="G475" s="33" t="inlineStr"/>
      <c r="H475" s="33" t="inlineStr"/>
      <c r="I475" s="33" t="inlineStr"/>
      <c r="J475" s="33" t="inlineStr"/>
      <c r="K475" s="33" t="inlineStr"/>
      <c r="L475" s="33" t="inlineStr"/>
      <c r="M475" s="33" t="inlineStr"/>
      <c r="N475" s="33" t="inlineStr"/>
      <c r="O475" s="33" t="inlineStr"/>
      <c r="P475" s="33" t="inlineStr"/>
      <c r="Q475" s="33" t="inlineStr"/>
      <c r="R475" s="33" t="inlineStr"/>
      <c r="S475" s="33" t="inlineStr"/>
      <c r="T475" s="33" t="inlineStr"/>
      <c r="U475" s="33" t="inlineStr"/>
      <c r="V475" s="33" t="inlineStr"/>
      <c r="W475" s="33" t="inlineStr"/>
      <c r="X475" s="33" t="inlineStr"/>
      <c r="Y475" s="33" t="inlineStr"/>
      <c r="Z475" s="33" t="inlineStr"/>
      <c r="AA475" s="33" t="inlineStr"/>
      <c r="AB475" s="33" t="inlineStr"/>
      <c r="AC475" s="33" t="inlineStr"/>
      <c r="AD475" s="33" t="inlineStr"/>
      <c r="AE475" s="33" t="inlineStr"/>
      <c r="AF475" s="33" t="inlineStr"/>
      <c r="AG475" s="33" t="inlineStr"/>
      <c r="AH475">
        <f>COUNTA(D475:D475)&gt;0</f>
        <v/>
      </c>
      <c r="AI475">
        <f>IFERROR(AND('2- GI'!$D$13&lt;&gt;"",'2- GI'!$D$13&lt;&gt;"Yes"),FALSE)</f>
        <v/>
      </c>
      <c r="AJ475">
        <f>IFERROR(AND('2- GI'!$D$13="",NOT(AND('2- GI'!$D$13&lt;&gt;"",'2- GI'!$D$13&lt;&gt;"Yes"))),FALSE)</f>
        <v/>
      </c>
      <c r="AK475">
        <f>IF(AI475,IF(AH475,"ANSWERED","MISSING"),IF(AJ475,IF(AH475,"INVALID","CONTROLLER MISSING"),IF(AH475,"INVALID","NOT APPLICABLE")))</f>
        <v/>
      </c>
      <c r="AL475" t="inlineStr">
        <is>
          <t>PARSED</t>
        </is>
      </c>
    </row>
    <row r="476">
      <c r="A476" s="29" t="inlineStr">
        <is>
          <t>FINS_PR_464_v1</t>
        </is>
      </c>
      <c r="B476" s="30" t="inlineStr">
        <is>
          <t>Financial Assets: Fair Value Through Other Comprehensive Income (FVOCI) - Equity Securities not reported not reported elsewhere as investments, were the holding is less than 10%</t>
        </is>
      </c>
      <c r="C476" s="35" t="inlineStr">
        <is>
          <t>TABLE: 20.0
MATRIX ROW / CONTEXT: EU/EEA
HOW TO ANSWER: Up to 1 values.
WHEN TO ANSWER: “Pure Account Information Service Provider” (FINS_GI_11) is not “Yes”</t>
        </is>
      </c>
      <c r="D476" s="34" t="inlineStr"/>
      <c r="E476" s="33" t="inlineStr"/>
      <c r="F476" s="33" t="inlineStr"/>
      <c r="G476" s="33" t="inlineStr"/>
      <c r="H476" s="33" t="inlineStr"/>
      <c r="I476" s="33" t="inlineStr"/>
      <c r="J476" s="33" t="inlineStr"/>
      <c r="K476" s="33" t="inlineStr"/>
      <c r="L476" s="33" t="inlineStr"/>
      <c r="M476" s="33" t="inlineStr"/>
      <c r="N476" s="33" t="inlineStr"/>
      <c r="O476" s="33" t="inlineStr"/>
      <c r="P476" s="33" t="inlineStr"/>
      <c r="Q476" s="33" t="inlineStr"/>
      <c r="R476" s="33" t="inlineStr"/>
      <c r="S476" s="33" t="inlineStr"/>
      <c r="T476" s="33" t="inlineStr"/>
      <c r="U476" s="33" t="inlineStr"/>
      <c r="V476" s="33" t="inlineStr"/>
      <c r="W476" s="33" t="inlineStr"/>
      <c r="X476" s="33" t="inlineStr"/>
      <c r="Y476" s="33" t="inlineStr"/>
      <c r="Z476" s="33" t="inlineStr"/>
      <c r="AA476" s="33" t="inlineStr"/>
      <c r="AB476" s="33" t="inlineStr"/>
      <c r="AC476" s="33" t="inlineStr"/>
      <c r="AD476" s="33" t="inlineStr"/>
      <c r="AE476" s="33" t="inlineStr"/>
      <c r="AF476" s="33" t="inlineStr"/>
      <c r="AG476" s="33" t="inlineStr"/>
      <c r="AH476">
        <f>COUNTA(D476:D476)&gt;0</f>
        <v/>
      </c>
      <c r="AI476">
        <f>IFERROR(AND('2- GI'!$D$13&lt;&gt;"",'2- GI'!$D$13&lt;&gt;"Yes"),FALSE)</f>
        <v/>
      </c>
      <c r="AJ476">
        <f>IFERROR(AND('2- GI'!$D$13="",NOT(AND('2- GI'!$D$13&lt;&gt;"",'2- GI'!$D$13&lt;&gt;"Yes"))),FALSE)</f>
        <v/>
      </c>
      <c r="AK476">
        <f>IF(AI476,IF(AH476,"ANSWERED","MISSING"),IF(AJ476,IF(AH476,"INVALID","CONTROLLER MISSING"),IF(AH476,"INVALID","NOT APPLICABLE")))</f>
        <v/>
      </c>
      <c r="AL476" t="inlineStr">
        <is>
          <t>PARSED</t>
        </is>
      </c>
    </row>
    <row r="477">
      <c r="A477" s="29" t="inlineStr">
        <is>
          <t>FINS_PR_465_v1</t>
        </is>
      </c>
      <c r="B477" s="30" t="inlineStr">
        <is>
          <t>Financial Assets: Fair Value Through Other Comprehensive Income (FVOCI) - Equity Securities not reported not reported elsewhere as investments, were the holding is less than 10%</t>
        </is>
      </c>
      <c r="C477" s="35" t="inlineStr">
        <is>
          <t>TABLE: 20.0
MATRIX ROW / CONTEXT: RoW
HOW TO ANSWER: Up to 1 values.
WHEN TO ANSWER: “Pure Account Information Service Provider” (FINS_GI_11) is not “Yes”</t>
        </is>
      </c>
      <c r="D477" s="34" t="inlineStr"/>
      <c r="E477" s="33" t="inlineStr"/>
      <c r="F477" s="33" t="inlineStr"/>
      <c r="G477" s="33" t="inlineStr"/>
      <c r="H477" s="33" t="inlineStr"/>
      <c r="I477" s="33" t="inlineStr"/>
      <c r="J477" s="33" t="inlineStr"/>
      <c r="K477" s="33" t="inlineStr"/>
      <c r="L477" s="33" t="inlineStr"/>
      <c r="M477" s="33" t="inlineStr"/>
      <c r="N477" s="33" t="inlineStr"/>
      <c r="O477" s="33" t="inlineStr"/>
      <c r="P477" s="33" t="inlineStr"/>
      <c r="Q477" s="33" t="inlineStr"/>
      <c r="R477" s="33" t="inlineStr"/>
      <c r="S477" s="33" t="inlineStr"/>
      <c r="T477" s="33" t="inlineStr"/>
      <c r="U477" s="33" t="inlineStr"/>
      <c r="V477" s="33" t="inlineStr"/>
      <c r="W477" s="33" t="inlineStr"/>
      <c r="X477" s="33" t="inlineStr"/>
      <c r="Y477" s="33" t="inlineStr"/>
      <c r="Z477" s="33" t="inlineStr"/>
      <c r="AA477" s="33" t="inlineStr"/>
      <c r="AB477" s="33" t="inlineStr"/>
      <c r="AC477" s="33" t="inlineStr"/>
      <c r="AD477" s="33" t="inlineStr"/>
      <c r="AE477" s="33" t="inlineStr"/>
      <c r="AF477" s="33" t="inlineStr"/>
      <c r="AG477" s="33" t="inlineStr"/>
      <c r="AH477">
        <f>COUNTA(D477:D477)&gt;0</f>
        <v/>
      </c>
      <c r="AI477">
        <f>IFERROR(AND('2- GI'!$D$13&lt;&gt;"",'2- GI'!$D$13&lt;&gt;"Yes"),FALSE)</f>
        <v/>
      </c>
      <c r="AJ477">
        <f>IFERROR(AND('2- GI'!$D$13="",NOT(AND('2- GI'!$D$13&lt;&gt;"",'2- GI'!$D$13&lt;&gt;"Yes"))),FALSE)</f>
        <v/>
      </c>
      <c r="AK477">
        <f>IF(AI477,IF(AH477,"ANSWERED","MISSING"),IF(AJ477,IF(AH477,"INVALID","CONTROLLER MISSING"),IF(AH477,"INVALID","NOT APPLICABLE")))</f>
        <v/>
      </c>
      <c r="AL477" t="inlineStr">
        <is>
          <t>PARSED</t>
        </is>
      </c>
    </row>
    <row r="478">
      <c r="A478" s="29" t="inlineStr">
        <is>
          <t>FINS_PR_466_v1</t>
        </is>
      </c>
      <c r="B478" s="30" t="inlineStr">
        <is>
          <t>Financial Assets: Fair Value Through Other Comprehensive Income (FVOCI) - Debt Securities not reported not reported elsewhere as investments</t>
        </is>
      </c>
      <c r="C478" s="35" t="inlineStr">
        <is>
          <t>TABLE: 20.0
MATRIX ROW / CONTEXT: Malta
HOW TO ANSWER: Up to 1 values.
WHEN TO ANSWER: “Pure Account Information Service Provider” (FINS_GI_11) is not “Yes”</t>
        </is>
      </c>
      <c r="D478" s="34" t="inlineStr"/>
      <c r="E478" s="33" t="inlineStr"/>
      <c r="F478" s="33" t="inlineStr"/>
      <c r="G478" s="33" t="inlineStr"/>
      <c r="H478" s="33" t="inlineStr"/>
      <c r="I478" s="33" t="inlineStr"/>
      <c r="J478" s="33" t="inlineStr"/>
      <c r="K478" s="33" t="inlineStr"/>
      <c r="L478" s="33" t="inlineStr"/>
      <c r="M478" s="33" t="inlineStr"/>
      <c r="N478" s="33" t="inlineStr"/>
      <c r="O478" s="33" t="inlineStr"/>
      <c r="P478" s="33" t="inlineStr"/>
      <c r="Q478" s="33" t="inlineStr"/>
      <c r="R478" s="33" t="inlineStr"/>
      <c r="S478" s="33" t="inlineStr"/>
      <c r="T478" s="33" t="inlineStr"/>
      <c r="U478" s="33" t="inlineStr"/>
      <c r="V478" s="33" t="inlineStr"/>
      <c r="W478" s="33" t="inlineStr"/>
      <c r="X478" s="33" t="inlineStr"/>
      <c r="Y478" s="33" t="inlineStr"/>
      <c r="Z478" s="33" t="inlineStr"/>
      <c r="AA478" s="33" t="inlineStr"/>
      <c r="AB478" s="33" t="inlineStr"/>
      <c r="AC478" s="33" t="inlineStr"/>
      <c r="AD478" s="33" t="inlineStr"/>
      <c r="AE478" s="33" t="inlineStr"/>
      <c r="AF478" s="33" t="inlineStr"/>
      <c r="AG478" s="33" t="inlineStr"/>
      <c r="AH478">
        <f>COUNTA(D478:D478)&gt;0</f>
        <v/>
      </c>
      <c r="AI478">
        <f>IFERROR(AND('2- GI'!$D$13&lt;&gt;"",'2- GI'!$D$13&lt;&gt;"Yes"),FALSE)</f>
        <v/>
      </c>
      <c r="AJ478">
        <f>IFERROR(AND('2- GI'!$D$13="",NOT(AND('2- GI'!$D$13&lt;&gt;"",'2- GI'!$D$13&lt;&gt;"Yes"))),FALSE)</f>
        <v/>
      </c>
      <c r="AK478">
        <f>IF(AI478,IF(AH478,"ANSWERED","MISSING"),IF(AJ478,IF(AH478,"INVALID","CONTROLLER MISSING"),IF(AH478,"INVALID","NOT APPLICABLE")))</f>
        <v/>
      </c>
      <c r="AL478" t="inlineStr">
        <is>
          <t>PARSED</t>
        </is>
      </c>
    </row>
    <row r="479">
      <c r="A479" s="29" t="inlineStr">
        <is>
          <t>FINS_PR_467_v1</t>
        </is>
      </c>
      <c r="B479" s="30" t="inlineStr">
        <is>
          <t>Financial Assets: Fair Value Through Other Comprehensive Income (FVOCI) - Debt Securities not reported not reported elsewhere as investments</t>
        </is>
      </c>
      <c r="C479" s="35" t="inlineStr">
        <is>
          <t>TABLE: 20.0
MATRIX ROW / CONTEXT: EU/EEA
HOW TO ANSWER: Up to 1 values.
WHEN TO ANSWER: “Pure Account Information Service Provider” (FINS_GI_11) is not “Yes”</t>
        </is>
      </c>
      <c r="D479" s="34" t="inlineStr"/>
      <c r="E479" s="33" t="inlineStr"/>
      <c r="F479" s="33" t="inlineStr"/>
      <c r="G479" s="33" t="inlineStr"/>
      <c r="H479" s="33" t="inlineStr"/>
      <c r="I479" s="33" t="inlineStr"/>
      <c r="J479" s="33" t="inlineStr"/>
      <c r="K479" s="33" t="inlineStr"/>
      <c r="L479" s="33" t="inlineStr"/>
      <c r="M479" s="33" t="inlineStr"/>
      <c r="N479" s="33" t="inlineStr"/>
      <c r="O479" s="33" t="inlineStr"/>
      <c r="P479" s="33" t="inlineStr"/>
      <c r="Q479" s="33" t="inlineStr"/>
      <c r="R479" s="33" t="inlineStr"/>
      <c r="S479" s="33" t="inlineStr"/>
      <c r="T479" s="33" t="inlineStr"/>
      <c r="U479" s="33" t="inlineStr"/>
      <c r="V479" s="33" t="inlineStr"/>
      <c r="W479" s="33" t="inlineStr"/>
      <c r="X479" s="33" t="inlineStr"/>
      <c r="Y479" s="33" t="inlineStr"/>
      <c r="Z479" s="33" t="inlineStr"/>
      <c r="AA479" s="33" t="inlineStr"/>
      <c r="AB479" s="33" t="inlineStr"/>
      <c r="AC479" s="33" t="inlineStr"/>
      <c r="AD479" s="33" t="inlineStr"/>
      <c r="AE479" s="33" t="inlineStr"/>
      <c r="AF479" s="33" t="inlineStr"/>
      <c r="AG479" s="33" t="inlineStr"/>
      <c r="AH479">
        <f>COUNTA(D479:D479)&gt;0</f>
        <v/>
      </c>
      <c r="AI479">
        <f>IFERROR(AND('2- GI'!$D$13&lt;&gt;"",'2- GI'!$D$13&lt;&gt;"Yes"),FALSE)</f>
        <v/>
      </c>
      <c r="AJ479">
        <f>IFERROR(AND('2- GI'!$D$13="",NOT(AND('2- GI'!$D$13&lt;&gt;"",'2- GI'!$D$13&lt;&gt;"Yes"))),FALSE)</f>
        <v/>
      </c>
      <c r="AK479">
        <f>IF(AI479,IF(AH479,"ANSWERED","MISSING"),IF(AJ479,IF(AH479,"INVALID","CONTROLLER MISSING"),IF(AH479,"INVALID","NOT APPLICABLE")))</f>
        <v/>
      </c>
      <c r="AL479" t="inlineStr">
        <is>
          <t>PARSED</t>
        </is>
      </c>
    </row>
    <row r="480">
      <c r="A480" s="29" t="inlineStr">
        <is>
          <t>FINS_PR_468_v1</t>
        </is>
      </c>
      <c r="B480" s="30" t="inlineStr">
        <is>
          <t>Financial Assets: Fair Value Through Other Comprehensive Income (FVOCI) - Debt Securities not reported not reported elsewhere as investments</t>
        </is>
      </c>
      <c r="C480" s="35" t="inlineStr">
        <is>
          <t>TABLE: 20.0
MATRIX ROW / CONTEXT: RoW
HOW TO ANSWER: Up to 1 values.
WHEN TO ANSWER: “Pure Account Information Service Provider” (FINS_GI_11) is not “Yes”</t>
        </is>
      </c>
      <c r="D480" s="34" t="inlineStr"/>
      <c r="E480" s="33" t="inlineStr"/>
      <c r="F480" s="33" t="inlineStr"/>
      <c r="G480" s="33" t="inlineStr"/>
      <c r="H480" s="33" t="inlineStr"/>
      <c r="I480" s="33" t="inlineStr"/>
      <c r="J480" s="33" t="inlineStr"/>
      <c r="K480" s="33" t="inlineStr"/>
      <c r="L480" s="33" t="inlineStr"/>
      <c r="M480" s="33" t="inlineStr"/>
      <c r="N480" s="33" t="inlineStr"/>
      <c r="O480" s="33" t="inlineStr"/>
      <c r="P480" s="33" t="inlineStr"/>
      <c r="Q480" s="33" t="inlineStr"/>
      <c r="R480" s="33" t="inlineStr"/>
      <c r="S480" s="33" t="inlineStr"/>
      <c r="T480" s="33" t="inlineStr"/>
      <c r="U480" s="33" t="inlineStr"/>
      <c r="V480" s="33" t="inlineStr"/>
      <c r="W480" s="33" t="inlineStr"/>
      <c r="X480" s="33" t="inlineStr"/>
      <c r="Y480" s="33" t="inlineStr"/>
      <c r="Z480" s="33" t="inlineStr"/>
      <c r="AA480" s="33" t="inlineStr"/>
      <c r="AB480" s="33" t="inlineStr"/>
      <c r="AC480" s="33" t="inlineStr"/>
      <c r="AD480" s="33" t="inlineStr"/>
      <c r="AE480" s="33" t="inlineStr"/>
      <c r="AF480" s="33" t="inlineStr"/>
      <c r="AG480" s="33" t="inlineStr"/>
      <c r="AH480">
        <f>COUNTA(D480:D480)&gt;0</f>
        <v/>
      </c>
      <c r="AI480">
        <f>IFERROR(AND('2- GI'!$D$13&lt;&gt;"",'2- GI'!$D$13&lt;&gt;"Yes"),FALSE)</f>
        <v/>
      </c>
      <c r="AJ480">
        <f>IFERROR(AND('2- GI'!$D$13="",NOT(AND('2- GI'!$D$13&lt;&gt;"",'2- GI'!$D$13&lt;&gt;"Yes"))),FALSE)</f>
        <v/>
      </c>
      <c r="AK480">
        <f>IF(AI480,IF(AH480,"ANSWERED","MISSING"),IF(AJ480,IF(AH480,"INVALID","CONTROLLER MISSING"),IF(AH480,"INVALID","NOT APPLICABLE")))</f>
        <v/>
      </c>
      <c r="AL480" t="inlineStr">
        <is>
          <t>PARSED</t>
        </is>
      </c>
    </row>
    <row r="481">
      <c r="A481" s="29" t="inlineStr">
        <is>
          <t>FINS_PR_469_v1</t>
        </is>
      </c>
      <c r="B481" s="30" t="inlineStr">
        <is>
          <t>Financial Assets: Fair Value Through Other Comprehensive Income (FVOCI) - Financial Derivatives not reported not reported elsewhere as investments</t>
        </is>
      </c>
      <c r="C481" s="35" t="inlineStr">
        <is>
          <t>TABLE: 20.0
MATRIX ROW / CONTEXT: Malta
HOW TO ANSWER: Up to 1 values.
WHEN TO ANSWER: “Pure Account Information Service Provider” (FINS_GI_11) is not “Yes”</t>
        </is>
      </c>
      <c r="D481" s="34" t="inlineStr"/>
      <c r="E481" s="33" t="inlineStr"/>
      <c r="F481" s="33" t="inlineStr"/>
      <c r="G481" s="33" t="inlineStr"/>
      <c r="H481" s="33" t="inlineStr"/>
      <c r="I481" s="33" t="inlineStr"/>
      <c r="J481" s="33" t="inlineStr"/>
      <c r="K481" s="33" t="inlineStr"/>
      <c r="L481" s="33" t="inlineStr"/>
      <c r="M481" s="33" t="inlineStr"/>
      <c r="N481" s="33" t="inlineStr"/>
      <c r="O481" s="33" t="inlineStr"/>
      <c r="P481" s="33" t="inlineStr"/>
      <c r="Q481" s="33" t="inlineStr"/>
      <c r="R481" s="33" t="inlineStr"/>
      <c r="S481" s="33" t="inlineStr"/>
      <c r="T481" s="33" t="inlineStr"/>
      <c r="U481" s="33" t="inlineStr"/>
      <c r="V481" s="33" t="inlineStr"/>
      <c r="W481" s="33" t="inlineStr"/>
      <c r="X481" s="33" t="inlineStr"/>
      <c r="Y481" s="33" t="inlineStr"/>
      <c r="Z481" s="33" t="inlineStr"/>
      <c r="AA481" s="33" t="inlineStr"/>
      <c r="AB481" s="33" t="inlineStr"/>
      <c r="AC481" s="33" t="inlineStr"/>
      <c r="AD481" s="33" t="inlineStr"/>
      <c r="AE481" s="33" t="inlineStr"/>
      <c r="AF481" s="33" t="inlineStr"/>
      <c r="AG481" s="33" t="inlineStr"/>
      <c r="AH481">
        <f>COUNTA(D481:D481)&gt;0</f>
        <v/>
      </c>
      <c r="AI481">
        <f>IFERROR(AND('2- GI'!$D$13&lt;&gt;"",'2- GI'!$D$13&lt;&gt;"Yes"),FALSE)</f>
        <v/>
      </c>
      <c r="AJ481">
        <f>IFERROR(AND('2- GI'!$D$13="",NOT(AND('2- GI'!$D$13&lt;&gt;"",'2- GI'!$D$13&lt;&gt;"Yes"))),FALSE)</f>
        <v/>
      </c>
      <c r="AK481">
        <f>IF(AI481,IF(AH481,"ANSWERED","MISSING"),IF(AJ481,IF(AH481,"INVALID","CONTROLLER MISSING"),IF(AH481,"INVALID","NOT APPLICABLE")))</f>
        <v/>
      </c>
      <c r="AL481" t="inlineStr">
        <is>
          <t>PARSED</t>
        </is>
      </c>
    </row>
    <row r="482">
      <c r="A482" s="29" t="inlineStr">
        <is>
          <t>FINS_PR_470_v1</t>
        </is>
      </c>
      <c r="B482" s="30" t="inlineStr">
        <is>
          <t>Financial Assets: Fair Value Through Other Comprehensive Income (FVOCI) - Financial Derivatives not reported not reported elsewhere as investments</t>
        </is>
      </c>
      <c r="C482" s="35" t="inlineStr">
        <is>
          <t>TABLE: 20.0
MATRIX ROW / CONTEXT: EU/EEA
HOW TO ANSWER: Up to 1 values.
WHEN TO ANSWER: “Pure Account Information Service Provider” (FINS_GI_11) is not “Yes”</t>
        </is>
      </c>
      <c r="D482" s="34" t="inlineStr"/>
      <c r="E482" s="33" t="inlineStr"/>
      <c r="F482" s="33" t="inlineStr"/>
      <c r="G482" s="33" t="inlineStr"/>
      <c r="H482" s="33" t="inlineStr"/>
      <c r="I482" s="33" t="inlineStr"/>
      <c r="J482" s="33" t="inlineStr"/>
      <c r="K482" s="33" t="inlineStr"/>
      <c r="L482" s="33" t="inlineStr"/>
      <c r="M482" s="33" t="inlineStr"/>
      <c r="N482" s="33" t="inlineStr"/>
      <c r="O482" s="33" t="inlineStr"/>
      <c r="P482" s="33" t="inlineStr"/>
      <c r="Q482" s="33" t="inlineStr"/>
      <c r="R482" s="33" t="inlineStr"/>
      <c r="S482" s="33" t="inlineStr"/>
      <c r="T482" s="33" t="inlineStr"/>
      <c r="U482" s="33" t="inlineStr"/>
      <c r="V482" s="33" t="inlineStr"/>
      <c r="W482" s="33" t="inlineStr"/>
      <c r="X482" s="33" t="inlineStr"/>
      <c r="Y482" s="33" t="inlineStr"/>
      <c r="Z482" s="33" t="inlineStr"/>
      <c r="AA482" s="33" t="inlineStr"/>
      <c r="AB482" s="33" t="inlineStr"/>
      <c r="AC482" s="33" t="inlineStr"/>
      <c r="AD482" s="33" t="inlineStr"/>
      <c r="AE482" s="33" t="inlineStr"/>
      <c r="AF482" s="33" t="inlineStr"/>
      <c r="AG482" s="33" t="inlineStr"/>
      <c r="AH482">
        <f>COUNTA(D482:D482)&gt;0</f>
        <v/>
      </c>
      <c r="AI482">
        <f>IFERROR(AND('2- GI'!$D$13&lt;&gt;"",'2- GI'!$D$13&lt;&gt;"Yes"),FALSE)</f>
        <v/>
      </c>
      <c r="AJ482">
        <f>IFERROR(AND('2- GI'!$D$13="",NOT(AND('2- GI'!$D$13&lt;&gt;"",'2- GI'!$D$13&lt;&gt;"Yes"))),FALSE)</f>
        <v/>
      </c>
      <c r="AK482">
        <f>IF(AI482,IF(AH482,"ANSWERED","MISSING"),IF(AJ482,IF(AH482,"INVALID","CONTROLLER MISSING"),IF(AH482,"INVALID","NOT APPLICABLE")))</f>
        <v/>
      </c>
      <c r="AL482" t="inlineStr">
        <is>
          <t>PARSED</t>
        </is>
      </c>
    </row>
    <row r="483">
      <c r="A483" s="29" t="inlineStr">
        <is>
          <t>FINS_PR_471_v1</t>
        </is>
      </c>
      <c r="B483" s="30" t="inlineStr">
        <is>
          <t>Financial Assets: Fair Value Through Other Comprehensive Income (FVOCI) - Financial Derivatives not reported not reported elsewhere as investments</t>
        </is>
      </c>
      <c r="C483" s="35" t="inlineStr">
        <is>
          <t>TABLE: 20.0
MATRIX ROW / CONTEXT: RoW
HOW TO ANSWER: Up to 1 values.
WHEN TO ANSWER: “Pure Account Information Service Provider” (FINS_GI_11) is not “Yes”</t>
        </is>
      </c>
      <c r="D483" s="34" t="inlineStr"/>
      <c r="E483" s="33" t="inlineStr"/>
      <c r="F483" s="33" t="inlineStr"/>
      <c r="G483" s="33" t="inlineStr"/>
      <c r="H483" s="33" t="inlineStr"/>
      <c r="I483" s="33" t="inlineStr"/>
      <c r="J483" s="33" t="inlineStr"/>
      <c r="K483" s="33" t="inlineStr"/>
      <c r="L483" s="33" t="inlineStr"/>
      <c r="M483" s="33" t="inlineStr"/>
      <c r="N483" s="33" t="inlineStr"/>
      <c r="O483" s="33" t="inlineStr"/>
      <c r="P483" s="33" t="inlineStr"/>
      <c r="Q483" s="33" t="inlineStr"/>
      <c r="R483" s="33" t="inlineStr"/>
      <c r="S483" s="33" t="inlineStr"/>
      <c r="T483" s="33" t="inlineStr"/>
      <c r="U483" s="33" t="inlineStr"/>
      <c r="V483" s="33" t="inlineStr"/>
      <c r="W483" s="33" t="inlineStr"/>
      <c r="X483" s="33" t="inlineStr"/>
      <c r="Y483" s="33" t="inlineStr"/>
      <c r="Z483" s="33" t="inlineStr"/>
      <c r="AA483" s="33" t="inlineStr"/>
      <c r="AB483" s="33" t="inlineStr"/>
      <c r="AC483" s="33" t="inlineStr"/>
      <c r="AD483" s="33" t="inlineStr"/>
      <c r="AE483" s="33" t="inlineStr"/>
      <c r="AF483" s="33" t="inlineStr"/>
      <c r="AG483" s="33" t="inlineStr"/>
      <c r="AH483">
        <f>COUNTA(D483:D483)&gt;0</f>
        <v/>
      </c>
      <c r="AI483">
        <f>IFERROR(AND('2- GI'!$D$13&lt;&gt;"",'2- GI'!$D$13&lt;&gt;"Yes"),FALSE)</f>
        <v/>
      </c>
      <c r="AJ483">
        <f>IFERROR(AND('2- GI'!$D$13="",NOT(AND('2- GI'!$D$13&lt;&gt;"",'2- GI'!$D$13&lt;&gt;"Yes"))),FALSE)</f>
        <v/>
      </c>
      <c r="AK483">
        <f>IF(AI483,IF(AH483,"ANSWERED","MISSING"),IF(AJ483,IF(AH483,"INVALID","CONTROLLER MISSING"),IF(AH483,"INVALID","NOT APPLICABLE")))</f>
        <v/>
      </c>
      <c r="AL483" t="inlineStr">
        <is>
          <t>PARSED</t>
        </is>
      </c>
    </row>
    <row r="484">
      <c r="A484" s="29" t="inlineStr">
        <is>
          <t>FINS_PR_472_v1</t>
        </is>
      </c>
      <c r="B484" s="30" t="inlineStr">
        <is>
          <t>Financial Assets: Fair Value Through Other Comprehensive Income (FVOCI) - Other Financial Assets not reported not reported elsewhere as investments</t>
        </is>
      </c>
      <c r="C484" s="35" t="inlineStr">
        <is>
          <t>TABLE: 20.0
MATRIX ROW / CONTEXT: Malta
HOW TO ANSWER: Up to 1 values.
WHEN TO ANSWER: “Pure Account Information Service Provider” (FINS_GI_11) is not “Yes”</t>
        </is>
      </c>
      <c r="D484" s="34" t="inlineStr"/>
      <c r="E484" s="33" t="inlineStr"/>
      <c r="F484" s="33" t="inlineStr"/>
      <c r="G484" s="33" t="inlineStr"/>
      <c r="H484" s="33" t="inlineStr"/>
      <c r="I484" s="33" t="inlineStr"/>
      <c r="J484" s="33" t="inlineStr"/>
      <c r="K484" s="33" t="inlineStr"/>
      <c r="L484" s="33" t="inlineStr"/>
      <c r="M484" s="33" t="inlineStr"/>
      <c r="N484" s="33" t="inlineStr"/>
      <c r="O484" s="33" t="inlineStr"/>
      <c r="P484" s="33" t="inlineStr"/>
      <c r="Q484" s="33" t="inlineStr"/>
      <c r="R484" s="33" t="inlineStr"/>
      <c r="S484" s="33" t="inlineStr"/>
      <c r="T484" s="33" t="inlineStr"/>
      <c r="U484" s="33" t="inlineStr"/>
      <c r="V484" s="33" t="inlineStr"/>
      <c r="W484" s="33" t="inlineStr"/>
      <c r="X484" s="33" t="inlineStr"/>
      <c r="Y484" s="33" t="inlineStr"/>
      <c r="Z484" s="33" t="inlineStr"/>
      <c r="AA484" s="33" t="inlineStr"/>
      <c r="AB484" s="33" t="inlineStr"/>
      <c r="AC484" s="33" t="inlineStr"/>
      <c r="AD484" s="33" t="inlineStr"/>
      <c r="AE484" s="33" t="inlineStr"/>
      <c r="AF484" s="33" t="inlineStr"/>
      <c r="AG484" s="33" t="inlineStr"/>
      <c r="AH484">
        <f>COUNTA(D484:D484)&gt;0</f>
        <v/>
      </c>
      <c r="AI484">
        <f>IFERROR(AND('2- GI'!$D$13&lt;&gt;"",'2- GI'!$D$13&lt;&gt;"Yes"),FALSE)</f>
        <v/>
      </c>
      <c r="AJ484">
        <f>IFERROR(AND('2- GI'!$D$13="",NOT(AND('2- GI'!$D$13&lt;&gt;"",'2- GI'!$D$13&lt;&gt;"Yes"))),FALSE)</f>
        <v/>
      </c>
      <c r="AK484">
        <f>IF(AI484,IF(AH484,"ANSWERED","MISSING"),IF(AJ484,IF(AH484,"INVALID","CONTROLLER MISSING"),IF(AH484,"INVALID","NOT APPLICABLE")))</f>
        <v/>
      </c>
      <c r="AL484" t="inlineStr">
        <is>
          <t>PARSED</t>
        </is>
      </c>
    </row>
    <row r="485">
      <c r="A485" s="29" t="inlineStr">
        <is>
          <t>FINS_PR_473_v1</t>
        </is>
      </c>
      <c r="B485" s="30" t="inlineStr">
        <is>
          <t>Financial Assets: Fair Value Through Other Comprehensive Income (FVOCI) - Other Financial Assets not reported not reported elsewhere as investments</t>
        </is>
      </c>
      <c r="C485" s="35" t="inlineStr">
        <is>
          <t>TABLE: 20.0
MATRIX ROW / CONTEXT: EU/EEA
HOW TO ANSWER: Up to 1 values.
WHEN TO ANSWER: “Pure Account Information Service Provider” (FINS_GI_11) is not “Yes”</t>
        </is>
      </c>
      <c r="D485" s="34" t="inlineStr"/>
      <c r="E485" s="33" t="inlineStr"/>
      <c r="F485" s="33" t="inlineStr"/>
      <c r="G485" s="33" t="inlineStr"/>
      <c r="H485" s="33" t="inlineStr"/>
      <c r="I485" s="33" t="inlineStr"/>
      <c r="J485" s="33" t="inlineStr"/>
      <c r="K485" s="33" t="inlineStr"/>
      <c r="L485" s="33" t="inlineStr"/>
      <c r="M485" s="33" t="inlineStr"/>
      <c r="N485" s="33" t="inlineStr"/>
      <c r="O485" s="33" t="inlineStr"/>
      <c r="P485" s="33" t="inlineStr"/>
      <c r="Q485" s="33" t="inlineStr"/>
      <c r="R485" s="33" t="inlineStr"/>
      <c r="S485" s="33" t="inlineStr"/>
      <c r="T485" s="33" t="inlineStr"/>
      <c r="U485" s="33" t="inlineStr"/>
      <c r="V485" s="33" t="inlineStr"/>
      <c r="W485" s="33" t="inlineStr"/>
      <c r="X485" s="33" t="inlineStr"/>
      <c r="Y485" s="33" t="inlineStr"/>
      <c r="Z485" s="33" t="inlineStr"/>
      <c r="AA485" s="33" t="inlineStr"/>
      <c r="AB485" s="33" t="inlineStr"/>
      <c r="AC485" s="33" t="inlineStr"/>
      <c r="AD485" s="33" t="inlineStr"/>
      <c r="AE485" s="33" t="inlineStr"/>
      <c r="AF485" s="33" t="inlineStr"/>
      <c r="AG485" s="33" t="inlineStr"/>
      <c r="AH485">
        <f>COUNTA(D485:D485)&gt;0</f>
        <v/>
      </c>
      <c r="AI485">
        <f>IFERROR(AND('2- GI'!$D$13&lt;&gt;"",'2- GI'!$D$13&lt;&gt;"Yes"),FALSE)</f>
        <v/>
      </c>
      <c r="AJ485">
        <f>IFERROR(AND('2- GI'!$D$13="",NOT(AND('2- GI'!$D$13&lt;&gt;"",'2- GI'!$D$13&lt;&gt;"Yes"))),FALSE)</f>
        <v/>
      </c>
      <c r="AK485">
        <f>IF(AI485,IF(AH485,"ANSWERED","MISSING"),IF(AJ485,IF(AH485,"INVALID","CONTROLLER MISSING"),IF(AH485,"INVALID","NOT APPLICABLE")))</f>
        <v/>
      </c>
      <c r="AL485" t="inlineStr">
        <is>
          <t>PARSED</t>
        </is>
      </c>
    </row>
    <row r="486">
      <c r="A486" s="29" t="inlineStr">
        <is>
          <t>FINS_PR_474_v1</t>
        </is>
      </c>
      <c r="B486" s="30" t="inlineStr">
        <is>
          <t>Financial Assets: Fair Value Through Other Comprehensive Income (FVOCI) - Other Financial Assets not reported not reported elsewhere as investments</t>
        </is>
      </c>
      <c r="C486" s="35" t="inlineStr">
        <is>
          <t>TABLE: 20.0
MATRIX ROW / CONTEXT: RoW
HOW TO ANSWER: Up to 1 values.
WHEN TO ANSWER: “Pure Account Information Service Provider” (FINS_GI_11) is not “Yes”</t>
        </is>
      </c>
      <c r="D486" s="34" t="inlineStr"/>
      <c r="E486" s="33" t="inlineStr"/>
      <c r="F486" s="33" t="inlineStr"/>
      <c r="G486" s="33" t="inlineStr"/>
      <c r="H486" s="33" t="inlineStr"/>
      <c r="I486" s="33" t="inlineStr"/>
      <c r="J486" s="33" t="inlineStr"/>
      <c r="K486" s="33" t="inlineStr"/>
      <c r="L486" s="33" t="inlineStr"/>
      <c r="M486" s="33" t="inlineStr"/>
      <c r="N486" s="33" t="inlineStr"/>
      <c r="O486" s="33" t="inlineStr"/>
      <c r="P486" s="33" t="inlineStr"/>
      <c r="Q486" s="33" t="inlineStr"/>
      <c r="R486" s="33" t="inlineStr"/>
      <c r="S486" s="33" t="inlineStr"/>
      <c r="T486" s="33" t="inlineStr"/>
      <c r="U486" s="33" t="inlineStr"/>
      <c r="V486" s="33" t="inlineStr"/>
      <c r="W486" s="33" t="inlineStr"/>
      <c r="X486" s="33" t="inlineStr"/>
      <c r="Y486" s="33" t="inlineStr"/>
      <c r="Z486" s="33" t="inlineStr"/>
      <c r="AA486" s="33" t="inlineStr"/>
      <c r="AB486" s="33" t="inlineStr"/>
      <c r="AC486" s="33" t="inlineStr"/>
      <c r="AD486" s="33" t="inlineStr"/>
      <c r="AE486" s="33" t="inlineStr"/>
      <c r="AF486" s="33" t="inlineStr"/>
      <c r="AG486" s="33" t="inlineStr"/>
      <c r="AH486">
        <f>COUNTA(D486:D486)&gt;0</f>
        <v/>
      </c>
      <c r="AI486">
        <f>IFERROR(AND('2- GI'!$D$13&lt;&gt;"",'2- GI'!$D$13&lt;&gt;"Yes"),FALSE)</f>
        <v/>
      </c>
      <c r="AJ486">
        <f>IFERROR(AND('2- GI'!$D$13="",NOT(AND('2- GI'!$D$13&lt;&gt;"",'2- GI'!$D$13&lt;&gt;"Yes"))),FALSE)</f>
        <v/>
      </c>
      <c r="AK486">
        <f>IF(AI486,IF(AH486,"ANSWERED","MISSING"),IF(AJ486,IF(AH486,"INVALID","CONTROLLER MISSING"),IF(AH486,"INVALID","NOT APPLICABLE")))</f>
        <v/>
      </c>
      <c r="AL486" t="inlineStr">
        <is>
          <t>PARSED</t>
        </is>
      </c>
    </row>
    <row r="487">
      <c r="A487" s="29" t="inlineStr">
        <is>
          <t>FINS_PR_475_v1</t>
        </is>
      </c>
      <c r="B487" s="30" t="inlineStr">
        <is>
          <t>Financial Assets - funds attributable to clients: Amortised Cost</t>
        </is>
      </c>
      <c r="C487" s="35" t="inlineStr">
        <is>
          <t>TABLE: 20.0
MATRIX ROW / CONTEXT: Malta
HOW TO ANSWER: Up to 1 values.
WHEN TO ANSWER: “Pure Account Information Service Provider” (FINS_GI_11) is not “Yes”</t>
        </is>
      </c>
      <c r="D487" s="34" t="inlineStr"/>
      <c r="E487" s="33" t="inlineStr"/>
      <c r="F487" s="33" t="inlineStr"/>
      <c r="G487" s="33" t="inlineStr"/>
      <c r="H487" s="33" t="inlineStr"/>
      <c r="I487" s="33" t="inlineStr"/>
      <c r="J487" s="33" t="inlineStr"/>
      <c r="K487" s="33" t="inlineStr"/>
      <c r="L487" s="33" t="inlineStr"/>
      <c r="M487" s="33" t="inlineStr"/>
      <c r="N487" s="33" t="inlineStr"/>
      <c r="O487" s="33" t="inlineStr"/>
      <c r="P487" s="33" t="inlineStr"/>
      <c r="Q487" s="33" t="inlineStr"/>
      <c r="R487" s="33" t="inlineStr"/>
      <c r="S487" s="33" t="inlineStr"/>
      <c r="T487" s="33" t="inlineStr"/>
      <c r="U487" s="33" t="inlineStr"/>
      <c r="V487" s="33" t="inlineStr"/>
      <c r="W487" s="33" t="inlineStr"/>
      <c r="X487" s="33" t="inlineStr"/>
      <c r="Y487" s="33" t="inlineStr"/>
      <c r="Z487" s="33" t="inlineStr"/>
      <c r="AA487" s="33" t="inlineStr"/>
      <c r="AB487" s="33" t="inlineStr"/>
      <c r="AC487" s="33" t="inlineStr"/>
      <c r="AD487" s="33" t="inlineStr"/>
      <c r="AE487" s="33" t="inlineStr"/>
      <c r="AF487" s="33" t="inlineStr"/>
      <c r="AG487" s="33" t="inlineStr"/>
      <c r="AH487">
        <f>COUNTA(D487:D487)&gt;0</f>
        <v/>
      </c>
      <c r="AI487">
        <f>IFERROR(AND('2- GI'!$D$13&lt;&gt;"",'2- GI'!$D$13&lt;&gt;"Yes"),FALSE)</f>
        <v/>
      </c>
      <c r="AJ487">
        <f>IFERROR(AND('2- GI'!$D$13="",NOT(AND('2- GI'!$D$13&lt;&gt;"",'2- GI'!$D$13&lt;&gt;"Yes"))),FALSE)</f>
        <v/>
      </c>
      <c r="AK487">
        <f>IF(AI487,IF(AH487,"ANSWERED","MISSING"),IF(AJ487,IF(AH487,"INVALID","CONTROLLER MISSING"),IF(AH487,"INVALID","NOT APPLICABLE")))</f>
        <v/>
      </c>
      <c r="AL487" t="inlineStr">
        <is>
          <t>PARSED</t>
        </is>
      </c>
    </row>
    <row r="488">
      <c r="A488" s="29" t="inlineStr">
        <is>
          <t>FINS_PR_476_v1</t>
        </is>
      </c>
      <c r="B488" s="30" t="inlineStr">
        <is>
          <t>Financial Assets - funds attributable to clients: Amortised Cost</t>
        </is>
      </c>
      <c r="C488" s="35" t="inlineStr">
        <is>
          <t>TABLE: 20.0
MATRIX ROW / CONTEXT: EU/EEA
HOW TO ANSWER: Up to 1 values.
WHEN TO ANSWER: “Pure Account Information Service Provider” (FINS_GI_11) is not “Yes”</t>
        </is>
      </c>
      <c r="D488" s="34" t="inlineStr"/>
      <c r="E488" s="33" t="inlineStr"/>
      <c r="F488" s="33" t="inlineStr"/>
      <c r="G488" s="33" t="inlineStr"/>
      <c r="H488" s="33" t="inlineStr"/>
      <c r="I488" s="33" t="inlineStr"/>
      <c r="J488" s="33" t="inlineStr"/>
      <c r="K488" s="33" t="inlineStr"/>
      <c r="L488" s="33" t="inlineStr"/>
      <c r="M488" s="33" t="inlineStr"/>
      <c r="N488" s="33" t="inlineStr"/>
      <c r="O488" s="33" t="inlineStr"/>
      <c r="P488" s="33" t="inlineStr"/>
      <c r="Q488" s="33" t="inlineStr"/>
      <c r="R488" s="33" t="inlineStr"/>
      <c r="S488" s="33" t="inlineStr"/>
      <c r="T488" s="33" t="inlineStr"/>
      <c r="U488" s="33" t="inlineStr"/>
      <c r="V488" s="33" t="inlineStr"/>
      <c r="W488" s="33" t="inlineStr"/>
      <c r="X488" s="33" t="inlineStr"/>
      <c r="Y488" s="33" t="inlineStr"/>
      <c r="Z488" s="33" t="inlineStr"/>
      <c r="AA488" s="33" t="inlineStr"/>
      <c r="AB488" s="33" t="inlineStr"/>
      <c r="AC488" s="33" t="inlineStr"/>
      <c r="AD488" s="33" t="inlineStr"/>
      <c r="AE488" s="33" t="inlineStr"/>
      <c r="AF488" s="33" t="inlineStr"/>
      <c r="AG488" s="33" t="inlineStr"/>
      <c r="AH488">
        <f>COUNTA(D488:D488)&gt;0</f>
        <v/>
      </c>
      <c r="AI488">
        <f>IFERROR(AND('2- GI'!$D$13&lt;&gt;"",'2- GI'!$D$13&lt;&gt;"Yes"),FALSE)</f>
        <v/>
      </c>
      <c r="AJ488">
        <f>IFERROR(AND('2- GI'!$D$13="",NOT(AND('2- GI'!$D$13&lt;&gt;"",'2- GI'!$D$13&lt;&gt;"Yes"))),FALSE)</f>
        <v/>
      </c>
      <c r="AK488">
        <f>IF(AI488,IF(AH488,"ANSWERED","MISSING"),IF(AJ488,IF(AH488,"INVALID","CONTROLLER MISSING"),IF(AH488,"INVALID","NOT APPLICABLE")))</f>
        <v/>
      </c>
      <c r="AL488" t="inlineStr">
        <is>
          <t>PARSED</t>
        </is>
      </c>
    </row>
    <row r="489">
      <c r="A489" s="29" t="inlineStr">
        <is>
          <t>FINS_PR_477_v1</t>
        </is>
      </c>
      <c r="B489" s="30" t="inlineStr">
        <is>
          <t>Financial Assets - funds attributable to clients: Amortised Cost</t>
        </is>
      </c>
      <c r="C489" s="35" t="inlineStr">
        <is>
          <t>TABLE: 20.0
MATRIX ROW / CONTEXT: RoW
HOW TO ANSWER: Up to 1 values.
WHEN TO ANSWER: “Pure Account Information Service Provider” (FINS_GI_11) is not “Yes”</t>
        </is>
      </c>
      <c r="D489" s="34" t="inlineStr"/>
      <c r="E489" s="33" t="inlineStr"/>
      <c r="F489" s="33" t="inlineStr"/>
      <c r="G489" s="33" t="inlineStr"/>
      <c r="H489" s="33" t="inlineStr"/>
      <c r="I489" s="33" t="inlineStr"/>
      <c r="J489" s="33" t="inlineStr"/>
      <c r="K489" s="33" t="inlineStr"/>
      <c r="L489" s="33" t="inlineStr"/>
      <c r="M489" s="33" t="inlineStr"/>
      <c r="N489" s="33" t="inlineStr"/>
      <c r="O489" s="33" t="inlineStr"/>
      <c r="P489" s="33" t="inlineStr"/>
      <c r="Q489" s="33" t="inlineStr"/>
      <c r="R489" s="33" t="inlineStr"/>
      <c r="S489" s="33" t="inlineStr"/>
      <c r="T489" s="33" t="inlineStr"/>
      <c r="U489" s="33" t="inlineStr"/>
      <c r="V489" s="33" t="inlineStr"/>
      <c r="W489" s="33" t="inlineStr"/>
      <c r="X489" s="33" t="inlineStr"/>
      <c r="Y489" s="33" t="inlineStr"/>
      <c r="Z489" s="33" t="inlineStr"/>
      <c r="AA489" s="33" t="inlineStr"/>
      <c r="AB489" s="33" t="inlineStr"/>
      <c r="AC489" s="33" t="inlineStr"/>
      <c r="AD489" s="33" t="inlineStr"/>
      <c r="AE489" s="33" t="inlineStr"/>
      <c r="AF489" s="33" t="inlineStr"/>
      <c r="AG489" s="33" t="inlineStr"/>
      <c r="AH489">
        <f>COUNTA(D489:D489)&gt;0</f>
        <v/>
      </c>
      <c r="AI489">
        <f>IFERROR(AND('2- GI'!$D$13&lt;&gt;"",'2- GI'!$D$13&lt;&gt;"Yes"),FALSE)</f>
        <v/>
      </c>
      <c r="AJ489">
        <f>IFERROR(AND('2- GI'!$D$13="",NOT(AND('2- GI'!$D$13&lt;&gt;"",'2- GI'!$D$13&lt;&gt;"Yes"))),FALSE)</f>
        <v/>
      </c>
      <c r="AK489">
        <f>IF(AI489,IF(AH489,"ANSWERED","MISSING"),IF(AJ489,IF(AH489,"INVALID","CONTROLLER MISSING"),IF(AH489,"INVALID","NOT APPLICABLE")))</f>
        <v/>
      </c>
      <c r="AL489" t="inlineStr">
        <is>
          <t>PARSED</t>
        </is>
      </c>
    </row>
    <row r="490">
      <c r="A490" s="29" t="inlineStr">
        <is>
          <t>FINS_PR_478_v1</t>
        </is>
      </c>
      <c r="B490" s="30" t="inlineStr">
        <is>
          <t>Financial Assets - funds attributable to clients: Fair Value Through Profit or Loss (FVTPL)</t>
        </is>
      </c>
      <c r="C490" s="35" t="inlineStr">
        <is>
          <t>TABLE: 20.0
MATRIX ROW / CONTEXT: Malta
HOW TO ANSWER: Up to 1 values.
WHEN TO ANSWER: “Pure Account Information Service Provider” (FINS_GI_11) is not “Yes”</t>
        </is>
      </c>
      <c r="D490" s="34" t="inlineStr"/>
      <c r="E490" s="33" t="inlineStr"/>
      <c r="F490" s="33" t="inlineStr"/>
      <c r="G490" s="33" t="inlineStr"/>
      <c r="H490" s="33" t="inlineStr"/>
      <c r="I490" s="33" t="inlineStr"/>
      <c r="J490" s="33" t="inlineStr"/>
      <c r="K490" s="33" t="inlineStr"/>
      <c r="L490" s="33" t="inlineStr"/>
      <c r="M490" s="33" t="inlineStr"/>
      <c r="N490" s="33" t="inlineStr"/>
      <c r="O490" s="33" t="inlineStr"/>
      <c r="P490" s="33" t="inlineStr"/>
      <c r="Q490" s="33" t="inlineStr"/>
      <c r="R490" s="33" t="inlineStr"/>
      <c r="S490" s="33" t="inlineStr"/>
      <c r="T490" s="33" t="inlineStr"/>
      <c r="U490" s="33" t="inlineStr"/>
      <c r="V490" s="33" t="inlineStr"/>
      <c r="W490" s="33" t="inlineStr"/>
      <c r="X490" s="33" t="inlineStr"/>
      <c r="Y490" s="33" t="inlineStr"/>
      <c r="Z490" s="33" t="inlineStr"/>
      <c r="AA490" s="33" t="inlineStr"/>
      <c r="AB490" s="33" t="inlineStr"/>
      <c r="AC490" s="33" t="inlineStr"/>
      <c r="AD490" s="33" t="inlineStr"/>
      <c r="AE490" s="33" t="inlineStr"/>
      <c r="AF490" s="33" t="inlineStr"/>
      <c r="AG490" s="33" t="inlineStr"/>
      <c r="AH490">
        <f>COUNTA(D490:D490)&gt;0</f>
        <v/>
      </c>
      <c r="AI490">
        <f>IFERROR(AND('2- GI'!$D$13&lt;&gt;"",'2- GI'!$D$13&lt;&gt;"Yes"),FALSE)</f>
        <v/>
      </c>
      <c r="AJ490">
        <f>IFERROR(AND('2- GI'!$D$13="",NOT(AND('2- GI'!$D$13&lt;&gt;"",'2- GI'!$D$13&lt;&gt;"Yes"))),FALSE)</f>
        <v/>
      </c>
      <c r="AK490">
        <f>IF(AI490,IF(AH490,"ANSWERED","MISSING"),IF(AJ490,IF(AH490,"INVALID","CONTROLLER MISSING"),IF(AH490,"INVALID","NOT APPLICABLE")))</f>
        <v/>
      </c>
      <c r="AL490" t="inlineStr">
        <is>
          <t>PARSED</t>
        </is>
      </c>
    </row>
    <row r="491">
      <c r="A491" s="29" t="inlineStr">
        <is>
          <t>FINS_PR_479_v1</t>
        </is>
      </c>
      <c r="B491" s="30" t="inlineStr">
        <is>
          <t>Financial Assets - funds attributable to clients: Fair Value Through Profit or Loss (FVTPL)</t>
        </is>
      </c>
      <c r="C491" s="35" t="inlineStr">
        <is>
          <t>TABLE: 20.0
MATRIX ROW / CONTEXT: EU/EEA
HOW TO ANSWER: Up to 1 values.
WHEN TO ANSWER: “Pure Account Information Service Provider” (FINS_GI_11) is not “Yes”</t>
        </is>
      </c>
      <c r="D491" s="34" t="inlineStr"/>
      <c r="E491" s="33" t="inlineStr"/>
      <c r="F491" s="33" t="inlineStr"/>
      <c r="G491" s="33" t="inlineStr"/>
      <c r="H491" s="33" t="inlineStr"/>
      <c r="I491" s="33" t="inlineStr"/>
      <c r="J491" s="33" t="inlineStr"/>
      <c r="K491" s="33" t="inlineStr"/>
      <c r="L491" s="33" t="inlineStr"/>
      <c r="M491" s="33" t="inlineStr"/>
      <c r="N491" s="33" t="inlineStr"/>
      <c r="O491" s="33" t="inlineStr"/>
      <c r="P491" s="33" t="inlineStr"/>
      <c r="Q491" s="33" t="inlineStr"/>
      <c r="R491" s="33" t="inlineStr"/>
      <c r="S491" s="33" t="inlineStr"/>
      <c r="T491" s="33" t="inlineStr"/>
      <c r="U491" s="33" t="inlineStr"/>
      <c r="V491" s="33" t="inlineStr"/>
      <c r="W491" s="33" t="inlineStr"/>
      <c r="X491" s="33" t="inlineStr"/>
      <c r="Y491" s="33" t="inlineStr"/>
      <c r="Z491" s="33" t="inlineStr"/>
      <c r="AA491" s="33" t="inlineStr"/>
      <c r="AB491" s="33" t="inlineStr"/>
      <c r="AC491" s="33" t="inlineStr"/>
      <c r="AD491" s="33" t="inlineStr"/>
      <c r="AE491" s="33" t="inlineStr"/>
      <c r="AF491" s="33" t="inlineStr"/>
      <c r="AG491" s="33" t="inlineStr"/>
      <c r="AH491">
        <f>COUNTA(D491:D491)&gt;0</f>
        <v/>
      </c>
      <c r="AI491">
        <f>IFERROR(AND('2- GI'!$D$13&lt;&gt;"",'2- GI'!$D$13&lt;&gt;"Yes"),FALSE)</f>
        <v/>
      </c>
      <c r="AJ491">
        <f>IFERROR(AND('2- GI'!$D$13="",NOT(AND('2- GI'!$D$13&lt;&gt;"",'2- GI'!$D$13&lt;&gt;"Yes"))),FALSE)</f>
        <v/>
      </c>
      <c r="AK491">
        <f>IF(AI491,IF(AH491,"ANSWERED","MISSING"),IF(AJ491,IF(AH491,"INVALID","CONTROLLER MISSING"),IF(AH491,"INVALID","NOT APPLICABLE")))</f>
        <v/>
      </c>
      <c r="AL491" t="inlineStr">
        <is>
          <t>PARSED</t>
        </is>
      </c>
    </row>
    <row r="492">
      <c r="A492" s="29" t="inlineStr">
        <is>
          <t>FINS_PR_480_v1</t>
        </is>
      </c>
      <c r="B492" s="30" t="inlineStr">
        <is>
          <t>Financial Assets - funds attributable to clients: Fair Value Through Profit or Loss (FVTPL)</t>
        </is>
      </c>
      <c r="C492" s="35" t="inlineStr">
        <is>
          <t>TABLE: 20.0
MATRIX ROW / CONTEXT: RoW
HOW TO ANSWER: Up to 1 values.
WHEN TO ANSWER: “Pure Account Information Service Provider” (FINS_GI_11) is not “Yes”</t>
        </is>
      </c>
      <c r="D492" s="34" t="inlineStr"/>
      <c r="E492" s="33" t="inlineStr"/>
      <c r="F492" s="33" t="inlineStr"/>
      <c r="G492" s="33" t="inlineStr"/>
      <c r="H492" s="33" t="inlineStr"/>
      <c r="I492" s="33" t="inlineStr"/>
      <c r="J492" s="33" t="inlineStr"/>
      <c r="K492" s="33" t="inlineStr"/>
      <c r="L492" s="33" t="inlineStr"/>
      <c r="M492" s="33" t="inlineStr"/>
      <c r="N492" s="33" t="inlineStr"/>
      <c r="O492" s="33" t="inlineStr"/>
      <c r="P492" s="33" t="inlineStr"/>
      <c r="Q492" s="33" t="inlineStr"/>
      <c r="R492" s="33" t="inlineStr"/>
      <c r="S492" s="33" t="inlineStr"/>
      <c r="T492" s="33" t="inlineStr"/>
      <c r="U492" s="33" t="inlineStr"/>
      <c r="V492" s="33" t="inlineStr"/>
      <c r="W492" s="33" t="inlineStr"/>
      <c r="X492" s="33" t="inlineStr"/>
      <c r="Y492" s="33" t="inlineStr"/>
      <c r="Z492" s="33" t="inlineStr"/>
      <c r="AA492" s="33" t="inlineStr"/>
      <c r="AB492" s="33" t="inlineStr"/>
      <c r="AC492" s="33" t="inlineStr"/>
      <c r="AD492" s="33" t="inlineStr"/>
      <c r="AE492" s="33" t="inlineStr"/>
      <c r="AF492" s="33" t="inlineStr"/>
      <c r="AG492" s="33" t="inlineStr"/>
      <c r="AH492">
        <f>COUNTA(D492:D492)&gt;0</f>
        <v/>
      </c>
      <c r="AI492">
        <f>IFERROR(AND('2- GI'!$D$13&lt;&gt;"",'2- GI'!$D$13&lt;&gt;"Yes"),FALSE)</f>
        <v/>
      </c>
      <c r="AJ492">
        <f>IFERROR(AND('2- GI'!$D$13="",NOT(AND('2- GI'!$D$13&lt;&gt;"",'2- GI'!$D$13&lt;&gt;"Yes"))),FALSE)</f>
        <v/>
      </c>
      <c r="AK492">
        <f>IF(AI492,IF(AH492,"ANSWERED","MISSING"),IF(AJ492,IF(AH492,"INVALID","CONTROLLER MISSING"),IF(AH492,"INVALID","NOT APPLICABLE")))</f>
        <v/>
      </c>
      <c r="AL492" t="inlineStr">
        <is>
          <t>PARSED</t>
        </is>
      </c>
    </row>
    <row r="493">
      <c r="A493" s="29" t="inlineStr">
        <is>
          <t>FINS_PR_481_v1</t>
        </is>
      </c>
      <c r="B493" s="30" t="inlineStr">
        <is>
          <t>Financial Assets - funds attributable to clients:  Fair Value Through Other Comprehensive Income (FVOCI))</t>
        </is>
      </c>
      <c r="C493" s="35" t="inlineStr">
        <is>
          <t>TABLE: 20.0
MATRIX ROW / CONTEXT: Malta
HOW TO ANSWER: Up to 1 values.
WHEN TO ANSWER: “Pure Account Information Service Provider” (FINS_GI_11) is not “Yes”</t>
        </is>
      </c>
      <c r="D493" s="34" t="inlineStr"/>
      <c r="E493" s="33" t="inlineStr"/>
      <c r="F493" s="33" t="inlineStr"/>
      <c r="G493" s="33" t="inlineStr"/>
      <c r="H493" s="33" t="inlineStr"/>
      <c r="I493" s="33" t="inlineStr"/>
      <c r="J493" s="33" t="inlineStr"/>
      <c r="K493" s="33" t="inlineStr"/>
      <c r="L493" s="33" t="inlineStr"/>
      <c r="M493" s="33" t="inlineStr"/>
      <c r="N493" s="33" t="inlineStr"/>
      <c r="O493" s="33" t="inlineStr"/>
      <c r="P493" s="33" t="inlineStr"/>
      <c r="Q493" s="33" t="inlineStr"/>
      <c r="R493" s="33" t="inlineStr"/>
      <c r="S493" s="33" t="inlineStr"/>
      <c r="T493" s="33" t="inlineStr"/>
      <c r="U493" s="33" t="inlineStr"/>
      <c r="V493" s="33" t="inlineStr"/>
      <c r="W493" s="33" t="inlineStr"/>
      <c r="X493" s="33" t="inlineStr"/>
      <c r="Y493" s="33" t="inlineStr"/>
      <c r="Z493" s="33" t="inlineStr"/>
      <c r="AA493" s="33" t="inlineStr"/>
      <c r="AB493" s="33" t="inlineStr"/>
      <c r="AC493" s="33" t="inlineStr"/>
      <c r="AD493" s="33" t="inlineStr"/>
      <c r="AE493" s="33" t="inlineStr"/>
      <c r="AF493" s="33" t="inlineStr"/>
      <c r="AG493" s="33" t="inlineStr"/>
      <c r="AH493">
        <f>COUNTA(D493:D493)&gt;0</f>
        <v/>
      </c>
      <c r="AI493">
        <f>IFERROR(AND('2- GI'!$D$13&lt;&gt;"",'2- GI'!$D$13&lt;&gt;"Yes"),FALSE)</f>
        <v/>
      </c>
      <c r="AJ493">
        <f>IFERROR(AND('2- GI'!$D$13="",NOT(AND('2- GI'!$D$13&lt;&gt;"",'2- GI'!$D$13&lt;&gt;"Yes"))),FALSE)</f>
        <v/>
      </c>
      <c r="AK493">
        <f>IF(AI493,IF(AH493,"ANSWERED","MISSING"),IF(AJ493,IF(AH493,"INVALID","CONTROLLER MISSING"),IF(AH493,"INVALID","NOT APPLICABLE")))</f>
        <v/>
      </c>
      <c r="AL493" t="inlineStr">
        <is>
          <t>PARSED</t>
        </is>
      </c>
    </row>
    <row r="494">
      <c r="A494" s="29" t="inlineStr">
        <is>
          <t>FINS_PR_482_v1</t>
        </is>
      </c>
      <c r="B494" s="30" t="inlineStr">
        <is>
          <t>Financial Assets - funds attributable to clients:  Fair Value Through Other Comprehensive Income (FVOCI))</t>
        </is>
      </c>
      <c r="C494" s="35" t="inlineStr">
        <is>
          <t>TABLE: 20.0
MATRIX ROW / CONTEXT: EU/EEA
HOW TO ANSWER: Up to 1 values.
WHEN TO ANSWER: “Pure Account Information Service Provider” (FINS_GI_11) is not “Yes”</t>
        </is>
      </c>
      <c r="D494" s="34" t="inlineStr"/>
      <c r="E494" s="33" t="inlineStr"/>
      <c r="F494" s="33" t="inlineStr"/>
      <c r="G494" s="33" t="inlineStr"/>
      <c r="H494" s="33" t="inlineStr"/>
      <c r="I494" s="33" t="inlineStr"/>
      <c r="J494" s="33" t="inlineStr"/>
      <c r="K494" s="33" t="inlineStr"/>
      <c r="L494" s="33" t="inlineStr"/>
      <c r="M494" s="33" t="inlineStr"/>
      <c r="N494" s="33" t="inlineStr"/>
      <c r="O494" s="33" t="inlineStr"/>
      <c r="P494" s="33" t="inlineStr"/>
      <c r="Q494" s="33" t="inlineStr"/>
      <c r="R494" s="33" t="inlineStr"/>
      <c r="S494" s="33" t="inlineStr"/>
      <c r="T494" s="33" t="inlineStr"/>
      <c r="U494" s="33" t="inlineStr"/>
      <c r="V494" s="33" t="inlineStr"/>
      <c r="W494" s="33" t="inlineStr"/>
      <c r="X494" s="33" t="inlineStr"/>
      <c r="Y494" s="33" t="inlineStr"/>
      <c r="Z494" s="33" t="inlineStr"/>
      <c r="AA494" s="33" t="inlineStr"/>
      <c r="AB494" s="33" t="inlineStr"/>
      <c r="AC494" s="33" t="inlineStr"/>
      <c r="AD494" s="33" t="inlineStr"/>
      <c r="AE494" s="33" t="inlineStr"/>
      <c r="AF494" s="33" t="inlineStr"/>
      <c r="AG494" s="33" t="inlineStr"/>
      <c r="AH494">
        <f>COUNTA(D494:D494)&gt;0</f>
        <v/>
      </c>
      <c r="AI494">
        <f>IFERROR(AND('2- GI'!$D$13&lt;&gt;"",'2- GI'!$D$13&lt;&gt;"Yes"),FALSE)</f>
        <v/>
      </c>
      <c r="AJ494">
        <f>IFERROR(AND('2- GI'!$D$13="",NOT(AND('2- GI'!$D$13&lt;&gt;"",'2- GI'!$D$13&lt;&gt;"Yes"))),FALSE)</f>
        <v/>
      </c>
      <c r="AK494">
        <f>IF(AI494,IF(AH494,"ANSWERED","MISSING"),IF(AJ494,IF(AH494,"INVALID","CONTROLLER MISSING"),IF(AH494,"INVALID","NOT APPLICABLE")))</f>
        <v/>
      </c>
      <c r="AL494" t="inlineStr">
        <is>
          <t>PARSED</t>
        </is>
      </c>
    </row>
    <row r="495">
      <c r="A495" s="29" t="inlineStr">
        <is>
          <t>FINS_PR_483_v1</t>
        </is>
      </c>
      <c r="B495" s="30" t="inlineStr">
        <is>
          <t>Financial Assets - funds attributable to clients:  Fair Value Through Other Comprehensive Income (FVOCI))</t>
        </is>
      </c>
      <c r="C495" s="35" t="inlineStr">
        <is>
          <t>TABLE: 20.0
MATRIX ROW / CONTEXT: RoW
HOW TO ANSWER: Up to 1 values.
WHEN TO ANSWER: “Pure Account Information Service Provider” (FINS_GI_11) is not “Yes”</t>
        </is>
      </c>
      <c r="D495" s="34" t="inlineStr"/>
      <c r="E495" s="33" t="inlineStr"/>
      <c r="F495" s="33" t="inlineStr"/>
      <c r="G495" s="33" t="inlineStr"/>
      <c r="H495" s="33" t="inlineStr"/>
      <c r="I495" s="33" t="inlineStr"/>
      <c r="J495" s="33" t="inlineStr"/>
      <c r="K495" s="33" t="inlineStr"/>
      <c r="L495" s="33" t="inlineStr"/>
      <c r="M495" s="33" t="inlineStr"/>
      <c r="N495" s="33" t="inlineStr"/>
      <c r="O495" s="33" t="inlineStr"/>
      <c r="P495" s="33" t="inlineStr"/>
      <c r="Q495" s="33" t="inlineStr"/>
      <c r="R495" s="33" t="inlineStr"/>
      <c r="S495" s="33" t="inlineStr"/>
      <c r="T495" s="33" t="inlineStr"/>
      <c r="U495" s="33" t="inlineStr"/>
      <c r="V495" s="33" t="inlineStr"/>
      <c r="W495" s="33" t="inlineStr"/>
      <c r="X495" s="33" t="inlineStr"/>
      <c r="Y495" s="33" t="inlineStr"/>
      <c r="Z495" s="33" t="inlineStr"/>
      <c r="AA495" s="33" t="inlineStr"/>
      <c r="AB495" s="33" t="inlineStr"/>
      <c r="AC495" s="33" t="inlineStr"/>
      <c r="AD495" s="33" t="inlineStr"/>
      <c r="AE495" s="33" t="inlineStr"/>
      <c r="AF495" s="33" t="inlineStr"/>
      <c r="AG495" s="33" t="inlineStr"/>
      <c r="AH495">
        <f>COUNTA(D495:D495)&gt;0</f>
        <v/>
      </c>
      <c r="AI495">
        <f>IFERROR(AND('2- GI'!$D$13&lt;&gt;"",'2- GI'!$D$13&lt;&gt;"Yes"),FALSE)</f>
        <v/>
      </c>
      <c r="AJ495">
        <f>IFERROR(AND('2- GI'!$D$13="",NOT(AND('2- GI'!$D$13&lt;&gt;"",'2- GI'!$D$13&lt;&gt;"Yes"))),FALSE)</f>
        <v/>
      </c>
      <c r="AK495">
        <f>IF(AI495,IF(AH495,"ANSWERED","MISSING"),IF(AJ495,IF(AH495,"INVALID","CONTROLLER MISSING"),IF(AH495,"INVALID","NOT APPLICABLE")))</f>
        <v/>
      </c>
      <c r="AL495" t="inlineStr">
        <is>
          <t>PARSED</t>
        </is>
      </c>
    </row>
    <row r="496">
      <c r="A496" s="29" t="inlineStr">
        <is>
          <t>FINS_PR_484_v1</t>
        </is>
      </c>
      <c r="B496" s="30" t="inlineStr">
        <is>
          <t>Investment in Subsidiary, Associates and Joint Venture</t>
        </is>
      </c>
      <c r="C496" s="35" t="inlineStr">
        <is>
          <t>TABLE: 20.0
MATRIX ROW / CONTEXT: Malta
HOW TO ANSWER: Up to 1 values.
WHEN TO ANSWER: “Pure Account Information Service Provider” (FINS_GI_11) is not “Yes”</t>
        </is>
      </c>
      <c r="D496" s="34" t="inlineStr"/>
      <c r="E496" s="33" t="inlineStr"/>
      <c r="F496" s="33" t="inlineStr"/>
      <c r="G496" s="33" t="inlineStr"/>
      <c r="H496" s="33" t="inlineStr"/>
      <c r="I496" s="33" t="inlineStr"/>
      <c r="J496" s="33" t="inlineStr"/>
      <c r="K496" s="33" t="inlineStr"/>
      <c r="L496" s="33" t="inlineStr"/>
      <c r="M496" s="33" t="inlineStr"/>
      <c r="N496" s="33" t="inlineStr"/>
      <c r="O496" s="33" t="inlineStr"/>
      <c r="P496" s="33" t="inlineStr"/>
      <c r="Q496" s="33" t="inlineStr"/>
      <c r="R496" s="33" t="inlineStr"/>
      <c r="S496" s="33" t="inlineStr"/>
      <c r="T496" s="33" t="inlineStr"/>
      <c r="U496" s="33" t="inlineStr"/>
      <c r="V496" s="33" t="inlineStr"/>
      <c r="W496" s="33" t="inlineStr"/>
      <c r="X496" s="33" t="inlineStr"/>
      <c r="Y496" s="33" t="inlineStr"/>
      <c r="Z496" s="33" t="inlineStr"/>
      <c r="AA496" s="33" t="inlineStr"/>
      <c r="AB496" s="33" t="inlineStr"/>
      <c r="AC496" s="33" t="inlineStr"/>
      <c r="AD496" s="33" t="inlineStr"/>
      <c r="AE496" s="33" t="inlineStr"/>
      <c r="AF496" s="33" t="inlineStr"/>
      <c r="AG496" s="33" t="inlineStr"/>
      <c r="AH496">
        <f>COUNTA(D496:D496)&gt;0</f>
        <v/>
      </c>
      <c r="AI496">
        <f>IFERROR(AND('2- GI'!$D$13&lt;&gt;"",'2- GI'!$D$13&lt;&gt;"Yes"),FALSE)</f>
        <v/>
      </c>
      <c r="AJ496">
        <f>IFERROR(AND('2- GI'!$D$13="",NOT(AND('2- GI'!$D$13&lt;&gt;"",'2- GI'!$D$13&lt;&gt;"Yes"))),FALSE)</f>
        <v/>
      </c>
      <c r="AK496">
        <f>IF(AI496,IF(AH496,"ANSWERED","MISSING"),IF(AJ496,IF(AH496,"INVALID","CONTROLLER MISSING"),IF(AH496,"INVALID","NOT APPLICABLE")))</f>
        <v/>
      </c>
      <c r="AL496" t="inlineStr">
        <is>
          <t>PARSED</t>
        </is>
      </c>
    </row>
    <row r="497">
      <c r="A497" s="29" t="inlineStr">
        <is>
          <t>FINS_PR_485_v1</t>
        </is>
      </c>
      <c r="B497" s="30" t="inlineStr">
        <is>
          <t>Investment in Subsidiary, Associates and Joint Venture</t>
        </is>
      </c>
      <c r="C497" s="35" t="inlineStr">
        <is>
          <t>TABLE: 20.0
MATRIX ROW / CONTEXT: EU/EEA
HOW TO ANSWER: Up to 1 values.
WHEN TO ANSWER: “Pure Account Information Service Provider” (FINS_GI_11) is not “Yes”</t>
        </is>
      </c>
      <c r="D497" s="34" t="inlineStr"/>
      <c r="E497" s="33" t="inlineStr"/>
      <c r="F497" s="33" t="inlineStr"/>
      <c r="G497" s="33" t="inlineStr"/>
      <c r="H497" s="33" t="inlineStr"/>
      <c r="I497" s="33" t="inlineStr"/>
      <c r="J497" s="33" t="inlineStr"/>
      <c r="K497" s="33" t="inlineStr"/>
      <c r="L497" s="33" t="inlineStr"/>
      <c r="M497" s="33" t="inlineStr"/>
      <c r="N497" s="33" t="inlineStr"/>
      <c r="O497" s="33" t="inlineStr"/>
      <c r="P497" s="33" t="inlineStr"/>
      <c r="Q497" s="33" t="inlineStr"/>
      <c r="R497" s="33" t="inlineStr"/>
      <c r="S497" s="33" t="inlineStr"/>
      <c r="T497" s="33" t="inlineStr"/>
      <c r="U497" s="33" t="inlineStr"/>
      <c r="V497" s="33" t="inlineStr"/>
      <c r="W497" s="33" t="inlineStr"/>
      <c r="X497" s="33" t="inlineStr"/>
      <c r="Y497" s="33" t="inlineStr"/>
      <c r="Z497" s="33" t="inlineStr"/>
      <c r="AA497" s="33" t="inlineStr"/>
      <c r="AB497" s="33" t="inlineStr"/>
      <c r="AC497" s="33" t="inlineStr"/>
      <c r="AD497" s="33" t="inlineStr"/>
      <c r="AE497" s="33" t="inlineStr"/>
      <c r="AF497" s="33" t="inlineStr"/>
      <c r="AG497" s="33" t="inlineStr"/>
      <c r="AH497">
        <f>COUNTA(D497:D497)&gt;0</f>
        <v/>
      </c>
      <c r="AI497">
        <f>IFERROR(AND('2- GI'!$D$13&lt;&gt;"",'2- GI'!$D$13&lt;&gt;"Yes"),FALSE)</f>
        <v/>
      </c>
      <c r="AJ497">
        <f>IFERROR(AND('2- GI'!$D$13="",NOT(AND('2- GI'!$D$13&lt;&gt;"",'2- GI'!$D$13&lt;&gt;"Yes"))),FALSE)</f>
        <v/>
      </c>
      <c r="AK497">
        <f>IF(AI497,IF(AH497,"ANSWERED","MISSING"),IF(AJ497,IF(AH497,"INVALID","CONTROLLER MISSING"),IF(AH497,"INVALID","NOT APPLICABLE")))</f>
        <v/>
      </c>
      <c r="AL497" t="inlineStr">
        <is>
          <t>PARSED</t>
        </is>
      </c>
    </row>
    <row r="498">
      <c r="A498" s="29" t="inlineStr">
        <is>
          <t>FINS_PR_486_v1</t>
        </is>
      </c>
      <c r="B498" s="30" t="inlineStr">
        <is>
          <t>Investment in Subsidiary, Associates and Joint Venture</t>
        </is>
      </c>
      <c r="C498" s="35" t="inlineStr">
        <is>
          <t>TABLE: 20.0
MATRIX ROW / CONTEXT: RoW
HOW TO ANSWER: Up to 1 values.
WHEN TO ANSWER: “Pure Account Information Service Provider” (FINS_GI_11) is not “Yes”</t>
        </is>
      </c>
      <c r="D498" s="34" t="inlineStr"/>
      <c r="E498" s="33" t="inlineStr"/>
      <c r="F498" s="33" t="inlineStr"/>
      <c r="G498" s="33" t="inlineStr"/>
      <c r="H498" s="33" t="inlineStr"/>
      <c r="I498" s="33" t="inlineStr"/>
      <c r="J498" s="33" t="inlineStr"/>
      <c r="K498" s="33" t="inlineStr"/>
      <c r="L498" s="33" t="inlineStr"/>
      <c r="M498" s="33" t="inlineStr"/>
      <c r="N498" s="33" t="inlineStr"/>
      <c r="O498" s="33" t="inlineStr"/>
      <c r="P498" s="33" t="inlineStr"/>
      <c r="Q498" s="33" t="inlineStr"/>
      <c r="R498" s="33" t="inlineStr"/>
      <c r="S498" s="33" t="inlineStr"/>
      <c r="T498" s="33" t="inlineStr"/>
      <c r="U498" s="33" t="inlineStr"/>
      <c r="V498" s="33" t="inlineStr"/>
      <c r="W498" s="33" t="inlineStr"/>
      <c r="X498" s="33" t="inlineStr"/>
      <c r="Y498" s="33" t="inlineStr"/>
      <c r="Z498" s="33" t="inlineStr"/>
      <c r="AA498" s="33" t="inlineStr"/>
      <c r="AB498" s="33" t="inlineStr"/>
      <c r="AC498" s="33" t="inlineStr"/>
      <c r="AD498" s="33" t="inlineStr"/>
      <c r="AE498" s="33" t="inlineStr"/>
      <c r="AF498" s="33" t="inlineStr"/>
      <c r="AG498" s="33" t="inlineStr"/>
      <c r="AH498">
        <f>COUNTA(D498:D498)&gt;0</f>
        <v/>
      </c>
      <c r="AI498">
        <f>IFERROR(AND('2- GI'!$D$13&lt;&gt;"",'2- GI'!$D$13&lt;&gt;"Yes"),FALSE)</f>
        <v/>
      </c>
      <c r="AJ498">
        <f>IFERROR(AND('2- GI'!$D$13="",NOT(AND('2- GI'!$D$13&lt;&gt;"",'2- GI'!$D$13&lt;&gt;"Yes"))),FALSE)</f>
        <v/>
      </c>
      <c r="AK498">
        <f>IF(AI498,IF(AH498,"ANSWERED","MISSING"),IF(AJ498,IF(AH498,"INVALID","CONTROLLER MISSING"),IF(AH498,"INVALID","NOT APPLICABLE")))</f>
        <v/>
      </c>
      <c r="AL498" t="inlineStr">
        <is>
          <t>PARSED</t>
        </is>
      </c>
    </row>
    <row r="499">
      <c r="A499" s="29" t="inlineStr">
        <is>
          <t>FINS_PR_487_v1</t>
        </is>
      </c>
      <c r="B499" s="30" t="inlineStr">
        <is>
          <t>Other investments</t>
        </is>
      </c>
      <c r="C499" s="35" t="inlineStr">
        <is>
          <t>TABLE: 20.0
MATRIX ROW / CONTEXT: Malta
HOW TO ANSWER: Up to 1 values.
WHEN TO ANSWER: “Pure Account Information Service Provider” (FINS_GI_11) is not “Yes”</t>
        </is>
      </c>
      <c r="D499" s="34" t="inlineStr"/>
      <c r="E499" s="33" t="inlineStr"/>
      <c r="F499" s="33" t="inlineStr"/>
      <c r="G499" s="33" t="inlineStr"/>
      <c r="H499" s="33" t="inlineStr"/>
      <c r="I499" s="33" t="inlineStr"/>
      <c r="J499" s="33" t="inlineStr"/>
      <c r="K499" s="33" t="inlineStr"/>
      <c r="L499" s="33" t="inlineStr"/>
      <c r="M499" s="33" t="inlineStr"/>
      <c r="N499" s="33" t="inlineStr"/>
      <c r="O499" s="33" t="inlineStr"/>
      <c r="P499" s="33" t="inlineStr"/>
      <c r="Q499" s="33" t="inlineStr"/>
      <c r="R499" s="33" t="inlineStr"/>
      <c r="S499" s="33" t="inlineStr"/>
      <c r="T499" s="33" t="inlineStr"/>
      <c r="U499" s="33" t="inlineStr"/>
      <c r="V499" s="33" t="inlineStr"/>
      <c r="W499" s="33" t="inlineStr"/>
      <c r="X499" s="33" t="inlineStr"/>
      <c r="Y499" s="33" t="inlineStr"/>
      <c r="Z499" s="33" t="inlineStr"/>
      <c r="AA499" s="33" t="inlineStr"/>
      <c r="AB499" s="33" t="inlineStr"/>
      <c r="AC499" s="33" t="inlineStr"/>
      <c r="AD499" s="33" t="inlineStr"/>
      <c r="AE499" s="33" t="inlineStr"/>
      <c r="AF499" s="33" t="inlineStr"/>
      <c r="AG499" s="33" t="inlineStr"/>
      <c r="AH499">
        <f>COUNTA(D499:D499)&gt;0</f>
        <v/>
      </c>
      <c r="AI499">
        <f>IFERROR(AND('2- GI'!$D$13&lt;&gt;"",'2- GI'!$D$13&lt;&gt;"Yes"),FALSE)</f>
        <v/>
      </c>
      <c r="AJ499">
        <f>IFERROR(AND('2- GI'!$D$13="",NOT(AND('2- GI'!$D$13&lt;&gt;"",'2- GI'!$D$13&lt;&gt;"Yes"))),FALSE)</f>
        <v/>
      </c>
      <c r="AK499">
        <f>IF(AI499,IF(AH499,"ANSWERED","MISSING"),IF(AJ499,IF(AH499,"INVALID","CONTROLLER MISSING"),IF(AH499,"INVALID","NOT APPLICABLE")))</f>
        <v/>
      </c>
      <c r="AL499" t="inlineStr">
        <is>
          <t>PARSED</t>
        </is>
      </c>
    </row>
    <row r="500">
      <c r="A500" s="29" t="inlineStr">
        <is>
          <t>FINS_PR_488_v1</t>
        </is>
      </c>
      <c r="B500" s="30" t="inlineStr">
        <is>
          <t>Other Investments</t>
        </is>
      </c>
      <c r="C500" s="35" t="inlineStr">
        <is>
          <t>TABLE: 20.0
MATRIX ROW / CONTEXT: EU/EEA
HOW TO ANSWER: Up to 1 values.
WHEN TO ANSWER: “Pure Account Information Service Provider” (FINS_GI_11) is not “Yes”</t>
        </is>
      </c>
      <c r="D500" s="34" t="inlineStr"/>
      <c r="E500" s="33" t="inlineStr"/>
      <c r="F500" s="33" t="inlineStr"/>
      <c r="G500" s="33" t="inlineStr"/>
      <c r="H500" s="33" t="inlineStr"/>
      <c r="I500" s="33" t="inlineStr"/>
      <c r="J500" s="33" t="inlineStr"/>
      <c r="K500" s="33" t="inlineStr"/>
      <c r="L500" s="33" t="inlineStr"/>
      <c r="M500" s="33" t="inlineStr"/>
      <c r="N500" s="33" t="inlineStr"/>
      <c r="O500" s="33" t="inlineStr"/>
      <c r="P500" s="33" t="inlineStr"/>
      <c r="Q500" s="33" t="inlineStr"/>
      <c r="R500" s="33" t="inlineStr"/>
      <c r="S500" s="33" t="inlineStr"/>
      <c r="T500" s="33" t="inlineStr"/>
      <c r="U500" s="33" t="inlineStr"/>
      <c r="V500" s="33" t="inlineStr"/>
      <c r="W500" s="33" t="inlineStr"/>
      <c r="X500" s="33" t="inlineStr"/>
      <c r="Y500" s="33" t="inlineStr"/>
      <c r="Z500" s="33" t="inlineStr"/>
      <c r="AA500" s="33" t="inlineStr"/>
      <c r="AB500" s="33" t="inlineStr"/>
      <c r="AC500" s="33" t="inlineStr"/>
      <c r="AD500" s="33" t="inlineStr"/>
      <c r="AE500" s="33" t="inlineStr"/>
      <c r="AF500" s="33" t="inlineStr"/>
      <c r="AG500" s="33" t="inlineStr"/>
      <c r="AH500">
        <f>COUNTA(D500:D500)&gt;0</f>
        <v/>
      </c>
      <c r="AI500">
        <f>IFERROR(AND('2- GI'!$D$13&lt;&gt;"",'2- GI'!$D$13&lt;&gt;"Yes"),FALSE)</f>
        <v/>
      </c>
      <c r="AJ500">
        <f>IFERROR(AND('2- GI'!$D$13="",NOT(AND('2- GI'!$D$13&lt;&gt;"",'2- GI'!$D$13&lt;&gt;"Yes"))),FALSE)</f>
        <v/>
      </c>
      <c r="AK500">
        <f>IF(AI500,IF(AH500,"ANSWERED","MISSING"),IF(AJ500,IF(AH500,"INVALID","CONTROLLER MISSING"),IF(AH500,"INVALID","NOT APPLICABLE")))</f>
        <v/>
      </c>
      <c r="AL500" t="inlineStr">
        <is>
          <t>PARSED</t>
        </is>
      </c>
    </row>
    <row r="501">
      <c r="A501" s="29" t="inlineStr">
        <is>
          <t>FINS_PR_489_v1</t>
        </is>
      </c>
      <c r="B501" s="30" t="inlineStr">
        <is>
          <t>Other Investments</t>
        </is>
      </c>
      <c r="C501" s="35" t="inlineStr">
        <is>
          <t>TABLE: 20.0
MATRIX ROW / CONTEXT: RoW
HOW TO ANSWER: Up to 1 values.
WHEN TO ANSWER: “Pure Account Information Service Provider” (FINS_GI_11) is not “Yes”</t>
        </is>
      </c>
      <c r="D501" s="34" t="inlineStr"/>
      <c r="E501" s="33" t="inlineStr"/>
      <c r="F501" s="33" t="inlineStr"/>
      <c r="G501" s="33" t="inlineStr"/>
      <c r="H501" s="33" t="inlineStr"/>
      <c r="I501" s="33" t="inlineStr"/>
      <c r="J501" s="33" t="inlineStr"/>
      <c r="K501" s="33" t="inlineStr"/>
      <c r="L501" s="33" t="inlineStr"/>
      <c r="M501" s="33" t="inlineStr"/>
      <c r="N501" s="33" t="inlineStr"/>
      <c r="O501" s="33" t="inlineStr"/>
      <c r="P501" s="33" t="inlineStr"/>
      <c r="Q501" s="33" t="inlineStr"/>
      <c r="R501" s="33" t="inlineStr"/>
      <c r="S501" s="33" t="inlineStr"/>
      <c r="T501" s="33" t="inlineStr"/>
      <c r="U501" s="33" t="inlineStr"/>
      <c r="V501" s="33" t="inlineStr"/>
      <c r="W501" s="33" t="inlineStr"/>
      <c r="X501" s="33" t="inlineStr"/>
      <c r="Y501" s="33" t="inlineStr"/>
      <c r="Z501" s="33" t="inlineStr"/>
      <c r="AA501" s="33" t="inlineStr"/>
      <c r="AB501" s="33" t="inlineStr"/>
      <c r="AC501" s="33" t="inlineStr"/>
      <c r="AD501" s="33" t="inlineStr"/>
      <c r="AE501" s="33" t="inlineStr"/>
      <c r="AF501" s="33" t="inlineStr"/>
      <c r="AG501" s="33" t="inlineStr"/>
      <c r="AH501">
        <f>COUNTA(D501:D501)&gt;0</f>
        <v/>
      </c>
      <c r="AI501">
        <f>IFERROR(AND('2- GI'!$D$13&lt;&gt;"",'2- GI'!$D$13&lt;&gt;"Yes"),FALSE)</f>
        <v/>
      </c>
      <c r="AJ501">
        <f>IFERROR(AND('2- GI'!$D$13="",NOT(AND('2- GI'!$D$13&lt;&gt;"",'2- GI'!$D$13&lt;&gt;"Yes"))),FALSE)</f>
        <v/>
      </c>
      <c r="AK501">
        <f>IF(AI501,IF(AH501,"ANSWERED","MISSING"),IF(AJ501,IF(AH501,"INVALID","CONTROLLER MISSING"),IF(AH501,"INVALID","NOT APPLICABLE")))</f>
        <v/>
      </c>
      <c r="AL501" t="inlineStr">
        <is>
          <t>PARSED</t>
        </is>
      </c>
    </row>
    <row r="502">
      <c r="A502" s="29" t="inlineStr">
        <is>
          <t>FINS_PR_490_v1</t>
        </is>
      </c>
      <c r="B502" s="30" t="inlineStr">
        <is>
          <t>kindly provide detail on 'Other Investments'</t>
        </is>
      </c>
      <c r="C502" s="31" t="inlineStr">
        <is>
          <t>WHEN TO ANSWER: All of these conditions must be met: At least one of these conditions must be met: “Other investments” (FINS_PR_487) is greater than “0”; or “Other Investments” (FINS_PR_488) is greater than “0”; or “Other Investments” (FINS_PR_489) is greater than “0”; and “Pure Account Information Service Provider” (FINS_GI_11) is not “Yes”</t>
        </is>
      </c>
      <c r="D502" s="34" t="inlineStr"/>
      <c r="E502" s="33" t="inlineStr"/>
      <c r="F502" s="33" t="inlineStr"/>
      <c r="G502" s="33" t="inlineStr"/>
      <c r="H502" s="33" t="inlineStr"/>
      <c r="I502" s="33" t="inlineStr"/>
      <c r="J502" s="33" t="inlineStr"/>
      <c r="K502" s="33" t="inlineStr"/>
      <c r="L502" s="33" t="inlineStr"/>
      <c r="M502" s="33" t="inlineStr"/>
      <c r="N502" s="33" t="inlineStr"/>
      <c r="O502" s="33" t="inlineStr"/>
      <c r="P502" s="33" t="inlineStr"/>
      <c r="Q502" s="33" t="inlineStr"/>
      <c r="R502" s="33" t="inlineStr"/>
      <c r="S502" s="33" t="inlineStr"/>
      <c r="T502" s="33" t="inlineStr"/>
      <c r="U502" s="33" t="inlineStr"/>
      <c r="V502" s="33" t="inlineStr"/>
      <c r="W502" s="33" t="inlineStr"/>
      <c r="X502" s="33" t="inlineStr"/>
      <c r="Y502" s="33" t="inlineStr"/>
      <c r="Z502" s="33" t="inlineStr"/>
      <c r="AA502" s="33" t="inlineStr"/>
      <c r="AB502" s="33" t="inlineStr"/>
      <c r="AC502" s="33" t="inlineStr"/>
      <c r="AD502" s="33" t="inlineStr"/>
      <c r="AE502" s="33" t="inlineStr"/>
      <c r="AF502" s="33" t="inlineStr"/>
      <c r="AG502" s="33" t="inlineStr"/>
      <c r="AH502">
        <f>COUNTA(D502:D502)&gt;0</f>
        <v/>
      </c>
      <c r="AI502">
        <f>IFERROR(AND(OR(AND($D$499&lt;&gt;"",$D$499&gt;0),AND($D$500&lt;&gt;"",$D$500&gt;0),AND($D$501&lt;&gt;"",$D$501&gt;0)),AND('2- GI'!$D$13&lt;&gt;"",'2- GI'!$D$13&lt;&gt;"Yes")),FALSE)</f>
        <v/>
      </c>
      <c r="AJ502">
        <f>IFERROR(AND(OR($D$499="",$D$500="",$D$501="",'2- GI'!$D$13=""),NOT(AND(OR(AND($D$499&lt;&gt;"",$D$499&gt;0),AND($D$500&lt;&gt;"",$D$500&gt;0),AND($D$501&lt;&gt;"",$D$501&gt;0)),AND('2- GI'!$D$13&lt;&gt;"",'2- GI'!$D$13&lt;&gt;"Yes")))),FALSE)</f>
        <v/>
      </c>
      <c r="AK502">
        <f>IF(AI502,IF(AH502,"ANSWERED","MISSING"),IF(AJ502,IF(AH502,"INVALID","CONTROLLER MISSING"),IF(AH502,"INVALID","NOT APPLICABLE")))</f>
        <v/>
      </c>
      <c r="AL502" t="inlineStr">
        <is>
          <t>PARSED</t>
        </is>
      </c>
    </row>
    <row r="503">
      <c r="A503" s="29" t="inlineStr">
        <is>
          <t>FINS_PR_491_v1</t>
        </is>
      </c>
      <c r="B503" s="30" t="inlineStr">
        <is>
          <t>Inventories</t>
        </is>
      </c>
      <c r="C503" s="31" t="inlineStr">
        <is>
          <t>Please insert Inventories
WHEN TO ANSWER: “Pure Account Information Service Provider” (FINS_GI_11) is not “Yes”</t>
        </is>
      </c>
      <c r="D503" s="34" t="inlineStr"/>
      <c r="E503" s="33" t="inlineStr"/>
      <c r="F503" s="33" t="inlineStr"/>
      <c r="G503" s="33" t="inlineStr"/>
      <c r="H503" s="33" t="inlineStr"/>
      <c r="I503" s="33" t="inlineStr"/>
      <c r="J503" s="33" t="inlineStr"/>
      <c r="K503" s="33" t="inlineStr"/>
      <c r="L503" s="33" t="inlineStr"/>
      <c r="M503" s="33" t="inlineStr"/>
      <c r="N503" s="33" t="inlineStr"/>
      <c r="O503" s="33" t="inlineStr"/>
      <c r="P503" s="33" t="inlineStr"/>
      <c r="Q503" s="33" t="inlineStr"/>
      <c r="R503" s="33" t="inlineStr"/>
      <c r="S503" s="33" t="inlineStr"/>
      <c r="T503" s="33" t="inlineStr"/>
      <c r="U503" s="33" t="inlineStr"/>
      <c r="V503" s="33" t="inlineStr"/>
      <c r="W503" s="33" t="inlineStr"/>
      <c r="X503" s="33" t="inlineStr"/>
      <c r="Y503" s="33" t="inlineStr"/>
      <c r="Z503" s="33" t="inlineStr"/>
      <c r="AA503" s="33" t="inlineStr"/>
      <c r="AB503" s="33" t="inlineStr"/>
      <c r="AC503" s="33" t="inlineStr"/>
      <c r="AD503" s="33" t="inlineStr"/>
      <c r="AE503" s="33" t="inlineStr"/>
      <c r="AF503" s="33" t="inlineStr"/>
      <c r="AG503" s="33" t="inlineStr"/>
      <c r="AH503">
        <f>COUNTA(D503:D503)&gt;0</f>
        <v/>
      </c>
      <c r="AI503">
        <f>IFERROR(AND('2- GI'!$D$13&lt;&gt;"",'2- GI'!$D$13&lt;&gt;"Yes"),FALSE)</f>
        <v/>
      </c>
      <c r="AJ503">
        <f>IFERROR(AND('2- GI'!$D$13="",NOT(AND('2- GI'!$D$13&lt;&gt;"",'2- GI'!$D$13&lt;&gt;"Yes"))),FALSE)</f>
        <v/>
      </c>
      <c r="AK503">
        <f>IF(AI503,IF(AH503,"ANSWERED","MISSING"),IF(AJ503,IF(AH503,"INVALID","CONTROLLER MISSING"),IF(AH503,"INVALID","NOT APPLICABLE")))</f>
        <v/>
      </c>
      <c r="AL503" t="inlineStr">
        <is>
          <t>PARSED</t>
        </is>
      </c>
    </row>
    <row r="504">
      <c r="A504" s="29" t="inlineStr">
        <is>
          <t>FINS_PR_492_v1</t>
        </is>
      </c>
      <c r="B504" s="30" t="inlineStr">
        <is>
          <t>Non-current assets classified as held for sale</t>
        </is>
      </c>
      <c r="C504" s="35" t="inlineStr">
        <is>
          <t>TABLE: 20.0
MATRIX ROW / CONTEXT: Malta
HOW TO ANSWER: Up to 1 values.
WHEN TO ANSWER: “Pure Account Information Service Provider” (FINS_GI_11) is not “Yes”</t>
        </is>
      </c>
      <c r="D504" s="34" t="inlineStr"/>
      <c r="E504" s="33" t="inlineStr"/>
      <c r="F504" s="33" t="inlineStr"/>
      <c r="G504" s="33" t="inlineStr"/>
      <c r="H504" s="33" t="inlineStr"/>
      <c r="I504" s="33" t="inlineStr"/>
      <c r="J504" s="33" t="inlineStr"/>
      <c r="K504" s="33" t="inlineStr"/>
      <c r="L504" s="33" t="inlineStr"/>
      <c r="M504" s="33" t="inlineStr"/>
      <c r="N504" s="33" t="inlineStr"/>
      <c r="O504" s="33" t="inlineStr"/>
      <c r="P504" s="33" t="inlineStr"/>
      <c r="Q504" s="33" t="inlineStr"/>
      <c r="R504" s="33" t="inlineStr"/>
      <c r="S504" s="33" t="inlineStr"/>
      <c r="T504" s="33" t="inlineStr"/>
      <c r="U504" s="33" t="inlineStr"/>
      <c r="V504" s="33" t="inlineStr"/>
      <c r="W504" s="33" t="inlineStr"/>
      <c r="X504" s="33" t="inlineStr"/>
      <c r="Y504" s="33" t="inlineStr"/>
      <c r="Z504" s="33" t="inlineStr"/>
      <c r="AA504" s="33" t="inlineStr"/>
      <c r="AB504" s="33" t="inlineStr"/>
      <c r="AC504" s="33" t="inlineStr"/>
      <c r="AD504" s="33" t="inlineStr"/>
      <c r="AE504" s="33" t="inlineStr"/>
      <c r="AF504" s="33" t="inlineStr"/>
      <c r="AG504" s="33" t="inlineStr"/>
      <c r="AH504">
        <f>COUNTA(D504:D504)&gt;0</f>
        <v/>
      </c>
      <c r="AI504">
        <f>IFERROR(AND('2- GI'!$D$13&lt;&gt;"",'2- GI'!$D$13&lt;&gt;"Yes"),FALSE)</f>
        <v/>
      </c>
      <c r="AJ504">
        <f>IFERROR(AND('2- GI'!$D$13="",NOT(AND('2- GI'!$D$13&lt;&gt;"",'2- GI'!$D$13&lt;&gt;"Yes"))),FALSE)</f>
        <v/>
      </c>
      <c r="AK504">
        <f>IF(AI504,IF(AH504,"ANSWERED","MISSING"),IF(AJ504,IF(AH504,"INVALID","CONTROLLER MISSING"),IF(AH504,"INVALID","NOT APPLICABLE")))</f>
        <v/>
      </c>
      <c r="AL504" t="inlineStr">
        <is>
          <t>PARSED</t>
        </is>
      </c>
    </row>
    <row r="505">
      <c r="A505" s="29" t="inlineStr">
        <is>
          <t>FINS_PR_493_v1</t>
        </is>
      </c>
      <c r="B505" s="30" t="inlineStr">
        <is>
          <t>Non-current assets classified as held for sale</t>
        </is>
      </c>
      <c r="C505" s="35" t="inlineStr">
        <is>
          <t>TABLE: 20.0
MATRIX ROW / CONTEXT: EU/EEA
HOW TO ANSWER: Up to 1 values.
WHEN TO ANSWER: “Pure Account Information Service Provider” (FINS_GI_11) is not “Yes”</t>
        </is>
      </c>
      <c r="D505" s="34" t="inlineStr"/>
      <c r="E505" s="33" t="inlineStr"/>
      <c r="F505" s="33" t="inlineStr"/>
      <c r="G505" s="33" t="inlineStr"/>
      <c r="H505" s="33" t="inlineStr"/>
      <c r="I505" s="33" t="inlineStr"/>
      <c r="J505" s="33" t="inlineStr"/>
      <c r="K505" s="33" t="inlineStr"/>
      <c r="L505" s="33" t="inlineStr"/>
      <c r="M505" s="33" t="inlineStr"/>
      <c r="N505" s="33" t="inlineStr"/>
      <c r="O505" s="33" t="inlineStr"/>
      <c r="P505" s="33" t="inlineStr"/>
      <c r="Q505" s="33" t="inlineStr"/>
      <c r="R505" s="33" t="inlineStr"/>
      <c r="S505" s="33" t="inlineStr"/>
      <c r="T505" s="33" t="inlineStr"/>
      <c r="U505" s="33" t="inlineStr"/>
      <c r="V505" s="33" t="inlineStr"/>
      <c r="W505" s="33" t="inlineStr"/>
      <c r="X505" s="33" t="inlineStr"/>
      <c r="Y505" s="33" t="inlineStr"/>
      <c r="Z505" s="33" t="inlineStr"/>
      <c r="AA505" s="33" t="inlineStr"/>
      <c r="AB505" s="33" t="inlineStr"/>
      <c r="AC505" s="33" t="inlineStr"/>
      <c r="AD505" s="33" t="inlineStr"/>
      <c r="AE505" s="33" t="inlineStr"/>
      <c r="AF505" s="33" t="inlineStr"/>
      <c r="AG505" s="33" t="inlineStr"/>
      <c r="AH505">
        <f>COUNTA(D505:D505)&gt;0</f>
        <v/>
      </c>
      <c r="AI505">
        <f>IFERROR(AND('2- GI'!$D$13&lt;&gt;"",'2- GI'!$D$13&lt;&gt;"Yes"),FALSE)</f>
        <v/>
      </c>
      <c r="AJ505">
        <f>IFERROR(AND('2- GI'!$D$13="",NOT(AND('2- GI'!$D$13&lt;&gt;"",'2- GI'!$D$13&lt;&gt;"Yes"))),FALSE)</f>
        <v/>
      </c>
      <c r="AK505">
        <f>IF(AI505,IF(AH505,"ANSWERED","MISSING"),IF(AJ505,IF(AH505,"INVALID","CONTROLLER MISSING"),IF(AH505,"INVALID","NOT APPLICABLE")))</f>
        <v/>
      </c>
      <c r="AL505" t="inlineStr">
        <is>
          <t>PARSED</t>
        </is>
      </c>
    </row>
    <row r="506">
      <c r="A506" s="29" t="inlineStr">
        <is>
          <t>FINS_PR_494_v1</t>
        </is>
      </c>
      <c r="B506" s="30" t="inlineStr">
        <is>
          <t>Non-current assets classified as held for sale</t>
        </is>
      </c>
      <c r="C506" s="35" t="inlineStr">
        <is>
          <t>TABLE: 20.0
MATRIX ROW / CONTEXT: RoW
HOW TO ANSWER: Up to 1 values.
WHEN TO ANSWER: “Pure Account Information Service Provider” (FINS_GI_11) is not “Yes”</t>
        </is>
      </c>
      <c r="D506" s="34" t="inlineStr"/>
      <c r="E506" s="33" t="inlineStr"/>
      <c r="F506" s="33" t="inlineStr"/>
      <c r="G506" s="33" t="inlineStr"/>
      <c r="H506" s="33" t="inlineStr"/>
      <c r="I506" s="33" t="inlineStr"/>
      <c r="J506" s="33" t="inlineStr"/>
      <c r="K506" s="33" t="inlineStr"/>
      <c r="L506" s="33" t="inlineStr"/>
      <c r="M506" s="33" t="inlineStr"/>
      <c r="N506" s="33" t="inlineStr"/>
      <c r="O506" s="33" t="inlineStr"/>
      <c r="P506" s="33" t="inlineStr"/>
      <c r="Q506" s="33" t="inlineStr"/>
      <c r="R506" s="33" t="inlineStr"/>
      <c r="S506" s="33" t="inlineStr"/>
      <c r="T506" s="33" t="inlineStr"/>
      <c r="U506" s="33" t="inlineStr"/>
      <c r="V506" s="33" t="inlineStr"/>
      <c r="W506" s="33" t="inlineStr"/>
      <c r="X506" s="33" t="inlineStr"/>
      <c r="Y506" s="33" t="inlineStr"/>
      <c r="Z506" s="33" t="inlineStr"/>
      <c r="AA506" s="33" t="inlineStr"/>
      <c r="AB506" s="33" t="inlineStr"/>
      <c r="AC506" s="33" t="inlineStr"/>
      <c r="AD506" s="33" t="inlineStr"/>
      <c r="AE506" s="33" t="inlineStr"/>
      <c r="AF506" s="33" t="inlineStr"/>
      <c r="AG506" s="33" t="inlineStr"/>
      <c r="AH506">
        <f>COUNTA(D506:D506)&gt;0</f>
        <v/>
      </c>
      <c r="AI506">
        <f>IFERROR(AND('2- GI'!$D$13&lt;&gt;"",'2- GI'!$D$13&lt;&gt;"Yes"),FALSE)</f>
        <v/>
      </c>
      <c r="AJ506">
        <f>IFERROR(AND('2- GI'!$D$13="",NOT(AND('2- GI'!$D$13&lt;&gt;"",'2- GI'!$D$13&lt;&gt;"Yes"))),FALSE)</f>
        <v/>
      </c>
      <c r="AK506">
        <f>IF(AI506,IF(AH506,"ANSWERED","MISSING"),IF(AJ506,IF(AH506,"INVALID","CONTROLLER MISSING"),IF(AH506,"INVALID","NOT APPLICABLE")))</f>
        <v/>
      </c>
      <c r="AL506" t="inlineStr">
        <is>
          <t>PARSED</t>
        </is>
      </c>
    </row>
    <row r="507">
      <c r="A507" s="29" t="inlineStr">
        <is>
          <t>FINS_PR_495_v1</t>
        </is>
      </c>
      <c r="B507" s="30" t="inlineStr">
        <is>
          <t>Loans Receivables - Loans and advances granted to group entities</t>
        </is>
      </c>
      <c r="C507" s="35" t="inlineStr">
        <is>
          <t>TABLE: 20.0
MATRIX ROW / CONTEXT: Malta
HOW TO ANSWER: Up to 1 values.
WHEN TO ANSWER: “Pure Account Information Service Provider” (FINS_GI_11) is not “Yes”</t>
        </is>
      </c>
      <c r="D507" s="34" t="inlineStr"/>
      <c r="E507" s="33" t="inlineStr"/>
      <c r="F507" s="33" t="inlineStr"/>
      <c r="G507" s="33" t="inlineStr"/>
      <c r="H507" s="33" t="inlineStr"/>
      <c r="I507" s="33" t="inlineStr"/>
      <c r="J507" s="33" t="inlineStr"/>
      <c r="K507" s="33" t="inlineStr"/>
      <c r="L507" s="33" t="inlineStr"/>
      <c r="M507" s="33" t="inlineStr"/>
      <c r="N507" s="33" t="inlineStr"/>
      <c r="O507" s="33" t="inlineStr"/>
      <c r="P507" s="33" t="inlineStr"/>
      <c r="Q507" s="33" t="inlineStr"/>
      <c r="R507" s="33" t="inlineStr"/>
      <c r="S507" s="33" t="inlineStr"/>
      <c r="T507" s="33" t="inlineStr"/>
      <c r="U507" s="33" t="inlineStr"/>
      <c r="V507" s="33" t="inlineStr"/>
      <c r="W507" s="33" t="inlineStr"/>
      <c r="X507" s="33" t="inlineStr"/>
      <c r="Y507" s="33" t="inlineStr"/>
      <c r="Z507" s="33" t="inlineStr"/>
      <c r="AA507" s="33" t="inlineStr"/>
      <c r="AB507" s="33" t="inlineStr"/>
      <c r="AC507" s="33" t="inlineStr"/>
      <c r="AD507" s="33" t="inlineStr"/>
      <c r="AE507" s="33" t="inlineStr"/>
      <c r="AF507" s="33" t="inlineStr"/>
      <c r="AG507" s="33" t="inlineStr"/>
      <c r="AH507">
        <f>COUNTA(D507:D507)&gt;0</f>
        <v/>
      </c>
      <c r="AI507">
        <f>IFERROR(AND('2- GI'!$D$13&lt;&gt;"",'2- GI'!$D$13&lt;&gt;"Yes"),FALSE)</f>
        <v/>
      </c>
      <c r="AJ507">
        <f>IFERROR(AND('2- GI'!$D$13="",NOT(AND('2- GI'!$D$13&lt;&gt;"",'2- GI'!$D$13&lt;&gt;"Yes"))),FALSE)</f>
        <v/>
      </c>
      <c r="AK507">
        <f>IF(AI507,IF(AH507,"ANSWERED","MISSING"),IF(AJ507,IF(AH507,"INVALID","CONTROLLER MISSING"),IF(AH507,"INVALID","NOT APPLICABLE")))</f>
        <v/>
      </c>
      <c r="AL507" t="inlineStr">
        <is>
          <t>PARSED</t>
        </is>
      </c>
    </row>
    <row r="508">
      <c r="A508" s="29" t="inlineStr">
        <is>
          <t>FINS_PR_496_v1</t>
        </is>
      </c>
      <c r="B508" s="30" t="inlineStr">
        <is>
          <t>Loans Receivables - Loans and advances granted to group entities</t>
        </is>
      </c>
      <c r="C508" s="35" t="inlineStr">
        <is>
          <t>TABLE: 20.0
MATRIX ROW / CONTEXT: EU/EEA
HOW TO ANSWER: Up to 1 values.
WHEN TO ANSWER: “Pure Account Information Service Provider” (FINS_GI_11) is not “Yes”</t>
        </is>
      </c>
      <c r="D508" s="34" t="inlineStr"/>
      <c r="E508" s="33" t="inlineStr"/>
      <c r="F508" s="33" t="inlineStr"/>
      <c r="G508" s="33" t="inlineStr"/>
      <c r="H508" s="33" t="inlineStr"/>
      <c r="I508" s="33" t="inlineStr"/>
      <c r="J508" s="33" t="inlineStr"/>
      <c r="K508" s="33" t="inlineStr"/>
      <c r="L508" s="33" t="inlineStr"/>
      <c r="M508" s="33" t="inlineStr"/>
      <c r="N508" s="33" t="inlineStr"/>
      <c r="O508" s="33" t="inlineStr"/>
      <c r="P508" s="33" t="inlineStr"/>
      <c r="Q508" s="33" t="inlineStr"/>
      <c r="R508" s="33" t="inlineStr"/>
      <c r="S508" s="33" t="inlineStr"/>
      <c r="T508" s="33" t="inlineStr"/>
      <c r="U508" s="33" t="inlineStr"/>
      <c r="V508" s="33" t="inlineStr"/>
      <c r="W508" s="33" t="inlineStr"/>
      <c r="X508" s="33" t="inlineStr"/>
      <c r="Y508" s="33" t="inlineStr"/>
      <c r="Z508" s="33" t="inlineStr"/>
      <c r="AA508" s="33" t="inlineStr"/>
      <c r="AB508" s="33" t="inlineStr"/>
      <c r="AC508" s="33" t="inlineStr"/>
      <c r="AD508" s="33" t="inlineStr"/>
      <c r="AE508" s="33" t="inlineStr"/>
      <c r="AF508" s="33" t="inlineStr"/>
      <c r="AG508" s="33" t="inlineStr"/>
      <c r="AH508">
        <f>COUNTA(D508:D508)&gt;0</f>
        <v/>
      </c>
      <c r="AI508">
        <f>IFERROR(AND('2- GI'!$D$13&lt;&gt;"",'2- GI'!$D$13&lt;&gt;"Yes"),FALSE)</f>
        <v/>
      </c>
      <c r="AJ508">
        <f>IFERROR(AND('2- GI'!$D$13="",NOT(AND('2- GI'!$D$13&lt;&gt;"",'2- GI'!$D$13&lt;&gt;"Yes"))),FALSE)</f>
        <v/>
      </c>
      <c r="AK508">
        <f>IF(AI508,IF(AH508,"ANSWERED","MISSING"),IF(AJ508,IF(AH508,"INVALID","CONTROLLER MISSING"),IF(AH508,"INVALID","NOT APPLICABLE")))</f>
        <v/>
      </c>
      <c r="AL508" t="inlineStr">
        <is>
          <t>PARSED</t>
        </is>
      </c>
    </row>
    <row r="509">
      <c r="A509" s="29" t="inlineStr">
        <is>
          <t>FINS_PR_497_v1</t>
        </is>
      </c>
      <c r="B509" s="30" t="inlineStr">
        <is>
          <t>Loans Receivables - Loans and advances granted to group entities</t>
        </is>
      </c>
      <c r="C509" s="35" t="inlineStr">
        <is>
          <t>TABLE: 20.0
MATRIX ROW / CONTEXT: RoW
HOW TO ANSWER: Up to 1 values.
WHEN TO ANSWER: “Pure Account Information Service Provider” (FINS_GI_11) is not “Yes”</t>
        </is>
      </c>
      <c r="D509" s="34" t="inlineStr"/>
      <c r="E509" s="33" t="inlineStr"/>
      <c r="F509" s="33" t="inlineStr"/>
      <c r="G509" s="33" t="inlineStr"/>
      <c r="H509" s="33" t="inlineStr"/>
      <c r="I509" s="33" t="inlineStr"/>
      <c r="J509" s="33" t="inlineStr"/>
      <c r="K509" s="33" t="inlineStr"/>
      <c r="L509" s="33" t="inlineStr"/>
      <c r="M509" s="33" t="inlineStr"/>
      <c r="N509" s="33" t="inlineStr"/>
      <c r="O509" s="33" t="inlineStr"/>
      <c r="P509" s="33" t="inlineStr"/>
      <c r="Q509" s="33" t="inlineStr"/>
      <c r="R509" s="33" t="inlineStr"/>
      <c r="S509" s="33" t="inlineStr"/>
      <c r="T509" s="33" t="inlineStr"/>
      <c r="U509" s="33" t="inlineStr"/>
      <c r="V509" s="33" t="inlineStr"/>
      <c r="W509" s="33" t="inlineStr"/>
      <c r="X509" s="33" t="inlineStr"/>
      <c r="Y509" s="33" t="inlineStr"/>
      <c r="Z509" s="33" t="inlineStr"/>
      <c r="AA509" s="33" t="inlineStr"/>
      <c r="AB509" s="33" t="inlineStr"/>
      <c r="AC509" s="33" t="inlineStr"/>
      <c r="AD509" s="33" t="inlineStr"/>
      <c r="AE509" s="33" t="inlineStr"/>
      <c r="AF509" s="33" t="inlineStr"/>
      <c r="AG509" s="33" t="inlineStr"/>
      <c r="AH509">
        <f>COUNTA(D509:D509)&gt;0</f>
        <v/>
      </c>
      <c r="AI509">
        <f>IFERROR(AND('2- GI'!$D$13&lt;&gt;"",'2- GI'!$D$13&lt;&gt;"Yes"),FALSE)</f>
        <v/>
      </c>
      <c r="AJ509">
        <f>IFERROR(AND('2- GI'!$D$13="",NOT(AND('2- GI'!$D$13&lt;&gt;"",'2- GI'!$D$13&lt;&gt;"Yes"))),FALSE)</f>
        <v/>
      </c>
      <c r="AK509">
        <f>IF(AI509,IF(AH509,"ANSWERED","MISSING"),IF(AJ509,IF(AH509,"INVALID","CONTROLLER MISSING"),IF(AH509,"INVALID","NOT APPLICABLE")))</f>
        <v/>
      </c>
      <c r="AL509" t="inlineStr">
        <is>
          <t>PARSED</t>
        </is>
      </c>
    </row>
    <row r="510">
      <c r="A510" s="29" t="inlineStr">
        <is>
          <t>FINS_PR_498_v1</t>
        </is>
      </c>
      <c r="B510" s="30" t="inlineStr">
        <is>
          <t>Loans Receivables - Loans and advances granted to third-party entities</t>
        </is>
      </c>
      <c r="C510" s="35" t="inlineStr">
        <is>
          <t>TABLE: 20.0
MATRIX ROW / CONTEXT: Malta
HOW TO ANSWER: Up to 1 values.
WHEN TO ANSWER: “Pure Account Information Service Provider” (FINS_GI_11) is not “Yes”</t>
        </is>
      </c>
      <c r="D510" s="34" t="inlineStr"/>
      <c r="E510" s="33" t="inlineStr"/>
      <c r="F510" s="33" t="inlineStr"/>
      <c r="G510" s="33" t="inlineStr"/>
      <c r="H510" s="33" t="inlineStr"/>
      <c r="I510" s="33" t="inlineStr"/>
      <c r="J510" s="33" t="inlineStr"/>
      <c r="K510" s="33" t="inlineStr"/>
      <c r="L510" s="33" t="inlineStr"/>
      <c r="M510" s="33" t="inlineStr"/>
      <c r="N510" s="33" t="inlineStr"/>
      <c r="O510" s="33" t="inlineStr"/>
      <c r="P510" s="33" t="inlineStr"/>
      <c r="Q510" s="33" t="inlineStr"/>
      <c r="R510" s="33" t="inlineStr"/>
      <c r="S510" s="33" t="inlineStr"/>
      <c r="T510" s="33" t="inlineStr"/>
      <c r="U510" s="33" t="inlineStr"/>
      <c r="V510" s="33" t="inlineStr"/>
      <c r="W510" s="33" t="inlineStr"/>
      <c r="X510" s="33" t="inlineStr"/>
      <c r="Y510" s="33" t="inlineStr"/>
      <c r="Z510" s="33" t="inlineStr"/>
      <c r="AA510" s="33" t="inlineStr"/>
      <c r="AB510" s="33" t="inlineStr"/>
      <c r="AC510" s="33" t="inlineStr"/>
      <c r="AD510" s="33" t="inlineStr"/>
      <c r="AE510" s="33" t="inlineStr"/>
      <c r="AF510" s="33" t="inlineStr"/>
      <c r="AG510" s="33" t="inlineStr"/>
      <c r="AH510">
        <f>COUNTA(D510:D510)&gt;0</f>
        <v/>
      </c>
      <c r="AI510">
        <f>IFERROR(AND('2- GI'!$D$13&lt;&gt;"",'2- GI'!$D$13&lt;&gt;"Yes"),FALSE)</f>
        <v/>
      </c>
      <c r="AJ510">
        <f>IFERROR(AND('2- GI'!$D$13="",NOT(AND('2- GI'!$D$13&lt;&gt;"",'2- GI'!$D$13&lt;&gt;"Yes"))),FALSE)</f>
        <v/>
      </c>
      <c r="AK510">
        <f>IF(AI510,IF(AH510,"ANSWERED","MISSING"),IF(AJ510,IF(AH510,"INVALID","CONTROLLER MISSING"),IF(AH510,"INVALID","NOT APPLICABLE")))</f>
        <v/>
      </c>
      <c r="AL510" t="inlineStr">
        <is>
          <t>PARSED</t>
        </is>
      </c>
    </row>
    <row r="511">
      <c r="A511" s="29" t="inlineStr">
        <is>
          <t>FINS_PR_499_v1</t>
        </is>
      </c>
      <c r="B511" s="30" t="inlineStr">
        <is>
          <t>Loans Receivables - Loans and advances granted to third-party entities</t>
        </is>
      </c>
      <c r="C511" s="35" t="inlineStr">
        <is>
          <t>TABLE: 20.0
MATRIX ROW / CONTEXT: EU/EEA
HOW TO ANSWER: Up to 1 values.
WHEN TO ANSWER: “Pure Account Information Service Provider” (FINS_GI_11) is not “Yes”</t>
        </is>
      </c>
      <c r="D511" s="34" t="inlineStr"/>
      <c r="E511" s="33" t="inlineStr"/>
      <c r="F511" s="33" t="inlineStr"/>
      <c r="G511" s="33" t="inlineStr"/>
      <c r="H511" s="33" t="inlineStr"/>
      <c r="I511" s="33" t="inlineStr"/>
      <c r="J511" s="33" t="inlineStr"/>
      <c r="K511" s="33" t="inlineStr"/>
      <c r="L511" s="33" t="inlineStr"/>
      <c r="M511" s="33" t="inlineStr"/>
      <c r="N511" s="33" t="inlineStr"/>
      <c r="O511" s="33" t="inlineStr"/>
      <c r="P511" s="33" t="inlineStr"/>
      <c r="Q511" s="33" t="inlineStr"/>
      <c r="R511" s="33" t="inlineStr"/>
      <c r="S511" s="33" t="inlineStr"/>
      <c r="T511" s="33" t="inlineStr"/>
      <c r="U511" s="33" t="inlineStr"/>
      <c r="V511" s="33" t="inlineStr"/>
      <c r="W511" s="33" t="inlineStr"/>
      <c r="X511" s="33" t="inlineStr"/>
      <c r="Y511" s="33" t="inlineStr"/>
      <c r="Z511" s="33" t="inlineStr"/>
      <c r="AA511" s="33" t="inlineStr"/>
      <c r="AB511" s="33" t="inlineStr"/>
      <c r="AC511" s="33" t="inlineStr"/>
      <c r="AD511" s="33" t="inlineStr"/>
      <c r="AE511" s="33" t="inlineStr"/>
      <c r="AF511" s="33" t="inlineStr"/>
      <c r="AG511" s="33" t="inlineStr"/>
      <c r="AH511">
        <f>COUNTA(D511:D511)&gt;0</f>
        <v/>
      </c>
      <c r="AI511">
        <f>IFERROR(AND('2- GI'!$D$13&lt;&gt;"",'2- GI'!$D$13&lt;&gt;"Yes"),FALSE)</f>
        <v/>
      </c>
      <c r="AJ511">
        <f>IFERROR(AND('2- GI'!$D$13="",NOT(AND('2- GI'!$D$13&lt;&gt;"",'2- GI'!$D$13&lt;&gt;"Yes"))),FALSE)</f>
        <v/>
      </c>
      <c r="AK511">
        <f>IF(AI511,IF(AH511,"ANSWERED","MISSING"),IF(AJ511,IF(AH511,"INVALID","CONTROLLER MISSING"),IF(AH511,"INVALID","NOT APPLICABLE")))</f>
        <v/>
      </c>
      <c r="AL511" t="inlineStr">
        <is>
          <t>PARSED</t>
        </is>
      </c>
    </row>
    <row r="512">
      <c r="A512" s="29" t="inlineStr">
        <is>
          <t>FINS_PR_500_v1</t>
        </is>
      </c>
      <c r="B512" s="30" t="inlineStr">
        <is>
          <t>Loans Receivables - Loans and advances granted to third-party entities</t>
        </is>
      </c>
      <c r="C512" s="35" t="inlineStr">
        <is>
          <t>TABLE: 20.0
MATRIX ROW / CONTEXT: RoW
HOW TO ANSWER: Up to 1 values.
WHEN TO ANSWER: “Pure Account Information Service Provider” (FINS_GI_11) is not “Yes”</t>
        </is>
      </c>
      <c r="D512" s="34" t="inlineStr"/>
      <c r="E512" s="33" t="inlineStr"/>
      <c r="F512" s="33" t="inlineStr"/>
      <c r="G512" s="33" t="inlineStr"/>
      <c r="H512" s="33" t="inlineStr"/>
      <c r="I512" s="33" t="inlineStr"/>
      <c r="J512" s="33" t="inlineStr"/>
      <c r="K512" s="33" t="inlineStr"/>
      <c r="L512" s="33" t="inlineStr"/>
      <c r="M512" s="33" t="inlineStr"/>
      <c r="N512" s="33" t="inlineStr"/>
      <c r="O512" s="33" t="inlineStr"/>
      <c r="P512" s="33" t="inlineStr"/>
      <c r="Q512" s="33" t="inlineStr"/>
      <c r="R512" s="33" t="inlineStr"/>
      <c r="S512" s="33" t="inlineStr"/>
      <c r="T512" s="33" t="inlineStr"/>
      <c r="U512" s="33" t="inlineStr"/>
      <c r="V512" s="33" t="inlineStr"/>
      <c r="W512" s="33" t="inlineStr"/>
      <c r="X512" s="33" t="inlineStr"/>
      <c r="Y512" s="33" t="inlineStr"/>
      <c r="Z512" s="33" t="inlineStr"/>
      <c r="AA512" s="33" t="inlineStr"/>
      <c r="AB512" s="33" t="inlineStr"/>
      <c r="AC512" s="33" t="inlineStr"/>
      <c r="AD512" s="33" t="inlineStr"/>
      <c r="AE512" s="33" t="inlineStr"/>
      <c r="AF512" s="33" t="inlineStr"/>
      <c r="AG512" s="33" t="inlineStr"/>
      <c r="AH512">
        <f>COUNTA(D512:D512)&gt;0</f>
        <v/>
      </c>
      <c r="AI512">
        <f>IFERROR(AND('2- GI'!$D$13&lt;&gt;"",'2- GI'!$D$13&lt;&gt;"Yes"),FALSE)</f>
        <v/>
      </c>
      <c r="AJ512">
        <f>IFERROR(AND('2- GI'!$D$13="",NOT(AND('2- GI'!$D$13&lt;&gt;"",'2- GI'!$D$13&lt;&gt;"Yes"))),FALSE)</f>
        <v/>
      </c>
      <c r="AK512">
        <f>IF(AI512,IF(AH512,"ANSWERED","MISSING"),IF(AJ512,IF(AH512,"INVALID","CONTROLLER MISSING"),IF(AH512,"INVALID","NOT APPLICABLE")))</f>
        <v/>
      </c>
      <c r="AL512" t="inlineStr">
        <is>
          <t>PARSED</t>
        </is>
      </c>
    </row>
    <row r="513">
      <c r="A513" s="29" t="inlineStr">
        <is>
          <t>FINS_PR_501_v1</t>
        </is>
      </c>
      <c r="B513" s="30" t="inlineStr">
        <is>
          <t>Trade and other Receivables</t>
        </is>
      </c>
      <c r="C513" s="35" t="inlineStr">
        <is>
          <t>TABLE: 20.0
MATRIX ROW / CONTEXT: Malta
Trade and other Receivables - Trade Receivables - Malta
HOW TO ANSWER: Up to 1 values.
WHEN TO ANSWER: “Pure Account Information Service Provider” (FINS_GI_11) is not “Yes”</t>
        </is>
      </c>
      <c r="D513" s="34" t="inlineStr"/>
      <c r="E513" s="33" t="inlineStr"/>
      <c r="F513" s="33" t="inlineStr"/>
      <c r="G513" s="33" t="inlineStr"/>
      <c r="H513" s="33" t="inlineStr"/>
      <c r="I513" s="33" t="inlineStr"/>
      <c r="J513" s="33" t="inlineStr"/>
      <c r="K513" s="33" t="inlineStr"/>
      <c r="L513" s="33" t="inlineStr"/>
      <c r="M513" s="33" t="inlineStr"/>
      <c r="N513" s="33" t="inlineStr"/>
      <c r="O513" s="33" t="inlineStr"/>
      <c r="P513" s="33" t="inlineStr"/>
      <c r="Q513" s="33" t="inlineStr"/>
      <c r="R513" s="33" t="inlineStr"/>
      <c r="S513" s="33" t="inlineStr"/>
      <c r="T513" s="33" t="inlineStr"/>
      <c r="U513" s="33" t="inlineStr"/>
      <c r="V513" s="33" t="inlineStr"/>
      <c r="W513" s="33" t="inlineStr"/>
      <c r="X513" s="33" t="inlineStr"/>
      <c r="Y513" s="33" t="inlineStr"/>
      <c r="Z513" s="33" t="inlineStr"/>
      <c r="AA513" s="33" t="inlineStr"/>
      <c r="AB513" s="33" t="inlineStr"/>
      <c r="AC513" s="33" t="inlineStr"/>
      <c r="AD513" s="33" t="inlineStr"/>
      <c r="AE513" s="33" t="inlineStr"/>
      <c r="AF513" s="33" t="inlineStr"/>
      <c r="AG513" s="33" t="inlineStr"/>
      <c r="AH513">
        <f>COUNTA(D513:D513)&gt;0</f>
        <v/>
      </c>
      <c r="AI513">
        <f>IFERROR(AND('2- GI'!$D$13&lt;&gt;"",'2- GI'!$D$13&lt;&gt;"Yes"),FALSE)</f>
        <v/>
      </c>
      <c r="AJ513">
        <f>IFERROR(AND('2- GI'!$D$13="",NOT(AND('2- GI'!$D$13&lt;&gt;"",'2- GI'!$D$13&lt;&gt;"Yes"))),FALSE)</f>
        <v/>
      </c>
      <c r="AK513">
        <f>IF(AI513,IF(AH513,"ANSWERED","MISSING"),IF(AJ513,IF(AH513,"INVALID","CONTROLLER MISSING"),IF(AH513,"INVALID","NOT APPLICABLE")))</f>
        <v/>
      </c>
      <c r="AL513" t="inlineStr">
        <is>
          <t>PARSED</t>
        </is>
      </c>
    </row>
    <row r="514">
      <c r="A514" s="29" t="inlineStr">
        <is>
          <t>FINS_PR_502_v1</t>
        </is>
      </c>
      <c r="B514" s="30" t="inlineStr">
        <is>
          <t>Trade and Other Receivables</t>
        </is>
      </c>
      <c r="C514" s="35" t="inlineStr">
        <is>
          <t>TABLE: 20.0
MATRIX ROW / CONTEXT: EU/EEA
Trade and Other Receivables - Trade Receivables - EU/EEA
HOW TO ANSWER: Up to 1 values.
WHEN TO ANSWER: “Pure Account Information Service Provider” (FINS_GI_11) is not “Yes”</t>
        </is>
      </c>
      <c r="D514" s="34" t="inlineStr"/>
      <c r="E514" s="33" t="inlineStr"/>
      <c r="F514" s="33" t="inlineStr"/>
      <c r="G514" s="33" t="inlineStr"/>
      <c r="H514" s="33" t="inlineStr"/>
      <c r="I514" s="33" t="inlineStr"/>
      <c r="J514" s="33" t="inlineStr"/>
      <c r="K514" s="33" t="inlineStr"/>
      <c r="L514" s="33" t="inlineStr"/>
      <c r="M514" s="33" t="inlineStr"/>
      <c r="N514" s="33" t="inlineStr"/>
      <c r="O514" s="33" t="inlineStr"/>
      <c r="P514" s="33" t="inlineStr"/>
      <c r="Q514" s="33" t="inlineStr"/>
      <c r="R514" s="33" t="inlineStr"/>
      <c r="S514" s="33" t="inlineStr"/>
      <c r="T514" s="33" t="inlineStr"/>
      <c r="U514" s="33" t="inlineStr"/>
      <c r="V514" s="33" t="inlineStr"/>
      <c r="W514" s="33" t="inlineStr"/>
      <c r="X514" s="33" t="inlineStr"/>
      <c r="Y514" s="33" t="inlineStr"/>
      <c r="Z514" s="33" t="inlineStr"/>
      <c r="AA514" s="33" t="inlineStr"/>
      <c r="AB514" s="33" t="inlineStr"/>
      <c r="AC514" s="33" t="inlineStr"/>
      <c r="AD514" s="33" t="inlineStr"/>
      <c r="AE514" s="33" t="inlineStr"/>
      <c r="AF514" s="33" t="inlineStr"/>
      <c r="AG514" s="33" t="inlineStr"/>
      <c r="AH514">
        <f>COUNTA(D514:D514)&gt;0</f>
        <v/>
      </c>
      <c r="AI514">
        <f>IFERROR(AND('2- GI'!$D$13&lt;&gt;"",'2- GI'!$D$13&lt;&gt;"Yes"),FALSE)</f>
        <v/>
      </c>
      <c r="AJ514">
        <f>IFERROR(AND('2- GI'!$D$13="",NOT(AND('2- GI'!$D$13&lt;&gt;"",'2- GI'!$D$13&lt;&gt;"Yes"))),FALSE)</f>
        <v/>
      </c>
      <c r="AK514">
        <f>IF(AI514,IF(AH514,"ANSWERED","MISSING"),IF(AJ514,IF(AH514,"INVALID","CONTROLLER MISSING"),IF(AH514,"INVALID","NOT APPLICABLE")))</f>
        <v/>
      </c>
      <c r="AL514" t="inlineStr">
        <is>
          <t>PARSED</t>
        </is>
      </c>
    </row>
    <row r="515">
      <c r="A515" s="29" t="inlineStr">
        <is>
          <t>FINS_PR_503_v1</t>
        </is>
      </c>
      <c r="B515" s="30" t="inlineStr">
        <is>
          <t>Trade and Other Receivables</t>
        </is>
      </c>
      <c r="C515" s="35" t="inlineStr">
        <is>
          <t>TABLE: 20.0
MATRIX ROW / CONTEXT: RoW
Trade and Other Receivables - Trade Receivables - RoW
HOW TO ANSWER: Up to 1 values.
WHEN TO ANSWER: “Pure Account Information Service Provider” (FINS_GI_11) is not “Yes”</t>
        </is>
      </c>
      <c r="D515" s="34" t="inlineStr"/>
      <c r="E515" s="33" t="inlineStr"/>
      <c r="F515" s="33" t="inlineStr"/>
      <c r="G515" s="33" t="inlineStr"/>
      <c r="H515" s="33" t="inlineStr"/>
      <c r="I515" s="33" t="inlineStr"/>
      <c r="J515" s="33" t="inlineStr"/>
      <c r="K515" s="33" t="inlineStr"/>
      <c r="L515" s="33" t="inlineStr"/>
      <c r="M515" s="33" t="inlineStr"/>
      <c r="N515" s="33" t="inlineStr"/>
      <c r="O515" s="33" t="inlineStr"/>
      <c r="P515" s="33" t="inlineStr"/>
      <c r="Q515" s="33" t="inlineStr"/>
      <c r="R515" s="33" t="inlineStr"/>
      <c r="S515" s="33" t="inlineStr"/>
      <c r="T515" s="33" t="inlineStr"/>
      <c r="U515" s="33" t="inlineStr"/>
      <c r="V515" s="33" t="inlineStr"/>
      <c r="W515" s="33" t="inlineStr"/>
      <c r="X515" s="33" t="inlineStr"/>
      <c r="Y515" s="33" t="inlineStr"/>
      <c r="Z515" s="33" t="inlineStr"/>
      <c r="AA515" s="33" t="inlineStr"/>
      <c r="AB515" s="33" t="inlineStr"/>
      <c r="AC515" s="33" t="inlineStr"/>
      <c r="AD515" s="33" t="inlineStr"/>
      <c r="AE515" s="33" t="inlineStr"/>
      <c r="AF515" s="33" t="inlineStr"/>
      <c r="AG515" s="33" t="inlineStr"/>
      <c r="AH515">
        <f>COUNTA(D515:D515)&gt;0</f>
        <v/>
      </c>
      <c r="AI515">
        <f>IFERROR(AND('2- GI'!$D$13&lt;&gt;"",'2- GI'!$D$13&lt;&gt;"Yes"),FALSE)</f>
        <v/>
      </c>
      <c r="AJ515">
        <f>IFERROR(AND('2- GI'!$D$13="",NOT(AND('2- GI'!$D$13&lt;&gt;"",'2- GI'!$D$13&lt;&gt;"Yes"))),FALSE)</f>
        <v/>
      </c>
      <c r="AK515">
        <f>IF(AI515,IF(AH515,"ANSWERED","MISSING"),IF(AJ515,IF(AH515,"INVALID","CONTROLLER MISSING"),IF(AH515,"INVALID","NOT APPLICABLE")))</f>
        <v/>
      </c>
      <c r="AL515" t="inlineStr">
        <is>
          <t>PARSED</t>
        </is>
      </c>
    </row>
    <row r="516">
      <c r="A516" s="29" t="inlineStr">
        <is>
          <t>FINS_PR_504_v1</t>
        </is>
      </c>
      <c r="B516" s="30" t="inlineStr">
        <is>
          <t>Trade and other Receivables - Amount due from payment service providers or intermediaries</t>
        </is>
      </c>
      <c r="C516" s="35" t="inlineStr">
        <is>
          <t>TABLE: 20.0
MATRIX ROW / CONTEXT: Malta
HOW TO ANSWER: Up to 1 values.
WHEN TO ANSWER: “Pure Account Information Service Provider” (FINS_GI_11) is not “Yes”</t>
        </is>
      </c>
      <c r="D516" s="34" t="inlineStr"/>
      <c r="E516" s="33" t="inlineStr"/>
      <c r="F516" s="33" t="inlineStr"/>
      <c r="G516" s="33" t="inlineStr"/>
      <c r="H516" s="33" t="inlineStr"/>
      <c r="I516" s="33" t="inlineStr"/>
      <c r="J516" s="33" t="inlineStr"/>
      <c r="K516" s="33" t="inlineStr"/>
      <c r="L516" s="33" t="inlineStr"/>
      <c r="M516" s="33" t="inlineStr"/>
      <c r="N516" s="33" t="inlineStr"/>
      <c r="O516" s="33" t="inlineStr"/>
      <c r="P516" s="33" t="inlineStr"/>
      <c r="Q516" s="33" t="inlineStr"/>
      <c r="R516" s="33" t="inlineStr"/>
      <c r="S516" s="33" t="inlineStr"/>
      <c r="T516" s="33" t="inlineStr"/>
      <c r="U516" s="33" t="inlineStr"/>
      <c r="V516" s="33" t="inlineStr"/>
      <c r="W516" s="33" t="inlineStr"/>
      <c r="X516" s="33" t="inlineStr"/>
      <c r="Y516" s="33" t="inlineStr"/>
      <c r="Z516" s="33" t="inlineStr"/>
      <c r="AA516" s="33" t="inlineStr"/>
      <c r="AB516" s="33" t="inlineStr"/>
      <c r="AC516" s="33" t="inlineStr"/>
      <c r="AD516" s="33" t="inlineStr"/>
      <c r="AE516" s="33" t="inlineStr"/>
      <c r="AF516" s="33" t="inlineStr"/>
      <c r="AG516" s="33" t="inlineStr"/>
      <c r="AH516">
        <f>COUNTA(D516:D516)&gt;0</f>
        <v/>
      </c>
      <c r="AI516">
        <f>IFERROR(AND('2- GI'!$D$13&lt;&gt;"",'2- GI'!$D$13&lt;&gt;"Yes"),FALSE)</f>
        <v/>
      </c>
      <c r="AJ516">
        <f>IFERROR(AND('2- GI'!$D$13="",NOT(AND('2- GI'!$D$13&lt;&gt;"",'2- GI'!$D$13&lt;&gt;"Yes"))),FALSE)</f>
        <v/>
      </c>
      <c r="AK516">
        <f>IF(AI516,IF(AH516,"ANSWERED","MISSING"),IF(AJ516,IF(AH516,"INVALID","CONTROLLER MISSING"),IF(AH516,"INVALID","NOT APPLICABLE")))</f>
        <v/>
      </c>
      <c r="AL516" t="inlineStr">
        <is>
          <t>PARSED</t>
        </is>
      </c>
    </row>
    <row r="517">
      <c r="A517" s="29" t="inlineStr">
        <is>
          <t>FINS_PR_505_v1</t>
        </is>
      </c>
      <c r="B517" s="30" t="inlineStr">
        <is>
          <t>Trade and other Receivables - Amount due from payment service providers or intermediaries</t>
        </is>
      </c>
      <c r="C517" s="35" t="inlineStr">
        <is>
          <t>TABLE: 20.0
MATRIX ROW / CONTEXT: EU/EEA
HOW TO ANSWER: Up to 1 values.
WHEN TO ANSWER: “Pure Account Information Service Provider” (FINS_GI_11) is not “Yes”</t>
        </is>
      </c>
      <c r="D517" s="34" t="inlineStr"/>
      <c r="E517" s="33" t="inlineStr"/>
      <c r="F517" s="33" t="inlineStr"/>
      <c r="G517" s="33" t="inlineStr"/>
      <c r="H517" s="33" t="inlineStr"/>
      <c r="I517" s="33" t="inlineStr"/>
      <c r="J517" s="33" t="inlineStr"/>
      <c r="K517" s="33" t="inlineStr"/>
      <c r="L517" s="33" t="inlineStr"/>
      <c r="M517" s="33" t="inlineStr"/>
      <c r="N517" s="33" t="inlineStr"/>
      <c r="O517" s="33" t="inlineStr"/>
      <c r="P517" s="33" t="inlineStr"/>
      <c r="Q517" s="33" t="inlineStr"/>
      <c r="R517" s="33" t="inlineStr"/>
      <c r="S517" s="33" t="inlineStr"/>
      <c r="T517" s="33" t="inlineStr"/>
      <c r="U517" s="33" t="inlineStr"/>
      <c r="V517" s="33" t="inlineStr"/>
      <c r="W517" s="33" t="inlineStr"/>
      <c r="X517" s="33" t="inlineStr"/>
      <c r="Y517" s="33" t="inlineStr"/>
      <c r="Z517" s="33" t="inlineStr"/>
      <c r="AA517" s="33" t="inlineStr"/>
      <c r="AB517" s="33" t="inlineStr"/>
      <c r="AC517" s="33" t="inlineStr"/>
      <c r="AD517" s="33" t="inlineStr"/>
      <c r="AE517" s="33" t="inlineStr"/>
      <c r="AF517" s="33" t="inlineStr"/>
      <c r="AG517" s="33" t="inlineStr"/>
      <c r="AH517">
        <f>COUNTA(D517:D517)&gt;0</f>
        <v/>
      </c>
      <c r="AI517">
        <f>IFERROR(AND('2- GI'!$D$13&lt;&gt;"",'2- GI'!$D$13&lt;&gt;"Yes"),FALSE)</f>
        <v/>
      </c>
      <c r="AJ517">
        <f>IFERROR(AND('2- GI'!$D$13="",NOT(AND('2- GI'!$D$13&lt;&gt;"",'2- GI'!$D$13&lt;&gt;"Yes"))),FALSE)</f>
        <v/>
      </c>
      <c r="AK517">
        <f>IF(AI517,IF(AH517,"ANSWERED","MISSING"),IF(AJ517,IF(AH517,"INVALID","CONTROLLER MISSING"),IF(AH517,"INVALID","NOT APPLICABLE")))</f>
        <v/>
      </c>
      <c r="AL517" t="inlineStr">
        <is>
          <t>PARSED</t>
        </is>
      </c>
    </row>
    <row r="518">
      <c r="A518" s="29" t="inlineStr">
        <is>
          <t>FINS_PR_506_v1</t>
        </is>
      </c>
      <c r="B518" s="30" t="inlineStr">
        <is>
          <t>Trade and Other Receivables - Amount due from payment service providers or intermediaries</t>
        </is>
      </c>
      <c r="C518" s="35" t="inlineStr">
        <is>
          <t>TABLE: 20.0
MATRIX ROW / CONTEXT: RoW
HOW TO ANSWER: Up to 1 values.
WHEN TO ANSWER: “Pure Account Information Service Provider” (FINS_GI_11) is not “Yes”</t>
        </is>
      </c>
      <c r="D518" s="34" t="inlineStr"/>
      <c r="E518" s="33" t="inlineStr"/>
      <c r="F518" s="33" t="inlineStr"/>
      <c r="G518" s="33" t="inlineStr"/>
      <c r="H518" s="33" t="inlineStr"/>
      <c r="I518" s="33" t="inlineStr"/>
      <c r="J518" s="33" t="inlineStr"/>
      <c r="K518" s="33" t="inlineStr"/>
      <c r="L518" s="33" t="inlineStr"/>
      <c r="M518" s="33" t="inlineStr"/>
      <c r="N518" s="33" t="inlineStr"/>
      <c r="O518" s="33" t="inlineStr"/>
      <c r="P518" s="33" t="inlineStr"/>
      <c r="Q518" s="33" t="inlineStr"/>
      <c r="R518" s="33" t="inlineStr"/>
      <c r="S518" s="33" t="inlineStr"/>
      <c r="T518" s="33" t="inlineStr"/>
      <c r="U518" s="33" t="inlineStr"/>
      <c r="V518" s="33" t="inlineStr"/>
      <c r="W518" s="33" t="inlineStr"/>
      <c r="X518" s="33" t="inlineStr"/>
      <c r="Y518" s="33" t="inlineStr"/>
      <c r="Z518" s="33" t="inlineStr"/>
      <c r="AA518" s="33" t="inlineStr"/>
      <c r="AB518" s="33" t="inlineStr"/>
      <c r="AC518" s="33" t="inlineStr"/>
      <c r="AD518" s="33" t="inlineStr"/>
      <c r="AE518" s="33" t="inlineStr"/>
      <c r="AF518" s="33" t="inlineStr"/>
      <c r="AG518" s="33" t="inlineStr"/>
      <c r="AH518">
        <f>COUNTA(D518:D518)&gt;0</f>
        <v/>
      </c>
      <c r="AI518">
        <f>IFERROR(AND('2- GI'!$D$13&lt;&gt;"",'2- GI'!$D$13&lt;&gt;"Yes"),FALSE)</f>
        <v/>
      </c>
      <c r="AJ518">
        <f>IFERROR(AND('2- GI'!$D$13="",NOT(AND('2- GI'!$D$13&lt;&gt;"",'2- GI'!$D$13&lt;&gt;"Yes"))),FALSE)</f>
        <v/>
      </c>
      <c r="AK518">
        <f>IF(AI518,IF(AH518,"ANSWERED","MISSING"),IF(AJ518,IF(AH518,"INVALID","CONTROLLER MISSING"),IF(AH518,"INVALID","NOT APPLICABLE")))</f>
        <v/>
      </c>
      <c r="AL518" t="inlineStr">
        <is>
          <t>PARSED</t>
        </is>
      </c>
    </row>
    <row r="519">
      <c r="A519" s="29" t="inlineStr">
        <is>
          <t>FINS_PR_507_v1</t>
        </is>
      </c>
      <c r="B519" s="30" t="inlineStr">
        <is>
          <t>Trade and other Receivables - Collateral deposits or reserves held with payment service providers or intermediaries</t>
        </is>
      </c>
      <c r="C519" s="35" t="inlineStr">
        <is>
          <t>TABLE: 20.0
MATRIX ROW / CONTEXT: Malta
HOW TO ANSWER: Up to 1 values.
WHEN TO ANSWER: “Pure Account Information Service Provider” (FINS_GI_11) is not “Yes”</t>
        </is>
      </c>
      <c r="D519" s="34" t="inlineStr"/>
      <c r="E519" s="33" t="inlineStr"/>
      <c r="F519" s="33" t="inlineStr"/>
      <c r="G519" s="33" t="inlineStr"/>
      <c r="H519" s="33" t="inlineStr"/>
      <c r="I519" s="33" t="inlineStr"/>
      <c r="J519" s="33" t="inlineStr"/>
      <c r="K519" s="33" t="inlineStr"/>
      <c r="L519" s="33" t="inlineStr"/>
      <c r="M519" s="33" t="inlineStr"/>
      <c r="N519" s="33" t="inlineStr"/>
      <c r="O519" s="33" t="inlineStr"/>
      <c r="P519" s="33" t="inlineStr"/>
      <c r="Q519" s="33" t="inlineStr"/>
      <c r="R519" s="33" t="inlineStr"/>
      <c r="S519" s="33" t="inlineStr"/>
      <c r="T519" s="33" t="inlineStr"/>
      <c r="U519" s="33" t="inlineStr"/>
      <c r="V519" s="33" t="inlineStr"/>
      <c r="W519" s="33" t="inlineStr"/>
      <c r="X519" s="33" t="inlineStr"/>
      <c r="Y519" s="33" t="inlineStr"/>
      <c r="Z519" s="33" t="inlineStr"/>
      <c r="AA519" s="33" t="inlineStr"/>
      <c r="AB519" s="33" t="inlineStr"/>
      <c r="AC519" s="33" t="inlineStr"/>
      <c r="AD519" s="33" t="inlineStr"/>
      <c r="AE519" s="33" t="inlineStr"/>
      <c r="AF519" s="33" t="inlineStr"/>
      <c r="AG519" s="33" t="inlineStr"/>
      <c r="AH519">
        <f>COUNTA(D519:D519)&gt;0</f>
        <v/>
      </c>
      <c r="AI519">
        <f>IFERROR(AND('2- GI'!$D$13&lt;&gt;"",'2- GI'!$D$13&lt;&gt;"Yes"),FALSE)</f>
        <v/>
      </c>
      <c r="AJ519">
        <f>IFERROR(AND('2- GI'!$D$13="",NOT(AND('2- GI'!$D$13&lt;&gt;"",'2- GI'!$D$13&lt;&gt;"Yes"))),FALSE)</f>
        <v/>
      </c>
      <c r="AK519">
        <f>IF(AI519,IF(AH519,"ANSWERED","MISSING"),IF(AJ519,IF(AH519,"INVALID","CONTROLLER MISSING"),IF(AH519,"INVALID","NOT APPLICABLE")))</f>
        <v/>
      </c>
      <c r="AL519" t="inlineStr">
        <is>
          <t>PARSED</t>
        </is>
      </c>
    </row>
    <row r="520">
      <c r="A520" s="29" t="inlineStr">
        <is>
          <t>FINS_PR_508_v1</t>
        </is>
      </c>
      <c r="B520" s="30" t="inlineStr">
        <is>
          <t>Trade and Other Receivables - Collateral deposits or reserves held with payment service providers or intermediaries</t>
        </is>
      </c>
      <c r="C520" s="35" t="inlineStr">
        <is>
          <t>TABLE: 20.0
MATRIX ROW / CONTEXT: EU/EEA
HOW TO ANSWER: Up to 1 values.
WHEN TO ANSWER: “Pure Account Information Service Provider” (FINS_GI_11) is not “Yes”</t>
        </is>
      </c>
      <c r="D520" s="34" t="inlineStr"/>
      <c r="E520" s="33" t="inlineStr"/>
      <c r="F520" s="33" t="inlineStr"/>
      <c r="G520" s="33" t="inlineStr"/>
      <c r="H520" s="33" t="inlineStr"/>
      <c r="I520" s="33" t="inlineStr"/>
      <c r="J520" s="33" t="inlineStr"/>
      <c r="K520" s="33" t="inlineStr"/>
      <c r="L520" s="33" t="inlineStr"/>
      <c r="M520" s="33" t="inlineStr"/>
      <c r="N520" s="33" t="inlineStr"/>
      <c r="O520" s="33" t="inlineStr"/>
      <c r="P520" s="33" t="inlineStr"/>
      <c r="Q520" s="33" t="inlineStr"/>
      <c r="R520" s="33" t="inlineStr"/>
      <c r="S520" s="33" t="inlineStr"/>
      <c r="T520" s="33" t="inlineStr"/>
      <c r="U520" s="33" t="inlineStr"/>
      <c r="V520" s="33" t="inlineStr"/>
      <c r="W520" s="33" t="inlineStr"/>
      <c r="X520" s="33" t="inlineStr"/>
      <c r="Y520" s="33" t="inlineStr"/>
      <c r="Z520" s="33" t="inlineStr"/>
      <c r="AA520" s="33" t="inlineStr"/>
      <c r="AB520" s="33" t="inlineStr"/>
      <c r="AC520" s="33" t="inlineStr"/>
      <c r="AD520" s="33" t="inlineStr"/>
      <c r="AE520" s="33" t="inlineStr"/>
      <c r="AF520" s="33" t="inlineStr"/>
      <c r="AG520" s="33" t="inlineStr"/>
      <c r="AH520">
        <f>COUNTA(D520:D520)&gt;0</f>
        <v/>
      </c>
      <c r="AI520">
        <f>IFERROR(AND('2- GI'!$D$13&lt;&gt;"",'2- GI'!$D$13&lt;&gt;"Yes"),FALSE)</f>
        <v/>
      </c>
      <c r="AJ520">
        <f>IFERROR(AND('2- GI'!$D$13="",NOT(AND('2- GI'!$D$13&lt;&gt;"",'2- GI'!$D$13&lt;&gt;"Yes"))),FALSE)</f>
        <v/>
      </c>
      <c r="AK520">
        <f>IF(AI520,IF(AH520,"ANSWERED","MISSING"),IF(AJ520,IF(AH520,"INVALID","CONTROLLER MISSING"),IF(AH520,"INVALID","NOT APPLICABLE")))</f>
        <v/>
      </c>
      <c r="AL520" t="inlineStr">
        <is>
          <t>PARSED</t>
        </is>
      </c>
    </row>
    <row r="521">
      <c r="A521" s="29" t="inlineStr">
        <is>
          <t>FINS_PR_509_v1</t>
        </is>
      </c>
      <c r="B521" s="30" t="inlineStr">
        <is>
          <t>Trade and Other Receivables - Collateral deposits or reserves held with payment service providers or intermediaries</t>
        </is>
      </c>
      <c r="C521" s="35" t="inlineStr">
        <is>
          <t>TABLE: 20.0
MATRIX ROW / CONTEXT: RoW
HOW TO ANSWER: Up to 1 values.
WHEN TO ANSWER: “Pure Account Information Service Provider” (FINS_GI_11) is not “Yes”</t>
        </is>
      </c>
      <c r="D521" s="34" t="inlineStr"/>
      <c r="E521" s="33" t="inlineStr"/>
      <c r="F521" s="33" t="inlineStr"/>
      <c r="G521" s="33" t="inlineStr"/>
      <c r="H521" s="33" t="inlineStr"/>
      <c r="I521" s="33" t="inlineStr"/>
      <c r="J521" s="33" t="inlineStr"/>
      <c r="K521" s="33" t="inlineStr"/>
      <c r="L521" s="33" t="inlineStr"/>
      <c r="M521" s="33" t="inlineStr"/>
      <c r="N521" s="33" t="inlineStr"/>
      <c r="O521" s="33" t="inlineStr"/>
      <c r="P521" s="33" t="inlineStr"/>
      <c r="Q521" s="33" t="inlineStr"/>
      <c r="R521" s="33" t="inlineStr"/>
      <c r="S521" s="33" t="inlineStr"/>
      <c r="T521" s="33" t="inlineStr"/>
      <c r="U521" s="33" t="inlineStr"/>
      <c r="V521" s="33" t="inlineStr"/>
      <c r="W521" s="33" t="inlineStr"/>
      <c r="X521" s="33" t="inlineStr"/>
      <c r="Y521" s="33" t="inlineStr"/>
      <c r="Z521" s="33" t="inlineStr"/>
      <c r="AA521" s="33" t="inlineStr"/>
      <c r="AB521" s="33" t="inlineStr"/>
      <c r="AC521" s="33" t="inlineStr"/>
      <c r="AD521" s="33" t="inlineStr"/>
      <c r="AE521" s="33" t="inlineStr"/>
      <c r="AF521" s="33" t="inlineStr"/>
      <c r="AG521" s="33" t="inlineStr"/>
      <c r="AH521">
        <f>COUNTA(D521:D521)&gt;0</f>
        <v/>
      </c>
      <c r="AI521">
        <f>IFERROR(AND('2- GI'!$D$13&lt;&gt;"",'2- GI'!$D$13&lt;&gt;"Yes"),FALSE)</f>
        <v/>
      </c>
      <c r="AJ521">
        <f>IFERROR(AND('2- GI'!$D$13="",NOT(AND('2- GI'!$D$13&lt;&gt;"",'2- GI'!$D$13&lt;&gt;"Yes"))),FALSE)</f>
        <v/>
      </c>
      <c r="AK521">
        <f>IF(AI521,IF(AH521,"ANSWERED","MISSING"),IF(AJ521,IF(AH521,"INVALID","CONTROLLER MISSING"),IF(AH521,"INVALID","NOT APPLICABLE")))</f>
        <v/>
      </c>
      <c r="AL521" t="inlineStr">
        <is>
          <t>PARSED</t>
        </is>
      </c>
    </row>
    <row r="522">
      <c r="A522" s="29" t="inlineStr">
        <is>
          <t>FINS_PR_510_v1</t>
        </is>
      </c>
      <c r="B522" s="30" t="inlineStr">
        <is>
          <t>Trade and other Receivables - Advance payments to clients</t>
        </is>
      </c>
      <c r="C522" s="35" t="inlineStr">
        <is>
          <t>TABLE: 20.0
MATRIX ROW / CONTEXT: Malta
HOW TO ANSWER: Up to 1 values.
WHEN TO ANSWER: “Pure Account Information Service Provider” (FINS_GI_11) is not “Yes”</t>
        </is>
      </c>
      <c r="D522" s="34" t="inlineStr"/>
      <c r="E522" s="33" t="inlineStr"/>
      <c r="F522" s="33" t="inlineStr"/>
      <c r="G522" s="33" t="inlineStr"/>
      <c r="H522" s="33" t="inlineStr"/>
      <c r="I522" s="33" t="inlineStr"/>
      <c r="J522" s="33" t="inlineStr"/>
      <c r="K522" s="33" t="inlineStr"/>
      <c r="L522" s="33" t="inlineStr"/>
      <c r="M522" s="33" t="inlineStr"/>
      <c r="N522" s="33" t="inlineStr"/>
      <c r="O522" s="33" t="inlineStr"/>
      <c r="P522" s="33" t="inlineStr"/>
      <c r="Q522" s="33" t="inlineStr"/>
      <c r="R522" s="33" t="inlineStr"/>
      <c r="S522" s="33" t="inlineStr"/>
      <c r="T522" s="33" t="inlineStr"/>
      <c r="U522" s="33" t="inlineStr"/>
      <c r="V522" s="33" t="inlineStr"/>
      <c r="W522" s="33" t="inlineStr"/>
      <c r="X522" s="33" t="inlineStr"/>
      <c r="Y522" s="33" t="inlineStr"/>
      <c r="Z522" s="33" t="inlineStr"/>
      <c r="AA522" s="33" t="inlineStr"/>
      <c r="AB522" s="33" t="inlineStr"/>
      <c r="AC522" s="33" t="inlineStr"/>
      <c r="AD522" s="33" t="inlineStr"/>
      <c r="AE522" s="33" t="inlineStr"/>
      <c r="AF522" s="33" t="inlineStr"/>
      <c r="AG522" s="33" t="inlineStr"/>
      <c r="AH522">
        <f>COUNTA(D522:D522)&gt;0</f>
        <v/>
      </c>
      <c r="AI522">
        <f>IFERROR(AND('2- GI'!$D$13&lt;&gt;"",'2- GI'!$D$13&lt;&gt;"Yes"),FALSE)</f>
        <v/>
      </c>
      <c r="AJ522">
        <f>IFERROR(AND('2- GI'!$D$13="",NOT(AND('2- GI'!$D$13&lt;&gt;"",'2- GI'!$D$13&lt;&gt;"Yes"))),FALSE)</f>
        <v/>
      </c>
      <c r="AK522">
        <f>IF(AI522,IF(AH522,"ANSWERED","MISSING"),IF(AJ522,IF(AH522,"INVALID","CONTROLLER MISSING"),IF(AH522,"INVALID","NOT APPLICABLE")))</f>
        <v/>
      </c>
      <c r="AL522" t="inlineStr">
        <is>
          <t>PARSED</t>
        </is>
      </c>
    </row>
    <row r="523">
      <c r="A523" s="29" t="inlineStr">
        <is>
          <t>FINS_PR_511_v1</t>
        </is>
      </c>
      <c r="B523" s="30" t="inlineStr">
        <is>
          <t>Trade and Other Receivables - Advance payments to clients</t>
        </is>
      </c>
      <c r="C523" s="35" t="inlineStr">
        <is>
          <t>TABLE: 20.0
MATRIX ROW / CONTEXT: EU/EEA
HOW TO ANSWER: Up to 1 values.
WHEN TO ANSWER: “Pure Account Information Service Provider” (FINS_GI_11) is not “Yes”</t>
        </is>
      </c>
      <c r="D523" s="34" t="inlineStr"/>
      <c r="E523" s="33" t="inlineStr"/>
      <c r="F523" s="33" t="inlineStr"/>
      <c r="G523" s="33" t="inlineStr"/>
      <c r="H523" s="33" t="inlineStr"/>
      <c r="I523" s="33" t="inlineStr"/>
      <c r="J523" s="33" t="inlineStr"/>
      <c r="K523" s="33" t="inlineStr"/>
      <c r="L523" s="33" t="inlineStr"/>
      <c r="M523" s="33" t="inlineStr"/>
      <c r="N523" s="33" t="inlineStr"/>
      <c r="O523" s="33" t="inlineStr"/>
      <c r="P523" s="33" t="inlineStr"/>
      <c r="Q523" s="33" t="inlineStr"/>
      <c r="R523" s="33" t="inlineStr"/>
      <c r="S523" s="33" t="inlineStr"/>
      <c r="T523" s="33" t="inlineStr"/>
      <c r="U523" s="33" t="inlineStr"/>
      <c r="V523" s="33" t="inlineStr"/>
      <c r="W523" s="33" t="inlineStr"/>
      <c r="X523" s="33" t="inlineStr"/>
      <c r="Y523" s="33" t="inlineStr"/>
      <c r="Z523" s="33" t="inlineStr"/>
      <c r="AA523" s="33" t="inlineStr"/>
      <c r="AB523" s="33" t="inlineStr"/>
      <c r="AC523" s="33" t="inlineStr"/>
      <c r="AD523" s="33" t="inlineStr"/>
      <c r="AE523" s="33" t="inlineStr"/>
      <c r="AF523" s="33" t="inlineStr"/>
      <c r="AG523" s="33" t="inlineStr"/>
      <c r="AH523">
        <f>COUNTA(D523:D523)&gt;0</f>
        <v/>
      </c>
      <c r="AI523">
        <f>IFERROR(AND('2- GI'!$D$13&lt;&gt;"",'2- GI'!$D$13&lt;&gt;"Yes"),FALSE)</f>
        <v/>
      </c>
      <c r="AJ523">
        <f>IFERROR(AND('2- GI'!$D$13="",NOT(AND('2- GI'!$D$13&lt;&gt;"",'2- GI'!$D$13&lt;&gt;"Yes"))),FALSE)</f>
        <v/>
      </c>
      <c r="AK523">
        <f>IF(AI523,IF(AH523,"ANSWERED","MISSING"),IF(AJ523,IF(AH523,"INVALID","CONTROLLER MISSING"),IF(AH523,"INVALID","NOT APPLICABLE")))</f>
        <v/>
      </c>
      <c r="AL523" t="inlineStr">
        <is>
          <t>PARSED</t>
        </is>
      </c>
    </row>
    <row r="524">
      <c r="A524" s="29" t="inlineStr">
        <is>
          <t>FINS_PR_512_v1</t>
        </is>
      </c>
      <c r="B524" s="30" t="inlineStr">
        <is>
          <t>Trade and Other Receivables - Advance payments to clients</t>
        </is>
      </c>
      <c r="C524" s="35" t="inlineStr">
        <is>
          <t>TABLE: 20.0
MATRIX ROW / CONTEXT: RoW
HOW TO ANSWER: Up to 1 values.
WHEN TO ANSWER: “Pure Account Information Service Provider” (FINS_GI_11) is not “Yes”</t>
        </is>
      </c>
      <c r="D524" s="34" t="inlineStr"/>
      <c r="E524" s="33" t="inlineStr"/>
      <c r="F524" s="33" t="inlineStr"/>
      <c r="G524" s="33" t="inlineStr"/>
      <c r="H524" s="33" t="inlineStr"/>
      <c r="I524" s="33" t="inlineStr"/>
      <c r="J524" s="33" t="inlineStr"/>
      <c r="K524" s="33" t="inlineStr"/>
      <c r="L524" s="33" t="inlineStr"/>
      <c r="M524" s="33" t="inlineStr"/>
      <c r="N524" s="33" t="inlineStr"/>
      <c r="O524" s="33" t="inlineStr"/>
      <c r="P524" s="33" t="inlineStr"/>
      <c r="Q524" s="33" t="inlineStr"/>
      <c r="R524" s="33" t="inlineStr"/>
      <c r="S524" s="33" t="inlineStr"/>
      <c r="T524" s="33" t="inlineStr"/>
      <c r="U524" s="33" t="inlineStr"/>
      <c r="V524" s="33" t="inlineStr"/>
      <c r="W524" s="33" t="inlineStr"/>
      <c r="X524" s="33" t="inlineStr"/>
      <c r="Y524" s="33" t="inlineStr"/>
      <c r="Z524" s="33" t="inlineStr"/>
      <c r="AA524" s="33" t="inlineStr"/>
      <c r="AB524" s="33" t="inlineStr"/>
      <c r="AC524" s="33" t="inlineStr"/>
      <c r="AD524" s="33" t="inlineStr"/>
      <c r="AE524" s="33" t="inlineStr"/>
      <c r="AF524" s="33" t="inlineStr"/>
      <c r="AG524" s="33" t="inlineStr"/>
      <c r="AH524">
        <f>COUNTA(D524:D524)&gt;0</f>
        <v/>
      </c>
      <c r="AI524">
        <f>IFERROR(AND('2- GI'!$D$13&lt;&gt;"",'2- GI'!$D$13&lt;&gt;"Yes"),FALSE)</f>
        <v/>
      </c>
      <c r="AJ524">
        <f>IFERROR(AND('2- GI'!$D$13="",NOT(AND('2- GI'!$D$13&lt;&gt;"",'2- GI'!$D$13&lt;&gt;"Yes"))),FALSE)</f>
        <v/>
      </c>
      <c r="AK524">
        <f>IF(AI524,IF(AH524,"ANSWERED","MISSING"),IF(AJ524,IF(AH524,"INVALID","CONTROLLER MISSING"),IF(AH524,"INVALID","NOT APPLICABLE")))</f>
        <v/>
      </c>
      <c r="AL524" t="inlineStr">
        <is>
          <t>PARSED</t>
        </is>
      </c>
    </row>
    <row r="525">
      <c r="A525" s="29" t="inlineStr">
        <is>
          <t>FINS_PR_513_v1</t>
        </is>
      </c>
      <c r="B525" s="30" t="inlineStr">
        <is>
          <t>Trade and other Receivables - Amounts due from group entities</t>
        </is>
      </c>
      <c r="C525" s="35" t="inlineStr">
        <is>
          <t>TABLE: 20.0
MATRIX ROW / CONTEXT: Malta
HOW TO ANSWER: Up to 1 values.
WHEN TO ANSWER: “Pure Account Information Service Provider” (FINS_GI_11) is not “Yes”</t>
        </is>
      </c>
      <c r="D525" s="34" t="inlineStr"/>
      <c r="E525" s="33" t="inlineStr"/>
      <c r="F525" s="33" t="inlineStr"/>
      <c r="G525" s="33" t="inlineStr"/>
      <c r="H525" s="33" t="inlineStr"/>
      <c r="I525" s="33" t="inlineStr"/>
      <c r="J525" s="33" t="inlineStr"/>
      <c r="K525" s="33" t="inlineStr"/>
      <c r="L525" s="33" t="inlineStr"/>
      <c r="M525" s="33" t="inlineStr"/>
      <c r="N525" s="33" t="inlineStr"/>
      <c r="O525" s="33" t="inlineStr"/>
      <c r="P525" s="33" t="inlineStr"/>
      <c r="Q525" s="33" t="inlineStr"/>
      <c r="R525" s="33" t="inlineStr"/>
      <c r="S525" s="33" t="inlineStr"/>
      <c r="T525" s="33" t="inlineStr"/>
      <c r="U525" s="33" t="inlineStr"/>
      <c r="V525" s="33" t="inlineStr"/>
      <c r="W525" s="33" t="inlineStr"/>
      <c r="X525" s="33" t="inlineStr"/>
      <c r="Y525" s="33" t="inlineStr"/>
      <c r="Z525" s="33" t="inlineStr"/>
      <c r="AA525" s="33" t="inlineStr"/>
      <c r="AB525" s="33" t="inlineStr"/>
      <c r="AC525" s="33" t="inlineStr"/>
      <c r="AD525" s="33" t="inlineStr"/>
      <c r="AE525" s="33" t="inlineStr"/>
      <c r="AF525" s="33" t="inlineStr"/>
      <c r="AG525" s="33" t="inlineStr"/>
      <c r="AH525">
        <f>COUNTA(D525:D525)&gt;0</f>
        <v/>
      </c>
      <c r="AI525">
        <f>IFERROR(AND('2- GI'!$D$13&lt;&gt;"",'2- GI'!$D$13&lt;&gt;"Yes"),FALSE)</f>
        <v/>
      </c>
      <c r="AJ525">
        <f>IFERROR(AND('2- GI'!$D$13="",NOT(AND('2- GI'!$D$13&lt;&gt;"",'2- GI'!$D$13&lt;&gt;"Yes"))),FALSE)</f>
        <v/>
      </c>
      <c r="AK525">
        <f>IF(AI525,IF(AH525,"ANSWERED","MISSING"),IF(AJ525,IF(AH525,"INVALID","CONTROLLER MISSING"),IF(AH525,"INVALID","NOT APPLICABLE")))</f>
        <v/>
      </c>
      <c r="AL525" t="inlineStr">
        <is>
          <t>PARSED</t>
        </is>
      </c>
    </row>
    <row r="526">
      <c r="A526" s="29" t="inlineStr">
        <is>
          <t>FINS_PR_514_v1</t>
        </is>
      </c>
      <c r="B526" s="30" t="inlineStr">
        <is>
          <t>Trade and other Receivables - Amounts due from group entities</t>
        </is>
      </c>
      <c r="C526" s="35" t="inlineStr">
        <is>
          <t>TABLE: 20.0
MATRIX ROW / CONTEXT: EU/EEA
HOW TO ANSWER: Up to 1 values.
WHEN TO ANSWER: “Pure Account Information Service Provider” (FINS_GI_11) is not “Yes”</t>
        </is>
      </c>
      <c r="D526" s="34" t="inlineStr"/>
      <c r="E526" s="33" t="inlineStr"/>
      <c r="F526" s="33" t="inlineStr"/>
      <c r="G526" s="33" t="inlineStr"/>
      <c r="H526" s="33" t="inlineStr"/>
      <c r="I526" s="33" t="inlineStr"/>
      <c r="J526" s="33" t="inlineStr"/>
      <c r="K526" s="33" t="inlineStr"/>
      <c r="L526" s="33" t="inlineStr"/>
      <c r="M526" s="33" t="inlineStr"/>
      <c r="N526" s="33" t="inlineStr"/>
      <c r="O526" s="33" t="inlineStr"/>
      <c r="P526" s="33" t="inlineStr"/>
      <c r="Q526" s="33" t="inlineStr"/>
      <c r="R526" s="33" t="inlineStr"/>
      <c r="S526" s="33" t="inlineStr"/>
      <c r="T526" s="33" t="inlineStr"/>
      <c r="U526" s="33" t="inlineStr"/>
      <c r="V526" s="33" t="inlineStr"/>
      <c r="W526" s="33" t="inlineStr"/>
      <c r="X526" s="33" t="inlineStr"/>
      <c r="Y526" s="33" t="inlineStr"/>
      <c r="Z526" s="33" t="inlineStr"/>
      <c r="AA526" s="33" t="inlineStr"/>
      <c r="AB526" s="33" t="inlineStr"/>
      <c r="AC526" s="33" t="inlineStr"/>
      <c r="AD526" s="33" t="inlineStr"/>
      <c r="AE526" s="33" t="inlineStr"/>
      <c r="AF526" s="33" t="inlineStr"/>
      <c r="AG526" s="33" t="inlineStr"/>
      <c r="AH526">
        <f>COUNTA(D526:D526)&gt;0</f>
        <v/>
      </c>
      <c r="AI526">
        <f>IFERROR(AND('2- GI'!$D$13&lt;&gt;"",'2- GI'!$D$13&lt;&gt;"Yes"),FALSE)</f>
        <v/>
      </c>
      <c r="AJ526">
        <f>IFERROR(AND('2- GI'!$D$13="",NOT(AND('2- GI'!$D$13&lt;&gt;"",'2- GI'!$D$13&lt;&gt;"Yes"))),FALSE)</f>
        <v/>
      </c>
      <c r="AK526">
        <f>IF(AI526,IF(AH526,"ANSWERED","MISSING"),IF(AJ526,IF(AH526,"INVALID","CONTROLLER MISSING"),IF(AH526,"INVALID","NOT APPLICABLE")))</f>
        <v/>
      </c>
      <c r="AL526" t="inlineStr">
        <is>
          <t>PARSED</t>
        </is>
      </c>
    </row>
    <row r="527">
      <c r="A527" s="29" t="inlineStr">
        <is>
          <t>FINS_PR_515_v1</t>
        </is>
      </c>
      <c r="B527" s="30" t="inlineStr">
        <is>
          <t>Trade and Other Receivables - Amounts due from group entities</t>
        </is>
      </c>
      <c r="C527" s="35" t="inlineStr">
        <is>
          <t>TABLE: 20.0
MATRIX ROW / CONTEXT: RoW
HOW TO ANSWER: Up to 1 values.
WHEN TO ANSWER: “Pure Account Information Service Provider” (FINS_GI_11) is not “Yes”</t>
        </is>
      </c>
      <c r="D527" s="34" t="inlineStr"/>
      <c r="E527" s="33" t="inlineStr"/>
      <c r="F527" s="33" t="inlineStr"/>
      <c r="G527" s="33" t="inlineStr"/>
      <c r="H527" s="33" t="inlineStr"/>
      <c r="I527" s="33" t="inlineStr"/>
      <c r="J527" s="33" t="inlineStr"/>
      <c r="K527" s="33" t="inlineStr"/>
      <c r="L527" s="33" t="inlineStr"/>
      <c r="M527" s="33" t="inlineStr"/>
      <c r="N527" s="33" t="inlineStr"/>
      <c r="O527" s="33" t="inlineStr"/>
      <c r="P527" s="33" t="inlineStr"/>
      <c r="Q527" s="33" t="inlineStr"/>
      <c r="R527" s="33" t="inlineStr"/>
      <c r="S527" s="33" t="inlineStr"/>
      <c r="T527" s="33" t="inlineStr"/>
      <c r="U527" s="33" t="inlineStr"/>
      <c r="V527" s="33" t="inlineStr"/>
      <c r="W527" s="33" t="inlineStr"/>
      <c r="X527" s="33" t="inlineStr"/>
      <c r="Y527" s="33" t="inlineStr"/>
      <c r="Z527" s="33" t="inlineStr"/>
      <c r="AA527" s="33" t="inlineStr"/>
      <c r="AB527" s="33" t="inlineStr"/>
      <c r="AC527" s="33" t="inlineStr"/>
      <c r="AD527" s="33" t="inlineStr"/>
      <c r="AE527" s="33" t="inlineStr"/>
      <c r="AF527" s="33" t="inlineStr"/>
      <c r="AG527" s="33" t="inlineStr"/>
      <c r="AH527">
        <f>COUNTA(D527:D527)&gt;0</f>
        <v/>
      </c>
      <c r="AI527">
        <f>IFERROR(AND('2- GI'!$D$13&lt;&gt;"",'2- GI'!$D$13&lt;&gt;"Yes"),FALSE)</f>
        <v/>
      </c>
      <c r="AJ527">
        <f>IFERROR(AND('2- GI'!$D$13="",NOT(AND('2- GI'!$D$13&lt;&gt;"",'2- GI'!$D$13&lt;&gt;"Yes"))),FALSE)</f>
        <v/>
      </c>
      <c r="AK527">
        <f>IF(AI527,IF(AH527,"ANSWERED","MISSING"),IF(AJ527,IF(AH527,"INVALID","CONTROLLER MISSING"),IF(AH527,"INVALID","NOT APPLICABLE")))</f>
        <v/>
      </c>
      <c r="AL527" t="inlineStr">
        <is>
          <t>PARSED</t>
        </is>
      </c>
    </row>
    <row r="528">
      <c r="A528" s="29" t="inlineStr">
        <is>
          <t>FINS_PR_516_v1</t>
        </is>
      </c>
      <c r="B528" s="30" t="inlineStr">
        <is>
          <t>Trade and other Receivables - Amounts due from third parties</t>
        </is>
      </c>
      <c r="C528" s="35" t="inlineStr">
        <is>
          <t>TABLE: 20.0
MATRIX ROW / CONTEXT: Malta
HOW TO ANSWER: Up to 1 values.
WHEN TO ANSWER: “Pure Account Information Service Provider” (FINS_GI_11) is not “Yes”</t>
        </is>
      </c>
      <c r="D528" s="34" t="inlineStr"/>
      <c r="E528" s="33" t="inlineStr"/>
      <c r="F528" s="33" t="inlineStr"/>
      <c r="G528" s="33" t="inlineStr"/>
      <c r="H528" s="33" t="inlineStr"/>
      <c r="I528" s="33" t="inlineStr"/>
      <c r="J528" s="33" t="inlineStr"/>
      <c r="K528" s="33" t="inlineStr"/>
      <c r="L528" s="33" t="inlineStr"/>
      <c r="M528" s="33" t="inlineStr"/>
      <c r="N528" s="33" t="inlineStr"/>
      <c r="O528" s="33" t="inlineStr"/>
      <c r="P528" s="33" t="inlineStr"/>
      <c r="Q528" s="33" t="inlineStr"/>
      <c r="R528" s="33" t="inlineStr"/>
      <c r="S528" s="33" t="inlineStr"/>
      <c r="T528" s="33" t="inlineStr"/>
      <c r="U528" s="33" t="inlineStr"/>
      <c r="V528" s="33" t="inlineStr"/>
      <c r="W528" s="33" t="inlineStr"/>
      <c r="X528" s="33" t="inlineStr"/>
      <c r="Y528" s="33" t="inlineStr"/>
      <c r="Z528" s="33" t="inlineStr"/>
      <c r="AA528" s="33" t="inlineStr"/>
      <c r="AB528" s="33" t="inlineStr"/>
      <c r="AC528" s="33" t="inlineStr"/>
      <c r="AD528" s="33" t="inlineStr"/>
      <c r="AE528" s="33" t="inlineStr"/>
      <c r="AF528" s="33" t="inlineStr"/>
      <c r="AG528" s="33" t="inlineStr"/>
      <c r="AH528">
        <f>COUNTA(D528:D528)&gt;0</f>
        <v/>
      </c>
      <c r="AI528">
        <f>IFERROR(AND('2- GI'!$D$13&lt;&gt;"",'2- GI'!$D$13&lt;&gt;"Yes"),FALSE)</f>
        <v/>
      </c>
      <c r="AJ528">
        <f>IFERROR(AND('2- GI'!$D$13="",NOT(AND('2- GI'!$D$13&lt;&gt;"",'2- GI'!$D$13&lt;&gt;"Yes"))),FALSE)</f>
        <v/>
      </c>
      <c r="AK528">
        <f>IF(AI528,IF(AH528,"ANSWERED","MISSING"),IF(AJ528,IF(AH528,"INVALID","CONTROLLER MISSING"),IF(AH528,"INVALID","NOT APPLICABLE")))</f>
        <v/>
      </c>
      <c r="AL528" t="inlineStr">
        <is>
          <t>PARSED</t>
        </is>
      </c>
    </row>
    <row r="529">
      <c r="A529" s="29" t="inlineStr">
        <is>
          <t>FINS_PR_517_v1</t>
        </is>
      </c>
      <c r="B529" s="30" t="inlineStr">
        <is>
          <t>Trade and Other Receivables - Amounts due from third parties</t>
        </is>
      </c>
      <c r="C529" s="35" t="inlineStr">
        <is>
          <t>TABLE: 20.0
MATRIX ROW / CONTEXT: EU/EEA
HOW TO ANSWER: Up to 1 values.
WHEN TO ANSWER: “Pure Account Information Service Provider” (FINS_GI_11) is not “Yes”</t>
        </is>
      </c>
      <c r="D529" s="34" t="inlineStr"/>
      <c r="E529" s="33" t="inlineStr"/>
      <c r="F529" s="33" t="inlineStr"/>
      <c r="G529" s="33" t="inlineStr"/>
      <c r="H529" s="33" t="inlineStr"/>
      <c r="I529" s="33" t="inlineStr"/>
      <c r="J529" s="33" t="inlineStr"/>
      <c r="K529" s="33" t="inlineStr"/>
      <c r="L529" s="33" t="inlineStr"/>
      <c r="M529" s="33" t="inlineStr"/>
      <c r="N529" s="33" t="inlineStr"/>
      <c r="O529" s="33" t="inlineStr"/>
      <c r="P529" s="33" t="inlineStr"/>
      <c r="Q529" s="33" t="inlineStr"/>
      <c r="R529" s="33" t="inlineStr"/>
      <c r="S529" s="33" t="inlineStr"/>
      <c r="T529" s="33" t="inlineStr"/>
      <c r="U529" s="33" t="inlineStr"/>
      <c r="V529" s="33" t="inlineStr"/>
      <c r="W529" s="33" t="inlineStr"/>
      <c r="X529" s="33" t="inlineStr"/>
      <c r="Y529" s="33" t="inlineStr"/>
      <c r="Z529" s="33" t="inlineStr"/>
      <c r="AA529" s="33" t="inlineStr"/>
      <c r="AB529" s="33" t="inlineStr"/>
      <c r="AC529" s="33" t="inlineStr"/>
      <c r="AD529" s="33" t="inlineStr"/>
      <c r="AE529" s="33" t="inlineStr"/>
      <c r="AF529" s="33" t="inlineStr"/>
      <c r="AG529" s="33" t="inlineStr"/>
      <c r="AH529">
        <f>COUNTA(D529:D529)&gt;0</f>
        <v/>
      </c>
      <c r="AI529">
        <f>IFERROR(AND('2- GI'!$D$13&lt;&gt;"",'2- GI'!$D$13&lt;&gt;"Yes"),FALSE)</f>
        <v/>
      </c>
      <c r="AJ529">
        <f>IFERROR(AND('2- GI'!$D$13="",NOT(AND('2- GI'!$D$13&lt;&gt;"",'2- GI'!$D$13&lt;&gt;"Yes"))),FALSE)</f>
        <v/>
      </c>
      <c r="AK529">
        <f>IF(AI529,IF(AH529,"ANSWERED","MISSING"),IF(AJ529,IF(AH529,"INVALID","CONTROLLER MISSING"),IF(AH529,"INVALID","NOT APPLICABLE")))</f>
        <v/>
      </c>
      <c r="AL529" t="inlineStr">
        <is>
          <t>PARSED</t>
        </is>
      </c>
    </row>
    <row r="530">
      <c r="A530" s="29" t="inlineStr">
        <is>
          <t>FINS_PR_518_v1</t>
        </is>
      </c>
      <c r="B530" s="30" t="inlineStr">
        <is>
          <t>Trade and Other Receivables - Amounts due from third parties</t>
        </is>
      </c>
      <c r="C530" s="35" t="inlineStr">
        <is>
          <t>TABLE: 20.0
MATRIX ROW / CONTEXT: RoW
HOW TO ANSWER: Up to 1 values.
WHEN TO ANSWER: “Pure Account Information Service Provider” (FINS_GI_11) is not “Yes”</t>
        </is>
      </c>
      <c r="D530" s="34" t="inlineStr"/>
      <c r="E530" s="33" t="inlineStr"/>
      <c r="F530" s="33" t="inlineStr"/>
      <c r="G530" s="33" t="inlineStr"/>
      <c r="H530" s="33" t="inlineStr"/>
      <c r="I530" s="33" t="inlineStr"/>
      <c r="J530" s="33" t="inlineStr"/>
      <c r="K530" s="33" t="inlineStr"/>
      <c r="L530" s="33" t="inlineStr"/>
      <c r="M530" s="33" t="inlineStr"/>
      <c r="N530" s="33" t="inlineStr"/>
      <c r="O530" s="33" t="inlineStr"/>
      <c r="P530" s="33" t="inlineStr"/>
      <c r="Q530" s="33" t="inlineStr"/>
      <c r="R530" s="33" t="inlineStr"/>
      <c r="S530" s="33" t="inlineStr"/>
      <c r="T530" s="33" t="inlineStr"/>
      <c r="U530" s="33" t="inlineStr"/>
      <c r="V530" s="33" t="inlineStr"/>
      <c r="W530" s="33" t="inlineStr"/>
      <c r="X530" s="33" t="inlineStr"/>
      <c r="Y530" s="33" t="inlineStr"/>
      <c r="Z530" s="33" t="inlineStr"/>
      <c r="AA530" s="33" t="inlineStr"/>
      <c r="AB530" s="33" t="inlineStr"/>
      <c r="AC530" s="33" t="inlineStr"/>
      <c r="AD530" s="33" t="inlineStr"/>
      <c r="AE530" s="33" t="inlineStr"/>
      <c r="AF530" s="33" t="inlineStr"/>
      <c r="AG530" s="33" t="inlineStr"/>
      <c r="AH530">
        <f>COUNTA(D530:D530)&gt;0</f>
        <v/>
      </c>
      <c r="AI530">
        <f>IFERROR(AND('2- GI'!$D$13&lt;&gt;"",'2- GI'!$D$13&lt;&gt;"Yes"),FALSE)</f>
        <v/>
      </c>
      <c r="AJ530">
        <f>IFERROR(AND('2- GI'!$D$13="",NOT(AND('2- GI'!$D$13&lt;&gt;"",'2- GI'!$D$13&lt;&gt;"Yes"))),FALSE)</f>
        <v/>
      </c>
      <c r="AK530">
        <f>IF(AI530,IF(AH530,"ANSWERED","MISSING"),IF(AJ530,IF(AH530,"INVALID","CONTROLLER MISSING"),IF(AH530,"INVALID","NOT APPLICABLE")))</f>
        <v/>
      </c>
      <c r="AL530" t="inlineStr">
        <is>
          <t>PARSED</t>
        </is>
      </c>
    </row>
    <row r="531">
      <c r="A531" s="29" t="inlineStr">
        <is>
          <t>FINS_PR_519_v1</t>
        </is>
      </c>
      <c r="B531" s="30" t="inlineStr">
        <is>
          <t>Trade and other Receivables - Prepayments</t>
        </is>
      </c>
      <c r="C531" s="35" t="inlineStr">
        <is>
          <t>TABLE: 20.0
MATRIX ROW / CONTEXT: Malta
HOW TO ANSWER: Up to 1 values.
WHEN TO ANSWER: “Pure Account Information Service Provider” (FINS_GI_11) is not “Yes”</t>
        </is>
      </c>
      <c r="D531" s="34" t="inlineStr"/>
      <c r="E531" s="33" t="inlineStr"/>
      <c r="F531" s="33" t="inlineStr"/>
      <c r="G531" s="33" t="inlineStr"/>
      <c r="H531" s="33" t="inlineStr"/>
      <c r="I531" s="33" t="inlineStr"/>
      <c r="J531" s="33" t="inlineStr"/>
      <c r="K531" s="33" t="inlineStr"/>
      <c r="L531" s="33" t="inlineStr"/>
      <c r="M531" s="33" t="inlineStr"/>
      <c r="N531" s="33" t="inlineStr"/>
      <c r="O531" s="33" t="inlineStr"/>
      <c r="P531" s="33" t="inlineStr"/>
      <c r="Q531" s="33" t="inlineStr"/>
      <c r="R531" s="33" t="inlineStr"/>
      <c r="S531" s="33" t="inlineStr"/>
      <c r="T531" s="33" t="inlineStr"/>
      <c r="U531" s="33" t="inlineStr"/>
      <c r="V531" s="33" t="inlineStr"/>
      <c r="W531" s="33" t="inlineStr"/>
      <c r="X531" s="33" t="inlineStr"/>
      <c r="Y531" s="33" t="inlineStr"/>
      <c r="Z531" s="33" t="inlineStr"/>
      <c r="AA531" s="33" t="inlineStr"/>
      <c r="AB531" s="33" t="inlineStr"/>
      <c r="AC531" s="33" t="inlineStr"/>
      <c r="AD531" s="33" t="inlineStr"/>
      <c r="AE531" s="33" t="inlineStr"/>
      <c r="AF531" s="33" t="inlineStr"/>
      <c r="AG531" s="33" t="inlineStr"/>
      <c r="AH531">
        <f>COUNTA(D531:D531)&gt;0</f>
        <v/>
      </c>
      <c r="AI531">
        <f>IFERROR(AND('2- GI'!$D$13&lt;&gt;"",'2- GI'!$D$13&lt;&gt;"Yes"),FALSE)</f>
        <v/>
      </c>
      <c r="AJ531">
        <f>IFERROR(AND('2- GI'!$D$13="",NOT(AND('2- GI'!$D$13&lt;&gt;"",'2- GI'!$D$13&lt;&gt;"Yes"))),FALSE)</f>
        <v/>
      </c>
      <c r="AK531">
        <f>IF(AI531,IF(AH531,"ANSWERED","MISSING"),IF(AJ531,IF(AH531,"INVALID","CONTROLLER MISSING"),IF(AH531,"INVALID","NOT APPLICABLE")))</f>
        <v/>
      </c>
      <c r="AL531" t="inlineStr">
        <is>
          <t>PARSED</t>
        </is>
      </c>
    </row>
    <row r="532">
      <c r="A532" s="29" t="inlineStr">
        <is>
          <t>FINS_PR_520_v1</t>
        </is>
      </c>
      <c r="B532" s="30" t="inlineStr">
        <is>
          <t>Trade and other Receivables - Prepayments</t>
        </is>
      </c>
      <c r="C532" s="35" t="inlineStr">
        <is>
          <t>TABLE: 20.0
MATRIX ROW / CONTEXT: EU/EEA
HOW TO ANSWER: Up to 1 values.
WHEN TO ANSWER: “Pure Account Information Service Provider” (FINS_GI_11) is not “Yes”</t>
        </is>
      </c>
      <c r="D532" s="34" t="inlineStr"/>
      <c r="E532" s="33" t="inlineStr"/>
      <c r="F532" s="33" t="inlineStr"/>
      <c r="G532" s="33" t="inlineStr"/>
      <c r="H532" s="33" t="inlineStr"/>
      <c r="I532" s="33" t="inlineStr"/>
      <c r="J532" s="33" t="inlineStr"/>
      <c r="K532" s="33" t="inlineStr"/>
      <c r="L532" s="33" t="inlineStr"/>
      <c r="M532" s="33" t="inlineStr"/>
      <c r="N532" s="33" t="inlineStr"/>
      <c r="O532" s="33" t="inlineStr"/>
      <c r="P532" s="33" t="inlineStr"/>
      <c r="Q532" s="33" t="inlineStr"/>
      <c r="R532" s="33" t="inlineStr"/>
      <c r="S532" s="33" t="inlineStr"/>
      <c r="T532" s="33" t="inlineStr"/>
      <c r="U532" s="33" t="inlineStr"/>
      <c r="V532" s="33" t="inlineStr"/>
      <c r="W532" s="33" t="inlineStr"/>
      <c r="X532" s="33" t="inlineStr"/>
      <c r="Y532" s="33" t="inlineStr"/>
      <c r="Z532" s="33" t="inlineStr"/>
      <c r="AA532" s="33" t="inlineStr"/>
      <c r="AB532" s="33" t="inlineStr"/>
      <c r="AC532" s="33" t="inlineStr"/>
      <c r="AD532" s="33" t="inlineStr"/>
      <c r="AE532" s="33" t="inlineStr"/>
      <c r="AF532" s="33" t="inlineStr"/>
      <c r="AG532" s="33" t="inlineStr"/>
      <c r="AH532">
        <f>COUNTA(D532:D532)&gt;0</f>
        <v/>
      </c>
      <c r="AI532">
        <f>IFERROR(AND('2- GI'!$D$13&lt;&gt;"",'2- GI'!$D$13&lt;&gt;"Yes"),FALSE)</f>
        <v/>
      </c>
      <c r="AJ532">
        <f>IFERROR(AND('2- GI'!$D$13="",NOT(AND('2- GI'!$D$13&lt;&gt;"",'2- GI'!$D$13&lt;&gt;"Yes"))),FALSE)</f>
        <v/>
      </c>
      <c r="AK532">
        <f>IF(AI532,IF(AH532,"ANSWERED","MISSING"),IF(AJ532,IF(AH532,"INVALID","CONTROLLER MISSING"),IF(AH532,"INVALID","NOT APPLICABLE")))</f>
        <v/>
      </c>
      <c r="AL532" t="inlineStr">
        <is>
          <t>PARSED</t>
        </is>
      </c>
    </row>
    <row r="533">
      <c r="A533" s="29" t="inlineStr">
        <is>
          <t>FINS_PR_521_v1</t>
        </is>
      </c>
      <c r="B533" s="30" t="inlineStr">
        <is>
          <t>Trade and other Receivables - Prepayments</t>
        </is>
      </c>
      <c r="C533" s="35" t="inlineStr">
        <is>
          <t>TABLE: 20.0
MATRIX ROW / CONTEXT: RoW
HOW TO ANSWER: Up to 1 values.
WHEN TO ANSWER: “Pure Account Information Service Provider” (FINS_GI_11) is not “Yes”</t>
        </is>
      </c>
      <c r="D533" s="34" t="inlineStr"/>
      <c r="E533" s="33" t="inlineStr"/>
      <c r="F533" s="33" t="inlineStr"/>
      <c r="G533" s="33" t="inlineStr"/>
      <c r="H533" s="33" t="inlineStr"/>
      <c r="I533" s="33" t="inlineStr"/>
      <c r="J533" s="33" t="inlineStr"/>
      <c r="K533" s="33" t="inlineStr"/>
      <c r="L533" s="33" t="inlineStr"/>
      <c r="M533" s="33" t="inlineStr"/>
      <c r="N533" s="33" t="inlineStr"/>
      <c r="O533" s="33" t="inlineStr"/>
      <c r="P533" s="33" t="inlineStr"/>
      <c r="Q533" s="33" t="inlineStr"/>
      <c r="R533" s="33" t="inlineStr"/>
      <c r="S533" s="33" t="inlineStr"/>
      <c r="T533" s="33" t="inlineStr"/>
      <c r="U533" s="33" t="inlineStr"/>
      <c r="V533" s="33" t="inlineStr"/>
      <c r="W533" s="33" t="inlineStr"/>
      <c r="X533" s="33" t="inlineStr"/>
      <c r="Y533" s="33" t="inlineStr"/>
      <c r="Z533" s="33" t="inlineStr"/>
      <c r="AA533" s="33" t="inlineStr"/>
      <c r="AB533" s="33" t="inlineStr"/>
      <c r="AC533" s="33" t="inlineStr"/>
      <c r="AD533" s="33" t="inlineStr"/>
      <c r="AE533" s="33" t="inlineStr"/>
      <c r="AF533" s="33" t="inlineStr"/>
      <c r="AG533" s="33" t="inlineStr"/>
      <c r="AH533">
        <f>COUNTA(D533:D533)&gt;0</f>
        <v/>
      </c>
      <c r="AI533">
        <f>IFERROR(AND('2- GI'!$D$13&lt;&gt;"",'2- GI'!$D$13&lt;&gt;"Yes"),FALSE)</f>
        <v/>
      </c>
      <c r="AJ533">
        <f>IFERROR(AND('2- GI'!$D$13="",NOT(AND('2- GI'!$D$13&lt;&gt;"",'2- GI'!$D$13&lt;&gt;"Yes"))),FALSE)</f>
        <v/>
      </c>
      <c r="AK533">
        <f>IF(AI533,IF(AH533,"ANSWERED","MISSING"),IF(AJ533,IF(AH533,"INVALID","CONTROLLER MISSING"),IF(AH533,"INVALID","NOT APPLICABLE")))</f>
        <v/>
      </c>
      <c r="AL533" t="inlineStr">
        <is>
          <t>PARSED</t>
        </is>
      </c>
    </row>
    <row r="534">
      <c r="A534" s="29" t="inlineStr">
        <is>
          <t>FINS_PR_522_v1</t>
        </is>
      </c>
      <c r="B534" s="30" t="inlineStr">
        <is>
          <t>Trade and other Receivables - Accrued Income</t>
        </is>
      </c>
      <c r="C534" s="35" t="inlineStr">
        <is>
          <t>TABLE: 20.0
MATRIX ROW / CONTEXT: Malta
HOW TO ANSWER: Up to 1 values.
WHEN TO ANSWER: “Pure Account Information Service Provider” (FINS_GI_11) is not “Yes”</t>
        </is>
      </c>
      <c r="D534" s="34" t="inlineStr"/>
      <c r="E534" s="33" t="inlineStr"/>
      <c r="F534" s="33" t="inlineStr"/>
      <c r="G534" s="33" t="inlineStr"/>
      <c r="H534" s="33" t="inlineStr"/>
      <c r="I534" s="33" t="inlineStr"/>
      <c r="J534" s="33" t="inlineStr"/>
      <c r="K534" s="33" t="inlineStr"/>
      <c r="L534" s="33" t="inlineStr"/>
      <c r="M534" s="33" t="inlineStr"/>
      <c r="N534" s="33" t="inlineStr"/>
      <c r="O534" s="33" t="inlineStr"/>
      <c r="P534" s="33" t="inlineStr"/>
      <c r="Q534" s="33" t="inlineStr"/>
      <c r="R534" s="33" t="inlineStr"/>
      <c r="S534" s="33" t="inlineStr"/>
      <c r="T534" s="33" t="inlineStr"/>
      <c r="U534" s="33" t="inlineStr"/>
      <c r="V534" s="33" t="inlineStr"/>
      <c r="W534" s="33" t="inlineStr"/>
      <c r="X534" s="33" t="inlineStr"/>
      <c r="Y534" s="33" t="inlineStr"/>
      <c r="Z534" s="33" t="inlineStr"/>
      <c r="AA534" s="33" t="inlineStr"/>
      <c r="AB534" s="33" t="inlineStr"/>
      <c r="AC534" s="33" t="inlineStr"/>
      <c r="AD534" s="33" t="inlineStr"/>
      <c r="AE534" s="33" t="inlineStr"/>
      <c r="AF534" s="33" t="inlineStr"/>
      <c r="AG534" s="33" t="inlineStr"/>
      <c r="AH534">
        <f>COUNTA(D534:D534)&gt;0</f>
        <v/>
      </c>
      <c r="AI534">
        <f>IFERROR(AND('2- GI'!$D$13&lt;&gt;"",'2- GI'!$D$13&lt;&gt;"Yes"),FALSE)</f>
        <v/>
      </c>
      <c r="AJ534">
        <f>IFERROR(AND('2- GI'!$D$13="",NOT(AND('2- GI'!$D$13&lt;&gt;"",'2- GI'!$D$13&lt;&gt;"Yes"))),FALSE)</f>
        <v/>
      </c>
      <c r="AK534">
        <f>IF(AI534,IF(AH534,"ANSWERED","MISSING"),IF(AJ534,IF(AH534,"INVALID","CONTROLLER MISSING"),IF(AH534,"INVALID","NOT APPLICABLE")))</f>
        <v/>
      </c>
      <c r="AL534" t="inlineStr">
        <is>
          <t>PARSED</t>
        </is>
      </c>
    </row>
    <row r="535">
      <c r="A535" s="29" t="inlineStr">
        <is>
          <t>FINS_PR_523_v1</t>
        </is>
      </c>
      <c r="B535" s="30" t="inlineStr">
        <is>
          <t>Trade and other Receivables - Accrued Income</t>
        </is>
      </c>
      <c r="C535" s="35" t="inlineStr">
        <is>
          <t>TABLE: 20.0
MATRIX ROW / CONTEXT: EU/EEA
HOW TO ANSWER: Up to 1 values.
WHEN TO ANSWER: “Pure Account Information Service Provider” (FINS_GI_11) is not “Yes”</t>
        </is>
      </c>
      <c r="D535" s="34" t="inlineStr"/>
      <c r="E535" s="33" t="inlineStr"/>
      <c r="F535" s="33" t="inlineStr"/>
      <c r="G535" s="33" t="inlineStr"/>
      <c r="H535" s="33" t="inlineStr"/>
      <c r="I535" s="33" t="inlineStr"/>
      <c r="J535" s="33" t="inlineStr"/>
      <c r="K535" s="33" t="inlineStr"/>
      <c r="L535" s="33" t="inlineStr"/>
      <c r="M535" s="33" t="inlineStr"/>
      <c r="N535" s="33" t="inlineStr"/>
      <c r="O535" s="33" t="inlineStr"/>
      <c r="P535" s="33" t="inlineStr"/>
      <c r="Q535" s="33" t="inlineStr"/>
      <c r="R535" s="33" t="inlineStr"/>
      <c r="S535" s="33" t="inlineStr"/>
      <c r="T535" s="33" t="inlineStr"/>
      <c r="U535" s="33" t="inlineStr"/>
      <c r="V535" s="33" t="inlineStr"/>
      <c r="W535" s="33" t="inlineStr"/>
      <c r="X535" s="33" t="inlineStr"/>
      <c r="Y535" s="33" t="inlineStr"/>
      <c r="Z535" s="33" t="inlineStr"/>
      <c r="AA535" s="33" t="inlineStr"/>
      <c r="AB535" s="33" t="inlineStr"/>
      <c r="AC535" s="33" t="inlineStr"/>
      <c r="AD535" s="33" t="inlineStr"/>
      <c r="AE535" s="33" t="inlineStr"/>
      <c r="AF535" s="33" t="inlineStr"/>
      <c r="AG535" s="33" t="inlineStr"/>
      <c r="AH535">
        <f>COUNTA(D535:D535)&gt;0</f>
        <v/>
      </c>
      <c r="AI535">
        <f>IFERROR(AND('2- GI'!$D$13&lt;&gt;"",'2- GI'!$D$13&lt;&gt;"Yes"),FALSE)</f>
        <v/>
      </c>
      <c r="AJ535">
        <f>IFERROR(AND('2- GI'!$D$13="",NOT(AND('2- GI'!$D$13&lt;&gt;"",'2- GI'!$D$13&lt;&gt;"Yes"))),FALSE)</f>
        <v/>
      </c>
      <c r="AK535">
        <f>IF(AI535,IF(AH535,"ANSWERED","MISSING"),IF(AJ535,IF(AH535,"INVALID","CONTROLLER MISSING"),IF(AH535,"INVALID","NOT APPLICABLE")))</f>
        <v/>
      </c>
      <c r="AL535" t="inlineStr">
        <is>
          <t>PARSED</t>
        </is>
      </c>
    </row>
    <row r="536">
      <c r="A536" s="29" t="inlineStr">
        <is>
          <t>FINS_PR_524_v1</t>
        </is>
      </c>
      <c r="B536" s="30" t="inlineStr">
        <is>
          <t>Trade and other Receivables - Accrued Income</t>
        </is>
      </c>
      <c r="C536" s="35" t="inlineStr">
        <is>
          <t>TABLE: 20.0
MATRIX ROW / CONTEXT: RoW
HOW TO ANSWER: Up to 1 values.
WHEN TO ANSWER: “Pure Account Information Service Provider” (FINS_GI_11) is not “Yes”</t>
        </is>
      </c>
      <c r="D536" s="34" t="inlineStr"/>
      <c r="E536" s="33" t="inlineStr"/>
      <c r="F536" s="33" t="inlineStr"/>
      <c r="G536" s="33" t="inlineStr"/>
      <c r="H536" s="33" t="inlineStr"/>
      <c r="I536" s="33" t="inlineStr"/>
      <c r="J536" s="33" t="inlineStr"/>
      <c r="K536" s="33" t="inlineStr"/>
      <c r="L536" s="33" t="inlineStr"/>
      <c r="M536" s="33" t="inlineStr"/>
      <c r="N536" s="33" t="inlineStr"/>
      <c r="O536" s="33" t="inlineStr"/>
      <c r="P536" s="33" t="inlineStr"/>
      <c r="Q536" s="33" t="inlineStr"/>
      <c r="R536" s="33" t="inlineStr"/>
      <c r="S536" s="33" t="inlineStr"/>
      <c r="T536" s="33" t="inlineStr"/>
      <c r="U536" s="33" t="inlineStr"/>
      <c r="V536" s="33" t="inlineStr"/>
      <c r="W536" s="33" t="inlineStr"/>
      <c r="X536" s="33" t="inlineStr"/>
      <c r="Y536" s="33" t="inlineStr"/>
      <c r="Z536" s="33" t="inlineStr"/>
      <c r="AA536" s="33" t="inlineStr"/>
      <c r="AB536" s="33" t="inlineStr"/>
      <c r="AC536" s="33" t="inlineStr"/>
      <c r="AD536" s="33" t="inlineStr"/>
      <c r="AE536" s="33" t="inlineStr"/>
      <c r="AF536" s="33" t="inlineStr"/>
      <c r="AG536" s="33" t="inlineStr"/>
      <c r="AH536">
        <f>COUNTA(D536:D536)&gt;0</f>
        <v/>
      </c>
      <c r="AI536">
        <f>IFERROR(AND('2- GI'!$D$13&lt;&gt;"",'2- GI'!$D$13&lt;&gt;"Yes"),FALSE)</f>
        <v/>
      </c>
      <c r="AJ536">
        <f>IFERROR(AND('2- GI'!$D$13="",NOT(AND('2- GI'!$D$13&lt;&gt;"",'2- GI'!$D$13&lt;&gt;"Yes"))),FALSE)</f>
        <v/>
      </c>
      <c r="AK536">
        <f>IF(AI536,IF(AH536,"ANSWERED","MISSING"),IF(AJ536,IF(AH536,"INVALID","CONTROLLER MISSING"),IF(AH536,"INVALID","NOT APPLICABLE")))</f>
        <v/>
      </c>
      <c r="AL536" t="inlineStr">
        <is>
          <t>PARSED</t>
        </is>
      </c>
    </row>
    <row r="537">
      <c r="A537" s="29" t="inlineStr">
        <is>
          <t>FINS_PR_525_v1</t>
        </is>
      </c>
      <c r="B537" s="30" t="inlineStr">
        <is>
          <t>Trade and other Receivables - Deferred Tax</t>
        </is>
      </c>
      <c r="C537" s="35" t="inlineStr">
        <is>
          <t>TABLE: 20.0
MATRIX ROW / CONTEXT: Malta
HOW TO ANSWER: Up to 1 values.
WHEN TO ANSWER: “Pure Account Information Service Provider” (FINS_GI_11) is not “Yes”</t>
        </is>
      </c>
      <c r="D537" s="34" t="inlineStr"/>
      <c r="E537" s="33" t="inlineStr"/>
      <c r="F537" s="33" t="inlineStr"/>
      <c r="G537" s="33" t="inlineStr"/>
      <c r="H537" s="33" t="inlineStr"/>
      <c r="I537" s="33" t="inlineStr"/>
      <c r="J537" s="33" t="inlineStr"/>
      <c r="K537" s="33" t="inlineStr"/>
      <c r="L537" s="33" t="inlineStr"/>
      <c r="M537" s="33" t="inlineStr"/>
      <c r="N537" s="33" t="inlineStr"/>
      <c r="O537" s="33" t="inlineStr"/>
      <c r="P537" s="33" t="inlineStr"/>
      <c r="Q537" s="33" t="inlineStr"/>
      <c r="R537" s="33" t="inlineStr"/>
      <c r="S537" s="33" t="inlineStr"/>
      <c r="T537" s="33" t="inlineStr"/>
      <c r="U537" s="33" t="inlineStr"/>
      <c r="V537" s="33" t="inlineStr"/>
      <c r="W537" s="33" t="inlineStr"/>
      <c r="X537" s="33" t="inlineStr"/>
      <c r="Y537" s="33" t="inlineStr"/>
      <c r="Z537" s="33" t="inlineStr"/>
      <c r="AA537" s="33" t="inlineStr"/>
      <c r="AB537" s="33" t="inlineStr"/>
      <c r="AC537" s="33" t="inlineStr"/>
      <c r="AD537" s="33" t="inlineStr"/>
      <c r="AE537" s="33" t="inlineStr"/>
      <c r="AF537" s="33" t="inlineStr"/>
      <c r="AG537" s="33" t="inlineStr"/>
      <c r="AH537">
        <f>COUNTA(D537:D537)&gt;0</f>
        <v/>
      </c>
      <c r="AI537">
        <f>IFERROR(AND('2- GI'!$D$13&lt;&gt;"",'2- GI'!$D$13&lt;&gt;"Yes"),FALSE)</f>
        <v/>
      </c>
      <c r="AJ537">
        <f>IFERROR(AND('2- GI'!$D$13="",NOT(AND('2- GI'!$D$13&lt;&gt;"",'2- GI'!$D$13&lt;&gt;"Yes"))),FALSE)</f>
        <v/>
      </c>
      <c r="AK537">
        <f>IF(AI537,IF(AH537,"ANSWERED","MISSING"),IF(AJ537,IF(AH537,"INVALID","CONTROLLER MISSING"),IF(AH537,"INVALID","NOT APPLICABLE")))</f>
        <v/>
      </c>
      <c r="AL537" t="inlineStr">
        <is>
          <t>PARSED</t>
        </is>
      </c>
    </row>
    <row r="538">
      <c r="A538" s="29" t="inlineStr">
        <is>
          <t>FINS_PR_526_v1</t>
        </is>
      </c>
      <c r="B538" s="30" t="inlineStr">
        <is>
          <t>Trade and Other Receivables - Deferred Tax</t>
        </is>
      </c>
      <c r="C538" s="35" t="inlineStr">
        <is>
          <t>TABLE: 20.0
MATRIX ROW / CONTEXT: EU/EEA
HOW TO ANSWER: Up to 1 values.
WHEN TO ANSWER: “Pure Account Information Service Provider” (FINS_GI_11) is not “Yes”</t>
        </is>
      </c>
      <c r="D538" s="34" t="inlineStr"/>
      <c r="E538" s="33" t="inlineStr"/>
      <c r="F538" s="33" t="inlineStr"/>
      <c r="G538" s="33" t="inlineStr"/>
      <c r="H538" s="33" t="inlineStr"/>
      <c r="I538" s="33" t="inlineStr"/>
      <c r="J538" s="33" t="inlineStr"/>
      <c r="K538" s="33" t="inlineStr"/>
      <c r="L538" s="33" t="inlineStr"/>
      <c r="M538" s="33" t="inlineStr"/>
      <c r="N538" s="33" t="inlineStr"/>
      <c r="O538" s="33" t="inlineStr"/>
      <c r="P538" s="33" t="inlineStr"/>
      <c r="Q538" s="33" t="inlineStr"/>
      <c r="R538" s="33" t="inlineStr"/>
      <c r="S538" s="33" t="inlineStr"/>
      <c r="T538" s="33" t="inlineStr"/>
      <c r="U538" s="33" t="inlineStr"/>
      <c r="V538" s="33" t="inlineStr"/>
      <c r="W538" s="33" t="inlineStr"/>
      <c r="X538" s="33" t="inlineStr"/>
      <c r="Y538" s="33" t="inlineStr"/>
      <c r="Z538" s="33" t="inlineStr"/>
      <c r="AA538" s="33" t="inlineStr"/>
      <c r="AB538" s="33" t="inlineStr"/>
      <c r="AC538" s="33" t="inlineStr"/>
      <c r="AD538" s="33" t="inlineStr"/>
      <c r="AE538" s="33" t="inlineStr"/>
      <c r="AF538" s="33" t="inlineStr"/>
      <c r="AG538" s="33" t="inlineStr"/>
      <c r="AH538">
        <f>COUNTA(D538:D538)&gt;0</f>
        <v/>
      </c>
      <c r="AI538">
        <f>IFERROR(AND('2- GI'!$D$13&lt;&gt;"",'2- GI'!$D$13&lt;&gt;"Yes"),FALSE)</f>
        <v/>
      </c>
      <c r="AJ538">
        <f>IFERROR(AND('2- GI'!$D$13="",NOT(AND('2- GI'!$D$13&lt;&gt;"",'2- GI'!$D$13&lt;&gt;"Yes"))),FALSE)</f>
        <v/>
      </c>
      <c r="AK538">
        <f>IF(AI538,IF(AH538,"ANSWERED","MISSING"),IF(AJ538,IF(AH538,"INVALID","CONTROLLER MISSING"),IF(AH538,"INVALID","NOT APPLICABLE")))</f>
        <v/>
      </c>
      <c r="AL538" t="inlineStr">
        <is>
          <t>PARSED</t>
        </is>
      </c>
    </row>
    <row r="539">
      <c r="A539" s="29" t="inlineStr">
        <is>
          <t>FINS_PR_527_v1</t>
        </is>
      </c>
      <c r="B539" s="30" t="inlineStr">
        <is>
          <t>Trade and Other Receivables - Deferred Tax</t>
        </is>
      </c>
      <c r="C539" s="35" t="inlineStr">
        <is>
          <t>TABLE: 20.0
MATRIX ROW / CONTEXT: RoW
HOW TO ANSWER: Up to 1 values.
WHEN TO ANSWER: “Pure Account Information Service Provider” (FINS_GI_11) is not “Yes”</t>
        </is>
      </c>
      <c r="D539" s="34" t="inlineStr"/>
      <c r="E539" s="33" t="inlineStr"/>
      <c r="F539" s="33" t="inlineStr"/>
      <c r="G539" s="33" t="inlineStr"/>
      <c r="H539" s="33" t="inlineStr"/>
      <c r="I539" s="33" t="inlineStr"/>
      <c r="J539" s="33" t="inlineStr"/>
      <c r="K539" s="33" t="inlineStr"/>
      <c r="L539" s="33" t="inlineStr"/>
      <c r="M539" s="33" t="inlineStr"/>
      <c r="N539" s="33" t="inlineStr"/>
      <c r="O539" s="33" t="inlineStr"/>
      <c r="P539" s="33" t="inlineStr"/>
      <c r="Q539" s="33" t="inlineStr"/>
      <c r="R539" s="33" t="inlineStr"/>
      <c r="S539" s="33" t="inlineStr"/>
      <c r="T539" s="33" t="inlineStr"/>
      <c r="U539" s="33" t="inlineStr"/>
      <c r="V539" s="33" t="inlineStr"/>
      <c r="W539" s="33" t="inlineStr"/>
      <c r="X539" s="33" t="inlineStr"/>
      <c r="Y539" s="33" t="inlineStr"/>
      <c r="Z539" s="33" t="inlineStr"/>
      <c r="AA539" s="33" t="inlineStr"/>
      <c r="AB539" s="33" t="inlineStr"/>
      <c r="AC539" s="33" t="inlineStr"/>
      <c r="AD539" s="33" t="inlineStr"/>
      <c r="AE539" s="33" t="inlineStr"/>
      <c r="AF539" s="33" t="inlineStr"/>
      <c r="AG539" s="33" t="inlineStr"/>
      <c r="AH539">
        <f>COUNTA(D539:D539)&gt;0</f>
        <v/>
      </c>
      <c r="AI539">
        <f>IFERROR(AND('2- GI'!$D$13&lt;&gt;"",'2- GI'!$D$13&lt;&gt;"Yes"),FALSE)</f>
        <v/>
      </c>
      <c r="AJ539">
        <f>IFERROR(AND('2- GI'!$D$13="",NOT(AND('2- GI'!$D$13&lt;&gt;"",'2- GI'!$D$13&lt;&gt;"Yes"))),FALSE)</f>
        <v/>
      </c>
      <c r="AK539">
        <f>IF(AI539,IF(AH539,"ANSWERED","MISSING"),IF(AJ539,IF(AH539,"INVALID","CONTROLLER MISSING"),IF(AH539,"INVALID","NOT APPLICABLE")))</f>
        <v/>
      </c>
      <c r="AL539" t="inlineStr">
        <is>
          <t>PARSED</t>
        </is>
      </c>
    </row>
    <row r="540">
      <c r="A540" s="29" t="inlineStr">
        <is>
          <t>FINS_PR_528_v1</t>
        </is>
      </c>
      <c r="B540" s="30" t="inlineStr">
        <is>
          <t>Trade and other Receivables - Other receivables</t>
        </is>
      </c>
      <c r="C540" s="35" t="inlineStr">
        <is>
          <t>TABLE: 20.0
MATRIX ROW / CONTEXT: Malta
HOW TO ANSWER: Up to 1 values.
WHEN TO ANSWER: “Pure Account Information Service Provider” (FINS_GI_11) is not “Yes”</t>
        </is>
      </c>
      <c r="D540" s="34" t="inlineStr"/>
      <c r="E540" s="33" t="inlineStr"/>
      <c r="F540" s="33" t="inlineStr"/>
      <c r="G540" s="33" t="inlineStr"/>
      <c r="H540" s="33" t="inlineStr"/>
      <c r="I540" s="33" t="inlineStr"/>
      <c r="J540" s="33" t="inlineStr"/>
      <c r="K540" s="33" t="inlineStr"/>
      <c r="L540" s="33" t="inlineStr"/>
      <c r="M540" s="33" t="inlineStr"/>
      <c r="N540" s="33" t="inlineStr"/>
      <c r="O540" s="33" t="inlineStr"/>
      <c r="P540" s="33" t="inlineStr"/>
      <c r="Q540" s="33" t="inlineStr"/>
      <c r="R540" s="33" t="inlineStr"/>
      <c r="S540" s="33" t="inlineStr"/>
      <c r="T540" s="33" t="inlineStr"/>
      <c r="U540" s="33" t="inlineStr"/>
      <c r="V540" s="33" t="inlineStr"/>
      <c r="W540" s="33" t="inlineStr"/>
      <c r="X540" s="33" t="inlineStr"/>
      <c r="Y540" s="33" t="inlineStr"/>
      <c r="Z540" s="33" t="inlineStr"/>
      <c r="AA540" s="33" t="inlineStr"/>
      <c r="AB540" s="33" t="inlineStr"/>
      <c r="AC540" s="33" t="inlineStr"/>
      <c r="AD540" s="33" t="inlineStr"/>
      <c r="AE540" s="33" t="inlineStr"/>
      <c r="AF540" s="33" t="inlineStr"/>
      <c r="AG540" s="33" t="inlineStr"/>
      <c r="AH540">
        <f>COUNTA(D540:D540)&gt;0</f>
        <v/>
      </c>
      <c r="AI540">
        <f>IFERROR(AND('2- GI'!$D$13&lt;&gt;"",'2- GI'!$D$13&lt;&gt;"Yes"),FALSE)</f>
        <v/>
      </c>
      <c r="AJ540">
        <f>IFERROR(AND('2- GI'!$D$13="",NOT(AND('2- GI'!$D$13&lt;&gt;"",'2- GI'!$D$13&lt;&gt;"Yes"))),FALSE)</f>
        <v/>
      </c>
      <c r="AK540">
        <f>IF(AI540,IF(AH540,"ANSWERED","MISSING"),IF(AJ540,IF(AH540,"INVALID","CONTROLLER MISSING"),IF(AH540,"INVALID","NOT APPLICABLE")))</f>
        <v/>
      </c>
      <c r="AL540" t="inlineStr">
        <is>
          <t>PARSED</t>
        </is>
      </c>
    </row>
    <row r="541">
      <c r="A541" s="29" t="inlineStr">
        <is>
          <t>FINS_PR_529_v1</t>
        </is>
      </c>
      <c r="B541" s="30" t="inlineStr">
        <is>
          <t>Trade and other Receivables - Other receivables</t>
        </is>
      </c>
      <c r="C541" s="35" t="inlineStr">
        <is>
          <t>TABLE: 20.0
MATRIX ROW / CONTEXT: EU/EEA
HOW TO ANSWER: Up to 1 values.
WHEN TO ANSWER: “Pure Account Information Service Provider” (FINS_GI_11) is not “Yes”</t>
        </is>
      </c>
      <c r="D541" s="34" t="inlineStr"/>
      <c r="E541" s="33" t="inlineStr"/>
      <c r="F541" s="33" t="inlineStr"/>
      <c r="G541" s="33" t="inlineStr"/>
      <c r="H541" s="33" t="inlineStr"/>
      <c r="I541" s="33" t="inlineStr"/>
      <c r="J541" s="33" t="inlineStr"/>
      <c r="K541" s="33" t="inlineStr"/>
      <c r="L541" s="33" t="inlineStr"/>
      <c r="M541" s="33" t="inlineStr"/>
      <c r="N541" s="33" t="inlineStr"/>
      <c r="O541" s="33" t="inlineStr"/>
      <c r="P541" s="33" t="inlineStr"/>
      <c r="Q541" s="33" t="inlineStr"/>
      <c r="R541" s="33" t="inlineStr"/>
      <c r="S541" s="33" t="inlineStr"/>
      <c r="T541" s="33" t="inlineStr"/>
      <c r="U541" s="33" t="inlineStr"/>
      <c r="V541" s="33" t="inlineStr"/>
      <c r="W541" s="33" t="inlineStr"/>
      <c r="X541" s="33" t="inlineStr"/>
      <c r="Y541" s="33" t="inlineStr"/>
      <c r="Z541" s="33" t="inlineStr"/>
      <c r="AA541" s="33" t="inlineStr"/>
      <c r="AB541" s="33" t="inlineStr"/>
      <c r="AC541" s="33" t="inlineStr"/>
      <c r="AD541" s="33" t="inlineStr"/>
      <c r="AE541" s="33" t="inlineStr"/>
      <c r="AF541" s="33" t="inlineStr"/>
      <c r="AG541" s="33" t="inlineStr"/>
      <c r="AH541">
        <f>COUNTA(D541:D541)&gt;0</f>
        <v/>
      </c>
      <c r="AI541">
        <f>IFERROR(AND('2- GI'!$D$13&lt;&gt;"",'2- GI'!$D$13&lt;&gt;"Yes"),FALSE)</f>
        <v/>
      </c>
      <c r="AJ541">
        <f>IFERROR(AND('2- GI'!$D$13="",NOT(AND('2- GI'!$D$13&lt;&gt;"",'2- GI'!$D$13&lt;&gt;"Yes"))),FALSE)</f>
        <v/>
      </c>
      <c r="AK541">
        <f>IF(AI541,IF(AH541,"ANSWERED","MISSING"),IF(AJ541,IF(AH541,"INVALID","CONTROLLER MISSING"),IF(AH541,"INVALID","NOT APPLICABLE")))</f>
        <v/>
      </c>
      <c r="AL541" t="inlineStr">
        <is>
          <t>PARSED</t>
        </is>
      </c>
    </row>
    <row r="542">
      <c r="A542" s="29" t="inlineStr">
        <is>
          <t>FINS_PR_530_v1</t>
        </is>
      </c>
      <c r="B542" s="30" t="inlineStr">
        <is>
          <t>Trade and Other Receivables - Other receivables</t>
        </is>
      </c>
      <c r="C542" s="35" t="inlineStr">
        <is>
          <t>TABLE: 20.0
MATRIX ROW / CONTEXT: RoW
HOW TO ANSWER: Up to 1 values.
WHEN TO ANSWER: “Pure Account Information Service Provider” (FINS_GI_11) is not “Yes”</t>
        </is>
      </c>
      <c r="D542" s="34" t="inlineStr"/>
      <c r="E542" s="33" t="inlineStr"/>
      <c r="F542" s="33" t="inlineStr"/>
      <c r="G542" s="33" t="inlineStr"/>
      <c r="H542" s="33" t="inlineStr"/>
      <c r="I542" s="33" t="inlineStr"/>
      <c r="J542" s="33" t="inlineStr"/>
      <c r="K542" s="33" t="inlineStr"/>
      <c r="L542" s="33" t="inlineStr"/>
      <c r="M542" s="33" t="inlineStr"/>
      <c r="N542" s="33" t="inlineStr"/>
      <c r="O542" s="33" t="inlineStr"/>
      <c r="P542" s="33" t="inlineStr"/>
      <c r="Q542" s="33" t="inlineStr"/>
      <c r="R542" s="33" t="inlineStr"/>
      <c r="S542" s="33" t="inlineStr"/>
      <c r="T542" s="33" t="inlineStr"/>
      <c r="U542" s="33" t="inlineStr"/>
      <c r="V542" s="33" t="inlineStr"/>
      <c r="W542" s="33" t="inlineStr"/>
      <c r="X542" s="33" t="inlineStr"/>
      <c r="Y542" s="33" t="inlineStr"/>
      <c r="Z542" s="33" t="inlineStr"/>
      <c r="AA542" s="33" t="inlineStr"/>
      <c r="AB542" s="33" t="inlineStr"/>
      <c r="AC542" s="33" t="inlineStr"/>
      <c r="AD542" s="33" t="inlineStr"/>
      <c r="AE542" s="33" t="inlineStr"/>
      <c r="AF542" s="33" t="inlineStr"/>
      <c r="AG542" s="33" t="inlineStr"/>
      <c r="AH542">
        <f>COUNTA(D542:D542)&gt;0</f>
        <v/>
      </c>
      <c r="AI542">
        <f>IFERROR(AND('2- GI'!$D$13&lt;&gt;"",'2- GI'!$D$13&lt;&gt;"Yes"),FALSE)</f>
        <v/>
      </c>
      <c r="AJ542">
        <f>IFERROR(AND('2- GI'!$D$13="",NOT(AND('2- GI'!$D$13&lt;&gt;"",'2- GI'!$D$13&lt;&gt;"Yes"))),FALSE)</f>
        <v/>
      </c>
      <c r="AK542">
        <f>IF(AI542,IF(AH542,"ANSWERED","MISSING"),IF(AJ542,IF(AH542,"INVALID","CONTROLLER MISSING"),IF(AH542,"INVALID","NOT APPLICABLE")))</f>
        <v/>
      </c>
      <c r="AL542" t="inlineStr">
        <is>
          <t>PARSED</t>
        </is>
      </c>
    </row>
    <row r="543">
      <c r="A543" s="29" t="inlineStr">
        <is>
          <t>FINS_PR_531_v1</t>
        </is>
      </c>
      <c r="B543" s="30" t="inlineStr">
        <is>
          <t>kindly provide detail on 'Trade and other Receivables - Other receivables'</t>
        </is>
      </c>
      <c r="C543" s="31" t="inlineStr">
        <is>
          <t>WHEN TO ANSWER: All of these conditions must be met: At least one of these conditions must be met: “Trade and other Receivables - Other receivables” (FINS_PR_528) is greater than “0”; or “Trade and other Receivables - Other receivables” (FINS_PR_529) is greater than “0”; or “Trade and Other Receivables - Other receivables” (FINS_PR_530) is greater than “0”; and “Pure Account Information Service Provider” (FINS_GI_11) is not “Yes”</t>
        </is>
      </c>
      <c r="D543" s="34" t="inlineStr"/>
      <c r="E543" s="33" t="inlineStr"/>
      <c r="F543" s="33" t="inlineStr"/>
      <c r="G543" s="33" t="inlineStr"/>
      <c r="H543" s="33" t="inlineStr"/>
      <c r="I543" s="33" t="inlineStr"/>
      <c r="J543" s="33" t="inlineStr"/>
      <c r="K543" s="33" t="inlineStr"/>
      <c r="L543" s="33" t="inlineStr"/>
      <c r="M543" s="33" t="inlineStr"/>
      <c r="N543" s="33" t="inlineStr"/>
      <c r="O543" s="33" t="inlineStr"/>
      <c r="P543" s="33" t="inlineStr"/>
      <c r="Q543" s="33" t="inlineStr"/>
      <c r="R543" s="33" t="inlineStr"/>
      <c r="S543" s="33" t="inlineStr"/>
      <c r="T543" s="33" t="inlineStr"/>
      <c r="U543" s="33" t="inlineStr"/>
      <c r="V543" s="33" t="inlineStr"/>
      <c r="W543" s="33" t="inlineStr"/>
      <c r="X543" s="33" t="inlineStr"/>
      <c r="Y543" s="33" t="inlineStr"/>
      <c r="Z543" s="33" t="inlineStr"/>
      <c r="AA543" s="33" t="inlineStr"/>
      <c r="AB543" s="33" t="inlineStr"/>
      <c r="AC543" s="33" t="inlineStr"/>
      <c r="AD543" s="33" t="inlineStr"/>
      <c r="AE543" s="33" t="inlineStr"/>
      <c r="AF543" s="33" t="inlineStr"/>
      <c r="AG543" s="33" t="inlineStr"/>
      <c r="AH543">
        <f>COUNTA(D543:D543)&gt;0</f>
        <v/>
      </c>
      <c r="AI543">
        <f>IFERROR(AND(OR(AND($D$540&lt;&gt;"",$D$540&gt;0),AND($D$541&lt;&gt;"",$D$541&gt;0),AND($D$542&lt;&gt;"",$D$542&gt;0)),AND('2- GI'!$D$13&lt;&gt;"",'2- GI'!$D$13&lt;&gt;"Yes")),FALSE)</f>
        <v/>
      </c>
      <c r="AJ543">
        <f>IFERROR(AND(OR($D$540="",$D$541="",$D$542="",'2- GI'!$D$13=""),NOT(AND(OR(AND($D$540&lt;&gt;"",$D$540&gt;0),AND($D$541&lt;&gt;"",$D$541&gt;0),AND($D$542&lt;&gt;"",$D$542&gt;0)),AND('2- GI'!$D$13&lt;&gt;"",'2- GI'!$D$13&lt;&gt;"Yes")))),FALSE)</f>
        <v/>
      </c>
      <c r="AK543">
        <f>IF(AI543,IF(AH543,"ANSWERED","MISSING"),IF(AJ543,IF(AH543,"INVALID","CONTROLLER MISSING"),IF(AH543,"INVALID","NOT APPLICABLE")))</f>
        <v/>
      </c>
      <c r="AL543" t="inlineStr">
        <is>
          <t>PARSED</t>
        </is>
      </c>
    </row>
    <row r="544">
      <c r="A544" s="29" t="inlineStr">
        <is>
          <t>FINS_PR_532_v1</t>
        </is>
      </c>
      <c r="B544" s="30" t="inlineStr">
        <is>
          <t>Cash and Cash Equivalents: Bank accounts - Own funds</t>
        </is>
      </c>
      <c r="C544" s="35" t="inlineStr">
        <is>
          <t>TABLE: 20.0
MATRIX ROW / CONTEXT: Malta
HOW TO ANSWER: Up to 1 values.
WHEN TO ANSWER: “Pure Account Information Service Provider” (FINS_GI_11) is not “Yes”</t>
        </is>
      </c>
      <c r="D544" s="34" t="inlineStr"/>
      <c r="E544" s="33" t="inlineStr"/>
      <c r="F544" s="33" t="inlineStr"/>
      <c r="G544" s="33" t="inlineStr"/>
      <c r="H544" s="33" t="inlineStr"/>
      <c r="I544" s="33" t="inlineStr"/>
      <c r="J544" s="33" t="inlineStr"/>
      <c r="K544" s="33" t="inlineStr"/>
      <c r="L544" s="33" t="inlineStr"/>
      <c r="M544" s="33" t="inlineStr"/>
      <c r="N544" s="33" t="inlineStr"/>
      <c r="O544" s="33" t="inlineStr"/>
      <c r="P544" s="33" t="inlineStr"/>
      <c r="Q544" s="33" t="inlineStr"/>
      <c r="R544" s="33" t="inlineStr"/>
      <c r="S544" s="33" t="inlineStr"/>
      <c r="T544" s="33" t="inlineStr"/>
      <c r="U544" s="33" t="inlineStr"/>
      <c r="V544" s="33" t="inlineStr"/>
      <c r="W544" s="33" t="inlineStr"/>
      <c r="X544" s="33" t="inlineStr"/>
      <c r="Y544" s="33" t="inlineStr"/>
      <c r="Z544" s="33" t="inlineStr"/>
      <c r="AA544" s="33" t="inlineStr"/>
      <c r="AB544" s="33" t="inlineStr"/>
      <c r="AC544" s="33" t="inlineStr"/>
      <c r="AD544" s="33" t="inlineStr"/>
      <c r="AE544" s="33" t="inlineStr"/>
      <c r="AF544" s="33" t="inlineStr"/>
      <c r="AG544" s="33" t="inlineStr"/>
      <c r="AH544">
        <f>COUNTA(D544:D544)&gt;0</f>
        <v/>
      </c>
      <c r="AI544">
        <f>IFERROR(AND('2- GI'!$D$13&lt;&gt;"",'2- GI'!$D$13&lt;&gt;"Yes"),FALSE)</f>
        <v/>
      </c>
      <c r="AJ544">
        <f>IFERROR(AND('2- GI'!$D$13="",NOT(AND('2- GI'!$D$13&lt;&gt;"",'2- GI'!$D$13&lt;&gt;"Yes"))),FALSE)</f>
        <v/>
      </c>
      <c r="AK544">
        <f>IF(AI544,IF(AH544,"ANSWERED","MISSING"),IF(AJ544,IF(AH544,"INVALID","CONTROLLER MISSING"),IF(AH544,"INVALID","NOT APPLICABLE")))</f>
        <v/>
      </c>
      <c r="AL544" t="inlineStr">
        <is>
          <t>PARSED</t>
        </is>
      </c>
    </row>
    <row r="545">
      <c r="A545" s="29" t="inlineStr">
        <is>
          <t>FINS_PR_533_v1</t>
        </is>
      </c>
      <c r="B545" s="30" t="inlineStr">
        <is>
          <t>Cash and Cash Equivalents: Bank accounts - Own funds</t>
        </is>
      </c>
      <c r="C545" s="35" t="inlineStr">
        <is>
          <t>TABLE: 20.0
MATRIX ROW / CONTEXT: EU/EEA
HOW TO ANSWER: Up to 1 values.
WHEN TO ANSWER: “Pure Account Information Service Provider” (FINS_GI_11) is not “Yes”</t>
        </is>
      </c>
      <c r="D545" s="34" t="inlineStr"/>
      <c r="E545" s="33" t="inlineStr"/>
      <c r="F545" s="33" t="inlineStr"/>
      <c r="G545" s="33" t="inlineStr"/>
      <c r="H545" s="33" t="inlineStr"/>
      <c r="I545" s="33" t="inlineStr"/>
      <c r="J545" s="33" t="inlineStr"/>
      <c r="K545" s="33" t="inlineStr"/>
      <c r="L545" s="33" t="inlineStr"/>
      <c r="M545" s="33" t="inlineStr"/>
      <c r="N545" s="33" t="inlineStr"/>
      <c r="O545" s="33" t="inlineStr"/>
      <c r="P545" s="33" t="inlineStr"/>
      <c r="Q545" s="33" t="inlineStr"/>
      <c r="R545" s="33" t="inlineStr"/>
      <c r="S545" s="33" t="inlineStr"/>
      <c r="T545" s="33" t="inlineStr"/>
      <c r="U545" s="33" t="inlineStr"/>
      <c r="V545" s="33" t="inlineStr"/>
      <c r="W545" s="33" t="inlineStr"/>
      <c r="X545" s="33" t="inlineStr"/>
      <c r="Y545" s="33" t="inlineStr"/>
      <c r="Z545" s="33" t="inlineStr"/>
      <c r="AA545" s="33" t="inlineStr"/>
      <c r="AB545" s="33" t="inlineStr"/>
      <c r="AC545" s="33" t="inlineStr"/>
      <c r="AD545" s="33" t="inlineStr"/>
      <c r="AE545" s="33" t="inlineStr"/>
      <c r="AF545" s="33" t="inlineStr"/>
      <c r="AG545" s="33" t="inlineStr"/>
      <c r="AH545">
        <f>COUNTA(D545:D545)&gt;0</f>
        <v/>
      </c>
      <c r="AI545">
        <f>IFERROR(AND('2- GI'!$D$13&lt;&gt;"",'2- GI'!$D$13&lt;&gt;"Yes"),FALSE)</f>
        <v/>
      </c>
      <c r="AJ545">
        <f>IFERROR(AND('2- GI'!$D$13="",NOT(AND('2- GI'!$D$13&lt;&gt;"",'2- GI'!$D$13&lt;&gt;"Yes"))),FALSE)</f>
        <v/>
      </c>
      <c r="AK545">
        <f>IF(AI545,IF(AH545,"ANSWERED","MISSING"),IF(AJ545,IF(AH545,"INVALID","CONTROLLER MISSING"),IF(AH545,"INVALID","NOT APPLICABLE")))</f>
        <v/>
      </c>
      <c r="AL545" t="inlineStr">
        <is>
          <t>PARSED</t>
        </is>
      </c>
    </row>
    <row r="546">
      <c r="A546" s="29" t="inlineStr">
        <is>
          <t>FINS_PR_534_v1</t>
        </is>
      </c>
      <c r="B546" s="30" t="inlineStr">
        <is>
          <t>Cash and Cash Equivalents: Bank accounts - Own funds</t>
        </is>
      </c>
      <c r="C546" s="35" t="inlineStr">
        <is>
          <t>TABLE: 20.0
MATRIX ROW / CONTEXT: RoW
HOW TO ANSWER: Up to 1 values.
WHEN TO ANSWER: “Pure Account Information Service Provider” (FINS_GI_11) is not “Yes”</t>
        </is>
      </c>
      <c r="D546" s="34" t="inlineStr"/>
      <c r="E546" s="33" t="inlineStr"/>
      <c r="F546" s="33" t="inlineStr"/>
      <c r="G546" s="33" t="inlineStr"/>
      <c r="H546" s="33" t="inlineStr"/>
      <c r="I546" s="33" t="inlineStr"/>
      <c r="J546" s="33" t="inlineStr"/>
      <c r="K546" s="33" t="inlineStr"/>
      <c r="L546" s="33" t="inlineStr"/>
      <c r="M546" s="33" t="inlineStr"/>
      <c r="N546" s="33" t="inlineStr"/>
      <c r="O546" s="33" t="inlineStr"/>
      <c r="P546" s="33" t="inlineStr"/>
      <c r="Q546" s="33" t="inlineStr"/>
      <c r="R546" s="33" t="inlineStr"/>
      <c r="S546" s="33" t="inlineStr"/>
      <c r="T546" s="33" t="inlineStr"/>
      <c r="U546" s="33" t="inlineStr"/>
      <c r="V546" s="33" t="inlineStr"/>
      <c r="W546" s="33" t="inlineStr"/>
      <c r="X546" s="33" t="inlineStr"/>
      <c r="Y546" s="33" t="inlineStr"/>
      <c r="Z546" s="33" t="inlineStr"/>
      <c r="AA546" s="33" t="inlineStr"/>
      <c r="AB546" s="33" t="inlineStr"/>
      <c r="AC546" s="33" t="inlineStr"/>
      <c r="AD546" s="33" t="inlineStr"/>
      <c r="AE546" s="33" t="inlineStr"/>
      <c r="AF546" s="33" t="inlineStr"/>
      <c r="AG546" s="33" t="inlineStr"/>
      <c r="AH546">
        <f>COUNTA(D546:D546)&gt;0</f>
        <v/>
      </c>
      <c r="AI546">
        <f>IFERROR(AND('2- GI'!$D$13&lt;&gt;"",'2- GI'!$D$13&lt;&gt;"Yes"),FALSE)</f>
        <v/>
      </c>
      <c r="AJ546">
        <f>IFERROR(AND('2- GI'!$D$13="",NOT(AND('2- GI'!$D$13&lt;&gt;"",'2- GI'!$D$13&lt;&gt;"Yes"))),FALSE)</f>
        <v/>
      </c>
      <c r="AK546">
        <f>IF(AI546,IF(AH546,"ANSWERED","MISSING"),IF(AJ546,IF(AH546,"INVALID","CONTROLLER MISSING"),IF(AH546,"INVALID","NOT APPLICABLE")))</f>
        <v/>
      </c>
      <c r="AL546" t="inlineStr">
        <is>
          <t>PARSED</t>
        </is>
      </c>
    </row>
    <row r="547">
      <c r="A547" s="29" t="inlineStr">
        <is>
          <t>FINS_PR_535_v1</t>
        </is>
      </c>
      <c r="B547" s="30" t="inlineStr">
        <is>
          <t>Cash and Cash Equivalents:  Bank accounts - Client funds</t>
        </is>
      </c>
      <c r="C547" s="35" t="inlineStr">
        <is>
          <t>TABLE: 20.0
MATRIX ROW / CONTEXT: Malta
HOW TO ANSWER: Up to 1 values.
WHEN TO ANSWER: “Pure Account Information Service Provider” (FINS_GI_11) is not “Yes”</t>
        </is>
      </c>
      <c r="D547" s="34" t="inlineStr"/>
      <c r="E547" s="33" t="inlineStr"/>
      <c r="F547" s="33" t="inlineStr"/>
      <c r="G547" s="33" t="inlineStr"/>
      <c r="H547" s="33" t="inlineStr"/>
      <c r="I547" s="33" t="inlineStr"/>
      <c r="J547" s="33" t="inlineStr"/>
      <c r="K547" s="33" t="inlineStr"/>
      <c r="L547" s="33" t="inlineStr"/>
      <c r="M547" s="33" t="inlineStr"/>
      <c r="N547" s="33" t="inlineStr"/>
      <c r="O547" s="33" t="inlineStr"/>
      <c r="P547" s="33" t="inlineStr"/>
      <c r="Q547" s="33" t="inlineStr"/>
      <c r="R547" s="33" t="inlineStr"/>
      <c r="S547" s="33" t="inlineStr"/>
      <c r="T547" s="33" t="inlineStr"/>
      <c r="U547" s="33" t="inlineStr"/>
      <c r="V547" s="33" t="inlineStr"/>
      <c r="W547" s="33" t="inlineStr"/>
      <c r="X547" s="33" t="inlineStr"/>
      <c r="Y547" s="33" t="inlineStr"/>
      <c r="Z547" s="33" t="inlineStr"/>
      <c r="AA547" s="33" t="inlineStr"/>
      <c r="AB547" s="33" t="inlineStr"/>
      <c r="AC547" s="33" t="inlineStr"/>
      <c r="AD547" s="33" t="inlineStr"/>
      <c r="AE547" s="33" t="inlineStr"/>
      <c r="AF547" s="33" t="inlineStr"/>
      <c r="AG547" s="33" t="inlineStr"/>
      <c r="AH547">
        <f>COUNTA(D547:D547)&gt;0</f>
        <v/>
      </c>
      <c r="AI547">
        <f>IFERROR(AND('2- GI'!$D$13&lt;&gt;"",'2- GI'!$D$13&lt;&gt;"Yes"),FALSE)</f>
        <v/>
      </c>
      <c r="AJ547">
        <f>IFERROR(AND('2- GI'!$D$13="",NOT(AND('2- GI'!$D$13&lt;&gt;"",'2- GI'!$D$13&lt;&gt;"Yes"))),FALSE)</f>
        <v/>
      </c>
      <c r="AK547">
        <f>IF(AI547,IF(AH547,"ANSWERED","MISSING"),IF(AJ547,IF(AH547,"INVALID","CONTROLLER MISSING"),IF(AH547,"INVALID","NOT APPLICABLE")))</f>
        <v/>
      </c>
      <c r="AL547" t="inlineStr">
        <is>
          <t>PARSED</t>
        </is>
      </c>
    </row>
    <row r="548">
      <c r="A548" s="29" t="inlineStr">
        <is>
          <t>FINS_PR_536_v1</t>
        </is>
      </c>
      <c r="B548" s="30" t="inlineStr">
        <is>
          <t>Cash and Cash Equivalents:  Bank accounts - Client funds</t>
        </is>
      </c>
      <c r="C548" s="35" t="inlineStr">
        <is>
          <t>TABLE: 20.0
MATRIX ROW / CONTEXT: EU/EEA
HOW TO ANSWER: Up to 1 values.
WHEN TO ANSWER: “Pure Account Information Service Provider” (FINS_GI_11) is not “Yes”</t>
        </is>
      </c>
      <c r="D548" s="34" t="inlineStr"/>
      <c r="E548" s="33" t="inlineStr"/>
      <c r="F548" s="33" t="inlineStr"/>
      <c r="G548" s="33" t="inlineStr"/>
      <c r="H548" s="33" t="inlineStr"/>
      <c r="I548" s="33" t="inlineStr"/>
      <c r="J548" s="33" t="inlineStr"/>
      <c r="K548" s="33" t="inlineStr"/>
      <c r="L548" s="33" t="inlineStr"/>
      <c r="M548" s="33" t="inlineStr"/>
      <c r="N548" s="33" t="inlineStr"/>
      <c r="O548" s="33" t="inlineStr"/>
      <c r="P548" s="33" t="inlineStr"/>
      <c r="Q548" s="33" t="inlineStr"/>
      <c r="R548" s="33" t="inlineStr"/>
      <c r="S548" s="33" t="inlineStr"/>
      <c r="T548" s="33" t="inlineStr"/>
      <c r="U548" s="33" t="inlineStr"/>
      <c r="V548" s="33" t="inlineStr"/>
      <c r="W548" s="33" t="inlineStr"/>
      <c r="X548" s="33" t="inlineStr"/>
      <c r="Y548" s="33" t="inlineStr"/>
      <c r="Z548" s="33" t="inlineStr"/>
      <c r="AA548" s="33" t="inlineStr"/>
      <c r="AB548" s="33" t="inlineStr"/>
      <c r="AC548" s="33" t="inlineStr"/>
      <c r="AD548" s="33" t="inlineStr"/>
      <c r="AE548" s="33" t="inlineStr"/>
      <c r="AF548" s="33" t="inlineStr"/>
      <c r="AG548" s="33" t="inlineStr"/>
      <c r="AH548">
        <f>COUNTA(D548:D548)&gt;0</f>
        <v/>
      </c>
      <c r="AI548">
        <f>IFERROR(AND('2- GI'!$D$13&lt;&gt;"",'2- GI'!$D$13&lt;&gt;"Yes"),FALSE)</f>
        <v/>
      </c>
      <c r="AJ548">
        <f>IFERROR(AND('2- GI'!$D$13="",NOT(AND('2- GI'!$D$13&lt;&gt;"",'2- GI'!$D$13&lt;&gt;"Yes"))),FALSE)</f>
        <v/>
      </c>
      <c r="AK548">
        <f>IF(AI548,IF(AH548,"ANSWERED","MISSING"),IF(AJ548,IF(AH548,"INVALID","CONTROLLER MISSING"),IF(AH548,"INVALID","NOT APPLICABLE")))</f>
        <v/>
      </c>
      <c r="AL548" t="inlineStr">
        <is>
          <t>PARSED</t>
        </is>
      </c>
    </row>
    <row r="549">
      <c r="A549" s="29" t="inlineStr">
        <is>
          <t>FINS_PR_537_v1</t>
        </is>
      </c>
      <c r="B549" s="30" t="inlineStr">
        <is>
          <t>Cash and Cash Equivalents:  Bank accounts - Client funds</t>
        </is>
      </c>
      <c r="C549" s="35" t="inlineStr">
        <is>
          <t>TABLE: 20.0
MATRIX ROW / CONTEXT: RoW
HOW TO ANSWER: Up to 1 values.
WHEN TO ANSWER: “Pure Account Information Service Provider” (FINS_GI_11) is not “Yes”</t>
        </is>
      </c>
      <c r="D549" s="34" t="inlineStr"/>
      <c r="E549" s="33" t="inlineStr"/>
      <c r="F549" s="33" t="inlineStr"/>
      <c r="G549" s="33" t="inlineStr"/>
      <c r="H549" s="33" t="inlineStr"/>
      <c r="I549" s="33" t="inlineStr"/>
      <c r="J549" s="33" t="inlineStr"/>
      <c r="K549" s="33" t="inlineStr"/>
      <c r="L549" s="33" t="inlineStr"/>
      <c r="M549" s="33" t="inlineStr"/>
      <c r="N549" s="33" t="inlineStr"/>
      <c r="O549" s="33" t="inlineStr"/>
      <c r="P549" s="33" t="inlineStr"/>
      <c r="Q549" s="33" t="inlineStr"/>
      <c r="R549" s="33" t="inlineStr"/>
      <c r="S549" s="33" t="inlineStr"/>
      <c r="T549" s="33" t="inlineStr"/>
      <c r="U549" s="33" t="inlineStr"/>
      <c r="V549" s="33" t="inlineStr"/>
      <c r="W549" s="33" t="inlineStr"/>
      <c r="X549" s="33" t="inlineStr"/>
      <c r="Y549" s="33" t="inlineStr"/>
      <c r="Z549" s="33" t="inlineStr"/>
      <c r="AA549" s="33" t="inlineStr"/>
      <c r="AB549" s="33" t="inlineStr"/>
      <c r="AC549" s="33" t="inlineStr"/>
      <c r="AD549" s="33" t="inlineStr"/>
      <c r="AE549" s="33" t="inlineStr"/>
      <c r="AF549" s="33" t="inlineStr"/>
      <c r="AG549" s="33" t="inlineStr"/>
      <c r="AH549">
        <f>COUNTA(D549:D549)&gt;0</f>
        <v/>
      </c>
      <c r="AI549">
        <f>IFERROR(AND('2- GI'!$D$13&lt;&gt;"",'2- GI'!$D$13&lt;&gt;"Yes"),FALSE)</f>
        <v/>
      </c>
      <c r="AJ549">
        <f>IFERROR(AND('2- GI'!$D$13="",NOT(AND('2- GI'!$D$13&lt;&gt;"",'2- GI'!$D$13&lt;&gt;"Yes"))),FALSE)</f>
        <v/>
      </c>
      <c r="AK549">
        <f>IF(AI549,IF(AH549,"ANSWERED","MISSING"),IF(AJ549,IF(AH549,"INVALID","CONTROLLER MISSING"),IF(AH549,"INVALID","NOT APPLICABLE")))</f>
        <v/>
      </c>
      <c r="AL549" t="inlineStr">
        <is>
          <t>PARSED</t>
        </is>
      </c>
    </row>
    <row r="550">
      <c r="A550" s="29" t="inlineStr">
        <is>
          <t>FINS_PR_538_v1</t>
        </is>
      </c>
      <c r="B550" s="30" t="inlineStr">
        <is>
          <t>Cash and Cash Equivalents:  Restricted cash</t>
        </is>
      </c>
      <c r="C550" s="35" t="inlineStr">
        <is>
          <t>TABLE: 20.0
MATRIX ROW / CONTEXT: Malta
HOW TO ANSWER: Up to 1 values.
WHEN TO ANSWER: “Pure Account Information Service Provider” (FINS_GI_11) is not “Yes”</t>
        </is>
      </c>
      <c r="D550" s="34" t="inlineStr"/>
      <c r="E550" s="33" t="inlineStr"/>
      <c r="F550" s="33" t="inlineStr"/>
      <c r="G550" s="33" t="inlineStr"/>
      <c r="H550" s="33" t="inlineStr"/>
      <c r="I550" s="33" t="inlineStr"/>
      <c r="J550" s="33" t="inlineStr"/>
      <c r="K550" s="33" t="inlineStr"/>
      <c r="L550" s="33" t="inlineStr"/>
      <c r="M550" s="33" t="inlineStr"/>
      <c r="N550" s="33" t="inlineStr"/>
      <c r="O550" s="33" t="inlineStr"/>
      <c r="P550" s="33" t="inlineStr"/>
      <c r="Q550" s="33" t="inlineStr"/>
      <c r="R550" s="33" t="inlineStr"/>
      <c r="S550" s="33" t="inlineStr"/>
      <c r="T550" s="33" t="inlineStr"/>
      <c r="U550" s="33" t="inlineStr"/>
      <c r="V550" s="33" t="inlineStr"/>
      <c r="W550" s="33" t="inlineStr"/>
      <c r="X550" s="33" t="inlineStr"/>
      <c r="Y550" s="33" t="inlineStr"/>
      <c r="Z550" s="33" t="inlineStr"/>
      <c r="AA550" s="33" t="inlineStr"/>
      <c r="AB550" s="33" t="inlineStr"/>
      <c r="AC550" s="33" t="inlineStr"/>
      <c r="AD550" s="33" t="inlineStr"/>
      <c r="AE550" s="33" t="inlineStr"/>
      <c r="AF550" s="33" t="inlineStr"/>
      <c r="AG550" s="33" t="inlineStr"/>
      <c r="AH550">
        <f>COUNTA(D550:D550)&gt;0</f>
        <v/>
      </c>
      <c r="AI550">
        <f>IFERROR(AND('2- GI'!$D$13&lt;&gt;"",'2- GI'!$D$13&lt;&gt;"Yes"),FALSE)</f>
        <v/>
      </c>
      <c r="AJ550">
        <f>IFERROR(AND('2- GI'!$D$13="",NOT(AND('2- GI'!$D$13&lt;&gt;"",'2- GI'!$D$13&lt;&gt;"Yes"))),FALSE)</f>
        <v/>
      </c>
      <c r="AK550">
        <f>IF(AI550,IF(AH550,"ANSWERED","MISSING"),IF(AJ550,IF(AH550,"INVALID","CONTROLLER MISSING"),IF(AH550,"INVALID","NOT APPLICABLE")))</f>
        <v/>
      </c>
      <c r="AL550" t="inlineStr">
        <is>
          <t>PARSED</t>
        </is>
      </c>
    </row>
    <row r="551">
      <c r="A551" s="29" t="inlineStr">
        <is>
          <t>FINS_PR_539_v1</t>
        </is>
      </c>
      <c r="B551" s="30" t="inlineStr">
        <is>
          <t>Cash and Cash Equivalents:  Restricted cash</t>
        </is>
      </c>
      <c r="C551" s="35" t="inlineStr">
        <is>
          <t>TABLE: 20.0
MATRIX ROW / CONTEXT: EU/EEA
HOW TO ANSWER: Up to 1 values.
WHEN TO ANSWER: “Pure Account Information Service Provider” (FINS_GI_11) is not “Yes”</t>
        </is>
      </c>
      <c r="D551" s="34" t="inlineStr"/>
      <c r="E551" s="33" t="inlineStr"/>
      <c r="F551" s="33" t="inlineStr"/>
      <c r="G551" s="33" t="inlineStr"/>
      <c r="H551" s="33" t="inlineStr"/>
      <c r="I551" s="33" t="inlineStr"/>
      <c r="J551" s="33" t="inlineStr"/>
      <c r="K551" s="33" t="inlineStr"/>
      <c r="L551" s="33" t="inlineStr"/>
      <c r="M551" s="33" t="inlineStr"/>
      <c r="N551" s="33" t="inlineStr"/>
      <c r="O551" s="33" t="inlineStr"/>
      <c r="P551" s="33" t="inlineStr"/>
      <c r="Q551" s="33" t="inlineStr"/>
      <c r="R551" s="33" t="inlineStr"/>
      <c r="S551" s="33" t="inlineStr"/>
      <c r="T551" s="33" t="inlineStr"/>
      <c r="U551" s="33" t="inlineStr"/>
      <c r="V551" s="33" t="inlineStr"/>
      <c r="W551" s="33" t="inlineStr"/>
      <c r="X551" s="33" t="inlineStr"/>
      <c r="Y551" s="33" t="inlineStr"/>
      <c r="Z551" s="33" t="inlineStr"/>
      <c r="AA551" s="33" t="inlineStr"/>
      <c r="AB551" s="33" t="inlineStr"/>
      <c r="AC551" s="33" t="inlineStr"/>
      <c r="AD551" s="33" t="inlineStr"/>
      <c r="AE551" s="33" t="inlineStr"/>
      <c r="AF551" s="33" t="inlineStr"/>
      <c r="AG551" s="33" t="inlineStr"/>
      <c r="AH551">
        <f>COUNTA(D551:D551)&gt;0</f>
        <v/>
      </c>
      <c r="AI551">
        <f>IFERROR(AND('2- GI'!$D$13&lt;&gt;"",'2- GI'!$D$13&lt;&gt;"Yes"),FALSE)</f>
        <v/>
      </c>
      <c r="AJ551">
        <f>IFERROR(AND('2- GI'!$D$13="",NOT(AND('2- GI'!$D$13&lt;&gt;"",'2- GI'!$D$13&lt;&gt;"Yes"))),FALSE)</f>
        <v/>
      </c>
      <c r="AK551">
        <f>IF(AI551,IF(AH551,"ANSWERED","MISSING"),IF(AJ551,IF(AH551,"INVALID","CONTROLLER MISSING"),IF(AH551,"INVALID","NOT APPLICABLE")))</f>
        <v/>
      </c>
      <c r="AL551" t="inlineStr">
        <is>
          <t>PARSED</t>
        </is>
      </c>
    </row>
    <row r="552">
      <c r="A552" s="29" t="inlineStr">
        <is>
          <t>FINS_PR_540_v1</t>
        </is>
      </c>
      <c r="B552" s="30" t="inlineStr">
        <is>
          <t>Cash and Cash Equivalents:  Restricted cash</t>
        </is>
      </c>
      <c r="C552" s="35" t="inlineStr">
        <is>
          <t>TABLE: 20.0
MATRIX ROW / CONTEXT: RoW
HOW TO ANSWER: Up to 1 values.
WHEN TO ANSWER: “Pure Account Information Service Provider” (FINS_GI_11) is not “Yes”</t>
        </is>
      </c>
      <c r="D552" s="34" t="inlineStr"/>
      <c r="E552" s="33" t="inlineStr"/>
      <c r="F552" s="33" t="inlineStr"/>
      <c r="G552" s="33" t="inlineStr"/>
      <c r="H552" s="33" t="inlineStr"/>
      <c r="I552" s="33" t="inlineStr"/>
      <c r="J552" s="33" t="inlineStr"/>
      <c r="K552" s="33" t="inlineStr"/>
      <c r="L552" s="33" t="inlineStr"/>
      <c r="M552" s="33" t="inlineStr"/>
      <c r="N552" s="33" t="inlineStr"/>
      <c r="O552" s="33" t="inlineStr"/>
      <c r="P552" s="33" t="inlineStr"/>
      <c r="Q552" s="33" t="inlineStr"/>
      <c r="R552" s="33" t="inlineStr"/>
      <c r="S552" s="33" t="inlineStr"/>
      <c r="T552" s="33" t="inlineStr"/>
      <c r="U552" s="33" t="inlineStr"/>
      <c r="V552" s="33" t="inlineStr"/>
      <c r="W552" s="33" t="inlineStr"/>
      <c r="X552" s="33" t="inlineStr"/>
      <c r="Y552" s="33" t="inlineStr"/>
      <c r="Z552" s="33" t="inlineStr"/>
      <c r="AA552" s="33" t="inlineStr"/>
      <c r="AB552" s="33" t="inlineStr"/>
      <c r="AC552" s="33" t="inlineStr"/>
      <c r="AD552" s="33" t="inlineStr"/>
      <c r="AE552" s="33" t="inlineStr"/>
      <c r="AF552" s="33" t="inlineStr"/>
      <c r="AG552" s="33" t="inlineStr"/>
      <c r="AH552">
        <f>COUNTA(D552:D552)&gt;0</f>
        <v/>
      </c>
      <c r="AI552">
        <f>IFERROR(AND('2- GI'!$D$13&lt;&gt;"",'2- GI'!$D$13&lt;&gt;"Yes"),FALSE)</f>
        <v/>
      </c>
      <c r="AJ552">
        <f>IFERROR(AND('2- GI'!$D$13="",NOT(AND('2- GI'!$D$13&lt;&gt;"",'2- GI'!$D$13&lt;&gt;"Yes"))),FALSE)</f>
        <v/>
      </c>
      <c r="AK552">
        <f>IF(AI552,IF(AH552,"ANSWERED","MISSING"),IF(AJ552,IF(AH552,"INVALID","CONTROLLER MISSING"),IF(AH552,"INVALID","NOT APPLICABLE")))</f>
        <v/>
      </c>
      <c r="AL552" t="inlineStr">
        <is>
          <t>PARSED</t>
        </is>
      </c>
    </row>
    <row r="553">
      <c r="A553" s="29" t="inlineStr">
        <is>
          <t>FINS_PR_541_v1</t>
        </is>
      </c>
      <c r="B553" s="30" t="inlineStr">
        <is>
          <t>Cash and Cash Equivalents:  Other cash and cash equivalents</t>
        </is>
      </c>
      <c r="C553" s="35" t="inlineStr">
        <is>
          <t>TABLE: 20.0
MATRIX ROW / CONTEXT: Malta
HOW TO ANSWER: Up to 1 values.
WHEN TO ANSWER: “Pure Account Information Service Provider” (FINS_GI_11) is not “Yes”</t>
        </is>
      </c>
      <c r="D553" s="34" t="inlineStr"/>
      <c r="E553" s="33" t="inlineStr"/>
      <c r="F553" s="33" t="inlineStr"/>
      <c r="G553" s="33" t="inlineStr"/>
      <c r="H553" s="33" t="inlineStr"/>
      <c r="I553" s="33" t="inlineStr"/>
      <c r="J553" s="33" t="inlineStr"/>
      <c r="K553" s="33" t="inlineStr"/>
      <c r="L553" s="33" t="inlineStr"/>
      <c r="M553" s="33" t="inlineStr"/>
      <c r="N553" s="33" t="inlineStr"/>
      <c r="O553" s="33" t="inlineStr"/>
      <c r="P553" s="33" t="inlineStr"/>
      <c r="Q553" s="33" t="inlineStr"/>
      <c r="R553" s="33" t="inlineStr"/>
      <c r="S553" s="33" t="inlineStr"/>
      <c r="T553" s="33" t="inlineStr"/>
      <c r="U553" s="33" t="inlineStr"/>
      <c r="V553" s="33" t="inlineStr"/>
      <c r="W553" s="33" t="inlineStr"/>
      <c r="X553" s="33" t="inlineStr"/>
      <c r="Y553" s="33" t="inlineStr"/>
      <c r="Z553" s="33" t="inlineStr"/>
      <c r="AA553" s="33" t="inlineStr"/>
      <c r="AB553" s="33" t="inlineStr"/>
      <c r="AC553" s="33" t="inlineStr"/>
      <c r="AD553" s="33" t="inlineStr"/>
      <c r="AE553" s="33" t="inlineStr"/>
      <c r="AF553" s="33" t="inlineStr"/>
      <c r="AG553" s="33" t="inlineStr"/>
      <c r="AH553">
        <f>COUNTA(D553:D553)&gt;0</f>
        <v/>
      </c>
      <c r="AI553">
        <f>IFERROR(AND('2- GI'!$D$13&lt;&gt;"",'2- GI'!$D$13&lt;&gt;"Yes"),FALSE)</f>
        <v/>
      </c>
      <c r="AJ553">
        <f>IFERROR(AND('2- GI'!$D$13="",NOT(AND('2- GI'!$D$13&lt;&gt;"",'2- GI'!$D$13&lt;&gt;"Yes"))),FALSE)</f>
        <v/>
      </c>
      <c r="AK553">
        <f>IF(AI553,IF(AH553,"ANSWERED","MISSING"),IF(AJ553,IF(AH553,"INVALID","CONTROLLER MISSING"),IF(AH553,"INVALID","NOT APPLICABLE")))</f>
        <v/>
      </c>
      <c r="AL553" t="inlineStr">
        <is>
          <t>PARSED</t>
        </is>
      </c>
    </row>
    <row r="554">
      <c r="A554" s="29" t="inlineStr">
        <is>
          <t>FINS_PR_542_v1</t>
        </is>
      </c>
      <c r="B554" s="30" t="inlineStr">
        <is>
          <t>Cash and Cash Equivalents:  Other cash and cash equivalents</t>
        </is>
      </c>
      <c r="C554" s="35" t="inlineStr">
        <is>
          <t>TABLE: 20.0
MATRIX ROW / CONTEXT: EU/EEA
HOW TO ANSWER: Up to 1 values.
WHEN TO ANSWER: “Pure Account Information Service Provider” (FINS_GI_11) is not “Yes”</t>
        </is>
      </c>
      <c r="D554" s="34" t="inlineStr"/>
      <c r="E554" s="33" t="inlineStr"/>
      <c r="F554" s="33" t="inlineStr"/>
      <c r="G554" s="33" t="inlineStr"/>
      <c r="H554" s="33" t="inlineStr"/>
      <c r="I554" s="33" t="inlineStr"/>
      <c r="J554" s="33" t="inlineStr"/>
      <c r="K554" s="33" t="inlineStr"/>
      <c r="L554" s="33" t="inlineStr"/>
      <c r="M554" s="33" t="inlineStr"/>
      <c r="N554" s="33" t="inlineStr"/>
      <c r="O554" s="33" t="inlineStr"/>
      <c r="P554" s="33" t="inlineStr"/>
      <c r="Q554" s="33" t="inlineStr"/>
      <c r="R554" s="33" t="inlineStr"/>
      <c r="S554" s="33" t="inlineStr"/>
      <c r="T554" s="33" t="inlineStr"/>
      <c r="U554" s="33" t="inlineStr"/>
      <c r="V554" s="33" t="inlineStr"/>
      <c r="W554" s="33" t="inlineStr"/>
      <c r="X554" s="33" t="inlineStr"/>
      <c r="Y554" s="33" t="inlineStr"/>
      <c r="Z554" s="33" t="inlineStr"/>
      <c r="AA554" s="33" t="inlineStr"/>
      <c r="AB554" s="33" t="inlineStr"/>
      <c r="AC554" s="33" t="inlineStr"/>
      <c r="AD554" s="33" t="inlineStr"/>
      <c r="AE554" s="33" t="inlineStr"/>
      <c r="AF554" s="33" t="inlineStr"/>
      <c r="AG554" s="33" t="inlineStr"/>
      <c r="AH554">
        <f>COUNTA(D554:D554)&gt;0</f>
        <v/>
      </c>
      <c r="AI554">
        <f>IFERROR(AND('2- GI'!$D$13&lt;&gt;"",'2- GI'!$D$13&lt;&gt;"Yes"),FALSE)</f>
        <v/>
      </c>
      <c r="AJ554">
        <f>IFERROR(AND('2- GI'!$D$13="",NOT(AND('2- GI'!$D$13&lt;&gt;"",'2- GI'!$D$13&lt;&gt;"Yes"))),FALSE)</f>
        <v/>
      </c>
      <c r="AK554">
        <f>IF(AI554,IF(AH554,"ANSWERED","MISSING"),IF(AJ554,IF(AH554,"INVALID","CONTROLLER MISSING"),IF(AH554,"INVALID","NOT APPLICABLE")))</f>
        <v/>
      </c>
      <c r="AL554" t="inlineStr">
        <is>
          <t>PARSED</t>
        </is>
      </c>
    </row>
    <row r="555">
      <c r="A555" s="29" t="inlineStr">
        <is>
          <t>FINS_PR_543_v1</t>
        </is>
      </c>
      <c r="B555" s="30" t="inlineStr">
        <is>
          <t>Cash and Cash Equivalents:  Other cash and cash equivalents</t>
        </is>
      </c>
      <c r="C555" s="35" t="inlineStr">
        <is>
          <t>TABLE: 20.0
MATRIX ROW / CONTEXT: RoW
HOW TO ANSWER: Up to 1 values.
WHEN TO ANSWER: “Pure Account Information Service Provider” (FINS_GI_11) is not “Yes”</t>
        </is>
      </c>
      <c r="D555" s="34" t="inlineStr"/>
      <c r="E555" s="33" t="inlineStr"/>
      <c r="F555" s="33" t="inlineStr"/>
      <c r="G555" s="33" t="inlineStr"/>
      <c r="H555" s="33" t="inlineStr"/>
      <c r="I555" s="33" t="inlineStr"/>
      <c r="J555" s="33" t="inlineStr"/>
      <c r="K555" s="33" t="inlineStr"/>
      <c r="L555" s="33" t="inlineStr"/>
      <c r="M555" s="33" t="inlineStr"/>
      <c r="N555" s="33" t="inlineStr"/>
      <c r="O555" s="33" t="inlineStr"/>
      <c r="P555" s="33" t="inlineStr"/>
      <c r="Q555" s="33" t="inlineStr"/>
      <c r="R555" s="33" t="inlineStr"/>
      <c r="S555" s="33" t="inlineStr"/>
      <c r="T555" s="33" t="inlineStr"/>
      <c r="U555" s="33" t="inlineStr"/>
      <c r="V555" s="33" t="inlineStr"/>
      <c r="W555" s="33" t="inlineStr"/>
      <c r="X555" s="33" t="inlineStr"/>
      <c r="Y555" s="33" t="inlineStr"/>
      <c r="Z555" s="33" t="inlineStr"/>
      <c r="AA555" s="33" t="inlineStr"/>
      <c r="AB555" s="33" t="inlineStr"/>
      <c r="AC555" s="33" t="inlineStr"/>
      <c r="AD555" s="33" t="inlineStr"/>
      <c r="AE555" s="33" t="inlineStr"/>
      <c r="AF555" s="33" t="inlineStr"/>
      <c r="AG555" s="33" t="inlineStr"/>
      <c r="AH555">
        <f>COUNTA(D555:D555)&gt;0</f>
        <v/>
      </c>
      <c r="AI555">
        <f>IFERROR(AND('2- GI'!$D$13&lt;&gt;"",'2- GI'!$D$13&lt;&gt;"Yes"),FALSE)</f>
        <v/>
      </c>
      <c r="AJ555">
        <f>IFERROR(AND('2- GI'!$D$13="",NOT(AND('2- GI'!$D$13&lt;&gt;"",'2- GI'!$D$13&lt;&gt;"Yes"))),FALSE)</f>
        <v/>
      </c>
      <c r="AK555">
        <f>IF(AI555,IF(AH555,"ANSWERED","MISSING"),IF(AJ555,IF(AH555,"INVALID","CONTROLLER MISSING"),IF(AH555,"INVALID","NOT APPLICABLE")))</f>
        <v/>
      </c>
      <c r="AL555" t="inlineStr">
        <is>
          <t>PARSED</t>
        </is>
      </c>
    </row>
    <row r="556">
      <c r="A556" s="29" t="inlineStr">
        <is>
          <t>FINS_PR_544_v1</t>
        </is>
      </c>
      <c r="B556" s="30" t="inlineStr">
        <is>
          <t>kindly provide detail on ' Other cash and cash equivalents'</t>
        </is>
      </c>
      <c r="C556" s="31" t="inlineStr">
        <is>
          <t>WHEN TO ANSWER: All of these conditions must be met: At least one of these conditions must be met: “Cash and Cash Equivalents:  Other cash and cash equivalents” (FINS_PR_541) is greater than “0”; or “Cash and Cash Equivalents:  Other cash and cash equivalents” (FINS_PR_542) is greater than “0”; or “Cash and Cash Equivalents:  Other cash and cash equivalents” (FINS_PR_543) is greater than “0”; and “Pure Account Information Service Provider” (FINS_GI_11) is not “Yes”</t>
        </is>
      </c>
      <c r="D556" s="34" t="inlineStr"/>
      <c r="E556" s="33" t="inlineStr"/>
      <c r="F556" s="33" t="inlineStr"/>
      <c r="G556" s="33" t="inlineStr"/>
      <c r="H556" s="33" t="inlineStr"/>
      <c r="I556" s="33" t="inlineStr"/>
      <c r="J556" s="33" t="inlineStr"/>
      <c r="K556" s="33" t="inlineStr"/>
      <c r="L556" s="33" t="inlineStr"/>
      <c r="M556" s="33" t="inlineStr"/>
      <c r="N556" s="33" t="inlineStr"/>
      <c r="O556" s="33" t="inlineStr"/>
      <c r="P556" s="33" t="inlineStr"/>
      <c r="Q556" s="33" t="inlineStr"/>
      <c r="R556" s="33" t="inlineStr"/>
      <c r="S556" s="33" t="inlineStr"/>
      <c r="T556" s="33" t="inlineStr"/>
      <c r="U556" s="33" t="inlineStr"/>
      <c r="V556" s="33" t="inlineStr"/>
      <c r="W556" s="33" t="inlineStr"/>
      <c r="X556" s="33" t="inlineStr"/>
      <c r="Y556" s="33" t="inlineStr"/>
      <c r="Z556" s="33" t="inlineStr"/>
      <c r="AA556" s="33" t="inlineStr"/>
      <c r="AB556" s="33" t="inlineStr"/>
      <c r="AC556" s="33" t="inlineStr"/>
      <c r="AD556" s="33" t="inlineStr"/>
      <c r="AE556" s="33" t="inlineStr"/>
      <c r="AF556" s="33" t="inlineStr"/>
      <c r="AG556" s="33" t="inlineStr"/>
      <c r="AH556">
        <f>COUNTA(D556:D556)&gt;0</f>
        <v/>
      </c>
      <c r="AI556">
        <f>IFERROR(AND(OR(AND($D$553&lt;&gt;"",$D$553&gt;0),AND($D$554&lt;&gt;"",$D$554&gt;0),AND($D$555&lt;&gt;"",$D$555&gt;0)),AND('2- GI'!$D$13&lt;&gt;"",'2- GI'!$D$13&lt;&gt;"Yes")),FALSE)</f>
        <v/>
      </c>
      <c r="AJ556">
        <f>IFERROR(AND(OR($D$553="",$D$554="",$D$555="",'2- GI'!$D$13=""),NOT(AND(OR(AND($D$553&lt;&gt;"",$D$553&gt;0),AND($D$554&lt;&gt;"",$D$554&gt;0),AND($D$555&lt;&gt;"",$D$555&gt;0)),AND('2- GI'!$D$13&lt;&gt;"",'2- GI'!$D$13&lt;&gt;"Yes")))),FALSE)</f>
        <v/>
      </c>
      <c r="AK556">
        <f>IF(AI556,IF(AH556,"ANSWERED","MISSING"),IF(AJ556,IF(AH556,"INVALID","CONTROLLER MISSING"),IF(AH556,"INVALID","NOT APPLICABLE")))</f>
        <v/>
      </c>
      <c r="AL556" t="inlineStr">
        <is>
          <t>PARSED</t>
        </is>
      </c>
    </row>
    <row r="557">
      <c r="A557" s="29" t="inlineStr">
        <is>
          <t>FINS_PR_545_v1</t>
        </is>
      </c>
      <c r="B557" s="30" t="inlineStr">
        <is>
          <t>Other Current Assets</t>
        </is>
      </c>
      <c r="C557" s="35" t="inlineStr">
        <is>
          <t>TABLE: 20.0
MATRIX ROW / CONTEXT: Malta
HOW TO ANSWER: Up to 1 values.
WHEN TO ANSWER: “Pure Account Information Service Provider” (FINS_GI_11) is not “Yes”</t>
        </is>
      </c>
      <c r="D557" s="34" t="inlineStr"/>
      <c r="E557" s="33" t="inlineStr"/>
      <c r="F557" s="33" t="inlineStr"/>
      <c r="G557" s="33" t="inlineStr"/>
      <c r="H557" s="33" t="inlineStr"/>
      <c r="I557" s="33" t="inlineStr"/>
      <c r="J557" s="33" t="inlineStr"/>
      <c r="K557" s="33" t="inlineStr"/>
      <c r="L557" s="33" t="inlineStr"/>
      <c r="M557" s="33" t="inlineStr"/>
      <c r="N557" s="33" t="inlineStr"/>
      <c r="O557" s="33" t="inlineStr"/>
      <c r="P557" s="33" t="inlineStr"/>
      <c r="Q557" s="33" t="inlineStr"/>
      <c r="R557" s="33" t="inlineStr"/>
      <c r="S557" s="33" t="inlineStr"/>
      <c r="T557" s="33" t="inlineStr"/>
      <c r="U557" s="33" t="inlineStr"/>
      <c r="V557" s="33" t="inlineStr"/>
      <c r="W557" s="33" t="inlineStr"/>
      <c r="X557" s="33" t="inlineStr"/>
      <c r="Y557" s="33" t="inlineStr"/>
      <c r="Z557" s="33" t="inlineStr"/>
      <c r="AA557" s="33" t="inlineStr"/>
      <c r="AB557" s="33" t="inlineStr"/>
      <c r="AC557" s="33" t="inlineStr"/>
      <c r="AD557" s="33" t="inlineStr"/>
      <c r="AE557" s="33" t="inlineStr"/>
      <c r="AF557" s="33" t="inlineStr"/>
      <c r="AG557" s="33" t="inlineStr"/>
      <c r="AH557">
        <f>COUNTA(D557:D557)&gt;0</f>
        <v/>
      </c>
      <c r="AI557">
        <f>IFERROR(AND('2- GI'!$D$13&lt;&gt;"",'2- GI'!$D$13&lt;&gt;"Yes"),FALSE)</f>
        <v/>
      </c>
      <c r="AJ557">
        <f>IFERROR(AND('2- GI'!$D$13="",NOT(AND('2- GI'!$D$13&lt;&gt;"",'2- GI'!$D$13&lt;&gt;"Yes"))),FALSE)</f>
        <v/>
      </c>
      <c r="AK557">
        <f>IF(AI557,IF(AH557,"ANSWERED","MISSING"),IF(AJ557,IF(AH557,"INVALID","CONTROLLER MISSING"),IF(AH557,"INVALID","NOT APPLICABLE")))</f>
        <v/>
      </c>
      <c r="AL557" t="inlineStr">
        <is>
          <t>PARSED</t>
        </is>
      </c>
    </row>
    <row r="558">
      <c r="A558" s="29" t="inlineStr">
        <is>
          <t>FINS_PR_546_v1</t>
        </is>
      </c>
      <c r="B558" s="30" t="inlineStr">
        <is>
          <t>Other Current Assets</t>
        </is>
      </c>
      <c r="C558" s="35" t="inlineStr">
        <is>
          <t>TABLE: 20.0
MATRIX ROW / CONTEXT: EU/EEA
HOW TO ANSWER: Up to 1 values.
WHEN TO ANSWER: “Pure Account Information Service Provider” (FINS_GI_11) is not “Yes”</t>
        </is>
      </c>
      <c r="D558" s="34" t="inlineStr"/>
      <c r="E558" s="33" t="inlineStr"/>
      <c r="F558" s="33" t="inlineStr"/>
      <c r="G558" s="33" t="inlineStr"/>
      <c r="H558" s="33" t="inlineStr"/>
      <c r="I558" s="33" t="inlineStr"/>
      <c r="J558" s="33" t="inlineStr"/>
      <c r="K558" s="33" t="inlineStr"/>
      <c r="L558" s="33" t="inlineStr"/>
      <c r="M558" s="33" t="inlineStr"/>
      <c r="N558" s="33" t="inlineStr"/>
      <c r="O558" s="33" t="inlineStr"/>
      <c r="P558" s="33" t="inlineStr"/>
      <c r="Q558" s="33" t="inlineStr"/>
      <c r="R558" s="33" t="inlineStr"/>
      <c r="S558" s="33" t="inlineStr"/>
      <c r="T558" s="33" t="inlineStr"/>
      <c r="U558" s="33" t="inlineStr"/>
      <c r="V558" s="33" t="inlineStr"/>
      <c r="W558" s="33" t="inlineStr"/>
      <c r="X558" s="33" t="inlineStr"/>
      <c r="Y558" s="33" t="inlineStr"/>
      <c r="Z558" s="33" t="inlineStr"/>
      <c r="AA558" s="33" t="inlineStr"/>
      <c r="AB558" s="33" t="inlineStr"/>
      <c r="AC558" s="33" t="inlineStr"/>
      <c r="AD558" s="33" t="inlineStr"/>
      <c r="AE558" s="33" t="inlineStr"/>
      <c r="AF558" s="33" t="inlineStr"/>
      <c r="AG558" s="33" t="inlineStr"/>
      <c r="AH558">
        <f>COUNTA(D558:D558)&gt;0</f>
        <v/>
      </c>
      <c r="AI558">
        <f>IFERROR(AND('2- GI'!$D$13&lt;&gt;"",'2- GI'!$D$13&lt;&gt;"Yes"),FALSE)</f>
        <v/>
      </c>
      <c r="AJ558">
        <f>IFERROR(AND('2- GI'!$D$13="",NOT(AND('2- GI'!$D$13&lt;&gt;"",'2- GI'!$D$13&lt;&gt;"Yes"))),FALSE)</f>
        <v/>
      </c>
      <c r="AK558">
        <f>IF(AI558,IF(AH558,"ANSWERED","MISSING"),IF(AJ558,IF(AH558,"INVALID","CONTROLLER MISSING"),IF(AH558,"INVALID","NOT APPLICABLE")))</f>
        <v/>
      </c>
      <c r="AL558" t="inlineStr">
        <is>
          <t>PARSED</t>
        </is>
      </c>
    </row>
    <row r="559">
      <c r="A559" s="29" t="inlineStr">
        <is>
          <t>FINS_PR_547_v1</t>
        </is>
      </c>
      <c r="B559" s="30" t="inlineStr">
        <is>
          <t>Other Current Assets</t>
        </is>
      </c>
      <c r="C559" s="35" t="inlineStr">
        <is>
          <t>TABLE: 20.0
MATRIX ROW / CONTEXT: RoW
HOW TO ANSWER: Up to 1 values.
WHEN TO ANSWER: “Pure Account Information Service Provider” (FINS_GI_11) is not “Yes”</t>
        </is>
      </c>
      <c r="D559" s="34" t="inlineStr"/>
      <c r="E559" s="33" t="inlineStr"/>
      <c r="F559" s="33" t="inlineStr"/>
      <c r="G559" s="33" t="inlineStr"/>
      <c r="H559" s="33" t="inlineStr"/>
      <c r="I559" s="33" t="inlineStr"/>
      <c r="J559" s="33" t="inlineStr"/>
      <c r="K559" s="33" t="inlineStr"/>
      <c r="L559" s="33" t="inlineStr"/>
      <c r="M559" s="33" t="inlineStr"/>
      <c r="N559" s="33" t="inlineStr"/>
      <c r="O559" s="33" t="inlineStr"/>
      <c r="P559" s="33" t="inlineStr"/>
      <c r="Q559" s="33" t="inlineStr"/>
      <c r="R559" s="33" t="inlineStr"/>
      <c r="S559" s="33" t="inlineStr"/>
      <c r="T559" s="33" t="inlineStr"/>
      <c r="U559" s="33" t="inlineStr"/>
      <c r="V559" s="33" t="inlineStr"/>
      <c r="W559" s="33" t="inlineStr"/>
      <c r="X559" s="33" t="inlineStr"/>
      <c r="Y559" s="33" t="inlineStr"/>
      <c r="Z559" s="33" t="inlineStr"/>
      <c r="AA559" s="33" t="inlineStr"/>
      <c r="AB559" s="33" t="inlineStr"/>
      <c r="AC559" s="33" t="inlineStr"/>
      <c r="AD559" s="33" t="inlineStr"/>
      <c r="AE559" s="33" t="inlineStr"/>
      <c r="AF559" s="33" t="inlineStr"/>
      <c r="AG559" s="33" t="inlineStr"/>
      <c r="AH559">
        <f>COUNTA(D559:D559)&gt;0</f>
        <v/>
      </c>
      <c r="AI559">
        <f>IFERROR(AND('2- GI'!$D$13&lt;&gt;"",'2- GI'!$D$13&lt;&gt;"Yes"),FALSE)</f>
        <v/>
      </c>
      <c r="AJ559">
        <f>IFERROR(AND('2- GI'!$D$13="",NOT(AND('2- GI'!$D$13&lt;&gt;"",'2- GI'!$D$13&lt;&gt;"Yes"))),FALSE)</f>
        <v/>
      </c>
      <c r="AK559">
        <f>IF(AI559,IF(AH559,"ANSWERED","MISSING"),IF(AJ559,IF(AH559,"INVALID","CONTROLLER MISSING"),IF(AH559,"INVALID","NOT APPLICABLE")))</f>
        <v/>
      </c>
      <c r="AL559" t="inlineStr">
        <is>
          <t>PARSED</t>
        </is>
      </c>
    </row>
    <row r="560">
      <c r="A560" s="29" t="inlineStr">
        <is>
          <t>FINS_PR_548_v1</t>
        </is>
      </c>
      <c r="B560" s="30" t="inlineStr">
        <is>
          <t>kindly provide detail on ' Other Current Assets'</t>
        </is>
      </c>
      <c r="C560" s="31" t="inlineStr">
        <is>
          <t>WHEN TO ANSWER: All of these conditions must be met: At least one of these conditions must be met: “Other Current Assets” (FINS_PR_545) is greater than “0”; or “Other Current Assets” (FINS_PR_546) is greater than “0”; or “Other Current Assets” (FINS_PR_547) is greater than “0”; and “Pure Account Information Service Provider” (FINS_GI_11) is not “Yes”</t>
        </is>
      </c>
      <c r="D560" s="34" t="inlineStr"/>
      <c r="E560" s="33" t="inlineStr"/>
      <c r="F560" s="33" t="inlineStr"/>
      <c r="G560" s="33" t="inlineStr"/>
      <c r="H560" s="33" t="inlineStr"/>
      <c r="I560" s="33" t="inlineStr"/>
      <c r="J560" s="33" t="inlineStr"/>
      <c r="K560" s="33" t="inlineStr"/>
      <c r="L560" s="33" t="inlineStr"/>
      <c r="M560" s="33" t="inlineStr"/>
      <c r="N560" s="33" t="inlineStr"/>
      <c r="O560" s="33" t="inlineStr"/>
      <c r="P560" s="33" t="inlineStr"/>
      <c r="Q560" s="33" t="inlineStr"/>
      <c r="R560" s="33" t="inlineStr"/>
      <c r="S560" s="33" t="inlineStr"/>
      <c r="T560" s="33" t="inlineStr"/>
      <c r="U560" s="33" t="inlineStr"/>
      <c r="V560" s="33" t="inlineStr"/>
      <c r="W560" s="33" t="inlineStr"/>
      <c r="X560" s="33" t="inlineStr"/>
      <c r="Y560" s="33" t="inlineStr"/>
      <c r="Z560" s="33" t="inlineStr"/>
      <c r="AA560" s="33" t="inlineStr"/>
      <c r="AB560" s="33" t="inlineStr"/>
      <c r="AC560" s="33" t="inlineStr"/>
      <c r="AD560" s="33" t="inlineStr"/>
      <c r="AE560" s="33" t="inlineStr"/>
      <c r="AF560" s="33" t="inlineStr"/>
      <c r="AG560" s="33" t="inlineStr"/>
      <c r="AH560">
        <f>COUNTA(D560:D560)&gt;0</f>
        <v/>
      </c>
      <c r="AI560">
        <f>IFERROR(AND(OR(AND($D$557&lt;&gt;"",$D$557&gt;0),AND($D$558&lt;&gt;"",$D$558&gt;0),AND($D$559&lt;&gt;"",$D$559&gt;0)),AND('2- GI'!$D$13&lt;&gt;"",'2- GI'!$D$13&lt;&gt;"Yes")),FALSE)</f>
        <v/>
      </c>
      <c r="AJ560">
        <f>IFERROR(AND(OR($D$557="",$D$558="",$D$559="",'2- GI'!$D$13=""),NOT(AND(OR(AND($D$557&lt;&gt;"",$D$557&gt;0),AND($D$558&lt;&gt;"",$D$558&gt;0),AND($D$559&lt;&gt;"",$D$559&gt;0)),AND('2- GI'!$D$13&lt;&gt;"",'2- GI'!$D$13&lt;&gt;"Yes")))),FALSE)</f>
        <v/>
      </c>
      <c r="AK560">
        <f>IF(AI560,IF(AH560,"ANSWERED","MISSING"),IF(AJ560,IF(AH560,"INVALID","CONTROLLER MISSING"),IF(AH560,"INVALID","NOT APPLICABLE")))</f>
        <v/>
      </c>
      <c r="AL560" t="inlineStr">
        <is>
          <t>PARSED</t>
        </is>
      </c>
    </row>
    <row r="561">
      <c r="A561" s="29" t="inlineStr">
        <is>
          <t>FINS_PR_549_v1</t>
        </is>
      </c>
      <c r="B561" s="30" t="inlineStr">
        <is>
          <t>Right-of-use Assets</t>
        </is>
      </c>
      <c r="C561" s="35" t="inlineStr">
        <is>
          <t>TABLE: 20.0
MATRIX ROW / CONTEXT: Malta
HOW TO ANSWER: Up to 1 values.
WHEN TO ANSWER: “Pure Account Information Service Provider” (FINS_GI_11) is not “Yes”</t>
        </is>
      </c>
      <c r="D561" s="34" t="inlineStr"/>
      <c r="E561" s="33" t="inlineStr"/>
      <c r="F561" s="33" t="inlineStr"/>
      <c r="G561" s="33" t="inlineStr"/>
      <c r="H561" s="33" t="inlineStr"/>
      <c r="I561" s="33" t="inlineStr"/>
      <c r="J561" s="33" t="inlineStr"/>
      <c r="K561" s="33" t="inlineStr"/>
      <c r="L561" s="33" t="inlineStr"/>
      <c r="M561" s="33" t="inlineStr"/>
      <c r="N561" s="33" t="inlineStr"/>
      <c r="O561" s="33" t="inlineStr"/>
      <c r="P561" s="33" t="inlineStr"/>
      <c r="Q561" s="33" t="inlineStr"/>
      <c r="R561" s="33" t="inlineStr"/>
      <c r="S561" s="33" t="inlineStr"/>
      <c r="T561" s="33" t="inlineStr"/>
      <c r="U561" s="33" t="inlineStr"/>
      <c r="V561" s="33" t="inlineStr"/>
      <c r="W561" s="33" t="inlineStr"/>
      <c r="X561" s="33" t="inlineStr"/>
      <c r="Y561" s="33" t="inlineStr"/>
      <c r="Z561" s="33" t="inlineStr"/>
      <c r="AA561" s="33" t="inlineStr"/>
      <c r="AB561" s="33" t="inlineStr"/>
      <c r="AC561" s="33" t="inlineStr"/>
      <c r="AD561" s="33" t="inlineStr"/>
      <c r="AE561" s="33" t="inlineStr"/>
      <c r="AF561" s="33" t="inlineStr"/>
      <c r="AG561" s="33" t="inlineStr"/>
      <c r="AH561">
        <f>COUNTA(D561:D561)&gt;0</f>
        <v/>
      </c>
      <c r="AI561">
        <f>IFERROR(AND('2- GI'!$D$13&lt;&gt;"",'2- GI'!$D$13&lt;&gt;"Yes"),FALSE)</f>
        <v/>
      </c>
      <c r="AJ561">
        <f>IFERROR(AND('2- GI'!$D$13="",NOT(AND('2- GI'!$D$13&lt;&gt;"",'2- GI'!$D$13&lt;&gt;"Yes"))),FALSE)</f>
        <v/>
      </c>
      <c r="AK561">
        <f>IF(AI561,IF(AH561,"ANSWERED","MISSING"),IF(AJ561,IF(AH561,"INVALID","CONTROLLER MISSING"),IF(AH561,"INVALID","NOT APPLICABLE")))</f>
        <v/>
      </c>
      <c r="AL561" t="inlineStr">
        <is>
          <t>PARSED</t>
        </is>
      </c>
    </row>
    <row r="562">
      <c r="A562" s="29" t="inlineStr">
        <is>
          <t>FINS_PR_550_v1</t>
        </is>
      </c>
      <c r="B562" s="30" t="inlineStr">
        <is>
          <t>Right-of-use Assets</t>
        </is>
      </c>
      <c r="C562" s="35" t="inlineStr">
        <is>
          <t>TABLE: 20.0
MATRIX ROW / CONTEXT: EU/EEA
HOW TO ANSWER: Up to 1 values.
WHEN TO ANSWER: “Pure Account Information Service Provider” (FINS_GI_11) is not “Yes”</t>
        </is>
      </c>
      <c r="D562" s="34" t="inlineStr"/>
      <c r="E562" s="33" t="inlineStr"/>
      <c r="F562" s="33" t="inlineStr"/>
      <c r="G562" s="33" t="inlineStr"/>
      <c r="H562" s="33" t="inlineStr"/>
      <c r="I562" s="33" t="inlineStr"/>
      <c r="J562" s="33" t="inlineStr"/>
      <c r="K562" s="33" t="inlineStr"/>
      <c r="L562" s="33" t="inlineStr"/>
      <c r="M562" s="33" t="inlineStr"/>
      <c r="N562" s="33" t="inlineStr"/>
      <c r="O562" s="33" t="inlineStr"/>
      <c r="P562" s="33" t="inlineStr"/>
      <c r="Q562" s="33" t="inlineStr"/>
      <c r="R562" s="33" t="inlineStr"/>
      <c r="S562" s="33" t="inlineStr"/>
      <c r="T562" s="33" t="inlineStr"/>
      <c r="U562" s="33" t="inlineStr"/>
      <c r="V562" s="33" t="inlineStr"/>
      <c r="W562" s="33" t="inlineStr"/>
      <c r="X562" s="33" t="inlineStr"/>
      <c r="Y562" s="33" t="inlineStr"/>
      <c r="Z562" s="33" t="inlineStr"/>
      <c r="AA562" s="33" t="inlineStr"/>
      <c r="AB562" s="33" t="inlineStr"/>
      <c r="AC562" s="33" t="inlineStr"/>
      <c r="AD562" s="33" t="inlineStr"/>
      <c r="AE562" s="33" t="inlineStr"/>
      <c r="AF562" s="33" t="inlineStr"/>
      <c r="AG562" s="33" t="inlineStr"/>
      <c r="AH562">
        <f>COUNTA(D562:D562)&gt;0</f>
        <v/>
      </c>
      <c r="AI562">
        <f>IFERROR(AND('2- GI'!$D$13&lt;&gt;"",'2- GI'!$D$13&lt;&gt;"Yes"),FALSE)</f>
        <v/>
      </c>
      <c r="AJ562">
        <f>IFERROR(AND('2- GI'!$D$13="",NOT(AND('2- GI'!$D$13&lt;&gt;"",'2- GI'!$D$13&lt;&gt;"Yes"))),FALSE)</f>
        <v/>
      </c>
      <c r="AK562">
        <f>IF(AI562,IF(AH562,"ANSWERED","MISSING"),IF(AJ562,IF(AH562,"INVALID","CONTROLLER MISSING"),IF(AH562,"INVALID","NOT APPLICABLE")))</f>
        <v/>
      </c>
      <c r="AL562" t="inlineStr">
        <is>
          <t>PARSED</t>
        </is>
      </c>
    </row>
    <row r="563">
      <c r="A563" s="29" t="inlineStr">
        <is>
          <t>FINS_PR_551_v1</t>
        </is>
      </c>
      <c r="B563" s="30" t="inlineStr">
        <is>
          <t>Right-of-use Assets</t>
        </is>
      </c>
      <c r="C563" s="35" t="inlineStr">
        <is>
          <t>TABLE: 20.0
MATRIX ROW / CONTEXT: RoW
HOW TO ANSWER: Up to 1 values.
WHEN TO ANSWER: “Pure Account Information Service Provider” (FINS_GI_11) is not “Yes”</t>
        </is>
      </c>
      <c r="D563" s="34" t="inlineStr"/>
      <c r="E563" s="33" t="inlineStr"/>
      <c r="F563" s="33" t="inlineStr"/>
      <c r="G563" s="33" t="inlineStr"/>
      <c r="H563" s="33" t="inlineStr"/>
      <c r="I563" s="33" t="inlineStr"/>
      <c r="J563" s="33" t="inlineStr"/>
      <c r="K563" s="33" t="inlineStr"/>
      <c r="L563" s="33" t="inlineStr"/>
      <c r="M563" s="33" t="inlineStr"/>
      <c r="N563" s="33" t="inlineStr"/>
      <c r="O563" s="33" t="inlineStr"/>
      <c r="P563" s="33" t="inlineStr"/>
      <c r="Q563" s="33" t="inlineStr"/>
      <c r="R563" s="33" t="inlineStr"/>
      <c r="S563" s="33" t="inlineStr"/>
      <c r="T563" s="33" t="inlineStr"/>
      <c r="U563" s="33" t="inlineStr"/>
      <c r="V563" s="33" t="inlineStr"/>
      <c r="W563" s="33" t="inlineStr"/>
      <c r="X563" s="33" t="inlineStr"/>
      <c r="Y563" s="33" t="inlineStr"/>
      <c r="Z563" s="33" t="inlineStr"/>
      <c r="AA563" s="33" t="inlineStr"/>
      <c r="AB563" s="33" t="inlineStr"/>
      <c r="AC563" s="33" t="inlineStr"/>
      <c r="AD563" s="33" t="inlineStr"/>
      <c r="AE563" s="33" t="inlineStr"/>
      <c r="AF563" s="33" t="inlineStr"/>
      <c r="AG563" s="33" t="inlineStr"/>
      <c r="AH563">
        <f>COUNTA(D563:D563)&gt;0</f>
        <v/>
      </c>
      <c r="AI563">
        <f>IFERROR(AND('2- GI'!$D$13&lt;&gt;"",'2- GI'!$D$13&lt;&gt;"Yes"),FALSE)</f>
        <v/>
      </c>
      <c r="AJ563">
        <f>IFERROR(AND('2- GI'!$D$13="",NOT(AND('2- GI'!$D$13&lt;&gt;"",'2- GI'!$D$13&lt;&gt;"Yes"))),FALSE)</f>
        <v/>
      </c>
      <c r="AK563">
        <f>IF(AI563,IF(AH563,"ANSWERED","MISSING"),IF(AJ563,IF(AH563,"INVALID","CONTROLLER MISSING"),IF(AH563,"INVALID","NOT APPLICABLE")))</f>
        <v/>
      </c>
      <c r="AL563" t="inlineStr">
        <is>
          <t>PARSED</t>
        </is>
      </c>
    </row>
    <row r="564" ht="24" customHeight="1">
      <c r="A564" s="28" t="inlineStr">
        <is>
          <t>PR — LIABILITIES - NON CURRENT LIABILITIES</t>
        </is>
      </c>
      <c r="B564" s="28" t="n"/>
      <c r="C564" s="28" t="n"/>
      <c r="D564" s="28" t="n"/>
      <c r="E564" s="28" t="n"/>
      <c r="F564" s="28" t="n"/>
      <c r="G564" s="28" t="n"/>
      <c r="H564" s="28" t="n"/>
      <c r="I564" s="28" t="n"/>
      <c r="J564" s="28" t="n"/>
      <c r="K564" s="28" t="n"/>
      <c r="L564" s="28" t="n"/>
      <c r="M564" s="28" t="n"/>
      <c r="N564" s="28" t="n"/>
      <c r="O564" s="28" t="n"/>
      <c r="P564" s="28" t="n"/>
      <c r="Q564" s="28" t="n"/>
      <c r="R564" s="28" t="n"/>
      <c r="S564" s="28" t="n"/>
      <c r="T564" s="28" t="n"/>
      <c r="U564" s="28" t="n"/>
      <c r="V564" s="28" t="n"/>
      <c r="W564" s="28" t="n"/>
      <c r="X564" s="28" t="n"/>
      <c r="Y564" s="28" t="n"/>
      <c r="Z564" s="28" t="n"/>
      <c r="AA564" s="28" t="n"/>
      <c r="AB564" s="28" t="n"/>
      <c r="AC564" s="28" t="n"/>
      <c r="AD564" s="28" t="n"/>
      <c r="AE564" s="28" t="n"/>
      <c r="AF564" s="28" t="n"/>
      <c r="AG564" s="28" t="n"/>
    </row>
    <row r="565">
      <c r="A565" s="29" t="inlineStr">
        <is>
          <t>FINS_PR_552_v1</t>
        </is>
      </c>
      <c r="B565" s="30" t="inlineStr">
        <is>
          <t>Financial Liability: Amortised Cost - Equity Securities Not Reported Elsewhere as Investments, were the holding is 10% or more</t>
        </is>
      </c>
      <c r="C565" s="35" t="inlineStr">
        <is>
          <t>TABLE: 21.0
MATRIX ROW / CONTEXT: Malta
Enter Financial Liability: Amortised Cost - Equity Securities Not Reported Elsewhere as Investments, were the holding is 10% or more.
HOW TO ANSWER: Up to 1 values.
WHEN TO ANSWER: “Pure Account Information Service Provider” (FINS_GI_11) is not “Yes”</t>
        </is>
      </c>
      <c r="D565" s="34" t="inlineStr"/>
      <c r="E565" s="33" t="inlineStr"/>
      <c r="F565" s="33" t="inlineStr"/>
      <c r="G565" s="33" t="inlineStr"/>
      <c r="H565" s="33" t="inlineStr"/>
      <c r="I565" s="33" t="inlineStr"/>
      <c r="J565" s="33" t="inlineStr"/>
      <c r="K565" s="33" t="inlineStr"/>
      <c r="L565" s="33" t="inlineStr"/>
      <c r="M565" s="33" t="inlineStr"/>
      <c r="N565" s="33" t="inlineStr"/>
      <c r="O565" s="33" t="inlineStr"/>
      <c r="P565" s="33" t="inlineStr"/>
      <c r="Q565" s="33" t="inlineStr"/>
      <c r="R565" s="33" t="inlineStr"/>
      <c r="S565" s="33" t="inlineStr"/>
      <c r="T565" s="33" t="inlineStr"/>
      <c r="U565" s="33" t="inlineStr"/>
      <c r="V565" s="33" t="inlineStr"/>
      <c r="W565" s="33" t="inlineStr"/>
      <c r="X565" s="33" t="inlineStr"/>
      <c r="Y565" s="33" t="inlineStr"/>
      <c r="Z565" s="33" t="inlineStr"/>
      <c r="AA565" s="33" t="inlineStr"/>
      <c r="AB565" s="33" t="inlineStr"/>
      <c r="AC565" s="33" t="inlineStr"/>
      <c r="AD565" s="33" t="inlineStr"/>
      <c r="AE565" s="33" t="inlineStr"/>
      <c r="AF565" s="33" t="inlineStr"/>
      <c r="AG565" s="33" t="inlineStr"/>
      <c r="AH565">
        <f>COUNTA(D565:D565)&gt;0</f>
        <v/>
      </c>
      <c r="AI565">
        <f>IFERROR(AND('2- GI'!$D$13&lt;&gt;"",'2- GI'!$D$13&lt;&gt;"Yes"),FALSE)</f>
        <v/>
      </c>
      <c r="AJ565">
        <f>IFERROR(AND('2- GI'!$D$13="",NOT(AND('2- GI'!$D$13&lt;&gt;"",'2- GI'!$D$13&lt;&gt;"Yes"))),FALSE)</f>
        <v/>
      </c>
      <c r="AK565">
        <f>IF(AI565,IF(AH565,"ANSWERED","MISSING"),IF(AJ565,IF(AH565,"INVALID","CONTROLLER MISSING"),IF(AH565,"INVALID","NOT APPLICABLE")))</f>
        <v/>
      </c>
      <c r="AL565" t="inlineStr">
        <is>
          <t>PARSED</t>
        </is>
      </c>
    </row>
    <row r="566">
      <c r="A566" s="29" t="inlineStr">
        <is>
          <t>FINS_PR_553_v1</t>
        </is>
      </c>
      <c r="B566" s="30" t="inlineStr">
        <is>
          <t>Financial Liability: Amortised Cost - Equity Securities Not Reported Elsewhere as Investments, were the holding is 10% or more</t>
        </is>
      </c>
      <c r="C566" s="35" t="inlineStr">
        <is>
          <t>TABLE: 21.0
MATRIX ROW / CONTEXT: EU/EEA
Enter Financial Liability: Amortised Cost - Equity Securities Not Reported Elsewhere as Investments, were the holding is 10% or more.
HOW TO ANSWER: Up to 1 values.
WHEN TO ANSWER: “Pure Account Information Service Provider” (FINS_GI_11) is not “Yes”</t>
        </is>
      </c>
      <c r="D566" s="34" t="inlineStr"/>
      <c r="E566" s="33" t="inlineStr"/>
      <c r="F566" s="33" t="inlineStr"/>
      <c r="G566" s="33" t="inlineStr"/>
      <c r="H566" s="33" t="inlineStr"/>
      <c r="I566" s="33" t="inlineStr"/>
      <c r="J566" s="33" t="inlineStr"/>
      <c r="K566" s="33" t="inlineStr"/>
      <c r="L566" s="33" t="inlineStr"/>
      <c r="M566" s="33" t="inlineStr"/>
      <c r="N566" s="33" t="inlineStr"/>
      <c r="O566" s="33" t="inlineStr"/>
      <c r="P566" s="33" t="inlineStr"/>
      <c r="Q566" s="33" t="inlineStr"/>
      <c r="R566" s="33" t="inlineStr"/>
      <c r="S566" s="33" t="inlineStr"/>
      <c r="T566" s="33" t="inlineStr"/>
      <c r="U566" s="33" t="inlineStr"/>
      <c r="V566" s="33" t="inlineStr"/>
      <c r="W566" s="33" t="inlineStr"/>
      <c r="X566" s="33" t="inlineStr"/>
      <c r="Y566" s="33" t="inlineStr"/>
      <c r="Z566" s="33" t="inlineStr"/>
      <c r="AA566" s="33" t="inlineStr"/>
      <c r="AB566" s="33" t="inlineStr"/>
      <c r="AC566" s="33" t="inlineStr"/>
      <c r="AD566" s="33" t="inlineStr"/>
      <c r="AE566" s="33" t="inlineStr"/>
      <c r="AF566" s="33" t="inlineStr"/>
      <c r="AG566" s="33" t="inlineStr"/>
      <c r="AH566">
        <f>COUNTA(D566:D566)&gt;0</f>
        <v/>
      </c>
      <c r="AI566">
        <f>IFERROR(AND('2- GI'!$D$13&lt;&gt;"",'2- GI'!$D$13&lt;&gt;"Yes"),FALSE)</f>
        <v/>
      </c>
      <c r="AJ566">
        <f>IFERROR(AND('2- GI'!$D$13="",NOT(AND('2- GI'!$D$13&lt;&gt;"",'2- GI'!$D$13&lt;&gt;"Yes"))),FALSE)</f>
        <v/>
      </c>
      <c r="AK566">
        <f>IF(AI566,IF(AH566,"ANSWERED","MISSING"),IF(AJ566,IF(AH566,"INVALID","CONTROLLER MISSING"),IF(AH566,"INVALID","NOT APPLICABLE")))</f>
        <v/>
      </c>
      <c r="AL566" t="inlineStr">
        <is>
          <t>PARSED</t>
        </is>
      </c>
    </row>
    <row r="567">
      <c r="A567" s="29" t="inlineStr">
        <is>
          <t>FINS_PR_554_v1</t>
        </is>
      </c>
      <c r="B567" s="30" t="inlineStr">
        <is>
          <t>Financial Liability: Amortised Cost - Equity Securities Not Reported Elsewhere as Investments, were the holding is 10% or more</t>
        </is>
      </c>
      <c r="C567" s="35" t="inlineStr">
        <is>
          <t>TABLE: 21.0
MATRIX ROW / CONTEXT: RoW
Enter Financial Liability: Amortised Cost - Equity Securities Not Reported Elsewhere as Investments, were the holding is 10% or more.
HOW TO ANSWER: Up to 1 values.
WHEN TO ANSWER: “Pure Account Information Service Provider” (FINS_GI_11) is not “Yes”</t>
        </is>
      </c>
      <c r="D567" s="34" t="inlineStr"/>
      <c r="E567" s="33" t="inlineStr"/>
      <c r="F567" s="33" t="inlineStr"/>
      <c r="G567" s="33" t="inlineStr"/>
      <c r="H567" s="33" t="inlineStr"/>
      <c r="I567" s="33" t="inlineStr"/>
      <c r="J567" s="33" t="inlineStr"/>
      <c r="K567" s="33" t="inlineStr"/>
      <c r="L567" s="33" t="inlineStr"/>
      <c r="M567" s="33" t="inlineStr"/>
      <c r="N567" s="33" t="inlineStr"/>
      <c r="O567" s="33" t="inlineStr"/>
      <c r="P567" s="33" t="inlineStr"/>
      <c r="Q567" s="33" t="inlineStr"/>
      <c r="R567" s="33" t="inlineStr"/>
      <c r="S567" s="33" t="inlineStr"/>
      <c r="T567" s="33" t="inlineStr"/>
      <c r="U567" s="33" t="inlineStr"/>
      <c r="V567" s="33" t="inlineStr"/>
      <c r="W567" s="33" t="inlineStr"/>
      <c r="X567" s="33" t="inlineStr"/>
      <c r="Y567" s="33" t="inlineStr"/>
      <c r="Z567" s="33" t="inlineStr"/>
      <c r="AA567" s="33" t="inlineStr"/>
      <c r="AB567" s="33" t="inlineStr"/>
      <c r="AC567" s="33" t="inlineStr"/>
      <c r="AD567" s="33" t="inlineStr"/>
      <c r="AE567" s="33" t="inlineStr"/>
      <c r="AF567" s="33" t="inlineStr"/>
      <c r="AG567" s="33" t="inlineStr"/>
      <c r="AH567">
        <f>COUNTA(D567:D567)&gt;0</f>
        <v/>
      </c>
      <c r="AI567">
        <f>IFERROR(AND('2- GI'!$D$13&lt;&gt;"",'2- GI'!$D$13&lt;&gt;"Yes"),FALSE)</f>
        <v/>
      </c>
      <c r="AJ567">
        <f>IFERROR(AND('2- GI'!$D$13="",NOT(AND('2- GI'!$D$13&lt;&gt;"",'2- GI'!$D$13&lt;&gt;"Yes"))),FALSE)</f>
        <v/>
      </c>
      <c r="AK567">
        <f>IF(AI567,IF(AH567,"ANSWERED","MISSING"),IF(AJ567,IF(AH567,"INVALID","CONTROLLER MISSING"),IF(AH567,"INVALID","NOT APPLICABLE")))</f>
        <v/>
      </c>
      <c r="AL567" t="inlineStr">
        <is>
          <t>PARSED</t>
        </is>
      </c>
    </row>
    <row r="568">
      <c r="A568" s="29" t="inlineStr">
        <is>
          <t>FINS_PR_555_v1</t>
        </is>
      </c>
      <c r="B568" s="30" t="inlineStr">
        <is>
          <t>Financial Liability: Amortised Cost - Equity Securities Not Reported Elsewhere as Investments, were the holding is less than 10%</t>
        </is>
      </c>
      <c r="C568" s="35" t="inlineStr">
        <is>
          <t>TABLE: 21.0
MATRIX ROW / CONTEXT: Malta
Enter Financial Liability: Amortised Cost - Equity Securities Not Reported Elsewhere as Investments, were the holding is less than 10%.
HOW TO ANSWER: Up to 1 values.
WHEN TO ANSWER: “Pure Account Information Service Provider” (FINS_GI_11) is not “Yes”</t>
        </is>
      </c>
      <c r="D568" s="34" t="inlineStr"/>
      <c r="E568" s="33" t="inlineStr"/>
      <c r="F568" s="33" t="inlineStr"/>
      <c r="G568" s="33" t="inlineStr"/>
      <c r="H568" s="33" t="inlineStr"/>
      <c r="I568" s="33" t="inlineStr"/>
      <c r="J568" s="33" t="inlineStr"/>
      <c r="K568" s="33" t="inlineStr"/>
      <c r="L568" s="33" t="inlineStr"/>
      <c r="M568" s="33" t="inlineStr"/>
      <c r="N568" s="33" t="inlineStr"/>
      <c r="O568" s="33" t="inlineStr"/>
      <c r="P568" s="33" t="inlineStr"/>
      <c r="Q568" s="33" t="inlineStr"/>
      <c r="R568" s="33" t="inlineStr"/>
      <c r="S568" s="33" t="inlineStr"/>
      <c r="T568" s="33" t="inlineStr"/>
      <c r="U568" s="33" t="inlineStr"/>
      <c r="V568" s="33" t="inlineStr"/>
      <c r="W568" s="33" t="inlineStr"/>
      <c r="X568" s="33" t="inlineStr"/>
      <c r="Y568" s="33" t="inlineStr"/>
      <c r="Z568" s="33" t="inlineStr"/>
      <c r="AA568" s="33" t="inlineStr"/>
      <c r="AB568" s="33" t="inlineStr"/>
      <c r="AC568" s="33" t="inlineStr"/>
      <c r="AD568" s="33" t="inlineStr"/>
      <c r="AE568" s="33" t="inlineStr"/>
      <c r="AF568" s="33" t="inlineStr"/>
      <c r="AG568" s="33" t="inlineStr"/>
      <c r="AH568">
        <f>COUNTA(D568:D568)&gt;0</f>
        <v/>
      </c>
      <c r="AI568">
        <f>IFERROR(AND('2- GI'!$D$13&lt;&gt;"",'2- GI'!$D$13&lt;&gt;"Yes"),FALSE)</f>
        <v/>
      </c>
      <c r="AJ568">
        <f>IFERROR(AND('2- GI'!$D$13="",NOT(AND('2- GI'!$D$13&lt;&gt;"",'2- GI'!$D$13&lt;&gt;"Yes"))),FALSE)</f>
        <v/>
      </c>
      <c r="AK568">
        <f>IF(AI568,IF(AH568,"ANSWERED","MISSING"),IF(AJ568,IF(AH568,"INVALID","CONTROLLER MISSING"),IF(AH568,"INVALID","NOT APPLICABLE")))</f>
        <v/>
      </c>
      <c r="AL568" t="inlineStr">
        <is>
          <t>PARSED</t>
        </is>
      </c>
    </row>
    <row r="569">
      <c r="A569" s="29" t="inlineStr">
        <is>
          <t>FINS_PR_556_v1</t>
        </is>
      </c>
      <c r="B569" s="30" t="inlineStr">
        <is>
          <t>Financial Liability: Amortised Cost - Equity Securities Not Reported Elsewhere as Investments, were the holding is less than 10%</t>
        </is>
      </c>
      <c r="C569" s="35" t="inlineStr">
        <is>
          <t>TABLE: 21.0
MATRIX ROW / CONTEXT: EU/EEA
Enter Financial Liability: Amortised Cost - Equity Securities Not Reported Elsewhere as Investments, were the holding is less than 10%.
HOW TO ANSWER: Up to 1 values.
WHEN TO ANSWER: “Pure Account Information Service Provider” (FINS_GI_11) is not “Yes”</t>
        </is>
      </c>
      <c r="D569" s="34" t="inlineStr"/>
      <c r="E569" s="33" t="inlineStr"/>
      <c r="F569" s="33" t="inlineStr"/>
      <c r="G569" s="33" t="inlineStr"/>
      <c r="H569" s="33" t="inlineStr"/>
      <c r="I569" s="33" t="inlineStr"/>
      <c r="J569" s="33" t="inlineStr"/>
      <c r="K569" s="33" t="inlineStr"/>
      <c r="L569" s="33" t="inlineStr"/>
      <c r="M569" s="33" t="inlineStr"/>
      <c r="N569" s="33" t="inlineStr"/>
      <c r="O569" s="33" t="inlineStr"/>
      <c r="P569" s="33" t="inlineStr"/>
      <c r="Q569" s="33" t="inlineStr"/>
      <c r="R569" s="33" t="inlineStr"/>
      <c r="S569" s="33" t="inlineStr"/>
      <c r="T569" s="33" t="inlineStr"/>
      <c r="U569" s="33" t="inlineStr"/>
      <c r="V569" s="33" t="inlineStr"/>
      <c r="W569" s="33" t="inlineStr"/>
      <c r="X569" s="33" t="inlineStr"/>
      <c r="Y569" s="33" t="inlineStr"/>
      <c r="Z569" s="33" t="inlineStr"/>
      <c r="AA569" s="33" t="inlineStr"/>
      <c r="AB569" s="33" t="inlineStr"/>
      <c r="AC569" s="33" t="inlineStr"/>
      <c r="AD569" s="33" t="inlineStr"/>
      <c r="AE569" s="33" t="inlineStr"/>
      <c r="AF569" s="33" t="inlineStr"/>
      <c r="AG569" s="33" t="inlineStr"/>
      <c r="AH569">
        <f>COUNTA(D569:D569)&gt;0</f>
        <v/>
      </c>
      <c r="AI569">
        <f>IFERROR(AND('2- GI'!$D$13&lt;&gt;"",'2- GI'!$D$13&lt;&gt;"Yes"),FALSE)</f>
        <v/>
      </c>
      <c r="AJ569">
        <f>IFERROR(AND('2- GI'!$D$13="",NOT(AND('2- GI'!$D$13&lt;&gt;"",'2- GI'!$D$13&lt;&gt;"Yes"))),FALSE)</f>
        <v/>
      </c>
      <c r="AK569">
        <f>IF(AI569,IF(AH569,"ANSWERED","MISSING"),IF(AJ569,IF(AH569,"INVALID","CONTROLLER MISSING"),IF(AH569,"INVALID","NOT APPLICABLE")))</f>
        <v/>
      </c>
      <c r="AL569" t="inlineStr">
        <is>
          <t>PARSED</t>
        </is>
      </c>
    </row>
    <row r="570">
      <c r="A570" s="29" t="inlineStr">
        <is>
          <t>FINS_PR_557_v1</t>
        </is>
      </c>
      <c r="B570" s="30" t="inlineStr">
        <is>
          <t>Financial Liability: Amortised Cost - Equity Securities Not Reported Elsewhere as Investments, were the holding is less than 10%</t>
        </is>
      </c>
      <c r="C570" s="35" t="inlineStr">
        <is>
          <t>TABLE: 21.0
MATRIX ROW / CONTEXT: RoW
Enter Financial Liability: Amortised Cost - Equity Securities Not Reported Elsewhere as Investments, were the holding is less than 10%.
HOW TO ANSWER: Up to 1 values.
WHEN TO ANSWER: “Pure Account Information Service Provider” (FINS_GI_11) is not “Yes”</t>
        </is>
      </c>
      <c r="D570" s="34" t="inlineStr"/>
      <c r="E570" s="33" t="inlineStr"/>
      <c r="F570" s="33" t="inlineStr"/>
      <c r="G570" s="33" t="inlineStr"/>
      <c r="H570" s="33" t="inlineStr"/>
      <c r="I570" s="33" t="inlineStr"/>
      <c r="J570" s="33" t="inlineStr"/>
      <c r="K570" s="33" t="inlineStr"/>
      <c r="L570" s="33" t="inlineStr"/>
      <c r="M570" s="33" t="inlineStr"/>
      <c r="N570" s="33" t="inlineStr"/>
      <c r="O570" s="33" t="inlineStr"/>
      <c r="P570" s="33" t="inlineStr"/>
      <c r="Q570" s="33" t="inlineStr"/>
      <c r="R570" s="33" t="inlineStr"/>
      <c r="S570" s="33" t="inlineStr"/>
      <c r="T570" s="33" t="inlineStr"/>
      <c r="U570" s="33" t="inlineStr"/>
      <c r="V570" s="33" t="inlineStr"/>
      <c r="W570" s="33" t="inlineStr"/>
      <c r="X570" s="33" t="inlineStr"/>
      <c r="Y570" s="33" t="inlineStr"/>
      <c r="Z570" s="33" t="inlineStr"/>
      <c r="AA570" s="33" t="inlineStr"/>
      <c r="AB570" s="33" t="inlineStr"/>
      <c r="AC570" s="33" t="inlineStr"/>
      <c r="AD570" s="33" t="inlineStr"/>
      <c r="AE570" s="33" t="inlineStr"/>
      <c r="AF570" s="33" t="inlineStr"/>
      <c r="AG570" s="33" t="inlineStr"/>
      <c r="AH570">
        <f>COUNTA(D570:D570)&gt;0</f>
        <v/>
      </c>
      <c r="AI570">
        <f>IFERROR(AND('2- GI'!$D$13&lt;&gt;"",'2- GI'!$D$13&lt;&gt;"Yes"),FALSE)</f>
        <v/>
      </c>
      <c r="AJ570">
        <f>IFERROR(AND('2- GI'!$D$13="",NOT(AND('2- GI'!$D$13&lt;&gt;"",'2- GI'!$D$13&lt;&gt;"Yes"))),FALSE)</f>
        <v/>
      </c>
      <c r="AK570">
        <f>IF(AI570,IF(AH570,"ANSWERED","MISSING"),IF(AJ570,IF(AH570,"INVALID","CONTROLLER MISSING"),IF(AH570,"INVALID","NOT APPLICABLE")))</f>
        <v/>
      </c>
      <c r="AL570" t="inlineStr">
        <is>
          <t>PARSED</t>
        </is>
      </c>
    </row>
    <row r="571">
      <c r="A571" s="29" t="inlineStr">
        <is>
          <t>FINS_PR_558_v1</t>
        </is>
      </c>
      <c r="B571" s="30" t="inlineStr">
        <is>
          <t>Financial Liability: Amortised Cost - Debt Securities Not Reported Elsewhere as Investments</t>
        </is>
      </c>
      <c r="C571" s="35" t="inlineStr">
        <is>
          <t>TABLE: 21.0
MATRIX ROW / CONTEXT: Malta
Enter Financial Liability: Amortised Cost - Debt Securities Not Reported Elsewhere as Investments.
HOW TO ANSWER: Up to 1 values.
WHEN TO ANSWER: “Pure Account Information Service Provider” (FINS_GI_11) is not “Yes”</t>
        </is>
      </c>
      <c r="D571" s="34" t="inlineStr"/>
      <c r="E571" s="33" t="inlineStr"/>
      <c r="F571" s="33" t="inlineStr"/>
      <c r="G571" s="33" t="inlineStr"/>
      <c r="H571" s="33" t="inlineStr"/>
      <c r="I571" s="33" t="inlineStr"/>
      <c r="J571" s="33" t="inlineStr"/>
      <c r="K571" s="33" t="inlineStr"/>
      <c r="L571" s="33" t="inlineStr"/>
      <c r="M571" s="33" t="inlineStr"/>
      <c r="N571" s="33" t="inlineStr"/>
      <c r="O571" s="33" t="inlineStr"/>
      <c r="P571" s="33" t="inlineStr"/>
      <c r="Q571" s="33" t="inlineStr"/>
      <c r="R571" s="33" t="inlineStr"/>
      <c r="S571" s="33" t="inlineStr"/>
      <c r="T571" s="33" t="inlineStr"/>
      <c r="U571" s="33" t="inlineStr"/>
      <c r="V571" s="33" t="inlineStr"/>
      <c r="W571" s="33" t="inlineStr"/>
      <c r="X571" s="33" t="inlineStr"/>
      <c r="Y571" s="33" t="inlineStr"/>
      <c r="Z571" s="33" t="inlineStr"/>
      <c r="AA571" s="33" t="inlineStr"/>
      <c r="AB571" s="33" t="inlineStr"/>
      <c r="AC571" s="33" t="inlineStr"/>
      <c r="AD571" s="33" t="inlineStr"/>
      <c r="AE571" s="33" t="inlineStr"/>
      <c r="AF571" s="33" t="inlineStr"/>
      <c r="AG571" s="33" t="inlineStr"/>
      <c r="AH571">
        <f>COUNTA(D571:D571)&gt;0</f>
        <v/>
      </c>
      <c r="AI571">
        <f>IFERROR(AND('2- GI'!$D$13&lt;&gt;"",'2- GI'!$D$13&lt;&gt;"Yes"),FALSE)</f>
        <v/>
      </c>
      <c r="AJ571">
        <f>IFERROR(AND('2- GI'!$D$13="",NOT(AND('2- GI'!$D$13&lt;&gt;"",'2- GI'!$D$13&lt;&gt;"Yes"))),FALSE)</f>
        <v/>
      </c>
      <c r="AK571">
        <f>IF(AI571,IF(AH571,"ANSWERED","MISSING"),IF(AJ571,IF(AH571,"INVALID","CONTROLLER MISSING"),IF(AH571,"INVALID","NOT APPLICABLE")))</f>
        <v/>
      </c>
      <c r="AL571" t="inlineStr">
        <is>
          <t>PARSED</t>
        </is>
      </c>
    </row>
    <row r="572">
      <c r="A572" s="29" t="inlineStr">
        <is>
          <t>FINS_PR_559_v1</t>
        </is>
      </c>
      <c r="B572" s="30" t="inlineStr">
        <is>
          <t>Financial Liability: Amortised Cost - Debt Securities Not Reported Elsewhere as Investments</t>
        </is>
      </c>
      <c r="C572" s="35" t="inlineStr">
        <is>
          <t>TABLE: 21.0
MATRIX ROW / CONTEXT: EU/EEA
Enter Financial Liability: Amortised Cost - Debt Securities Not Reported Elsewhere as Investments.
HOW TO ANSWER: Up to 1 values.
WHEN TO ANSWER: “Pure Account Information Service Provider” (FINS_GI_11) is not “Yes”</t>
        </is>
      </c>
      <c r="D572" s="34" t="inlineStr"/>
      <c r="E572" s="33" t="inlineStr"/>
      <c r="F572" s="33" t="inlineStr"/>
      <c r="G572" s="33" t="inlineStr"/>
      <c r="H572" s="33" t="inlineStr"/>
      <c r="I572" s="33" t="inlineStr"/>
      <c r="J572" s="33" t="inlineStr"/>
      <c r="K572" s="33" t="inlineStr"/>
      <c r="L572" s="33" t="inlineStr"/>
      <c r="M572" s="33" t="inlineStr"/>
      <c r="N572" s="33" t="inlineStr"/>
      <c r="O572" s="33" t="inlineStr"/>
      <c r="P572" s="33" t="inlineStr"/>
      <c r="Q572" s="33" t="inlineStr"/>
      <c r="R572" s="33" t="inlineStr"/>
      <c r="S572" s="33" t="inlineStr"/>
      <c r="T572" s="33" t="inlineStr"/>
      <c r="U572" s="33" t="inlineStr"/>
      <c r="V572" s="33" t="inlineStr"/>
      <c r="W572" s="33" t="inlineStr"/>
      <c r="X572" s="33" t="inlineStr"/>
      <c r="Y572" s="33" t="inlineStr"/>
      <c r="Z572" s="33" t="inlineStr"/>
      <c r="AA572" s="33" t="inlineStr"/>
      <c r="AB572" s="33" t="inlineStr"/>
      <c r="AC572" s="33" t="inlineStr"/>
      <c r="AD572" s="33" t="inlineStr"/>
      <c r="AE572" s="33" t="inlineStr"/>
      <c r="AF572" s="33" t="inlineStr"/>
      <c r="AG572" s="33" t="inlineStr"/>
      <c r="AH572">
        <f>COUNTA(D572:D572)&gt;0</f>
        <v/>
      </c>
      <c r="AI572">
        <f>IFERROR(AND('2- GI'!$D$13&lt;&gt;"",'2- GI'!$D$13&lt;&gt;"Yes"),FALSE)</f>
        <v/>
      </c>
      <c r="AJ572">
        <f>IFERROR(AND('2- GI'!$D$13="",NOT(AND('2- GI'!$D$13&lt;&gt;"",'2- GI'!$D$13&lt;&gt;"Yes"))),FALSE)</f>
        <v/>
      </c>
      <c r="AK572">
        <f>IF(AI572,IF(AH572,"ANSWERED","MISSING"),IF(AJ572,IF(AH572,"INVALID","CONTROLLER MISSING"),IF(AH572,"INVALID","NOT APPLICABLE")))</f>
        <v/>
      </c>
      <c r="AL572" t="inlineStr">
        <is>
          <t>PARSED</t>
        </is>
      </c>
    </row>
    <row r="573">
      <c r="A573" s="29" t="inlineStr">
        <is>
          <t>FINS_PR_560_v1</t>
        </is>
      </c>
      <c r="B573" s="30" t="inlineStr">
        <is>
          <t>Financial Liability: Amortised Cost - Debt Securities Not Reported Elsewhere as Investments</t>
        </is>
      </c>
      <c r="C573" s="35" t="inlineStr">
        <is>
          <t>TABLE: 21.0
MATRIX ROW / CONTEXT: RoW
Enter Financial Liability: Amortised Cost - Debt Securities Not Reported Elsewhere as Investments.
HOW TO ANSWER: Up to 1 values.
WHEN TO ANSWER: “Pure Account Information Service Provider” (FINS_GI_11) is not “Yes”</t>
        </is>
      </c>
      <c r="D573" s="34" t="inlineStr"/>
      <c r="E573" s="33" t="inlineStr"/>
      <c r="F573" s="33" t="inlineStr"/>
      <c r="G573" s="33" t="inlineStr"/>
      <c r="H573" s="33" t="inlineStr"/>
      <c r="I573" s="33" t="inlineStr"/>
      <c r="J573" s="33" t="inlineStr"/>
      <c r="K573" s="33" t="inlineStr"/>
      <c r="L573" s="33" t="inlineStr"/>
      <c r="M573" s="33" t="inlineStr"/>
      <c r="N573" s="33" t="inlineStr"/>
      <c r="O573" s="33" t="inlineStr"/>
      <c r="P573" s="33" t="inlineStr"/>
      <c r="Q573" s="33" t="inlineStr"/>
      <c r="R573" s="33" t="inlineStr"/>
      <c r="S573" s="33" t="inlineStr"/>
      <c r="T573" s="33" t="inlineStr"/>
      <c r="U573" s="33" t="inlineStr"/>
      <c r="V573" s="33" t="inlineStr"/>
      <c r="W573" s="33" t="inlineStr"/>
      <c r="X573" s="33" t="inlineStr"/>
      <c r="Y573" s="33" t="inlineStr"/>
      <c r="Z573" s="33" t="inlineStr"/>
      <c r="AA573" s="33" t="inlineStr"/>
      <c r="AB573" s="33" t="inlineStr"/>
      <c r="AC573" s="33" t="inlineStr"/>
      <c r="AD573" s="33" t="inlineStr"/>
      <c r="AE573" s="33" t="inlineStr"/>
      <c r="AF573" s="33" t="inlineStr"/>
      <c r="AG573" s="33" t="inlineStr"/>
      <c r="AH573">
        <f>COUNTA(D573:D573)&gt;0</f>
        <v/>
      </c>
      <c r="AI573">
        <f>IFERROR(AND('2- GI'!$D$13&lt;&gt;"",'2- GI'!$D$13&lt;&gt;"Yes"),FALSE)</f>
        <v/>
      </c>
      <c r="AJ573">
        <f>IFERROR(AND('2- GI'!$D$13="",NOT(AND('2- GI'!$D$13&lt;&gt;"",'2- GI'!$D$13&lt;&gt;"Yes"))),FALSE)</f>
        <v/>
      </c>
      <c r="AK573">
        <f>IF(AI573,IF(AH573,"ANSWERED","MISSING"),IF(AJ573,IF(AH573,"INVALID","CONTROLLER MISSING"),IF(AH573,"INVALID","NOT APPLICABLE")))</f>
        <v/>
      </c>
      <c r="AL573" t="inlineStr">
        <is>
          <t>PARSED</t>
        </is>
      </c>
    </row>
    <row r="574">
      <c r="A574" s="29" t="inlineStr">
        <is>
          <t>FINS_PR_561_v1</t>
        </is>
      </c>
      <c r="B574" s="30" t="inlineStr">
        <is>
          <t>Financial Liability: Amortised Cost - Financial Derivatives Not Reported Elsewhere as Investments</t>
        </is>
      </c>
      <c r="C574" s="35" t="inlineStr">
        <is>
          <t>TABLE: 21.0
MATRIX ROW / CONTEXT: Malta
Enter Financial Liability: Amortised Cost - Financial Derivatives Not Reported Elsewhere as Investments.
HOW TO ANSWER: Up to 1 values.
WHEN TO ANSWER: “Pure Account Information Service Provider” (FINS_GI_11) is not “Yes”</t>
        </is>
      </c>
      <c r="D574" s="34" t="inlineStr"/>
      <c r="E574" s="33" t="inlineStr"/>
      <c r="F574" s="33" t="inlineStr"/>
      <c r="G574" s="33" t="inlineStr"/>
      <c r="H574" s="33" t="inlineStr"/>
      <c r="I574" s="33" t="inlineStr"/>
      <c r="J574" s="33" t="inlineStr"/>
      <c r="K574" s="33" t="inlineStr"/>
      <c r="L574" s="33" t="inlineStr"/>
      <c r="M574" s="33" t="inlineStr"/>
      <c r="N574" s="33" t="inlineStr"/>
      <c r="O574" s="33" t="inlineStr"/>
      <c r="P574" s="33" t="inlineStr"/>
      <c r="Q574" s="33" t="inlineStr"/>
      <c r="R574" s="33" t="inlineStr"/>
      <c r="S574" s="33" t="inlineStr"/>
      <c r="T574" s="33" t="inlineStr"/>
      <c r="U574" s="33" t="inlineStr"/>
      <c r="V574" s="33" t="inlineStr"/>
      <c r="W574" s="33" t="inlineStr"/>
      <c r="X574" s="33" t="inlineStr"/>
      <c r="Y574" s="33" t="inlineStr"/>
      <c r="Z574" s="33" t="inlineStr"/>
      <c r="AA574" s="33" t="inlineStr"/>
      <c r="AB574" s="33" t="inlineStr"/>
      <c r="AC574" s="33" t="inlineStr"/>
      <c r="AD574" s="33" t="inlineStr"/>
      <c r="AE574" s="33" t="inlineStr"/>
      <c r="AF574" s="33" t="inlineStr"/>
      <c r="AG574" s="33" t="inlineStr"/>
      <c r="AH574">
        <f>COUNTA(D574:D574)&gt;0</f>
        <v/>
      </c>
      <c r="AI574">
        <f>IFERROR(AND('2- GI'!$D$13&lt;&gt;"",'2- GI'!$D$13&lt;&gt;"Yes"),FALSE)</f>
        <v/>
      </c>
      <c r="AJ574">
        <f>IFERROR(AND('2- GI'!$D$13="",NOT(AND('2- GI'!$D$13&lt;&gt;"",'2- GI'!$D$13&lt;&gt;"Yes"))),FALSE)</f>
        <v/>
      </c>
      <c r="AK574">
        <f>IF(AI574,IF(AH574,"ANSWERED","MISSING"),IF(AJ574,IF(AH574,"INVALID","CONTROLLER MISSING"),IF(AH574,"INVALID","NOT APPLICABLE")))</f>
        <v/>
      </c>
      <c r="AL574" t="inlineStr">
        <is>
          <t>PARSED</t>
        </is>
      </c>
    </row>
    <row r="575">
      <c r="A575" s="29" t="inlineStr">
        <is>
          <t>FINS_PR_562_v1</t>
        </is>
      </c>
      <c r="B575" s="30" t="inlineStr">
        <is>
          <t>Financial Liability: Amortised Cost - Financial Derivatives Not Reported Elsewhere as Investments</t>
        </is>
      </c>
      <c r="C575" s="35" t="inlineStr">
        <is>
          <t>TABLE: 21.0
MATRIX ROW / CONTEXT: EU/EEA
Enter Financial Liability: Amortised Cost - Financial Derivatives Not Reported Elsewhere as Investments.
HOW TO ANSWER: Up to 1 values.
WHEN TO ANSWER: “Pure Account Information Service Provider” (FINS_GI_11) is not “Yes”</t>
        </is>
      </c>
      <c r="D575" s="34" t="inlineStr"/>
      <c r="E575" s="33" t="inlineStr"/>
      <c r="F575" s="33" t="inlineStr"/>
      <c r="G575" s="33" t="inlineStr"/>
      <c r="H575" s="33" t="inlineStr"/>
      <c r="I575" s="33" t="inlineStr"/>
      <c r="J575" s="33" t="inlineStr"/>
      <c r="K575" s="33" t="inlineStr"/>
      <c r="L575" s="33" t="inlineStr"/>
      <c r="M575" s="33" t="inlineStr"/>
      <c r="N575" s="33" t="inlineStr"/>
      <c r="O575" s="33" t="inlineStr"/>
      <c r="P575" s="33" t="inlineStr"/>
      <c r="Q575" s="33" t="inlineStr"/>
      <c r="R575" s="33" t="inlineStr"/>
      <c r="S575" s="33" t="inlineStr"/>
      <c r="T575" s="33" t="inlineStr"/>
      <c r="U575" s="33" t="inlineStr"/>
      <c r="V575" s="33" t="inlineStr"/>
      <c r="W575" s="33" t="inlineStr"/>
      <c r="X575" s="33" t="inlineStr"/>
      <c r="Y575" s="33" t="inlineStr"/>
      <c r="Z575" s="33" t="inlineStr"/>
      <c r="AA575" s="33" t="inlineStr"/>
      <c r="AB575" s="33" t="inlineStr"/>
      <c r="AC575" s="33" t="inlineStr"/>
      <c r="AD575" s="33" t="inlineStr"/>
      <c r="AE575" s="33" t="inlineStr"/>
      <c r="AF575" s="33" t="inlineStr"/>
      <c r="AG575" s="33" t="inlineStr"/>
      <c r="AH575">
        <f>COUNTA(D575:D575)&gt;0</f>
        <v/>
      </c>
      <c r="AI575">
        <f>IFERROR(AND('2- GI'!$D$13&lt;&gt;"",'2- GI'!$D$13&lt;&gt;"Yes"),FALSE)</f>
        <v/>
      </c>
      <c r="AJ575">
        <f>IFERROR(AND('2- GI'!$D$13="",NOT(AND('2- GI'!$D$13&lt;&gt;"",'2- GI'!$D$13&lt;&gt;"Yes"))),FALSE)</f>
        <v/>
      </c>
      <c r="AK575">
        <f>IF(AI575,IF(AH575,"ANSWERED","MISSING"),IF(AJ575,IF(AH575,"INVALID","CONTROLLER MISSING"),IF(AH575,"INVALID","NOT APPLICABLE")))</f>
        <v/>
      </c>
      <c r="AL575" t="inlineStr">
        <is>
          <t>PARSED</t>
        </is>
      </c>
    </row>
    <row r="576">
      <c r="A576" s="29" t="inlineStr">
        <is>
          <t>FINS_PR_563_v1</t>
        </is>
      </c>
      <c r="B576" s="30" t="inlineStr">
        <is>
          <t>Financial Liability: Amortised Cost - Financial Derivatives Not Reported Elsewhere as Investments</t>
        </is>
      </c>
      <c r="C576" s="35" t="inlineStr">
        <is>
          <t>TABLE: 21.0
MATRIX ROW / CONTEXT: RoW
Enter Financial Liability: Amortised Cost - Financial Derivatives Not Reported Elsewhere as Investments.
HOW TO ANSWER: Up to 1 values.
WHEN TO ANSWER: “Pure Account Information Service Provider” (FINS_GI_11) is not “Yes”</t>
        </is>
      </c>
      <c r="D576" s="34" t="inlineStr"/>
      <c r="E576" s="33" t="inlineStr"/>
      <c r="F576" s="33" t="inlineStr"/>
      <c r="G576" s="33" t="inlineStr"/>
      <c r="H576" s="33" t="inlineStr"/>
      <c r="I576" s="33" t="inlineStr"/>
      <c r="J576" s="33" t="inlineStr"/>
      <c r="K576" s="33" t="inlineStr"/>
      <c r="L576" s="33" t="inlineStr"/>
      <c r="M576" s="33" t="inlineStr"/>
      <c r="N576" s="33" t="inlineStr"/>
      <c r="O576" s="33" t="inlineStr"/>
      <c r="P576" s="33" t="inlineStr"/>
      <c r="Q576" s="33" t="inlineStr"/>
      <c r="R576" s="33" t="inlineStr"/>
      <c r="S576" s="33" t="inlineStr"/>
      <c r="T576" s="33" t="inlineStr"/>
      <c r="U576" s="33" t="inlineStr"/>
      <c r="V576" s="33" t="inlineStr"/>
      <c r="W576" s="33" t="inlineStr"/>
      <c r="X576" s="33" t="inlineStr"/>
      <c r="Y576" s="33" t="inlineStr"/>
      <c r="Z576" s="33" t="inlineStr"/>
      <c r="AA576" s="33" t="inlineStr"/>
      <c r="AB576" s="33" t="inlineStr"/>
      <c r="AC576" s="33" t="inlineStr"/>
      <c r="AD576" s="33" t="inlineStr"/>
      <c r="AE576" s="33" t="inlineStr"/>
      <c r="AF576" s="33" t="inlineStr"/>
      <c r="AG576" s="33" t="inlineStr"/>
      <c r="AH576">
        <f>COUNTA(D576:D576)&gt;0</f>
        <v/>
      </c>
      <c r="AI576">
        <f>IFERROR(AND('2- GI'!$D$13&lt;&gt;"",'2- GI'!$D$13&lt;&gt;"Yes"),FALSE)</f>
        <v/>
      </c>
      <c r="AJ576">
        <f>IFERROR(AND('2- GI'!$D$13="",NOT(AND('2- GI'!$D$13&lt;&gt;"",'2- GI'!$D$13&lt;&gt;"Yes"))),FALSE)</f>
        <v/>
      </c>
      <c r="AK576">
        <f>IF(AI576,IF(AH576,"ANSWERED","MISSING"),IF(AJ576,IF(AH576,"INVALID","CONTROLLER MISSING"),IF(AH576,"INVALID","NOT APPLICABLE")))</f>
        <v/>
      </c>
      <c r="AL576" t="inlineStr">
        <is>
          <t>PARSED</t>
        </is>
      </c>
    </row>
    <row r="577">
      <c r="A577" s="29" t="inlineStr">
        <is>
          <t>FINS_PR_564_v1</t>
        </is>
      </c>
      <c r="B577" s="30" t="inlineStr">
        <is>
          <t>Financial Liability: Amortised Cost - Other Financial Assets Not Reported Elsewhere as Investments</t>
        </is>
      </c>
      <c r="C577" s="35" t="inlineStr">
        <is>
          <t>TABLE: 21.0
MATRIX ROW / CONTEXT: Malta
Enter Financial Liability: Amortised Cost - Other Financial Assets Not Reported Elsewhere as Investments.
HOW TO ANSWER: Up to 1 values.
WHEN TO ANSWER: “Pure Account Information Service Provider” (FINS_GI_11) is not “Yes”</t>
        </is>
      </c>
      <c r="D577" s="34" t="inlineStr"/>
      <c r="E577" s="33" t="inlineStr"/>
      <c r="F577" s="33" t="inlineStr"/>
      <c r="G577" s="33" t="inlineStr"/>
      <c r="H577" s="33" t="inlineStr"/>
      <c r="I577" s="33" t="inlineStr"/>
      <c r="J577" s="33" t="inlineStr"/>
      <c r="K577" s="33" t="inlineStr"/>
      <c r="L577" s="33" t="inlineStr"/>
      <c r="M577" s="33" t="inlineStr"/>
      <c r="N577" s="33" t="inlineStr"/>
      <c r="O577" s="33" t="inlineStr"/>
      <c r="P577" s="33" t="inlineStr"/>
      <c r="Q577" s="33" t="inlineStr"/>
      <c r="R577" s="33" t="inlineStr"/>
      <c r="S577" s="33" t="inlineStr"/>
      <c r="T577" s="33" t="inlineStr"/>
      <c r="U577" s="33" t="inlineStr"/>
      <c r="V577" s="33" t="inlineStr"/>
      <c r="W577" s="33" t="inlineStr"/>
      <c r="X577" s="33" t="inlineStr"/>
      <c r="Y577" s="33" t="inlineStr"/>
      <c r="Z577" s="33" t="inlineStr"/>
      <c r="AA577" s="33" t="inlineStr"/>
      <c r="AB577" s="33" t="inlineStr"/>
      <c r="AC577" s="33" t="inlineStr"/>
      <c r="AD577" s="33" t="inlineStr"/>
      <c r="AE577" s="33" t="inlineStr"/>
      <c r="AF577" s="33" t="inlineStr"/>
      <c r="AG577" s="33" t="inlineStr"/>
      <c r="AH577">
        <f>COUNTA(D577:D577)&gt;0</f>
        <v/>
      </c>
      <c r="AI577">
        <f>IFERROR(AND('2- GI'!$D$13&lt;&gt;"",'2- GI'!$D$13&lt;&gt;"Yes"),FALSE)</f>
        <v/>
      </c>
      <c r="AJ577">
        <f>IFERROR(AND('2- GI'!$D$13="",NOT(AND('2- GI'!$D$13&lt;&gt;"",'2- GI'!$D$13&lt;&gt;"Yes"))),FALSE)</f>
        <v/>
      </c>
      <c r="AK577">
        <f>IF(AI577,IF(AH577,"ANSWERED","MISSING"),IF(AJ577,IF(AH577,"INVALID","CONTROLLER MISSING"),IF(AH577,"INVALID","NOT APPLICABLE")))</f>
        <v/>
      </c>
      <c r="AL577" t="inlineStr">
        <is>
          <t>PARSED</t>
        </is>
      </c>
    </row>
    <row r="578">
      <c r="A578" s="29" t="inlineStr">
        <is>
          <t>FINS_PR_565_v1</t>
        </is>
      </c>
      <c r="B578" s="30" t="inlineStr">
        <is>
          <t>Financial Liability: Amortised Cost - Other Financial Assets Not Reported Elsewhere as Investments</t>
        </is>
      </c>
      <c r="C578" s="35" t="inlineStr">
        <is>
          <t>TABLE: 21.0
MATRIX ROW / CONTEXT: EU/EEA
Enter Financial Liability: Amortised Cost - Other Financial Assets Not Reported Elsewhere as Investments.
HOW TO ANSWER: Up to 1 values.
WHEN TO ANSWER: “Pure Account Information Service Provider” (FINS_GI_11) is not “Yes”</t>
        </is>
      </c>
      <c r="D578" s="34" t="inlineStr"/>
      <c r="E578" s="33" t="inlineStr"/>
      <c r="F578" s="33" t="inlineStr"/>
      <c r="G578" s="33" t="inlineStr"/>
      <c r="H578" s="33" t="inlineStr"/>
      <c r="I578" s="33" t="inlineStr"/>
      <c r="J578" s="33" t="inlineStr"/>
      <c r="K578" s="33" t="inlineStr"/>
      <c r="L578" s="33" t="inlineStr"/>
      <c r="M578" s="33" t="inlineStr"/>
      <c r="N578" s="33" t="inlineStr"/>
      <c r="O578" s="33" t="inlineStr"/>
      <c r="P578" s="33" t="inlineStr"/>
      <c r="Q578" s="33" t="inlineStr"/>
      <c r="R578" s="33" t="inlineStr"/>
      <c r="S578" s="33" t="inlineStr"/>
      <c r="T578" s="33" t="inlineStr"/>
      <c r="U578" s="33" t="inlineStr"/>
      <c r="V578" s="33" t="inlineStr"/>
      <c r="W578" s="33" t="inlineStr"/>
      <c r="X578" s="33" t="inlineStr"/>
      <c r="Y578" s="33" t="inlineStr"/>
      <c r="Z578" s="33" t="inlineStr"/>
      <c r="AA578" s="33" t="inlineStr"/>
      <c r="AB578" s="33" t="inlineStr"/>
      <c r="AC578" s="33" t="inlineStr"/>
      <c r="AD578" s="33" t="inlineStr"/>
      <c r="AE578" s="33" t="inlineStr"/>
      <c r="AF578" s="33" t="inlineStr"/>
      <c r="AG578" s="33" t="inlineStr"/>
      <c r="AH578">
        <f>COUNTA(D578:D578)&gt;0</f>
        <v/>
      </c>
      <c r="AI578">
        <f>IFERROR(AND('2- GI'!$D$13&lt;&gt;"",'2- GI'!$D$13&lt;&gt;"Yes"),FALSE)</f>
        <v/>
      </c>
      <c r="AJ578">
        <f>IFERROR(AND('2- GI'!$D$13="",NOT(AND('2- GI'!$D$13&lt;&gt;"",'2- GI'!$D$13&lt;&gt;"Yes"))),FALSE)</f>
        <v/>
      </c>
      <c r="AK578">
        <f>IF(AI578,IF(AH578,"ANSWERED","MISSING"),IF(AJ578,IF(AH578,"INVALID","CONTROLLER MISSING"),IF(AH578,"INVALID","NOT APPLICABLE")))</f>
        <v/>
      </c>
      <c r="AL578" t="inlineStr">
        <is>
          <t>PARSED</t>
        </is>
      </c>
    </row>
    <row r="579">
      <c r="A579" s="29" t="inlineStr">
        <is>
          <t>FINS_PR_566_v1</t>
        </is>
      </c>
      <c r="B579" s="30" t="inlineStr">
        <is>
          <t>Financial Liability: Amortised Cost - Other Financial Assets Not Reported Elsewhere as Investments</t>
        </is>
      </c>
      <c r="C579" s="35" t="inlineStr">
        <is>
          <t>TABLE: 21.0
MATRIX ROW / CONTEXT: RoW
Enter Financial Liability: Amortised Cost - Other Financial Assets Not Reported Elsewhere as Investments.
HOW TO ANSWER: Up to 1 values.
WHEN TO ANSWER: “Pure Account Information Service Provider” (FINS_GI_11) is not “Yes”</t>
        </is>
      </c>
      <c r="D579" s="34" t="inlineStr"/>
      <c r="E579" s="33" t="inlineStr"/>
      <c r="F579" s="33" t="inlineStr"/>
      <c r="G579" s="33" t="inlineStr"/>
      <c r="H579" s="33" t="inlineStr"/>
      <c r="I579" s="33" t="inlineStr"/>
      <c r="J579" s="33" t="inlineStr"/>
      <c r="K579" s="33" t="inlineStr"/>
      <c r="L579" s="33" t="inlineStr"/>
      <c r="M579" s="33" t="inlineStr"/>
      <c r="N579" s="33" t="inlineStr"/>
      <c r="O579" s="33" t="inlineStr"/>
      <c r="P579" s="33" t="inlineStr"/>
      <c r="Q579" s="33" t="inlineStr"/>
      <c r="R579" s="33" t="inlineStr"/>
      <c r="S579" s="33" t="inlineStr"/>
      <c r="T579" s="33" t="inlineStr"/>
      <c r="U579" s="33" t="inlineStr"/>
      <c r="V579" s="33" t="inlineStr"/>
      <c r="W579" s="33" t="inlineStr"/>
      <c r="X579" s="33" t="inlineStr"/>
      <c r="Y579" s="33" t="inlineStr"/>
      <c r="Z579" s="33" t="inlineStr"/>
      <c r="AA579" s="33" t="inlineStr"/>
      <c r="AB579" s="33" t="inlineStr"/>
      <c r="AC579" s="33" t="inlineStr"/>
      <c r="AD579" s="33" t="inlineStr"/>
      <c r="AE579" s="33" t="inlineStr"/>
      <c r="AF579" s="33" t="inlineStr"/>
      <c r="AG579" s="33" t="inlineStr"/>
      <c r="AH579">
        <f>COUNTA(D579:D579)&gt;0</f>
        <v/>
      </c>
      <c r="AI579">
        <f>IFERROR(AND('2- GI'!$D$13&lt;&gt;"",'2- GI'!$D$13&lt;&gt;"Yes"),FALSE)</f>
        <v/>
      </c>
      <c r="AJ579">
        <f>IFERROR(AND('2- GI'!$D$13="",NOT(AND('2- GI'!$D$13&lt;&gt;"",'2- GI'!$D$13&lt;&gt;"Yes"))),FALSE)</f>
        <v/>
      </c>
      <c r="AK579">
        <f>IF(AI579,IF(AH579,"ANSWERED","MISSING"),IF(AJ579,IF(AH579,"INVALID","CONTROLLER MISSING"),IF(AH579,"INVALID","NOT APPLICABLE")))</f>
        <v/>
      </c>
      <c r="AL579" t="inlineStr">
        <is>
          <t>PARSED</t>
        </is>
      </c>
    </row>
    <row r="580">
      <c r="A580" s="29" t="inlineStr">
        <is>
          <t>FINS_PR_567_v1</t>
        </is>
      </c>
      <c r="B580" s="30" t="inlineStr">
        <is>
          <t>Financial Liability:  Fair Value Through Profit or Loss (FVTPL) - Equity Securities Not Reported Elsewhere as Investments, were the holding is 10% or more</t>
        </is>
      </c>
      <c r="C580" s="35" t="inlineStr">
        <is>
          <t>TABLE: 21.0
MATRIX ROW / CONTEXT: Malta
Enter Financial Liability: Fair Value Through Profit or Loss (FVTPL) - Equity Securities Not Reported Elsewhere as Investments, were the holding is 10% or more.
HOW TO ANSWER: Up to 1 values.
WHEN TO ANSWER: “Pure Account Information Service Provider” (FINS_GI_11) is not “Yes”</t>
        </is>
      </c>
      <c r="D580" s="34" t="inlineStr"/>
      <c r="E580" s="33" t="inlineStr"/>
      <c r="F580" s="33" t="inlineStr"/>
      <c r="G580" s="33" t="inlineStr"/>
      <c r="H580" s="33" t="inlineStr"/>
      <c r="I580" s="33" t="inlineStr"/>
      <c r="J580" s="33" t="inlineStr"/>
      <c r="K580" s="33" t="inlineStr"/>
      <c r="L580" s="33" t="inlineStr"/>
      <c r="M580" s="33" t="inlineStr"/>
      <c r="N580" s="33" t="inlineStr"/>
      <c r="O580" s="33" t="inlineStr"/>
      <c r="P580" s="33" t="inlineStr"/>
      <c r="Q580" s="33" t="inlineStr"/>
      <c r="R580" s="33" t="inlineStr"/>
      <c r="S580" s="33" t="inlineStr"/>
      <c r="T580" s="33" t="inlineStr"/>
      <c r="U580" s="33" t="inlineStr"/>
      <c r="V580" s="33" t="inlineStr"/>
      <c r="W580" s="33" t="inlineStr"/>
      <c r="X580" s="33" t="inlineStr"/>
      <c r="Y580" s="33" t="inlineStr"/>
      <c r="Z580" s="33" t="inlineStr"/>
      <c r="AA580" s="33" t="inlineStr"/>
      <c r="AB580" s="33" t="inlineStr"/>
      <c r="AC580" s="33" t="inlineStr"/>
      <c r="AD580" s="33" t="inlineStr"/>
      <c r="AE580" s="33" t="inlineStr"/>
      <c r="AF580" s="33" t="inlineStr"/>
      <c r="AG580" s="33" t="inlineStr"/>
      <c r="AH580">
        <f>COUNTA(D580:D580)&gt;0</f>
        <v/>
      </c>
      <c r="AI580">
        <f>IFERROR(AND('2- GI'!$D$13&lt;&gt;"",'2- GI'!$D$13&lt;&gt;"Yes"),FALSE)</f>
        <v/>
      </c>
      <c r="AJ580">
        <f>IFERROR(AND('2- GI'!$D$13="",NOT(AND('2- GI'!$D$13&lt;&gt;"",'2- GI'!$D$13&lt;&gt;"Yes"))),FALSE)</f>
        <v/>
      </c>
      <c r="AK580">
        <f>IF(AI580,IF(AH580,"ANSWERED","MISSING"),IF(AJ580,IF(AH580,"INVALID","CONTROLLER MISSING"),IF(AH580,"INVALID","NOT APPLICABLE")))</f>
        <v/>
      </c>
      <c r="AL580" t="inlineStr">
        <is>
          <t>PARSED</t>
        </is>
      </c>
    </row>
    <row r="581">
      <c r="A581" s="29" t="inlineStr">
        <is>
          <t>FINS_PR_568_v1</t>
        </is>
      </c>
      <c r="B581" s="30" t="inlineStr">
        <is>
          <t>Financial Liability:  Fair Value Through Profit or Loss (FVTPL) - Equity Securities Not Reported Elsewhere as Investments, were the holding is 10% or more</t>
        </is>
      </c>
      <c r="C581" s="35" t="inlineStr">
        <is>
          <t>TABLE: 21.0
MATRIX ROW / CONTEXT: EU/EEA
Enter Financial Liability: Fair Value Through Profit or Loss (FVTPL) - Equity Securities Not Reported Elsewhere as Investments, were the holding is 10% or more.
HOW TO ANSWER: Up to 1 values.
WHEN TO ANSWER: “Pure Account Information Service Provider” (FINS_GI_11) is not “Yes”</t>
        </is>
      </c>
      <c r="D581" s="34" t="inlineStr"/>
      <c r="E581" s="33" t="inlineStr"/>
      <c r="F581" s="33" t="inlineStr"/>
      <c r="G581" s="33" t="inlineStr"/>
      <c r="H581" s="33" t="inlineStr"/>
      <c r="I581" s="33" t="inlineStr"/>
      <c r="J581" s="33" t="inlineStr"/>
      <c r="K581" s="33" t="inlineStr"/>
      <c r="L581" s="33" t="inlineStr"/>
      <c r="M581" s="33" t="inlineStr"/>
      <c r="N581" s="33" t="inlineStr"/>
      <c r="O581" s="33" t="inlineStr"/>
      <c r="P581" s="33" t="inlineStr"/>
      <c r="Q581" s="33" t="inlineStr"/>
      <c r="R581" s="33" t="inlineStr"/>
      <c r="S581" s="33" t="inlineStr"/>
      <c r="T581" s="33" t="inlineStr"/>
      <c r="U581" s="33" t="inlineStr"/>
      <c r="V581" s="33" t="inlineStr"/>
      <c r="W581" s="33" t="inlineStr"/>
      <c r="X581" s="33" t="inlineStr"/>
      <c r="Y581" s="33" t="inlineStr"/>
      <c r="Z581" s="33" t="inlineStr"/>
      <c r="AA581" s="33" t="inlineStr"/>
      <c r="AB581" s="33" t="inlineStr"/>
      <c r="AC581" s="33" t="inlineStr"/>
      <c r="AD581" s="33" t="inlineStr"/>
      <c r="AE581" s="33" t="inlineStr"/>
      <c r="AF581" s="33" t="inlineStr"/>
      <c r="AG581" s="33" t="inlineStr"/>
      <c r="AH581">
        <f>COUNTA(D581:D581)&gt;0</f>
        <v/>
      </c>
      <c r="AI581">
        <f>IFERROR(AND('2- GI'!$D$13&lt;&gt;"",'2- GI'!$D$13&lt;&gt;"Yes"),FALSE)</f>
        <v/>
      </c>
      <c r="AJ581">
        <f>IFERROR(AND('2- GI'!$D$13="",NOT(AND('2- GI'!$D$13&lt;&gt;"",'2- GI'!$D$13&lt;&gt;"Yes"))),FALSE)</f>
        <v/>
      </c>
      <c r="AK581">
        <f>IF(AI581,IF(AH581,"ANSWERED","MISSING"),IF(AJ581,IF(AH581,"INVALID","CONTROLLER MISSING"),IF(AH581,"INVALID","NOT APPLICABLE")))</f>
        <v/>
      </c>
      <c r="AL581" t="inlineStr">
        <is>
          <t>PARSED</t>
        </is>
      </c>
    </row>
    <row r="582">
      <c r="A582" s="29" t="inlineStr">
        <is>
          <t>FINS_PR_569_v1</t>
        </is>
      </c>
      <c r="B582" s="30" t="inlineStr">
        <is>
          <t>Financial Liability:  Fair Value Through Profit or Loss (FVTPL) - Equity Securities Not Reported Elsewhere as Investments, were the holding is 10% or more</t>
        </is>
      </c>
      <c r="C582" s="35" t="inlineStr">
        <is>
          <t>TABLE: 21.0
MATRIX ROW / CONTEXT: RoW
Enter Financial Liability: Fair Value Through Profit or Loss (FVTPL) - Equity Securities Not Reported Elsewhere as Investments, were the holding is 10% or more.
HOW TO ANSWER: Up to 1 values.
WHEN TO ANSWER: “Pure Account Information Service Provider” (FINS_GI_11) is not “Yes”</t>
        </is>
      </c>
      <c r="D582" s="34" t="inlineStr"/>
      <c r="E582" s="33" t="inlineStr"/>
      <c r="F582" s="33" t="inlineStr"/>
      <c r="G582" s="33" t="inlineStr"/>
      <c r="H582" s="33" t="inlineStr"/>
      <c r="I582" s="33" t="inlineStr"/>
      <c r="J582" s="33" t="inlineStr"/>
      <c r="K582" s="33" t="inlineStr"/>
      <c r="L582" s="33" t="inlineStr"/>
      <c r="M582" s="33" t="inlineStr"/>
      <c r="N582" s="33" t="inlineStr"/>
      <c r="O582" s="33" t="inlineStr"/>
      <c r="P582" s="33" t="inlineStr"/>
      <c r="Q582" s="33" t="inlineStr"/>
      <c r="R582" s="33" t="inlineStr"/>
      <c r="S582" s="33" t="inlineStr"/>
      <c r="T582" s="33" t="inlineStr"/>
      <c r="U582" s="33" t="inlineStr"/>
      <c r="V582" s="33" t="inlineStr"/>
      <c r="W582" s="33" t="inlineStr"/>
      <c r="X582" s="33" t="inlineStr"/>
      <c r="Y582" s="33" t="inlineStr"/>
      <c r="Z582" s="33" t="inlineStr"/>
      <c r="AA582" s="33" t="inlineStr"/>
      <c r="AB582" s="33" t="inlineStr"/>
      <c r="AC582" s="33" t="inlineStr"/>
      <c r="AD582" s="33" t="inlineStr"/>
      <c r="AE582" s="33" t="inlineStr"/>
      <c r="AF582" s="33" t="inlineStr"/>
      <c r="AG582" s="33" t="inlineStr"/>
      <c r="AH582">
        <f>COUNTA(D582:D582)&gt;0</f>
        <v/>
      </c>
      <c r="AI582">
        <f>IFERROR(AND('2- GI'!$D$13&lt;&gt;"",'2- GI'!$D$13&lt;&gt;"Yes"),FALSE)</f>
        <v/>
      </c>
      <c r="AJ582">
        <f>IFERROR(AND('2- GI'!$D$13="",NOT(AND('2- GI'!$D$13&lt;&gt;"",'2- GI'!$D$13&lt;&gt;"Yes"))),FALSE)</f>
        <v/>
      </c>
      <c r="AK582">
        <f>IF(AI582,IF(AH582,"ANSWERED","MISSING"),IF(AJ582,IF(AH582,"INVALID","CONTROLLER MISSING"),IF(AH582,"INVALID","NOT APPLICABLE")))</f>
        <v/>
      </c>
      <c r="AL582" t="inlineStr">
        <is>
          <t>PARSED</t>
        </is>
      </c>
    </row>
    <row r="583">
      <c r="A583" s="29" t="inlineStr">
        <is>
          <t>FINS_PR_570_v1</t>
        </is>
      </c>
      <c r="B583" s="30" t="inlineStr">
        <is>
          <t>Financial Liability:  Fair Value Through Profit or Loss (FVTPL) - Equity Securities Not Reported Elsewhere as Investments, were the holding is less than 10%</t>
        </is>
      </c>
      <c r="C583" s="35" t="inlineStr">
        <is>
          <t>TABLE: 21.0
MATRIX ROW / CONTEXT: Malta
Enter Financial Liability: Fair Value Through Profit or Loss (FVTPL) - Equity Securities Not Reported Elsewhere as Investments, were the holding is less than 10%.
HOW TO ANSWER: Up to 1 values.
WHEN TO ANSWER: “Pure Account Information Service Provider” (FINS_GI_11) is not “Yes”</t>
        </is>
      </c>
      <c r="D583" s="34" t="inlineStr"/>
      <c r="E583" s="33" t="inlineStr"/>
      <c r="F583" s="33" t="inlineStr"/>
      <c r="G583" s="33" t="inlineStr"/>
      <c r="H583" s="33" t="inlineStr"/>
      <c r="I583" s="33" t="inlineStr"/>
      <c r="J583" s="33" t="inlineStr"/>
      <c r="K583" s="33" t="inlineStr"/>
      <c r="L583" s="33" t="inlineStr"/>
      <c r="M583" s="33" t="inlineStr"/>
      <c r="N583" s="33" t="inlineStr"/>
      <c r="O583" s="33" t="inlineStr"/>
      <c r="P583" s="33" t="inlineStr"/>
      <c r="Q583" s="33" t="inlineStr"/>
      <c r="R583" s="33" t="inlineStr"/>
      <c r="S583" s="33" t="inlineStr"/>
      <c r="T583" s="33" t="inlineStr"/>
      <c r="U583" s="33" t="inlineStr"/>
      <c r="V583" s="33" t="inlineStr"/>
      <c r="W583" s="33" t="inlineStr"/>
      <c r="X583" s="33" t="inlineStr"/>
      <c r="Y583" s="33" t="inlineStr"/>
      <c r="Z583" s="33" t="inlineStr"/>
      <c r="AA583" s="33" t="inlineStr"/>
      <c r="AB583" s="33" t="inlineStr"/>
      <c r="AC583" s="33" t="inlineStr"/>
      <c r="AD583" s="33" t="inlineStr"/>
      <c r="AE583" s="33" t="inlineStr"/>
      <c r="AF583" s="33" t="inlineStr"/>
      <c r="AG583" s="33" t="inlineStr"/>
      <c r="AH583">
        <f>COUNTA(D583:D583)&gt;0</f>
        <v/>
      </c>
      <c r="AI583">
        <f>IFERROR(AND('2- GI'!$D$13&lt;&gt;"",'2- GI'!$D$13&lt;&gt;"Yes"),FALSE)</f>
        <v/>
      </c>
      <c r="AJ583">
        <f>IFERROR(AND('2- GI'!$D$13="",NOT(AND('2- GI'!$D$13&lt;&gt;"",'2- GI'!$D$13&lt;&gt;"Yes"))),FALSE)</f>
        <v/>
      </c>
      <c r="AK583">
        <f>IF(AI583,IF(AH583,"ANSWERED","MISSING"),IF(AJ583,IF(AH583,"INVALID","CONTROLLER MISSING"),IF(AH583,"INVALID","NOT APPLICABLE")))</f>
        <v/>
      </c>
      <c r="AL583" t="inlineStr">
        <is>
          <t>PARSED</t>
        </is>
      </c>
    </row>
    <row r="584">
      <c r="A584" s="29" t="inlineStr">
        <is>
          <t>FINS_PR_571_v1</t>
        </is>
      </c>
      <c r="B584" s="30" t="inlineStr">
        <is>
          <t>Financial Liability:  Fair Value Through Profit or Loss (FVTPL) - Equity Securities Not Reported Elsewhere as Investments, were the holding is less than 10%</t>
        </is>
      </c>
      <c r="C584" s="35" t="inlineStr">
        <is>
          <t>TABLE: 21.0
MATRIX ROW / CONTEXT: EU/EEA
Enter Financial Liability: Fair Value Through Profit or Loss (FVTPL) - Equity Securities Not Reported Elsewhere as Investments, were the holding is less than 10%.
HOW TO ANSWER: Up to 1 values.
WHEN TO ANSWER: “Pure Account Information Service Provider” (FINS_GI_11) is not “Yes”</t>
        </is>
      </c>
      <c r="D584" s="34" t="inlineStr"/>
      <c r="E584" s="33" t="inlineStr"/>
      <c r="F584" s="33" t="inlineStr"/>
      <c r="G584" s="33" t="inlineStr"/>
      <c r="H584" s="33" t="inlineStr"/>
      <c r="I584" s="33" t="inlineStr"/>
      <c r="J584" s="33" t="inlineStr"/>
      <c r="K584" s="33" t="inlineStr"/>
      <c r="L584" s="33" t="inlineStr"/>
      <c r="M584" s="33" t="inlineStr"/>
      <c r="N584" s="33" t="inlineStr"/>
      <c r="O584" s="33" t="inlineStr"/>
      <c r="P584" s="33" t="inlineStr"/>
      <c r="Q584" s="33" t="inlineStr"/>
      <c r="R584" s="33" t="inlineStr"/>
      <c r="S584" s="33" t="inlineStr"/>
      <c r="T584" s="33" t="inlineStr"/>
      <c r="U584" s="33" t="inlineStr"/>
      <c r="V584" s="33" t="inlineStr"/>
      <c r="W584" s="33" t="inlineStr"/>
      <c r="X584" s="33" t="inlineStr"/>
      <c r="Y584" s="33" t="inlineStr"/>
      <c r="Z584" s="33" t="inlineStr"/>
      <c r="AA584" s="33" t="inlineStr"/>
      <c r="AB584" s="33" t="inlineStr"/>
      <c r="AC584" s="33" t="inlineStr"/>
      <c r="AD584" s="33" t="inlineStr"/>
      <c r="AE584" s="33" t="inlineStr"/>
      <c r="AF584" s="33" t="inlineStr"/>
      <c r="AG584" s="33" t="inlineStr"/>
      <c r="AH584">
        <f>COUNTA(D584:D584)&gt;0</f>
        <v/>
      </c>
      <c r="AI584">
        <f>IFERROR(AND('2- GI'!$D$13&lt;&gt;"",'2- GI'!$D$13&lt;&gt;"Yes"),FALSE)</f>
        <v/>
      </c>
      <c r="AJ584">
        <f>IFERROR(AND('2- GI'!$D$13="",NOT(AND('2- GI'!$D$13&lt;&gt;"",'2- GI'!$D$13&lt;&gt;"Yes"))),FALSE)</f>
        <v/>
      </c>
      <c r="AK584">
        <f>IF(AI584,IF(AH584,"ANSWERED","MISSING"),IF(AJ584,IF(AH584,"INVALID","CONTROLLER MISSING"),IF(AH584,"INVALID","NOT APPLICABLE")))</f>
        <v/>
      </c>
      <c r="AL584" t="inlineStr">
        <is>
          <t>PARSED</t>
        </is>
      </c>
    </row>
    <row r="585">
      <c r="A585" s="29" t="inlineStr">
        <is>
          <t>FINS_PR_572_v1</t>
        </is>
      </c>
      <c r="B585" s="30" t="inlineStr">
        <is>
          <t>Financial Liability:  Fair Value Through Profit or Loss (FVTPL) - Equity Securities Not Reported Elsewhere as Investments, were the holding is less than 10%</t>
        </is>
      </c>
      <c r="C585" s="35" t="inlineStr">
        <is>
          <t>TABLE: 21.0
MATRIX ROW / CONTEXT: RoW
Enter Financial Liability: Fair Value Through Profit or Loss (FVTPL) - Equity Securities Not Reported Elsewhere as Investments, were the holding is less than 10%.
HOW TO ANSWER: Up to 1 values.
WHEN TO ANSWER: “Pure Account Information Service Provider” (FINS_GI_11) is not “Yes”</t>
        </is>
      </c>
      <c r="D585" s="34" t="inlineStr"/>
      <c r="E585" s="33" t="inlineStr"/>
      <c r="F585" s="33" t="inlineStr"/>
      <c r="G585" s="33" t="inlineStr"/>
      <c r="H585" s="33" t="inlineStr"/>
      <c r="I585" s="33" t="inlineStr"/>
      <c r="J585" s="33" t="inlineStr"/>
      <c r="K585" s="33" t="inlineStr"/>
      <c r="L585" s="33" t="inlineStr"/>
      <c r="M585" s="33" t="inlineStr"/>
      <c r="N585" s="33" t="inlineStr"/>
      <c r="O585" s="33" t="inlineStr"/>
      <c r="P585" s="33" t="inlineStr"/>
      <c r="Q585" s="33" t="inlineStr"/>
      <c r="R585" s="33" t="inlineStr"/>
      <c r="S585" s="33" t="inlineStr"/>
      <c r="T585" s="33" t="inlineStr"/>
      <c r="U585" s="33" t="inlineStr"/>
      <c r="V585" s="33" t="inlineStr"/>
      <c r="W585" s="33" t="inlineStr"/>
      <c r="X585" s="33" t="inlineStr"/>
      <c r="Y585" s="33" t="inlineStr"/>
      <c r="Z585" s="33" t="inlineStr"/>
      <c r="AA585" s="33" t="inlineStr"/>
      <c r="AB585" s="33" t="inlineStr"/>
      <c r="AC585" s="33" t="inlineStr"/>
      <c r="AD585" s="33" t="inlineStr"/>
      <c r="AE585" s="33" t="inlineStr"/>
      <c r="AF585" s="33" t="inlineStr"/>
      <c r="AG585" s="33" t="inlineStr"/>
      <c r="AH585">
        <f>COUNTA(D585:D585)&gt;0</f>
        <v/>
      </c>
      <c r="AI585">
        <f>IFERROR(AND('2- GI'!$D$13&lt;&gt;"",'2- GI'!$D$13&lt;&gt;"Yes"),FALSE)</f>
        <v/>
      </c>
      <c r="AJ585">
        <f>IFERROR(AND('2- GI'!$D$13="",NOT(AND('2- GI'!$D$13&lt;&gt;"",'2- GI'!$D$13&lt;&gt;"Yes"))),FALSE)</f>
        <v/>
      </c>
      <c r="AK585">
        <f>IF(AI585,IF(AH585,"ANSWERED","MISSING"),IF(AJ585,IF(AH585,"INVALID","CONTROLLER MISSING"),IF(AH585,"INVALID","NOT APPLICABLE")))</f>
        <v/>
      </c>
      <c r="AL585" t="inlineStr">
        <is>
          <t>PARSED</t>
        </is>
      </c>
    </row>
    <row r="586">
      <c r="A586" s="29" t="inlineStr">
        <is>
          <t>FINS_PR_573_v1</t>
        </is>
      </c>
      <c r="B586" s="30" t="inlineStr">
        <is>
          <t>Financial Liability:  Fair Value Through Profit or Loss (FVTPL) - Debt Securities Not Reported Elsewhere as Investments</t>
        </is>
      </c>
      <c r="C586" s="35" t="inlineStr">
        <is>
          <t>TABLE: 21.0
MATRIX ROW / CONTEXT: Malta
Enter Financial Liability: Fair Value Through Profit or Loss (FVTPL) - Debt Securities Not Reported Elsewhere as Investments.
HOW TO ANSWER: Up to 1 values.
WHEN TO ANSWER: “Pure Account Information Service Provider” (FINS_GI_11) is not “Yes”</t>
        </is>
      </c>
      <c r="D586" s="34" t="inlineStr"/>
      <c r="E586" s="33" t="inlineStr"/>
      <c r="F586" s="33" t="inlineStr"/>
      <c r="G586" s="33" t="inlineStr"/>
      <c r="H586" s="33" t="inlineStr"/>
      <c r="I586" s="33" t="inlineStr"/>
      <c r="J586" s="33" t="inlineStr"/>
      <c r="K586" s="33" t="inlineStr"/>
      <c r="L586" s="33" t="inlineStr"/>
      <c r="M586" s="33" t="inlineStr"/>
      <c r="N586" s="33" t="inlineStr"/>
      <c r="O586" s="33" t="inlineStr"/>
      <c r="P586" s="33" t="inlineStr"/>
      <c r="Q586" s="33" t="inlineStr"/>
      <c r="R586" s="33" t="inlineStr"/>
      <c r="S586" s="33" t="inlineStr"/>
      <c r="T586" s="33" t="inlineStr"/>
      <c r="U586" s="33" t="inlineStr"/>
      <c r="V586" s="33" t="inlineStr"/>
      <c r="W586" s="33" t="inlineStr"/>
      <c r="X586" s="33" t="inlineStr"/>
      <c r="Y586" s="33" t="inlineStr"/>
      <c r="Z586" s="33" t="inlineStr"/>
      <c r="AA586" s="33" t="inlineStr"/>
      <c r="AB586" s="33" t="inlineStr"/>
      <c r="AC586" s="33" t="inlineStr"/>
      <c r="AD586" s="33" t="inlineStr"/>
      <c r="AE586" s="33" t="inlineStr"/>
      <c r="AF586" s="33" t="inlineStr"/>
      <c r="AG586" s="33" t="inlineStr"/>
      <c r="AH586">
        <f>COUNTA(D586:D586)&gt;0</f>
        <v/>
      </c>
      <c r="AI586">
        <f>IFERROR(AND('2- GI'!$D$13&lt;&gt;"",'2- GI'!$D$13&lt;&gt;"Yes"),FALSE)</f>
        <v/>
      </c>
      <c r="AJ586">
        <f>IFERROR(AND('2- GI'!$D$13="",NOT(AND('2- GI'!$D$13&lt;&gt;"",'2- GI'!$D$13&lt;&gt;"Yes"))),FALSE)</f>
        <v/>
      </c>
      <c r="AK586">
        <f>IF(AI586,IF(AH586,"ANSWERED","MISSING"),IF(AJ586,IF(AH586,"INVALID","CONTROLLER MISSING"),IF(AH586,"INVALID","NOT APPLICABLE")))</f>
        <v/>
      </c>
      <c r="AL586" t="inlineStr">
        <is>
          <t>PARSED</t>
        </is>
      </c>
    </row>
    <row r="587">
      <c r="A587" s="29" t="inlineStr">
        <is>
          <t>FINS_PR_574_v1</t>
        </is>
      </c>
      <c r="B587" s="30" t="inlineStr">
        <is>
          <t>Financial Liability:  Fair Value Through Profit or Loss (FVTPL) - Debt Securities Not Reported Elsewhere as Investments</t>
        </is>
      </c>
      <c r="C587" s="35" t="inlineStr">
        <is>
          <t>TABLE: 21.0
MATRIX ROW / CONTEXT: EU/EEA
Enter Financial Liability: Fair Value Through Profit or Loss (FVTPL) - Debt Securities Not Reported Elsewhere as Investments.
HOW TO ANSWER: Up to 1 values.
WHEN TO ANSWER: “Pure Account Information Service Provider” (FINS_GI_11) is not “Yes”</t>
        </is>
      </c>
      <c r="D587" s="34" t="inlineStr"/>
      <c r="E587" s="33" t="inlineStr"/>
      <c r="F587" s="33" t="inlineStr"/>
      <c r="G587" s="33" t="inlineStr"/>
      <c r="H587" s="33" t="inlineStr"/>
      <c r="I587" s="33" t="inlineStr"/>
      <c r="J587" s="33" t="inlineStr"/>
      <c r="K587" s="33" t="inlineStr"/>
      <c r="L587" s="33" t="inlineStr"/>
      <c r="M587" s="33" t="inlineStr"/>
      <c r="N587" s="33" t="inlineStr"/>
      <c r="O587" s="33" t="inlineStr"/>
      <c r="P587" s="33" t="inlineStr"/>
      <c r="Q587" s="33" t="inlineStr"/>
      <c r="R587" s="33" t="inlineStr"/>
      <c r="S587" s="33" t="inlineStr"/>
      <c r="T587" s="33" t="inlineStr"/>
      <c r="U587" s="33" t="inlineStr"/>
      <c r="V587" s="33" t="inlineStr"/>
      <c r="W587" s="33" t="inlineStr"/>
      <c r="X587" s="33" t="inlineStr"/>
      <c r="Y587" s="33" t="inlineStr"/>
      <c r="Z587" s="33" t="inlineStr"/>
      <c r="AA587" s="33" t="inlineStr"/>
      <c r="AB587" s="33" t="inlineStr"/>
      <c r="AC587" s="33" t="inlineStr"/>
      <c r="AD587" s="33" t="inlineStr"/>
      <c r="AE587" s="33" t="inlineStr"/>
      <c r="AF587" s="33" t="inlineStr"/>
      <c r="AG587" s="33" t="inlineStr"/>
      <c r="AH587">
        <f>COUNTA(D587:D587)&gt;0</f>
        <v/>
      </c>
      <c r="AI587">
        <f>IFERROR(AND('2- GI'!$D$13&lt;&gt;"",'2- GI'!$D$13&lt;&gt;"Yes"),FALSE)</f>
        <v/>
      </c>
      <c r="AJ587">
        <f>IFERROR(AND('2- GI'!$D$13="",NOT(AND('2- GI'!$D$13&lt;&gt;"",'2- GI'!$D$13&lt;&gt;"Yes"))),FALSE)</f>
        <v/>
      </c>
      <c r="AK587">
        <f>IF(AI587,IF(AH587,"ANSWERED","MISSING"),IF(AJ587,IF(AH587,"INVALID","CONTROLLER MISSING"),IF(AH587,"INVALID","NOT APPLICABLE")))</f>
        <v/>
      </c>
      <c r="AL587" t="inlineStr">
        <is>
          <t>PARSED</t>
        </is>
      </c>
    </row>
    <row r="588">
      <c r="A588" s="29" t="inlineStr">
        <is>
          <t>FINS_PR_575_v1</t>
        </is>
      </c>
      <c r="B588" s="30" t="inlineStr">
        <is>
          <t>Financial Liability:  Fair Value Through Profit or Loss (FVTPL) - Debt Securities Not Reported Elsewhere as Investments</t>
        </is>
      </c>
      <c r="C588" s="35" t="inlineStr">
        <is>
          <t>TABLE: 21.0
MATRIX ROW / CONTEXT: RoW
Enter Financial Liability: Fair Value Through Profit or Loss (FVTPL) - Debt Securities Not Reported Elsewhere as Investments.
HOW TO ANSWER: Up to 1 values.
WHEN TO ANSWER: “Pure Account Information Service Provider” (FINS_GI_11) is not “Yes”</t>
        </is>
      </c>
      <c r="D588" s="34" t="inlineStr"/>
      <c r="E588" s="33" t="inlineStr"/>
      <c r="F588" s="33" t="inlineStr"/>
      <c r="G588" s="33" t="inlineStr"/>
      <c r="H588" s="33" t="inlineStr"/>
      <c r="I588" s="33" t="inlineStr"/>
      <c r="J588" s="33" t="inlineStr"/>
      <c r="K588" s="33" t="inlineStr"/>
      <c r="L588" s="33" t="inlineStr"/>
      <c r="M588" s="33" t="inlineStr"/>
      <c r="N588" s="33" t="inlineStr"/>
      <c r="O588" s="33" t="inlineStr"/>
      <c r="P588" s="33" t="inlineStr"/>
      <c r="Q588" s="33" t="inlineStr"/>
      <c r="R588" s="33" t="inlineStr"/>
      <c r="S588" s="33" t="inlineStr"/>
      <c r="T588" s="33" t="inlineStr"/>
      <c r="U588" s="33" t="inlineStr"/>
      <c r="V588" s="33" t="inlineStr"/>
      <c r="W588" s="33" t="inlineStr"/>
      <c r="X588" s="33" t="inlineStr"/>
      <c r="Y588" s="33" t="inlineStr"/>
      <c r="Z588" s="33" t="inlineStr"/>
      <c r="AA588" s="33" t="inlineStr"/>
      <c r="AB588" s="33" t="inlineStr"/>
      <c r="AC588" s="33" t="inlineStr"/>
      <c r="AD588" s="33" t="inlineStr"/>
      <c r="AE588" s="33" t="inlineStr"/>
      <c r="AF588" s="33" t="inlineStr"/>
      <c r="AG588" s="33" t="inlineStr"/>
      <c r="AH588">
        <f>COUNTA(D588:D588)&gt;0</f>
        <v/>
      </c>
      <c r="AI588">
        <f>IFERROR(AND('2- GI'!$D$13&lt;&gt;"",'2- GI'!$D$13&lt;&gt;"Yes"),FALSE)</f>
        <v/>
      </c>
      <c r="AJ588">
        <f>IFERROR(AND('2- GI'!$D$13="",NOT(AND('2- GI'!$D$13&lt;&gt;"",'2- GI'!$D$13&lt;&gt;"Yes"))),FALSE)</f>
        <v/>
      </c>
      <c r="AK588">
        <f>IF(AI588,IF(AH588,"ANSWERED","MISSING"),IF(AJ588,IF(AH588,"INVALID","CONTROLLER MISSING"),IF(AH588,"INVALID","NOT APPLICABLE")))</f>
        <v/>
      </c>
      <c r="AL588" t="inlineStr">
        <is>
          <t>PARSED</t>
        </is>
      </c>
    </row>
    <row r="589">
      <c r="A589" s="29" t="inlineStr">
        <is>
          <t>FINS_PR_576_v1</t>
        </is>
      </c>
      <c r="B589" s="30" t="inlineStr">
        <is>
          <t>Financial Liability:  Fair Value Through Profit or Loss (FVTPL) - Financial Derivatives Not Reported Elsewhere as Investments</t>
        </is>
      </c>
      <c r="C589" s="35" t="inlineStr">
        <is>
          <t>TABLE: 21.0
MATRIX ROW / CONTEXT: Malta
Enter Financial Liability: Fair Value Through Profit or Loss (FVTPL) - Financial Derivatives Not Reported Elsewhere as Investments.
HOW TO ANSWER: Up to 1 values.
WHEN TO ANSWER: “Pure Account Information Service Provider” (FINS_GI_11) is not “Yes”</t>
        </is>
      </c>
      <c r="D589" s="34" t="inlineStr"/>
      <c r="E589" s="33" t="inlineStr"/>
      <c r="F589" s="33" t="inlineStr"/>
      <c r="G589" s="33" t="inlineStr"/>
      <c r="H589" s="33" t="inlineStr"/>
      <c r="I589" s="33" t="inlineStr"/>
      <c r="J589" s="33" t="inlineStr"/>
      <c r="K589" s="33" t="inlineStr"/>
      <c r="L589" s="33" t="inlineStr"/>
      <c r="M589" s="33" t="inlineStr"/>
      <c r="N589" s="33" t="inlineStr"/>
      <c r="O589" s="33" t="inlineStr"/>
      <c r="P589" s="33" t="inlineStr"/>
      <c r="Q589" s="33" t="inlineStr"/>
      <c r="R589" s="33" t="inlineStr"/>
      <c r="S589" s="33" t="inlineStr"/>
      <c r="T589" s="33" t="inlineStr"/>
      <c r="U589" s="33" t="inlineStr"/>
      <c r="V589" s="33" t="inlineStr"/>
      <c r="W589" s="33" t="inlineStr"/>
      <c r="X589" s="33" t="inlineStr"/>
      <c r="Y589" s="33" t="inlineStr"/>
      <c r="Z589" s="33" t="inlineStr"/>
      <c r="AA589" s="33" t="inlineStr"/>
      <c r="AB589" s="33" t="inlineStr"/>
      <c r="AC589" s="33" t="inlineStr"/>
      <c r="AD589" s="33" t="inlineStr"/>
      <c r="AE589" s="33" t="inlineStr"/>
      <c r="AF589" s="33" t="inlineStr"/>
      <c r="AG589" s="33" t="inlineStr"/>
      <c r="AH589">
        <f>COUNTA(D589:D589)&gt;0</f>
        <v/>
      </c>
      <c r="AI589">
        <f>IFERROR(AND('2- GI'!$D$13&lt;&gt;"",'2- GI'!$D$13&lt;&gt;"Yes"),FALSE)</f>
        <v/>
      </c>
      <c r="AJ589">
        <f>IFERROR(AND('2- GI'!$D$13="",NOT(AND('2- GI'!$D$13&lt;&gt;"",'2- GI'!$D$13&lt;&gt;"Yes"))),FALSE)</f>
        <v/>
      </c>
      <c r="AK589">
        <f>IF(AI589,IF(AH589,"ANSWERED","MISSING"),IF(AJ589,IF(AH589,"INVALID","CONTROLLER MISSING"),IF(AH589,"INVALID","NOT APPLICABLE")))</f>
        <v/>
      </c>
      <c r="AL589" t="inlineStr">
        <is>
          <t>PARSED</t>
        </is>
      </c>
    </row>
    <row r="590">
      <c r="A590" s="29" t="inlineStr">
        <is>
          <t>FINS_PR_577_v1</t>
        </is>
      </c>
      <c r="B590" s="30" t="inlineStr">
        <is>
          <t>Financial Liability:  Fair Value Through Profit or Loss (FVTPL) - Financial Derivatives Not Reported Elsewhere as Investments</t>
        </is>
      </c>
      <c r="C590" s="35" t="inlineStr">
        <is>
          <t>TABLE: 21.0
MATRIX ROW / CONTEXT: EU/EEA
Enter Financial Liability: Fair Value Through Profit or Loss (FVTPL) - Financial Derivatives Not Reported Elsewhere as Investments.
HOW TO ANSWER: Up to 1 values.
WHEN TO ANSWER: “Pure Account Information Service Provider” (FINS_GI_11) is not “Yes”</t>
        </is>
      </c>
      <c r="D590" s="34" t="inlineStr"/>
      <c r="E590" s="33" t="inlineStr"/>
      <c r="F590" s="33" t="inlineStr"/>
      <c r="G590" s="33" t="inlineStr"/>
      <c r="H590" s="33" t="inlineStr"/>
      <c r="I590" s="33" t="inlineStr"/>
      <c r="J590" s="33" t="inlineStr"/>
      <c r="K590" s="33" t="inlineStr"/>
      <c r="L590" s="33" t="inlineStr"/>
      <c r="M590" s="33" t="inlineStr"/>
      <c r="N590" s="33" t="inlineStr"/>
      <c r="O590" s="33" t="inlineStr"/>
      <c r="P590" s="33" t="inlineStr"/>
      <c r="Q590" s="33" t="inlineStr"/>
      <c r="R590" s="33" t="inlineStr"/>
      <c r="S590" s="33" t="inlineStr"/>
      <c r="T590" s="33" t="inlineStr"/>
      <c r="U590" s="33" t="inlineStr"/>
      <c r="V590" s="33" t="inlineStr"/>
      <c r="W590" s="33" t="inlineStr"/>
      <c r="X590" s="33" t="inlineStr"/>
      <c r="Y590" s="33" t="inlineStr"/>
      <c r="Z590" s="33" t="inlineStr"/>
      <c r="AA590" s="33" t="inlineStr"/>
      <c r="AB590" s="33" t="inlineStr"/>
      <c r="AC590" s="33" t="inlineStr"/>
      <c r="AD590" s="33" t="inlineStr"/>
      <c r="AE590" s="33" t="inlineStr"/>
      <c r="AF590" s="33" t="inlineStr"/>
      <c r="AG590" s="33" t="inlineStr"/>
      <c r="AH590">
        <f>COUNTA(D590:D590)&gt;0</f>
        <v/>
      </c>
      <c r="AI590">
        <f>IFERROR(AND('2- GI'!$D$13&lt;&gt;"",'2- GI'!$D$13&lt;&gt;"Yes"),FALSE)</f>
        <v/>
      </c>
      <c r="AJ590">
        <f>IFERROR(AND('2- GI'!$D$13="",NOT(AND('2- GI'!$D$13&lt;&gt;"",'2- GI'!$D$13&lt;&gt;"Yes"))),FALSE)</f>
        <v/>
      </c>
      <c r="AK590">
        <f>IF(AI590,IF(AH590,"ANSWERED","MISSING"),IF(AJ590,IF(AH590,"INVALID","CONTROLLER MISSING"),IF(AH590,"INVALID","NOT APPLICABLE")))</f>
        <v/>
      </c>
      <c r="AL590" t="inlineStr">
        <is>
          <t>PARSED</t>
        </is>
      </c>
    </row>
    <row r="591">
      <c r="A591" s="29" t="inlineStr">
        <is>
          <t>FINS_PR_578_v1</t>
        </is>
      </c>
      <c r="B591" s="30" t="inlineStr">
        <is>
          <t>Financial Liability:  Fair Value Through Profit or Loss (FVTPL) - Financial Derivatives Not Reported Elsewhere as Investments</t>
        </is>
      </c>
      <c r="C591" s="35" t="inlineStr">
        <is>
          <t>TABLE: 21.0
MATRIX ROW / CONTEXT: RoW
Enter Financial Liability: Fair Value Through Profit or Loss (FVTPL) - Financial Derivatives Not Reported Elsewhere as Investments.
HOW TO ANSWER: Up to 1 values.
WHEN TO ANSWER: “Pure Account Information Service Provider” (FINS_GI_11) is not “Yes”</t>
        </is>
      </c>
      <c r="D591" s="34" t="inlineStr"/>
      <c r="E591" s="33" t="inlineStr"/>
      <c r="F591" s="33" t="inlineStr"/>
      <c r="G591" s="33" t="inlineStr"/>
      <c r="H591" s="33" t="inlineStr"/>
      <c r="I591" s="33" t="inlineStr"/>
      <c r="J591" s="33" t="inlineStr"/>
      <c r="K591" s="33" t="inlineStr"/>
      <c r="L591" s="33" t="inlineStr"/>
      <c r="M591" s="33" t="inlineStr"/>
      <c r="N591" s="33" t="inlineStr"/>
      <c r="O591" s="33" t="inlineStr"/>
      <c r="P591" s="33" t="inlineStr"/>
      <c r="Q591" s="33" t="inlineStr"/>
      <c r="R591" s="33" t="inlineStr"/>
      <c r="S591" s="33" t="inlineStr"/>
      <c r="T591" s="33" t="inlineStr"/>
      <c r="U591" s="33" t="inlineStr"/>
      <c r="V591" s="33" t="inlineStr"/>
      <c r="W591" s="33" t="inlineStr"/>
      <c r="X591" s="33" t="inlineStr"/>
      <c r="Y591" s="33" t="inlineStr"/>
      <c r="Z591" s="33" t="inlineStr"/>
      <c r="AA591" s="33" t="inlineStr"/>
      <c r="AB591" s="33" t="inlineStr"/>
      <c r="AC591" s="33" t="inlineStr"/>
      <c r="AD591" s="33" t="inlineStr"/>
      <c r="AE591" s="33" t="inlineStr"/>
      <c r="AF591" s="33" t="inlineStr"/>
      <c r="AG591" s="33" t="inlineStr"/>
      <c r="AH591">
        <f>COUNTA(D591:D591)&gt;0</f>
        <v/>
      </c>
      <c r="AI591">
        <f>IFERROR(AND('2- GI'!$D$13&lt;&gt;"",'2- GI'!$D$13&lt;&gt;"Yes"),FALSE)</f>
        <v/>
      </c>
      <c r="AJ591">
        <f>IFERROR(AND('2- GI'!$D$13="",NOT(AND('2- GI'!$D$13&lt;&gt;"",'2- GI'!$D$13&lt;&gt;"Yes"))),FALSE)</f>
        <v/>
      </c>
      <c r="AK591">
        <f>IF(AI591,IF(AH591,"ANSWERED","MISSING"),IF(AJ591,IF(AH591,"INVALID","CONTROLLER MISSING"),IF(AH591,"INVALID","NOT APPLICABLE")))</f>
        <v/>
      </c>
      <c r="AL591" t="inlineStr">
        <is>
          <t>PARSED</t>
        </is>
      </c>
    </row>
    <row r="592">
      <c r="A592" s="29" t="inlineStr">
        <is>
          <t>FINS_PR_579_v1</t>
        </is>
      </c>
      <c r="B592" s="30" t="inlineStr">
        <is>
          <t>Financial Liability:  Fair Value Through Profit or Loss (FVTPL) - Other Financial Assets Not Reported Elsewhere as Investments</t>
        </is>
      </c>
      <c r="C592" s="35" t="inlineStr">
        <is>
          <t>TABLE: 21.0
MATRIX ROW / CONTEXT: Malta
Enter Financial Liability: Fair Value Through Profit or Loss (FVTPL) - Other Financial Assets Not Reported Elsewhere as Investments.
HOW TO ANSWER: Up to 1 values.
WHEN TO ANSWER: “Pure Account Information Service Provider” (FINS_GI_11) is not “Yes”</t>
        </is>
      </c>
      <c r="D592" s="34" t="inlineStr"/>
      <c r="E592" s="33" t="inlineStr"/>
      <c r="F592" s="33" t="inlineStr"/>
      <c r="G592" s="33" t="inlineStr"/>
      <c r="H592" s="33" t="inlineStr"/>
      <c r="I592" s="33" t="inlineStr"/>
      <c r="J592" s="33" t="inlineStr"/>
      <c r="K592" s="33" t="inlineStr"/>
      <c r="L592" s="33" t="inlineStr"/>
      <c r="M592" s="33" t="inlineStr"/>
      <c r="N592" s="33" t="inlineStr"/>
      <c r="O592" s="33" t="inlineStr"/>
      <c r="P592" s="33" t="inlineStr"/>
      <c r="Q592" s="33" t="inlineStr"/>
      <c r="R592" s="33" t="inlineStr"/>
      <c r="S592" s="33" t="inlineStr"/>
      <c r="T592" s="33" t="inlineStr"/>
      <c r="U592" s="33" t="inlineStr"/>
      <c r="V592" s="33" t="inlineStr"/>
      <c r="W592" s="33" t="inlineStr"/>
      <c r="X592" s="33" t="inlineStr"/>
      <c r="Y592" s="33" t="inlineStr"/>
      <c r="Z592" s="33" t="inlineStr"/>
      <c r="AA592" s="33" t="inlineStr"/>
      <c r="AB592" s="33" t="inlineStr"/>
      <c r="AC592" s="33" t="inlineStr"/>
      <c r="AD592" s="33" t="inlineStr"/>
      <c r="AE592" s="33" t="inlineStr"/>
      <c r="AF592" s="33" t="inlineStr"/>
      <c r="AG592" s="33" t="inlineStr"/>
      <c r="AH592">
        <f>COUNTA(D592:D592)&gt;0</f>
        <v/>
      </c>
      <c r="AI592">
        <f>IFERROR(AND('2- GI'!$D$13&lt;&gt;"",'2- GI'!$D$13&lt;&gt;"Yes"),FALSE)</f>
        <v/>
      </c>
      <c r="AJ592">
        <f>IFERROR(AND('2- GI'!$D$13="",NOT(AND('2- GI'!$D$13&lt;&gt;"",'2- GI'!$D$13&lt;&gt;"Yes"))),FALSE)</f>
        <v/>
      </c>
      <c r="AK592">
        <f>IF(AI592,IF(AH592,"ANSWERED","MISSING"),IF(AJ592,IF(AH592,"INVALID","CONTROLLER MISSING"),IF(AH592,"INVALID","NOT APPLICABLE")))</f>
        <v/>
      </c>
      <c r="AL592" t="inlineStr">
        <is>
          <t>PARSED</t>
        </is>
      </c>
    </row>
    <row r="593">
      <c r="A593" s="29" t="inlineStr">
        <is>
          <t>FINS_PR_580_v1</t>
        </is>
      </c>
      <c r="B593" s="30" t="inlineStr">
        <is>
          <t>Financial Liability:  Fair Value Through Profit or Loss (FVTPL) - Other Financial Assets Not Reported Elsewhere as Investments</t>
        </is>
      </c>
      <c r="C593" s="35" t="inlineStr">
        <is>
          <t>TABLE: 21.0
MATRIX ROW / CONTEXT: EU/EEA
Enter Financial Liability: Fair Value Through Profit or Loss (FVTPL) - Other Financial Assets Not Reported Elsewhere as Investments.
HOW TO ANSWER: Up to 1 values.
WHEN TO ANSWER: “Pure Account Information Service Provider” (FINS_GI_11) is not “Yes”</t>
        </is>
      </c>
      <c r="D593" s="34" t="inlineStr"/>
      <c r="E593" s="33" t="inlineStr"/>
      <c r="F593" s="33" t="inlineStr"/>
      <c r="G593" s="33" t="inlineStr"/>
      <c r="H593" s="33" t="inlineStr"/>
      <c r="I593" s="33" t="inlineStr"/>
      <c r="J593" s="33" t="inlineStr"/>
      <c r="K593" s="33" t="inlineStr"/>
      <c r="L593" s="33" t="inlineStr"/>
      <c r="M593" s="33" t="inlineStr"/>
      <c r="N593" s="33" t="inlineStr"/>
      <c r="O593" s="33" t="inlineStr"/>
      <c r="P593" s="33" t="inlineStr"/>
      <c r="Q593" s="33" t="inlineStr"/>
      <c r="R593" s="33" t="inlineStr"/>
      <c r="S593" s="33" t="inlineStr"/>
      <c r="T593" s="33" t="inlineStr"/>
      <c r="U593" s="33" t="inlineStr"/>
      <c r="V593" s="33" t="inlineStr"/>
      <c r="W593" s="33" t="inlineStr"/>
      <c r="X593" s="33" t="inlineStr"/>
      <c r="Y593" s="33" t="inlineStr"/>
      <c r="Z593" s="33" t="inlineStr"/>
      <c r="AA593" s="33" t="inlineStr"/>
      <c r="AB593" s="33" t="inlineStr"/>
      <c r="AC593" s="33" t="inlineStr"/>
      <c r="AD593" s="33" t="inlineStr"/>
      <c r="AE593" s="33" t="inlineStr"/>
      <c r="AF593" s="33" t="inlineStr"/>
      <c r="AG593" s="33" t="inlineStr"/>
      <c r="AH593">
        <f>COUNTA(D593:D593)&gt;0</f>
        <v/>
      </c>
      <c r="AI593">
        <f>IFERROR(AND('2- GI'!$D$13&lt;&gt;"",'2- GI'!$D$13&lt;&gt;"Yes"),FALSE)</f>
        <v/>
      </c>
      <c r="AJ593">
        <f>IFERROR(AND('2- GI'!$D$13="",NOT(AND('2- GI'!$D$13&lt;&gt;"",'2- GI'!$D$13&lt;&gt;"Yes"))),FALSE)</f>
        <v/>
      </c>
      <c r="AK593">
        <f>IF(AI593,IF(AH593,"ANSWERED","MISSING"),IF(AJ593,IF(AH593,"INVALID","CONTROLLER MISSING"),IF(AH593,"INVALID","NOT APPLICABLE")))</f>
        <v/>
      </c>
      <c r="AL593" t="inlineStr">
        <is>
          <t>PARSED</t>
        </is>
      </c>
    </row>
    <row r="594">
      <c r="A594" s="29" t="inlineStr">
        <is>
          <t>FINS_PR_581_v1</t>
        </is>
      </c>
      <c r="B594" s="30" t="inlineStr">
        <is>
          <t>Financial Liability:  Fair Value Through Profit or Loss (FVTPL) - Other Financial Assets Not Reported Elsewhere as Investments</t>
        </is>
      </c>
      <c r="C594" s="35" t="inlineStr">
        <is>
          <t>TABLE: 21.0
MATRIX ROW / CONTEXT: RoW
Enter Financial Liability: Fair Value Through Profit or Loss (FVTPL) - Other Financial Assets Not Reported Elsewhere as Investments.
HOW TO ANSWER: Up to 1 values.
WHEN TO ANSWER: “Pure Account Information Service Provider” (FINS_GI_11) is not “Yes”</t>
        </is>
      </c>
      <c r="D594" s="34" t="inlineStr"/>
      <c r="E594" s="33" t="inlineStr"/>
      <c r="F594" s="33" t="inlineStr"/>
      <c r="G594" s="33" t="inlineStr"/>
      <c r="H594" s="33" t="inlineStr"/>
      <c r="I594" s="33" t="inlineStr"/>
      <c r="J594" s="33" t="inlineStr"/>
      <c r="K594" s="33" t="inlineStr"/>
      <c r="L594" s="33" t="inlineStr"/>
      <c r="M594" s="33" t="inlineStr"/>
      <c r="N594" s="33" t="inlineStr"/>
      <c r="O594" s="33" t="inlineStr"/>
      <c r="P594" s="33" t="inlineStr"/>
      <c r="Q594" s="33" t="inlineStr"/>
      <c r="R594" s="33" t="inlineStr"/>
      <c r="S594" s="33" t="inlineStr"/>
      <c r="T594" s="33" t="inlineStr"/>
      <c r="U594" s="33" t="inlineStr"/>
      <c r="V594" s="33" t="inlineStr"/>
      <c r="W594" s="33" t="inlineStr"/>
      <c r="X594" s="33" t="inlineStr"/>
      <c r="Y594" s="33" t="inlineStr"/>
      <c r="Z594" s="33" t="inlineStr"/>
      <c r="AA594" s="33" t="inlineStr"/>
      <c r="AB594" s="33" t="inlineStr"/>
      <c r="AC594" s="33" t="inlineStr"/>
      <c r="AD594" s="33" t="inlineStr"/>
      <c r="AE594" s="33" t="inlineStr"/>
      <c r="AF594" s="33" t="inlineStr"/>
      <c r="AG594" s="33" t="inlineStr"/>
      <c r="AH594">
        <f>COUNTA(D594:D594)&gt;0</f>
        <v/>
      </c>
      <c r="AI594">
        <f>IFERROR(AND('2- GI'!$D$13&lt;&gt;"",'2- GI'!$D$13&lt;&gt;"Yes"),FALSE)</f>
        <v/>
      </c>
      <c r="AJ594">
        <f>IFERROR(AND('2- GI'!$D$13="",NOT(AND('2- GI'!$D$13&lt;&gt;"",'2- GI'!$D$13&lt;&gt;"Yes"))),FALSE)</f>
        <v/>
      </c>
      <c r="AK594">
        <f>IF(AI594,IF(AH594,"ANSWERED","MISSING"),IF(AJ594,IF(AH594,"INVALID","CONTROLLER MISSING"),IF(AH594,"INVALID","NOT APPLICABLE")))</f>
        <v/>
      </c>
      <c r="AL594" t="inlineStr">
        <is>
          <t>PARSED</t>
        </is>
      </c>
    </row>
    <row r="595">
      <c r="A595" s="29" t="inlineStr">
        <is>
          <t>FINS_PR_582_v1</t>
        </is>
      </c>
      <c r="B595" s="30" t="inlineStr">
        <is>
          <t>Financial Liability: Fair Value Through Other Comprehensive Income (FVOCI)  - Equity Securities Not Reported Elsewhere as Investments, were the holding is 10% or more</t>
        </is>
      </c>
      <c r="C595" s="35" t="inlineStr">
        <is>
          <t>TABLE: 21.0
MATRIX ROW / CONTEXT: Malta
Enter Financial Liability: Fair Value Through Other Comprehensive Income (FVOCI) - Equity Securities Not Reported Elsewhere as Investments, were the holding is 10% or more.
HOW TO ANSWER: Up to 1 values.
WHEN TO ANSWER: “Pure Account Information Service Provider” (FINS_GI_11) is not “Yes”</t>
        </is>
      </c>
      <c r="D595" s="34" t="inlineStr"/>
      <c r="E595" s="33" t="inlineStr"/>
      <c r="F595" s="33" t="inlineStr"/>
      <c r="G595" s="33" t="inlineStr"/>
      <c r="H595" s="33" t="inlineStr"/>
      <c r="I595" s="33" t="inlineStr"/>
      <c r="J595" s="33" t="inlineStr"/>
      <c r="K595" s="33" t="inlineStr"/>
      <c r="L595" s="33" t="inlineStr"/>
      <c r="M595" s="33" t="inlineStr"/>
      <c r="N595" s="33" t="inlineStr"/>
      <c r="O595" s="33" t="inlineStr"/>
      <c r="P595" s="33" t="inlineStr"/>
      <c r="Q595" s="33" t="inlineStr"/>
      <c r="R595" s="33" t="inlineStr"/>
      <c r="S595" s="33" t="inlineStr"/>
      <c r="T595" s="33" t="inlineStr"/>
      <c r="U595" s="33" t="inlineStr"/>
      <c r="V595" s="33" t="inlineStr"/>
      <c r="W595" s="33" t="inlineStr"/>
      <c r="X595" s="33" t="inlineStr"/>
      <c r="Y595" s="33" t="inlineStr"/>
      <c r="Z595" s="33" t="inlineStr"/>
      <c r="AA595" s="33" t="inlineStr"/>
      <c r="AB595" s="33" t="inlineStr"/>
      <c r="AC595" s="33" t="inlineStr"/>
      <c r="AD595" s="33" t="inlineStr"/>
      <c r="AE595" s="33" t="inlineStr"/>
      <c r="AF595" s="33" t="inlineStr"/>
      <c r="AG595" s="33" t="inlineStr"/>
      <c r="AH595">
        <f>COUNTA(D595:D595)&gt;0</f>
        <v/>
      </c>
      <c r="AI595">
        <f>IFERROR(AND('2- GI'!$D$13&lt;&gt;"",'2- GI'!$D$13&lt;&gt;"Yes"),FALSE)</f>
        <v/>
      </c>
      <c r="AJ595">
        <f>IFERROR(AND('2- GI'!$D$13="",NOT(AND('2- GI'!$D$13&lt;&gt;"",'2- GI'!$D$13&lt;&gt;"Yes"))),FALSE)</f>
        <v/>
      </c>
      <c r="AK595">
        <f>IF(AI595,IF(AH595,"ANSWERED","MISSING"),IF(AJ595,IF(AH595,"INVALID","CONTROLLER MISSING"),IF(AH595,"INVALID","NOT APPLICABLE")))</f>
        <v/>
      </c>
      <c r="AL595" t="inlineStr">
        <is>
          <t>PARSED</t>
        </is>
      </c>
    </row>
    <row r="596">
      <c r="A596" s="29" t="inlineStr">
        <is>
          <t>FINS_PR_583_v1</t>
        </is>
      </c>
      <c r="B596" s="30" t="inlineStr">
        <is>
          <t>Financial Liability: Fair Value Through Other Comprehensive Income (FVOCI)  - Equity Securities Not Reported Elsewhere as Investments, were the holding is 10% or more</t>
        </is>
      </c>
      <c r="C596" s="35" t="inlineStr">
        <is>
          <t>TABLE: 21.0
MATRIX ROW / CONTEXT: EU/EEA
Enter Financial Liability: Fair Value Through Other Comprehensive Income (FVOCI) - Equity Securities Not Reported Elsewhere as Investments, were the holding is 10% or more.
HOW TO ANSWER: Up to 1 values.
WHEN TO ANSWER: “Pure Account Information Service Provider” (FINS_GI_11) is not “Yes”</t>
        </is>
      </c>
      <c r="D596" s="34" t="inlineStr"/>
      <c r="E596" s="33" t="inlineStr"/>
      <c r="F596" s="33" t="inlineStr"/>
      <c r="G596" s="33" t="inlineStr"/>
      <c r="H596" s="33" t="inlineStr"/>
      <c r="I596" s="33" t="inlineStr"/>
      <c r="J596" s="33" t="inlineStr"/>
      <c r="K596" s="33" t="inlineStr"/>
      <c r="L596" s="33" t="inlineStr"/>
      <c r="M596" s="33" t="inlineStr"/>
      <c r="N596" s="33" t="inlineStr"/>
      <c r="O596" s="33" t="inlineStr"/>
      <c r="P596" s="33" t="inlineStr"/>
      <c r="Q596" s="33" t="inlineStr"/>
      <c r="R596" s="33" t="inlineStr"/>
      <c r="S596" s="33" t="inlineStr"/>
      <c r="T596" s="33" t="inlineStr"/>
      <c r="U596" s="33" t="inlineStr"/>
      <c r="V596" s="33" t="inlineStr"/>
      <c r="W596" s="33" t="inlineStr"/>
      <c r="X596" s="33" t="inlineStr"/>
      <c r="Y596" s="33" t="inlineStr"/>
      <c r="Z596" s="33" t="inlineStr"/>
      <c r="AA596" s="33" t="inlineStr"/>
      <c r="AB596" s="33" t="inlineStr"/>
      <c r="AC596" s="33" t="inlineStr"/>
      <c r="AD596" s="33" t="inlineStr"/>
      <c r="AE596" s="33" t="inlineStr"/>
      <c r="AF596" s="33" t="inlineStr"/>
      <c r="AG596" s="33" t="inlineStr"/>
      <c r="AH596">
        <f>COUNTA(D596:D596)&gt;0</f>
        <v/>
      </c>
      <c r="AI596">
        <f>IFERROR(AND('2- GI'!$D$13&lt;&gt;"",'2- GI'!$D$13&lt;&gt;"Yes"),FALSE)</f>
        <v/>
      </c>
      <c r="AJ596">
        <f>IFERROR(AND('2- GI'!$D$13="",NOT(AND('2- GI'!$D$13&lt;&gt;"",'2- GI'!$D$13&lt;&gt;"Yes"))),FALSE)</f>
        <v/>
      </c>
      <c r="AK596">
        <f>IF(AI596,IF(AH596,"ANSWERED","MISSING"),IF(AJ596,IF(AH596,"INVALID","CONTROLLER MISSING"),IF(AH596,"INVALID","NOT APPLICABLE")))</f>
        <v/>
      </c>
      <c r="AL596" t="inlineStr">
        <is>
          <t>PARSED</t>
        </is>
      </c>
    </row>
    <row r="597">
      <c r="A597" s="29" t="inlineStr">
        <is>
          <t>FINS_PR_584_v1</t>
        </is>
      </c>
      <c r="B597" s="30" t="inlineStr">
        <is>
          <t>Financial Liability: Fair Value Through Other Comprehensive Income (FVOCI)  - Equity Securities Not Reported Elsewhere as Investments, were the holding is 10% or more</t>
        </is>
      </c>
      <c r="C597" s="35" t="inlineStr">
        <is>
          <t>TABLE: 21.0
MATRIX ROW / CONTEXT: RoW
Enter Financial Liability: Fair Value Through Other Comprehensive Income (FVOCI) - Equity Securities Not Reported Elsewhere as Investments, were the holding is 10% or more.
HOW TO ANSWER: Up to 1 values.
WHEN TO ANSWER: “Pure Account Information Service Provider” (FINS_GI_11) is not “Yes”</t>
        </is>
      </c>
      <c r="D597" s="34" t="inlineStr"/>
      <c r="E597" s="33" t="inlineStr"/>
      <c r="F597" s="33" t="inlineStr"/>
      <c r="G597" s="33" t="inlineStr"/>
      <c r="H597" s="33" t="inlineStr"/>
      <c r="I597" s="33" t="inlineStr"/>
      <c r="J597" s="33" t="inlineStr"/>
      <c r="K597" s="33" t="inlineStr"/>
      <c r="L597" s="33" t="inlineStr"/>
      <c r="M597" s="33" t="inlineStr"/>
      <c r="N597" s="33" t="inlineStr"/>
      <c r="O597" s="33" t="inlineStr"/>
      <c r="P597" s="33" t="inlineStr"/>
      <c r="Q597" s="33" t="inlineStr"/>
      <c r="R597" s="33" t="inlineStr"/>
      <c r="S597" s="33" t="inlineStr"/>
      <c r="T597" s="33" t="inlineStr"/>
      <c r="U597" s="33" t="inlineStr"/>
      <c r="V597" s="33" t="inlineStr"/>
      <c r="W597" s="33" t="inlineStr"/>
      <c r="X597" s="33" t="inlineStr"/>
      <c r="Y597" s="33" t="inlineStr"/>
      <c r="Z597" s="33" t="inlineStr"/>
      <c r="AA597" s="33" t="inlineStr"/>
      <c r="AB597" s="33" t="inlineStr"/>
      <c r="AC597" s="33" t="inlineStr"/>
      <c r="AD597" s="33" t="inlineStr"/>
      <c r="AE597" s="33" t="inlineStr"/>
      <c r="AF597" s="33" t="inlineStr"/>
      <c r="AG597" s="33" t="inlineStr"/>
      <c r="AH597">
        <f>COUNTA(D597:D597)&gt;0</f>
        <v/>
      </c>
      <c r="AI597">
        <f>IFERROR(AND('2- GI'!$D$13&lt;&gt;"",'2- GI'!$D$13&lt;&gt;"Yes"),FALSE)</f>
        <v/>
      </c>
      <c r="AJ597">
        <f>IFERROR(AND('2- GI'!$D$13="",NOT(AND('2- GI'!$D$13&lt;&gt;"",'2- GI'!$D$13&lt;&gt;"Yes"))),FALSE)</f>
        <v/>
      </c>
      <c r="AK597">
        <f>IF(AI597,IF(AH597,"ANSWERED","MISSING"),IF(AJ597,IF(AH597,"INVALID","CONTROLLER MISSING"),IF(AH597,"INVALID","NOT APPLICABLE")))</f>
        <v/>
      </c>
      <c r="AL597" t="inlineStr">
        <is>
          <t>PARSED</t>
        </is>
      </c>
    </row>
    <row r="598">
      <c r="A598" s="29" t="inlineStr">
        <is>
          <t>FINS_PR_585_v1</t>
        </is>
      </c>
      <c r="B598" s="30" t="inlineStr">
        <is>
          <t>Financial Liability: Fair Value Through Other Comprehensive Income (FVOCI)  - Equity Securities Not Reported Elsewhere as Investments, were the holding is less than 10%</t>
        </is>
      </c>
      <c r="C598" s="35" t="inlineStr">
        <is>
          <t>TABLE: 21.0
MATRIX ROW / CONTEXT: Malta
Enter Financial Liability: Fair Value Through Other Comprehensive Income (FVOCI) - Equity Securities Not Reported Elsewhere as Investments, were the holding is less than 10%.
HOW TO ANSWER: Up to 1 values.
WHEN TO ANSWER: “Pure Account Information Service Provider” (FINS_GI_11) is not “Yes”</t>
        </is>
      </c>
      <c r="D598" s="34" t="inlineStr"/>
      <c r="E598" s="33" t="inlineStr"/>
      <c r="F598" s="33" t="inlineStr"/>
      <c r="G598" s="33" t="inlineStr"/>
      <c r="H598" s="33" t="inlineStr"/>
      <c r="I598" s="33" t="inlineStr"/>
      <c r="J598" s="33" t="inlineStr"/>
      <c r="K598" s="33" t="inlineStr"/>
      <c r="L598" s="33" t="inlineStr"/>
      <c r="M598" s="33" t="inlineStr"/>
      <c r="N598" s="33" t="inlineStr"/>
      <c r="O598" s="33" t="inlineStr"/>
      <c r="P598" s="33" t="inlineStr"/>
      <c r="Q598" s="33" t="inlineStr"/>
      <c r="R598" s="33" t="inlineStr"/>
      <c r="S598" s="33" t="inlineStr"/>
      <c r="T598" s="33" t="inlineStr"/>
      <c r="U598" s="33" t="inlineStr"/>
      <c r="V598" s="33" t="inlineStr"/>
      <c r="W598" s="33" t="inlineStr"/>
      <c r="X598" s="33" t="inlineStr"/>
      <c r="Y598" s="33" t="inlineStr"/>
      <c r="Z598" s="33" t="inlineStr"/>
      <c r="AA598" s="33" t="inlineStr"/>
      <c r="AB598" s="33" t="inlineStr"/>
      <c r="AC598" s="33" t="inlineStr"/>
      <c r="AD598" s="33" t="inlineStr"/>
      <c r="AE598" s="33" t="inlineStr"/>
      <c r="AF598" s="33" t="inlineStr"/>
      <c r="AG598" s="33" t="inlineStr"/>
      <c r="AH598">
        <f>COUNTA(D598:D598)&gt;0</f>
        <v/>
      </c>
      <c r="AI598">
        <f>IFERROR(AND('2- GI'!$D$13&lt;&gt;"",'2- GI'!$D$13&lt;&gt;"Yes"),FALSE)</f>
        <v/>
      </c>
      <c r="AJ598">
        <f>IFERROR(AND('2- GI'!$D$13="",NOT(AND('2- GI'!$D$13&lt;&gt;"",'2- GI'!$D$13&lt;&gt;"Yes"))),FALSE)</f>
        <v/>
      </c>
      <c r="AK598">
        <f>IF(AI598,IF(AH598,"ANSWERED","MISSING"),IF(AJ598,IF(AH598,"INVALID","CONTROLLER MISSING"),IF(AH598,"INVALID","NOT APPLICABLE")))</f>
        <v/>
      </c>
      <c r="AL598" t="inlineStr">
        <is>
          <t>PARSED</t>
        </is>
      </c>
    </row>
    <row r="599">
      <c r="A599" s="29" t="inlineStr">
        <is>
          <t>FINS_PR_586_v1</t>
        </is>
      </c>
      <c r="B599" s="30" t="inlineStr">
        <is>
          <t>Financial Liability: Fair Value Through Other Comprehensive Income (FVOCI)  - Equity Securities Not Reported Elsewhere as Investments, were the holding is less than 10%</t>
        </is>
      </c>
      <c r="C599" s="35" t="inlineStr">
        <is>
          <t>TABLE: 21.0
MATRIX ROW / CONTEXT: EU/EEA
Enter Financial Liability: Fair Value Through Other Comprehensive Income (FVOCI) - Equity Securities Not Reported Elsewhere as Investments, were the holding is less than 10%.
HOW TO ANSWER: Up to 1 values.
WHEN TO ANSWER: “Pure Account Information Service Provider” (FINS_GI_11) is not “Yes”</t>
        </is>
      </c>
      <c r="D599" s="34" t="inlineStr"/>
      <c r="E599" s="33" t="inlineStr"/>
      <c r="F599" s="33" t="inlineStr"/>
      <c r="G599" s="33" t="inlineStr"/>
      <c r="H599" s="33" t="inlineStr"/>
      <c r="I599" s="33" t="inlineStr"/>
      <c r="J599" s="33" t="inlineStr"/>
      <c r="K599" s="33" t="inlineStr"/>
      <c r="L599" s="33" t="inlineStr"/>
      <c r="M599" s="33" t="inlineStr"/>
      <c r="N599" s="33" t="inlineStr"/>
      <c r="O599" s="33" t="inlineStr"/>
      <c r="P599" s="33" t="inlineStr"/>
      <c r="Q599" s="33" t="inlineStr"/>
      <c r="R599" s="33" t="inlineStr"/>
      <c r="S599" s="33" t="inlineStr"/>
      <c r="T599" s="33" t="inlineStr"/>
      <c r="U599" s="33" t="inlineStr"/>
      <c r="V599" s="33" t="inlineStr"/>
      <c r="W599" s="33" t="inlineStr"/>
      <c r="X599" s="33" t="inlineStr"/>
      <c r="Y599" s="33" t="inlineStr"/>
      <c r="Z599" s="33" t="inlineStr"/>
      <c r="AA599" s="33" t="inlineStr"/>
      <c r="AB599" s="33" t="inlineStr"/>
      <c r="AC599" s="33" t="inlineStr"/>
      <c r="AD599" s="33" t="inlineStr"/>
      <c r="AE599" s="33" t="inlineStr"/>
      <c r="AF599" s="33" t="inlineStr"/>
      <c r="AG599" s="33" t="inlineStr"/>
      <c r="AH599">
        <f>COUNTA(D599:D599)&gt;0</f>
        <v/>
      </c>
      <c r="AI599">
        <f>IFERROR(AND('2- GI'!$D$13&lt;&gt;"",'2- GI'!$D$13&lt;&gt;"Yes"),FALSE)</f>
        <v/>
      </c>
      <c r="AJ599">
        <f>IFERROR(AND('2- GI'!$D$13="",NOT(AND('2- GI'!$D$13&lt;&gt;"",'2- GI'!$D$13&lt;&gt;"Yes"))),FALSE)</f>
        <v/>
      </c>
      <c r="AK599">
        <f>IF(AI599,IF(AH599,"ANSWERED","MISSING"),IF(AJ599,IF(AH599,"INVALID","CONTROLLER MISSING"),IF(AH599,"INVALID","NOT APPLICABLE")))</f>
        <v/>
      </c>
      <c r="AL599" t="inlineStr">
        <is>
          <t>PARSED</t>
        </is>
      </c>
    </row>
    <row r="600">
      <c r="A600" s="29" t="inlineStr">
        <is>
          <t>FINS_PR_587_v1</t>
        </is>
      </c>
      <c r="B600" s="30" t="inlineStr">
        <is>
          <t>Financial Liability: Fair Value Through Other Comprehensive Income (FVOCI)  - Equity Securities Not Reported Elsewhere as Investments, were the holding is less than 10%</t>
        </is>
      </c>
      <c r="C600" s="35" t="inlineStr">
        <is>
          <t>TABLE: 21.0
MATRIX ROW / CONTEXT: RoW
Enter Financial Liability: Fair Value Through Other Comprehensive Income (FVOCI) - Equity Securities Not Reported Elsewhere as Investments, were the holding is less than 10%.
HOW TO ANSWER: Up to 1 values.
WHEN TO ANSWER: “Pure Account Information Service Provider” (FINS_GI_11) is not “Yes”</t>
        </is>
      </c>
      <c r="D600" s="34" t="inlineStr"/>
      <c r="E600" s="33" t="inlineStr"/>
      <c r="F600" s="33" t="inlineStr"/>
      <c r="G600" s="33" t="inlineStr"/>
      <c r="H600" s="33" t="inlineStr"/>
      <c r="I600" s="33" t="inlineStr"/>
      <c r="J600" s="33" t="inlineStr"/>
      <c r="K600" s="33" t="inlineStr"/>
      <c r="L600" s="33" t="inlineStr"/>
      <c r="M600" s="33" t="inlineStr"/>
      <c r="N600" s="33" t="inlineStr"/>
      <c r="O600" s="33" t="inlineStr"/>
      <c r="P600" s="33" t="inlineStr"/>
      <c r="Q600" s="33" t="inlineStr"/>
      <c r="R600" s="33" t="inlineStr"/>
      <c r="S600" s="33" t="inlineStr"/>
      <c r="T600" s="33" t="inlineStr"/>
      <c r="U600" s="33" t="inlineStr"/>
      <c r="V600" s="33" t="inlineStr"/>
      <c r="W600" s="33" t="inlineStr"/>
      <c r="X600" s="33" t="inlineStr"/>
      <c r="Y600" s="33" t="inlineStr"/>
      <c r="Z600" s="33" t="inlineStr"/>
      <c r="AA600" s="33" t="inlineStr"/>
      <c r="AB600" s="33" t="inlineStr"/>
      <c r="AC600" s="33" t="inlineStr"/>
      <c r="AD600" s="33" t="inlineStr"/>
      <c r="AE600" s="33" t="inlineStr"/>
      <c r="AF600" s="33" t="inlineStr"/>
      <c r="AG600" s="33" t="inlineStr"/>
      <c r="AH600">
        <f>COUNTA(D600:D600)&gt;0</f>
        <v/>
      </c>
      <c r="AI600">
        <f>IFERROR(AND('2- GI'!$D$13&lt;&gt;"",'2- GI'!$D$13&lt;&gt;"Yes"),FALSE)</f>
        <v/>
      </c>
      <c r="AJ600">
        <f>IFERROR(AND('2- GI'!$D$13="",NOT(AND('2- GI'!$D$13&lt;&gt;"",'2- GI'!$D$13&lt;&gt;"Yes"))),FALSE)</f>
        <v/>
      </c>
      <c r="AK600">
        <f>IF(AI600,IF(AH600,"ANSWERED","MISSING"),IF(AJ600,IF(AH600,"INVALID","CONTROLLER MISSING"),IF(AH600,"INVALID","NOT APPLICABLE")))</f>
        <v/>
      </c>
      <c r="AL600" t="inlineStr">
        <is>
          <t>PARSED</t>
        </is>
      </c>
    </row>
    <row r="601">
      <c r="A601" s="29" t="inlineStr">
        <is>
          <t>FINS_PR_588_v1</t>
        </is>
      </c>
      <c r="B601" s="30" t="inlineStr">
        <is>
          <t>Financial Liability: Fair Value Through Other Comprehensive Income (FVOCI)  - Debt Securities Not Reported Elsewhere as Investments</t>
        </is>
      </c>
      <c r="C601" s="35" t="inlineStr">
        <is>
          <t>TABLE: 21.0
MATRIX ROW / CONTEXT: Malta
Enter Financial Liability: Fair Value Through Other Comprehensive Income (FVOCI) - Debt Securities Not Reported Elsewhere as Investments.
HOW TO ANSWER: Up to 1 values.
WHEN TO ANSWER: “Pure Account Information Service Provider” (FINS_GI_11) is not “Yes”</t>
        </is>
      </c>
      <c r="D601" s="34" t="inlineStr"/>
      <c r="E601" s="33" t="inlineStr"/>
      <c r="F601" s="33" t="inlineStr"/>
      <c r="G601" s="33" t="inlineStr"/>
      <c r="H601" s="33" t="inlineStr"/>
      <c r="I601" s="33" t="inlineStr"/>
      <c r="J601" s="33" t="inlineStr"/>
      <c r="K601" s="33" t="inlineStr"/>
      <c r="L601" s="33" t="inlineStr"/>
      <c r="M601" s="33" t="inlineStr"/>
      <c r="N601" s="33" t="inlineStr"/>
      <c r="O601" s="33" t="inlineStr"/>
      <c r="P601" s="33" t="inlineStr"/>
      <c r="Q601" s="33" t="inlineStr"/>
      <c r="R601" s="33" t="inlineStr"/>
      <c r="S601" s="33" t="inlineStr"/>
      <c r="T601" s="33" t="inlineStr"/>
      <c r="U601" s="33" t="inlineStr"/>
      <c r="V601" s="33" t="inlineStr"/>
      <c r="W601" s="33" t="inlineStr"/>
      <c r="X601" s="33" t="inlineStr"/>
      <c r="Y601" s="33" t="inlineStr"/>
      <c r="Z601" s="33" t="inlineStr"/>
      <c r="AA601" s="33" t="inlineStr"/>
      <c r="AB601" s="33" t="inlineStr"/>
      <c r="AC601" s="33" t="inlineStr"/>
      <c r="AD601" s="33" t="inlineStr"/>
      <c r="AE601" s="33" t="inlineStr"/>
      <c r="AF601" s="33" t="inlineStr"/>
      <c r="AG601" s="33" t="inlineStr"/>
      <c r="AH601">
        <f>COUNTA(D601:D601)&gt;0</f>
        <v/>
      </c>
      <c r="AI601">
        <f>IFERROR(AND('2- GI'!$D$13&lt;&gt;"",'2- GI'!$D$13&lt;&gt;"Yes"),FALSE)</f>
        <v/>
      </c>
      <c r="AJ601">
        <f>IFERROR(AND('2- GI'!$D$13="",NOT(AND('2- GI'!$D$13&lt;&gt;"",'2- GI'!$D$13&lt;&gt;"Yes"))),FALSE)</f>
        <v/>
      </c>
      <c r="AK601">
        <f>IF(AI601,IF(AH601,"ANSWERED","MISSING"),IF(AJ601,IF(AH601,"INVALID","CONTROLLER MISSING"),IF(AH601,"INVALID","NOT APPLICABLE")))</f>
        <v/>
      </c>
      <c r="AL601" t="inlineStr">
        <is>
          <t>PARSED</t>
        </is>
      </c>
    </row>
    <row r="602">
      <c r="A602" s="29" t="inlineStr">
        <is>
          <t>FINS_PR_589_v1</t>
        </is>
      </c>
      <c r="B602" s="30" t="inlineStr">
        <is>
          <t>Financial Liability: Fair Value Through Other Comprehensive Income (FVOCI)  - Debt Securities Not Reported Elsewhere as Investments</t>
        </is>
      </c>
      <c r="C602" s="35" t="inlineStr">
        <is>
          <t>TABLE: 21.0
MATRIX ROW / CONTEXT: EU/EEA
Enter Financial Liability: Fair Value Through Other Comprehensive Income (FVOCI) - Debt Securities Not Reported Elsewhere as Investments.
HOW TO ANSWER: Up to 1 values.
WHEN TO ANSWER: “Pure Account Information Service Provider” (FINS_GI_11) is not “Yes”</t>
        </is>
      </c>
      <c r="D602" s="34" t="inlineStr"/>
      <c r="E602" s="33" t="inlineStr"/>
      <c r="F602" s="33" t="inlineStr"/>
      <c r="G602" s="33" t="inlineStr"/>
      <c r="H602" s="33" t="inlineStr"/>
      <c r="I602" s="33" t="inlineStr"/>
      <c r="J602" s="33" t="inlineStr"/>
      <c r="K602" s="33" t="inlineStr"/>
      <c r="L602" s="33" t="inlineStr"/>
      <c r="M602" s="33" t="inlineStr"/>
      <c r="N602" s="33" t="inlineStr"/>
      <c r="O602" s="33" t="inlineStr"/>
      <c r="P602" s="33" t="inlineStr"/>
      <c r="Q602" s="33" t="inlineStr"/>
      <c r="R602" s="33" t="inlineStr"/>
      <c r="S602" s="33" t="inlineStr"/>
      <c r="T602" s="33" t="inlineStr"/>
      <c r="U602" s="33" t="inlineStr"/>
      <c r="V602" s="33" t="inlineStr"/>
      <c r="W602" s="33" t="inlineStr"/>
      <c r="X602" s="33" t="inlineStr"/>
      <c r="Y602" s="33" t="inlineStr"/>
      <c r="Z602" s="33" t="inlineStr"/>
      <c r="AA602" s="33" t="inlineStr"/>
      <c r="AB602" s="33" t="inlineStr"/>
      <c r="AC602" s="33" t="inlineStr"/>
      <c r="AD602" s="33" t="inlineStr"/>
      <c r="AE602" s="33" t="inlineStr"/>
      <c r="AF602" s="33" t="inlineStr"/>
      <c r="AG602" s="33" t="inlineStr"/>
      <c r="AH602">
        <f>COUNTA(D602:D602)&gt;0</f>
        <v/>
      </c>
      <c r="AI602">
        <f>IFERROR(AND('2- GI'!$D$13&lt;&gt;"",'2- GI'!$D$13&lt;&gt;"Yes"),FALSE)</f>
        <v/>
      </c>
      <c r="AJ602">
        <f>IFERROR(AND('2- GI'!$D$13="",NOT(AND('2- GI'!$D$13&lt;&gt;"",'2- GI'!$D$13&lt;&gt;"Yes"))),FALSE)</f>
        <v/>
      </c>
      <c r="AK602">
        <f>IF(AI602,IF(AH602,"ANSWERED","MISSING"),IF(AJ602,IF(AH602,"INVALID","CONTROLLER MISSING"),IF(AH602,"INVALID","NOT APPLICABLE")))</f>
        <v/>
      </c>
      <c r="AL602" t="inlineStr">
        <is>
          <t>PARSED</t>
        </is>
      </c>
    </row>
    <row r="603">
      <c r="A603" s="29" t="inlineStr">
        <is>
          <t>FINS_PR_590_v1</t>
        </is>
      </c>
      <c r="B603" s="30" t="inlineStr">
        <is>
          <t>Financial Liability: Fair Value Through Other Comprehensive Income (FVOCI)  - Debt Securities Not Reported Elsewhere as Investments</t>
        </is>
      </c>
      <c r="C603" s="35" t="inlineStr">
        <is>
          <t>TABLE: 21.0
MATRIX ROW / CONTEXT: RoW
Enter Financial Liability: Fair Value Through Other Comprehensive Income (FVOCI) - Debt Securities Not Reported Elsewhere as Investments.
HOW TO ANSWER: Up to 1 values.
WHEN TO ANSWER: “Pure Account Information Service Provider” (FINS_GI_11) is not “Yes”</t>
        </is>
      </c>
      <c r="D603" s="34" t="inlineStr"/>
      <c r="E603" s="33" t="inlineStr"/>
      <c r="F603" s="33" t="inlineStr"/>
      <c r="G603" s="33" t="inlineStr"/>
      <c r="H603" s="33" t="inlineStr"/>
      <c r="I603" s="33" t="inlineStr"/>
      <c r="J603" s="33" t="inlineStr"/>
      <c r="K603" s="33" t="inlineStr"/>
      <c r="L603" s="33" t="inlineStr"/>
      <c r="M603" s="33" t="inlineStr"/>
      <c r="N603" s="33" t="inlineStr"/>
      <c r="O603" s="33" t="inlineStr"/>
      <c r="P603" s="33" t="inlineStr"/>
      <c r="Q603" s="33" t="inlineStr"/>
      <c r="R603" s="33" t="inlineStr"/>
      <c r="S603" s="33" t="inlineStr"/>
      <c r="T603" s="33" t="inlineStr"/>
      <c r="U603" s="33" t="inlineStr"/>
      <c r="V603" s="33" t="inlineStr"/>
      <c r="W603" s="33" t="inlineStr"/>
      <c r="X603" s="33" t="inlineStr"/>
      <c r="Y603" s="33" t="inlineStr"/>
      <c r="Z603" s="33" t="inlineStr"/>
      <c r="AA603" s="33" t="inlineStr"/>
      <c r="AB603" s="33" t="inlineStr"/>
      <c r="AC603" s="33" t="inlineStr"/>
      <c r="AD603" s="33" t="inlineStr"/>
      <c r="AE603" s="33" t="inlineStr"/>
      <c r="AF603" s="33" t="inlineStr"/>
      <c r="AG603" s="33" t="inlineStr"/>
      <c r="AH603">
        <f>COUNTA(D603:D603)&gt;0</f>
        <v/>
      </c>
      <c r="AI603">
        <f>IFERROR(AND('2- GI'!$D$13&lt;&gt;"",'2- GI'!$D$13&lt;&gt;"Yes"),FALSE)</f>
        <v/>
      </c>
      <c r="AJ603">
        <f>IFERROR(AND('2- GI'!$D$13="",NOT(AND('2- GI'!$D$13&lt;&gt;"",'2- GI'!$D$13&lt;&gt;"Yes"))),FALSE)</f>
        <v/>
      </c>
      <c r="AK603">
        <f>IF(AI603,IF(AH603,"ANSWERED","MISSING"),IF(AJ603,IF(AH603,"INVALID","CONTROLLER MISSING"),IF(AH603,"INVALID","NOT APPLICABLE")))</f>
        <v/>
      </c>
      <c r="AL603" t="inlineStr">
        <is>
          <t>PARSED</t>
        </is>
      </c>
    </row>
    <row r="604">
      <c r="A604" s="29" t="inlineStr">
        <is>
          <t>FINS_PR_591_v1</t>
        </is>
      </c>
      <c r="B604" s="30" t="inlineStr">
        <is>
          <t>Financial Liability: Fair Value Through Other Comprehensive Income (FVOCI)  - Financial Derivatives Not Reported Elsewhere as Investments</t>
        </is>
      </c>
      <c r="C604" s="35" t="inlineStr">
        <is>
          <t>TABLE: 21.0
MATRIX ROW / CONTEXT: Malta
Enter Financial Liability: Fair Value Through Other Comprehensive Income (FVOCI) - Financial Derivatives Not Reported Elsewhere as Investments.
HOW TO ANSWER: Up to 1 values.
WHEN TO ANSWER: “Pure Account Information Service Provider” (FINS_GI_11) is not “Yes”</t>
        </is>
      </c>
      <c r="D604" s="34" t="inlineStr"/>
      <c r="E604" s="33" t="inlineStr"/>
      <c r="F604" s="33" t="inlineStr"/>
      <c r="G604" s="33" t="inlineStr"/>
      <c r="H604" s="33" t="inlineStr"/>
      <c r="I604" s="33" t="inlineStr"/>
      <c r="J604" s="33" t="inlineStr"/>
      <c r="K604" s="33" t="inlineStr"/>
      <c r="L604" s="33" t="inlineStr"/>
      <c r="M604" s="33" t="inlineStr"/>
      <c r="N604" s="33" t="inlineStr"/>
      <c r="O604" s="33" t="inlineStr"/>
      <c r="P604" s="33" t="inlineStr"/>
      <c r="Q604" s="33" t="inlineStr"/>
      <c r="R604" s="33" t="inlineStr"/>
      <c r="S604" s="33" t="inlineStr"/>
      <c r="T604" s="33" t="inlineStr"/>
      <c r="U604" s="33" t="inlineStr"/>
      <c r="V604" s="33" t="inlineStr"/>
      <c r="W604" s="33" t="inlineStr"/>
      <c r="X604" s="33" t="inlineStr"/>
      <c r="Y604" s="33" t="inlineStr"/>
      <c r="Z604" s="33" t="inlineStr"/>
      <c r="AA604" s="33" t="inlineStr"/>
      <c r="AB604" s="33" t="inlineStr"/>
      <c r="AC604" s="33" t="inlineStr"/>
      <c r="AD604" s="33" t="inlineStr"/>
      <c r="AE604" s="33" t="inlineStr"/>
      <c r="AF604" s="33" t="inlineStr"/>
      <c r="AG604" s="33" t="inlineStr"/>
      <c r="AH604">
        <f>COUNTA(D604:D604)&gt;0</f>
        <v/>
      </c>
      <c r="AI604">
        <f>IFERROR(AND('2- GI'!$D$13&lt;&gt;"",'2- GI'!$D$13&lt;&gt;"Yes"),FALSE)</f>
        <v/>
      </c>
      <c r="AJ604">
        <f>IFERROR(AND('2- GI'!$D$13="",NOT(AND('2- GI'!$D$13&lt;&gt;"",'2- GI'!$D$13&lt;&gt;"Yes"))),FALSE)</f>
        <v/>
      </c>
      <c r="AK604">
        <f>IF(AI604,IF(AH604,"ANSWERED","MISSING"),IF(AJ604,IF(AH604,"INVALID","CONTROLLER MISSING"),IF(AH604,"INVALID","NOT APPLICABLE")))</f>
        <v/>
      </c>
      <c r="AL604" t="inlineStr">
        <is>
          <t>PARSED</t>
        </is>
      </c>
    </row>
    <row r="605">
      <c r="A605" s="29" t="inlineStr">
        <is>
          <t>FINS_PR_592_v1</t>
        </is>
      </c>
      <c r="B605" s="30" t="inlineStr">
        <is>
          <t>Financial Liability: Fair Value Through Other Comprehensive Income (FVOCI)  - Financial Derivatives Not Reported Elsewhere as Investments</t>
        </is>
      </c>
      <c r="C605" s="35" t="inlineStr">
        <is>
          <t>TABLE: 21.0
MATRIX ROW / CONTEXT: EU/EEA
Enter Financial Liability: Fair Value Through Other Comprehensive Income (FVOCI) - Financial Derivatives Not Reported Elsewhere as Investments.
HOW TO ANSWER: Up to 1 values.
WHEN TO ANSWER: “Pure Account Information Service Provider” (FINS_GI_11) is not “Yes”</t>
        </is>
      </c>
      <c r="D605" s="34" t="inlineStr"/>
      <c r="E605" s="33" t="inlineStr"/>
      <c r="F605" s="33" t="inlineStr"/>
      <c r="G605" s="33" t="inlineStr"/>
      <c r="H605" s="33" t="inlineStr"/>
      <c r="I605" s="33" t="inlineStr"/>
      <c r="J605" s="33" t="inlineStr"/>
      <c r="K605" s="33" t="inlineStr"/>
      <c r="L605" s="33" t="inlineStr"/>
      <c r="M605" s="33" t="inlineStr"/>
      <c r="N605" s="33" t="inlineStr"/>
      <c r="O605" s="33" t="inlineStr"/>
      <c r="P605" s="33" t="inlineStr"/>
      <c r="Q605" s="33" t="inlineStr"/>
      <c r="R605" s="33" t="inlineStr"/>
      <c r="S605" s="33" t="inlineStr"/>
      <c r="T605" s="33" t="inlineStr"/>
      <c r="U605" s="33" t="inlineStr"/>
      <c r="V605" s="33" t="inlineStr"/>
      <c r="W605" s="33" t="inlineStr"/>
      <c r="X605" s="33" t="inlineStr"/>
      <c r="Y605" s="33" t="inlineStr"/>
      <c r="Z605" s="33" t="inlineStr"/>
      <c r="AA605" s="33" t="inlineStr"/>
      <c r="AB605" s="33" t="inlineStr"/>
      <c r="AC605" s="33" t="inlineStr"/>
      <c r="AD605" s="33" t="inlineStr"/>
      <c r="AE605" s="33" t="inlineStr"/>
      <c r="AF605" s="33" t="inlineStr"/>
      <c r="AG605" s="33" t="inlineStr"/>
      <c r="AH605">
        <f>COUNTA(D605:D605)&gt;0</f>
        <v/>
      </c>
      <c r="AI605">
        <f>IFERROR(AND('2- GI'!$D$13&lt;&gt;"",'2- GI'!$D$13&lt;&gt;"Yes"),FALSE)</f>
        <v/>
      </c>
      <c r="AJ605">
        <f>IFERROR(AND('2- GI'!$D$13="",NOT(AND('2- GI'!$D$13&lt;&gt;"",'2- GI'!$D$13&lt;&gt;"Yes"))),FALSE)</f>
        <v/>
      </c>
      <c r="AK605">
        <f>IF(AI605,IF(AH605,"ANSWERED","MISSING"),IF(AJ605,IF(AH605,"INVALID","CONTROLLER MISSING"),IF(AH605,"INVALID","NOT APPLICABLE")))</f>
        <v/>
      </c>
      <c r="AL605" t="inlineStr">
        <is>
          <t>PARSED</t>
        </is>
      </c>
    </row>
    <row r="606">
      <c r="A606" s="29" t="inlineStr">
        <is>
          <t>FINS_PR_593_v1</t>
        </is>
      </c>
      <c r="B606" s="30" t="inlineStr">
        <is>
          <t>Financial Liability: Fair Value Through Other Comprehensive Income (FVOCI)  - Financial Derivatives Not Reported Elsewhere as Investments</t>
        </is>
      </c>
      <c r="C606" s="35" t="inlineStr">
        <is>
          <t>TABLE: 21.0
MATRIX ROW / CONTEXT: RoW
Enter Financial Liability: Fair Value Through Other Comprehensive Income (FVOCI) - Financial Derivatives Not Reported Elsewhere as Investments.
HOW TO ANSWER: Up to 1 values.
WHEN TO ANSWER: “Pure Account Information Service Provider” (FINS_GI_11) is not “Yes”</t>
        </is>
      </c>
      <c r="D606" s="34" t="inlineStr"/>
      <c r="E606" s="33" t="inlineStr"/>
      <c r="F606" s="33" t="inlineStr"/>
      <c r="G606" s="33" t="inlineStr"/>
      <c r="H606" s="33" t="inlineStr"/>
      <c r="I606" s="33" t="inlineStr"/>
      <c r="J606" s="33" t="inlineStr"/>
      <c r="K606" s="33" t="inlineStr"/>
      <c r="L606" s="33" t="inlineStr"/>
      <c r="M606" s="33" t="inlineStr"/>
      <c r="N606" s="33" t="inlineStr"/>
      <c r="O606" s="33" t="inlineStr"/>
      <c r="P606" s="33" t="inlineStr"/>
      <c r="Q606" s="33" t="inlineStr"/>
      <c r="R606" s="33" t="inlineStr"/>
      <c r="S606" s="33" t="inlineStr"/>
      <c r="T606" s="33" t="inlineStr"/>
      <c r="U606" s="33" t="inlineStr"/>
      <c r="V606" s="33" t="inlineStr"/>
      <c r="W606" s="33" t="inlineStr"/>
      <c r="X606" s="33" t="inlineStr"/>
      <c r="Y606" s="33" t="inlineStr"/>
      <c r="Z606" s="33" t="inlineStr"/>
      <c r="AA606" s="33" t="inlineStr"/>
      <c r="AB606" s="33" t="inlineStr"/>
      <c r="AC606" s="33" t="inlineStr"/>
      <c r="AD606" s="33" t="inlineStr"/>
      <c r="AE606" s="33" t="inlineStr"/>
      <c r="AF606" s="33" t="inlineStr"/>
      <c r="AG606" s="33" t="inlineStr"/>
      <c r="AH606">
        <f>COUNTA(D606:D606)&gt;0</f>
        <v/>
      </c>
      <c r="AI606">
        <f>IFERROR(AND('2- GI'!$D$13&lt;&gt;"",'2- GI'!$D$13&lt;&gt;"Yes"),FALSE)</f>
        <v/>
      </c>
      <c r="AJ606">
        <f>IFERROR(AND('2- GI'!$D$13="",NOT(AND('2- GI'!$D$13&lt;&gt;"",'2- GI'!$D$13&lt;&gt;"Yes"))),FALSE)</f>
        <v/>
      </c>
      <c r="AK606">
        <f>IF(AI606,IF(AH606,"ANSWERED","MISSING"),IF(AJ606,IF(AH606,"INVALID","CONTROLLER MISSING"),IF(AH606,"INVALID","NOT APPLICABLE")))</f>
        <v/>
      </c>
      <c r="AL606" t="inlineStr">
        <is>
          <t>PARSED</t>
        </is>
      </c>
    </row>
    <row r="607">
      <c r="A607" s="29" t="inlineStr">
        <is>
          <t>FINS_PR_594_v1</t>
        </is>
      </c>
      <c r="B607" s="30" t="inlineStr">
        <is>
          <t>Financial Liability: Fair Value Through Other Comprehensive Income (FVOCI)  - Other Financial Assets Not Reported Elsewhere as Investments</t>
        </is>
      </c>
      <c r="C607" s="35" t="inlineStr">
        <is>
          <t>TABLE: 21.0
MATRIX ROW / CONTEXT: Malta
Enter Financial Liability: Fair Value Through Other Comprehensive Income (FVOCI) - Other Financial Assets Not Reported Elsewhere as Investments.
HOW TO ANSWER: Up to 1 values.
WHEN TO ANSWER: “Pure Account Information Service Provider” (FINS_GI_11) is not “Yes”</t>
        </is>
      </c>
      <c r="D607" s="34" t="inlineStr"/>
      <c r="E607" s="33" t="inlineStr"/>
      <c r="F607" s="33" t="inlineStr"/>
      <c r="G607" s="33" t="inlineStr"/>
      <c r="H607" s="33" t="inlineStr"/>
      <c r="I607" s="33" t="inlineStr"/>
      <c r="J607" s="33" t="inlineStr"/>
      <c r="K607" s="33" t="inlineStr"/>
      <c r="L607" s="33" t="inlineStr"/>
      <c r="M607" s="33" t="inlineStr"/>
      <c r="N607" s="33" t="inlineStr"/>
      <c r="O607" s="33" t="inlineStr"/>
      <c r="P607" s="33" t="inlineStr"/>
      <c r="Q607" s="33" t="inlineStr"/>
      <c r="R607" s="33" t="inlineStr"/>
      <c r="S607" s="33" t="inlineStr"/>
      <c r="T607" s="33" t="inlineStr"/>
      <c r="U607" s="33" t="inlineStr"/>
      <c r="V607" s="33" t="inlineStr"/>
      <c r="W607" s="33" t="inlineStr"/>
      <c r="X607" s="33" t="inlineStr"/>
      <c r="Y607" s="33" t="inlineStr"/>
      <c r="Z607" s="33" t="inlineStr"/>
      <c r="AA607" s="33" t="inlineStr"/>
      <c r="AB607" s="33" t="inlineStr"/>
      <c r="AC607" s="33" t="inlineStr"/>
      <c r="AD607" s="33" t="inlineStr"/>
      <c r="AE607" s="33" t="inlineStr"/>
      <c r="AF607" s="33" t="inlineStr"/>
      <c r="AG607" s="33" t="inlineStr"/>
      <c r="AH607">
        <f>COUNTA(D607:D607)&gt;0</f>
        <v/>
      </c>
      <c r="AI607">
        <f>IFERROR(AND('2- GI'!$D$13&lt;&gt;"",'2- GI'!$D$13&lt;&gt;"Yes"),FALSE)</f>
        <v/>
      </c>
      <c r="AJ607">
        <f>IFERROR(AND('2- GI'!$D$13="",NOT(AND('2- GI'!$D$13&lt;&gt;"",'2- GI'!$D$13&lt;&gt;"Yes"))),FALSE)</f>
        <v/>
      </c>
      <c r="AK607">
        <f>IF(AI607,IF(AH607,"ANSWERED","MISSING"),IF(AJ607,IF(AH607,"INVALID","CONTROLLER MISSING"),IF(AH607,"INVALID","NOT APPLICABLE")))</f>
        <v/>
      </c>
      <c r="AL607" t="inlineStr">
        <is>
          <t>PARSED</t>
        </is>
      </c>
    </row>
    <row r="608">
      <c r="A608" s="29" t="inlineStr">
        <is>
          <t>FINS_PR_595_v1</t>
        </is>
      </c>
      <c r="B608" s="30" t="inlineStr">
        <is>
          <t>Financial Liability: Fair Value Through Other Comprehensive Income (FVOCI)  - Other Financial Assets Not Reported Elsewhere as Investments</t>
        </is>
      </c>
      <c r="C608" s="35" t="inlineStr">
        <is>
          <t>TABLE: 21.0
MATRIX ROW / CONTEXT: EU/EEA
Enter Financial Liability: Fair Value Through Other Comprehensive Income (FVOCI) - Other Financial Assets Not Reported Elsewhere as Investments.
HOW TO ANSWER: Up to 1 values.
WHEN TO ANSWER: “Pure Account Information Service Provider” (FINS_GI_11) is not “Yes”</t>
        </is>
      </c>
      <c r="D608" s="34" t="inlineStr"/>
      <c r="E608" s="33" t="inlineStr"/>
      <c r="F608" s="33" t="inlineStr"/>
      <c r="G608" s="33" t="inlineStr"/>
      <c r="H608" s="33" t="inlineStr"/>
      <c r="I608" s="33" t="inlineStr"/>
      <c r="J608" s="33" t="inlineStr"/>
      <c r="K608" s="33" t="inlineStr"/>
      <c r="L608" s="33" t="inlineStr"/>
      <c r="M608" s="33" t="inlineStr"/>
      <c r="N608" s="33" t="inlineStr"/>
      <c r="O608" s="33" t="inlineStr"/>
      <c r="P608" s="33" t="inlineStr"/>
      <c r="Q608" s="33" t="inlineStr"/>
      <c r="R608" s="33" t="inlineStr"/>
      <c r="S608" s="33" t="inlineStr"/>
      <c r="T608" s="33" t="inlineStr"/>
      <c r="U608" s="33" t="inlineStr"/>
      <c r="V608" s="33" t="inlineStr"/>
      <c r="W608" s="33" t="inlineStr"/>
      <c r="X608" s="33" t="inlineStr"/>
      <c r="Y608" s="33" t="inlineStr"/>
      <c r="Z608" s="33" t="inlineStr"/>
      <c r="AA608" s="33" t="inlineStr"/>
      <c r="AB608" s="33" t="inlineStr"/>
      <c r="AC608" s="33" t="inlineStr"/>
      <c r="AD608" s="33" t="inlineStr"/>
      <c r="AE608" s="33" t="inlineStr"/>
      <c r="AF608" s="33" t="inlineStr"/>
      <c r="AG608" s="33" t="inlineStr"/>
      <c r="AH608">
        <f>COUNTA(D608:D608)&gt;0</f>
        <v/>
      </c>
      <c r="AI608">
        <f>IFERROR(AND('2- GI'!$D$13&lt;&gt;"",'2- GI'!$D$13&lt;&gt;"Yes"),FALSE)</f>
        <v/>
      </c>
      <c r="AJ608">
        <f>IFERROR(AND('2- GI'!$D$13="",NOT(AND('2- GI'!$D$13&lt;&gt;"",'2- GI'!$D$13&lt;&gt;"Yes"))),FALSE)</f>
        <v/>
      </c>
      <c r="AK608">
        <f>IF(AI608,IF(AH608,"ANSWERED","MISSING"),IF(AJ608,IF(AH608,"INVALID","CONTROLLER MISSING"),IF(AH608,"INVALID","NOT APPLICABLE")))</f>
        <v/>
      </c>
      <c r="AL608" t="inlineStr">
        <is>
          <t>PARSED</t>
        </is>
      </c>
    </row>
    <row r="609">
      <c r="A609" s="29" t="inlineStr">
        <is>
          <t>FINS_PR_596_v1</t>
        </is>
      </c>
      <c r="B609" s="30" t="inlineStr">
        <is>
          <t>Financial Liability: Fair Value Through Other Comprehensive Income (FVOCI)  - Other Financial Assets Not Reported Elsewhere as Investments</t>
        </is>
      </c>
      <c r="C609" s="35" t="inlineStr">
        <is>
          <t>TABLE: 21.0
MATRIX ROW / CONTEXT: RoW
Enter Financial Liability: Fair Value Through Other Comprehensive Income (FVOCI) - Other Financial Assets Not Reported Elsewhere as Investments.
HOW TO ANSWER: Up to 1 values.
WHEN TO ANSWER: “Pure Account Information Service Provider” (FINS_GI_11) is not “Yes”</t>
        </is>
      </c>
      <c r="D609" s="34" t="inlineStr"/>
      <c r="E609" s="33" t="inlineStr"/>
      <c r="F609" s="33" t="inlineStr"/>
      <c r="G609" s="33" t="inlineStr"/>
      <c r="H609" s="33" t="inlineStr"/>
      <c r="I609" s="33" t="inlineStr"/>
      <c r="J609" s="33" t="inlineStr"/>
      <c r="K609" s="33" t="inlineStr"/>
      <c r="L609" s="33" t="inlineStr"/>
      <c r="M609" s="33" t="inlineStr"/>
      <c r="N609" s="33" t="inlineStr"/>
      <c r="O609" s="33" t="inlineStr"/>
      <c r="P609" s="33" t="inlineStr"/>
      <c r="Q609" s="33" t="inlineStr"/>
      <c r="R609" s="33" t="inlineStr"/>
      <c r="S609" s="33" t="inlineStr"/>
      <c r="T609" s="33" t="inlineStr"/>
      <c r="U609" s="33" t="inlineStr"/>
      <c r="V609" s="33" t="inlineStr"/>
      <c r="W609" s="33" t="inlineStr"/>
      <c r="X609" s="33" t="inlineStr"/>
      <c r="Y609" s="33" t="inlineStr"/>
      <c r="Z609" s="33" t="inlineStr"/>
      <c r="AA609" s="33" t="inlineStr"/>
      <c r="AB609" s="33" t="inlineStr"/>
      <c r="AC609" s="33" t="inlineStr"/>
      <c r="AD609" s="33" t="inlineStr"/>
      <c r="AE609" s="33" t="inlineStr"/>
      <c r="AF609" s="33" t="inlineStr"/>
      <c r="AG609" s="33" t="inlineStr"/>
      <c r="AH609">
        <f>COUNTA(D609:D609)&gt;0</f>
        <v/>
      </c>
      <c r="AI609">
        <f>IFERROR(AND('2- GI'!$D$13&lt;&gt;"",'2- GI'!$D$13&lt;&gt;"Yes"),FALSE)</f>
        <v/>
      </c>
      <c r="AJ609">
        <f>IFERROR(AND('2- GI'!$D$13="",NOT(AND('2- GI'!$D$13&lt;&gt;"",'2- GI'!$D$13&lt;&gt;"Yes"))),FALSE)</f>
        <v/>
      </c>
      <c r="AK609">
        <f>IF(AI609,IF(AH609,"ANSWERED","MISSING"),IF(AJ609,IF(AH609,"INVALID","CONTROLLER MISSING"),IF(AH609,"INVALID","NOT APPLICABLE")))</f>
        <v/>
      </c>
      <c r="AL609" t="inlineStr">
        <is>
          <t>PARSED</t>
        </is>
      </c>
    </row>
    <row r="610">
      <c r="A610" s="29" t="inlineStr">
        <is>
          <t>FINS_PR_597_v1</t>
        </is>
      </c>
      <c r="B610" s="30" t="inlineStr">
        <is>
          <t>Lease Liability</t>
        </is>
      </c>
      <c r="C610" s="35" t="inlineStr">
        <is>
          <t>TABLE: 21.0
MATRIX ROW / CONTEXT: Malta
HOW TO ANSWER: Up to 1 values.
WHEN TO ANSWER: “Pure Account Information Service Provider” (FINS_GI_11) is not “Yes”</t>
        </is>
      </c>
      <c r="D610" s="34" t="inlineStr"/>
      <c r="E610" s="33" t="inlineStr"/>
      <c r="F610" s="33" t="inlineStr"/>
      <c r="G610" s="33" t="inlineStr"/>
      <c r="H610" s="33" t="inlineStr"/>
      <c r="I610" s="33" t="inlineStr"/>
      <c r="J610" s="33" t="inlineStr"/>
      <c r="K610" s="33" t="inlineStr"/>
      <c r="L610" s="33" t="inlineStr"/>
      <c r="M610" s="33" t="inlineStr"/>
      <c r="N610" s="33" t="inlineStr"/>
      <c r="O610" s="33" t="inlineStr"/>
      <c r="P610" s="33" t="inlineStr"/>
      <c r="Q610" s="33" t="inlineStr"/>
      <c r="R610" s="33" t="inlineStr"/>
      <c r="S610" s="33" t="inlineStr"/>
      <c r="T610" s="33" t="inlineStr"/>
      <c r="U610" s="33" t="inlineStr"/>
      <c r="V610" s="33" t="inlineStr"/>
      <c r="W610" s="33" t="inlineStr"/>
      <c r="X610" s="33" t="inlineStr"/>
      <c r="Y610" s="33" t="inlineStr"/>
      <c r="Z610" s="33" t="inlineStr"/>
      <c r="AA610" s="33" t="inlineStr"/>
      <c r="AB610" s="33" t="inlineStr"/>
      <c r="AC610" s="33" t="inlineStr"/>
      <c r="AD610" s="33" t="inlineStr"/>
      <c r="AE610" s="33" t="inlineStr"/>
      <c r="AF610" s="33" t="inlineStr"/>
      <c r="AG610" s="33" t="inlineStr"/>
      <c r="AH610">
        <f>COUNTA(D610:D610)&gt;0</f>
        <v/>
      </c>
      <c r="AI610">
        <f>IFERROR(AND('2- GI'!$D$13&lt;&gt;"",'2- GI'!$D$13&lt;&gt;"Yes"),FALSE)</f>
        <v/>
      </c>
      <c r="AJ610">
        <f>IFERROR(AND('2- GI'!$D$13="",NOT(AND('2- GI'!$D$13&lt;&gt;"",'2- GI'!$D$13&lt;&gt;"Yes"))),FALSE)</f>
        <v/>
      </c>
      <c r="AK610">
        <f>IF(AI610,IF(AH610,"ANSWERED","MISSING"),IF(AJ610,IF(AH610,"INVALID","CONTROLLER MISSING"),IF(AH610,"INVALID","NOT APPLICABLE")))</f>
        <v/>
      </c>
      <c r="AL610" t="inlineStr">
        <is>
          <t>PARSED</t>
        </is>
      </c>
    </row>
    <row r="611">
      <c r="A611" s="29" t="inlineStr">
        <is>
          <t>FINS_PR_598_v1</t>
        </is>
      </c>
      <c r="B611" s="30" t="inlineStr">
        <is>
          <t>Lease Liability</t>
        </is>
      </c>
      <c r="C611" s="35" t="inlineStr">
        <is>
          <t>TABLE: 21.0
MATRIX ROW / CONTEXT: EU/EEA
HOW TO ANSWER: Up to 1 values.
WHEN TO ANSWER: “Pure Account Information Service Provider” (FINS_GI_11) is not “Yes”</t>
        </is>
      </c>
      <c r="D611" s="34" t="inlineStr"/>
      <c r="E611" s="33" t="inlineStr"/>
      <c r="F611" s="33" t="inlineStr"/>
      <c r="G611" s="33" t="inlineStr"/>
      <c r="H611" s="33" t="inlineStr"/>
      <c r="I611" s="33" t="inlineStr"/>
      <c r="J611" s="33" t="inlineStr"/>
      <c r="K611" s="33" t="inlineStr"/>
      <c r="L611" s="33" t="inlineStr"/>
      <c r="M611" s="33" t="inlineStr"/>
      <c r="N611" s="33" t="inlineStr"/>
      <c r="O611" s="33" t="inlineStr"/>
      <c r="P611" s="33" t="inlineStr"/>
      <c r="Q611" s="33" t="inlineStr"/>
      <c r="R611" s="33" t="inlineStr"/>
      <c r="S611" s="33" t="inlineStr"/>
      <c r="T611" s="33" t="inlineStr"/>
      <c r="U611" s="33" t="inlineStr"/>
      <c r="V611" s="33" t="inlineStr"/>
      <c r="W611" s="33" t="inlineStr"/>
      <c r="X611" s="33" t="inlineStr"/>
      <c r="Y611" s="33" t="inlineStr"/>
      <c r="Z611" s="33" t="inlineStr"/>
      <c r="AA611" s="33" t="inlineStr"/>
      <c r="AB611" s="33" t="inlineStr"/>
      <c r="AC611" s="33" t="inlineStr"/>
      <c r="AD611" s="33" t="inlineStr"/>
      <c r="AE611" s="33" t="inlineStr"/>
      <c r="AF611" s="33" t="inlineStr"/>
      <c r="AG611" s="33" t="inlineStr"/>
      <c r="AH611">
        <f>COUNTA(D611:D611)&gt;0</f>
        <v/>
      </c>
      <c r="AI611">
        <f>IFERROR(AND('2- GI'!$D$13&lt;&gt;"",'2- GI'!$D$13&lt;&gt;"Yes"),FALSE)</f>
        <v/>
      </c>
      <c r="AJ611">
        <f>IFERROR(AND('2- GI'!$D$13="",NOT(AND('2- GI'!$D$13&lt;&gt;"",'2- GI'!$D$13&lt;&gt;"Yes"))),FALSE)</f>
        <v/>
      </c>
      <c r="AK611">
        <f>IF(AI611,IF(AH611,"ANSWERED","MISSING"),IF(AJ611,IF(AH611,"INVALID","CONTROLLER MISSING"),IF(AH611,"INVALID","NOT APPLICABLE")))</f>
        <v/>
      </c>
      <c r="AL611" t="inlineStr">
        <is>
          <t>PARSED</t>
        </is>
      </c>
    </row>
    <row r="612">
      <c r="A612" s="29" t="inlineStr">
        <is>
          <t>FINS_PR_599_v1</t>
        </is>
      </c>
      <c r="B612" s="30" t="inlineStr">
        <is>
          <t>Lease Liability</t>
        </is>
      </c>
      <c r="C612" s="35" t="inlineStr">
        <is>
          <t>TABLE: 21.0
MATRIX ROW / CONTEXT: RoW
HOW TO ANSWER: Up to 1 values.
WHEN TO ANSWER: “Pure Account Information Service Provider” (FINS_GI_11) is not “Yes”</t>
        </is>
      </c>
      <c r="D612" s="34" t="inlineStr"/>
      <c r="E612" s="33" t="inlineStr"/>
      <c r="F612" s="33" t="inlineStr"/>
      <c r="G612" s="33" t="inlineStr"/>
      <c r="H612" s="33" t="inlineStr"/>
      <c r="I612" s="33" t="inlineStr"/>
      <c r="J612" s="33" t="inlineStr"/>
      <c r="K612" s="33" t="inlineStr"/>
      <c r="L612" s="33" t="inlineStr"/>
      <c r="M612" s="33" t="inlineStr"/>
      <c r="N612" s="33" t="inlineStr"/>
      <c r="O612" s="33" t="inlineStr"/>
      <c r="P612" s="33" t="inlineStr"/>
      <c r="Q612" s="33" t="inlineStr"/>
      <c r="R612" s="33" t="inlineStr"/>
      <c r="S612" s="33" t="inlineStr"/>
      <c r="T612" s="33" t="inlineStr"/>
      <c r="U612" s="33" t="inlineStr"/>
      <c r="V612" s="33" t="inlineStr"/>
      <c r="W612" s="33" t="inlineStr"/>
      <c r="X612" s="33" t="inlineStr"/>
      <c r="Y612" s="33" t="inlineStr"/>
      <c r="Z612" s="33" t="inlineStr"/>
      <c r="AA612" s="33" t="inlineStr"/>
      <c r="AB612" s="33" t="inlineStr"/>
      <c r="AC612" s="33" t="inlineStr"/>
      <c r="AD612" s="33" t="inlineStr"/>
      <c r="AE612" s="33" t="inlineStr"/>
      <c r="AF612" s="33" t="inlineStr"/>
      <c r="AG612" s="33" t="inlineStr"/>
      <c r="AH612">
        <f>COUNTA(D612:D612)&gt;0</f>
        <v/>
      </c>
      <c r="AI612">
        <f>IFERROR(AND('2- GI'!$D$13&lt;&gt;"",'2- GI'!$D$13&lt;&gt;"Yes"),FALSE)</f>
        <v/>
      </c>
      <c r="AJ612">
        <f>IFERROR(AND('2- GI'!$D$13="",NOT(AND('2- GI'!$D$13&lt;&gt;"",'2- GI'!$D$13&lt;&gt;"Yes"))),FALSE)</f>
        <v/>
      </c>
      <c r="AK612">
        <f>IF(AI612,IF(AH612,"ANSWERED","MISSING"),IF(AJ612,IF(AH612,"INVALID","CONTROLLER MISSING"),IF(AH612,"INVALID","NOT APPLICABLE")))</f>
        <v/>
      </c>
      <c r="AL612" t="inlineStr">
        <is>
          <t>PARSED</t>
        </is>
      </c>
    </row>
    <row r="613">
      <c r="A613" s="29" t="inlineStr">
        <is>
          <t>FINS_PR_600_v1</t>
        </is>
      </c>
      <c r="B613" s="30" t="inlineStr">
        <is>
          <t>Loan Payables: Loans and advances from group entities</t>
        </is>
      </c>
      <c r="C613" s="35" t="inlineStr">
        <is>
          <t>TABLE: 21.0
MATRIX ROW / CONTEXT: Malta
HOW TO ANSWER: Up to 1 values.
WHEN TO ANSWER: “Pure Account Information Service Provider” (FINS_GI_11) is not “Yes”</t>
        </is>
      </c>
      <c r="D613" s="34" t="inlineStr"/>
      <c r="E613" s="33" t="inlineStr"/>
      <c r="F613" s="33" t="inlineStr"/>
      <c r="G613" s="33" t="inlineStr"/>
      <c r="H613" s="33" t="inlineStr"/>
      <c r="I613" s="33" t="inlineStr"/>
      <c r="J613" s="33" t="inlineStr"/>
      <c r="K613" s="33" t="inlineStr"/>
      <c r="L613" s="33" t="inlineStr"/>
      <c r="M613" s="33" t="inlineStr"/>
      <c r="N613" s="33" t="inlineStr"/>
      <c r="O613" s="33" t="inlineStr"/>
      <c r="P613" s="33" t="inlineStr"/>
      <c r="Q613" s="33" t="inlineStr"/>
      <c r="R613" s="33" t="inlineStr"/>
      <c r="S613" s="33" t="inlineStr"/>
      <c r="T613" s="33" t="inlineStr"/>
      <c r="U613" s="33" t="inlineStr"/>
      <c r="V613" s="33" t="inlineStr"/>
      <c r="W613" s="33" t="inlineStr"/>
      <c r="X613" s="33" t="inlineStr"/>
      <c r="Y613" s="33" t="inlineStr"/>
      <c r="Z613" s="33" t="inlineStr"/>
      <c r="AA613" s="33" t="inlineStr"/>
      <c r="AB613" s="33" t="inlineStr"/>
      <c r="AC613" s="33" t="inlineStr"/>
      <c r="AD613" s="33" t="inlineStr"/>
      <c r="AE613" s="33" t="inlineStr"/>
      <c r="AF613" s="33" t="inlineStr"/>
      <c r="AG613" s="33" t="inlineStr"/>
      <c r="AH613">
        <f>COUNTA(D613:D613)&gt;0</f>
        <v/>
      </c>
      <c r="AI613">
        <f>IFERROR(AND('2- GI'!$D$13&lt;&gt;"",'2- GI'!$D$13&lt;&gt;"Yes"),FALSE)</f>
        <v/>
      </c>
      <c r="AJ613">
        <f>IFERROR(AND('2- GI'!$D$13="",NOT(AND('2- GI'!$D$13&lt;&gt;"",'2- GI'!$D$13&lt;&gt;"Yes"))),FALSE)</f>
        <v/>
      </c>
      <c r="AK613">
        <f>IF(AI613,IF(AH613,"ANSWERED","MISSING"),IF(AJ613,IF(AH613,"INVALID","CONTROLLER MISSING"),IF(AH613,"INVALID","NOT APPLICABLE")))</f>
        <v/>
      </c>
      <c r="AL613" t="inlineStr">
        <is>
          <t>PARSED</t>
        </is>
      </c>
    </row>
    <row r="614">
      <c r="A614" s="29" t="inlineStr">
        <is>
          <t>FINS_PR_601_v1</t>
        </is>
      </c>
      <c r="B614" s="30" t="inlineStr">
        <is>
          <t>Loan Payables: Loans and advances from group entities</t>
        </is>
      </c>
      <c r="C614" s="35" t="inlineStr">
        <is>
          <t>TABLE: 21.0
MATRIX ROW / CONTEXT: EU/EEA
HOW TO ANSWER: Up to 1 values.
WHEN TO ANSWER: “Pure Account Information Service Provider” (FINS_GI_11) is not “Yes”</t>
        </is>
      </c>
      <c r="D614" s="34" t="inlineStr"/>
      <c r="E614" s="33" t="inlineStr"/>
      <c r="F614" s="33" t="inlineStr"/>
      <c r="G614" s="33" t="inlineStr"/>
      <c r="H614" s="33" t="inlineStr"/>
      <c r="I614" s="33" t="inlineStr"/>
      <c r="J614" s="33" t="inlineStr"/>
      <c r="K614" s="33" t="inlineStr"/>
      <c r="L614" s="33" t="inlineStr"/>
      <c r="M614" s="33" t="inlineStr"/>
      <c r="N614" s="33" t="inlineStr"/>
      <c r="O614" s="33" t="inlineStr"/>
      <c r="P614" s="33" t="inlineStr"/>
      <c r="Q614" s="33" t="inlineStr"/>
      <c r="R614" s="33" t="inlineStr"/>
      <c r="S614" s="33" t="inlineStr"/>
      <c r="T614" s="33" t="inlineStr"/>
      <c r="U614" s="33" t="inlineStr"/>
      <c r="V614" s="33" t="inlineStr"/>
      <c r="W614" s="33" t="inlineStr"/>
      <c r="X614" s="33" t="inlineStr"/>
      <c r="Y614" s="33" t="inlineStr"/>
      <c r="Z614" s="33" t="inlineStr"/>
      <c r="AA614" s="33" t="inlineStr"/>
      <c r="AB614" s="33" t="inlineStr"/>
      <c r="AC614" s="33" t="inlineStr"/>
      <c r="AD614" s="33" t="inlineStr"/>
      <c r="AE614" s="33" t="inlineStr"/>
      <c r="AF614" s="33" t="inlineStr"/>
      <c r="AG614" s="33" t="inlineStr"/>
      <c r="AH614">
        <f>COUNTA(D614:D614)&gt;0</f>
        <v/>
      </c>
      <c r="AI614">
        <f>IFERROR(AND('2- GI'!$D$13&lt;&gt;"",'2- GI'!$D$13&lt;&gt;"Yes"),FALSE)</f>
        <v/>
      </c>
      <c r="AJ614">
        <f>IFERROR(AND('2- GI'!$D$13="",NOT(AND('2- GI'!$D$13&lt;&gt;"",'2- GI'!$D$13&lt;&gt;"Yes"))),FALSE)</f>
        <v/>
      </c>
      <c r="AK614">
        <f>IF(AI614,IF(AH614,"ANSWERED","MISSING"),IF(AJ614,IF(AH614,"INVALID","CONTROLLER MISSING"),IF(AH614,"INVALID","NOT APPLICABLE")))</f>
        <v/>
      </c>
      <c r="AL614" t="inlineStr">
        <is>
          <t>PARSED</t>
        </is>
      </c>
    </row>
    <row r="615">
      <c r="A615" s="29" t="inlineStr">
        <is>
          <t>FINS_PR_602_v1</t>
        </is>
      </c>
      <c r="B615" s="30" t="inlineStr">
        <is>
          <t>Loan Payables: Loans and advances from group entities</t>
        </is>
      </c>
      <c r="C615" s="35" t="inlineStr">
        <is>
          <t>TABLE: 21.0
MATRIX ROW / CONTEXT: RoW
HOW TO ANSWER: Up to 1 values.
WHEN TO ANSWER: “Pure Account Information Service Provider” (FINS_GI_11) is not “Yes”</t>
        </is>
      </c>
      <c r="D615" s="34" t="inlineStr"/>
      <c r="E615" s="33" t="inlineStr"/>
      <c r="F615" s="33" t="inlineStr"/>
      <c r="G615" s="33" t="inlineStr"/>
      <c r="H615" s="33" t="inlineStr"/>
      <c r="I615" s="33" t="inlineStr"/>
      <c r="J615" s="33" t="inlineStr"/>
      <c r="K615" s="33" t="inlineStr"/>
      <c r="L615" s="33" t="inlineStr"/>
      <c r="M615" s="33" t="inlineStr"/>
      <c r="N615" s="33" t="inlineStr"/>
      <c r="O615" s="33" t="inlineStr"/>
      <c r="P615" s="33" t="inlineStr"/>
      <c r="Q615" s="33" t="inlineStr"/>
      <c r="R615" s="33" t="inlineStr"/>
      <c r="S615" s="33" t="inlineStr"/>
      <c r="T615" s="33" t="inlineStr"/>
      <c r="U615" s="33" t="inlineStr"/>
      <c r="V615" s="33" t="inlineStr"/>
      <c r="W615" s="33" t="inlineStr"/>
      <c r="X615" s="33" t="inlineStr"/>
      <c r="Y615" s="33" t="inlineStr"/>
      <c r="Z615" s="33" t="inlineStr"/>
      <c r="AA615" s="33" t="inlineStr"/>
      <c r="AB615" s="33" t="inlineStr"/>
      <c r="AC615" s="33" t="inlineStr"/>
      <c r="AD615" s="33" t="inlineStr"/>
      <c r="AE615" s="33" t="inlineStr"/>
      <c r="AF615" s="33" t="inlineStr"/>
      <c r="AG615" s="33" t="inlineStr"/>
      <c r="AH615">
        <f>COUNTA(D615:D615)&gt;0</f>
        <v/>
      </c>
      <c r="AI615">
        <f>IFERROR(AND('2- GI'!$D$13&lt;&gt;"",'2- GI'!$D$13&lt;&gt;"Yes"),FALSE)</f>
        <v/>
      </c>
      <c r="AJ615">
        <f>IFERROR(AND('2- GI'!$D$13="",NOT(AND('2- GI'!$D$13&lt;&gt;"",'2- GI'!$D$13&lt;&gt;"Yes"))),FALSE)</f>
        <v/>
      </c>
      <c r="AK615">
        <f>IF(AI615,IF(AH615,"ANSWERED","MISSING"),IF(AJ615,IF(AH615,"INVALID","CONTROLLER MISSING"),IF(AH615,"INVALID","NOT APPLICABLE")))</f>
        <v/>
      </c>
      <c r="AL615" t="inlineStr">
        <is>
          <t>PARSED</t>
        </is>
      </c>
    </row>
    <row r="616">
      <c r="A616" s="29" t="inlineStr">
        <is>
          <t>FINS_PR_603_v1</t>
        </is>
      </c>
      <c r="B616" s="30" t="inlineStr">
        <is>
          <t>Loan Payables: Loans and advances from third-party entities</t>
        </is>
      </c>
      <c r="C616" s="35" t="inlineStr">
        <is>
          <t>TABLE: 21.0
MATRIX ROW / CONTEXT: Malta
HOW TO ANSWER: Up to 1 values.
WHEN TO ANSWER: “Pure Account Information Service Provider” (FINS_GI_11) is not “Yes”</t>
        </is>
      </c>
      <c r="D616" s="34" t="inlineStr"/>
      <c r="E616" s="33" t="inlineStr"/>
      <c r="F616" s="33" t="inlineStr"/>
      <c r="G616" s="33" t="inlineStr"/>
      <c r="H616" s="33" t="inlineStr"/>
      <c r="I616" s="33" t="inlineStr"/>
      <c r="J616" s="33" t="inlineStr"/>
      <c r="K616" s="33" t="inlineStr"/>
      <c r="L616" s="33" t="inlineStr"/>
      <c r="M616" s="33" t="inlineStr"/>
      <c r="N616" s="33" t="inlineStr"/>
      <c r="O616" s="33" t="inlineStr"/>
      <c r="P616" s="33" t="inlineStr"/>
      <c r="Q616" s="33" t="inlineStr"/>
      <c r="R616" s="33" t="inlineStr"/>
      <c r="S616" s="33" t="inlineStr"/>
      <c r="T616" s="33" t="inlineStr"/>
      <c r="U616" s="33" t="inlineStr"/>
      <c r="V616" s="33" t="inlineStr"/>
      <c r="W616" s="33" t="inlineStr"/>
      <c r="X616" s="33" t="inlineStr"/>
      <c r="Y616" s="33" t="inlineStr"/>
      <c r="Z616" s="33" t="inlineStr"/>
      <c r="AA616" s="33" t="inlineStr"/>
      <c r="AB616" s="33" t="inlineStr"/>
      <c r="AC616" s="33" t="inlineStr"/>
      <c r="AD616" s="33" t="inlineStr"/>
      <c r="AE616" s="33" t="inlineStr"/>
      <c r="AF616" s="33" t="inlineStr"/>
      <c r="AG616" s="33" t="inlineStr"/>
      <c r="AH616">
        <f>COUNTA(D616:D616)&gt;0</f>
        <v/>
      </c>
      <c r="AI616">
        <f>IFERROR(AND('2- GI'!$D$13&lt;&gt;"",'2- GI'!$D$13&lt;&gt;"Yes"),FALSE)</f>
        <v/>
      </c>
      <c r="AJ616">
        <f>IFERROR(AND('2- GI'!$D$13="",NOT(AND('2- GI'!$D$13&lt;&gt;"",'2- GI'!$D$13&lt;&gt;"Yes"))),FALSE)</f>
        <v/>
      </c>
      <c r="AK616">
        <f>IF(AI616,IF(AH616,"ANSWERED","MISSING"),IF(AJ616,IF(AH616,"INVALID","CONTROLLER MISSING"),IF(AH616,"INVALID","NOT APPLICABLE")))</f>
        <v/>
      </c>
      <c r="AL616" t="inlineStr">
        <is>
          <t>PARSED</t>
        </is>
      </c>
    </row>
    <row r="617">
      <c r="A617" s="29" t="inlineStr">
        <is>
          <t>FINS_PR_604_v1</t>
        </is>
      </c>
      <c r="B617" s="30" t="inlineStr">
        <is>
          <t>Loan Payables: Loans and advances from third-party entities</t>
        </is>
      </c>
      <c r="C617" s="35" t="inlineStr">
        <is>
          <t>TABLE: 21.0
MATRIX ROW / CONTEXT: EU/EEA
HOW TO ANSWER: Up to 1 values.
WHEN TO ANSWER: “Pure Account Information Service Provider” (FINS_GI_11) is not “Yes”</t>
        </is>
      </c>
      <c r="D617" s="34" t="inlineStr"/>
      <c r="E617" s="33" t="inlineStr"/>
      <c r="F617" s="33" t="inlineStr"/>
      <c r="G617" s="33" t="inlineStr"/>
      <c r="H617" s="33" t="inlineStr"/>
      <c r="I617" s="33" t="inlineStr"/>
      <c r="J617" s="33" t="inlineStr"/>
      <c r="K617" s="33" t="inlineStr"/>
      <c r="L617" s="33" t="inlineStr"/>
      <c r="M617" s="33" t="inlineStr"/>
      <c r="N617" s="33" t="inlineStr"/>
      <c r="O617" s="33" t="inlineStr"/>
      <c r="P617" s="33" t="inlineStr"/>
      <c r="Q617" s="33" t="inlineStr"/>
      <c r="R617" s="33" t="inlineStr"/>
      <c r="S617" s="33" t="inlineStr"/>
      <c r="T617" s="33" t="inlineStr"/>
      <c r="U617" s="33" t="inlineStr"/>
      <c r="V617" s="33" t="inlineStr"/>
      <c r="W617" s="33" t="inlineStr"/>
      <c r="X617" s="33" t="inlineStr"/>
      <c r="Y617" s="33" t="inlineStr"/>
      <c r="Z617" s="33" t="inlineStr"/>
      <c r="AA617" s="33" t="inlineStr"/>
      <c r="AB617" s="33" t="inlineStr"/>
      <c r="AC617" s="33" t="inlineStr"/>
      <c r="AD617" s="33" t="inlineStr"/>
      <c r="AE617" s="33" t="inlineStr"/>
      <c r="AF617" s="33" t="inlineStr"/>
      <c r="AG617" s="33" t="inlineStr"/>
      <c r="AH617">
        <f>COUNTA(D617:D617)&gt;0</f>
        <v/>
      </c>
      <c r="AI617">
        <f>IFERROR(AND('2- GI'!$D$13&lt;&gt;"",'2- GI'!$D$13&lt;&gt;"Yes"),FALSE)</f>
        <v/>
      </c>
      <c r="AJ617">
        <f>IFERROR(AND('2- GI'!$D$13="",NOT(AND('2- GI'!$D$13&lt;&gt;"",'2- GI'!$D$13&lt;&gt;"Yes"))),FALSE)</f>
        <v/>
      </c>
      <c r="AK617">
        <f>IF(AI617,IF(AH617,"ANSWERED","MISSING"),IF(AJ617,IF(AH617,"INVALID","CONTROLLER MISSING"),IF(AH617,"INVALID","NOT APPLICABLE")))</f>
        <v/>
      </c>
      <c r="AL617" t="inlineStr">
        <is>
          <t>PARSED</t>
        </is>
      </c>
    </row>
    <row r="618">
      <c r="A618" s="29" t="inlineStr">
        <is>
          <t>FINS_PR_605_v1</t>
        </is>
      </c>
      <c r="B618" s="30" t="inlineStr">
        <is>
          <t>Loan Payables: Loans and advances from third-party entities</t>
        </is>
      </c>
      <c r="C618" s="35" t="inlineStr">
        <is>
          <t>TABLE: 21.0
MATRIX ROW / CONTEXT: RoW
HOW TO ANSWER: Up to 1 values.
WHEN TO ANSWER: “Pure Account Information Service Provider” (FINS_GI_11) is not “Yes”</t>
        </is>
      </c>
      <c r="D618" s="34" t="inlineStr"/>
      <c r="E618" s="33" t="inlineStr"/>
      <c r="F618" s="33" t="inlineStr"/>
      <c r="G618" s="33" t="inlineStr"/>
      <c r="H618" s="33" t="inlineStr"/>
      <c r="I618" s="33" t="inlineStr"/>
      <c r="J618" s="33" t="inlineStr"/>
      <c r="K618" s="33" t="inlineStr"/>
      <c r="L618" s="33" t="inlineStr"/>
      <c r="M618" s="33" t="inlineStr"/>
      <c r="N618" s="33" t="inlineStr"/>
      <c r="O618" s="33" t="inlineStr"/>
      <c r="P618" s="33" t="inlineStr"/>
      <c r="Q618" s="33" t="inlineStr"/>
      <c r="R618" s="33" t="inlineStr"/>
      <c r="S618" s="33" t="inlineStr"/>
      <c r="T618" s="33" t="inlineStr"/>
      <c r="U618" s="33" t="inlineStr"/>
      <c r="V618" s="33" t="inlineStr"/>
      <c r="W618" s="33" t="inlineStr"/>
      <c r="X618" s="33" t="inlineStr"/>
      <c r="Y618" s="33" t="inlineStr"/>
      <c r="Z618" s="33" t="inlineStr"/>
      <c r="AA618" s="33" t="inlineStr"/>
      <c r="AB618" s="33" t="inlineStr"/>
      <c r="AC618" s="33" t="inlineStr"/>
      <c r="AD618" s="33" t="inlineStr"/>
      <c r="AE618" s="33" t="inlineStr"/>
      <c r="AF618" s="33" t="inlineStr"/>
      <c r="AG618" s="33" t="inlineStr"/>
      <c r="AH618">
        <f>COUNTA(D618:D618)&gt;0</f>
        <v/>
      </c>
      <c r="AI618">
        <f>IFERROR(AND('2- GI'!$D$13&lt;&gt;"",'2- GI'!$D$13&lt;&gt;"Yes"),FALSE)</f>
        <v/>
      </c>
      <c r="AJ618">
        <f>IFERROR(AND('2- GI'!$D$13="",NOT(AND('2- GI'!$D$13&lt;&gt;"",'2- GI'!$D$13&lt;&gt;"Yes"))),FALSE)</f>
        <v/>
      </c>
      <c r="AK618">
        <f>IF(AI618,IF(AH618,"ANSWERED","MISSING"),IF(AJ618,IF(AH618,"INVALID","CONTROLLER MISSING"),IF(AH618,"INVALID","NOT APPLICABLE")))</f>
        <v/>
      </c>
      <c r="AL618" t="inlineStr">
        <is>
          <t>PARSED</t>
        </is>
      </c>
    </row>
    <row r="619">
      <c r="A619" s="29" t="inlineStr">
        <is>
          <t>FINS_PR_606_v1</t>
        </is>
      </c>
      <c r="B619" s="30" t="inlineStr">
        <is>
          <t>Kindly provide detail on Loan Payables: Loans and advances from third-party entities</t>
        </is>
      </c>
      <c r="C619" s="31" t="inlineStr">
        <is>
          <t>WHEN TO ANSWER: All of these conditions must be met: At least one of these conditions must be met: “Loan Payables: Loans and advances from third-party entities” (FINS_PR_603) is greater than “0”; or “Loan Payables: Loans and advances from third-party entities” (FINS_PR_604) is greater than “0”; or “Loan Payables: Loans and advances from third-party entities” (FINS_PR_605) is greater than “0”; and “Pure Account Information Service Provider” (FINS_GI_11) is not “Yes”</t>
        </is>
      </c>
      <c r="D619" s="34" t="inlineStr"/>
      <c r="E619" s="33" t="inlineStr"/>
      <c r="F619" s="33" t="inlineStr"/>
      <c r="G619" s="33" t="inlineStr"/>
      <c r="H619" s="33" t="inlineStr"/>
      <c r="I619" s="33" t="inlineStr"/>
      <c r="J619" s="33" t="inlineStr"/>
      <c r="K619" s="33" t="inlineStr"/>
      <c r="L619" s="33" t="inlineStr"/>
      <c r="M619" s="33" t="inlineStr"/>
      <c r="N619" s="33" t="inlineStr"/>
      <c r="O619" s="33" t="inlineStr"/>
      <c r="P619" s="33" t="inlineStr"/>
      <c r="Q619" s="33" t="inlineStr"/>
      <c r="R619" s="33" t="inlineStr"/>
      <c r="S619" s="33" t="inlineStr"/>
      <c r="T619" s="33" t="inlineStr"/>
      <c r="U619" s="33" t="inlineStr"/>
      <c r="V619" s="33" t="inlineStr"/>
      <c r="W619" s="33" t="inlineStr"/>
      <c r="X619" s="33" t="inlineStr"/>
      <c r="Y619" s="33" t="inlineStr"/>
      <c r="Z619" s="33" t="inlineStr"/>
      <c r="AA619" s="33" t="inlineStr"/>
      <c r="AB619" s="33" t="inlineStr"/>
      <c r="AC619" s="33" t="inlineStr"/>
      <c r="AD619" s="33" t="inlineStr"/>
      <c r="AE619" s="33" t="inlineStr"/>
      <c r="AF619" s="33" t="inlineStr"/>
      <c r="AG619" s="33" t="inlineStr"/>
      <c r="AH619">
        <f>COUNTA(D619:D619)&gt;0</f>
        <v/>
      </c>
      <c r="AI619">
        <f>IFERROR(AND(OR(AND($D$616&lt;&gt;"",$D$616&gt;0),AND($D$617&lt;&gt;"",$D$617&gt;0),AND($D$618&lt;&gt;"",$D$618&gt;0)),AND('2- GI'!$D$13&lt;&gt;"",'2- GI'!$D$13&lt;&gt;"Yes")),FALSE)</f>
        <v/>
      </c>
      <c r="AJ619">
        <f>IFERROR(AND(OR($D$616="",$D$617="",$D$618="",'2- GI'!$D$13=""),NOT(AND(OR(AND($D$616&lt;&gt;"",$D$616&gt;0),AND($D$617&lt;&gt;"",$D$617&gt;0),AND($D$618&lt;&gt;"",$D$618&gt;0)),AND('2- GI'!$D$13&lt;&gt;"",'2- GI'!$D$13&lt;&gt;"Yes")))),FALSE)</f>
        <v/>
      </c>
      <c r="AK619">
        <f>IF(AI619,IF(AH619,"ANSWERED","MISSING"),IF(AJ619,IF(AH619,"INVALID","CONTROLLER MISSING"),IF(AH619,"INVALID","NOT APPLICABLE")))</f>
        <v/>
      </c>
      <c r="AL619" t="inlineStr">
        <is>
          <t>PARSED</t>
        </is>
      </c>
    </row>
    <row r="620">
      <c r="A620" s="29" t="inlineStr">
        <is>
          <t>FINS_PR_607_v1</t>
        </is>
      </c>
      <c r="B620" s="30" t="inlineStr">
        <is>
          <t>Trade and Other Payables: Trade payables</t>
        </is>
      </c>
      <c r="C620" s="35" t="inlineStr">
        <is>
          <t>TABLE: 21.0
MATRIX ROW / CONTEXT: Malta
HOW TO ANSWER: Up to 1 values.
WHEN TO ANSWER: “Pure Account Information Service Provider” (FINS_GI_11) is not “Yes”</t>
        </is>
      </c>
      <c r="D620" s="34" t="inlineStr"/>
      <c r="E620" s="33" t="inlineStr"/>
      <c r="F620" s="33" t="inlineStr"/>
      <c r="G620" s="33" t="inlineStr"/>
      <c r="H620" s="33" t="inlineStr"/>
      <c r="I620" s="33" t="inlineStr"/>
      <c r="J620" s="33" t="inlineStr"/>
      <c r="K620" s="33" t="inlineStr"/>
      <c r="L620" s="33" t="inlineStr"/>
      <c r="M620" s="33" t="inlineStr"/>
      <c r="N620" s="33" t="inlineStr"/>
      <c r="O620" s="33" t="inlineStr"/>
      <c r="P620" s="33" t="inlineStr"/>
      <c r="Q620" s="33" t="inlineStr"/>
      <c r="R620" s="33" t="inlineStr"/>
      <c r="S620" s="33" t="inlineStr"/>
      <c r="T620" s="33" t="inlineStr"/>
      <c r="U620" s="33" t="inlineStr"/>
      <c r="V620" s="33" t="inlineStr"/>
      <c r="W620" s="33" t="inlineStr"/>
      <c r="X620" s="33" t="inlineStr"/>
      <c r="Y620" s="33" t="inlineStr"/>
      <c r="Z620" s="33" t="inlineStr"/>
      <c r="AA620" s="33" t="inlineStr"/>
      <c r="AB620" s="33" t="inlineStr"/>
      <c r="AC620" s="33" t="inlineStr"/>
      <c r="AD620" s="33" t="inlineStr"/>
      <c r="AE620" s="33" t="inlineStr"/>
      <c r="AF620" s="33" t="inlineStr"/>
      <c r="AG620" s="33" t="inlineStr"/>
      <c r="AH620">
        <f>COUNTA(D620:D620)&gt;0</f>
        <v/>
      </c>
      <c r="AI620">
        <f>IFERROR(AND('2- GI'!$D$13&lt;&gt;"",'2- GI'!$D$13&lt;&gt;"Yes"),FALSE)</f>
        <v/>
      </c>
      <c r="AJ620">
        <f>IFERROR(AND('2- GI'!$D$13="",NOT(AND('2- GI'!$D$13&lt;&gt;"",'2- GI'!$D$13&lt;&gt;"Yes"))),FALSE)</f>
        <v/>
      </c>
      <c r="AK620">
        <f>IF(AI620,IF(AH620,"ANSWERED","MISSING"),IF(AJ620,IF(AH620,"INVALID","CONTROLLER MISSING"),IF(AH620,"INVALID","NOT APPLICABLE")))</f>
        <v/>
      </c>
      <c r="AL620" t="inlineStr">
        <is>
          <t>PARSED</t>
        </is>
      </c>
    </row>
    <row r="621">
      <c r="A621" s="29" t="inlineStr">
        <is>
          <t>FINS_PR_608_v1</t>
        </is>
      </c>
      <c r="B621" s="30" t="inlineStr">
        <is>
          <t>Trade and Other Payables: Trade payables</t>
        </is>
      </c>
      <c r="C621" s="35" t="inlineStr">
        <is>
          <t>TABLE: 21.0
MATRIX ROW / CONTEXT: EU/EEA
HOW TO ANSWER: Up to 1 values.
WHEN TO ANSWER: “Pure Account Information Service Provider” (FINS_GI_11) is not “Yes”</t>
        </is>
      </c>
      <c r="D621" s="34" t="inlineStr"/>
      <c r="E621" s="33" t="inlineStr"/>
      <c r="F621" s="33" t="inlineStr"/>
      <c r="G621" s="33" t="inlineStr"/>
      <c r="H621" s="33" t="inlineStr"/>
      <c r="I621" s="33" t="inlineStr"/>
      <c r="J621" s="33" t="inlineStr"/>
      <c r="K621" s="33" t="inlineStr"/>
      <c r="L621" s="33" t="inlineStr"/>
      <c r="M621" s="33" t="inlineStr"/>
      <c r="N621" s="33" t="inlineStr"/>
      <c r="O621" s="33" t="inlineStr"/>
      <c r="P621" s="33" t="inlineStr"/>
      <c r="Q621" s="33" t="inlineStr"/>
      <c r="R621" s="33" t="inlineStr"/>
      <c r="S621" s="33" t="inlineStr"/>
      <c r="T621" s="33" t="inlineStr"/>
      <c r="U621" s="33" t="inlineStr"/>
      <c r="V621" s="33" t="inlineStr"/>
      <c r="W621" s="33" t="inlineStr"/>
      <c r="X621" s="33" t="inlineStr"/>
      <c r="Y621" s="33" t="inlineStr"/>
      <c r="Z621" s="33" t="inlineStr"/>
      <c r="AA621" s="33" t="inlineStr"/>
      <c r="AB621" s="33" t="inlineStr"/>
      <c r="AC621" s="33" t="inlineStr"/>
      <c r="AD621" s="33" t="inlineStr"/>
      <c r="AE621" s="33" t="inlineStr"/>
      <c r="AF621" s="33" t="inlineStr"/>
      <c r="AG621" s="33" t="inlineStr"/>
      <c r="AH621">
        <f>COUNTA(D621:D621)&gt;0</f>
        <v/>
      </c>
      <c r="AI621">
        <f>IFERROR(AND('2- GI'!$D$13&lt;&gt;"",'2- GI'!$D$13&lt;&gt;"Yes"),FALSE)</f>
        <v/>
      </c>
      <c r="AJ621">
        <f>IFERROR(AND('2- GI'!$D$13="",NOT(AND('2- GI'!$D$13&lt;&gt;"",'2- GI'!$D$13&lt;&gt;"Yes"))),FALSE)</f>
        <v/>
      </c>
      <c r="AK621">
        <f>IF(AI621,IF(AH621,"ANSWERED","MISSING"),IF(AJ621,IF(AH621,"INVALID","CONTROLLER MISSING"),IF(AH621,"INVALID","NOT APPLICABLE")))</f>
        <v/>
      </c>
      <c r="AL621" t="inlineStr">
        <is>
          <t>PARSED</t>
        </is>
      </c>
    </row>
    <row r="622">
      <c r="A622" s="29" t="inlineStr">
        <is>
          <t>FINS_PR_609_v1</t>
        </is>
      </c>
      <c r="B622" s="30" t="inlineStr">
        <is>
          <t>Trade and Other Payables: Trade payables</t>
        </is>
      </c>
      <c r="C622" s="35" t="inlineStr">
        <is>
          <t>TABLE: 21.0
MATRIX ROW / CONTEXT: RoW
HOW TO ANSWER: Up to 1 values.
WHEN TO ANSWER: “Pure Account Information Service Provider” (FINS_GI_11) is not “Yes”</t>
        </is>
      </c>
      <c r="D622" s="34" t="inlineStr"/>
      <c r="E622" s="33" t="inlineStr"/>
      <c r="F622" s="33" t="inlineStr"/>
      <c r="G622" s="33" t="inlineStr"/>
      <c r="H622" s="33" t="inlineStr"/>
      <c r="I622" s="33" t="inlineStr"/>
      <c r="J622" s="33" t="inlineStr"/>
      <c r="K622" s="33" t="inlineStr"/>
      <c r="L622" s="33" t="inlineStr"/>
      <c r="M622" s="33" t="inlineStr"/>
      <c r="N622" s="33" t="inlineStr"/>
      <c r="O622" s="33" t="inlineStr"/>
      <c r="P622" s="33" t="inlineStr"/>
      <c r="Q622" s="33" t="inlineStr"/>
      <c r="R622" s="33" t="inlineStr"/>
      <c r="S622" s="33" t="inlineStr"/>
      <c r="T622" s="33" t="inlineStr"/>
      <c r="U622" s="33" t="inlineStr"/>
      <c r="V622" s="33" t="inlineStr"/>
      <c r="W622" s="33" t="inlineStr"/>
      <c r="X622" s="33" t="inlineStr"/>
      <c r="Y622" s="33" t="inlineStr"/>
      <c r="Z622" s="33" t="inlineStr"/>
      <c r="AA622" s="33" t="inlineStr"/>
      <c r="AB622" s="33" t="inlineStr"/>
      <c r="AC622" s="33" t="inlineStr"/>
      <c r="AD622" s="33" t="inlineStr"/>
      <c r="AE622" s="33" t="inlineStr"/>
      <c r="AF622" s="33" t="inlineStr"/>
      <c r="AG622" s="33" t="inlineStr"/>
      <c r="AH622">
        <f>COUNTA(D622:D622)&gt;0</f>
        <v/>
      </c>
      <c r="AI622">
        <f>IFERROR(AND('2- GI'!$D$13&lt;&gt;"",'2- GI'!$D$13&lt;&gt;"Yes"),FALSE)</f>
        <v/>
      </c>
      <c r="AJ622">
        <f>IFERROR(AND('2- GI'!$D$13="",NOT(AND('2- GI'!$D$13&lt;&gt;"",'2- GI'!$D$13&lt;&gt;"Yes"))),FALSE)</f>
        <v/>
      </c>
      <c r="AK622">
        <f>IF(AI622,IF(AH622,"ANSWERED","MISSING"),IF(AJ622,IF(AH622,"INVALID","CONTROLLER MISSING"),IF(AH622,"INVALID","NOT APPLICABLE")))</f>
        <v/>
      </c>
      <c r="AL622" t="inlineStr">
        <is>
          <t>PARSED</t>
        </is>
      </c>
    </row>
    <row r="623">
      <c r="A623" s="29" t="inlineStr">
        <is>
          <t>FINS_PR_610_v1</t>
        </is>
      </c>
      <c r="B623" s="30" t="inlineStr">
        <is>
          <t>Trade and Other Payables: Collateral deposits/reserves collected from clients</t>
        </is>
      </c>
      <c r="C623" s="35" t="inlineStr">
        <is>
          <t>TABLE: 21.0
MATRIX ROW / CONTEXT: Malta
HOW TO ANSWER: Up to 1 values.
WHEN TO ANSWER: “Pure Account Information Service Provider” (FINS_GI_11) is not “Yes”</t>
        </is>
      </c>
      <c r="D623" s="34" t="inlineStr"/>
      <c r="E623" s="33" t="inlineStr"/>
      <c r="F623" s="33" t="inlineStr"/>
      <c r="G623" s="33" t="inlineStr"/>
      <c r="H623" s="33" t="inlineStr"/>
      <c r="I623" s="33" t="inlineStr"/>
      <c r="J623" s="33" t="inlineStr"/>
      <c r="K623" s="33" t="inlineStr"/>
      <c r="L623" s="33" t="inlineStr"/>
      <c r="M623" s="33" t="inlineStr"/>
      <c r="N623" s="33" t="inlineStr"/>
      <c r="O623" s="33" t="inlineStr"/>
      <c r="P623" s="33" t="inlineStr"/>
      <c r="Q623" s="33" t="inlineStr"/>
      <c r="R623" s="33" t="inlineStr"/>
      <c r="S623" s="33" t="inlineStr"/>
      <c r="T623" s="33" t="inlineStr"/>
      <c r="U623" s="33" t="inlineStr"/>
      <c r="V623" s="33" t="inlineStr"/>
      <c r="W623" s="33" t="inlineStr"/>
      <c r="X623" s="33" t="inlineStr"/>
      <c r="Y623" s="33" t="inlineStr"/>
      <c r="Z623" s="33" t="inlineStr"/>
      <c r="AA623" s="33" t="inlineStr"/>
      <c r="AB623" s="33" t="inlineStr"/>
      <c r="AC623" s="33" t="inlineStr"/>
      <c r="AD623" s="33" t="inlineStr"/>
      <c r="AE623" s="33" t="inlineStr"/>
      <c r="AF623" s="33" t="inlineStr"/>
      <c r="AG623" s="33" t="inlineStr"/>
      <c r="AH623">
        <f>COUNTA(D623:D623)&gt;0</f>
        <v/>
      </c>
      <c r="AI623">
        <f>IFERROR(AND('2- GI'!$D$13&lt;&gt;"",'2- GI'!$D$13&lt;&gt;"Yes"),FALSE)</f>
        <v/>
      </c>
      <c r="AJ623">
        <f>IFERROR(AND('2- GI'!$D$13="",NOT(AND('2- GI'!$D$13&lt;&gt;"",'2- GI'!$D$13&lt;&gt;"Yes"))),FALSE)</f>
        <v/>
      </c>
      <c r="AK623">
        <f>IF(AI623,IF(AH623,"ANSWERED","MISSING"),IF(AJ623,IF(AH623,"INVALID","CONTROLLER MISSING"),IF(AH623,"INVALID","NOT APPLICABLE")))</f>
        <v/>
      </c>
      <c r="AL623" t="inlineStr">
        <is>
          <t>PARSED</t>
        </is>
      </c>
    </row>
    <row r="624">
      <c r="A624" s="29" t="inlineStr">
        <is>
          <t>FINS_PR_611_v1</t>
        </is>
      </c>
      <c r="B624" s="30" t="inlineStr">
        <is>
          <t>Trade and Other Payables: Collateral deposits/reserves collected from clients</t>
        </is>
      </c>
      <c r="C624" s="35" t="inlineStr">
        <is>
          <t>TABLE: 21.0
MATRIX ROW / CONTEXT: EU/EEA
HOW TO ANSWER: Up to 1 values.
WHEN TO ANSWER: “Pure Account Information Service Provider” (FINS_GI_11) is not “Yes”</t>
        </is>
      </c>
      <c r="D624" s="34" t="inlineStr"/>
      <c r="E624" s="33" t="inlineStr"/>
      <c r="F624" s="33" t="inlineStr"/>
      <c r="G624" s="33" t="inlineStr"/>
      <c r="H624" s="33" t="inlineStr"/>
      <c r="I624" s="33" t="inlineStr"/>
      <c r="J624" s="33" t="inlineStr"/>
      <c r="K624" s="33" t="inlineStr"/>
      <c r="L624" s="33" t="inlineStr"/>
      <c r="M624" s="33" t="inlineStr"/>
      <c r="N624" s="33" t="inlineStr"/>
      <c r="O624" s="33" t="inlineStr"/>
      <c r="P624" s="33" t="inlineStr"/>
      <c r="Q624" s="33" t="inlineStr"/>
      <c r="R624" s="33" t="inlineStr"/>
      <c r="S624" s="33" t="inlineStr"/>
      <c r="T624" s="33" t="inlineStr"/>
      <c r="U624" s="33" t="inlineStr"/>
      <c r="V624" s="33" t="inlineStr"/>
      <c r="W624" s="33" t="inlineStr"/>
      <c r="X624" s="33" t="inlineStr"/>
      <c r="Y624" s="33" t="inlineStr"/>
      <c r="Z624" s="33" t="inlineStr"/>
      <c r="AA624" s="33" t="inlineStr"/>
      <c r="AB624" s="33" t="inlineStr"/>
      <c r="AC624" s="33" t="inlineStr"/>
      <c r="AD624" s="33" t="inlineStr"/>
      <c r="AE624" s="33" t="inlineStr"/>
      <c r="AF624" s="33" t="inlineStr"/>
      <c r="AG624" s="33" t="inlineStr"/>
      <c r="AH624">
        <f>COUNTA(D624:D624)&gt;0</f>
        <v/>
      </c>
      <c r="AI624">
        <f>IFERROR(AND('2- GI'!$D$13&lt;&gt;"",'2- GI'!$D$13&lt;&gt;"Yes"),FALSE)</f>
        <v/>
      </c>
      <c r="AJ624">
        <f>IFERROR(AND('2- GI'!$D$13="",NOT(AND('2- GI'!$D$13&lt;&gt;"",'2- GI'!$D$13&lt;&gt;"Yes"))),FALSE)</f>
        <v/>
      </c>
      <c r="AK624">
        <f>IF(AI624,IF(AH624,"ANSWERED","MISSING"),IF(AJ624,IF(AH624,"INVALID","CONTROLLER MISSING"),IF(AH624,"INVALID","NOT APPLICABLE")))</f>
        <v/>
      </c>
      <c r="AL624" t="inlineStr">
        <is>
          <t>PARSED</t>
        </is>
      </c>
    </row>
    <row r="625">
      <c r="A625" s="29" t="inlineStr">
        <is>
          <t>FINS_PR_612_v1</t>
        </is>
      </c>
      <c r="B625" s="30" t="inlineStr">
        <is>
          <t>Trade and Other Payables: Collateral deposits/reserves collected from clients</t>
        </is>
      </c>
      <c r="C625" s="35" t="inlineStr">
        <is>
          <t>TABLE: 21.0
MATRIX ROW / CONTEXT: RoW
HOW TO ANSWER: Up to 1 values.
WHEN TO ANSWER: “Pure Account Information Service Provider” (FINS_GI_11) is not “Yes”</t>
        </is>
      </c>
      <c r="D625" s="34" t="inlineStr"/>
      <c r="E625" s="33" t="inlineStr"/>
      <c r="F625" s="33" t="inlineStr"/>
      <c r="G625" s="33" t="inlineStr"/>
      <c r="H625" s="33" t="inlineStr"/>
      <c r="I625" s="33" t="inlineStr"/>
      <c r="J625" s="33" t="inlineStr"/>
      <c r="K625" s="33" t="inlineStr"/>
      <c r="L625" s="33" t="inlineStr"/>
      <c r="M625" s="33" t="inlineStr"/>
      <c r="N625" s="33" t="inlineStr"/>
      <c r="O625" s="33" t="inlineStr"/>
      <c r="P625" s="33" t="inlineStr"/>
      <c r="Q625" s="33" t="inlineStr"/>
      <c r="R625" s="33" t="inlineStr"/>
      <c r="S625" s="33" t="inlineStr"/>
      <c r="T625" s="33" t="inlineStr"/>
      <c r="U625" s="33" t="inlineStr"/>
      <c r="V625" s="33" t="inlineStr"/>
      <c r="W625" s="33" t="inlineStr"/>
      <c r="X625" s="33" t="inlineStr"/>
      <c r="Y625" s="33" t="inlineStr"/>
      <c r="Z625" s="33" t="inlineStr"/>
      <c r="AA625" s="33" t="inlineStr"/>
      <c r="AB625" s="33" t="inlineStr"/>
      <c r="AC625" s="33" t="inlineStr"/>
      <c r="AD625" s="33" t="inlineStr"/>
      <c r="AE625" s="33" t="inlineStr"/>
      <c r="AF625" s="33" t="inlineStr"/>
      <c r="AG625" s="33" t="inlineStr"/>
      <c r="AH625">
        <f>COUNTA(D625:D625)&gt;0</f>
        <v/>
      </c>
      <c r="AI625">
        <f>IFERROR(AND('2- GI'!$D$13&lt;&gt;"",'2- GI'!$D$13&lt;&gt;"Yes"),FALSE)</f>
        <v/>
      </c>
      <c r="AJ625">
        <f>IFERROR(AND('2- GI'!$D$13="",NOT(AND('2- GI'!$D$13&lt;&gt;"",'2- GI'!$D$13&lt;&gt;"Yes"))),FALSE)</f>
        <v/>
      </c>
      <c r="AK625">
        <f>IF(AI625,IF(AH625,"ANSWERED","MISSING"),IF(AJ625,IF(AH625,"INVALID","CONTROLLER MISSING"),IF(AH625,"INVALID","NOT APPLICABLE")))</f>
        <v/>
      </c>
      <c r="AL625" t="inlineStr">
        <is>
          <t>PARSED</t>
        </is>
      </c>
    </row>
    <row r="626">
      <c r="A626" s="29" t="inlineStr">
        <is>
          <t>FINS_PR_613_v1</t>
        </is>
      </c>
      <c r="B626" s="30" t="inlineStr">
        <is>
          <t>Trade and Other Payables: Amount due to payment service providers or intermediaries</t>
        </is>
      </c>
      <c r="C626" s="35" t="inlineStr">
        <is>
          <t>TABLE: 21.0
MATRIX ROW / CONTEXT: Malta
HOW TO ANSWER: Up to 1 values.
WHEN TO ANSWER: “Pure Account Information Service Provider” (FINS_GI_11) is not “Yes”</t>
        </is>
      </c>
      <c r="D626" s="34" t="inlineStr"/>
      <c r="E626" s="33" t="inlineStr"/>
      <c r="F626" s="33" t="inlineStr"/>
      <c r="G626" s="33" t="inlineStr"/>
      <c r="H626" s="33" t="inlineStr"/>
      <c r="I626" s="33" t="inlineStr"/>
      <c r="J626" s="33" t="inlineStr"/>
      <c r="K626" s="33" t="inlineStr"/>
      <c r="L626" s="33" t="inlineStr"/>
      <c r="M626" s="33" t="inlineStr"/>
      <c r="N626" s="33" t="inlineStr"/>
      <c r="O626" s="33" t="inlineStr"/>
      <c r="P626" s="33" t="inlineStr"/>
      <c r="Q626" s="33" t="inlineStr"/>
      <c r="R626" s="33" t="inlineStr"/>
      <c r="S626" s="33" t="inlineStr"/>
      <c r="T626" s="33" t="inlineStr"/>
      <c r="U626" s="33" t="inlineStr"/>
      <c r="V626" s="33" t="inlineStr"/>
      <c r="W626" s="33" t="inlineStr"/>
      <c r="X626" s="33" t="inlineStr"/>
      <c r="Y626" s="33" t="inlineStr"/>
      <c r="Z626" s="33" t="inlineStr"/>
      <c r="AA626" s="33" t="inlineStr"/>
      <c r="AB626" s="33" t="inlineStr"/>
      <c r="AC626" s="33" t="inlineStr"/>
      <c r="AD626" s="33" t="inlineStr"/>
      <c r="AE626" s="33" t="inlineStr"/>
      <c r="AF626" s="33" t="inlineStr"/>
      <c r="AG626" s="33" t="inlineStr"/>
      <c r="AH626">
        <f>COUNTA(D626:D626)&gt;0</f>
        <v/>
      </c>
      <c r="AI626">
        <f>IFERROR(AND('2- GI'!$D$13&lt;&gt;"",'2- GI'!$D$13&lt;&gt;"Yes"),FALSE)</f>
        <v/>
      </c>
      <c r="AJ626">
        <f>IFERROR(AND('2- GI'!$D$13="",NOT(AND('2- GI'!$D$13&lt;&gt;"",'2- GI'!$D$13&lt;&gt;"Yes"))),FALSE)</f>
        <v/>
      </c>
      <c r="AK626">
        <f>IF(AI626,IF(AH626,"ANSWERED","MISSING"),IF(AJ626,IF(AH626,"INVALID","CONTROLLER MISSING"),IF(AH626,"INVALID","NOT APPLICABLE")))</f>
        <v/>
      </c>
      <c r="AL626" t="inlineStr">
        <is>
          <t>PARSED</t>
        </is>
      </c>
    </row>
    <row r="627">
      <c r="A627" s="29" t="inlineStr">
        <is>
          <t>FINS_PR_614_v1</t>
        </is>
      </c>
      <c r="B627" s="30" t="inlineStr">
        <is>
          <t>Trade and Other Payables: Amount due to payment service providers or intermediaries</t>
        </is>
      </c>
      <c r="C627" s="35" t="inlineStr">
        <is>
          <t>TABLE: 21.0
MATRIX ROW / CONTEXT: EU/EEA
HOW TO ANSWER: Up to 1 values.
WHEN TO ANSWER: “Pure Account Information Service Provider” (FINS_GI_11) is not “Yes”</t>
        </is>
      </c>
      <c r="D627" s="34" t="inlineStr"/>
      <c r="E627" s="33" t="inlineStr"/>
      <c r="F627" s="33" t="inlineStr"/>
      <c r="G627" s="33" t="inlineStr"/>
      <c r="H627" s="33" t="inlineStr"/>
      <c r="I627" s="33" t="inlineStr"/>
      <c r="J627" s="33" t="inlineStr"/>
      <c r="K627" s="33" t="inlineStr"/>
      <c r="L627" s="33" t="inlineStr"/>
      <c r="M627" s="33" t="inlineStr"/>
      <c r="N627" s="33" t="inlineStr"/>
      <c r="O627" s="33" t="inlineStr"/>
      <c r="P627" s="33" t="inlineStr"/>
      <c r="Q627" s="33" t="inlineStr"/>
      <c r="R627" s="33" t="inlineStr"/>
      <c r="S627" s="33" t="inlineStr"/>
      <c r="T627" s="33" t="inlineStr"/>
      <c r="U627" s="33" t="inlineStr"/>
      <c r="V627" s="33" t="inlineStr"/>
      <c r="W627" s="33" t="inlineStr"/>
      <c r="X627" s="33" t="inlineStr"/>
      <c r="Y627" s="33" t="inlineStr"/>
      <c r="Z627" s="33" t="inlineStr"/>
      <c r="AA627" s="33" t="inlineStr"/>
      <c r="AB627" s="33" t="inlineStr"/>
      <c r="AC627" s="33" t="inlineStr"/>
      <c r="AD627" s="33" t="inlineStr"/>
      <c r="AE627" s="33" t="inlineStr"/>
      <c r="AF627" s="33" t="inlineStr"/>
      <c r="AG627" s="33" t="inlineStr"/>
      <c r="AH627">
        <f>COUNTA(D627:D627)&gt;0</f>
        <v/>
      </c>
      <c r="AI627">
        <f>IFERROR(AND('2- GI'!$D$13&lt;&gt;"",'2- GI'!$D$13&lt;&gt;"Yes"),FALSE)</f>
        <v/>
      </c>
      <c r="AJ627">
        <f>IFERROR(AND('2- GI'!$D$13="",NOT(AND('2- GI'!$D$13&lt;&gt;"",'2- GI'!$D$13&lt;&gt;"Yes"))),FALSE)</f>
        <v/>
      </c>
      <c r="AK627">
        <f>IF(AI627,IF(AH627,"ANSWERED","MISSING"),IF(AJ627,IF(AH627,"INVALID","CONTROLLER MISSING"),IF(AH627,"INVALID","NOT APPLICABLE")))</f>
        <v/>
      </c>
      <c r="AL627" t="inlineStr">
        <is>
          <t>PARSED</t>
        </is>
      </c>
    </row>
    <row r="628">
      <c r="A628" s="29" t="inlineStr">
        <is>
          <t>FINS_PR_615_v1</t>
        </is>
      </c>
      <c r="B628" s="30" t="inlineStr">
        <is>
          <t>Trade and Other Payables: Amount due to payment service providers or intermediaries</t>
        </is>
      </c>
      <c r="C628" s="35" t="inlineStr">
        <is>
          <t>TABLE: 21.0
MATRIX ROW / CONTEXT: RoW
HOW TO ANSWER: Up to 1 values.
WHEN TO ANSWER: “Pure Account Information Service Provider” (FINS_GI_11) is not “Yes”</t>
        </is>
      </c>
      <c r="D628" s="34" t="inlineStr"/>
      <c r="E628" s="33" t="inlineStr"/>
      <c r="F628" s="33" t="inlineStr"/>
      <c r="G628" s="33" t="inlineStr"/>
      <c r="H628" s="33" t="inlineStr"/>
      <c r="I628" s="33" t="inlineStr"/>
      <c r="J628" s="33" t="inlineStr"/>
      <c r="K628" s="33" t="inlineStr"/>
      <c r="L628" s="33" t="inlineStr"/>
      <c r="M628" s="33" t="inlineStr"/>
      <c r="N628" s="33" t="inlineStr"/>
      <c r="O628" s="33" t="inlineStr"/>
      <c r="P628" s="33" t="inlineStr"/>
      <c r="Q628" s="33" t="inlineStr"/>
      <c r="R628" s="33" t="inlineStr"/>
      <c r="S628" s="33" t="inlineStr"/>
      <c r="T628" s="33" t="inlineStr"/>
      <c r="U628" s="33" t="inlineStr"/>
      <c r="V628" s="33" t="inlineStr"/>
      <c r="W628" s="33" t="inlineStr"/>
      <c r="X628" s="33" t="inlineStr"/>
      <c r="Y628" s="33" t="inlineStr"/>
      <c r="Z628" s="33" t="inlineStr"/>
      <c r="AA628" s="33" t="inlineStr"/>
      <c r="AB628" s="33" t="inlineStr"/>
      <c r="AC628" s="33" t="inlineStr"/>
      <c r="AD628" s="33" t="inlineStr"/>
      <c r="AE628" s="33" t="inlineStr"/>
      <c r="AF628" s="33" t="inlineStr"/>
      <c r="AG628" s="33" t="inlineStr"/>
      <c r="AH628">
        <f>COUNTA(D628:D628)&gt;0</f>
        <v/>
      </c>
      <c r="AI628">
        <f>IFERROR(AND('2- GI'!$D$13&lt;&gt;"",'2- GI'!$D$13&lt;&gt;"Yes"),FALSE)</f>
        <v/>
      </c>
      <c r="AJ628">
        <f>IFERROR(AND('2- GI'!$D$13="",NOT(AND('2- GI'!$D$13&lt;&gt;"",'2- GI'!$D$13&lt;&gt;"Yes"))),FALSE)</f>
        <v/>
      </c>
      <c r="AK628">
        <f>IF(AI628,IF(AH628,"ANSWERED","MISSING"),IF(AJ628,IF(AH628,"INVALID","CONTROLLER MISSING"),IF(AH628,"INVALID","NOT APPLICABLE")))</f>
        <v/>
      </c>
      <c r="AL628" t="inlineStr">
        <is>
          <t>PARSED</t>
        </is>
      </c>
    </row>
    <row r="629">
      <c r="A629" s="29" t="inlineStr">
        <is>
          <t>FINS_PR_616_v1</t>
        </is>
      </c>
      <c r="B629" s="30" t="inlineStr">
        <is>
          <t>Trade and Other Payables: Amounts due to group entities</t>
        </is>
      </c>
      <c r="C629" s="35" t="inlineStr">
        <is>
          <t>TABLE: 21.0
MATRIX ROW / CONTEXT: Malta
HOW TO ANSWER: Up to 1 values.
WHEN TO ANSWER: “Pure Account Information Service Provider” (FINS_GI_11) is not “Yes”</t>
        </is>
      </c>
      <c r="D629" s="34" t="inlineStr"/>
      <c r="E629" s="33" t="inlineStr"/>
      <c r="F629" s="33" t="inlineStr"/>
      <c r="G629" s="33" t="inlineStr"/>
      <c r="H629" s="33" t="inlineStr"/>
      <c r="I629" s="33" t="inlineStr"/>
      <c r="J629" s="33" t="inlineStr"/>
      <c r="K629" s="33" t="inlineStr"/>
      <c r="L629" s="33" t="inlineStr"/>
      <c r="M629" s="33" t="inlineStr"/>
      <c r="N629" s="33" t="inlineStr"/>
      <c r="O629" s="33" t="inlineStr"/>
      <c r="P629" s="33" t="inlineStr"/>
      <c r="Q629" s="33" t="inlineStr"/>
      <c r="R629" s="33" t="inlineStr"/>
      <c r="S629" s="33" t="inlineStr"/>
      <c r="T629" s="33" t="inlineStr"/>
      <c r="U629" s="33" t="inlineStr"/>
      <c r="V629" s="33" t="inlineStr"/>
      <c r="W629" s="33" t="inlineStr"/>
      <c r="X629" s="33" t="inlineStr"/>
      <c r="Y629" s="33" t="inlineStr"/>
      <c r="Z629" s="33" t="inlineStr"/>
      <c r="AA629" s="33" t="inlineStr"/>
      <c r="AB629" s="33" t="inlineStr"/>
      <c r="AC629" s="33" t="inlineStr"/>
      <c r="AD629" s="33" t="inlineStr"/>
      <c r="AE629" s="33" t="inlineStr"/>
      <c r="AF629" s="33" t="inlineStr"/>
      <c r="AG629" s="33" t="inlineStr"/>
      <c r="AH629">
        <f>COUNTA(D629:D629)&gt;0</f>
        <v/>
      </c>
      <c r="AI629">
        <f>IFERROR(AND('2- GI'!$D$13&lt;&gt;"",'2- GI'!$D$13&lt;&gt;"Yes"),FALSE)</f>
        <v/>
      </c>
      <c r="AJ629">
        <f>IFERROR(AND('2- GI'!$D$13="",NOT(AND('2- GI'!$D$13&lt;&gt;"",'2- GI'!$D$13&lt;&gt;"Yes"))),FALSE)</f>
        <v/>
      </c>
      <c r="AK629">
        <f>IF(AI629,IF(AH629,"ANSWERED","MISSING"),IF(AJ629,IF(AH629,"INVALID","CONTROLLER MISSING"),IF(AH629,"INVALID","NOT APPLICABLE")))</f>
        <v/>
      </c>
      <c r="AL629" t="inlineStr">
        <is>
          <t>PARSED</t>
        </is>
      </c>
    </row>
    <row r="630">
      <c r="A630" s="29" t="inlineStr">
        <is>
          <t>FINS_PR_617_v1</t>
        </is>
      </c>
      <c r="B630" s="30" t="inlineStr">
        <is>
          <t>Trade and Other Payables: Amounts due to group entities</t>
        </is>
      </c>
      <c r="C630" s="35" t="inlineStr">
        <is>
          <t>TABLE: 21.0
MATRIX ROW / CONTEXT: EU/EEA
HOW TO ANSWER: Up to 1 values.
WHEN TO ANSWER: “Pure Account Information Service Provider” (FINS_GI_11) is not “Yes”</t>
        </is>
      </c>
      <c r="D630" s="34" t="inlineStr"/>
      <c r="E630" s="33" t="inlineStr"/>
      <c r="F630" s="33" t="inlineStr"/>
      <c r="G630" s="33" t="inlineStr"/>
      <c r="H630" s="33" t="inlineStr"/>
      <c r="I630" s="33" t="inlineStr"/>
      <c r="J630" s="33" t="inlineStr"/>
      <c r="K630" s="33" t="inlineStr"/>
      <c r="L630" s="33" t="inlineStr"/>
      <c r="M630" s="33" t="inlineStr"/>
      <c r="N630" s="33" t="inlineStr"/>
      <c r="O630" s="33" t="inlineStr"/>
      <c r="P630" s="33" t="inlineStr"/>
      <c r="Q630" s="33" t="inlineStr"/>
      <c r="R630" s="33" t="inlineStr"/>
      <c r="S630" s="33" t="inlineStr"/>
      <c r="T630" s="33" t="inlineStr"/>
      <c r="U630" s="33" t="inlineStr"/>
      <c r="V630" s="33" t="inlineStr"/>
      <c r="W630" s="33" t="inlineStr"/>
      <c r="X630" s="33" t="inlineStr"/>
      <c r="Y630" s="33" t="inlineStr"/>
      <c r="Z630" s="33" t="inlineStr"/>
      <c r="AA630" s="33" t="inlineStr"/>
      <c r="AB630" s="33" t="inlineStr"/>
      <c r="AC630" s="33" t="inlineStr"/>
      <c r="AD630" s="33" t="inlineStr"/>
      <c r="AE630" s="33" t="inlineStr"/>
      <c r="AF630" s="33" t="inlineStr"/>
      <c r="AG630" s="33" t="inlineStr"/>
      <c r="AH630">
        <f>COUNTA(D630:D630)&gt;0</f>
        <v/>
      </c>
      <c r="AI630">
        <f>IFERROR(AND('2- GI'!$D$13&lt;&gt;"",'2- GI'!$D$13&lt;&gt;"Yes"),FALSE)</f>
        <v/>
      </c>
      <c r="AJ630">
        <f>IFERROR(AND('2- GI'!$D$13="",NOT(AND('2- GI'!$D$13&lt;&gt;"",'2- GI'!$D$13&lt;&gt;"Yes"))),FALSE)</f>
        <v/>
      </c>
      <c r="AK630">
        <f>IF(AI630,IF(AH630,"ANSWERED","MISSING"),IF(AJ630,IF(AH630,"INVALID","CONTROLLER MISSING"),IF(AH630,"INVALID","NOT APPLICABLE")))</f>
        <v/>
      </c>
      <c r="AL630" t="inlineStr">
        <is>
          <t>PARSED</t>
        </is>
      </c>
    </row>
    <row r="631">
      <c r="A631" s="29" t="inlineStr">
        <is>
          <t>FINS_PR_618_v1</t>
        </is>
      </c>
      <c r="B631" s="30" t="inlineStr">
        <is>
          <t>Trade and Other Payables: Amounts due to group entities</t>
        </is>
      </c>
      <c r="C631" s="35" t="inlineStr">
        <is>
          <t>TABLE: 21.0
MATRIX ROW / CONTEXT: RoW
HOW TO ANSWER: Up to 1 values.
WHEN TO ANSWER: “Pure Account Information Service Provider” (FINS_GI_11) is not “Yes”</t>
        </is>
      </c>
      <c r="D631" s="34" t="inlineStr"/>
      <c r="E631" s="33" t="inlineStr"/>
      <c r="F631" s="33" t="inlineStr"/>
      <c r="G631" s="33" t="inlineStr"/>
      <c r="H631" s="33" t="inlineStr"/>
      <c r="I631" s="33" t="inlineStr"/>
      <c r="J631" s="33" t="inlineStr"/>
      <c r="K631" s="33" t="inlineStr"/>
      <c r="L631" s="33" t="inlineStr"/>
      <c r="M631" s="33" t="inlineStr"/>
      <c r="N631" s="33" t="inlineStr"/>
      <c r="O631" s="33" t="inlineStr"/>
      <c r="P631" s="33" t="inlineStr"/>
      <c r="Q631" s="33" t="inlineStr"/>
      <c r="R631" s="33" t="inlineStr"/>
      <c r="S631" s="33" t="inlineStr"/>
      <c r="T631" s="33" t="inlineStr"/>
      <c r="U631" s="33" t="inlineStr"/>
      <c r="V631" s="33" t="inlineStr"/>
      <c r="W631" s="33" t="inlineStr"/>
      <c r="X631" s="33" t="inlineStr"/>
      <c r="Y631" s="33" t="inlineStr"/>
      <c r="Z631" s="33" t="inlineStr"/>
      <c r="AA631" s="33" t="inlineStr"/>
      <c r="AB631" s="33" t="inlineStr"/>
      <c r="AC631" s="33" t="inlineStr"/>
      <c r="AD631" s="33" t="inlineStr"/>
      <c r="AE631" s="33" t="inlineStr"/>
      <c r="AF631" s="33" t="inlineStr"/>
      <c r="AG631" s="33" t="inlineStr"/>
      <c r="AH631">
        <f>COUNTA(D631:D631)&gt;0</f>
        <v/>
      </c>
      <c r="AI631">
        <f>IFERROR(AND('2- GI'!$D$13&lt;&gt;"",'2- GI'!$D$13&lt;&gt;"Yes"),FALSE)</f>
        <v/>
      </c>
      <c r="AJ631">
        <f>IFERROR(AND('2- GI'!$D$13="",NOT(AND('2- GI'!$D$13&lt;&gt;"",'2- GI'!$D$13&lt;&gt;"Yes"))),FALSE)</f>
        <v/>
      </c>
      <c r="AK631">
        <f>IF(AI631,IF(AH631,"ANSWERED","MISSING"),IF(AJ631,IF(AH631,"INVALID","CONTROLLER MISSING"),IF(AH631,"INVALID","NOT APPLICABLE")))</f>
        <v/>
      </c>
      <c r="AL631" t="inlineStr">
        <is>
          <t>PARSED</t>
        </is>
      </c>
    </row>
    <row r="632">
      <c r="A632" s="29" t="inlineStr">
        <is>
          <t>FINS_PR_619_v1</t>
        </is>
      </c>
      <c r="B632" s="30" t="inlineStr">
        <is>
          <t>Trade and Other Payables: Amounts due to third parties</t>
        </is>
      </c>
      <c r="C632" s="35" t="inlineStr">
        <is>
          <t>TABLE: 21.0
MATRIX ROW / CONTEXT: Malta
HOW TO ANSWER: Up to 1 values.
WHEN TO ANSWER: “Pure Account Information Service Provider” (FINS_GI_11) is not “Yes”</t>
        </is>
      </c>
      <c r="D632" s="34" t="inlineStr"/>
      <c r="E632" s="33" t="inlineStr"/>
      <c r="F632" s="33" t="inlineStr"/>
      <c r="G632" s="33" t="inlineStr"/>
      <c r="H632" s="33" t="inlineStr"/>
      <c r="I632" s="33" t="inlineStr"/>
      <c r="J632" s="33" t="inlineStr"/>
      <c r="K632" s="33" t="inlineStr"/>
      <c r="L632" s="33" t="inlineStr"/>
      <c r="M632" s="33" t="inlineStr"/>
      <c r="N632" s="33" t="inlineStr"/>
      <c r="O632" s="33" t="inlineStr"/>
      <c r="P632" s="33" t="inlineStr"/>
      <c r="Q632" s="33" t="inlineStr"/>
      <c r="R632" s="33" t="inlineStr"/>
      <c r="S632" s="33" t="inlineStr"/>
      <c r="T632" s="33" t="inlineStr"/>
      <c r="U632" s="33" t="inlineStr"/>
      <c r="V632" s="33" t="inlineStr"/>
      <c r="W632" s="33" t="inlineStr"/>
      <c r="X632" s="33" t="inlineStr"/>
      <c r="Y632" s="33" t="inlineStr"/>
      <c r="Z632" s="33" t="inlineStr"/>
      <c r="AA632" s="33" t="inlineStr"/>
      <c r="AB632" s="33" t="inlineStr"/>
      <c r="AC632" s="33" t="inlineStr"/>
      <c r="AD632" s="33" t="inlineStr"/>
      <c r="AE632" s="33" t="inlineStr"/>
      <c r="AF632" s="33" t="inlineStr"/>
      <c r="AG632" s="33" t="inlineStr"/>
      <c r="AH632">
        <f>COUNTA(D632:D632)&gt;0</f>
        <v/>
      </c>
      <c r="AI632">
        <f>IFERROR(AND('2- GI'!$D$13&lt;&gt;"",'2- GI'!$D$13&lt;&gt;"Yes"),FALSE)</f>
        <v/>
      </c>
      <c r="AJ632">
        <f>IFERROR(AND('2- GI'!$D$13="",NOT(AND('2- GI'!$D$13&lt;&gt;"",'2- GI'!$D$13&lt;&gt;"Yes"))),FALSE)</f>
        <v/>
      </c>
      <c r="AK632">
        <f>IF(AI632,IF(AH632,"ANSWERED","MISSING"),IF(AJ632,IF(AH632,"INVALID","CONTROLLER MISSING"),IF(AH632,"INVALID","NOT APPLICABLE")))</f>
        <v/>
      </c>
      <c r="AL632" t="inlineStr">
        <is>
          <t>PARSED</t>
        </is>
      </c>
    </row>
    <row r="633">
      <c r="A633" s="29" t="inlineStr">
        <is>
          <t>FINS_PR_620_v1</t>
        </is>
      </c>
      <c r="B633" s="30" t="inlineStr">
        <is>
          <t>Trade and Other Payables: Amounts due to third parties</t>
        </is>
      </c>
      <c r="C633" s="35" t="inlineStr">
        <is>
          <t>TABLE: 21.0
MATRIX ROW / CONTEXT: EU/EEA
HOW TO ANSWER: Up to 1 values.
WHEN TO ANSWER: “Pure Account Information Service Provider” (FINS_GI_11) is not “Yes”</t>
        </is>
      </c>
      <c r="D633" s="34" t="inlineStr"/>
      <c r="E633" s="33" t="inlineStr"/>
      <c r="F633" s="33" t="inlineStr"/>
      <c r="G633" s="33" t="inlineStr"/>
      <c r="H633" s="33" t="inlineStr"/>
      <c r="I633" s="33" t="inlineStr"/>
      <c r="J633" s="33" t="inlineStr"/>
      <c r="K633" s="33" t="inlineStr"/>
      <c r="L633" s="33" t="inlineStr"/>
      <c r="M633" s="33" t="inlineStr"/>
      <c r="N633" s="33" t="inlineStr"/>
      <c r="O633" s="33" t="inlineStr"/>
      <c r="P633" s="33" t="inlineStr"/>
      <c r="Q633" s="33" t="inlineStr"/>
      <c r="R633" s="33" t="inlineStr"/>
      <c r="S633" s="33" t="inlineStr"/>
      <c r="T633" s="33" t="inlineStr"/>
      <c r="U633" s="33" t="inlineStr"/>
      <c r="V633" s="33" t="inlineStr"/>
      <c r="W633" s="33" t="inlineStr"/>
      <c r="X633" s="33" t="inlineStr"/>
      <c r="Y633" s="33" t="inlineStr"/>
      <c r="Z633" s="33" t="inlineStr"/>
      <c r="AA633" s="33" t="inlineStr"/>
      <c r="AB633" s="33" t="inlineStr"/>
      <c r="AC633" s="33" t="inlineStr"/>
      <c r="AD633" s="33" t="inlineStr"/>
      <c r="AE633" s="33" t="inlineStr"/>
      <c r="AF633" s="33" t="inlineStr"/>
      <c r="AG633" s="33" t="inlineStr"/>
      <c r="AH633">
        <f>COUNTA(D633:D633)&gt;0</f>
        <v/>
      </c>
      <c r="AI633">
        <f>IFERROR(AND('2- GI'!$D$13&lt;&gt;"",'2- GI'!$D$13&lt;&gt;"Yes"),FALSE)</f>
        <v/>
      </c>
      <c r="AJ633">
        <f>IFERROR(AND('2- GI'!$D$13="",NOT(AND('2- GI'!$D$13&lt;&gt;"",'2- GI'!$D$13&lt;&gt;"Yes"))),FALSE)</f>
        <v/>
      </c>
      <c r="AK633">
        <f>IF(AI633,IF(AH633,"ANSWERED","MISSING"),IF(AJ633,IF(AH633,"INVALID","CONTROLLER MISSING"),IF(AH633,"INVALID","NOT APPLICABLE")))</f>
        <v/>
      </c>
      <c r="AL633" t="inlineStr">
        <is>
          <t>PARSED</t>
        </is>
      </c>
    </row>
    <row r="634">
      <c r="A634" s="29" t="inlineStr">
        <is>
          <t>FINS_PR_621_v1</t>
        </is>
      </c>
      <c r="B634" s="30" t="inlineStr">
        <is>
          <t>Trade and Other Payables: Amounts due to third parties</t>
        </is>
      </c>
      <c r="C634" s="35" t="inlineStr">
        <is>
          <t>TABLE: 21.0
MATRIX ROW / CONTEXT: RoW
HOW TO ANSWER: Up to 1 values.
WHEN TO ANSWER: “Pure Account Information Service Provider” (FINS_GI_11) is not “Yes”</t>
        </is>
      </c>
      <c r="D634" s="34" t="inlineStr"/>
      <c r="E634" s="33" t="inlineStr"/>
      <c r="F634" s="33" t="inlineStr"/>
      <c r="G634" s="33" t="inlineStr"/>
      <c r="H634" s="33" t="inlineStr"/>
      <c r="I634" s="33" t="inlineStr"/>
      <c r="J634" s="33" t="inlineStr"/>
      <c r="K634" s="33" t="inlineStr"/>
      <c r="L634" s="33" t="inlineStr"/>
      <c r="M634" s="33" t="inlineStr"/>
      <c r="N634" s="33" t="inlineStr"/>
      <c r="O634" s="33" t="inlineStr"/>
      <c r="P634" s="33" t="inlineStr"/>
      <c r="Q634" s="33" t="inlineStr"/>
      <c r="R634" s="33" t="inlineStr"/>
      <c r="S634" s="33" t="inlineStr"/>
      <c r="T634" s="33" t="inlineStr"/>
      <c r="U634" s="33" t="inlineStr"/>
      <c r="V634" s="33" t="inlineStr"/>
      <c r="W634" s="33" t="inlineStr"/>
      <c r="X634" s="33" t="inlineStr"/>
      <c r="Y634" s="33" t="inlineStr"/>
      <c r="Z634" s="33" t="inlineStr"/>
      <c r="AA634" s="33" t="inlineStr"/>
      <c r="AB634" s="33" t="inlineStr"/>
      <c r="AC634" s="33" t="inlineStr"/>
      <c r="AD634" s="33" t="inlineStr"/>
      <c r="AE634" s="33" t="inlineStr"/>
      <c r="AF634" s="33" t="inlineStr"/>
      <c r="AG634" s="33" t="inlineStr"/>
      <c r="AH634">
        <f>COUNTA(D634:D634)&gt;0</f>
        <v/>
      </c>
      <c r="AI634">
        <f>IFERROR(AND('2- GI'!$D$13&lt;&gt;"",'2- GI'!$D$13&lt;&gt;"Yes"),FALSE)</f>
        <v/>
      </c>
      <c r="AJ634">
        <f>IFERROR(AND('2- GI'!$D$13="",NOT(AND('2- GI'!$D$13&lt;&gt;"",'2- GI'!$D$13&lt;&gt;"Yes"))),FALSE)</f>
        <v/>
      </c>
      <c r="AK634">
        <f>IF(AI634,IF(AH634,"ANSWERED","MISSING"),IF(AJ634,IF(AH634,"INVALID","CONTROLLER MISSING"),IF(AH634,"INVALID","NOT APPLICABLE")))</f>
        <v/>
      </c>
      <c r="AL634" t="inlineStr">
        <is>
          <t>PARSED</t>
        </is>
      </c>
    </row>
    <row r="635">
      <c r="A635" s="29" t="inlineStr">
        <is>
          <t>FINS_PR_622_v1</t>
        </is>
      </c>
      <c r="B635" s="30" t="inlineStr">
        <is>
          <t>Trade and Other Payables: Deferred Tax</t>
        </is>
      </c>
      <c r="C635" s="35" t="inlineStr">
        <is>
          <t>TABLE: 21.0
MATRIX ROW / CONTEXT: Malta
HOW TO ANSWER: Up to 1 values.
WHEN TO ANSWER: “Pure Account Information Service Provider” (FINS_GI_11) is not “Yes”</t>
        </is>
      </c>
      <c r="D635" s="34" t="inlineStr"/>
      <c r="E635" s="33" t="inlineStr"/>
      <c r="F635" s="33" t="inlineStr"/>
      <c r="G635" s="33" t="inlineStr"/>
      <c r="H635" s="33" t="inlineStr"/>
      <c r="I635" s="33" t="inlineStr"/>
      <c r="J635" s="33" t="inlineStr"/>
      <c r="K635" s="33" t="inlineStr"/>
      <c r="L635" s="33" t="inlineStr"/>
      <c r="M635" s="33" t="inlineStr"/>
      <c r="N635" s="33" t="inlineStr"/>
      <c r="O635" s="33" t="inlineStr"/>
      <c r="P635" s="33" t="inlineStr"/>
      <c r="Q635" s="33" t="inlineStr"/>
      <c r="R635" s="33" t="inlineStr"/>
      <c r="S635" s="33" t="inlineStr"/>
      <c r="T635" s="33" t="inlineStr"/>
      <c r="U635" s="33" t="inlineStr"/>
      <c r="V635" s="33" t="inlineStr"/>
      <c r="W635" s="33" t="inlineStr"/>
      <c r="X635" s="33" t="inlineStr"/>
      <c r="Y635" s="33" t="inlineStr"/>
      <c r="Z635" s="33" t="inlineStr"/>
      <c r="AA635" s="33" t="inlineStr"/>
      <c r="AB635" s="33" t="inlineStr"/>
      <c r="AC635" s="33" t="inlineStr"/>
      <c r="AD635" s="33" t="inlineStr"/>
      <c r="AE635" s="33" t="inlineStr"/>
      <c r="AF635" s="33" t="inlineStr"/>
      <c r="AG635" s="33" t="inlineStr"/>
      <c r="AH635">
        <f>COUNTA(D635:D635)&gt;0</f>
        <v/>
      </c>
      <c r="AI635">
        <f>IFERROR(AND('2- GI'!$D$13&lt;&gt;"",'2- GI'!$D$13&lt;&gt;"Yes"),FALSE)</f>
        <v/>
      </c>
      <c r="AJ635">
        <f>IFERROR(AND('2- GI'!$D$13="",NOT(AND('2- GI'!$D$13&lt;&gt;"",'2- GI'!$D$13&lt;&gt;"Yes"))),FALSE)</f>
        <v/>
      </c>
      <c r="AK635">
        <f>IF(AI635,IF(AH635,"ANSWERED","MISSING"),IF(AJ635,IF(AH635,"INVALID","CONTROLLER MISSING"),IF(AH635,"INVALID","NOT APPLICABLE")))</f>
        <v/>
      </c>
      <c r="AL635" t="inlineStr">
        <is>
          <t>PARSED</t>
        </is>
      </c>
    </row>
    <row r="636">
      <c r="A636" s="29" t="inlineStr">
        <is>
          <t>FINS_PR_623_v1</t>
        </is>
      </c>
      <c r="B636" s="30" t="inlineStr">
        <is>
          <t>Trade and Other Payables: Deferred Tax</t>
        </is>
      </c>
      <c r="C636" s="35" t="inlineStr">
        <is>
          <t>TABLE: 21.0
MATRIX ROW / CONTEXT: EU/EEA
HOW TO ANSWER: Up to 1 values.
WHEN TO ANSWER: “Pure Account Information Service Provider” (FINS_GI_11) is not “Yes”</t>
        </is>
      </c>
      <c r="D636" s="34" t="inlineStr"/>
      <c r="E636" s="33" t="inlineStr"/>
      <c r="F636" s="33" t="inlineStr"/>
      <c r="G636" s="33" t="inlineStr"/>
      <c r="H636" s="33" t="inlineStr"/>
      <c r="I636" s="33" t="inlineStr"/>
      <c r="J636" s="33" t="inlineStr"/>
      <c r="K636" s="33" t="inlineStr"/>
      <c r="L636" s="33" t="inlineStr"/>
      <c r="M636" s="33" t="inlineStr"/>
      <c r="N636" s="33" t="inlineStr"/>
      <c r="O636" s="33" t="inlineStr"/>
      <c r="P636" s="33" t="inlineStr"/>
      <c r="Q636" s="33" t="inlineStr"/>
      <c r="R636" s="33" t="inlineStr"/>
      <c r="S636" s="33" t="inlineStr"/>
      <c r="T636" s="33" t="inlineStr"/>
      <c r="U636" s="33" t="inlineStr"/>
      <c r="V636" s="33" t="inlineStr"/>
      <c r="W636" s="33" t="inlineStr"/>
      <c r="X636" s="33" t="inlineStr"/>
      <c r="Y636" s="33" t="inlineStr"/>
      <c r="Z636" s="33" t="inlineStr"/>
      <c r="AA636" s="33" t="inlineStr"/>
      <c r="AB636" s="33" t="inlineStr"/>
      <c r="AC636" s="33" t="inlineStr"/>
      <c r="AD636" s="33" t="inlineStr"/>
      <c r="AE636" s="33" t="inlineStr"/>
      <c r="AF636" s="33" t="inlineStr"/>
      <c r="AG636" s="33" t="inlineStr"/>
      <c r="AH636">
        <f>COUNTA(D636:D636)&gt;0</f>
        <v/>
      </c>
      <c r="AI636">
        <f>IFERROR(AND('2- GI'!$D$13&lt;&gt;"",'2- GI'!$D$13&lt;&gt;"Yes"),FALSE)</f>
        <v/>
      </c>
      <c r="AJ636">
        <f>IFERROR(AND('2- GI'!$D$13="",NOT(AND('2- GI'!$D$13&lt;&gt;"",'2- GI'!$D$13&lt;&gt;"Yes"))),FALSE)</f>
        <v/>
      </c>
      <c r="AK636">
        <f>IF(AI636,IF(AH636,"ANSWERED","MISSING"),IF(AJ636,IF(AH636,"INVALID","CONTROLLER MISSING"),IF(AH636,"INVALID","NOT APPLICABLE")))</f>
        <v/>
      </c>
      <c r="AL636" t="inlineStr">
        <is>
          <t>PARSED</t>
        </is>
      </c>
    </row>
    <row r="637">
      <c r="A637" s="29" t="inlineStr">
        <is>
          <t>FINS_PR_624_v1</t>
        </is>
      </c>
      <c r="B637" s="30" t="inlineStr">
        <is>
          <t>Trade and Other Payables: Deferred Tax</t>
        </is>
      </c>
      <c r="C637" s="35" t="inlineStr">
        <is>
          <t>TABLE: 21.0
MATRIX ROW / CONTEXT: RoW
HOW TO ANSWER: Up to 1 values.
WHEN TO ANSWER: “Pure Account Information Service Provider” (FINS_GI_11) is not “Yes”</t>
        </is>
      </c>
      <c r="D637" s="34" t="inlineStr"/>
      <c r="E637" s="33" t="inlineStr"/>
      <c r="F637" s="33" t="inlineStr"/>
      <c r="G637" s="33" t="inlineStr"/>
      <c r="H637" s="33" t="inlineStr"/>
      <c r="I637" s="33" t="inlineStr"/>
      <c r="J637" s="33" t="inlineStr"/>
      <c r="K637" s="33" t="inlineStr"/>
      <c r="L637" s="33" t="inlineStr"/>
      <c r="M637" s="33" t="inlineStr"/>
      <c r="N637" s="33" t="inlineStr"/>
      <c r="O637" s="33" t="inlineStr"/>
      <c r="P637" s="33" t="inlineStr"/>
      <c r="Q637" s="33" t="inlineStr"/>
      <c r="R637" s="33" t="inlineStr"/>
      <c r="S637" s="33" t="inlineStr"/>
      <c r="T637" s="33" t="inlineStr"/>
      <c r="U637" s="33" t="inlineStr"/>
      <c r="V637" s="33" t="inlineStr"/>
      <c r="W637" s="33" t="inlineStr"/>
      <c r="X637" s="33" t="inlineStr"/>
      <c r="Y637" s="33" t="inlineStr"/>
      <c r="Z637" s="33" t="inlineStr"/>
      <c r="AA637" s="33" t="inlineStr"/>
      <c r="AB637" s="33" t="inlineStr"/>
      <c r="AC637" s="33" t="inlineStr"/>
      <c r="AD637" s="33" t="inlineStr"/>
      <c r="AE637" s="33" t="inlineStr"/>
      <c r="AF637" s="33" t="inlineStr"/>
      <c r="AG637" s="33" t="inlineStr"/>
      <c r="AH637">
        <f>COUNTA(D637:D637)&gt;0</f>
        <v/>
      </c>
      <c r="AI637">
        <f>IFERROR(AND('2- GI'!$D$13&lt;&gt;"",'2- GI'!$D$13&lt;&gt;"Yes"),FALSE)</f>
        <v/>
      </c>
      <c r="AJ637">
        <f>IFERROR(AND('2- GI'!$D$13="",NOT(AND('2- GI'!$D$13&lt;&gt;"",'2- GI'!$D$13&lt;&gt;"Yes"))),FALSE)</f>
        <v/>
      </c>
      <c r="AK637">
        <f>IF(AI637,IF(AH637,"ANSWERED","MISSING"),IF(AJ637,IF(AH637,"INVALID","CONTROLLER MISSING"),IF(AH637,"INVALID","NOT APPLICABLE")))</f>
        <v/>
      </c>
      <c r="AL637" t="inlineStr">
        <is>
          <t>PARSED</t>
        </is>
      </c>
    </row>
    <row r="638">
      <c r="A638" s="29" t="inlineStr">
        <is>
          <t>FINS_PR_625_v1</t>
        </is>
      </c>
      <c r="B638" s="30" t="inlineStr">
        <is>
          <t>Trade and Other Payables: Other payables</t>
        </is>
      </c>
      <c r="C638" s="35" t="inlineStr">
        <is>
          <t>TABLE: 21.0
MATRIX ROW / CONTEXT: Malta
HOW TO ANSWER: Up to 1 values.
WHEN TO ANSWER: “Pure Account Information Service Provider” (FINS_GI_11) is not “Yes”</t>
        </is>
      </c>
      <c r="D638" s="34" t="inlineStr"/>
      <c r="E638" s="33" t="inlineStr"/>
      <c r="F638" s="33" t="inlineStr"/>
      <c r="G638" s="33" t="inlineStr"/>
      <c r="H638" s="33" t="inlineStr"/>
      <c r="I638" s="33" t="inlineStr"/>
      <c r="J638" s="33" t="inlineStr"/>
      <c r="K638" s="33" t="inlineStr"/>
      <c r="L638" s="33" t="inlineStr"/>
      <c r="M638" s="33" t="inlineStr"/>
      <c r="N638" s="33" t="inlineStr"/>
      <c r="O638" s="33" t="inlineStr"/>
      <c r="P638" s="33" t="inlineStr"/>
      <c r="Q638" s="33" t="inlineStr"/>
      <c r="R638" s="33" t="inlineStr"/>
      <c r="S638" s="33" t="inlineStr"/>
      <c r="T638" s="33" t="inlineStr"/>
      <c r="U638" s="33" t="inlineStr"/>
      <c r="V638" s="33" t="inlineStr"/>
      <c r="W638" s="33" t="inlineStr"/>
      <c r="X638" s="33" t="inlineStr"/>
      <c r="Y638" s="33" t="inlineStr"/>
      <c r="Z638" s="33" t="inlineStr"/>
      <c r="AA638" s="33" t="inlineStr"/>
      <c r="AB638" s="33" t="inlineStr"/>
      <c r="AC638" s="33" t="inlineStr"/>
      <c r="AD638" s="33" t="inlineStr"/>
      <c r="AE638" s="33" t="inlineStr"/>
      <c r="AF638" s="33" t="inlineStr"/>
      <c r="AG638" s="33" t="inlineStr"/>
      <c r="AH638">
        <f>COUNTA(D638:D638)&gt;0</f>
        <v/>
      </c>
      <c r="AI638">
        <f>IFERROR(AND('2- GI'!$D$13&lt;&gt;"",'2- GI'!$D$13&lt;&gt;"Yes"),FALSE)</f>
        <v/>
      </c>
      <c r="AJ638">
        <f>IFERROR(AND('2- GI'!$D$13="",NOT(AND('2- GI'!$D$13&lt;&gt;"",'2- GI'!$D$13&lt;&gt;"Yes"))),FALSE)</f>
        <v/>
      </c>
      <c r="AK638">
        <f>IF(AI638,IF(AH638,"ANSWERED","MISSING"),IF(AJ638,IF(AH638,"INVALID","CONTROLLER MISSING"),IF(AH638,"INVALID","NOT APPLICABLE")))</f>
        <v/>
      </c>
      <c r="AL638" t="inlineStr">
        <is>
          <t>PARSED</t>
        </is>
      </c>
    </row>
    <row r="639">
      <c r="A639" s="29" t="inlineStr">
        <is>
          <t>FINS_PR_626_v1</t>
        </is>
      </c>
      <c r="B639" s="30" t="inlineStr">
        <is>
          <t>Trade and Other Payables: Other payables</t>
        </is>
      </c>
      <c r="C639" s="35" t="inlineStr">
        <is>
          <t>TABLE: 21.0
MATRIX ROW / CONTEXT: EU/EEA
HOW TO ANSWER: Up to 1 values.
WHEN TO ANSWER: “Pure Account Information Service Provider” (FINS_GI_11) is not “Yes”</t>
        </is>
      </c>
      <c r="D639" s="34" t="inlineStr"/>
      <c r="E639" s="33" t="inlineStr"/>
      <c r="F639" s="33" t="inlineStr"/>
      <c r="G639" s="33" t="inlineStr"/>
      <c r="H639" s="33" t="inlineStr"/>
      <c r="I639" s="33" t="inlineStr"/>
      <c r="J639" s="33" t="inlineStr"/>
      <c r="K639" s="33" t="inlineStr"/>
      <c r="L639" s="33" t="inlineStr"/>
      <c r="M639" s="33" t="inlineStr"/>
      <c r="N639" s="33" t="inlineStr"/>
      <c r="O639" s="33" t="inlineStr"/>
      <c r="P639" s="33" t="inlineStr"/>
      <c r="Q639" s="33" t="inlineStr"/>
      <c r="R639" s="33" t="inlineStr"/>
      <c r="S639" s="33" t="inlineStr"/>
      <c r="T639" s="33" t="inlineStr"/>
      <c r="U639" s="33" t="inlineStr"/>
      <c r="V639" s="33" t="inlineStr"/>
      <c r="W639" s="33" t="inlineStr"/>
      <c r="X639" s="33" t="inlineStr"/>
      <c r="Y639" s="33" t="inlineStr"/>
      <c r="Z639" s="33" t="inlineStr"/>
      <c r="AA639" s="33" t="inlineStr"/>
      <c r="AB639" s="33" t="inlineStr"/>
      <c r="AC639" s="33" t="inlineStr"/>
      <c r="AD639" s="33" t="inlineStr"/>
      <c r="AE639" s="33" t="inlineStr"/>
      <c r="AF639" s="33" t="inlineStr"/>
      <c r="AG639" s="33" t="inlineStr"/>
      <c r="AH639">
        <f>COUNTA(D639:D639)&gt;0</f>
        <v/>
      </c>
      <c r="AI639">
        <f>IFERROR(AND('2- GI'!$D$13&lt;&gt;"",'2- GI'!$D$13&lt;&gt;"Yes"),FALSE)</f>
        <v/>
      </c>
      <c r="AJ639">
        <f>IFERROR(AND('2- GI'!$D$13="",NOT(AND('2- GI'!$D$13&lt;&gt;"",'2- GI'!$D$13&lt;&gt;"Yes"))),FALSE)</f>
        <v/>
      </c>
      <c r="AK639">
        <f>IF(AI639,IF(AH639,"ANSWERED","MISSING"),IF(AJ639,IF(AH639,"INVALID","CONTROLLER MISSING"),IF(AH639,"INVALID","NOT APPLICABLE")))</f>
        <v/>
      </c>
      <c r="AL639" t="inlineStr">
        <is>
          <t>PARSED</t>
        </is>
      </c>
    </row>
    <row r="640">
      <c r="A640" s="29" t="inlineStr">
        <is>
          <t>FINS_PR_627_v1</t>
        </is>
      </c>
      <c r="B640" s="30" t="inlineStr">
        <is>
          <t>Trade and Other Payables: Other payables</t>
        </is>
      </c>
      <c r="C640" s="35" t="inlineStr">
        <is>
          <t>TABLE: 21.0
MATRIX ROW / CONTEXT: RoW
HOW TO ANSWER: Up to 1 values.
WHEN TO ANSWER: “Pure Account Information Service Provider” (FINS_GI_11) is not “Yes”</t>
        </is>
      </c>
      <c r="D640" s="34" t="inlineStr"/>
      <c r="E640" s="33" t="inlineStr"/>
      <c r="F640" s="33" t="inlineStr"/>
      <c r="G640" s="33" t="inlineStr"/>
      <c r="H640" s="33" t="inlineStr"/>
      <c r="I640" s="33" t="inlineStr"/>
      <c r="J640" s="33" t="inlineStr"/>
      <c r="K640" s="33" t="inlineStr"/>
      <c r="L640" s="33" t="inlineStr"/>
      <c r="M640" s="33" t="inlineStr"/>
      <c r="N640" s="33" t="inlineStr"/>
      <c r="O640" s="33" t="inlineStr"/>
      <c r="P640" s="33" t="inlineStr"/>
      <c r="Q640" s="33" t="inlineStr"/>
      <c r="R640" s="33" t="inlineStr"/>
      <c r="S640" s="33" t="inlineStr"/>
      <c r="T640" s="33" t="inlineStr"/>
      <c r="U640" s="33" t="inlineStr"/>
      <c r="V640" s="33" t="inlineStr"/>
      <c r="W640" s="33" t="inlineStr"/>
      <c r="X640" s="33" t="inlineStr"/>
      <c r="Y640" s="33" t="inlineStr"/>
      <c r="Z640" s="33" t="inlineStr"/>
      <c r="AA640" s="33" t="inlineStr"/>
      <c r="AB640" s="33" t="inlineStr"/>
      <c r="AC640" s="33" t="inlineStr"/>
      <c r="AD640" s="33" t="inlineStr"/>
      <c r="AE640" s="33" t="inlineStr"/>
      <c r="AF640" s="33" t="inlineStr"/>
      <c r="AG640" s="33" t="inlineStr"/>
      <c r="AH640">
        <f>COUNTA(D640:D640)&gt;0</f>
        <v/>
      </c>
      <c r="AI640">
        <f>IFERROR(AND('2- GI'!$D$13&lt;&gt;"",'2- GI'!$D$13&lt;&gt;"Yes"),FALSE)</f>
        <v/>
      </c>
      <c r="AJ640">
        <f>IFERROR(AND('2- GI'!$D$13="",NOT(AND('2- GI'!$D$13&lt;&gt;"",'2- GI'!$D$13&lt;&gt;"Yes"))),FALSE)</f>
        <v/>
      </c>
      <c r="AK640">
        <f>IF(AI640,IF(AH640,"ANSWERED","MISSING"),IF(AJ640,IF(AH640,"INVALID","CONTROLLER MISSING"),IF(AH640,"INVALID","NOT APPLICABLE")))</f>
        <v/>
      </c>
      <c r="AL640" t="inlineStr">
        <is>
          <t>PARSED</t>
        </is>
      </c>
    </row>
    <row r="641">
      <c r="A641" s="29" t="inlineStr">
        <is>
          <t>FINS_PR_628_v1</t>
        </is>
      </c>
      <c r="B641" s="30" t="inlineStr">
        <is>
          <t>Kindly provide detail on 'Trade and Other Payables: Other payables'</t>
        </is>
      </c>
      <c r="C641" s="31" t="inlineStr">
        <is>
          <t>WHEN TO ANSWER: All of these conditions must be met: At least one of these conditions must be met: “Trade and Other Payables: Other payables” (FINS_PR_625) is greater than “0”; or “Trade and Other Payables: Other payables” (FINS_PR_626) is greater than “0”; or “Trade and Other Payables: Other payables” (FINS_PR_627) is greater than “0”; and “Pure Account Information Service Provider” (FINS_GI_11) is not “Yes”</t>
        </is>
      </c>
      <c r="D641" s="34" t="inlineStr"/>
      <c r="E641" s="33" t="inlineStr"/>
      <c r="F641" s="33" t="inlineStr"/>
      <c r="G641" s="33" t="inlineStr"/>
      <c r="H641" s="33" t="inlineStr"/>
      <c r="I641" s="33" t="inlineStr"/>
      <c r="J641" s="33" t="inlineStr"/>
      <c r="K641" s="33" t="inlineStr"/>
      <c r="L641" s="33" t="inlineStr"/>
      <c r="M641" s="33" t="inlineStr"/>
      <c r="N641" s="33" t="inlineStr"/>
      <c r="O641" s="33" t="inlineStr"/>
      <c r="P641" s="33" t="inlineStr"/>
      <c r="Q641" s="33" t="inlineStr"/>
      <c r="R641" s="33" t="inlineStr"/>
      <c r="S641" s="33" t="inlineStr"/>
      <c r="T641" s="33" t="inlineStr"/>
      <c r="U641" s="33" t="inlineStr"/>
      <c r="V641" s="33" t="inlineStr"/>
      <c r="W641" s="33" t="inlineStr"/>
      <c r="X641" s="33" t="inlineStr"/>
      <c r="Y641" s="33" t="inlineStr"/>
      <c r="Z641" s="33" t="inlineStr"/>
      <c r="AA641" s="33" t="inlineStr"/>
      <c r="AB641" s="33" t="inlineStr"/>
      <c r="AC641" s="33" t="inlineStr"/>
      <c r="AD641" s="33" t="inlineStr"/>
      <c r="AE641" s="33" t="inlineStr"/>
      <c r="AF641" s="33" t="inlineStr"/>
      <c r="AG641" s="33" t="inlineStr"/>
      <c r="AH641">
        <f>COUNTA(D641:D641)&gt;0</f>
        <v/>
      </c>
      <c r="AI641">
        <f>IFERROR(AND(OR(AND($D$638&lt;&gt;"",$D$638&gt;0),AND($D$639&lt;&gt;"",$D$639&gt;0),AND($D$640&lt;&gt;"",$D$640&gt;0)),AND('2- GI'!$D$13&lt;&gt;"",'2- GI'!$D$13&lt;&gt;"Yes")),FALSE)</f>
        <v/>
      </c>
      <c r="AJ641">
        <f>IFERROR(AND(OR($D$638="",$D$639="",$D$640="",'2- GI'!$D$13=""),NOT(AND(OR(AND($D$638&lt;&gt;"",$D$638&gt;0),AND($D$639&lt;&gt;"",$D$639&gt;0),AND($D$640&lt;&gt;"",$D$640&gt;0)),AND('2- GI'!$D$13&lt;&gt;"",'2- GI'!$D$13&lt;&gt;"Yes")))),FALSE)</f>
        <v/>
      </c>
      <c r="AK641">
        <f>IF(AI641,IF(AH641,"ANSWERED","MISSING"),IF(AJ641,IF(AH641,"INVALID","CONTROLLER MISSING"),IF(AH641,"INVALID","NOT APPLICABLE")))</f>
        <v/>
      </c>
      <c r="AL641" t="inlineStr">
        <is>
          <t>PARSED</t>
        </is>
      </c>
    </row>
    <row r="642">
      <c r="A642" s="29" t="inlineStr">
        <is>
          <t>FINS_PR_629_v1</t>
        </is>
      </c>
      <c r="B642" s="30" t="inlineStr">
        <is>
          <t>Other Non Current Liabilities</t>
        </is>
      </c>
      <c r="C642" s="35" t="inlineStr">
        <is>
          <t>TABLE: 21.0
MATRIX ROW / CONTEXT: Malta
HOW TO ANSWER: Up to 1 values.
WHEN TO ANSWER: “Pure Account Information Service Provider” (FINS_GI_11) is not “Yes”</t>
        </is>
      </c>
      <c r="D642" s="34" t="inlineStr"/>
      <c r="E642" s="33" t="inlineStr"/>
      <c r="F642" s="33" t="inlineStr"/>
      <c r="G642" s="33" t="inlineStr"/>
      <c r="H642" s="33" t="inlineStr"/>
      <c r="I642" s="33" t="inlineStr"/>
      <c r="J642" s="33" t="inlineStr"/>
      <c r="K642" s="33" t="inlineStr"/>
      <c r="L642" s="33" t="inlineStr"/>
      <c r="M642" s="33" t="inlineStr"/>
      <c r="N642" s="33" t="inlineStr"/>
      <c r="O642" s="33" t="inlineStr"/>
      <c r="P642" s="33" t="inlineStr"/>
      <c r="Q642" s="33" t="inlineStr"/>
      <c r="R642" s="33" t="inlineStr"/>
      <c r="S642" s="33" t="inlineStr"/>
      <c r="T642" s="33" t="inlineStr"/>
      <c r="U642" s="33" t="inlineStr"/>
      <c r="V642" s="33" t="inlineStr"/>
      <c r="W642" s="33" t="inlineStr"/>
      <c r="X642" s="33" t="inlineStr"/>
      <c r="Y642" s="33" t="inlineStr"/>
      <c r="Z642" s="33" t="inlineStr"/>
      <c r="AA642" s="33" t="inlineStr"/>
      <c r="AB642" s="33" t="inlineStr"/>
      <c r="AC642" s="33" t="inlineStr"/>
      <c r="AD642" s="33" t="inlineStr"/>
      <c r="AE642" s="33" t="inlineStr"/>
      <c r="AF642" s="33" t="inlineStr"/>
      <c r="AG642" s="33" t="inlineStr"/>
      <c r="AH642">
        <f>COUNTA(D642:D642)&gt;0</f>
        <v/>
      </c>
      <c r="AI642">
        <f>IFERROR(AND('2- GI'!$D$13&lt;&gt;"",'2- GI'!$D$13&lt;&gt;"Yes"),FALSE)</f>
        <v/>
      </c>
      <c r="AJ642">
        <f>IFERROR(AND('2- GI'!$D$13="",NOT(AND('2- GI'!$D$13&lt;&gt;"",'2- GI'!$D$13&lt;&gt;"Yes"))),FALSE)</f>
        <v/>
      </c>
      <c r="AK642">
        <f>IF(AI642,IF(AH642,"ANSWERED","MISSING"),IF(AJ642,IF(AH642,"INVALID","CONTROLLER MISSING"),IF(AH642,"INVALID","NOT APPLICABLE")))</f>
        <v/>
      </c>
      <c r="AL642" t="inlineStr">
        <is>
          <t>PARSED</t>
        </is>
      </c>
    </row>
    <row r="643">
      <c r="A643" s="29" t="inlineStr">
        <is>
          <t>FINS_PR_630_v1</t>
        </is>
      </c>
      <c r="B643" s="30" t="inlineStr">
        <is>
          <t>Other Non Current Liabilities</t>
        </is>
      </c>
      <c r="C643" s="35" t="inlineStr">
        <is>
          <t>TABLE: 21.0
MATRIX ROW / CONTEXT: EU/EEA
HOW TO ANSWER: Up to 1 values.
WHEN TO ANSWER: “Pure Account Information Service Provider” (FINS_GI_11) is not “Yes”</t>
        </is>
      </c>
      <c r="D643" s="34" t="inlineStr"/>
      <c r="E643" s="33" t="inlineStr"/>
      <c r="F643" s="33" t="inlineStr"/>
      <c r="G643" s="33" t="inlineStr"/>
      <c r="H643" s="33" t="inlineStr"/>
      <c r="I643" s="33" t="inlineStr"/>
      <c r="J643" s="33" t="inlineStr"/>
      <c r="K643" s="33" t="inlineStr"/>
      <c r="L643" s="33" t="inlineStr"/>
      <c r="M643" s="33" t="inlineStr"/>
      <c r="N643" s="33" t="inlineStr"/>
      <c r="O643" s="33" t="inlineStr"/>
      <c r="P643" s="33" t="inlineStr"/>
      <c r="Q643" s="33" t="inlineStr"/>
      <c r="R643" s="33" t="inlineStr"/>
      <c r="S643" s="33" t="inlineStr"/>
      <c r="T643" s="33" t="inlineStr"/>
      <c r="U643" s="33" t="inlineStr"/>
      <c r="V643" s="33" t="inlineStr"/>
      <c r="W643" s="33" t="inlineStr"/>
      <c r="X643" s="33" t="inlineStr"/>
      <c r="Y643" s="33" t="inlineStr"/>
      <c r="Z643" s="33" t="inlineStr"/>
      <c r="AA643" s="33" t="inlineStr"/>
      <c r="AB643" s="33" t="inlineStr"/>
      <c r="AC643" s="33" t="inlineStr"/>
      <c r="AD643" s="33" t="inlineStr"/>
      <c r="AE643" s="33" t="inlineStr"/>
      <c r="AF643" s="33" t="inlineStr"/>
      <c r="AG643" s="33" t="inlineStr"/>
      <c r="AH643">
        <f>COUNTA(D643:D643)&gt;0</f>
        <v/>
      </c>
      <c r="AI643">
        <f>IFERROR(AND('2- GI'!$D$13&lt;&gt;"",'2- GI'!$D$13&lt;&gt;"Yes"),FALSE)</f>
        <v/>
      </c>
      <c r="AJ643">
        <f>IFERROR(AND('2- GI'!$D$13="",NOT(AND('2- GI'!$D$13&lt;&gt;"",'2- GI'!$D$13&lt;&gt;"Yes"))),FALSE)</f>
        <v/>
      </c>
      <c r="AK643">
        <f>IF(AI643,IF(AH643,"ANSWERED","MISSING"),IF(AJ643,IF(AH643,"INVALID","CONTROLLER MISSING"),IF(AH643,"INVALID","NOT APPLICABLE")))</f>
        <v/>
      </c>
      <c r="AL643" t="inlineStr">
        <is>
          <t>PARSED</t>
        </is>
      </c>
    </row>
    <row r="644">
      <c r="A644" s="29" t="inlineStr">
        <is>
          <t>FINS_PR_631_v1</t>
        </is>
      </c>
      <c r="B644" s="30" t="inlineStr">
        <is>
          <t>Other Non Current Liabilities</t>
        </is>
      </c>
      <c r="C644" s="35" t="inlineStr">
        <is>
          <t>TABLE: 21.0
MATRIX ROW / CONTEXT: RoW
HOW TO ANSWER: Up to 1 values.
WHEN TO ANSWER: “Pure Account Information Service Provider” (FINS_GI_11) is not “Yes”</t>
        </is>
      </c>
      <c r="D644" s="34" t="inlineStr"/>
      <c r="E644" s="33" t="inlineStr"/>
      <c r="F644" s="33" t="inlineStr"/>
      <c r="G644" s="33" t="inlineStr"/>
      <c r="H644" s="33" t="inlineStr"/>
      <c r="I644" s="33" t="inlineStr"/>
      <c r="J644" s="33" t="inlineStr"/>
      <c r="K644" s="33" t="inlineStr"/>
      <c r="L644" s="33" t="inlineStr"/>
      <c r="M644" s="33" t="inlineStr"/>
      <c r="N644" s="33" t="inlineStr"/>
      <c r="O644" s="33" t="inlineStr"/>
      <c r="P644" s="33" t="inlineStr"/>
      <c r="Q644" s="33" t="inlineStr"/>
      <c r="R644" s="33" t="inlineStr"/>
      <c r="S644" s="33" t="inlineStr"/>
      <c r="T644" s="33" t="inlineStr"/>
      <c r="U644" s="33" t="inlineStr"/>
      <c r="V644" s="33" t="inlineStr"/>
      <c r="W644" s="33" t="inlineStr"/>
      <c r="X644" s="33" t="inlineStr"/>
      <c r="Y644" s="33" t="inlineStr"/>
      <c r="Z644" s="33" t="inlineStr"/>
      <c r="AA644" s="33" t="inlineStr"/>
      <c r="AB644" s="33" t="inlineStr"/>
      <c r="AC644" s="33" t="inlineStr"/>
      <c r="AD644" s="33" t="inlineStr"/>
      <c r="AE644" s="33" t="inlineStr"/>
      <c r="AF644" s="33" t="inlineStr"/>
      <c r="AG644" s="33" t="inlineStr"/>
      <c r="AH644">
        <f>COUNTA(D644:D644)&gt;0</f>
        <v/>
      </c>
      <c r="AI644">
        <f>IFERROR(AND('2- GI'!$D$13&lt;&gt;"",'2- GI'!$D$13&lt;&gt;"Yes"),FALSE)</f>
        <v/>
      </c>
      <c r="AJ644">
        <f>IFERROR(AND('2- GI'!$D$13="",NOT(AND('2- GI'!$D$13&lt;&gt;"",'2- GI'!$D$13&lt;&gt;"Yes"))),FALSE)</f>
        <v/>
      </c>
      <c r="AK644">
        <f>IF(AI644,IF(AH644,"ANSWERED","MISSING"),IF(AJ644,IF(AH644,"INVALID","CONTROLLER MISSING"),IF(AH644,"INVALID","NOT APPLICABLE")))</f>
        <v/>
      </c>
      <c r="AL644" t="inlineStr">
        <is>
          <t>PARSED</t>
        </is>
      </c>
    </row>
    <row r="645">
      <c r="A645" s="29" t="inlineStr">
        <is>
          <t>FINS_PR_632_v1</t>
        </is>
      </c>
      <c r="B645" s="30" t="inlineStr">
        <is>
          <t>Kindly provide detail on 'Other Non Current Liabilities'</t>
        </is>
      </c>
      <c r="C645" s="31" t="inlineStr">
        <is>
          <t>WHEN TO ANSWER: All of these conditions must be met: At least one of these conditions must be met: “Other Non Current Liabilities” (FINS_PR_629) is greater than “0”; or “Other Non Current Liabilities” (FINS_PR_630) is greater than “0”; or “Other Non Current Liabilities” (FINS_PR_631) is greater than “0”; and “Pure Account Information Service Provider” (FINS_GI_11) is not “Yes”</t>
        </is>
      </c>
      <c r="D645" s="34" t="inlineStr"/>
      <c r="E645" s="33" t="inlineStr"/>
      <c r="F645" s="33" t="inlineStr"/>
      <c r="G645" s="33" t="inlineStr"/>
      <c r="H645" s="33" t="inlineStr"/>
      <c r="I645" s="33" t="inlineStr"/>
      <c r="J645" s="33" t="inlineStr"/>
      <c r="K645" s="33" t="inlineStr"/>
      <c r="L645" s="33" t="inlineStr"/>
      <c r="M645" s="33" t="inlineStr"/>
      <c r="N645" s="33" t="inlineStr"/>
      <c r="O645" s="33" t="inlineStr"/>
      <c r="P645" s="33" t="inlineStr"/>
      <c r="Q645" s="33" t="inlineStr"/>
      <c r="R645" s="33" t="inlineStr"/>
      <c r="S645" s="33" t="inlineStr"/>
      <c r="T645" s="33" t="inlineStr"/>
      <c r="U645" s="33" t="inlineStr"/>
      <c r="V645" s="33" t="inlineStr"/>
      <c r="W645" s="33" t="inlineStr"/>
      <c r="X645" s="33" t="inlineStr"/>
      <c r="Y645" s="33" t="inlineStr"/>
      <c r="Z645" s="33" t="inlineStr"/>
      <c r="AA645" s="33" t="inlineStr"/>
      <c r="AB645" s="33" t="inlineStr"/>
      <c r="AC645" s="33" t="inlineStr"/>
      <c r="AD645" s="33" t="inlineStr"/>
      <c r="AE645" s="33" t="inlineStr"/>
      <c r="AF645" s="33" t="inlineStr"/>
      <c r="AG645" s="33" t="inlineStr"/>
      <c r="AH645">
        <f>COUNTA(D645:D645)&gt;0</f>
        <v/>
      </c>
      <c r="AI645">
        <f>IFERROR(AND(OR(AND($D$642&lt;&gt;"",$D$642&gt;0),AND($D$643&lt;&gt;"",$D$643&gt;0),AND($D$644&lt;&gt;"",$D$644&gt;0)),AND('2- GI'!$D$13&lt;&gt;"",'2- GI'!$D$13&lt;&gt;"Yes")),FALSE)</f>
        <v/>
      </c>
      <c r="AJ645">
        <f>IFERROR(AND(OR($D$642="",$D$643="",$D$644="",'2- GI'!$D$13=""),NOT(AND(OR(AND($D$642&lt;&gt;"",$D$642&gt;0),AND($D$643&lt;&gt;"",$D$643&gt;0),AND($D$644&lt;&gt;"",$D$644&gt;0)),AND('2- GI'!$D$13&lt;&gt;"",'2- GI'!$D$13&lt;&gt;"Yes")))),FALSE)</f>
        <v/>
      </c>
      <c r="AK645">
        <f>IF(AI645,IF(AH645,"ANSWERED","MISSING"),IF(AJ645,IF(AH645,"INVALID","CONTROLLER MISSING"),IF(AH645,"INVALID","NOT APPLICABLE")))</f>
        <v/>
      </c>
      <c r="AL645" t="inlineStr">
        <is>
          <t>PARSED</t>
        </is>
      </c>
    </row>
    <row r="646" ht="24" customHeight="1">
      <c r="A646" s="28" t="inlineStr">
        <is>
          <t>PR — LIABILITIES - CURRENT LIABILITIES</t>
        </is>
      </c>
      <c r="B646" s="28" t="n"/>
      <c r="C646" s="28" t="n"/>
      <c r="D646" s="28" t="n"/>
      <c r="E646" s="28" t="n"/>
      <c r="F646" s="28" t="n"/>
      <c r="G646" s="28" t="n"/>
      <c r="H646" s="28" t="n"/>
      <c r="I646" s="28" t="n"/>
      <c r="J646" s="28" t="n"/>
      <c r="K646" s="28" t="n"/>
      <c r="L646" s="28" t="n"/>
      <c r="M646" s="28" t="n"/>
      <c r="N646" s="28" t="n"/>
      <c r="O646" s="28" t="n"/>
      <c r="P646" s="28" t="n"/>
      <c r="Q646" s="28" t="n"/>
      <c r="R646" s="28" t="n"/>
      <c r="S646" s="28" t="n"/>
      <c r="T646" s="28" t="n"/>
      <c r="U646" s="28" t="n"/>
      <c r="V646" s="28" t="n"/>
      <c r="W646" s="28" t="n"/>
      <c r="X646" s="28" t="n"/>
      <c r="Y646" s="28" t="n"/>
      <c r="Z646" s="28" t="n"/>
      <c r="AA646" s="28" t="n"/>
      <c r="AB646" s="28" t="n"/>
      <c r="AC646" s="28" t="n"/>
      <c r="AD646" s="28" t="n"/>
      <c r="AE646" s="28" t="n"/>
      <c r="AF646" s="28" t="n"/>
      <c r="AG646" s="28" t="n"/>
    </row>
    <row r="647">
      <c r="A647" s="29" t="inlineStr">
        <is>
          <t>FINS_PR_633_v1</t>
        </is>
      </c>
      <c r="B647" s="30" t="inlineStr">
        <is>
          <t>Please insert Financial Liability: Amortised Cost</t>
        </is>
      </c>
      <c r="C647" s="35" t="inlineStr">
        <is>
          <t>TABLE: 22.0
MATRIX ROW / CONTEXT: Malta
HOW TO ANSWER: Up to 1 values.
WHEN TO ANSWER: “Pure Account Information Service Provider” (FINS_GI_11) is not “Yes”</t>
        </is>
      </c>
      <c r="D647" s="34" t="inlineStr"/>
      <c r="E647" s="33" t="inlineStr"/>
      <c r="F647" s="33" t="inlineStr"/>
      <c r="G647" s="33" t="inlineStr"/>
      <c r="H647" s="33" t="inlineStr"/>
      <c r="I647" s="33" t="inlineStr"/>
      <c r="J647" s="33" t="inlineStr"/>
      <c r="K647" s="33" t="inlineStr"/>
      <c r="L647" s="33" t="inlineStr"/>
      <c r="M647" s="33" t="inlineStr"/>
      <c r="N647" s="33" t="inlineStr"/>
      <c r="O647" s="33" t="inlineStr"/>
      <c r="P647" s="33" t="inlineStr"/>
      <c r="Q647" s="33" t="inlineStr"/>
      <c r="R647" s="33" t="inlineStr"/>
      <c r="S647" s="33" t="inlineStr"/>
      <c r="T647" s="33" t="inlineStr"/>
      <c r="U647" s="33" t="inlineStr"/>
      <c r="V647" s="33" t="inlineStr"/>
      <c r="W647" s="33" t="inlineStr"/>
      <c r="X647" s="33" t="inlineStr"/>
      <c r="Y647" s="33" t="inlineStr"/>
      <c r="Z647" s="33" t="inlineStr"/>
      <c r="AA647" s="33" t="inlineStr"/>
      <c r="AB647" s="33" t="inlineStr"/>
      <c r="AC647" s="33" t="inlineStr"/>
      <c r="AD647" s="33" t="inlineStr"/>
      <c r="AE647" s="33" t="inlineStr"/>
      <c r="AF647" s="33" t="inlineStr"/>
      <c r="AG647" s="33" t="inlineStr"/>
      <c r="AH647">
        <f>COUNTA(D647:D647)&gt;0</f>
        <v/>
      </c>
      <c r="AI647">
        <f>IFERROR(AND('2- GI'!$D$13&lt;&gt;"",'2- GI'!$D$13&lt;&gt;"Yes"),FALSE)</f>
        <v/>
      </c>
      <c r="AJ647">
        <f>IFERROR(AND('2- GI'!$D$13="",NOT(AND('2- GI'!$D$13&lt;&gt;"",'2- GI'!$D$13&lt;&gt;"Yes"))),FALSE)</f>
        <v/>
      </c>
      <c r="AK647">
        <f>IF(AI647,IF(AH647,"ANSWERED","MISSING"),IF(AJ647,IF(AH647,"INVALID","CONTROLLER MISSING"),IF(AH647,"INVALID","NOT APPLICABLE")))</f>
        <v/>
      </c>
      <c r="AL647" t="inlineStr">
        <is>
          <t>PARSED</t>
        </is>
      </c>
    </row>
    <row r="648">
      <c r="A648" s="29" t="inlineStr">
        <is>
          <t>FINS_PR_634_v1</t>
        </is>
      </c>
      <c r="B648" s="30" t="inlineStr">
        <is>
          <t>Please insert Financial Liability: Amortised Cost</t>
        </is>
      </c>
      <c r="C648" s="35" t="inlineStr">
        <is>
          <t>TABLE: 22.0
MATRIX ROW / CONTEXT: EU/EEA
HOW TO ANSWER: Up to 1 values.
WHEN TO ANSWER: “Pure Account Information Service Provider” (FINS_GI_11) is not “Yes”</t>
        </is>
      </c>
      <c r="D648" s="34" t="inlineStr"/>
      <c r="E648" s="33" t="inlineStr"/>
      <c r="F648" s="33" t="inlineStr"/>
      <c r="G648" s="33" t="inlineStr"/>
      <c r="H648" s="33" t="inlineStr"/>
      <c r="I648" s="33" t="inlineStr"/>
      <c r="J648" s="33" t="inlineStr"/>
      <c r="K648" s="33" t="inlineStr"/>
      <c r="L648" s="33" t="inlineStr"/>
      <c r="M648" s="33" t="inlineStr"/>
      <c r="N648" s="33" t="inlineStr"/>
      <c r="O648" s="33" t="inlineStr"/>
      <c r="P648" s="33" t="inlineStr"/>
      <c r="Q648" s="33" t="inlineStr"/>
      <c r="R648" s="33" t="inlineStr"/>
      <c r="S648" s="33" t="inlineStr"/>
      <c r="T648" s="33" t="inlineStr"/>
      <c r="U648" s="33" t="inlineStr"/>
      <c r="V648" s="33" t="inlineStr"/>
      <c r="W648" s="33" t="inlineStr"/>
      <c r="X648" s="33" t="inlineStr"/>
      <c r="Y648" s="33" t="inlineStr"/>
      <c r="Z648" s="33" t="inlineStr"/>
      <c r="AA648" s="33" t="inlineStr"/>
      <c r="AB648" s="33" t="inlineStr"/>
      <c r="AC648" s="33" t="inlineStr"/>
      <c r="AD648" s="33" t="inlineStr"/>
      <c r="AE648" s="33" t="inlineStr"/>
      <c r="AF648" s="33" t="inlineStr"/>
      <c r="AG648" s="33" t="inlineStr"/>
      <c r="AH648">
        <f>COUNTA(D648:D648)&gt;0</f>
        <v/>
      </c>
      <c r="AI648">
        <f>IFERROR(AND('2- GI'!$D$13&lt;&gt;"",'2- GI'!$D$13&lt;&gt;"Yes"),FALSE)</f>
        <v/>
      </c>
      <c r="AJ648">
        <f>IFERROR(AND('2- GI'!$D$13="",NOT(AND('2- GI'!$D$13&lt;&gt;"",'2- GI'!$D$13&lt;&gt;"Yes"))),FALSE)</f>
        <v/>
      </c>
      <c r="AK648">
        <f>IF(AI648,IF(AH648,"ANSWERED","MISSING"),IF(AJ648,IF(AH648,"INVALID","CONTROLLER MISSING"),IF(AH648,"INVALID","NOT APPLICABLE")))</f>
        <v/>
      </c>
      <c r="AL648" t="inlineStr">
        <is>
          <t>PARSED</t>
        </is>
      </c>
    </row>
    <row r="649">
      <c r="A649" s="29" t="inlineStr">
        <is>
          <t>FINS_PR_635_v1</t>
        </is>
      </c>
      <c r="B649" s="30" t="inlineStr">
        <is>
          <t>Please insert Financial Liability: Amortised Cost</t>
        </is>
      </c>
      <c r="C649" s="35" t="inlineStr">
        <is>
          <t>TABLE: 22.0
MATRIX ROW / CONTEXT: RoW
HOW TO ANSWER: Up to 1 values.
WHEN TO ANSWER: “Pure Account Information Service Provider” (FINS_GI_11) is not “Yes”</t>
        </is>
      </c>
      <c r="D649" s="34" t="inlineStr"/>
      <c r="E649" s="33" t="inlineStr"/>
      <c r="F649" s="33" t="inlineStr"/>
      <c r="G649" s="33" t="inlineStr"/>
      <c r="H649" s="33" t="inlineStr"/>
      <c r="I649" s="33" t="inlineStr"/>
      <c r="J649" s="33" t="inlineStr"/>
      <c r="K649" s="33" t="inlineStr"/>
      <c r="L649" s="33" t="inlineStr"/>
      <c r="M649" s="33" t="inlineStr"/>
      <c r="N649" s="33" t="inlineStr"/>
      <c r="O649" s="33" t="inlineStr"/>
      <c r="P649" s="33" t="inlineStr"/>
      <c r="Q649" s="33" t="inlineStr"/>
      <c r="R649" s="33" t="inlineStr"/>
      <c r="S649" s="33" t="inlineStr"/>
      <c r="T649" s="33" t="inlineStr"/>
      <c r="U649" s="33" t="inlineStr"/>
      <c r="V649" s="33" t="inlineStr"/>
      <c r="W649" s="33" t="inlineStr"/>
      <c r="X649" s="33" t="inlineStr"/>
      <c r="Y649" s="33" t="inlineStr"/>
      <c r="Z649" s="33" t="inlineStr"/>
      <c r="AA649" s="33" t="inlineStr"/>
      <c r="AB649" s="33" t="inlineStr"/>
      <c r="AC649" s="33" t="inlineStr"/>
      <c r="AD649" s="33" t="inlineStr"/>
      <c r="AE649" s="33" t="inlineStr"/>
      <c r="AF649" s="33" t="inlineStr"/>
      <c r="AG649" s="33" t="inlineStr"/>
      <c r="AH649">
        <f>COUNTA(D649:D649)&gt;0</f>
        <v/>
      </c>
      <c r="AI649">
        <f>IFERROR(AND('2- GI'!$D$13&lt;&gt;"",'2- GI'!$D$13&lt;&gt;"Yes"),FALSE)</f>
        <v/>
      </c>
      <c r="AJ649">
        <f>IFERROR(AND('2- GI'!$D$13="",NOT(AND('2- GI'!$D$13&lt;&gt;"",'2- GI'!$D$13&lt;&gt;"Yes"))),FALSE)</f>
        <v/>
      </c>
      <c r="AK649">
        <f>IF(AI649,IF(AH649,"ANSWERED","MISSING"),IF(AJ649,IF(AH649,"INVALID","CONTROLLER MISSING"),IF(AH649,"INVALID","NOT APPLICABLE")))</f>
        <v/>
      </c>
      <c r="AL649" t="inlineStr">
        <is>
          <t>PARSED</t>
        </is>
      </c>
    </row>
    <row r="650">
      <c r="A650" s="29" t="inlineStr">
        <is>
          <t>FINS_PR_636_v1</t>
        </is>
      </c>
      <c r="B650" s="30" t="inlineStr">
        <is>
          <t>Financial Liability: Fair Value Through Profit or Loss (FVTPL)</t>
        </is>
      </c>
      <c r="C650" s="35" t="inlineStr">
        <is>
          <t>TABLE: 22.0
MATRIX ROW / CONTEXT: Malta
HOW TO ANSWER: Up to 1 values.
WHEN TO ANSWER: “Pure Account Information Service Provider” (FINS_GI_11) is not “Yes”</t>
        </is>
      </c>
      <c r="D650" s="34" t="inlineStr"/>
      <c r="E650" s="33" t="inlineStr"/>
      <c r="F650" s="33" t="inlineStr"/>
      <c r="G650" s="33" t="inlineStr"/>
      <c r="H650" s="33" t="inlineStr"/>
      <c r="I650" s="33" t="inlineStr"/>
      <c r="J650" s="33" t="inlineStr"/>
      <c r="K650" s="33" t="inlineStr"/>
      <c r="L650" s="33" t="inlineStr"/>
      <c r="M650" s="33" t="inlineStr"/>
      <c r="N650" s="33" t="inlineStr"/>
      <c r="O650" s="33" t="inlineStr"/>
      <c r="P650" s="33" t="inlineStr"/>
      <c r="Q650" s="33" t="inlineStr"/>
      <c r="R650" s="33" t="inlineStr"/>
      <c r="S650" s="33" t="inlineStr"/>
      <c r="T650" s="33" t="inlineStr"/>
      <c r="U650" s="33" t="inlineStr"/>
      <c r="V650" s="33" t="inlineStr"/>
      <c r="W650" s="33" t="inlineStr"/>
      <c r="X650" s="33" t="inlineStr"/>
      <c r="Y650" s="33" t="inlineStr"/>
      <c r="Z650" s="33" t="inlineStr"/>
      <c r="AA650" s="33" t="inlineStr"/>
      <c r="AB650" s="33" t="inlineStr"/>
      <c r="AC650" s="33" t="inlineStr"/>
      <c r="AD650" s="33" t="inlineStr"/>
      <c r="AE650" s="33" t="inlineStr"/>
      <c r="AF650" s="33" t="inlineStr"/>
      <c r="AG650" s="33" t="inlineStr"/>
      <c r="AH650">
        <f>COUNTA(D650:D650)&gt;0</f>
        <v/>
      </c>
      <c r="AI650">
        <f>IFERROR(AND('2- GI'!$D$13&lt;&gt;"",'2- GI'!$D$13&lt;&gt;"Yes"),FALSE)</f>
        <v/>
      </c>
      <c r="AJ650">
        <f>IFERROR(AND('2- GI'!$D$13="",NOT(AND('2- GI'!$D$13&lt;&gt;"",'2- GI'!$D$13&lt;&gt;"Yes"))),FALSE)</f>
        <v/>
      </c>
      <c r="AK650">
        <f>IF(AI650,IF(AH650,"ANSWERED","MISSING"),IF(AJ650,IF(AH650,"INVALID","CONTROLLER MISSING"),IF(AH650,"INVALID","NOT APPLICABLE")))</f>
        <v/>
      </c>
      <c r="AL650" t="inlineStr">
        <is>
          <t>PARSED</t>
        </is>
      </c>
    </row>
    <row r="651">
      <c r="A651" s="29" t="inlineStr">
        <is>
          <t>FINS_PR_637_v1</t>
        </is>
      </c>
      <c r="B651" s="30" t="inlineStr">
        <is>
          <t>Financial Liability: Fair Value Through Profit or Loss (FVTPL)</t>
        </is>
      </c>
      <c r="C651" s="35" t="inlineStr">
        <is>
          <t>TABLE: 22.0
MATRIX ROW / CONTEXT: EU/EEA
HOW TO ANSWER: Up to 1 values.
WHEN TO ANSWER: “Pure Account Information Service Provider” (FINS_GI_11) is not “Yes”</t>
        </is>
      </c>
      <c r="D651" s="34" t="inlineStr"/>
      <c r="E651" s="33" t="inlineStr"/>
      <c r="F651" s="33" t="inlineStr"/>
      <c r="G651" s="33" t="inlineStr"/>
      <c r="H651" s="33" t="inlineStr"/>
      <c r="I651" s="33" t="inlineStr"/>
      <c r="J651" s="33" t="inlineStr"/>
      <c r="K651" s="33" t="inlineStr"/>
      <c r="L651" s="33" t="inlineStr"/>
      <c r="M651" s="33" t="inlineStr"/>
      <c r="N651" s="33" t="inlineStr"/>
      <c r="O651" s="33" t="inlineStr"/>
      <c r="P651" s="33" t="inlineStr"/>
      <c r="Q651" s="33" t="inlineStr"/>
      <c r="R651" s="33" t="inlineStr"/>
      <c r="S651" s="33" t="inlineStr"/>
      <c r="T651" s="33" t="inlineStr"/>
      <c r="U651" s="33" t="inlineStr"/>
      <c r="V651" s="33" t="inlineStr"/>
      <c r="W651" s="33" t="inlineStr"/>
      <c r="X651" s="33" t="inlineStr"/>
      <c r="Y651" s="33" t="inlineStr"/>
      <c r="Z651" s="33" t="inlineStr"/>
      <c r="AA651" s="33" t="inlineStr"/>
      <c r="AB651" s="33" t="inlineStr"/>
      <c r="AC651" s="33" t="inlineStr"/>
      <c r="AD651" s="33" t="inlineStr"/>
      <c r="AE651" s="33" t="inlineStr"/>
      <c r="AF651" s="33" t="inlineStr"/>
      <c r="AG651" s="33" t="inlineStr"/>
      <c r="AH651">
        <f>COUNTA(D651:D651)&gt;0</f>
        <v/>
      </c>
      <c r="AI651">
        <f>IFERROR(AND('2- GI'!$D$13&lt;&gt;"",'2- GI'!$D$13&lt;&gt;"Yes"),FALSE)</f>
        <v/>
      </c>
      <c r="AJ651">
        <f>IFERROR(AND('2- GI'!$D$13="",NOT(AND('2- GI'!$D$13&lt;&gt;"",'2- GI'!$D$13&lt;&gt;"Yes"))),FALSE)</f>
        <v/>
      </c>
      <c r="AK651">
        <f>IF(AI651,IF(AH651,"ANSWERED","MISSING"),IF(AJ651,IF(AH651,"INVALID","CONTROLLER MISSING"),IF(AH651,"INVALID","NOT APPLICABLE")))</f>
        <v/>
      </c>
      <c r="AL651" t="inlineStr">
        <is>
          <t>PARSED</t>
        </is>
      </c>
    </row>
    <row r="652">
      <c r="A652" s="29" t="inlineStr">
        <is>
          <t>FINS_PR_638_v1</t>
        </is>
      </c>
      <c r="B652" s="30" t="inlineStr">
        <is>
          <t>Financial Liability: Fair Value Through Profit or Loss (FVTPL)</t>
        </is>
      </c>
      <c r="C652" s="35" t="inlineStr">
        <is>
          <t>TABLE: 22.0
MATRIX ROW / CONTEXT: RoW
HOW TO ANSWER: Up to 1 values.
WHEN TO ANSWER: “Pure Account Information Service Provider” (FINS_GI_11) is not “Yes”</t>
        </is>
      </c>
      <c r="D652" s="34" t="inlineStr"/>
      <c r="E652" s="33" t="inlineStr"/>
      <c r="F652" s="33" t="inlineStr"/>
      <c r="G652" s="33" t="inlineStr"/>
      <c r="H652" s="33" t="inlineStr"/>
      <c r="I652" s="33" t="inlineStr"/>
      <c r="J652" s="33" t="inlineStr"/>
      <c r="K652" s="33" t="inlineStr"/>
      <c r="L652" s="33" t="inlineStr"/>
      <c r="M652" s="33" t="inlineStr"/>
      <c r="N652" s="33" t="inlineStr"/>
      <c r="O652" s="33" t="inlineStr"/>
      <c r="P652" s="33" t="inlineStr"/>
      <c r="Q652" s="33" t="inlineStr"/>
      <c r="R652" s="33" t="inlineStr"/>
      <c r="S652" s="33" t="inlineStr"/>
      <c r="T652" s="33" t="inlineStr"/>
      <c r="U652" s="33" t="inlineStr"/>
      <c r="V652" s="33" t="inlineStr"/>
      <c r="W652" s="33" t="inlineStr"/>
      <c r="X652" s="33" t="inlineStr"/>
      <c r="Y652" s="33" t="inlineStr"/>
      <c r="Z652" s="33" t="inlineStr"/>
      <c r="AA652" s="33" t="inlineStr"/>
      <c r="AB652" s="33" t="inlineStr"/>
      <c r="AC652" s="33" t="inlineStr"/>
      <c r="AD652" s="33" t="inlineStr"/>
      <c r="AE652" s="33" t="inlineStr"/>
      <c r="AF652" s="33" t="inlineStr"/>
      <c r="AG652" s="33" t="inlineStr"/>
      <c r="AH652">
        <f>COUNTA(D652:D652)&gt;0</f>
        <v/>
      </c>
      <c r="AI652">
        <f>IFERROR(AND('2- GI'!$D$13&lt;&gt;"",'2- GI'!$D$13&lt;&gt;"Yes"),FALSE)</f>
        <v/>
      </c>
      <c r="AJ652">
        <f>IFERROR(AND('2- GI'!$D$13="",NOT(AND('2- GI'!$D$13&lt;&gt;"",'2- GI'!$D$13&lt;&gt;"Yes"))),FALSE)</f>
        <v/>
      </c>
      <c r="AK652">
        <f>IF(AI652,IF(AH652,"ANSWERED","MISSING"),IF(AJ652,IF(AH652,"INVALID","CONTROLLER MISSING"),IF(AH652,"INVALID","NOT APPLICABLE")))</f>
        <v/>
      </c>
      <c r="AL652" t="inlineStr">
        <is>
          <t>PARSED</t>
        </is>
      </c>
    </row>
    <row r="653">
      <c r="A653" s="29" t="inlineStr">
        <is>
          <t>FINS_PR_639_v1</t>
        </is>
      </c>
      <c r="B653" s="30" t="inlineStr">
        <is>
          <t>Financial Liability: Amortised Cost - Equity Securities Not Reported Elsewhere as Investments, were the holding is 10% or more</t>
        </is>
      </c>
      <c r="C653" s="35" t="inlineStr">
        <is>
          <t>TABLE: 22.0
MATRIX ROW / CONTEXT: Malta
Enter Financial Liability: Amortised Cost - Equity Securities Not Reported Elsewhere as Investments, were the holding is 10% or more.
HOW TO ANSWER: Up to 1 values.
WHEN TO ANSWER: “Pure Account Information Service Provider” (FINS_GI_11) is not “Yes”</t>
        </is>
      </c>
      <c r="D653" s="34" t="inlineStr"/>
      <c r="E653" s="33" t="inlineStr"/>
      <c r="F653" s="33" t="inlineStr"/>
      <c r="G653" s="33" t="inlineStr"/>
      <c r="H653" s="33" t="inlineStr"/>
      <c r="I653" s="33" t="inlineStr"/>
      <c r="J653" s="33" t="inlineStr"/>
      <c r="K653" s="33" t="inlineStr"/>
      <c r="L653" s="33" t="inlineStr"/>
      <c r="M653" s="33" t="inlineStr"/>
      <c r="N653" s="33" t="inlineStr"/>
      <c r="O653" s="33" t="inlineStr"/>
      <c r="P653" s="33" t="inlineStr"/>
      <c r="Q653" s="33" t="inlineStr"/>
      <c r="R653" s="33" t="inlineStr"/>
      <c r="S653" s="33" t="inlineStr"/>
      <c r="T653" s="33" t="inlineStr"/>
      <c r="U653" s="33" t="inlineStr"/>
      <c r="V653" s="33" t="inlineStr"/>
      <c r="W653" s="33" t="inlineStr"/>
      <c r="X653" s="33" t="inlineStr"/>
      <c r="Y653" s="33" t="inlineStr"/>
      <c r="Z653" s="33" t="inlineStr"/>
      <c r="AA653" s="33" t="inlineStr"/>
      <c r="AB653" s="33" t="inlineStr"/>
      <c r="AC653" s="33" t="inlineStr"/>
      <c r="AD653" s="33" t="inlineStr"/>
      <c r="AE653" s="33" t="inlineStr"/>
      <c r="AF653" s="33" t="inlineStr"/>
      <c r="AG653" s="33" t="inlineStr"/>
      <c r="AH653">
        <f>COUNTA(D653:D653)&gt;0</f>
        <v/>
      </c>
      <c r="AI653">
        <f>IFERROR(AND('2- GI'!$D$13&lt;&gt;"",'2- GI'!$D$13&lt;&gt;"Yes"),FALSE)</f>
        <v/>
      </c>
      <c r="AJ653">
        <f>IFERROR(AND('2- GI'!$D$13="",NOT(AND('2- GI'!$D$13&lt;&gt;"",'2- GI'!$D$13&lt;&gt;"Yes"))),FALSE)</f>
        <v/>
      </c>
      <c r="AK653">
        <f>IF(AI653,IF(AH653,"ANSWERED","MISSING"),IF(AJ653,IF(AH653,"INVALID","CONTROLLER MISSING"),IF(AH653,"INVALID","NOT APPLICABLE")))</f>
        <v/>
      </c>
      <c r="AL653" t="inlineStr">
        <is>
          <t>PARSED</t>
        </is>
      </c>
    </row>
    <row r="654">
      <c r="A654" s="29" t="inlineStr">
        <is>
          <t>FINS_PR_640_v1</t>
        </is>
      </c>
      <c r="B654" s="30" t="inlineStr">
        <is>
          <t>Financial Liability: Amortised Cost - Equity Securities Not Reported Elsewhere as Investments, were the holding is 10% or more</t>
        </is>
      </c>
      <c r="C654" s="35" t="inlineStr">
        <is>
          <t>TABLE: 22.0
MATRIX ROW / CONTEXT: EU/EEA
Enter Financial Liability: Amortised Cost - Equity Securities Not Reported Elsewhere as Investments, were the holding is 10% or more.
HOW TO ANSWER: Up to 1 values.
WHEN TO ANSWER: “Pure Account Information Service Provider” (FINS_GI_11) is not “Yes”</t>
        </is>
      </c>
      <c r="D654" s="34" t="inlineStr"/>
      <c r="E654" s="33" t="inlineStr"/>
      <c r="F654" s="33" t="inlineStr"/>
      <c r="G654" s="33" t="inlineStr"/>
      <c r="H654" s="33" t="inlineStr"/>
      <c r="I654" s="33" t="inlineStr"/>
      <c r="J654" s="33" t="inlineStr"/>
      <c r="K654" s="33" t="inlineStr"/>
      <c r="L654" s="33" t="inlineStr"/>
      <c r="M654" s="33" t="inlineStr"/>
      <c r="N654" s="33" t="inlineStr"/>
      <c r="O654" s="33" t="inlineStr"/>
      <c r="P654" s="33" t="inlineStr"/>
      <c r="Q654" s="33" t="inlineStr"/>
      <c r="R654" s="33" t="inlineStr"/>
      <c r="S654" s="33" t="inlineStr"/>
      <c r="T654" s="33" t="inlineStr"/>
      <c r="U654" s="33" t="inlineStr"/>
      <c r="V654" s="33" t="inlineStr"/>
      <c r="W654" s="33" t="inlineStr"/>
      <c r="X654" s="33" t="inlineStr"/>
      <c r="Y654" s="33" t="inlineStr"/>
      <c r="Z654" s="33" t="inlineStr"/>
      <c r="AA654" s="33" t="inlineStr"/>
      <c r="AB654" s="33" t="inlineStr"/>
      <c r="AC654" s="33" t="inlineStr"/>
      <c r="AD654" s="33" t="inlineStr"/>
      <c r="AE654" s="33" t="inlineStr"/>
      <c r="AF654" s="33" t="inlineStr"/>
      <c r="AG654" s="33" t="inlineStr"/>
      <c r="AH654">
        <f>COUNTA(D654:D654)&gt;0</f>
        <v/>
      </c>
      <c r="AI654">
        <f>IFERROR(AND('2- GI'!$D$13&lt;&gt;"",'2- GI'!$D$13&lt;&gt;"Yes"),FALSE)</f>
        <v/>
      </c>
      <c r="AJ654">
        <f>IFERROR(AND('2- GI'!$D$13="",NOT(AND('2- GI'!$D$13&lt;&gt;"",'2- GI'!$D$13&lt;&gt;"Yes"))),FALSE)</f>
        <v/>
      </c>
      <c r="AK654">
        <f>IF(AI654,IF(AH654,"ANSWERED","MISSING"),IF(AJ654,IF(AH654,"INVALID","CONTROLLER MISSING"),IF(AH654,"INVALID","NOT APPLICABLE")))</f>
        <v/>
      </c>
      <c r="AL654" t="inlineStr">
        <is>
          <t>PARSED</t>
        </is>
      </c>
    </row>
    <row r="655">
      <c r="A655" s="29" t="inlineStr">
        <is>
          <t>FINS_PR_641_v1</t>
        </is>
      </c>
      <c r="B655" s="30" t="inlineStr">
        <is>
          <t>Financial Liability: Amortised Cost - Equity Securities Not Reported Elsewhere as Investments, were the holding is 10% or more</t>
        </is>
      </c>
      <c r="C655" s="35" t="inlineStr">
        <is>
          <t>TABLE: 22.0
MATRIX ROW / CONTEXT: RoW
Enter Financial Liability: Amortised Cost - Equity Securities Not Reported Elsewhere as Investments, were the holding is 10% or more.
HOW TO ANSWER: Up to 1 values.
WHEN TO ANSWER: “Pure Account Information Service Provider” (FINS_GI_11) is not “Yes”</t>
        </is>
      </c>
      <c r="D655" s="34" t="inlineStr"/>
      <c r="E655" s="33" t="inlineStr"/>
      <c r="F655" s="33" t="inlineStr"/>
      <c r="G655" s="33" t="inlineStr"/>
      <c r="H655" s="33" t="inlineStr"/>
      <c r="I655" s="33" t="inlineStr"/>
      <c r="J655" s="33" t="inlineStr"/>
      <c r="K655" s="33" t="inlineStr"/>
      <c r="L655" s="33" t="inlineStr"/>
      <c r="M655" s="33" t="inlineStr"/>
      <c r="N655" s="33" t="inlineStr"/>
      <c r="O655" s="33" t="inlineStr"/>
      <c r="P655" s="33" t="inlineStr"/>
      <c r="Q655" s="33" t="inlineStr"/>
      <c r="R655" s="33" t="inlineStr"/>
      <c r="S655" s="33" t="inlineStr"/>
      <c r="T655" s="33" t="inlineStr"/>
      <c r="U655" s="33" t="inlineStr"/>
      <c r="V655" s="33" t="inlineStr"/>
      <c r="W655" s="33" t="inlineStr"/>
      <c r="X655" s="33" t="inlineStr"/>
      <c r="Y655" s="33" t="inlineStr"/>
      <c r="Z655" s="33" t="inlineStr"/>
      <c r="AA655" s="33" t="inlineStr"/>
      <c r="AB655" s="33" t="inlineStr"/>
      <c r="AC655" s="33" t="inlineStr"/>
      <c r="AD655" s="33" t="inlineStr"/>
      <c r="AE655" s="33" t="inlineStr"/>
      <c r="AF655" s="33" t="inlineStr"/>
      <c r="AG655" s="33" t="inlineStr"/>
      <c r="AH655">
        <f>COUNTA(D655:D655)&gt;0</f>
        <v/>
      </c>
      <c r="AI655">
        <f>IFERROR(AND('2- GI'!$D$13&lt;&gt;"",'2- GI'!$D$13&lt;&gt;"Yes"),FALSE)</f>
        <v/>
      </c>
      <c r="AJ655">
        <f>IFERROR(AND('2- GI'!$D$13="",NOT(AND('2- GI'!$D$13&lt;&gt;"",'2- GI'!$D$13&lt;&gt;"Yes"))),FALSE)</f>
        <v/>
      </c>
      <c r="AK655">
        <f>IF(AI655,IF(AH655,"ANSWERED","MISSING"),IF(AJ655,IF(AH655,"INVALID","CONTROLLER MISSING"),IF(AH655,"INVALID","NOT APPLICABLE")))</f>
        <v/>
      </c>
      <c r="AL655" t="inlineStr">
        <is>
          <t>PARSED</t>
        </is>
      </c>
    </row>
    <row r="656">
      <c r="A656" s="29" t="inlineStr">
        <is>
          <t>FINS_PR_642_v1</t>
        </is>
      </c>
      <c r="B656" s="30" t="inlineStr">
        <is>
          <t>Financial Liability: Amortised Cost - Equity Securities Not Reported Elsewhere as Investments, were the holding is less than 10%</t>
        </is>
      </c>
      <c r="C656" s="35" t="inlineStr">
        <is>
          <t>TABLE: 22.0
MATRIX ROW / CONTEXT: Malta
Enter Financial Liability: Amortised Cost - Equity Securities Not Reported Elsewhere as Investments, were the holding is less than 10%.
HOW TO ANSWER: Up to 1 values.
WHEN TO ANSWER: “Pure Account Information Service Provider” (FINS_GI_11) is not “Yes”</t>
        </is>
      </c>
      <c r="D656" s="34" t="inlineStr"/>
      <c r="E656" s="33" t="inlineStr"/>
      <c r="F656" s="33" t="inlineStr"/>
      <c r="G656" s="33" t="inlineStr"/>
      <c r="H656" s="33" t="inlineStr"/>
      <c r="I656" s="33" t="inlineStr"/>
      <c r="J656" s="33" t="inlineStr"/>
      <c r="K656" s="33" t="inlineStr"/>
      <c r="L656" s="33" t="inlineStr"/>
      <c r="M656" s="33" t="inlineStr"/>
      <c r="N656" s="33" t="inlineStr"/>
      <c r="O656" s="33" t="inlineStr"/>
      <c r="P656" s="33" t="inlineStr"/>
      <c r="Q656" s="33" t="inlineStr"/>
      <c r="R656" s="33" t="inlineStr"/>
      <c r="S656" s="33" t="inlineStr"/>
      <c r="T656" s="33" t="inlineStr"/>
      <c r="U656" s="33" t="inlineStr"/>
      <c r="V656" s="33" t="inlineStr"/>
      <c r="W656" s="33" t="inlineStr"/>
      <c r="X656" s="33" t="inlineStr"/>
      <c r="Y656" s="33" t="inlineStr"/>
      <c r="Z656" s="33" t="inlineStr"/>
      <c r="AA656" s="33" t="inlineStr"/>
      <c r="AB656" s="33" t="inlineStr"/>
      <c r="AC656" s="33" t="inlineStr"/>
      <c r="AD656" s="33" t="inlineStr"/>
      <c r="AE656" s="33" t="inlineStr"/>
      <c r="AF656" s="33" t="inlineStr"/>
      <c r="AG656" s="33" t="inlineStr"/>
      <c r="AH656">
        <f>COUNTA(D656:D656)&gt;0</f>
        <v/>
      </c>
      <c r="AI656">
        <f>IFERROR(AND('2- GI'!$D$13&lt;&gt;"",'2- GI'!$D$13&lt;&gt;"Yes"),FALSE)</f>
        <v/>
      </c>
      <c r="AJ656">
        <f>IFERROR(AND('2- GI'!$D$13="",NOT(AND('2- GI'!$D$13&lt;&gt;"",'2- GI'!$D$13&lt;&gt;"Yes"))),FALSE)</f>
        <v/>
      </c>
      <c r="AK656">
        <f>IF(AI656,IF(AH656,"ANSWERED","MISSING"),IF(AJ656,IF(AH656,"INVALID","CONTROLLER MISSING"),IF(AH656,"INVALID","NOT APPLICABLE")))</f>
        <v/>
      </c>
      <c r="AL656" t="inlineStr">
        <is>
          <t>PARSED</t>
        </is>
      </c>
    </row>
    <row r="657">
      <c r="A657" s="29" t="inlineStr">
        <is>
          <t>FINS_PR_643_v1</t>
        </is>
      </c>
      <c r="B657" s="30" t="inlineStr">
        <is>
          <t>Financial Liability: Amortised Cost - Equity Securities Not Reported Elsewhere as Investments, were the holding is less than 10%</t>
        </is>
      </c>
      <c r="C657" s="35" t="inlineStr">
        <is>
          <t>TABLE: 22.0
MATRIX ROW / CONTEXT: EU/EEA
Enter Financial Liability: Amortised Cost - Equity Securities Not Reported Elsewhere as Investments, were the holding is less than 10%.
HOW TO ANSWER: Up to 1 values.
WHEN TO ANSWER: “Pure Account Information Service Provider” (FINS_GI_11) is not “Yes”</t>
        </is>
      </c>
      <c r="D657" s="34" t="inlineStr"/>
      <c r="E657" s="33" t="inlineStr"/>
      <c r="F657" s="33" t="inlineStr"/>
      <c r="G657" s="33" t="inlineStr"/>
      <c r="H657" s="33" t="inlineStr"/>
      <c r="I657" s="33" t="inlineStr"/>
      <c r="J657" s="33" t="inlineStr"/>
      <c r="K657" s="33" t="inlineStr"/>
      <c r="L657" s="33" t="inlineStr"/>
      <c r="M657" s="33" t="inlineStr"/>
      <c r="N657" s="33" t="inlineStr"/>
      <c r="O657" s="33" t="inlineStr"/>
      <c r="P657" s="33" t="inlineStr"/>
      <c r="Q657" s="33" t="inlineStr"/>
      <c r="R657" s="33" t="inlineStr"/>
      <c r="S657" s="33" t="inlineStr"/>
      <c r="T657" s="33" t="inlineStr"/>
      <c r="U657" s="33" t="inlineStr"/>
      <c r="V657" s="33" t="inlineStr"/>
      <c r="W657" s="33" t="inlineStr"/>
      <c r="X657" s="33" t="inlineStr"/>
      <c r="Y657" s="33" t="inlineStr"/>
      <c r="Z657" s="33" t="inlineStr"/>
      <c r="AA657" s="33" t="inlineStr"/>
      <c r="AB657" s="33" t="inlineStr"/>
      <c r="AC657" s="33" t="inlineStr"/>
      <c r="AD657" s="33" t="inlineStr"/>
      <c r="AE657" s="33" t="inlineStr"/>
      <c r="AF657" s="33" t="inlineStr"/>
      <c r="AG657" s="33" t="inlineStr"/>
      <c r="AH657">
        <f>COUNTA(D657:D657)&gt;0</f>
        <v/>
      </c>
      <c r="AI657">
        <f>IFERROR(AND('2- GI'!$D$13&lt;&gt;"",'2- GI'!$D$13&lt;&gt;"Yes"),FALSE)</f>
        <v/>
      </c>
      <c r="AJ657">
        <f>IFERROR(AND('2- GI'!$D$13="",NOT(AND('2- GI'!$D$13&lt;&gt;"",'2- GI'!$D$13&lt;&gt;"Yes"))),FALSE)</f>
        <v/>
      </c>
      <c r="AK657">
        <f>IF(AI657,IF(AH657,"ANSWERED","MISSING"),IF(AJ657,IF(AH657,"INVALID","CONTROLLER MISSING"),IF(AH657,"INVALID","NOT APPLICABLE")))</f>
        <v/>
      </c>
      <c r="AL657" t="inlineStr">
        <is>
          <t>PARSED</t>
        </is>
      </c>
    </row>
    <row r="658">
      <c r="A658" s="29" t="inlineStr">
        <is>
          <t>FINS_PR_644_v1</t>
        </is>
      </c>
      <c r="B658" s="30" t="inlineStr">
        <is>
          <t>Financial Liability: Amortised Cost - Equity Securities Not Reported Elsewhere as Investments, were the holding is less than 10%</t>
        </is>
      </c>
      <c r="C658" s="35" t="inlineStr">
        <is>
          <t>TABLE: 22.0
MATRIX ROW / CONTEXT: RoW
Enter Financial Liability: Amortised Cost - Equity Securities Not Reported Elsewhere as Investments, were the holding is less than 10%.
HOW TO ANSWER: Up to 1 values.
WHEN TO ANSWER: “Pure Account Information Service Provider” (FINS_GI_11) is not “Yes”</t>
        </is>
      </c>
      <c r="D658" s="34" t="inlineStr"/>
      <c r="E658" s="33" t="inlineStr"/>
      <c r="F658" s="33" t="inlineStr"/>
      <c r="G658" s="33" t="inlineStr"/>
      <c r="H658" s="33" t="inlineStr"/>
      <c r="I658" s="33" t="inlineStr"/>
      <c r="J658" s="33" t="inlineStr"/>
      <c r="K658" s="33" t="inlineStr"/>
      <c r="L658" s="33" t="inlineStr"/>
      <c r="M658" s="33" t="inlineStr"/>
      <c r="N658" s="33" t="inlineStr"/>
      <c r="O658" s="33" t="inlineStr"/>
      <c r="P658" s="33" t="inlineStr"/>
      <c r="Q658" s="33" t="inlineStr"/>
      <c r="R658" s="33" t="inlineStr"/>
      <c r="S658" s="33" t="inlineStr"/>
      <c r="T658" s="33" t="inlineStr"/>
      <c r="U658" s="33" t="inlineStr"/>
      <c r="V658" s="33" t="inlineStr"/>
      <c r="W658" s="33" t="inlineStr"/>
      <c r="X658" s="33" t="inlineStr"/>
      <c r="Y658" s="33" t="inlineStr"/>
      <c r="Z658" s="33" t="inlineStr"/>
      <c r="AA658" s="33" t="inlineStr"/>
      <c r="AB658" s="33" t="inlineStr"/>
      <c r="AC658" s="33" t="inlineStr"/>
      <c r="AD658" s="33" t="inlineStr"/>
      <c r="AE658" s="33" t="inlineStr"/>
      <c r="AF658" s="33" t="inlineStr"/>
      <c r="AG658" s="33" t="inlineStr"/>
      <c r="AH658">
        <f>COUNTA(D658:D658)&gt;0</f>
        <v/>
      </c>
      <c r="AI658">
        <f>IFERROR(AND('2- GI'!$D$13&lt;&gt;"",'2- GI'!$D$13&lt;&gt;"Yes"),FALSE)</f>
        <v/>
      </c>
      <c r="AJ658">
        <f>IFERROR(AND('2- GI'!$D$13="",NOT(AND('2- GI'!$D$13&lt;&gt;"",'2- GI'!$D$13&lt;&gt;"Yes"))),FALSE)</f>
        <v/>
      </c>
      <c r="AK658">
        <f>IF(AI658,IF(AH658,"ANSWERED","MISSING"),IF(AJ658,IF(AH658,"INVALID","CONTROLLER MISSING"),IF(AH658,"INVALID","NOT APPLICABLE")))</f>
        <v/>
      </c>
      <c r="AL658" t="inlineStr">
        <is>
          <t>PARSED</t>
        </is>
      </c>
    </row>
    <row r="659">
      <c r="A659" s="29" t="inlineStr">
        <is>
          <t>FINS_PR_645_v1</t>
        </is>
      </c>
      <c r="B659" s="30" t="inlineStr">
        <is>
          <t>Financial Liability: Amortised Cost - Debt Securities Not Reported Elsewhere as Investments</t>
        </is>
      </c>
      <c r="C659" s="35" t="inlineStr">
        <is>
          <t>TABLE: 22.0
MATRIX ROW / CONTEXT: Malta
Enter Financial Liability: Amortised Cost - Debt Securities Not Reported Elsewhere as Investments.
HOW TO ANSWER: Up to 1 values.
WHEN TO ANSWER: “Pure Account Information Service Provider” (FINS_GI_11) is not “Yes”</t>
        </is>
      </c>
      <c r="D659" s="34" t="inlineStr"/>
      <c r="E659" s="33" t="inlineStr"/>
      <c r="F659" s="33" t="inlineStr"/>
      <c r="G659" s="33" t="inlineStr"/>
      <c r="H659" s="33" t="inlineStr"/>
      <c r="I659" s="33" t="inlineStr"/>
      <c r="J659" s="33" t="inlineStr"/>
      <c r="K659" s="33" t="inlineStr"/>
      <c r="L659" s="33" t="inlineStr"/>
      <c r="M659" s="33" t="inlineStr"/>
      <c r="N659" s="33" t="inlineStr"/>
      <c r="O659" s="33" t="inlineStr"/>
      <c r="P659" s="33" t="inlineStr"/>
      <c r="Q659" s="33" t="inlineStr"/>
      <c r="R659" s="33" t="inlineStr"/>
      <c r="S659" s="33" t="inlineStr"/>
      <c r="T659" s="33" t="inlineStr"/>
      <c r="U659" s="33" t="inlineStr"/>
      <c r="V659" s="33" t="inlineStr"/>
      <c r="W659" s="33" t="inlineStr"/>
      <c r="X659" s="33" t="inlineStr"/>
      <c r="Y659" s="33" t="inlineStr"/>
      <c r="Z659" s="33" t="inlineStr"/>
      <c r="AA659" s="33" t="inlineStr"/>
      <c r="AB659" s="33" t="inlineStr"/>
      <c r="AC659" s="33" t="inlineStr"/>
      <c r="AD659" s="33" t="inlineStr"/>
      <c r="AE659" s="33" t="inlineStr"/>
      <c r="AF659" s="33" t="inlineStr"/>
      <c r="AG659" s="33" t="inlineStr"/>
      <c r="AH659">
        <f>COUNTA(D659:D659)&gt;0</f>
        <v/>
      </c>
      <c r="AI659">
        <f>IFERROR(AND('2- GI'!$D$13&lt;&gt;"",'2- GI'!$D$13&lt;&gt;"Yes"),FALSE)</f>
        <v/>
      </c>
      <c r="AJ659">
        <f>IFERROR(AND('2- GI'!$D$13="",NOT(AND('2- GI'!$D$13&lt;&gt;"",'2- GI'!$D$13&lt;&gt;"Yes"))),FALSE)</f>
        <v/>
      </c>
      <c r="AK659">
        <f>IF(AI659,IF(AH659,"ANSWERED","MISSING"),IF(AJ659,IF(AH659,"INVALID","CONTROLLER MISSING"),IF(AH659,"INVALID","NOT APPLICABLE")))</f>
        <v/>
      </c>
      <c r="AL659" t="inlineStr">
        <is>
          <t>PARSED</t>
        </is>
      </c>
    </row>
    <row r="660">
      <c r="A660" s="29" t="inlineStr">
        <is>
          <t>FINS_PR_646_v1</t>
        </is>
      </c>
      <c r="B660" s="30" t="inlineStr">
        <is>
          <t>Financial Liability: Amortised Cost - Debt Securities Not Reported Elsewhere as Investments</t>
        </is>
      </c>
      <c r="C660" s="35" t="inlineStr">
        <is>
          <t>TABLE: 22.0
MATRIX ROW / CONTEXT: EU/EEA
Enter Financial Liability: Amortised Cost - Debt Securities Not Reported Elsewhere as Investments.
HOW TO ANSWER: Up to 1 values.
WHEN TO ANSWER: “Pure Account Information Service Provider” (FINS_GI_11) is not “Yes”</t>
        </is>
      </c>
      <c r="D660" s="34" t="inlineStr"/>
      <c r="E660" s="33" t="inlineStr"/>
      <c r="F660" s="33" t="inlineStr"/>
      <c r="G660" s="33" t="inlineStr"/>
      <c r="H660" s="33" t="inlineStr"/>
      <c r="I660" s="33" t="inlineStr"/>
      <c r="J660" s="33" t="inlineStr"/>
      <c r="K660" s="33" t="inlineStr"/>
      <c r="L660" s="33" t="inlineStr"/>
      <c r="M660" s="33" t="inlineStr"/>
      <c r="N660" s="33" t="inlineStr"/>
      <c r="O660" s="33" t="inlineStr"/>
      <c r="P660" s="33" t="inlineStr"/>
      <c r="Q660" s="33" t="inlineStr"/>
      <c r="R660" s="33" t="inlineStr"/>
      <c r="S660" s="33" t="inlineStr"/>
      <c r="T660" s="33" t="inlineStr"/>
      <c r="U660" s="33" t="inlineStr"/>
      <c r="V660" s="33" t="inlineStr"/>
      <c r="W660" s="33" t="inlineStr"/>
      <c r="X660" s="33" t="inlineStr"/>
      <c r="Y660" s="33" t="inlineStr"/>
      <c r="Z660" s="33" t="inlineStr"/>
      <c r="AA660" s="33" t="inlineStr"/>
      <c r="AB660" s="33" t="inlineStr"/>
      <c r="AC660" s="33" t="inlineStr"/>
      <c r="AD660" s="33" t="inlineStr"/>
      <c r="AE660" s="33" t="inlineStr"/>
      <c r="AF660" s="33" t="inlineStr"/>
      <c r="AG660" s="33" t="inlineStr"/>
      <c r="AH660">
        <f>COUNTA(D660:D660)&gt;0</f>
        <v/>
      </c>
      <c r="AI660">
        <f>IFERROR(AND('2- GI'!$D$13&lt;&gt;"",'2- GI'!$D$13&lt;&gt;"Yes"),FALSE)</f>
        <v/>
      </c>
      <c r="AJ660">
        <f>IFERROR(AND('2- GI'!$D$13="",NOT(AND('2- GI'!$D$13&lt;&gt;"",'2- GI'!$D$13&lt;&gt;"Yes"))),FALSE)</f>
        <v/>
      </c>
      <c r="AK660">
        <f>IF(AI660,IF(AH660,"ANSWERED","MISSING"),IF(AJ660,IF(AH660,"INVALID","CONTROLLER MISSING"),IF(AH660,"INVALID","NOT APPLICABLE")))</f>
        <v/>
      </c>
      <c r="AL660" t="inlineStr">
        <is>
          <t>PARSED</t>
        </is>
      </c>
    </row>
    <row r="661">
      <c r="A661" s="29" t="inlineStr">
        <is>
          <t>FINS_PR_647_v1</t>
        </is>
      </c>
      <c r="B661" s="30" t="inlineStr">
        <is>
          <t>Financial Liability: Amortised Cost - Debt Securities Not Reported Elsewhere as Investments</t>
        </is>
      </c>
      <c r="C661" s="35" t="inlineStr">
        <is>
          <t>TABLE: 22.0
MATRIX ROW / CONTEXT: RoW
Enter Financial Liability: Amortised Cost - Debt Securities Not Reported Elsewhere as Investments.
HOW TO ANSWER: Up to 1 values.
WHEN TO ANSWER: “Pure Account Information Service Provider” (FINS_GI_11) is not “Yes”</t>
        </is>
      </c>
      <c r="D661" s="34" t="inlineStr"/>
      <c r="E661" s="33" t="inlineStr"/>
      <c r="F661" s="33" t="inlineStr"/>
      <c r="G661" s="33" t="inlineStr"/>
      <c r="H661" s="33" t="inlineStr"/>
      <c r="I661" s="33" t="inlineStr"/>
      <c r="J661" s="33" t="inlineStr"/>
      <c r="K661" s="33" t="inlineStr"/>
      <c r="L661" s="33" t="inlineStr"/>
      <c r="M661" s="33" t="inlineStr"/>
      <c r="N661" s="33" t="inlineStr"/>
      <c r="O661" s="33" t="inlineStr"/>
      <c r="P661" s="33" t="inlineStr"/>
      <c r="Q661" s="33" t="inlineStr"/>
      <c r="R661" s="33" t="inlineStr"/>
      <c r="S661" s="33" t="inlineStr"/>
      <c r="T661" s="33" t="inlineStr"/>
      <c r="U661" s="33" t="inlineStr"/>
      <c r="V661" s="33" t="inlineStr"/>
      <c r="W661" s="33" t="inlineStr"/>
      <c r="X661" s="33" t="inlineStr"/>
      <c r="Y661" s="33" t="inlineStr"/>
      <c r="Z661" s="33" t="inlineStr"/>
      <c r="AA661" s="33" t="inlineStr"/>
      <c r="AB661" s="33" t="inlineStr"/>
      <c r="AC661" s="33" t="inlineStr"/>
      <c r="AD661" s="33" t="inlineStr"/>
      <c r="AE661" s="33" t="inlineStr"/>
      <c r="AF661" s="33" t="inlineStr"/>
      <c r="AG661" s="33" t="inlineStr"/>
      <c r="AH661">
        <f>COUNTA(D661:D661)&gt;0</f>
        <v/>
      </c>
      <c r="AI661">
        <f>IFERROR(AND('2- GI'!$D$13&lt;&gt;"",'2- GI'!$D$13&lt;&gt;"Yes"),FALSE)</f>
        <v/>
      </c>
      <c r="AJ661">
        <f>IFERROR(AND('2- GI'!$D$13="",NOT(AND('2- GI'!$D$13&lt;&gt;"",'2- GI'!$D$13&lt;&gt;"Yes"))),FALSE)</f>
        <v/>
      </c>
      <c r="AK661">
        <f>IF(AI661,IF(AH661,"ANSWERED","MISSING"),IF(AJ661,IF(AH661,"INVALID","CONTROLLER MISSING"),IF(AH661,"INVALID","NOT APPLICABLE")))</f>
        <v/>
      </c>
      <c r="AL661" t="inlineStr">
        <is>
          <t>PARSED</t>
        </is>
      </c>
    </row>
    <row r="662">
      <c r="A662" s="29" t="inlineStr">
        <is>
          <t>FINS_PR_648_v1</t>
        </is>
      </c>
      <c r="B662" s="30" t="inlineStr">
        <is>
          <t>Financial Liability: Amortised Cost - Financial Derivatives Not Reported Elsewhere as Investments</t>
        </is>
      </c>
      <c r="C662" s="35" t="inlineStr">
        <is>
          <t>TABLE: 22.0
MATRIX ROW / CONTEXT: Malta
Enter Financial Liability: Amortised Cost - Financial Derivatives Not Reported Elsewhere as Investments.
HOW TO ANSWER: Up to 1 values.
WHEN TO ANSWER: “Pure Account Information Service Provider” (FINS_GI_11) is not “Yes”</t>
        </is>
      </c>
      <c r="D662" s="34" t="inlineStr"/>
      <c r="E662" s="33" t="inlineStr"/>
      <c r="F662" s="33" t="inlineStr"/>
      <c r="G662" s="33" t="inlineStr"/>
      <c r="H662" s="33" t="inlineStr"/>
      <c r="I662" s="33" t="inlineStr"/>
      <c r="J662" s="33" t="inlineStr"/>
      <c r="K662" s="33" t="inlineStr"/>
      <c r="L662" s="33" t="inlineStr"/>
      <c r="M662" s="33" t="inlineStr"/>
      <c r="N662" s="33" t="inlineStr"/>
      <c r="O662" s="33" t="inlineStr"/>
      <c r="P662" s="33" t="inlineStr"/>
      <c r="Q662" s="33" t="inlineStr"/>
      <c r="R662" s="33" t="inlineStr"/>
      <c r="S662" s="33" t="inlineStr"/>
      <c r="T662" s="33" t="inlineStr"/>
      <c r="U662" s="33" t="inlineStr"/>
      <c r="V662" s="33" t="inlineStr"/>
      <c r="W662" s="33" t="inlineStr"/>
      <c r="X662" s="33" t="inlineStr"/>
      <c r="Y662" s="33" t="inlineStr"/>
      <c r="Z662" s="33" t="inlineStr"/>
      <c r="AA662" s="33" t="inlineStr"/>
      <c r="AB662" s="33" t="inlineStr"/>
      <c r="AC662" s="33" t="inlineStr"/>
      <c r="AD662" s="33" t="inlineStr"/>
      <c r="AE662" s="33" t="inlineStr"/>
      <c r="AF662" s="33" t="inlineStr"/>
      <c r="AG662" s="33" t="inlineStr"/>
      <c r="AH662">
        <f>COUNTA(D662:D662)&gt;0</f>
        <v/>
      </c>
      <c r="AI662">
        <f>IFERROR(AND('2- GI'!$D$13&lt;&gt;"",'2- GI'!$D$13&lt;&gt;"Yes"),FALSE)</f>
        <v/>
      </c>
      <c r="AJ662">
        <f>IFERROR(AND('2- GI'!$D$13="",NOT(AND('2- GI'!$D$13&lt;&gt;"",'2- GI'!$D$13&lt;&gt;"Yes"))),FALSE)</f>
        <v/>
      </c>
      <c r="AK662">
        <f>IF(AI662,IF(AH662,"ANSWERED","MISSING"),IF(AJ662,IF(AH662,"INVALID","CONTROLLER MISSING"),IF(AH662,"INVALID","NOT APPLICABLE")))</f>
        <v/>
      </c>
      <c r="AL662" t="inlineStr">
        <is>
          <t>PARSED</t>
        </is>
      </c>
    </row>
    <row r="663">
      <c r="A663" s="29" t="inlineStr">
        <is>
          <t>FINS_PR_649_v1</t>
        </is>
      </c>
      <c r="B663" s="30" t="inlineStr">
        <is>
          <t>Financial Liability: Amortised Cost - Financial Derivatives Not Reported Elsewhere as Investments</t>
        </is>
      </c>
      <c r="C663" s="35" t="inlineStr">
        <is>
          <t>TABLE: 22.0
MATRIX ROW / CONTEXT: EU/EEA
Enter Financial Liability: Amortised Cost - Financial Derivatives Not Reported Elsewhere as Investments.
HOW TO ANSWER: Up to 1 values.
WHEN TO ANSWER: “Pure Account Information Service Provider” (FINS_GI_11) is not “Yes”</t>
        </is>
      </c>
      <c r="D663" s="34" t="inlineStr"/>
      <c r="E663" s="33" t="inlineStr"/>
      <c r="F663" s="33" t="inlineStr"/>
      <c r="G663" s="33" t="inlineStr"/>
      <c r="H663" s="33" t="inlineStr"/>
      <c r="I663" s="33" t="inlineStr"/>
      <c r="J663" s="33" t="inlineStr"/>
      <c r="K663" s="33" t="inlineStr"/>
      <c r="L663" s="33" t="inlineStr"/>
      <c r="M663" s="33" t="inlineStr"/>
      <c r="N663" s="33" t="inlineStr"/>
      <c r="O663" s="33" t="inlineStr"/>
      <c r="P663" s="33" t="inlineStr"/>
      <c r="Q663" s="33" t="inlineStr"/>
      <c r="R663" s="33" t="inlineStr"/>
      <c r="S663" s="33" t="inlineStr"/>
      <c r="T663" s="33" t="inlineStr"/>
      <c r="U663" s="33" t="inlineStr"/>
      <c r="V663" s="33" t="inlineStr"/>
      <c r="W663" s="33" t="inlineStr"/>
      <c r="X663" s="33" t="inlineStr"/>
      <c r="Y663" s="33" t="inlineStr"/>
      <c r="Z663" s="33" t="inlineStr"/>
      <c r="AA663" s="33" t="inlineStr"/>
      <c r="AB663" s="33" t="inlineStr"/>
      <c r="AC663" s="33" t="inlineStr"/>
      <c r="AD663" s="33" t="inlineStr"/>
      <c r="AE663" s="33" t="inlineStr"/>
      <c r="AF663" s="33" t="inlineStr"/>
      <c r="AG663" s="33" t="inlineStr"/>
      <c r="AH663">
        <f>COUNTA(D663:D663)&gt;0</f>
        <v/>
      </c>
      <c r="AI663">
        <f>IFERROR(AND('2- GI'!$D$13&lt;&gt;"",'2- GI'!$D$13&lt;&gt;"Yes"),FALSE)</f>
        <v/>
      </c>
      <c r="AJ663">
        <f>IFERROR(AND('2- GI'!$D$13="",NOT(AND('2- GI'!$D$13&lt;&gt;"",'2- GI'!$D$13&lt;&gt;"Yes"))),FALSE)</f>
        <v/>
      </c>
      <c r="AK663">
        <f>IF(AI663,IF(AH663,"ANSWERED","MISSING"),IF(AJ663,IF(AH663,"INVALID","CONTROLLER MISSING"),IF(AH663,"INVALID","NOT APPLICABLE")))</f>
        <v/>
      </c>
      <c r="AL663" t="inlineStr">
        <is>
          <t>PARSED</t>
        </is>
      </c>
    </row>
    <row r="664">
      <c r="A664" s="29" t="inlineStr">
        <is>
          <t>FINS_PR_650_v1</t>
        </is>
      </c>
      <c r="B664" s="30" t="inlineStr">
        <is>
          <t>Financial Liability: Amortised Cost - Financial Derivatives Not Reported Elsewhere as Investments</t>
        </is>
      </c>
      <c r="C664" s="35" t="inlineStr">
        <is>
          <t>TABLE: 22.0
MATRIX ROW / CONTEXT: RoW
Enter Financial Liability: Amortised Cost - Financial Derivatives Not Reported Elsewhere as Investments.
HOW TO ANSWER: Up to 1 values.
WHEN TO ANSWER: “Pure Account Information Service Provider” (FINS_GI_11) is not “Yes”</t>
        </is>
      </c>
      <c r="D664" s="34" t="inlineStr"/>
      <c r="E664" s="33" t="inlineStr"/>
      <c r="F664" s="33" t="inlineStr"/>
      <c r="G664" s="33" t="inlineStr"/>
      <c r="H664" s="33" t="inlineStr"/>
      <c r="I664" s="33" t="inlineStr"/>
      <c r="J664" s="33" t="inlineStr"/>
      <c r="K664" s="33" t="inlineStr"/>
      <c r="L664" s="33" t="inlineStr"/>
      <c r="M664" s="33" t="inlineStr"/>
      <c r="N664" s="33" t="inlineStr"/>
      <c r="O664" s="33" t="inlineStr"/>
      <c r="P664" s="33" t="inlineStr"/>
      <c r="Q664" s="33" t="inlineStr"/>
      <c r="R664" s="33" t="inlineStr"/>
      <c r="S664" s="33" t="inlineStr"/>
      <c r="T664" s="33" t="inlineStr"/>
      <c r="U664" s="33" t="inlineStr"/>
      <c r="V664" s="33" t="inlineStr"/>
      <c r="W664" s="33" t="inlineStr"/>
      <c r="X664" s="33" t="inlineStr"/>
      <c r="Y664" s="33" t="inlineStr"/>
      <c r="Z664" s="33" t="inlineStr"/>
      <c r="AA664" s="33" t="inlineStr"/>
      <c r="AB664" s="33" t="inlineStr"/>
      <c r="AC664" s="33" t="inlineStr"/>
      <c r="AD664" s="33" t="inlineStr"/>
      <c r="AE664" s="33" t="inlineStr"/>
      <c r="AF664" s="33" t="inlineStr"/>
      <c r="AG664" s="33" t="inlineStr"/>
      <c r="AH664">
        <f>COUNTA(D664:D664)&gt;0</f>
        <v/>
      </c>
      <c r="AI664">
        <f>IFERROR(AND('2- GI'!$D$13&lt;&gt;"",'2- GI'!$D$13&lt;&gt;"Yes"),FALSE)</f>
        <v/>
      </c>
      <c r="AJ664">
        <f>IFERROR(AND('2- GI'!$D$13="",NOT(AND('2- GI'!$D$13&lt;&gt;"",'2- GI'!$D$13&lt;&gt;"Yes"))),FALSE)</f>
        <v/>
      </c>
      <c r="AK664">
        <f>IF(AI664,IF(AH664,"ANSWERED","MISSING"),IF(AJ664,IF(AH664,"INVALID","CONTROLLER MISSING"),IF(AH664,"INVALID","NOT APPLICABLE")))</f>
        <v/>
      </c>
      <c r="AL664" t="inlineStr">
        <is>
          <t>PARSED</t>
        </is>
      </c>
    </row>
    <row r="665">
      <c r="A665" s="29" t="inlineStr">
        <is>
          <t>FINS_PR_651_v1</t>
        </is>
      </c>
      <c r="B665" s="30" t="inlineStr">
        <is>
          <t>Financial Liability: Amortised Cost - Other Financial Assets Not Reported Elsewhere as Investments</t>
        </is>
      </c>
      <c r="C665" s="35" t="inlineStr">
        <is>
          <t>TABLE: 22.0
MATRIX ROW / CONTEXT: Malta
Enter Financial Liability: Amortised Cost - Other Financial Assets Not Reported Elsewhere as Investments.
HOW TO ANSWER: Up to 1 values.
WHEN TO ANSWER: “Pure Account Information Service Provider” (FINS_GI_11) is not “Yes”</t>
        </is>
      </c>
      <c r="D665" s="34" t="inlineStr"/>
      <c r="E665" s="33" t="inlineStr"/>
      <c r="F665" s="33" t="inlineStr"/>
      <c r="G665" s="33" t="inlineStr"/>
      <c r="H665" s="33" t="inlineStr"/>
      <c r="I665" s="33" t="inlineStr"/>
      <c r="J665" s="33" t="inlineStr"/>
      <c r="K665" s="33" t="inlineStr"/>
      <c r="L665" s="33" t="inlineStr"/>
      <c r="M665" s="33" t="inlineStr"/>
      <c r="N665" s="33" t="inlineStr"/>
      <c r="O665" s="33" t="inlineStr"/>
      <c r="P665" s="33" t="inlineStr"/>
      <c r="Q665" s="33" t="inlineStr"/>
      <c r="R665" s="33" t="inlineStr"/>
      <c r="S665" s="33" t="inlineStr"/>
      <c r="T665" s="33" t="inlineStr"/>
      <c r="U665" s="33" t="inlineStr"/>
      <c r="V665" s="33" t="inlineStr"/>
      <c r="W665" s="33" t="inlineStr"/>
      <c r="X665" s="33" t="inlineStr"/>
      <c r="Y665" s="33" t="inlineStr"/>
      <c r="Z665" s="33" t="inlineStr"/>
      <c r="AA665" s="33" t="inlineStr"/>
      <c r="AB665" s="33" t="inlineStr"/>
      <c r="AC665" s="33" t="inlineStr"/>
      <c r="AD665" s="33" t="inlineStr"/>
      <c r="AE665" s="33" t="inlineStr"/>
      <c r="AF665" s="33" t="inlineStr"/>
      <c r="AG665" s="33" t="inlineStr"/>
      <c r="AH665">
        <f>COUNTA(D665:D665)&gt;0</f>
        <v/>
      </c>
      <c r="AI665">
        <f>IFERROR(AND('2- GI'!$D$13&lt;&gt;"",'2- GI'!$D$13&lt;&gt;"Yes"),FALSE)</f>
        <v/>
      </c>
      <c r="AJ665">
        <f>IFERROR(AND('2- GI'!$D$13="",NOT(AND('2- GI'!$D$13&lt;&gt;"",'2- GI'!$D$13&lt;&gt;"Yes"))),FALSE)</f>
        <v/>
      </c>
      <c r="AK665">
        <f>IF(AI665,IF(AH665,"ANSWERED","MISSING"),IF(AJ665,IF(AH665,"INVALID","CONTROLLER MISSING"),IF(AH665,"INVALID","NOT APPLICABLE")))</f>
        <v/>
      </c>
      <c r="AL665" t="inlineStr">
        <is>
          <t>PARSED</t>
        </is>
      </c>
    </row>
    <row r="666">
      <c r="A666" s="29" t="inlineStr">
        <is>
          <t>FINS_PR_652_v1</t>
        </is>
      </c>
      <c r="B666" s="30" t="inlineStr">
        <is>
          <t>Financial Liability: Amortised Cost - Other Financial Assets Not Reported Elsewhere as Investments</t>
        </is>
      </c>
      <c r="C666" s="35" t="inlineStr">
        <is>
          <t>TABLE: 22.0
MATRIX ROW / CONTEXT: EU/EEA
Enter Financial Liability: Amortised Cost - Other Financial Assets Not Reported Elsewhere as Investments.
HOW TO ANSWER: Up to 1 values.
WHEN TO ANSWER: “Pure Account Information Service Provider” (FINS_GI_11) is not “Yes”</t>
        </is>
      </c>
      <c r="D666" s="34" t="inlineStr"/>
      <c r="E666" s="33" t="inlineStr"/>
      <c r="F666" s="33" t="inlineStr"/>
      <c r="G666" s="33" t="inlineStr"/>
      <c r="H666" s="33" t="inlineStr"/>
      <c r="I666" s="33" t="inlineStr"/>
      <c r="J666" s="33" t="inlineStr"/>
      <c r="K666" s="33" t="inlineStr"/>
      <c r="L666" s="33" t="inlineStr"/>
      <c r="M666" s="33" t="inlineStr"/>
      <c r="N666" s="33" t="inlineStr"/>
      <c r="O666" s="33" t="inlineStr"/>
      <c r="P666" s="33" t="inlineStr"/>
      <c r="Q666" s="33" t="inlineStr"/>
      <c r="R666" s="33" t="inlineStr"/>
      <c r="S666" s="33" t="inlineStr"/>
      <c r="T666" s="33" t="inlineStr"/>
      <c r="U666" s="33" t="inlineStr"/>
      <c r="V666" s="33" t="inlineStr"/>
      <c r="W666" s="33" t="inlineStr"/>
      <c r="X666" s="33" t="inlineStr"/>
      <c r="Y666" s="33" t="inlineStr"/>
      <c r="Z666" s="33" t="inlineStr"/>
      <c r="AA666" s="33" t="inlineStr"/>
      <c r="AB666" s="33" t="inlineStr"/>
      <c r="AC666" s="33" t="inlineStr"/>
      <c r="AD666" s="33" t="inlineStr"/>
      <c r="AE666" s="33" t="inlineStr"/>
      <c r="AF666" s="33" t="inlineStr"/>
      <c r="AG666" s="33" t="inlineStr"/>
      <c r="AH666">
        <f>COUNTA(D666:D666)&gt;0</f>
        <v/>
      </c>
      <c r="AI666">
        <f>IFERROR(AND('2- GI'!$D$13&lt;&gt;"",'2- GI'!$D$13&lt;&gt;"Yes"),FALSE)</f>
        <v/>
      </c>
      <c r="AJ666">
        <f>IFERROR(AND('2- GI'!$D$13="",NOT(AND('2- GI'!$D$13&lt;&gt;"",'2- GI'!$D$13&lt;&gt;"Yes"))),FALSE)</f>
        <v/>
      </c>
      <c r="AK666">
        <f>IF(AI666,IF(AH666,"ANSWERED","MISSING"),IF(AJ666,IF(AH666,"INVALID","CONTROLLER MISSING"),IF(AH666,"INVALID","NOT APPLICABLE")))</f>
        <v/>
      </c>
      <c r="AL666" t="inlineStr">
        <is>
          <t>PARSED</t>
        </is>
      </c>
    </row>
    <row r="667">
      <c r="A667" s="29" t="inlineStr">
        <is>
          <t>FINS_PR_653_v1</t>
        </is>
      </c>
      <c r="B667" s="30" t="inlineStr">
        <is>
          <t>Financial Liability: Amortised Cost - Other Financial Assets Not Reported Elsewhere as Investments</t>
        </is>
      </c>
      <c r="C667" s="35" t="inlineStr">
        <is>
          <t>TABLE: 22.0
MATRIX ROW / CONTEXT: RoW
Enter Financial Liability: Amortised Cost - Other Financial Assets Not Reported Elsewhere as Investments.
HOW TO ANSWER: Up to 1 values.
WHEN TO ANSWER: “Pure Account Information Service Provider” (FINS_GI_11) is not “Yes”</t>
        </is>
      </c>
      <c r="D667" s="34" t="inlineStr"/>
      <c r="E667" s="33" t="inlineStr"/>
      <c r="F667" s="33" t="inlineStr"/>
      <c r="G667" s="33" t="inlineStr"/>
      <c r="H667" s="33" t="inlineStr"/>
      <c r="I667" s="33" t="inlineStr"/>
      <c r="J667" s="33" t="inlineStr"/>
      <c r="K667" s="33" t="inlineStr"/>
      <c r="L667" s="33" t="inlineStr"/>
      <c r="M667" s="33" t="inlineStr"/>
      <c r="N667" s="33" t="inlineStr"/>
      <c r="O667" s="33" t="inlineStr"/>
      <c r="P667" s="33" t="inlineStr"/>
      <c r="Q667" s="33" t="inlineStr"/>
      <c r="R667" s="33" t="inlineStr"/>
      <c r="S667" s="33" t="inlineStr"/>
      <c r="T667" s="33" t="inlineStr"/>
      <c r="U667" s="33" t="inlineStr"/>
      <c r="V667" s="33" t="inlineStr"/>
      <c r="W667" s="33" t="inlineStr"/>
      <c r="X667" s="33" t="inlineStr"/>
      <c r="Y667" s="33" t="inlineStr"/>
      <c r="Z667" s="33" t="inlineStr"/>
      <c r="AA667" s="33" t="inlineStr"/>
      <c r="AB667" s="33" t="inlineStr"/>
      <c r="AC667" s="33" t="inlineStr"/>
      <c r="AD667" s="33" t="inlineStr"/>
      <c r="AE667" s="33" t="inlineStr"/>
      <c r="AF667" s="33" t="inlineStr"/>
      <c r="AG667" s="33" t="inlineStr"/>
      <c r="AH667">
        <f>COUNTA(D667:D667)&gt;0</f>
        <v/>
      </c>
      <c r="AI667">
        <f>IFERROR(AND('2- GI'!$D$13&lt;&gt;"",'2- GI'!$D$13&lt;&gt;"Yes"),FALSE)</f>
        <v/>
      </c>
      <c r="AJ667">
        <f>IFERROR(AND('2- GI'!$D$13="",NOT(AND('2- GI'!$D$13&lt;&gt;"",'2- GI'!$D$13&lt;&gt;"Yes"))),FALSE)</f>
        <v/>
      </c>
      <c r="AK667">
        <f>IF(AI667,IF(AH667,"ANSWERED","MISSING"),IF(AJ667,IF(AH667,"INVALID","CONTROLLER MISSING"),IF(AH667,"INVALID","NOT APPLICABLE")))</f>
        <v/>
      </c>
      <c r="AL667" t="inlineStr">
        <is>
          <t>PARSED</t>
        </is>
      </c>
    </row>
    <row r="668">
      <c r="A668" s="29" t="inlineStr">
        <is>
          <t>FINS_PR_654_v1</t>
        </is>
      </c>
      <c r="B668" s="30" t="inlineStr">
        <is>
          <t>Financial Liability:  Fair Value Through Profit or Loss (FVTPL) - Equity Securities Not Reported Elsewhere as Investments, were the holding is 10% or more</t>
        </is>
      </c>
      <c r="C668" s="35" t="inlineStr">
        <is>
          <t>TABLE: 22.0
MATRIX ROW / CONTEXT: Malta
Enter Financial Liability: Fair Value Through Profit or Loss (FVTPL) - Equity Securities Not Reported Elsewhere as Investments, were the holding is 10% or more.
HOW TO ANSWER: Up to 1 values.
WHEN TO ANSWER: “Pure Account Information Service Provider” (FINS_GI_11) is not “Yes”</t>
        </is>
      </c>
      <c r="D668" s="34" t="inlineStr"/>
      <c r="E668" s="33" t="inlineStr"/>
      <c r="F668" s="33" t="inlineStr"/>
      <c r="G668" s="33" t="inlineStr"/>
      <c r="H668" s="33" t="inlineStr"/>
      <c r="I668" s="33" t="inlineStr"/>
      <c r="J668" s="33" t="inlineStr"/>
      <c r="K668" s="33" t="inlineStr"/>
      <c r="L668" s="33" t="inlineStr"/>
      <c r="M668" s="33" t="inlineStr"/>
      <c r="N668" s="33" t="inlineStr"/>
      <c r="O668" s="33" t="inlineStr"/>
      <c r="P668" s="33" t="inlineStr"/>
      <c r="Q668" s="33" t="inlineStr"/>
      <c r="R668" s="33" t="inlineStr"/>
      <c r="S668" s="33" t="inlineStr"/>
      <c r="T668" s="33" t="inlineStr"/>
      <c r="U668" s="33" t="inlineStr"/>
      <c r="V668" s="33" t="inlineStr"/>
      <c r="W668" s="33" t="inlineStr"/>
      <c r="X668" s="33" t="inlineStr"/>
      <c r="Y668" s="33" t="inlineStr"/>
      <c r="Z668" s="33" t="inlineStr"/>
      <c r="AA668" s="33" t="inlineStr"/>
      <c r="AB668" s="33" t="inlineStr"/>
      <c r="AC668" s="33" t="inlineStr"/>
      <c r="AD668" s="33" t="inlineStr"/>
      <c r="AE668" s="33" t="inlineStr"/>
      <c r="AF668" s="33" t="inlineStr"/>
      <c r="AG668" s="33" t="inlineStr"/>
      <c r="AH668">
        <f>COUNTA(D668:D668)&gt;0</f>
        <v/>
      </c>
      <c r="AI668">
        <f>IFERROR(AND('2- GI'!$D$13&lt;&gt;"",'2- GI'!$D$13&lt;&gt;"Yes"),FALSE)</f>
        <v/>
      </c>
      <c r="AJ668">
        <f>IFERROR(AND('2- GI'!$D$13="",NOT(AND('2- GI'!$D$13&lt;&gt;"",'2- GI'!$D$13&lt;&gt;"Yes"))),FALSE)</f>
        <v/>
      </c>
      <c r="AK668">
        <f>IF(AI668,IF(AH668,"ANSWERED","MISSING"),IF(AJ668,IF(AH668,"INVALID","CONTROLLER MISSING"),IF(AH668,"INVALID","NOT APPLICABLE")))</f>
        <v/>
      </c>
      <c r="AL668" t="inlineStr">
        <is>
          <t>PARSED</t>
        </is>
      </c>
    </row>
    <row r="669">
      <c r="A669" s="29" t="inlineStr">
        <is>
          <t>FINS_PR_655_v1</t>
        </is>
      </c>
      <c r="B669" s="30" t="inlineStr">
        <is>
          <t>Financial Liability:  Fair Value Through Profit or Loss (FVTPL) - Equity Securities Not Reported Elsewhere as Investments, were the holding is 10% or more</t>
        </is>
      </c>
      <c r="C669" s="35" t="inlineStr">
        <is>
          <t>TABLE: 22.0
MATRIX ROW / CONTEXT: EU/EEA
Enter Financial Liability: Fair Value Through Profit or Loss (FVTPL) - Equity Securities Not Reported Elsewhere as Investments, were the holding is 10% or more.
HOW TO ANSWER: Up to 1 values.
WHEN TO ANSWER: “Pure Account Information Service Provider” (FINS_GI_11) is not “Yes”</t>
        </is>
      </c>
      <c r="D669" s="34" t="inlineStr"/>
      <c r="E669" s="33" t="inlineStr"/>
      <c r="F669" s="33" t="inlineStr"/>
      <c r="G669" s="33" t="inlineStr"/>
      <c r="H669" s="33" t="inlineStr"/>
      <c r="I669" s="33" t="inlineStr"/>
      <c r="J669" s="33" t="inlineStr"/>
      <c r="K669" s="33" t="inlineStr"/>
      <c r="L669" s="33" t="inlineStr"/>
      <c r="M669" s="33" t="inlineStr"/>
      <c r="N669" s="33" t="inlineStr"/>
      <c r="O669" s="33" t="inlineStr"/>
      <c r="P669" s="33" t="inlineStr"/>
      <c r="Q669" s="33" t="inlineStr"/>
      <c r="R669" s="33" t="inlineStr"/>
      <c r="S669" s="33" t="inlineStr"/>
      <c r="T669" s="33" t="inlineStr"/>
      <c r="U669" s="33" t="inlineStr"/>
      <c r="V669" s="33" t="inlineStr"/>
      <c r="W669" s="33" t="inlineStr"/>
      <c r="X669" s="33" t="inlineStr"/>
      <c r="Y669" s="33" t="inlineStr"/>
      <c r="Z669" s="33" t="inlineStr"/>
      <c r="AA669" s="33" t="inlineStr"/>
      <c r="AB669" s="33" t="inlineStr"/>
      <c r="AC669" s="33" t="inlineStr"/>
      <c r="AD669" s="33" t="inlineStr"/>
      <c r="AE669" s="33" t="inlineStr"/>
      <c r="AF669" s="33" t="inlineStr"/>
      <c r="AG669" s="33" t="inlineStr"/>
      <c r="AH669">
        <f>COUNTA(D669:D669)&gt;0</f>
        <v/>
      </c>
      <c r="AI669">
        <f>IFERROR(AND('2- GI'!$D$13&lt;&gt;"",'2- GI'!$D$13&lt;&gt;"Yes"),FALSE)</f>
        <v/>
      </c>
      <c r="AJ669">
        <f>IFERROR(AND('2- GI'!$D$13="",NOT(AND('2- GI'!$D$13&lt;&gt;"",'2- GI'!$D$13&lt;&gt;"Yes"))),FALSE)</f>
        <v/>
      </c>
      <c r="AK669">
        <f>IF(AI669,IF(AH669,"ANSWERED","MISSING"),IF(AJ669,IF(AH669,"INVALID","CONTROLLER MISSING"),IF(AH669,"INVALID","NOT APPLICABLE")))</f>
        <v/>
      </c>
      <c r="AL669" t="inlineStr">
        <is>
          <t>PARSED</t>
        </is>
      </c>
    </row>
    <row r="670">
      <c r="A670" s="29" t="inlineStr">
        <is>
          <t>FINS_PR_656_v1</t>
        </is>
      </c>
      <c r="B670" s="30" t="inlineStr">
        <is>
          <t>Financial Liability:  Fair Value Through Profit or Loss (FVTPL) - Equity Securities Not Reported Elsewhere as Investments, were the holding is 10% or more</t>
        </is>
      </c>
      <c r="C670" s="35" t="inlineStr">
        <is>
          <t>TABLE: 22.0
MATRIX ROW / CONTEXT: RoW
Enter Financial Liability: Fair Value Through Profit or Loss (FVTPL) - Equity Securities Not Reported Elsewhere as Investments, were the holding is 10% or more.
HOW TO ANSWER: Up to 1 values.
WHEN TO ANSWER: “Pure Account Information Service Provider” (FINS_GI_11) is not “Yes”</t>
        </is>
      </c>
      <c r="D670" s="34" t="inlineStr"/>
      <c r="E670" s="33" t="inlineStr"/>
      <c r="F670" s="33" t="inlineStr"/>
      <c r="G670" s="33" t="inlineStr"/>
      <c r="H670" s="33" t="inlineStr"/>
      <c r="I670" s="33" t="inlineStr"/>
      <c r="J670" s="33" t="inlineStr"/>
      <c r="K670" s="33" t="inlineStr"/>
      <c r="L670" s="33" t="inlineStr"/>
      <c r="M670" s="33" t="inlineStr"/>
      <c r="N670" s="33" t="inlineStr"/>
      <c r="O670" s="33" t="inlineStr"/>
      <c r="P670" s="33" t="inlineStr"/>
      <c r="Q670" s="33" t="inlineStr"/>
      <c r="R670" s="33" t="inlineStr"/>
      <c r="S670" s="33" t="inlineStr"/>
      <c r="T670" s="33" t="inlineStr"/>
      <c r="U670" s="33" t="inlineStr"/>
      <c r="V670" s="33" t="inlineStr"/>
      <c r="W670" s="33" t="inlineStr"/>
      <c r="X670" s="33" t="inlineStr"/>
      <c r="Y670" s="33" t="inlineStr"/>
      <c r="Z670" s="33" t="inlineStr"/>
      <c r="AA670" s="33" t="inlineStr"/>
      <c r="AB670" s="33" t="inlineStr"/>
      <c r="AC670" s="33" t="inlineStr"/>
      <c r="AD670" s="33" t="inlineStr"/>
      <c r="AE670" s="33" t="inlineStr"/>
      <c r="AF670" s="33" t="inlineStr"/>
      <c r="AG670" s="33" t="inlineStr"/>
      <c r="AH670">
        <f>COUNTA(D670:D670)&gt;0</f>
        <v/>
      </c>
      <c r="AI670">
        <f>IFERROR(AND('2- GI'!$D$13&lt;&gt;"",'2- GI'!$D$13&lt;&gt;"Yes"),FALSE)</f>
        <v/>
      </c>
      <c r="AJ670">
        <f>IFERROR(AND('2- GI'!$D$13="",NOT(AND('2- GI'!$D$13&lt;&gt;"",'2- GI'!$D$13&lt;&gt;"Yes"))),FALSE)</f>
        <v/>
      </c>
      <c r="AK670">
        <f>IF(AI670,IF(AH670,"ANSWERED","MISSING"),IF(AJ670,IF(AH670,"INVALID","CONTROLLER MISSING"),IF(AH670,"INVALID","NOT APPLICABLE")))</f>
        <v/>
      </c>
      <c r="AL670" t="inlineStr">
        <is>
          <t>PARSED</t>
        </is>
      </c>
    </row>
    <row r="671">
      <c r="A671" s="29" t="inlineStr">
        <is>
          <t>FINS_PR_657_v1</t>
        </is>
      </c>
      <c r="B671" s="30" t="inlineStr">
        <is>
          <t>Financial Liability:  Fair Value Through Profit or Loss (FVTPL) - Equity Securities Not Reported Elsewhere as Investments, were the holding is less than 10%</t>
        </is>
      </c>
      <c r="C671" s="35" t="inlineStr">
        <is>
          <t>TABLE: 22.0
MATRIX ROW / CONTEXT: Malta
Enter Financial Liability: Fair Value Through Profit or Loss (FVTPL) - Equity Securities Not Reported Elsewhere as Investments, were the holding is less than 10%.
HOW TO ANSWER: Up to 1 values.
WHEN TO ANSWER: “Pure Account Information Service Provider” (FINS_GI_11) is not “Yes”</t>
        </is>
      </c>
      <c r="D671" s="34" t="inlineStr"/>
      <c r="E671" s="33" t="inlineStr"/>
      <c r="F671" s="33" t="inlineStr"/>
      <c r="G671" s="33" t="inlineStr"/>
      <c r="H671" s="33" t="inlineStr"/>
      <c r="I671" s="33" t="inlineStr"/>
      <c r="J671" s="33" t="inlineStr"/>
      <c r="K671" s="33" t="inlineStr"/>
      <c r="L671" s="33" t="inlineStr"/>
      <c r="M671" s="33" t="inlineStr"/>
      <c r="N671" s="33" t="inlineStr"/>
      <c r="O671" s="33" t="inlineStr"/>
      <c r="P671" s="33" t="inlineStr"/>
      <c r="Q671" s="33" t="inlineStr"/>
      <c r="R671" s="33" t="inlineStr"/>
      <c r="S671" s="33" t="inlineStr"/>
      <c r="T671" s="33" t="inlineStr"/>
      <c r="U671" s="33" t="inlineStr"/>
      <c r="V671" s="33" t="inlineStr"/>
      <c r="W671" s="33" t="inlineStr"/>
      <c r="X671" s="33" t="inlineStr"/>
      <c r="Y671" s="33" t="inlineStr"/>
      <c r="Z671" s="33" t="inlineStr"/>
      <c r="AA671" s="33" t="inlineStr"/>
      <c r="AB671" s="33" t="inlineStr"/>
      <c r="AC671" s="33" t="inlineStr"/>
      <c r="AD671" s="33" t="inlineStr"/>
      <c r="AE671" s="33" t="inlineStr"/>
      <c r="AF671" s="33" t="inlineStr"/>
      <c r="AG671" s="33" t="inlineStr"/>
      <c r="AH671">
        <f>COUNTA(D671:D671)&gt;0</f>
        <v/>
      </c>
      <c r="AI671">
        <f>IFERROR(AND('2- GI'!$D$13&lt;&gt;"",'2- GI'!$D$13&lt;&gt;"Yes"),FALSE)</f>
        <v/>
      </c>
      <c r="AJ671">
        <f>IFERROR(AND('2- GI'!$D$13="",NOT(AND('2- GI'!$D$13&lt;&gt;"",'2- GI'!$D$13&lt;&gt;"Yes"))),FALSE)</f>
        <v/>
      </c>
      <c r="AK671">
        <f>IF(AI671,IF(AH671,"ANSWERED","MISSING"),IF(AJ671,IF(AH671,"INVALID","CONTROLLER MISSING"),IF(AH671,"INVALID","NOT APPLICABLE")))</f>
        <v/>
      </c>
      <c r="AL671" t="inlineStr">
        <is>
          <t>PARSED</t>
        </is>
      </c>
    </row>
    <row r="672">
      <c r="A672" s="29" t="inlineStr">
        <is>
          <t>FINS_PR_658_v1</t>
        </is>
      </c>
      <c r="B672" s="30" t="inlineStr">
        <is>
          <t>Financial Liability:  Fair Value Through Profit or Loss (FVTPL) - Equity Securities Not Reported Elsewhere as Investments, were the holding is less than 10%</t>
        </is>
      </c>
      <c r="C672" s="35" t="inlineStr">
        <is>
          <t>TABLE: 22.0
MATRIX ROW / CONTEXT: EU/EEA
Enter Financial Liability: Fair Value Through Profit or Loss (FVTPL) - Equity Securities Not Reported Elsewhere as Investments, were the holding is less than 10%.
HOW TO ANSWER: Up to 1 values.
WHEN TO ANSWER: “Pure Account Information Service Provider” (FINS_GI_11) is not “Yes”</t>
        </is>
      </c>
      <c r="D672" s="34" t="inlineStr"/>
      <c r="E672" s="33" t="inlineStr"/>
      <c r="F672" s="33" t="inlineStr"/>
      <c r="G672" s="33" t="inlineStr"/>
      <c r="H672" s="33" t="inlineStr"/>
      <c r="I672" s="33" t="inlineStr"/>
      <c r="J672" s="33" t="inlineStr"/>
      <c r="K672" s="33" t="inlineStr"/>
      <c r="L672" s="33" t="inlineStr"/>
      <c r="M672" s="33" t="inlineStr"/>
      <c r="N672" s="33" t="inlineStr"/>
      <c r="O672" s="33" t="inlineStr"/>
      <c r="P672" s="33" t="inlineStr"/>
      <c r="Q672" s="33" t="inlineStr"/>
      <c r="R672" s="33" t="inlineStr"/>
      <c r="S672" s="33" t="inlineStr"/>
      <c r="T672" s="33" t="inlineStr"/>
      <c r="U672" s="33" t="inlineStr"/>
      <c r="V672" s="33" t="inlineStr"/>
      <c r="W672" s="33" t="inlineStr"/>
      <c r="X672" s="33" t="inlineStr"/>
      <c r="Y672" s="33" t="inlineStr"/>
      <c r="Z672" s="33" t="inlineStr"/>
      <c r="AA672" s="33" t="inlineStr"/>
      <c r="AB672" s="33" t="inlineStr"/>
      <c r="AC672" s="33" t="inlineStr"/>
      <c r="AD672" s="33" t="inlineStr"/>
      <c r="AE672" s="33" t="inlineStr"/>
      <c r="AF672" s="33" t="inlineStr"/>
      <c r="AG672" s="33" t="inlineStr"/>
      <c r="AH672">
        <f>COUNTA(D672:D672)&gt;0</f>
        <v/>
      </c>
      <c r="AI672">
        <f>IFERROR(AND('2- GI'!$D$13&lt;&gt;"",'2- GI'!$D$13&lt;&gt;"Yes"),FALSE)</f>
        <v/>
      </c>
      <c r="AJ672">
        <f>IFERROR(AND('2- GI'!$D$13="",NOT(AND('2- GI'!$D$13&lt;&gt;"",'2- GI'!$D$13&lt;&gt;"Yes"))),FALSE)</f>
        <v/>
      </c>
      <c r="AK672">
        <f>IF(AI672,IF(AH672,"ANSWERED","MISSING"),IF(AJ672,IF(AH672,"INVALID","CONTROLLER MISSING"),IF(AH672,"INVALID","NOT APPLICABLE")))</f>
        <v/>
      </c>
      <c r="AL672" t="inlineStr">
        <is>
          <t>PARSED</t>
        </is>
      </c>
    </row>
    <row r="673">
      <c r="A673" s="29" t="inlineStr">
        <is>
          <t>FINS_PR_659_v1</t>
        </is>
      </c>
      <c r="B673" s="30" t="inlineStr">
        <is>
          <t>Financial Liability:  Fair Value Through Profit or Loss (FVTPL) - Equity Securities Not Reported Elsewhere as Investments, were the holding is less than 10%</t>
        </is>
      </c>
      <c r="C673" s="35" t="inlineStr">
        <is>
          <t>TABLE: 22.0
MATRIX ROW / CONTEXT: RoW
Enter Financial Liability: Fair Value Through Profit or Loss (FVTPL) - Equity Securities Not Reported Elsewhere as Investments, were the holding is less than 10%.
HOW TO ANSWER: Up to 1 values.
WHEN TO ANSWER: “Pure Account Information Service Provider” (FINS_GI_11) is not “Yes”</t>
        </is>
      </c>
      <c r="D673" s="34" t="inlineStr"/>
      <c r="E673" s="33" t="inlineStr"/>
      <c r="F673" s="33" t="inlineStr"/>
      <c r="G673" s="33" t="inlineStr"/>
      <c r="H673" s="33" t="inlineStr"/>
      <c r="I673" s="33" t="inlineStr"/>
      <c r="J673" s="33" t="inlineStr"/>
      <c r="K673" s="33" t="inlineStr"/>
      <c r="L673" s="33" t="inlineStr"/>
      <c r="M673" s="33" t="inlineStr"/>
      <c r="N673" s="33" t="inlineStr"/>
      <c r="O673" s="33" t="inlineStr"/>
      <c r="P673" s="33" t="inlineStr"/>
      <c r="Q673" s="33" t="inlineStr"/>
      <c r="R673" s="33" t="inlineStr"/>
      <c r="S673" s="33" t="inlineStr"/>
      <c r="T673" s="33" t="inlineStr"/>
      <c r="U673" s="33" t="inlineStr"/>
      <c r="V673" s="33" t="inlineStr"/>
      <c r="W673" s="33" t="inlineStr"/>
      <c r="X673" s="33" t="inlineStr"/>
      <c r="Y673" s="33" t="inlineStr"/>
      <c r="Z673" s="33" t="inlineStr"/>
      <c r="AA673" s="33" t="inlineStr"/>
      <c r="AB673" s="33" t="inlineStr"/>
      <c r="AC673" s="33" t="inlineStr"/>
      <c r="AD673" s="33" t="inlineStr"/>
      <c r="AE673" s="33" t="inlineStr"/>
      <c r="AF673" s="33" t="inlineStr"/>
      <c r="AG673" s="33" t="inlineStr"/>
      <c r="AH673">
        <f>COUNTA(D673:D673)&gt;0</f>
        <v/>
      </c>
      <c r="AI673">
        <f>IFERROR(AND('2- GI'!$D$13&lt;&gt;"",'2- GI'!$D$13&lt;&gt;"Yes"),FALSE)</f>
        <v/>
      </c>
      <c r="AJ673">
        <f>IFERROR(AND('2- GI'!$D$13="",NOT(AND('2- GI'!$D$13&lt;&gt;"",'2- GI'!$D$13&lt;&gt;"Yes"))),FALSE)</f>
        <v/>
      </c>
      <c r="AK673">
        <f>IF(AI673,IF(AH673,"ANSWERED","MISSING"),IF(AJ673,IF(AH673,"INVALID","CONTROLLER MISSING"),IF(AH673,"INVALID","NOT APPLICABLE")))</f>
        <v/>
      </c>
      <c r="AL673" t="inlineStr">
        <is>
          <t>PARSED</t>
        </is>
      </c>
    </row>
    <row r="674">
      <c r="A674" s="29" t="inlineStr">
        <is>
          <t>FINS_PR_660_v1</t>
        </is>
      </c>
      <c r="B674" s="30" t="inlineStr">
        <is>
          <t>Financial Liability:  Fair Value Through Profit or Loss (FVTPL) - Debt Securities Not Reported Elsewhere as Investments</t>
        </is>
      </c>
      <c r="C674" s="35" t="inlineStr">
        <is>
          <t>TABLE: 22.0
MATRIX ROW / CONTEXT: Malta
Enter Financial Liability: Fair Value Through Profit or Loss (FVTPL) - Debt Securities Not Reported Elsewhere as Investments.
HOW TO ANSWER: Up to 1 values.
WHEN TO ANSWER: “Pure Account Information Service Provider” (FINS_GI_11) is not “Yes”</t>
        </is>
      </c>
      <c r="D674" s="34" t="inlineStr"/>
      <c r="E674" s="33" t="inlineStr"/>
      <c r="F674" s="33" t="inlineStr"/>
      <c r="G674" s="33" t="inlineStr"/>
      <c r="H674" s="33" t="inlineStr"/>
      <c r="I674" s="33" t="inlineStr"/>
      <c r="J674" s="33" t="inlineStr"/>
      <c r="K674" s="33" t="inlineStr"/>
      <c r="L674" s="33" t="inlineStr"/>
      <c r="M674" s="33" t="inlineStr"/>
      <c r="N674" s="33" t="inlineStr"/>
      <c r="O674" s="33" t="inlineStr"/>
      <c r="P674" s="33" t="inlineStr"/>
      <c r="Q674" s="33" t="inlineStr"/>
      <c r="R674" s="33" t="inlineStr"/>
      <c r="S674" s="33" t="inlineStr"/>
      <c r="T674" s="33" t="inlineStr"/>
      <c r="U674" s="33" t="inlineStr"/>
      <c r="V674" s="33" t="inlineStr"/>
      <c r="W674" s="33" t="inlineStr"/>
      <c r="X674" s="33" t="inlineStr"/>
      <c r="Y674" s="33" t="inlineStr"/>
      <c r="Z674" s="33" t="inlineStr"/>
      <c r="AA674" s="33" t="inlineStr"/>
      <c r="AB674" s="33" t="inlineStr"/>
      <c r="AC674" s="33" t="inlineStr"/>
      <c r="AD674" s="33" t="inlineStr"/>
      <c r="AE674" s="33" t="inlineStr"/>
      <c r="AF674" s="33" t="inlineStr"/>
      <c r="AG674" s="33" t="inlineStr"/>
      <c r="AH674">
        <f>COUNTA(D674:D674)&gt;0</f>
        <v/>
      </c>
      <c r="AI674">
        <f>IFERROR(AND('2- GI'!$D$13&lt;&gt;"",'2- GI'!$D$13&lt;&gt;"Yes"),FALSE)</f>
        <v/>
      </c>
      <c r="AJ674">
        <f>IFERROR(AND('2- GI'!$D$13="",NOT(AND('2- GI'!$D$13&lt;&gt;"",'2- GI'!$D$13&lt;&gt;"Yes"))),FALSE)</f>
        <v/>
      </c>
      <c r="AK674">
        <f>IF(AI674,IF(AH674,"ANSWERED","MISSING"),IF(AJ674,IF(AH674,"INVALID","CONTROLLER MISSING"),IF(AH674,"INVALID","NOT APPLICABLE")))</f>
        <v/>
      </c>
      <c r="AL674" t="inlineStr">
        <is>
          <t>PARSED</t>
        </is>
      </c>
    </row>
    <row r="675">
      <c r="A675" s="29" t="inlineStr">
        <is>
          <t>FINS_PR_661_v1</t>
        </is>
      </c>
      <c r="B675" s="30" t="inlineStr">
        <is>
          <t>Financial Liability:  Fair Value Through Profit or Loss (FVTPL) - Debt Securities Not Reported Elsewhere as Investments</t>
        </is>
      </c>
      <c r="C675" s="35" t="inlineStr">
        <is>
          <t>TABLE: 22.0
MATRIX ROW / CONTEXT: EU/EEA
Enter Financial Liability: Fair Value Through Profit or Loss (FVTPL) - Debt Securities Not Reported Elsewhere as Investments.
HOW TO ANSWER: Up to 1 values.
WHEN TO ANSWER: “Pure Account Information Service Provider” (FINS_GI_11) is not “Yes”</t>
        </is>
      </c>
      <c r="D675" s="34" t="inlineStr"/>
      <c r="E675" s="33" t="inlineStr"/>
      <c r="F675" s="33" t="inlineStr"/>
      <c r="G675" s="33" t="inlineStr"/>
      <c r="H675" s="33" t="inlineStr"/>
      <c r="I675" s="33" t="inlineStr"/>
      <c r="J675" s="33" t="inlineStr"/>
      <c r="K675" s="33" t="inlineStr"/>
      <c r="L675" s="33" t="inlineStr"/>
      <c r="M675" s="33" t="inlineStr"/>
      <c r="N675" s="33" t="inlineStr"/>
      <c r="O675" s="33" t="inlineStr"/>
      <c r="P675" s="33" t="inlineStr"/>
      <c r="Q675" s="33" t="inlineStr"/>
      <c r="R675" s="33" t="inlineStr"/>
      <c r="S675" s="33" t="inlineStr"/>
      <c r="T675" s="33" t="inlineStr"/>
      <c r="U675" s="33" t="inlineStr"/>
      <c r="V675" s="33" t="inlineStr"/>
      <c r="W675" s="33" t="inlineStr"/>
      <c r="X675" s="33" t="inlineStr"/>
      <c r="Y675" s="33" t="inlineStr"/>
      <c r="Z675" s="33" t="inlineStr"/>
      <c r="AA675" s="33" t="inlineStr"/>
      <c r="AB675" s="33" t="inlineStr"/>
      <c r="AC675" s="33" t="inlineStr"/>
      <c r="AD675" s="33" t="inlineStr"/>
      <c r="AE675" s="33" t="inlineStr"/>
      <c r="AF675" s="33" t="inlineStr"/>
      <c r="AG675" s="33" t="inlineStr"/>
      <c r="AH675">
        <f>COUNTA(D675:D675)&gt;0</f>
        <v/>
      </c>
      <c r="AI675">
        <f>IFERROR(AND('2- GI'!$D$13&lt;&gt;"",'2- GI'!$D$13&lt;&gt;"Yes"),FALSE)</f>
        <v/>
      </c>
      <c r="AJ675">
        <f>IFERROR(AND('2- GI'!$D$13="",NOT(AND('2- GI'!$D$13&lt;&gt;"",'2- GI'!$D$13&lt;&gt;"Yes"))),FALSE)</f>
        <v/>
      </c>
      <c r="AK675">
        <f>IF(AI675,IF(AH675,"ANSWERED","MISSING"),IF(AJ675,IF(AH675,"INVALID","CONTROLLER MISSING"),IF(AH675,"INVALID","NOT APPLICABLE")))</f>
        <v/>
      </c>
      <c r="AL675" t="inlineStr">
        <is>
          <t>PARSED</t>
        </is>
      </c>
    </row>
    <row r="676">
      <c r="A676" s="29" t="inlineStr">
        <is>
          <t>FINS_PR_662_v1</t>
        </is>
      </c>
      <c r="B676" s="30" t="inlineStr">
        <is>
          <t>Financial Liability:  Fair Value Through Profit or Loss (FVTPL) - Debt Securities Not Reported Elsewhere as Investments</t>
        </is>
      </c>
      <c r="C676" s="35" t="inlineStr">
        <is>
          <t>TABLE: 22.0
MATRIX ROW / CONTEXT: RoW
Enter Financial Liability: Fair Value Through Profit or Loss (FVTPL) - Debt Securities Not Reported Elsewhere as Investments.
HOW TO ANSWER: Up to 1 values.
WHEN TO ANSWER: “Pure Account Information Service Provider” (FINS_GI_11) is not “Yes”</t>
        </is>
      </c>
      <c r="D676" s="34" t="inlineStr"/>
      <c r="E676" s="33" t="inlineStr"/>
      <c r="F676" s="33" t="inlineStr"/>
      <c r="G676" s="33" t="inlineStr"/>
      <c r="H676" s="33" t="inlineStr"/>
      <c r="I676" s="33" t="inlineStr"/>
      <c r="J676" s="33" t="inlineStr"/>
      <c r="K676" s="33" t="inlineStr"/>
      <c r="L676" s="33" t="inlineStr"/>
      <c r="M676" s="33" t="inlineStr"/>
      <c r="N676" s="33" t="inlineStr"/>
      <c r="O676" s="33" t="inlineStr"/>
      <c r="P676" s="33" t="inlineStr"/>
      <c r="Q676" s="33" t="inlineStr"/>
      <c r="R676" s="33" t="inlineStr"/>
      <c r="S676" s="33" t="inlineStr"/>
      <c r="T676" s="33" t="inlineStr"/>
      <c r="U676" s="33" t="inlineStr"/>
      <c r="V676" s="33" t="inlineStr"/>
      <c r="W676" s="33" t="inlineStr"/>
      <c r="X676" s="33" t="inlineStr"/>
      <c r="Y676" s="33" t="inlineStr"/>
      <c r="Z676" s="33" t="inlineStr"/>
      <c r="AA676" s="33" t="inlineStr"/>
      <c r="AB676" s="33" t="inlineStr"/>
      <c r="AC676" s="33" t="inlineStr"/>
      <c r="AD676" s="33" t="inlineStr"/>
      <c r="AE676" s="33" t="inlineStr"/>
      <c r="AF676" s="33" t="inlineStr"/>
      <c r="AG676" s="33" t="inlineStr"/>
      <c r="AH676">
        <f>COUNTA(D676:D676)&gt;0</f>
        <v/>
      </c>
      <c r="AI676">
        <f>IFERROR(AND('2- GI'!$D$13&lt;&gt;"",'2- GI'!$D$13&lt;&gt;"Yes"),FALSE)</f>
        <v/>
      </c>
      <c r="AJ676">
        <f>IFERROR(AND('2- GI'!$D$13="",NOT(AND('2- GI'!$D$13&lt;&gt;"",'2- GI'!$D$13&lt;&gt;"Yes"))),FALSE)</f>
        <v/>
      </c>
      <c r="AK676">
        <f>IF(AI676,IF(AH676,"ANSWERED","MISSING"),IF(AJ676,IF(AH676,"INVALID","CONTROLLER MISSING"),IF(AH676,"INVALID","NOT APPLICABLE")))</f>
        <v/>
      </c>
      <c r="AL676" t="inlineStr">
        <is>
          <t>PARSED</t>
        </is>
      </c>
    </row>
    <row r="677">
      <c r="A677" s="29" t="inlineStr">
        <is>
          <t>FINS_PR_663_v1</t>
        </is>
      </c>
      <c r="B677" s="30" t="inlineStr">
        <is>
          <t>Financial Liability:  Fair Value Through Profit or Loss (FVTPL) - Financial Derivatives Not Reported Elsewhere as Investments</t>
        </is>
      </c>
      <c r="C677" s="35" t="inlineStr">
        <is>
          <t>TABLE: 22.0
MATRIX ROW / CONTEXT: Malta
Enter Financial Liability: Fair Value Through Profit or Loss (FVTPL) - Financial Derivatives Not Reported Elsewhere as Investments.
HOW TO ANSWER: Up to 1 values.
WHEN TO ANSWER: “Pure Account Information Service Provider” (FINS_GI_11) is not “Yes”</t>
        </is>
      </c>
      <c r="D677" s="34" t="inlineStr"/>
      <c r="E677" s="33" t="inlineStr"/>
      <c r="F677" s="33" t="inlineStr"/>
      <c r="G677" s="33" t="inlineStr"/>
      <c r="H677" s="33" t="inlineStr"/>
      <c r="I677" s="33" t="inlineStr"/>
      <c r="J677" s="33" t="inlineStr"/>
      <c r="K677" s="33" t="inlineStr"/>
      <c r="L677" s="33" t="inlineStr"/>
      <c r="M677" s="33" t="inlineStr"/>
      <c r="N677" s="33" t="inlineStr"/>
      <c r="O677" s="33" t="inlineStr"/>
      <c r="P677" s="33" t="inlineStr"/>
      <c r="Q677" s="33" t="inlineStr"/>
      <c r="R677" s="33" t="inlineStr"/>
      <c r="S677" s="33" t="inlineStr"/>
      <c r="T677" s="33" t="inlineStr"/>
      <c r="U677" s="33" t="inlineStr"/>
      <c r="V677" s="33" t="inlineStr"/>
      <c r="W677" s="33" t="inlineStr"/>
      <c r="X677" s="33" t="inlineStr"/>
      <c r="Y677" s="33" t="inlineStr"/>
      <c r="Z677" s="33" t="inlineStr"/>
      <c r="AA677" s="33" t="inlineStr"/>
      <c r="AB677" s="33" t="inlineStr"/>
      <c r="AC677" s="33" t="inlineStr"/>
      <c r="AD677" s="33" t="inlineStr"/>
      <c r="AE677" s="33" t="inlineStr"/>
      <c r="AF677" s="33" t="inlineStr"/>
      <c r="AG677" s="33" t="inlineStr"/>
      <c r="AH677">
        <f>COUNTA(D677:D677)&gt;0</f>
        <v/>
      </c>
      <c r="AI677">
        <f>IFERROR(AND('2- GI'!$D$13&lt;&gt;"",'2- GI'!$D$13&lt;&gt;"Yes"),FALSE)</f>
        <v/>
      </c>
      <c r="AJ677">
        <f>IFERROR(AND('2- GI'!$D$13="",NOT(AND('2- GI'!$D$13&lt;&gt;"",'2- GI'!$D$13&lt;&gt;"Yes"))),FALSE)</f>
        <v/>
      </c>
      <c r="AK677">
        <f>IF(AI677,IF(AH677,"ANSWERED","MISSING"),IF(AJ677,IF(AH677,"INVALID","CONTROLLER MISSING"),IF(AH677,"INVALID","NOT APPLICABLE")))</f>
        <v/>
      </c>
      <c r="AL677" t="inlineStr">
        <is>
          <t>PARSED</t>
        </is>
      </c>
    </row>
    <row r="678">
      <c r="A678" s="29" t="inlineStr">
        <is>
          <t>FINS_PR_664_v1</t>
        </is>
      </c>
      <c r="B678" s="30" t="inlineStr">
        <is>
          <t>Financial Liability:  Fair Value Through Profit or Loss (FVTPL) - Financial Derivatives Not Reported Elsewhere as Investments</t>
        </is>
      </c>
      <c r="C678" s="35" t="inlineStr">
        <is>
          <t>TABLE: 22.0
MATRIX ROW / CONTEXT: EU/EEA
Enter Financial Liability: Fair Value Through Profit or Loss (FVTPL) - Financial Derivatives Not Reported Elsewhere as Investments.
HOW TO ANSWER: Up to 1 values.
WHEN TO ANSWER: “Pure Account Information Service Provider” (FINS_GI_11) is not “Yes”</t>
        </is>
      </c>
      <c r="D678" s="34" t="inlineStr"/>
      <c r="E678" s="33" t="inlineStr"/>
      <c r="F678" s="33" t="inlineStr"/>
      <c r="G678" s="33" t="inlineStr"/>
      <c r="H678" s="33" t="inlineStr"/>
      <c r="I678" s="33" t="inlineStr"/>
      <c r="J678" s="33" t="inlineStr"/>
      <c r="K678" s="33" t="inlineStr"/>
      <c r="L678" s="33" t="inlineStr"/>
      <c r="M678" s="33" t="inlineStr"/>
      <c r="N678" s="33" t="inlineStr"/>
      <c r="O678" s="33" t="inlineStr"/>
      <c r="P678" s="33" t="inlineStr"/>
      <c r="Q678" s="33" t="inlineStr"/>
      <c r="R678" s="33" t="inlineStr"/>
      <c r="S678" s="33" t="inlineStr"/>
      <c r="T678" s="33" t="inlineStr"/>
      <c r="U678" s="33" t="inlineStr"/>
      <c r="V678" s="33" t="inlineStr"/>
      <c r="W678" s="33" t="inlineStr"/>
      <c r="X678" s="33" t="inlineStr"/>
      <c r="Y678" s="33" t="inlineStr"/>
      <c r="Z678" s="33" t="inlineStr"/>
      <c r="AA678" s="33" t="inlineStr"/>
      <c r="AB678" s="33" t="inlineStr"/>
      <c r="AC678" s="33" t="inlineStr"/>
      <c r="AD678" s="33" t="inlineStr"/>
      <c r="AE678" s="33" t="inlineStr"/>
      <c r="AF678" s="33" t="inlineStr"/>
      <c r="AG678" s="33" t="inlineStr"/>
      <c r="AH678">
        <f>COUNTA(D678:D678)&gt;0</f>
        <v/>
      </c>
      <c r="AI678">
        <f>IFERROR(AND('2- GI'!$D$13&lt;&gt;"",'2- GI'!$D$13&lt;&gt;"Yes"),FALSE)</f>
        <v/>
      </c>
      <c r="AJ678">
        <f>IFERROR(AND('2- GI'!$D$13="",NOT(AND('2- GI'!$D$13&lt;&gt;"",'2- GI'!$D$13&lt;&gt;"Yes"))),FALSE)</f>
        <v/>
      </c>
      <c r="AK678">
        <f>IF(AI678,IF(AH678,"ANSWERED","MISSING"),IF(AJ678,IF(AH678,"INVALID","CONTROLLER MISSING"),IF(AH678,"INVALID","NOT APPLICABLE")))</f>
        <v/>
      </c>
      <c r="AL678" t="inlineStr">
        <is>
          <t>PARSED</t>
        </is>
      </c>
    </row>
    <row r="679">
      <c r="A679" s="29" t="inlineStr">
        <is>
          <t>FINS_PR_665_v1</t>
        </is>
      </c>
      <c r="B679" s="30" t="inlineStr">
        <is>
          <t>Financial Liability:  Fair Value Through Profit or Loss (FVTPL) - Financial Derivatives Not Reported Elsewhere as Investments</t>
        </is>
      </c>
      <c r="C679" s="35" t="inlineStr">
        <is>
          <t>TABLE: 22.0
MATRIX ROW / CONTEXT: RoW
Enter Financial Liability: Fair Value Through Profit or Loss (FVTPL) - Financial Derivatives Not Reported Elsewhere as Investments.
HOW TO ANSWER: Up to 1 values.
WHEN TO ANSWER: “Pure Account Information Service Provider” (FINS_GI_11) is not “Yes”</t>
        </is>
      </c>
      <c r="D679" s="34" t="inlineStr"/>
      <c r="E679" s="33" t="inlineStr"/>
      <c r="F679" s="33" t="inlineStr"/>
      <c r="G679" s="33" t="inlineStr"/>
      <c r="H679" s="33" t="inlineStr"/>
      <c r="I679" s="33" t="inlineStr"/>
      <c r="J679" s="33" t="inlineStr"/>
      <c r="K679" s="33" t="inlineStr"/>
      <c r="L679" s="33" t="inlineStr"/>
      <c r="M679" s="33" t="inlineStr"/>
      <c r="N679" s="33" t="inlineStr"/>
      <c r="O679" s="33" t="inlineStr"/>
      <c r="P679" s="33" t="inlineStr"/>
      <c r="Q679" s="33" t="inlineStr"/>
      <c r="R679" s="33" t="inlineStr"/>
      <c r="S679" s="33" t="inlineStr"/>
      <c r="T679" s="33" t="inlineStr"/>
      <c r="U679" s="33" t="inlineStr"/>
      <c r="V679" s="33" t="inlineStr"/>
      <c r="W679" s="33" t="inlineStr"/>
      <c r="X679" s="33" t="inlineStr"/>
      <c r="Y679" s="33" t="inlineStr"/>
      <c r="Z679" s="33" t="inlineStr"/>
      <c r="AA679" s="33" t="inlineStr"/>
      <c r="AB679" s="33" t="inlineStr"/>
      <c r="AC679" s="33" t="inlineStr"/>
      <c r="AD679" s="33" t="inlineStr"/>
      <c r="AE679" s="33" t="inlineStr"/>
      <c r="AF679" s="33" t="inlineStr"/>
      <c r="AG679" s="33" t="inlineStr"/>
      <c r="AH679">
        <f>COUNTA(D679:D679)&gt;0</f>
        <v/>
      </c>
      <c r="AI679">
        <f>IFERROR(AND('2- GI'!$D$13&lt;&gt;"",'2- GI'!$D$13&lt;&gt;"Yes"),FALSE)</f>
        <v/>
      </c>
      <c r="AJ679">
        <f>IFERROR(AND('2- GI'!$D$13="",NOT(AND('2- GI'!$D$13&lt;&gt;"",'2- GI'!$D$13&lt;&gt;"Yes"))),FALSE)</f>
        <v/>
      </c>
      <c r="AK679">
        <f>IF(AI679,IF(AH679,"ANSWERED","MISSING"),IF(AJ679,IF(AH679,"INVALID","CONTROLLER MISSING"),IF(AH679,"INVALID","NOT APPLICABLE")))</f>
        <v/>
      </c>
      <c r="AL679" t="inlineStr">
        <is>
          <t>PARSED</t>
        </is>
      </c>
    </row>
    <row r="680">
      <c r="A680" s="29" t="inlineStr">
        <is>
          <t>FINS_PR_666_v1</t>
        </is>
      </c>
      <c r="B680" s="30" t="inlineStr">
        <is>
          <t>Financial Liability:  Fair Value Through Profit or Loss (FVTPL) - Other Financial Assets Not Reported Elsewhere as Investments</t>
        </is>
      </c>
      <c r="C680" s="35" t="inlineStr">
        <is>
          <t>TABLE: 22.0
MATRIX ROW / CONTEXT: Malta
Enter Financial Liability: Fair Value Through Profit or Loss (FVTPL) - Other Financial Assets Not Reported Elsewhere as Investments.
HOW TO ANSWER: Up to 1 values.
WHEN TO ANSWER: “Pure Account Information Service Provider” (FINS_GI_11) is not “Yes”</t>
        </is>
      </c>
      <c r="D680" s="34" t="inlineStr"/>
      <c r="E680" s="33" t="inlineStr"/>
      <c r="F680" s="33" t="inlineStr"/>
      <c r="G680" s="33" t="inlineStr"/>
      <c r="H680" s="33" t="inlineStr"/>
      <c r="I680" s="33" t="inlineStr"/>
      <c r="J680" s="33" t="inlineStr"/>
      <c r="K680" s="33" t="inlineStr"/>
      <c r="L680" s="33" t="inlineStr"/>
      <c r="M680" s="33" t="inlineStr"/>
      <c r="N680" s="33" t="inlineStr"/>
      <c r="O680" s="33" t="inlineStr"/>
      <c r="P680" s="33" t="inlineStr"/>
      <c r="Q680" s="33" t="inlineStr"/>
      <c r="R680" s="33" t="inlineStr"/>
      <c r="S680" s="33" t="inlineStr"/>
      <c r="T680" s="33" t="inlineStr"/>
      <c r="U680" s="33" t="inlineStr"/>
      <c r="V680" s="33" t="inlineStr"/>
      <c r="W680" s="33" t="inlineStr"/>
      <c r="X680" s="33" t="inlineStr"/>
      <c r="Y680" s="33" t="inlineStr"/>
      <c r="Z680" s="33" t="inlineStr"/>
      <c r="AA680" s="33" t="inlineStr"/>
      <c r="AB680" s="33" t="inlineStr"/>
      <c r="AC680" s="33" t="inlineStr"/>
      <c r="AD680" s="33" t="inlineStr"/>
      <c r="AE680" s="33" t="inlineStr"/>
      <c r="AF680" s="33" t="inlineStr"/>
      <c r="AG680" s="33" t="inlineStr"/>
      <c r="AH680">
        <f>COUNTA(D680:D680)&gt;0</f>
        <v/>
      </c>
      <c r="AI680">
        <f>IFERROR(AND('2- GI'!$D$13&lt;&gt;"",'2- GI'!$D$13&lt;&gt;"Yes"),FALSE)</f>
        <v/>
      </c>
      <c r="AJ680">
        <f>IFERROR(AND('2- GI'!$D$13="",NOT(AND('2- GI'!$D$13&lt;&gt;"",'2- GI'!$D$13&lt;&gt;"Yes"))),FALSE)</f>
        <v/>
      </c>
      <c r="AK680">
        <f>IF(AI680,IF(AH680,"ANSWERED","MISSING"),IF(AJ680,IF(AH680,"INVALID","CONTROLLER MISSING"),IF(AH680,"INVALID","NOT APPLICABLE")))</f>
        <v/>
      </c>
      <c r="AL680" t="inlineStr">
        <is>
          <t>PARSED</t>
        </is>
      </c>
    </row>
    <row r="681">
      <c r="A681" s="29" t="inlineStr">
        <is>
          <t>FINS_PR_667_v1</t>
        </is>
      </c>
      <c r="B681" s="30" t="inlineStr">
        <is>
          <t>Financial Liability:  Fair Value Through Profit or Loss (FVTPL) - Other Financial Assets Not Reported Elsewhere as Investments</t>
        </is>
      </c>
      <c r="C681" s="35" t="inlineStr">
        <is>
          <t>TABLE: 22.0
MATRIX ROW / CONTEXT: EU/EEA
Enter Financial Liability: Fair Value Through Profit or Loss (FVTPL) - Other Financial Assets Not Reported Elsewhere as Investments.
HOW TO ANSWER: Up to 1 values.
WHEN TO ANSWER: “Pure Account Information Service Provider” (FINS_GI_11) is not “Yes”</t>
        </is>
      </c>
      <c r="D681" s="34" t="inlineStr"/>
      <c r="E681" s="33" t="inlineStr"/>
      <c r="F681" s="33" t="inlineStr"/>
      <c r="G681" s="33" t="inlineStr"/>
      <c r="H681" s="33" t="inlineStr"/>
      <c r="I681" s="33" t="inlineStr"/>
      <c r="J681" s="33" t="inlineStr"/>
      <c r="K681" s="33" t="inlineStr"/>
      <c r="L681" s="33" t="inlineStr"/>
      <c r="M681" s="33" t="inlineStr"/>
      <c r="N681" s="33" t="inlineStr"/>
      <c r="O681" s="33" t="inlineStr"/>
      <c r="P681" s="33" t="inlineStr"/>
      <c r="Q681" s="33" t="inlineStr"/>
      <c r="R681" s="33" t="inlineStr"/>
      <c r="S681" s="33" t="inlineStr"/>
      <c r="T681" s="33" t="inlineStr"/>
      <c r="U681" s="33" t="inlineStr"/>
      <c r="V681" s="33" t="inlineStr"/>
      <c r="W681" s="33" t="inlineStr"/>
      <c r="X681" s="33" t="inlineStr"/>
      <c r="Y681" s="33" t="inlineStr"/>
      <c r="Z681" s="33" t="inlineStr"/>
      <c r="AA681" s="33" t="inlineStr"/>
      <c r="AB681" s="33" t="inlineStr"/>
      <c r="AC681" s="33" t="inlineStr"/>
      <c r="AD681" s="33" t="inlineStr"/>
      <c r="AE681" s="33" t="inlineStr"/>
      <c r="AF681" s="33" t="inlineStr"/>
      <c r="AG681" s="33" t="inlineStr"/>
      <c r="AH681">
        <f>COUNTA(D681:D681)&gt;0</f>
        <v/>
      </c>
      <c r="AI681">
        <f>IFERROR(AND('2- GI'!$D$13&lt;&gt;"",'2- GI'!$D$13&lt;&gt;"Yes"),FALSE)</f>
        <v/>
      </c>
      <c r="AJ681">
        <f>IFERROR(AND('2- GI'!$D$13="",NOT(AND('2- GI'!$D$13&lt;&gt;"",'2- GI'!$D$13&lt;&gt;"Yes"))),FALSE)</f>
        <v/>
      </c>
      <c r="AK681">
        <f>IF(AI681,IF(AH681,"ANSWERED","MISSING"),IF(AJ681,IF(AH681,"INVALID","CONTROLLER MISSING"),IF(AH681,"INVALID","NOT APPLICABLE")))</f>
        <v/>
      </c>
      <c r="AL681" t="inlineStr">
        <is>
          <t>PARSED</t>
        </is>
      </c>
    </row>
    <row r="682">
      <c r="A682" s="29" t="inlineStr">
        <is>
          <t>FINS_PR_668_v1</t>
        </is>
      </c>
      <c r="B682" s="30" t="inlineStr">
        <is>
          <t>Financial Liability:  Fair Value Through Profit or Loss (FVTPL) - Other Financial Assets Not Reported Elsewhere as Investments</t>
        </is>
      </c>
      <c r="C682" s="35" t="inlineStr">
        <is>
          <t>TABLE: 22.0
MATRIX ROW / CONTEXT: RoW
Enter Financial Liability: Fair Value Through Profit or Loss (FVTPL) - Other Financial Assets Not Reported Elsewhere as Investments.
HOW TO ANSWER: Up to 1 values.
WHEN TO ANSWER: “Pure Account Information Service Provider” (FINS_GI_11) is not “Yes”</t>
        </is>
      </c>
      <c r="D682" s="34" t="inlineStr"/>
      <c r="E682" s="33" t="inlineStr"/>
      <c r="F682" s="33" t="inlineStr"/>
      <c r="G682" s="33" t="inlineStr"/>
      <c r="H682" s="33" t="inlineStr"/>
      <c r="I682" s="33" t="inlineStr"/>
      <c r="J682" s="33" t="inlineStr"/>
      <c r="K682" s="33" t="inlineStr"/>
      <c r="L682" s="33" t="inlineStr"/>
      <c r="M682" s="33" t="inlineStr"/>
      <c r="N682" s="33" t="inlineStr"/>
      <c r="O682" s="33" t="inlineStr"/>
      <c r="P682" s="33" t="inlineStr"/>
      <c r="Q682" s="33" t="inlineStr"/>
      <c r="R682" s="33" t="inlineStr"/>
      <c r="S682" s="33" t="inlineStr"/>
      <c r="T682" s="33" t="inlineStr"/>
      <c r="U682" s="33" t="inlineStr"/>
      <c r="V682" s="33" t="inlineStr"/>
      <c r="W682" s="33" t="inlineStr"/>
      <c r="X682" s="33" t="inlineStr"/>
      <c r="Y682" s="33" t="inlineStr"/>
      <c r="Z682" s="33" t="inlineStr"/>
      <c r="AA682" s="33" t="inlineStr"/>
      <c r="AB682" s="33" t="inlineStr"/>
      <c r="AC682" s="33" t="inlineStr"/>
      <c r="AD682" s="33" t="inlineStr"/>
      <c r="AE682" s="33" t="inlineStr"/>
      <c r="AF682" s="33" t="inlineStr"/>
      <c r="AG682" s="33" t="inlineStr"/>
      <c r="AH682">
        <f>COUNTA(D682:D682)&gt;0</f>
        <v/>
      </c>
      <c r="AI682">
        <f>IFERROR(AND('2- GI'!$D$13&lt;&gt;"",'2- GI'!$D$13&lt;&gt;"Yes"),FALSE)</f>
        <v/>
      </c>
      <c r="AJ682">
        <f>IFERROR(AND('2- GI'!$D$13="",NOT(AND('2- GI'!$D$13&lt;&gt;"",'2- GI'!$D$13&lt;&gt;"Yes"))),FALSE)</f>
        <v/>
      </c>
      <c r="AK682">
        <f>IF(AI682,IF(AH682,"ANSWERED","MISSING"),IF(AJ682,IF(AH682,"INVALID","CONTROLLER MISSING"),IF(AH682,"INVALID","NOT APPLICABLE")))</f>
        <v/>
      </c>
      <c r="AL682" t="inlineStr">
        <is>
          <t>PARSED</t>
        </is>
      </c>
    </row>
    <row r="683">
      <c r="A683" s="29" t="inlineStr">
        <is>
          <t>FINS_PR_669_v1</t>
        </is>
      </c>
      <c r="B683" s="30" t="inlineStr">
        <is>
          <t>Financial Liability: Fair Value Through Other Comprehensive Income (FVOCI)  - Equity Securities Not Reported Elsewhere as Investments, were the holding is 10% or more</t>
        </is>
      </c>
      <c r="C683" s="35" t="inlineStr">
        <is>
          <t>TABLE: 22.0
MATRIX ROW / CONTEXT: Malta
Enter Financial Liability: Fair Value Through Other Comprehensive Income (FVOCI) - Equity Securities Not Reported Elsewhere as Investments, were the holding is 10% or more.
HOW TO ANSWER: Up to 1 values.
WHEN TO ANSWER: “Pure Account Information Service Provider” (FINS_GI_11) is not “Yes”</t>
        </is>
      </c>
      <c r="D683" s="34" t="inlineStr"/>
      <c r="E683" s="33" t="inlineStr"/>
      <c r="F683" s="33" t="inlineStr"/>
      <c r="G683" s="33" t="inlineStr"/>
      <c r="H683" s="33" t="inlineStr"/>
      <c r="I683" s="33" t="inlineStr"/>
      <c r="J683" s="33" t="inlineStr"/>
      <c r="K683" s="33" t="inlineStr"/>
      <c r="L683" s="33" t="inlineStr"/>
      <c r="M683" s="33" t="inlineStr"/>
      <c r="N683" s="33" t="inlineStr"/>
      <c r="O683" s="33" t="inlineStr"/>
      <c r="P683" s="33" t="inlineStr"/>
      <c r="Q683" s="33" t="inlineStr"/>
      <c r="R683" s="33" t="inlineStr"/>
      <c r="S683" s="33" t="inlineStr"/>
      <c r="T683" s="33" t="inlineStr"/>
      <c r="U683" s="33" t="inlineStr"/>
      <c r="V683" s="33" t="inlineStr"/>
      <c r="W683" s="33" t="inlineStr"/>
      <c r="X683" s="33" t="inlineStr"/>
      <c r="Y683" s="33" t="inlineStr"/>
      <c r="Z683" s="33" t="inlineStr"/>
      <c r="AA683" s="33" t="inlineStr"/>
      <c r="AB683" s="33" t="inlineStr"/>
      <c r="AC683" s="33" t="inlineStr"/>
      <c r="AD683" s="33" t="inlineStr"/>
      <c r="AE683" s="33" t="inlineStr"/>
      <c r="AF683" s="33" t="inlineStr"/>
      <c r="AG683" s="33" t="inlineStr"/>
      <c r="AH683">
        <f>COUNTA(D683:D683)&gt;0</f>
        <v/>
      </c>
      <c r="AI683">
        <f>IFERROR(AND('2- GI'!$D$13&lt;&gt;"",'2- GI'!$D$13&lt;&gt;"Yes"),FALSE)</f>
        <v/>
      </c>
      <c r="AJ683">
        <f>IFERROR(AND('2- GI'!$D$13="",NOT(AND('2- GI'!$D$13&lt;&gt;"",'2- GI'!$D$13&lt;&gt;"Yes"))),FALSE)</f>
        <v/>
      </c>
      <c r="AK683">
        <f>IF(AI683,IF(AH683,"ANSWERED","MISSING"),IF(AJ683,IF(AH683,"INVALID","CONTROLLER MISSING"),IF(AH683,"INVALID","NOT APPLICABLE")))</f>
        <v/>
      </c>
      <c r="AL683" t="inlineStr">
        <is>
          <t>PARSED</t>
        </is>
      </c>
    </row>
    <row r="684">
      <c r="A684" s="29" t="inlineStr">
        <is>
          <t>FINS_PR_670_v1</t>
        </is>
      </c>
      <c r="B684" s="30" t="inlineStr">
        <is>
          <t>Financial Liability: Fair Value Through Other Comprehensive Income (FVOCI)  - Equity Securities Not Reported Elsewhere as Investments, were the holding is 10% or more</t>
        </is>
      </c>
      <c r="C684" s="35" t="inlineStr">
        <is>
          <t>TABLE: 22.0
MATRIX ROW / CONTEXT: EU/EEA
Enter Financial Liability: Fair Value Through Other Comprehensive Income (FVOCI) - Equity Securities Not Reported Elsewhere as Investments, were the holding is 10% or more.
HOW TO ANSWER: Up to 1 values.
WHEN TO ANSWER: “Pure Account Information Service Provider” (FINS_GI_11) is not “Yes”</t>
        </is>
      </c>
      <c r="D684" s="34" t="inlineStr"/>
      <c r="E684" s="33" t="inlineStr"/>
      <c r="F684" s="33" t="inlineStr"/>
      <c r="G684" s="33" t="inlineStr"/>
      <c r="H684" s="33" t="inlineStr"/>
      <c r="I684" s="33" t="inlineStr"/>
      <c r="J684" s="33" t="inlineStr"/>
      <c r="K684" s="33" t="inlineStr"/>
      <c r="L684" s="33" t="inlineStr"/>
      <c r="M684" s="33" t="inlineStr"/>
      <c r="N684" s="33" t="inlineStr"/>
      <c r="O684" s="33" t="inlineStr"/>
      <c r="P684" s="33" t="inlineStr"/>
      <c r="Q684" s="33" t="inlineStr"/>
      <c r="R684" s="33" t="inlineStr"/>
      <c r="S684" s="33" t="inlineStr"/>
      <c r="T684" s="33" t="inlineStr"/>
      <c r="U684" s="33" t="inlineStr"/>
      <c r="V684" s="33" t="inlineStr"/>
      <c r="W684" s="33" t="inlineStr"/>
      <c r="X684" s="33" t="inlineStr"/>
      <c r="Y684" s="33" t="inlineStr"/>
      <c r="Z684" s="33" t="inlineStr"/>
      <c r="AA684" s="33" t="inlineStr"/>
      <c r="AB684" s="33" t="inlineStr"/>
      <c r="AC684" s="33" t="inlineStr"/>
      <c r="AD684" s="33" t="inlineStr"/>
      <c r="AE684" s="33" t="inlineStr"/>
      <c r="AF684" s="33" t="inlineStr"/>
      <c r="AG684" s="33" t="inlineStr"/>
      <c r="AH684">
        <f>COUNTA(D684:D684)&gt;0</f>
        <v/>
      </c>
      <c r="AI684">
        <f>IFERROR(AND('2- GI'!$D$13&lt;&gt;"",'2- GI'!$D$13&lt;&gt;"Yes"),FALSE)</f>
        <v/>
      </c>
      <c r="AJ684">
        <f>IFERROR(AND('2- GI'!$D$13="",NOT(AND('2- GI'!$D$13&lt;&gt;"",'2- GI'!$D$13&lt;&gt;"Yes"))),FALSE)</f>
        <v/>
      </c>
      <c r="AK684">
        <f>IF(AI684,IF(AH684,"ANSWERED","MISSING"),IF(AJ684,IF(AH684,"INVALID","CONTROLLER MISSING"),IF(AH684,"INVALID","NOT APPLICABLE")))</f>
        <v/>
      </c>
      <c r="AL684" t="inlineStr">
        <is>
          <t>PARSED</t>
        </is>
      </c>
    </row>
    <row r="685">
      <c r="A685" s="29" t="inlineStr">
        <is>
          <t>FINS_PR_671_v1</t>
        </is>
      </c>
      <c r="B685" s="30" t="inlineStr">
        <is>
          <t>Financial Liability: Fair Value Through Other Comprehensive Income (FVOCI)  - Equity Securities Not Reported Elsewhere as Investments, were the holding is 10% or more</t>
        </is>
      </c>
      <c r="C685" s="35" t="inlineStr">
        <is>
          <t>TABLE: 22.0
MATRIX ROW / CONTEXT: RoW
Enter Financial Liability: Fair Value Through Other Comprehensive Income (FVOCI) - Equity Securities Not Reported Elsewhere as Investments, were the holding is 10% or more.
HOW TO ANSWER: Up to 1 values.
WHEN TO ANSWER: “Pure Account Information Service Provider” (FINS_GI_11) is not “Yes”</t>
        </is>
      </c>
      <c r="D685" s="34" t="inlineStr"/>
      <c r="E685" s="33" t="inlineStr"/>
      <c r="F685" s="33" t="inlineStr"/>
      <c r="G685" s="33" t="inlineStr"/>
      <c r="H685" s="33" t="inlineStr"/>
      <c r="I685" s="33" t="inlineStr"/>
      <c r="J685" s="33" t="inlineStr"/>
      <c r="K685" s="33" t="inlineStr"/>
      <c r="L685" s="33" t="inlineStr"/>
      <c r="M685" s="33" t="inlineStr"/>
      <c r="N685" s="33" t="inlineStr"/>
      <c r="O685" s="33" t="inlineStr"/>
      <c r="P685" s="33" t="inlineStr"/>
      <c r="Q685" s="33" t="inlineStr"/>
      <c r="R685" s="33" t="inlineStr"/>
      <c r="S685" s="33" t="inlineStr"/>
      <c r="T685" s="33" t="inlineStr"/>
      <c r="U685" s="33" t="inlineStr"/>
      <c r="V685" s="33" t="inlineStr"/>
      <c r="W685" s="33" t="inlineStr"/>
      <c r="X685" s="33" t="inlineStr"/>
      <c r="Y685" s="33" t="inlineStr"/>
      <c r="Z685" s="33" t="inlineStr"/>
      <c r="AA685" s="33" t="inlineStr"/>
      <c r="AB685" s="33" t="inlineStr"/>
      <c r="AC685" s="33" t="inlineStr"/>
      <c r="AD685" s="33" t="inlineStr"/>
      <c r="AE685" s="33" t="inlineStr"/>
      <c r="AF685" s="33" t="inlineStr"/>
      <c r="AG685" s="33" t="inlineStr"/>
      <c r="AH685">
        <f>COUNTA(D685:D685)&gt;0</f>
        <v/>
      </c>
      <c r="AI685">
        <f>IFERROR(AND('2- GI'!$D$13&lt;&gt;"",'2- GI'!$D$13&lt;&gt;"Yes"),FALSE)</f>
        <v/>
      </c>
      <c r="AJ685">
        <f>IFERROR(AND('2- GI'!$D$13="",NOT(AND('2- GI'!$D$13&lt;&gt;"",'2- GI'!$D$13&lt;&gt;"Yes"))),FALSE)</f>
        <v/>
      </c>
      <c r="AK685">
        <f>IF(AI685,IF(AH685,"ANSWERED","MISSING"),IF(AJ685,IF(AH685,"INVALID","CONTROLLER MISSING"),IF(AH685,"INVALID","NOT APPLICABLE")))</f>
        <v/>
      </c>
      <c r="AL685" t="inlineStr">
        <is>
          <t>PARSED</t>
        </is>
      </c>
    </row>
    <row r="686">
      <c r="A686" s="29" t="inlineStr">
        <is>
          <t>FINS_PR_672_v1</t>
        </is>
      </c>
      <c r="B686" s="30" t="inlineStr">
        <is>
          <t>Financial Liability: Fair Value Through Other Comprehensive Income (FVOCI)  - Equity Securities Not Reported Elsewhere as Investments, were the holding is less than 10%</t>
        </is>
      </c>
      <c r="C686" s="35" t="inlineStr">
        <is>
          <t>TABLE: 22.0
MATRIX ROW / CONTEXT: Malta
Enter Financial Liability: Fair Value Through Other Comprehensive Income (FVOCI) - Equity Securities Not Reported Elsewhere as Investments, were the holding is less than 10%.
HOW TO ANSWER: Up to 1 values.
WHEN TO ANSWER: “Pure Account Information Service Provider” (FINS_GI_11) is not “Yes”</t>
        </is>
      </c>
      <c r="D686" s="34" t="inlineStr"/>
      <c r="E686" s="33" t="inlineStr"/>
      <c r="F686" s="33" t="inlineStr"/>
      <c r="G686" s="33" t="inlineStr"/>
      <c r="H686" s="33" t="inlineStr"/>
      <c r="I686" s="33" t="inlineStr"/>
      <c r="J686" s="33" t="inlineStr"/>
      <c r="K686" s="33" t="inlineStr"/>
      <c r="L686" s="33" t="inlineStr"/>
      <c r="M686" s="33" t="inlineStr"/>
      <c r="N686" s="33" t="inlineStr"/>
      <c r="O686" s="33" t="inlineStr"/>
      <c r="P686" s="33" t="inlineStr"/>
      <c r="Q686" s="33" t="inlineStr"/>
      <c r="R686" s="33" t="inlineStr"/>
      <c r="S686" s="33" t="inlineStr"/>
      <c r="T686" s="33" t="inlineStr"/>
      <c r="U686" s="33" t="inlineStr"/>
      <c r="V686" s="33" t="inlineStr"/>
      <c r="W686" s="33" t="inlineStr"/>
      <c r="X686" s="33" t="inlineStr"/>
      <c r="Y686" s="33" t="inlineStr"/>
      <c r="Z686" s="33" t="inlineStr"/>
      <c r="AA686" s="33" t="inlineStr"/>
      <c r="AB686" s="33" t="inlineStr"/>
      <c r="AC686" s="33" t="inlineStr"/>
      <c r="AD686" s="33" t="inlineStr"/>
      <c r="AE686" s="33" t="inlineStr"/>
      <c r="AF686" s="33" t="inlineStr"/>
      <c r="AG686" s="33" t="inlineStr"/>
      <c r="AH686">
        <f>COUNTA(D686:D686)&gt;0</f>
        <v/>
      </c>
      <c r="AI686">
        <f>IFERROR(AND('2- GI'!$D$13&lt;&gt;"",'2- GI'!$D$13&lt;&gt;"Yes"),FALSE)</f>
        <v/>
      </c>
      <c r="AJ686">
        <f>IFERROR(AND('2- GI'!$D$13="",NOT(AND('2- GI'!$D$13&lt;&gt;"",'2- GI'!$D$13&lt;&gt;"Yes"))),FALSE)</f>
        <v/>
      </c>
      <c r="AK686">
        <f>IF(AI686,IF(AH686,"ANSWERED","MISSING"),IF(AJ686,IF(AH686,"INVALID","CONTROLLER MISSING"),IF(AH686,"INVALID","NOT APPLICABLE")))</f>
        <v/>
      </c>
      <c r="AL686" t="inlineStr">
        <is>
          <t>PARSED</t>
        </is>
      </c>
    </row>
    <row r="687">
      <c r="A687" s="29" t="inlineStr">
        <is>
          <t>FINS_PR_673_v1</t>
        </is>
      </c>
      <c r="B687" s="30" t="inlineStr">
        <is>
          <t>Financial Liability: Fair Value Through Other Comprehensive Income (FVOCI)  - Equity Securities Not Reported Elsewhere as Investments, were the holding is less than 10%</t>
        </is>
      </c>
      <c r="C687" s="35" t="inlineStr">
        <is>
          <t>TABLE: 22.0
MATRIX ROW / CONTEXT: EU/EEA
Enter Financial Liability: Fair Value Through Other Comprehensive Income (FVOCI) - Equity Securities Not Reported Elsewhere as Investments, were the holding is less than 10%.
HOW TO ANSWER: Up to 1 values.
WHEN TO ANSWER: “Pure Account Information Service Provider” (FINS_GI_11) is not “Yes”</t>
        </is>
      </c>
      <c r="D687" s="34" t="inlineStr"/>
      <c r="E687" s="33" t="inlineStr"/>
      <c r="F687" s="33" t="inlineStr"/>
      <c r="G687" s="33" t="inlineStr"/>
      <c r="H687" s="33" t="inlineStr"/>
      <c r="I687" s="33" t="inlineStr"/>
      <c r="J687" s="33" t="inlineStr"/>
      <c r="K687" s="33" t="inlineStr"/>
      <c r="L687" s="33" t="inlineStr"/>
      <c r="M687" s="33" t="inlineStr"/>
      <c r="N687" s="33" t="inlineStr"/>
      <c r="O687" s="33" t="inlineStr"/>
      <c r="P687" s="33" t="inlineStr"/>
      <c r="Q687" s="33" t="inlineStr"/>
      <c r="R687" s="33" t="inlineStr"/>
      <c r="S687" s="33" t="inlineStr"/>
      <c r="T687" s="33" t="inlineStr"/>
      <c r="U687" s="33" t="inlineStr"/>
      <c r="V687" s="33" t="inlineStr"/>
      <c r="W687" s="33" t="inlineStr"/>
      <c r="X687" s="33" t="inlineStr"/>
      <c r="Y687" s="33" t="inlineStr"/>
      <c r="Z687" s="33" t="inlineStr"/>
      <c r="AA687" s="33" t="inlineStr"/>
      <c r="AB687" s="33" t="inlineStr"/>
      <c r="AC687" s="33" t="inlineStr"/>
      <c r="AD687" s="33" t="inlineStr"/>
      <c r="AE687" s="33" t="inlineStr"/>
      <c r="AF687" s="33" t="inlineStr"/>
      <c r="AG687" s="33" t="inlineStr"/>
      <c r="AH687">
        <f>COUNTA(D687:D687)&gt;0</f>
        <v/>
      </c>
      <c r="AI687">
        <f>IFERROR(AND('2- GI'!$D$13&lt;&gt;"",'2- GI'!$D$13&lt;&gt;"Yes"),FALSE)</f>
        <v/>
      </c>
      <c r="AJ687">
        <f>IFERROR(AND('2- GI'!$D$13="",NOT(AND('2- GI'!$D$13&lt;&gt;"",'2- GI'!$D$13&lt;&gt;"Yes"))),FALSE)</f>
        <v/>
      </c>
      <c r="AK687">
        <f>IF(AI687,IF(AH687,"ANSWERED","MISSING"),IF(AJ687,IF(AH687,"INVALID","CONTROLLER MISSING"),IF(AH687,"INVALID","NOT APPLICABLE")))</f>
        <v/>
      </c>
      <c r="AL687" t="inlineStr">
        <is>
          <t>PARSED</t>
        </is>
      </c>
    </row>
    <row r="688">
      <c r="A688" s="29" t="inlineStr">
        <is>
          <t>FINS_PR_674_v1</t>
        </is>
      </c>
      <c r="B688" s="30" t="inlineStr">
        <is>
          <t>Financial Liability: Fair Value Through Other Comprehensive Income (FVOCI)  - Equity Securities Not Reported Elsewhere as Investments, were the holding is less than 10%</t>
        </is>
      </c>
      <c r="C688" s="35" t="inlineStr">
        <is>
          <t>TABLE: 22.0
MATRIX ROW / CONTEXT: RoW
Enter Financial Liability: Fair Value Through Other Comprehensive Income (FVOCI) - Equity Securities Not Reported Elsewhere as Investments, were the holding is less than 10%.
HOW TO ANSWER: Up to 1 values.
WHEN TO ANSWER: “Pure Account Information Service Provider” (FINS_GI_11) is not “Yes”</t>
        </is>
      </c>
      <c r="D688" s="34" t="inlineStr"/>
      <c r="E688" s="33" t="inlineStr"/>
      <c r="F688" s="33" t="inlineStr"/>
      <c r="G688" s="33" t="inlineStr"/>
      <c r="H688" s="33" t="inlineStr"/>
      <c r="I688" s="33" t="inlineStr"/>
      <c r="J688" s="33" t="inlineStr"/>
      <c r="K688" s="33" t="inlineStr"/>
      <c r="L688" s="33" t="inlineStr"/>
      <c r="M688" s="33" t="inlineStr"/>
      <c r="N688" s="33" t="inlineStr"/>
      <c r="O688" s="33" t="inlineStr"/>
      <c r="P688" s="33" t="inlineStr"/>
      <c r="Q688" s="33" t="inlineStr"/>
      <c r="R688" s="33" t="inlineStr"/>
      <c r="S688" s="33" t="inlineStr"/>
      <c r="T688" s="33" t="inlineStr"/>
      <c r="U688" s="33" t="inlineStr"/>
      <c r="V688" s="33" t="inlineStr"/>
      <c r="W688" s="33" t="inlineStr"/>
      <c r="X688" s="33" t="inlineStr"/>
      <c r="Y688" s="33" t="inlineStr"/>
      <c r="Z688" s="33" t="inlineStr"/>
      <c r="AA688" s="33" t="inlineStr"/>
      <c r="AB688" s="33" t="inlineStr"/>
      <c r="AC688" s="33" t="inlineStr"/>
      <c r="AD688" s="33" t="inlineStr"/>
      <c r="AE688" s="33" t="inlineStr"/>
      <c r="AF688" s="33" t="inlineStr"/>
      <c r="AG688" s="33" t="inlineStr"/>
      <c r="AH688">
        <f>COUNTA(D688:D688)&gt;0</f>
        <v/>
      </c>
      <c r="AI688">
        <f>IFERROR(AND('2- GI'!$D$13&lt;&gt;"",'2- GI'!$D$13&lt;&gt;"Yes"),FALSE)</f>
        <v/>
      </c>
      <c r="AJ688">
        <f>IFERROR(AND('2- GI'!$D$13="",NOT(AND('2- GI'!$D$13&lt;&gt;"",'2- GI'!$D$13&lt;&gt;"Yes"))),FALSE)</f>
        <v/>
      </c>
      <c r="AK688">
        <f>IF(AI688,IF(AH688,"ANSWERED","MISSING"),IF(AJ688,IF(AH688,"INVALID","CONTROLLER MISSING"),IF(AH688,"INVALID","NOT APPLICABLE")))</f>
        <v/>
      </c>
      <c r="AL688" t="inlineStr">
        <is>
          <t>PARSED</t>
        </is>
      </c>
    </row>
    <row r="689">
      <c r="A689" s="29" t="inlineStr">
        <is>
          <t>FINS_PR_675_v1</t>
        </is>
      </c>
      <c r="B689" s="30" t="inlineStr">
        <is>
          <t>Financial Liability: Fair Value Through Other Comprehensive Income (FVOCI)  - Debt Securities Not Reported Elsewhere as Investments</t>
        </is>
      </c>
      <c r="C689" s="35" t="inlineStr">
        <is>
          <t>TABLE: 22.0
MATRIX ROW / CONTEXT: Malta
Enter Financial Liability: Fair Value Through Other Comprehensive Income (FVOCI) - Debt Securities Not Reported Elsewhere as Investments.
HOW TO ANSWER: Up to 1 values.
WHEN TO ANSWER: “Pure Account Information Service Provider” (FINS_GI_11) is not “Yes”</t>
        </is>
      </c>
      <c r="D689" s="34" t="inlineStr"/>
      <c r="E689" s="33" t="inlineStr"/>
      <c r="F689" s="33" t="inlineStr"/>
      <c r="G689" s="33" t="inlineStr"/>
      <c r="H689" s="33" t="inlineStr"/>
      <c r="I689" s="33" t="inlineStr"/>
      <c r="J689" s="33" t="inlineStr"/>
      <c r="K689" s="33" t="inlineStr"/>
      <c r="L689" s="33" t="inlineStr"/>
      <c r="M689" s="33" t="inlineStr"/>
      <c r="N689" s="33" t="inlineStr"/>
      <c r="O689" s="33" t="inlineStr"/>
      <c r="P689" s="33" t="inlineStr"/>
      <c r="Q689" s="33" t="inlineStr"/>
      <c r="R689" s="33" t="inlineStr"/>
      <c r="S689" s="33" t="inlineStr"/>
      <c r="T689" s="33" t="inlineStr"/>
      <c r="U689" s="33" t="inlineStr"/>
      <c r="V689" s="33" t="inlineStr"/>
      <c r="W689" s="33" t="inlineStr"/>
      <c r="X689" s="33" t="inlineStr"/>
      <c r="Y689" s="33" t="inlineStr"/>
      <c r="Z689" s="33" t="inlineStr"/>
      <c r="AA689" s="33" t="inlineStr"/>
      <c r="AB689" s="33" t="inlineStr"/>
      <c r="AC689" s="33" t="inlineStr"/>
      <c r="AD689" s="33" t="inlineStr"/>
      <c r="AE689" s="33" t="inlineStr"/>
      <c r="AF689" s="33" t="inlineStr"/>
      <c r="AG689" s="33" t="inlineStr"/>
      <c r="AH689">
        <f>COUNTA(D689:D689)&gt;0</f>
        <v/>
      </c>
      <c r="AI689">
        <f>IFERROR(AND('2- GI'!$D$13&lt;&gt;"",'2- GI'!$D$13&lt;&gt;"Yes"),FALSE)</f>
        <v/>
      </c>
      <c r="AJ689">
        <f>IFERROR(AND('2- GI'!$D$13="",NOT(AND('2- GI'!$D$13&lt;&gt;"",'2- GI'!$D$13&lt;&gt;"Yes"))),FALSE)</f>
        <v/>
      </c>
      <c r="AK689">
        <f>IF(AI689,IF(AH689,"ANSWERED","MISSING"),IF(AJ689,IF(AH689,"INVALID","CONTROLLER MISSING"),IF(AH689,"INVALID","NOT APPLICABLE")))</f>
        <v/>
      </c>
      <c r="AL689" t="inlineStr">
        <is>
          <t>PARSED</t>
        </is>
      </c>
    </row>
    <row r="690">
      <c r="A690" s="29" t="inlineStr">
        <is>
          <t>FINS_PR_676_v1</t>
        </is>
      </c>
      <c r="B690" s="30" t="inlineStr">
        <is>
          <t>Financial Liability: Fair Value Through Other Comprehensive Income (FVOCI)  - Debt Securities Not Reported Elsewhere as Investments</t>
        </is>
      </c>
      <c r="C690" s="35" t="inlineStr">
        <is>
          <t>TABLE: 22.0
MATRIX ROW / CONTEXT: EU/EEA
Enter Financial Liability: Fair Value Through Other Comprehensive Income (FVOCI) - Debt Securities Not Reported Elsewhere as Investments.
HOW TO ANSWER: Up to 1 values.
WHEN TO ANSWER: “Pure Account Information Service Provider” (FINS_GI_11) is not “Yes”</t>
        </is>
      </c>
      <c r="D690" s="34" t="inlineStr"/>
      <c r="E690" s="33" t="inlineStr"/>
      <c r="F690" s="33" t="inlineStr"/>
      <c r="G690" s="33" t="inlineStr"/>
      <c r="H690" s="33" t="inlineStr"/>
      <c r="I690" s="33" t="inlineStr"/>
      <c r="J690" s="33" t="inlineStr"/>
      <c r="K690" s="33" t="inlineStr"/>
      <c r="L690" s="33" t="inlineStr"/>
      <c r="M690" s="33" t="inlineStr"/>
      <c r="N690" s="33" t="inlineStr"/>
      <c r="O690" s="33" t="inlineStr"/>
      <c r="P690" s="33" t="inlineStr"/>
      <c r="Q690" s="33" t="inlineStr"/>
      <c r="R690" s="33" t="inlineStr"/>
      <c r="S690" s="33" t="inlineStr"/>
      <c r="T690" s="33" t="inlineStr"/>
      <c r="U690" s="33" t="inlineStr"/>
      <c r="V690" s="33" t="inlineStr"/>
      <c r="W690" s="33" t="inlineStr"/>
      <c r="X690" s="33" t="inlineStr"/>
      <c r="Y690" s="33" t="inlineStr"/>
      <c r="Z690" s="33" t="inlineStr"/>
      <c r="AA690" s="33" t="inlineStr"/>
      <c r="AB690" s="33" t="inlineStr"/>
      <c r="AC690" s="33" t="inlineStr"/>
      <c r="AD690" s="33" t="inlineStr"/>
      <c r="AE690" s="33" t="inlineStr"/>
      <c r="AF690" s="33" t="inlineStr"/>
      <c r="AG690" s="33" t="inlineStr"/>
      <c r="AH690">
        <f>COUNTA(D690:D690)&gt;0</f>
        <v/>
      </c>
      <c r="AI690">
        <f>IFERROR(AND('2- GI'!$D$13&lt;&gt;"",'2- GI'!$D$13&lt;&gt;"Yes"),FALSE)</f>
        <v/>
      </c>
      <c r="AJ690">
        <f>IFERROR(AND('2- GI'!$D$13="",NOT(AND('2- GI'!$D$13&lt;&gt;"",'2- GI'!$D$13&lt;&gt;"Yes"))),FALSE)</f>
        <v/>
      </c>
      <c r="AK690">
        <f>IF(AI690,IF(AH690,"ANSWERED","MISSING"),IF(AJ690,IF(AH690,"INVALID","CONTROLLER MISSING"),IF(AH690,"INVALID","NOT APPLICABLE")))</f>
        <v/>
      </c>
      <c r="AL690" t="inlineStr">
        <is>
          <t>PARSED</t>
        </is>
      </c>
    </row>
    <row r="691">
      <c r="A691" s="29" t="inlineStr">
        <is>
          <t>FINS_PR_677_v1</t>
        </is>
      </c>
      <c r="B691" s="30" t="inlineStr">
        <is>
          <t>Financial Liability: Fair Value Through Other Comprehensive Income (FVOCI)  - Debt Securities Not Reported Elsewhere as Investments</t>
        </is>
      </c>
      <c r="C691" s="35" t="inlineStr">
        <is>
          <t>TABLE: 22.0
MATRIX ROW / CONTEXT: RoW
Enter Financial Liability: Fair Value Through Other Comprehensive Income (FVOCI) - Debt Securities Not Reported Elsewhere as Investments.
HOW TO ANSWER: Up to 1 values.
WHEN TO ANSWER: “Pure Account Information Service Provider” (FINS_GI_11) is not “Yes”</t>
        </is>
      </c>
      <c r="D691" s="34" t="inlineStr"/>
      <c r="E691" s="33" t="inlineStr"/>
      <c r="F691" s="33" t="inlineStr"/>
      <c r="G691" s="33" t="inlineStr"/>
      <c r="H691" s="33" t="inlineStr"/>
      <c r="I691" s="33" t="inlineStr"/>
      <c r="J691" s="33" t="inlineStr"/>
      <c r="K691" s="33" t="inlineStr"/>
      <c r="L691" s="33" t="inlineStr"/>
      <c r="M691" s="33" t="inlineStr"/>
      <c r="N691" s="33" t="inlineStr"/>
      <c r="O691" s="33" t="inlineStr"/>
      <c r="P691" s="33" t="inlineStr"/>
      <c r="Q691" s="33" t="inlineStr"/>
      <c r="R691" s="33" t="inlineStr"/>
      <c r="S691" s="33" t="inlineStr"/>
      <c r="T691" s="33" t="inlineStr"/>
      <c r="U691" s="33" t="inlineStr"/>
      <c r="V691" s="33" t="inlineStr"/>
      <c r="W691" s="33" t="inlineStr"/>
      <c r="X691" s="33" t="inlineStr"/>
      <c r="Y691" s="33" t="inlineStr"/>
      <c r="Z691" s="33" t="inlineStr"/>
      <c r="AA691" s="33" t="inlineStr"/>
      <c r="AB691" s="33" t="inlineStr"/>
      <c r="AC691" s="33" t="inlineStr"/>
      <c r="AD691" s="33" t="inlineStr"/>
      <c r="AE691" s="33" t="inlineStr"/>
      <c r="AF691" s="33" t="inlineStr"/>
      <c r="AG691" s="33" t="inlineStr"/>
      <c r="AH691">
        <f>COUNTA(D691:D691)&gt;0</f>
        <v/>
      </c>
      <c r="AI691">
        <f>IFERROR(AND('2- GI'!$D$13&lt;&gt;"",'2- GI'!$D$13&lt;&gt;"Yes"),FALSE)</f>
        <v/>
      </c>
      <c r="AJ691">
        <f>IFERROR(AND('2- GI'!$D$13="",NOT(AND('2- GI'!$D$13&lt;&gt;"",'2- GI'!$D$13&lt;&gt;"Yes"))),FALSE)</f>
        <v/>
      </c>
      <c r="AK691">
        <f>IF(AI691,IF(AH691,"ANSWERED","MISSING"),IF(AJ691,IF(AH691,"INVALID","CONTROLLER MISSING"),IF(AH691,"INVALID","NOT APPLICABLE")))</f>
        <v/>
      </c>
      <c r="AL691" t="inlineStr">
        <is>
          <t>PARSED</t>
        </is>
      </c>
    </row>
    <row r="692">
      <c r="A692" s="29" t="inlineStr">
        <is>
          <t>FINS_PR_678_v1</t>
        </is>
      </c>
      <c r="B692" s="30" t="inlineStr">
        <is>
          <t>Financial Liability: Fair Value Through Other Comprehensive Income (FVOCI)  - Financial Derivatives Not Reported Elsewhere as Investments</t>
        </is>
      </c>
      <c r="C692" s="35" t="inlineStr">
        <is>
          <t>TABLE: 22.0
MATRIX ROW / CONTEXT: Malta
Enter Financial Liability: Fair Value Through Other Comprehensive Income (FVOCI) - Financial Derivatives Not Reported Elsewhere as Investments.
HOW TO ANSWER: Up to 1 values.
WHEN TO ANSWER: “Pure Account Information Service Provider” (FINS_GI_11) is not “Yes”</t>
        </is>
      </c>
      <c r="D692" s="34" t="inlineStr"/>
      <c r="E692" s="33" t="inlineStr"/>
      <c r="F692" s="33" t="inlineStr"/>
      <c r="G692" s="33" t="inlineStr"/>
      <c r="H692" s="33" t="inlineStr"/>
      <c r="I692" s="33" t="inlineStr"/>
      <c r="J692" s="33" t="inlineStr"/>
      <c r="K692" s="33" t="inlineStr"/>
      <c r="L692" s="33" t="inlineStr"/>
      <c r="M692" s="33" t="inlineStr"/>
      <c r="N692" s="33" t="inlineStr"/>
      <c r="O692" s="33" t="inlineStr"/>
      <c r="P692" s="33" t="inlineStr"/>
      <c r="Q692" s="33" t="inlineStr"/>
      <c r="R692" s="33" t="inlineStr"/>
      <c r="S692" s="33" t="inlineStr"/>
      <c r="T692" s="33" t="inlineStr"/>
      <c r="U692" s="33" t="inlineStr"/>
      <c r="V692" s="33" t="inlineStr"/>
      <c r="W692" s="33" t="inlineStr"/>
      <c r="X692" s="33" t="inlineStr"/>
      <c r="Y692" s="33" t="inlineStr"/>
      <c r="Z692" s="33" t="inlineStr"/>
      <c r="AA692" s="33" t="inlineStr"/>
      <c r="AB692" s="33" t="inlineStr"/>
      <c r="AC692" s="33" t="inlineStr"/>
      <c r="AD692" s="33" t="inlineStr"/>
      <c r="AE692" s="33" t="inlineStr"/>
      <c r="AF692" s="33" t="inlineStr"/>
      <c r="AG692" s="33" t="inlineStr"/>
      <c r="AH692">
        <f>COUNTA(D692:D692)&gt;0</f>
        <v/>
      </c>
      <c r="AI692">
        <f>IFERROR(AND('2- GI'!$D$13&lt;&gt;"",'2- GI'!$D$13&lt;&gt;"Yes"),FALSE)</f>
        <v/>
      </c>
      <c r="AJ692">
        <f>IFERROR(AND('2- GI'!$D$13="",NOT(AND('2- GI'!$D$13&lt;&gt;"",'2- GI'!$D$13&lt;&gt;"Yes"))),FALSE)</f>
        <v/>
      </c>
      <c r="AK692">
        <f>IF(AI692,IF(AH692,"ANSWERED","MISSING"),IF(AJ692,IF(AH692,"INVALID","CONTROLLER MISSING"),IF(AH692,"INVALID","NOT APPLICABLE")))</f>
        <v/>
      </c>
      <c r="AL692" t="inlineStr">
        <is>
          <t>PARSED</t>
        </is>
      </c>
    </row>
    <row r="693">
      <c r="A693" s="29" t="inlineStr">
        <is>
          <t>FINS_PR_679_v1</t>
        </is>
      </c>
      <c r="B693" s="30" t="inlineStr">
        <is>
          <t>Financial Liability: Fair Value Through Other Comprehensive Income (FVOCI)  - Financial Derivatives Not Reported Elsewhere as Investments</t>
        </is>
      </c>
      <c r="C693" s="35" t="inlineStr">
        <is>
          <t>TABLE: 22.0
MATRIX ROW / CONTEXT: EU/EEA
Enter Financial Liability: Fair Value Through Other Comprehensive Income (FVOCI) - Financial Derivatives Not Reported Elsewhere as Investments.
HOW TO ANSWER: Up to 1 values.
WHEN TO ANSWER: “Pure Account Information Service Provider” (FINS_GI_11) is not “Yes”</t>
        </is>
      </c>
      <c r="D693" s="34" t="inlineStr"/>
      <c r="E693" s="33" t="inlineStr"/>
      <c r="F693" s="33" t="inlineStr"/>
      <c r="G693" s="33" t="inlineStr"/>
      <c r="H693" s="33" t="inlineStr"/>
      <c r="I693" s="33" t="inlineStr"/>
      <c r="J693" s="33" t="inlineStr"/>
      <c r="K693" s="33" t="inlineStr"/>
      <c r="L693" s="33" t="inlineStr"/>
      <c r="M693" s="33" t="inlineStr"/>
      <c r="N693" s="33" t="inlineStr"/>
      <c r="O693" s="33" t="inlineStr"/>
      <c r="P693" s="33" t="inlineStr"/>
      <c r="Q693" s="33" t="inlineStr"/>
      <c r="R693" s="33" t="inlineStr"/>
      <c r="S693" s="33" t="inlineStr"/>
      <c r="T693" s="33" t="inlineStr"/>
      <c r="U693" s="33" t="inlineStr"/>
      <c r="V693" s="33" t="inlineStr"/>
      <c r="W693" s="33" t="inlineStr"/>
      <c r="X693" s="33" t="inlineStr"/>
      <c r="Y693" s="33" t="inlineStr"/>
      <c r="Z693" s="33" t="inlineStr"/>
      <c r="AA693" s="33" t="inlineStr"/>
      <c r="AB693" s="33" t="inlineStr"/>
      <c r="AC693" s="33" t="inlineStr"/>
      <c r="AD693" s="33" t="inlineStr"/>
      <c r="AE693" s="33" t="inlineStr"/>
      <c r="AF693" s="33" t="inlineStr"/>
      <c r="AG693" s="33" t="inlineStr"/>
      <c r="AH693">
        <f>COUNTA(D693:D693)&gt;0</f>
        <v/>
      </c>
      <c r="AI693">
        <f>IFERROR(AND('2- GI'!$D$13&lt;&gt;"",'2- GI'!$D$13&lt;&gt;"Yes"),FALSE)</f>
        <v/>
      </c>
      <c r="AJ693">
        <f>IFERROR(AND('2- GI'!$D$13="",NOT(AND('2- GI'!$D$13&lt;&gt;"",'2- GI'!$D$13&lt;&gt;"Yes"))),FALSE)</f>
        <v/>
      </c>
      <c r="AK693">
        <f>IF(AI693,IF(AH693,"ANSWERED","MISSING"),IF(AJ693,IF(AH693,"INVALID","CONTROLLER MISSING"),IF(AH693,"INVALID","NOT APPLICABLE")))</f>
        <v/>
      </c>
      <c r="AL693" t="inlineStr">
        <is>
          <t>PARSED</t>
        </is>
      </c>
    </row>
    <row r="694">
      <c r="A694" s="29" t="inlineStr">
        <is>
          <t>FINS_PR_680_v1</t>
        </is>
      </c>
      <c r="B694" s="30" t="inlineStr">
        <is>
          <t>Financial Liability: Fair Value Through Other Comprehensive Income (FVOCI)  - Financial Derivatives Not Reported Elsewhere as Investments</t>
        </is>
      </c>
      <c r="C694" s="35" t="inlineStr">
        <is>
          <t>TABLE: 22.0
MATRIX ROW / CONTEXT: RoW
Enter Financial Liability: Fair Value Through Other Comprehensive Income (FVOCI) - Financial Derivatives Not Reported Elsewhere as Investments.
HOW TO ANSWER: Up to 1 values.
WHEN TO ANSWER: “Pure Account Information Service Provider” (FINS_GI_11) is not “Yes”</t>
        </is>
      </c>
      <c r="D694" s="34" t="inlineStr"/>
      <c r="E694" s="33" t="inlineStr"/>
      <c r="F694" s="33" t="inlineStr"/>
      <c r="G694" s="33" t="inlineStr"/>
      <c r="H694" s="33" t="inlineStr"/>
      <c r="I694" s="33" t="inlineStr"/>
      <c r="J694" s="33" t="inlineStr"/>
      <c r="K694" s="33" t="inlineStr"/>
      <c r="L694" s="33" t="inlineStr"/>
      <c r="M694" s="33" t="inlineStr"/>
      <c r="N694" s="33" t="inlineStr"/>
      <c r="O694" s="33" t="inlineStr"/>
      <c r="P694" s="33" t="inlineStr"/>
      <c r="Q694" s="33" t="inlineStr"/>
      <c r="R694" s="33" t="inlineStr"/>
      <c r="S694" s="33" t="inlineStr"/>
      <c r="T694" s="33" t="inlineStr"/>
      <c r="U694" s="33" t="inlineStr"/>
      <c r="V694" s="33" t="inlineStr"/>
      <c r="W694" s="33" t="inlineStr"/>
      <c r="X694" s="33" t="inlineStr"/>
      <c r="Y694" s="33" t="inlineStr"/>
      <c r="Z694" s="33" t="inlineStr"/>
      <c r="AA694" s="33" t="inlineStr"/>
      <c r="AB694" s="33" t="inlineStr"/>
      <c r="AC694" s="33" t="inlineStr"/>
      <c r="AD694" s="33" t="inlineStr"/>
      <c r="AE694" s="33" t="inlineStr"/>
      <c r="AF694" s="33" t="inlineStr"/>
      <c r="AG694" s="33" t="inlineStr"/>
      <c r="AH694">
        <f>COUNTA(D694:D694)&gt;0</f>
        <v/>
      </c>
      <c r="AI694">
        <f>IFERROR(AND('2- GI'!$D$13&lt;&gt;"",'2- GI'!$D$13&lt;&gt;"Yes"),FALSE)</f>
        <v/>
      </c>
      <c r="AJ694">
        <f>IFERROR(AND('2- GI'!$D$13="",NOT(AND('2- GI'!$D$13&lt;&gt;"",'2- GI'!$D$13&lt;&gt;"Yes"))),FALSE)</f>
        <v/>
      </c>
      <c r="AK694">
        <f>IF(AI694,IF(AH694,"ANSWERED","MISSING"),IF(AJ694,IF(AH694,"INVALID","CONTROLLER MISSING"),IF(AH694,"INVALID","NOT APPLICABLE")))</f>
        <v/>
      </c>
      <c r="AL694" t="inlineStr">
        <is>
          <t>PARSED</t>
        </is>
      </c>
    </row>
    <row r="695">
      <c r="A695" s="29" t="inlineStr">
        <is>
          <t>FINS_PR_681_v1</t>
        </is>
      </c>
      <c r="B695" s="30" t="inlineStr">
        <is>
          <t>Financial Liability: Fair Value Through Other Comprehensive Income (FVOCI)  - Other Financial Assets Not Reported Elsewhere as Investments</t>
        </is>
      </c>
      <c r="C695" s="35" t="inlineStr">
        <is>
          <t>TABLE: 22.0
MATRIX ROW / CONTEXT: Malta
Enter Financial Liability: Fair Value Through Other Comprehensive Income (FVOCI) - Other Financial Assets Not Reported Elsewhere as Investments.
HOW TO ANSWER: Up to 1 values.
WHEN TO ANSWER: “Pure Account Information Service Provider” (FINS_GI_11) is not “Yes”</t>
        </is>
      </c>
      <c r="D695" s="34" t="inlineStr"/>
      <c r="E695" s="33" t="inlineStr"/>
      <c r="F695" s="33" t="inlineStr"/>
      <c r="G695" s="33" t="inlineStr"/>
      <c r="H695" s="33" t="inlineStr"/>
      <c r="I695" s="33" t="inlineStr"/>
      <c r="J695" s="33" t="inlineStr"/>
      <c r="K695" s="33" t="inlineStr"/>
      <c r="L695" s="33" t="inlineStr"/>
      <c r="M695" s="33" t="inlineStr"/>
      <c r="N695" s="33" t="inlineStr"/>
      <c r="O695" s="33" t="inlineStr"/>
      <c r="P695" s="33" t="inlineStr"/>
      <c r="Q695" s="33" t="inlineStr"/>
      <c r="R695" s="33" t="inlineStr"/>
      <c r="S695" s="33" t="inlineStr"/>
      <c r="T695" s="33" t="inlineStr"/>
      <c r="U695" s="33" t="inlineStr"/>
      <c r="V695" s="33" t="inlineStr"/>
      <c r="W695" s="33" t="inlineStr"/>
      <c r="X695" s="33" t="inlineStr"/>
      <c r="Y695" s="33" t="inlineStr"/>
      <c r="Z695" s="33" t="inlineStr"/>
      <c r="AA695" s="33" t="inlineStr"/>
      <c r="AB695" s="33" t="inlineStr"/>
      <c r="AC695" s="33" t="inlineStr"/>
      <c r="AD695" s="33" t="inlineStr"/>
      <c r="AE695" s="33" t="inlineStr"/>
      <c r="AF695" s="33" t="inlineStr"/>
      <c r="AG695" s="33" t="inlineStr"/>
      <c r="AH695">
        <f>COUNTA(D695:D695)&gt;0</f>
        <v/>
      </c>
      <c r="AI695">
        <f>IFERROR(AND('2- GI'!$D$13&lt;&gt;"",'2- GI'!$D$13&lt;&gt;"Yes"),FALSE)</f>
        <v/>
      </c>
      <c r="AJ695">
        <f>IFERROR(AND('2- GI'!$D$13="",NOT(AND('2- GI'!$D$13&lt;&gt;"",'2- GI'!$D$13&lt;&gt;"Yes"))),FALSE)</f>
        <v/>
      </c>
      <c r="AK695">
        <f>IF(AI695,IF(AH695,"ANSWERED","MISSING"),IF(AJ695,IF(AH695,"INVALID","CONTROLLER MISSING"),IF(AH695,"INVALID","NOT APPLICABLE")))</f>
        <v/>
      </c>
      <c r="AL695" t="inlineStr">
        <is>
          <t>PARSED</t>
        </is>
      </c>
    </row>
    <row r="696">
      <c r="A696" s="29" t="inlineStr">
        <is>
          <t>FINS_PR_682_v1</t>
        </is>
      </c>
      <c r="B696" s="30" t="inlineStr">
        <is>
          <t>Financial Liability: Fair Value Through Other Comprehensive Income (FVOCI)  - Other Financial Assets Not Reported Elsewhere as Investments</t>
        </is>
      </c>
      <c r="C696" s="35" t="inlineStr">
        <is>
          <t>TABLE: 22.0
MATRIX ROW / CONTEXT: EU/EEA
Enter Financial Liability: Fair Value Through Other Comprehensive Income (FVOCI) - Other Financial Assets Not Reported Elsewhere as Investments.
HOW TO ANSWER: Up to 1 values.
WHEN TO ANSWER: “Pure Account Information Service Provider” (FINS_GI_11) is not “Yes”</t>
        </is>
      </c>
      <c r="D696" s="34" t="inlineStr"/>
      <c r="E696" s="33" t="inlineStr"/>
      <c r="F696" s="33" t="inlineStr"/>
      <c r="G696" s="33" t="inlineStr"/>
      <c r="H696" s="33" t="inlineStr"/>
      <c r="I696" s="33" t="inlineStr"/>
      <c r="J696" s="33" t="inlineStr"/>
      <c r="K696" s="33" t="inlineStr"/>
      <c r="L696" s="33" t="inlineStr"/>
      <c r="M696" s="33" t="inlineStr"/>
      <c r="N696" s="33" t="inlineStr"/>
      <c r="O696" s="33" t="inlineStr"/>
      <c r="P696" s="33" t="inlineStr"/>
      <c r="Q696" s="33" t="inlineStr"/>
      <c r="R696" s="33" t="inlineStr"/>
      <c r="S696" s="33" t="inlineStr"/>
      <c r="T696" s="33" t="inlineStr"/>
      <c r="U696" s="33" t="inlineStr"/>
      <c r="V696" s="33" t="inlineStr"/>
      <c r="W696" s="33" t="inlineStr"/>
      <c r="X696" s="33" t="inlineStr"/>
      <c r="Y696" s="33" t="inlineStr"/>
      <c r="Z696" s="33" t="inlineStr"/>
      <c r="AA696" s="33" t="inlineStr"/>
      <c r="AB696" s="33" t="inlineStr"/>
      <c r="AC696" s="33" t="inlineStr"/>
      <c r="AD696" s="33" t="inlineStr"/>
      <c r="AE696" s="33" t="inlineStr"/>
      <c r="AF696" s="33" t="inlineStr"/>
      <c r="AG696" s="33" t="inlineStr"/>
      <c r="AH696">
        <f>COUNTA(D696:D696)&gt;0</f>
        <v/>
      </c>
      <c r="AI696">
        <f>IFERROR(AND('2- GI'!$D$13&lt;&gt;"",'2- GI'!$D$13&lt;&gt;"Yes"),FALSE)</f>
        <v/>
      </c>
      <c r="AJ696">
        <f>IFERROR(AND('2- GI'!$D$13="",NOT(AND('2- GI'!$D$13&lt;&gt;"",'2- GI'!$D$13&lt;&gt;"Yes"))),FALSE)</f>
        <v/>
      </c>
      <c r="AK696">
        <f>IF(AI696,IF(AH696,"ANSWERED","MISSING"),IF(AJ696,IF(AH696,"INVALID","CONTROLLER MISSING"),IF(AH696,"INVALID","NOT APPLICABLE")))</f>
        <v/>
      </c>
      <c r="AL696" t="inlineStr">
        <is>
          <t>PARSED</t>
        </is>
      </c>
    </row>
    <row r="697">
      <c r="A697" s="29" t="inlineStr">
        <is>
          <t>FINS_PR_683_v1</t>
        </is>
      </c>
      <c r="B697" s="30" t="inlineStr">
        <is>
          <t>Financial Liability: Fair Value Through Other Comprehensive Income (FVOCI)  - Other Financial Assets Not Reported Elsewhere as Investments</t>
        </is>
      </c>
      <c r="C697" s="35" t="inlineStr">
        <is>
          <t>TABLE: 22.0
MATRIX ROW / CONTEXT: RoW
Enter Financial Liability: Fair Value Through Other Comprehensive Income (FVOCI) - Other Financial Assets Not Reported Elsewhere as Investments.
HOW TO ANSWER: Up to 1 values.
WHEN TO ANSWER: “Pure Account Information Service Provider” (FINS_GI_11) is not “Yes”</t>
        </is>
      </c>
      <c r="D697" s="34" t="inlineStr"/>
      <c r="E697" s="33" t="inlineStr"/>
      <c r="F697" s="33" t="inlineStr"/>
      <c r="G697" s="33" t="inlineStr"/>
      <c r="H697" s="33" t="inlineStr"/>
      <c r="I697" s="33" t="inlineStr"/>
      <c r="J697" s="33" t="inlineStr"/>
      <c r="K697" s="33" t="inlineStr"/>
      <c r="L697" s="33" t="inlineStr"/>
      <c r="M697" s="33" t="inlineStr"/>
      <c r="N697" s="33" t="inlineStr"/>
      <c r="O697" s="33" t="inlineStr"/>
      <c r="P697" s="33" t="inlineStr"/>
      <c r="Q697" s="33" t="inlineStr"/>
      <c r="R697" s="33" t="inlineStr"/>
      <c r="S697" s="33" t="inlineStr"/>
      <c r="T697" s="33" t="inlineStr"/>
      <c r="U697" s="33" t="inlineStr"/>
      <c r="V697" s="33" t="inlineStr"/>
      <c r="W697" s="33" t="inlineStr"/>
      <c r="X697" s="33" t="inlineStr"/>
      <c r="Y697" s="33" t="inlineStr"/>
      <c r="Z697" s="33" t="inlineStr"/>
      <c r="AA697" s="33" t="inlineStr"/>
      <c r="AB697" s="33" t="inlineStr"/>
      <c r="AC697" s="33" t="inlineStr"/>
      <c r="AD697" s="33" t="inlineStr"/>
      <c r="AE697" s="33" t="inlineStr"/>
      <c r="AF697" s="33" t="inlineStr"/>
      <c r="AG697" s="33" t="inlineStr"/>
      <c r="AH697">
        <f>COUNTA(D697:D697)&gt;0</f>
        <v/>
      </c>
      <c r="AI697">
        <f>IFERROR(AND('2- GI'!$D$13&lt;&gt;"",'2- GI'!$D$13&lt;&gt;"Yes"),FALSE)</f>
        <v/>
      </c>
      <c r="AJ697">
        <f>IFERROR(AND('2- GI'!$D$13="",NOT(AND('2- GI'!$D$13&lt;&gt;"",'2- GI'!$D$13&lt;&gt;"Yes"))),FALSE)</f>
        <v/>
      </c>
      <c r="AK697">
        <f>IF(AI697,IF(AH697,"ANSWERED","MISSING"),IF(AJ697,IF(AH697,"INVALID","CONTROLLER MISSING"),IF(AH697,"INVALID","NOT APPLICABLE")))</f>
        <v/>
      </c>
      <c r="AL697" t="inlineStr">
        <is>
          <t>PARSED</t>
        </is>
      </c>
    </row>
    <row r="698">
      <c r="A698" s="29" t="inlineStr">
        <is>
          <t>FINS_PR_684_v1</t>
        </is>
      </c>
      <c r="B698" s="30" t="inlineStr">
        <is>
          <t>Lease Liability</t>
        </is>
      </c>
      <c r="C698" s="35" t="inlineStr">
        <is>
          <t>TABLE: 22.0
MATRIX ROW / CONTEXT: Malta
HOW TO ANSWER: Up to 1 values.
WHEN TO ANSWER: “Pure Account Information Service Provider” (FINS_GI_11) is not “Yes”</t>
        </is>
      </c>
      <c r="D698" s="34" t="inlineStr"/>
      <c r="E698" s="33" t="inlineStr"/>
      <c r="F698" s="33" t="inlineStr"/>
      <c r="G698" s="33" t="inlineStr"/>
      <c r="H698" s="33" t="inlineStr"/>
      <c r="I698" s="33" t="inlineStr"/>
      <c r="J698" s="33" t="inlineStr"/>
      <c r="K698" s="33" t="inlineStr"/>
      <c r="L698" s="33" t="inlineStr"/>
      <c r="M698" s="33" t="inlineStr"/>
      <c r="N698" s="33" t="inlineStr"/>
      <c r="O698" s="33" t="inlineStr"/>
      <c r="P698" s="33" t="inlineStr"/>
      <c r="Q698" s="33" t="inlineStr"/>
      <c r="R698" s="33" t="inlineStr"/>
      <c r="S698" s="33" t="inlineStr"/>
      <c r="T698" s="33" t="inlineStr"/>
      <c r="U698" s="33" t="inlineStr"/>
      <c r="V698" s="33" t="inlineStr"/>
      <c r="W698" s="33" t="inlineStr"/>
      <c r="X698" s="33" t="inlineStr"/>
      <c r="Y698" s="33" t="inlineStr"/>
      <c r="Z698" s="33" t="inlineStr"/>
      <c r="AA698" s="33" t="inlineStr"/>
      <c r="AB698" s="33" t="inlineStr"/>
      <c r="AC698" s="33" t="inlineStr"/>
      <c r="AD698" s="33" t="inlineStr"/>
      <c r="AE698" s="33" t="inlineStr"/>
      <c r="AF698" s="33" t="inlineStr"/>
      <c r="AG698" s="33" t="inlineStr"/>
      <c r="AH698">
        <f>COUNTA(D698:D698)&gt;0</f>
        <v/>
      </c>
      <c r="AI698">
        <f>IFERROR(AND('2- GI'!$D$13&lt;&gt;"",'2- GI'!$D$13&lt;&gt;"Yes"),FALSE)</f>
        <v/>
      </c>
      <c r="AJ698">
        <f>IFERROR(AND('2- GI'!$D$13="",NOT(AND('2- GI'!$D$13&lt;&gt;"",'2- GI'!$D$13&lt;&gt;"Yes"))),FALSE)</f>
        <v/>
      </c>
      <c r="AK698">
        <f>IF(AI698,IF(AH698,"ANSWERED","MISSING"),IF(AJ698,IF(AH698,"INVALID","CONTROLLER MISSING"),IF(AH698,"INVALID","NOT APPLICABLE")))</f>
        <v/>
      </c>
      <c r="AL698" t="inlineStr">
        <is>
          <t>PARSED</t>
        </is>
      </c>
    </row>
    <row r="699">
      <c r="A699" s="29" t="inlineStr">
        <is>
          <t>FINS_PR_685_v1</t>
        </is>
      </c>
      <c r="B699" s="30" t="inlineStr">
        <is>
          <t>Lease Liability</t>
        </is>
      </c>
      <c r="C699" s="35" t="inlineStr">
        <is>
          <t>TABLE: 22.0
MATRIX ROW / CONTEXT: EU/EEA
HOW TO ANSWER: Up to 1 values.
WHEN TO ANSWER: “Pure Account Information Service Provider” (FINS_GI_11) is not “Yes”</t>
        </is>
      </c>
      <c r="D699" s="34" t="inlineStr"/>
      <c r="E699" s="33" t="inlineStr"/>
      <c r="F699" s="33" t="inlineStr"/>
      <c r="G699" s="33" t="inlineStr"/>
      <c r="H699" s="33" t="inlineStr"/>
      <c r="I699" s="33" t="inlineStr"/>
      <c r="J699" s="33" t="inlineStr"/>
      <c r="K699" s="33" t="inlineStr"/>
      <c r="L699" s="33" t="inlineStr"/>
      <c r="M699" s="33" t="inlineStr"/>
      <c r="N699" s="33" t="inlineStr"/>
      <c r="O699" s="33" t="inlineStr"/>
      <c r="P699" s="33" t="inlineStr"/>
      <c r="Q699" s="33" t="inlineStr"/>
      <c r="R699" s="33" t="inlineStr"/>
      <c r="S699" s="33" t="inlineStr"/>
      <c r="T699" s="33" t="inlineStr"/>
      <c r="U699" s="33" t="inlineStr"/>
      <c r="V699" s="33" t="inlineStr"/>
      <c r="W699" s="33" t="inlineStr"/>
      <c r="X699" s="33" t="inlineStr"/>
      <c r="Y699" s="33" t="inlineStr"/>
      <c r="Z699" s="33" t="inlineStr"/>
      <c r="AA699" s="33" t="inlineStr"/>
      <c r="AB699" s="33" t="inlineStr"/>
      <c r="AC699" s="33" t="inlineStr"/>
      <c r="AD699" s="33" t="inlineStr"/>
      <c r="AE699" s="33" t="inlineStr"/>
      <c r="AF699" s="33" t="inlineStr"/>
      <c r="AG699" s="33" t="inlineStr"/>
      <c r="AH699">
        <f>COUNTA(D699:D699)&gt;0</f>
        <v/>
      </c>
      <c r="AI699">
        <f>IFERROR(AND('2- GI'!$D$13&lt;&gt;"",'2- GI'!$D$13&lt;&gt;"Yes"),FALSE)</f>
        <v/>
      </c>
      <c r="AJ699">
        <f>IFERROR(AND('2- GI'!$D$13="",NOT(AND('2- GI'!$D$13&lt;&gt;"",'2- GI'!$D$13&lt;&gt;"Yes"))),FALSE)</f>
        <v/>
      </c>
      <c r="AK699">
        <f>IF(AI699,IF(AH699,"ANSWERED","MISSING"),IF(AJ699,IF(AH699,"INVALID","CONTROLLER MISSING"),IF(AH699,"INVALID","NOT APPLICABLE")))</f>
        <v/>
      </c>
      <c r="AL699" t="inlineStr">
        <is>
          <t>PARSED</t>
        </is>
      </c>
    </row>
    <row r="700">
      <c r="A700" s="29" t="inlineStr">
        <is>
          <t>FINS_PR_686_v1</t>
        </is>
      </c>
      <c r="B700" s="30" t="inlineStr">
        <is>
          <t>Lease Liability</t>
        </is>
      </c>
      <c r="C700" s="35" t="inlineStr">
        <is>
          <t>TABLE: 22.0
MATRIX ROW / CONTEXT: RoW
HOW TO ANSWER: Up to 1 values.
WHEN TO ANSWER: “Pure Account Information Service Provider” (FINS_GI_11) is not “Yes”</t>
        </is>
      </c>
      <c r="D700" s="34" t="inlineStr"/>
      <c r="E700" s="33" t="inlineStr"/>
      <c r="F700" s="33" t="inlineStr"/>
      <c r="G700" s="33" t="inlineStr"/>
      <c r="H700" s="33" t="inlineStr"/>
      <c r="I700" s="33" t="inlineStr"/>
      <c r="J700" s="33" t="inlineStr"/>
      <c r="K700" s="33" t="inlineStr"/>
      <c r="L700" s="33" t="inlineStr"/>
      <c r="M700" s="33" t="inlineStr"/>
      <c r="N700" s="33" t="inlineStr"/>
      <c r="O700" s="33" t="inlineStr"/>
      <c r="P700" s="33" t="inlineStr"/>
      <c r="Q700" s="33" t="inlineStr"/>
      <c r="R700" s="33" t="inlineStr"/>
      <c r="S700" s="33" t="inlineStr"/>
      <c r="T700" s="33" t="inlineStr"/>
      <c r="U700" s="33" t="inlineStr"/>
      <c r="V700" s="33" t="inlineStr"/>
      <c r="W700" s="33" t="inlineStr"/>
      <c r="X700" s="33" t="inlineStr"/>
      <c r="Y700" s="33" t="inlineStr"/>
      <c r="Z700" s="33" t="inlineStr"/>
      <c r="AA700" s="33" t="inlineStr"/>
      <c r="AB700" s="33" t="inlineStr"/>
      <c r="AC700" s="33" t="inlineStr"/>
      <c r="AD700" s="33" t="inlineStr"/>
      <c r="AE700" s="33" t="inlineStr"/>
      <c r="AF700" s="33" t="inlineStr"/>
      <c r="AG700" s="33" t="inlineStr"/>
      <c r="AH700">
        <f>COUNTA(D700:D700)&gt;0</f>
        <v/>
      </c>
      <c r="AI700">
        <f>IFERROR(AND('2- GI'!$D$13&lt;&gt;"",'2- GI'!$D$13&lt;&gt;"Yes"),FALSE)</f>
        <v/>
      </c>
      <c r="AJ700">
        <f>IFERROR(AND('2- GI'!$D$13="",NOT(AND('2- GI'!$D$13&lt;&gt;"",'2- GI'!$D$13&lt;&gt;"Yes"))),FALSE)</f>
        <v/>
      </c>
      <c r="AK700">
        <f>IF(AI700,IF(AH700,"ANSWERED","MISSING"),IF(AJ700,IF(AH700,"INVALID","CONTROLLER MISSING"),IF(AH700,"INVALID","NOT APPLICABLE")))</f>
        <v/>
      </c>
      <c r="AL700" t="inlineStr">
        <is>
          <t>PARSED</t>
        </is>
      </c>
    </row>
    <row r="701">
      <c r="A701" s="29" t="inlineStr">
        <is>
          <t>FINS_PR_687_v1</t>
        </is>
      </c>
      <c r="B701" s="30" t="inlineStr">
        <is>
          <t>Loans Payables: Loans and advances from group entities</t>
        </is>
      </c>
      <c r="C701" s="35" t="inlineStr">
        <is>
          <t>TABLE: 22.0
MATRIX ROW / CONTEXT: Malta
HOW TO ANSWER: Up to 1 values.
WHEN TO ANSWER: “Pure Account Information Service Provider” (FINS_GI_11) is not “Yes”</t>
        </is>
      </c>
      <c r="D701" s="34" t="inlineStr"/>
      <c r="E701" s="33" t="inlineStr"/>
      <c r="F701" s="33" t="inlineStr"/>
      <c r="G701" s="33" t="inlineStr"/>
      <c r="H701" s="33" t="inlineStr"/>
      <c r="I701" s="33" t="inlineStr"/>
      <c r="J701" s="33" t="inlineStr"/>
      <c r="K701" s="33" t="inlineStr"/>
      <c r="L701" s="33" t="inlineStr"/>
      <c r="M701" s="33" t="inlineStr"/>
      <c r="N701" s="33" t="inlineStr"/>
      <c r="O701" s="33" t="inlineStr"/>
      <c r="P701" s="33" t="inlineStr"/>
      <c r="Q701" s="33" t="inlineStr"/>
      <c r="R701" s="33" t="inlineStr"/>
      <c r="S701" s="33" t="inlineStr"/>
      <c r="T701" s="33" t="inlineStr"/>
      <c r="U701" s="33" t="inlineStr"/>
      <c r="V701" s="33" t="inlineStr"/>
      <c r="W701" s="33" t="inlineStr"/>
      <c r="X701" s="33" t="inlineStr"/>
      <c r="Y701" s="33" t="inlineStr"/>
      <c r="Z701" s="33" t="inlineStr"/>
      <c r="AA701" s="33" t="inlineStr"/>
      <c r="AB701" s="33" t="inlineStr"/>
      <c r="AC701" s="33" t="inlineStr"/>
      <c r="AD701" s="33" t="inlineStr"/>
      <c r="AE701" s="33" t="inlineStr"/>
      <c r="AF701" s="33" t="inlineStr"/>
      <c r="AG701" s="33" t="inlineStr"/>
      <c r="AH701">
        <f>COUNTA(D701:D701)&gt;0</f>
        <v/>
      </c>
      <c r="AI701">
        <f>IFERROR(AND('2- GI'!$D$13&lt;&gt;"",'2- GI'!$D$13&lt;&gt;"Yes"),FALSE)</f>
        <v/>
      </c>
      <c r="AJ701">
        <f>IFERROR(AND('2- GI'!$D$13="",NOT(AND('2- GI'!$D$13&lt;&gt;"",'2- GI'!$D$13&lt;&gt;"Yes"))),FALSE)</f>
        <v/>
      </c>
      <c r="AK701">
        <f>IF(AI701,IF(AH701,"ANSWERED","MISSING"),IF(AJ701,IF(AH701,"INVALID","CONTROLLER MISSING"),IF(AH701,"INVALID","NOT APPLICABLE")))</f>
        <v/>
      </c>
      <c r="AL701" t="inlineStr">
        <is>
          <t>PARSED</t>
        </is>
      </c>
    </row>
    <row r="702">
      <c r="A702" s="29" t="inlineStr">
        <is>
          <t>FINS_PR_688_v1</t>
        </is>
      </c>
      <c r="B702" s="30" t="inlineStr">
        <is>
          <t>Loans Payables: Loans and advances from group entities</t>
        </is>
      </c>
      <c r="C702" s="35" t="inlineStr">
        <is>
          <t>TABLE: 22.0
MATRIX ROW / CONTEXT: EU/EEA
HOW TO ANSWER: Up to 1 values.
WHEN TO ANSWER: “Pure Account Information Service Provider” (FINS_GI_11) is not “Yes”</t>
        </is>
      </c>
      <c r="D702" s="34" t="inlineStr"/>
      <c r="E702" s="33" t="inlineStr"/>
      <c r="F702" s="33" t="inlineStr"/>
      <c r="G702" s="33" t="inlineStr"/>
      <c r="H702" s="33" t="inlineStr"/>
      <c r="I702" s="33" t="inlineStr"/>
      <c r="J702" s="33" t="inlineStr"/>
      <c r="K702" s="33" t="inlineStr"/>
      <c r="L702" s="33" t="inlineStr"/>
      <c r="M702" s="33" t="inlineStr"/>
      <c r="N702" s="33" t="inlineStr"/>
      <c r="O702" s="33" t="inlineStr"/>
      <c r="P702" s="33" t="inlineStr"/>
      <c r="Q702" s="33" t="inlineStr"/>
      <c r="R702" s="33" t="inlineStr"/>
      <c r="S702" s="33" t="inlineStr"/>
      <c r="T702" s="33" t="inlineStr"/>
      <c r="U702" s="33" t="inlineStr"/>
      <c r="V702" s="33" t="inlineStr"/>
      <c r="W702" s="33" t="inlineStr"/>
      <c r="X702" s="33" t="inlineStr"/>
      <c r="Y702" s="33" t="inlineStr"/>
      <c r="Z702" s="33" t="inlineStr"/>
      <c r="AA702" s="33" t="inlineStr"/>
      <c r="AB702" s="33" t="inlineStr"/>
      <c r="AC702" s="33" t="inlineStr"/>
      <c r="AD702" s="33" t="inlineStr"/>
      <c r="AE702" s="33" t="inlineStr"/>
      <c r="AF702" s="33" t="inlineStr"/>
      <c r="AG702" s="33" t="inlineStr"/>
      <c r="AH702">
        <f>COUNTA(D702:D702)&gt;0</f>
        <v/>
      </c>
      <c r="AI702">
        <f>IFERROR(AND('2- GI'!$D$13&lt;&gt;"",'2- GI'!$D$13&lt;&gt;"Yes"),FALSE)</f>
        <v/>
      </c>
      <c r="AJ702">
        <f>IFERROR(AND('2- GI'!$D$13="",NOT(AND('2- GI'!$D$13&lt;&gt;"",'2- GI'!$D$13&lt;&gt;"Yes"))),FALSE)</f>
        <v/>
      </c>
      <c r="AK702">
        <f>IF(AI702,IF(AH702,"ANSWERED","MISSING"),IF(AJ702,IF(AH702,"INVALID","CONTROLLER MISSING"),IF(AH702,"INVALID","NOT APPLICABLE")))</f>
        <v/>
      </c>
      <c r="AL702" t="inlineStr">
        <is>
          <t>PARSED</t>
        </is>
      </c>
    </row>
    <row r="703">
      <c r="A703" s="29" t="inlineStr">
        <is>
          <t>FINS_PR_689_v1</t>
        </is>
      </c>
      <c r="B703" s="30" t="inlineStr">
        <is>
          <t>Loans Payables: Loans and advances from group entities</t>
        </is>
      </c>
      <c r="C703" s="35" t="inlineStr">
        <is>
          <t>TABLE: 22.0
MATRIX ROW / CONTEXT: RoW
HOW TO ANSWER: Up to 1 values.
WHEN TO ANSWER: “Pure Account Information Service Provider” (FINS_GI_11) is not “Yes”</t>
        </is>
      </c>
      <c r="D703" s="34" t="inlineStr"/>
      <c r="E703" s="33" t="inlineStr"/>
      <c r="F703" s="33" t="inlineStr"/>
      <c r="G703" s="33" t="inlineStr"/>
      <c r="H703" s="33" t="inlineStr"/>
      <c r="I703" s="33" t="inlineStr"/>
      <c r="J703" s="33" t="inlineStr"/>
      <c r="K703" s="33" t="inlineStr"/>
      <c r="L703" s="33" t="inlineStr"/>
      <c r="M703" s="33" t="inlineStr"/>
      <c r="N703" s="33" t="inlineStr"/>
      <c r="O703" s="33" t="inlineStr"/>
      <c r="P703" s="33" t="inlineStr"/>
      <c r="Q703" s="33" t="inlineStr"/>
      <c r="R703" s="33" t="inlineStr"/>
      <c r="S703" s="33" t="inlineStr"/>
      <c r="T703" s="33" t="inlineStr"/>
      <c r="U703" s="33" t="inlineStr"/>
      <c r="V703" s="33" t="inlineStr"/>
      <c r="W703" s="33" t="inlineStr"/>
      <c r="X703" s="33" t="inlineStr"/>
      <c r="Y703" s="33" t="inlineStr"/>
      <c r="Z703" s="33" t="inlineStr"/>
      <c r="AA703" s="33" t="inlineStr"/>
      <c r="AB703" s="33" t="inlineStr"/>
      <c r="AC703" s="33" t="inlineStr"/>
      <c r="AD703" s="33" t="inlineStr"/>
      <c r="AE703" s="33" t="inlineStr"/>
      <c r="AF703" s="33" t="inlineStr"/>
      <c r="AG703" s="33" t="inlineStr"/>
      <c r="AH703">
        <f>COUNTA(D703:D703)&gt;0</f>
        <v/>
      </c>
      <c r="AI703">
        <f>IFERROR(AND('2- GI'!$D$13&lt;&gt;"",'2- GI'!$D$13&lt;&gt;"Yes"),FALSE)</f>
        <v/>
      </c>
      <c r="AJ703">
        <f>IFERROR(AND('2- GI'!$D$13="",NOT(AND('2- GI'!$D$13&lt;&gt;"",'2- GI'!$D$13&lt;&gt;"Yes"))),FALSE)</f>
        <v/>
      </c>
      <c r="AK703">
        <f>IF(AI703,IF(AH703,"ANSWERED","MISSING"),IF(AJ703,IF(AH703,"INVALID","CONTROLLER MISSING"),IF(AH703,"INVALID","NOT APPLICABLE")))</f>
        <v/>
      </c>
      <c r="AL703" t="inlineStr">
        <is>
          <t>PARSED</t>
        </is>
      </c>
    </row>
    <row r="704">
      <c r="A704" s="29" t="inlineStr">
        <is>
          <t>FINS_PR_690_v1</t>
        </is>
      </c>
      <c r="B704" s="30" t="inlineStr">
        <is>
          <t>Loans Payables: Loans and advances from third-party entities</t>
        </is>
      </c>
      <c r="C704" s="35" t="inlineStr">
        <is>
          <t>TABLE: 22.0
MATRIX ROW / CONTEXT: Malta
HOW TO ANSWER: Up to 1 values.
WHEN TO ANSWER: “Pure Account Information Service Provider” (FINS_GI_11) is not “Yes”</t>
        </is>
      </c>
      <c r="D704" s="34" t="inlineStr"/>
      <c r="E704" s="33" t="inlineStr"/>
      <c r="F704" s="33" t="inlineStr"/>
      <c r="G704" s="33" t="inlineStr"/>
      <c r="H704" s="33" t="inlineStr"/>
      <c r="I704" s="33" t="inlineStr"/>
      <c r="J704" s="33" t="inlineStr"/>
      <c r="K704" s="33" t="inlineStr"/>
      <c r="L704" s="33" t="inlineStr"/>
      <c r="M704" s="33" t="inlineStr"/>
      <c r="N704" s="33" t="inlineStr"/>
      <c r="O704" s="33" t="inlineStr"/>
      <c r="P704" s="33" t="inlineStr"/>
      <c r="Q704" s="33" t="inlineStr"/>
      <c r="R704" s="33" t="inlineStr"/>
      <c r="S704" s="33" t="inlineStr"/>
      <c r="T704" s="33" t="inlineStr"/>
      <c r="U704" s="33" t="inlineStr"/>
      <c r="V704" s="33" t="inlineStr"/>
      <c r="W704" s="33" t="inlineStr"/>
      <c r="X704" s="33" t="inlineStr"/>
      <c r="Y704" s="33" t="inlineStr"/>
      <c r="Z704" s="33" t="inlineStr"/>
      <c r="AA704" s="33" t="inlineStr"/>
      <c r="AB704" s="33" t="inlineStr"/>
      <c r="AC704" s="33" t="inlineStr"/>
      <c r="AD704" s="33" t="inlineStr"/>
      <c r="AE704" s="33" t="inlineStr"/>
      <c r="AF704" s="33" t="inlineStr"/>
      <c r="AG704" s="33" t="inlineStr"/>
      <c r="AH704">
        <f>COUNTA(D704:D704)&gt;0</f>
        <v/>
      </c>
      <c r="AI704">
        <f>IFERROR(AND('2- GI'!$D$13&lt;&gt;"",'2- GI'!$D$13&lt;&gt;"Yes"),FALSE)</f>
        <v/>
      </c>
      <c r="AJ704">
        <f>IFERROR(AND('2- GI'!$D$13="",NOT(AND('2- GI'!$D$13&lt;&gt;"",'2- GI'!$D$13&lt;&gt;"Yes"))),FALSE)</f>
        <v/>
      </c>
      <c r="AK704">
        <f>IF(AI704,IF(AH704,"ANSWERED","MISSING"),IF(AJ704,IF(AH704,"INVALID","CONTROLLER MISSING"),IF(AH704,"INVALID","NOT APPLICABLE")))</f>
        <v/>
      </c>
      <c r="AL704" t="inlineStr">
        <is>
          <t>PARSED</t>
        </is>
      </c>
    </row>
    <row r="705">
      <c r="A705" s="29" t="inlineStr">
        <is>
          <t>FINS_PR_691_v1</t>
        </is>
      </c>
      <c r="B705" s="30" t="inlineStr">
        <is>
          <t>Loans Payables: Loans and advances from third-party entities</t>
        </is>
      </c>
      <c r="C705" s="35" t="inlineStr">
        <is>
          <t>TABLE: 22.0
MATRIX ROW / CONTEXT: EU/EEA
HOW TO ANSWER: Up to 1 values.
WHEN TO ANSWER: “Pure Account Information Service Provider” (FINS_GI_11) is not “Yes”</t>
        </is>
      </c>
      <c r="D705" s="34" t="inlineStr"/>
      <c r="E705" s="33" t="inlineStr"/>
      <c r="F705" s="33" t="inlineStr"/>
      <c r="G705" s="33" t="inlineStr"/>
      <c r="H705" s="33" t="inlineStr"/>
      <c r="I705" s="33" t="inlineStr"/>
      <c r="J705" s="33" t="inlineStr"/>
      <c r="K705" s="33" t="inlineStr"/>
      <c r="L705" s="33" t="inlineStr"/>
      <c r="M705" s="33" t="inlineStr"/>
      <c r="N705" s="33" t="inlineStr"/>
      <c r="O705" s="33" t="inlineStr"/>
      <c r="P705" s="33" t="inlineStr"/>
      <c r="Q705" s="33" t="inlineStr"/>
      <c r="R705" s="33" t="inlineStr"/>
      <c r="S705" s="33" t="inlineStr"/>
      <c r="T705" s="33" t="inlineStr"/>
      <c r="U705" s="33" t="inlineStr"/>
      <c r="V705" s="33" t="inlineStr"/>
      <c r="W705" s="33" t="inlineStr"/>
      <c r="X705" s="33" t="inlineStr"/>
      <c r="Y705" s="33" t="inlineStr"/>
      <c r="Z705" s="33" t="inlineStr"/>
      <c r="AA705" s="33" t="inlineStr"/>
      <c r="AB705" s="33" t="inlineStr"/>
      <c r="AC705" s="33" t="inlineStr"/>
      <c r="AD705" s="33" t="inlineStr"/>
      <c r="AE705" s="33" t="inlineStr"/>
      <c r="AF705" s="33" t="inlineStr"/>
      <c r="AG705" s="33" t="inlineStr"/>
      <c r="AH705">
        <f>COUNTA(D705:D705)&gt;0</f>
        <v/>
      </c>
      <c r="AI705">
        <f>IFERROR(AND('2- GI'!$D$13&lt;&gt;"",'2- GI'!$D$13&lt;&gt;"Yes"),FALSE)</f>
        <v/>
      </c>
      <c r="AJ705">
        <f>IFERROR(AND('2- GI'!$D$13="",NOT(AND('2- GI'!$D$13&lt;&gt;"",'2- GI'!$D$13&lt;&gt;"Yes"))),FALSE)</f>
        <v/>
      </c>
      <c r="AK705">
        <f>IF(AI705,IF(AH705,"ANSWERED","MISSING"),IF(AJ705,IF(AH705,"INVALID","CONTROLLER MISSING"),IF(AH705,"INVALID","NOT APPLICABLE")))</f>
        <v/>
      </c>
      <c r="AL705" t="inlineStr">
        <is>
          <t>PARSED</t>
        </is>
      </c>
    </row>
    <row r="706">
      <c r="A706" s="29" t="inlineStr">
        <is>
          <t>FINS_PR_692_v1</t>
        </is>
      </c>
      <c r="B706" s="30" t="inlineStr">
        <is>
          <t>Loans Payables: Loans and advances from third-party entities</t>
        </is>
      </c>
      <c r="C706" s="35" t="inlineStr">
        <is>
          <t>TABLE: 22.0
MATRIX ROW / CONTEXT: RoW
HOW TO ANSWER: Up to 1 values.
WHEN TO ANSWER: “Pure Account Information Service Provider” (FINS_GI_11) is not “Yes”</t>
        </is>
      </c>
      <c r="D706" s="34" t="inlineStr"/>
      <c r="E706" s="33" t="inlineStr"/>
      <c r="F706" s="33" t="inlineStr"/>
      <c r="G706" s="33" t="inlineStr"/>
      <c r="H706" s="33" t="inlineStr"/>
      <c r="I706" s="33" t="inlineStr"/>
      <c r="J706" s="33" t="inlineStr"/>
      <c r="K706" s="33" t="inlineStr"/>
      <c r="L706" s="33" t="inlineStr"/>
      <c r="M706" s="33" t="inlineStr"/>
      <c r="N706" s="33" t="inlineStr"/>
      <c r="O706" s="33" t="inlineStr"/>
      <c r="P706" s="33" t="inlineStr"/>
      <c r="Q706" s="33" t="inlineStr"/>
      <c r="R706" s="33" t="inlineStr"/>
      <c r="S706" s="33" t="inlineStr"/>
      <c r="T706" s="33" t="inlineStr"/>
      <c r="U706" s="33" t="inlineStr"/>
      <c r="V706" s="33" t="inlineStr"/>
      <c r="W706" s="33" t="inlineStr"/>
      <c r="X706" s="33" t="inlineStr"/>
      <c r="Y706" s="33" t="inlineStr"/>
      <c r="Z706" s="33" t="inlineStr"/>
      <c r="AA706" s="33" t="inlineStr"/>
      <c r="AB706" s="33" t="inlineStr"/>
      <c r="AC706" s="33" t="inlineStr"/>
      <c r="AD706" s="33" t="inlineStr"/>
      <c r="AE706" s="33" t="inlineStr"/>
      <c r="AF706" s="33" t="inlineStr"/>
      <c r="AG706" s="33" t="inlineStr"/>
      <c r="AH706">
        <f>COUNTA(D706:D706)&gt;0</f>
        <v/>
      </c>
      <c r="AI706">
        <f>IFERROR(AND('2- GI'!$D$13&lt;&gt;"",'2- GI'!$D$13&lt;&gt;"Yes"),FALSE)</f>
        <v/>
      </c>
      <c r="AJ706">
        <f>IFERROR(AND('2- GI'!$D$13="",NOT(AND('2- GI'!$D$13&lt;&gt;"",'2- GI'!$D$13&lt;&gt;"Yes"))),FALSE)</f>
        <v/>
      </c>
      <c r="AK706">
        <f>IF(AI706,IF(AH706,"ANSWERED","MISSING"),IF(AJ706,IF(AH706,"INVALID","CONTROLLER MISSING"),IF(AH706,"INVALID","NOT APPLICABLE")))</f>
        <v/>
      </c>
      <c r="AL706" t="inlineStr">
        <is>
          <t>PARSED</t>
        </is>
      </c>
    </row>
    <row r="707">
      <c r="A707" s="29" t="inlineStr">
        <is>
          <t>FINS_PR_693_v1</t>
        </is>
      </c>
      <c r="B707" s="30" t="inlineStr">
        <is>
          <t>Kindly provide detail on 'Loans Payables: Loans and advances from third-party entities'</t>
        </is>
      </c>
      <c r="C707" s="31" t="inlineStr">
        <is>
          <t>WHEN TO ANSWER: All of these conditions must be met: At least one of these conditions must be met: “Loans Payables: Loans and advances from third-party entities” (FINS_PR_690) is greater than “0”; or “Loans Payables: Loans and advances from third-party entities” (FINS_PR_691) is greater than “0”; or “Loans Payables: Loans and advances from third-party entities” (FINS_PR_692) is greater than “0”; and “Pure Account Information Service Provider” (FINS_GI_11) is not “Yes”</t>
        </is>
      </c>
      <c r="D707" s="34" t="inlineStr"/>
      <c r="E707" s="33" t="inlineStr"/>
      <c r="F707" s="33" t="inlineStr"/>
      <c r="G707" s="33" t="inlineStr"/>
      <c r="H707" s="33" t="inlineStr"/>
      <c r="I707" s="33" t="inlineStr"/>
      <c r="J707" s="33" t="inlineStr"/>
      <c r="K707" s="33" t="inlineStr"/>
      <c r="L707" s="33" t="inlineStr"/>
      <c r="M707" s="33" t="inlineStr"/>
      <c r="N707" s="33" t="inlineStr"/>
      <c r="O707" s="33" t="inlineStr"/>
      <c r="P707" s="33" t="inlineStr"/>
      <c r="Q707" s="33" t="inlineStr"/>
      <c r="R707" s="33" t="inlineStr"/>
      <c r="S707" s="33" t="inlineStr"/>
      <c r="T707" s="33" t="inlineStr"/>
      <c r="U707" s="33" t="inlineStr"/>
      <c r="V707" s="33" t="inlineStr"/>
      <c r="W707" s="33" t="inlineStr"/>
      <c r="X707" s="33" t="inlineStr"/>
      <c r="Y707" s="33" t="inlineStr"/>
      <c r="Z707" s="33" t="inlineStr"/>
      <c r="AA707" s="33" t="inlineStr"/>
      <c r="AB707" s="33" t="inlineStr"/>
      <c r="AC707" s="33" t="inlineStr"/>
      <c r="AD707" s="33" t="inlineStr"/>
      <c r="AE707" s="33" t="inlineStr"/>
      <c r="AF707" s="33" t="inlineStr"/>
      <c r="AG707" s="33" t="inlineStr"/>
      <c r="AH707">
        <f>COUNTA(D707:D707)&gt;0</f>
        <v/>
      </c>
      <c r="AI707">
        <f>IFERROR(AND(OR(AND($D$704&lt;&gt;"",$D$704&gt;0),AND($D$705&lt;&gt;"",$D$705&gt;0),AND($D$706&lt;&gt;"",$D$706&gt;0)),AND('2- GI'!$D$13&lt;&gt;"",'2- GI'!$D$13&lt;&gt;"Yes")),FALSE)</f>
        <v/>
      </c>
      <c r="AJ707">
        <f>IFERROR(AND(OR($D$704="",$D$705="",$D$706="",'2- GI'!$D$13=""),NOT(AND(OR(AND($D$704&lt;&gt;"",$D$704&gt;0),AND($D$705&lt;&gt;"",$D$705&gt;0),AND($D$706&lt;&gt;"",$D$706&gt;0)),AND('2- GI'!$D$13&lt;&gt;"",'2- GI'!$D$13&lt;&gt;"Yes")))),FALSE)</f>
        <v/>
      </c>
      <c r="AK707">
        <f>IF(AI707,IF(AH707,"ANSWERED","MISSING"),IF(AJ707,IF(AH707,"INVALID","CONTROLLER MISSING"),IF(AH707,"INVALID","NOT APPLICABLE")))</f>
        <v/>
      </c>
      <c r="AL707" t="inlineStr">
        <is>
          <t>PARSED</t>
        </is>
      </c>
    </row>
    <row r="708">
      <c r="A708" s="29" t="inlineStr">
        <is>
          <t>FINS_PR_694_v1</t>
        </is>
      </c>
      <c r="B708" s="30" t="inlineStr">
        <is>
          <t>Trade and Other Payables: Funds attributable to clients arising from payment services</t>
        </is>
      </c>
      <c r="C708" s="35" t="inlineStr">
        <is>
          <t>TABLE: 22.0
MATRIX ROW / CONTEXT: Malta
HOW TO ANSWER: Up to 1 values.
WHEN TO ANSWER: “Pure Account Information Service Provider” (FINS_GI_11) is not “Yes”</t>
        </is>
      </c>
      <c r="D708" s="34" t="inlineStr"/>
      <c r="E708" s="33" t="inlineStr"/>
      <c r="F708" s="33" t="inlineStr"/>
      <c r="G708" s="33" t="inlineStr"/>
      <c r="H708" s="33" t="inlineStr"/>
      <c r="I708" s="33" t="inlineStr"/>
      <c r="J708" s="33" t="inlineStr"/>
      <c r="K708" s="33" t="inlineStr"/>
      <c r="L708" s="33" t="inlineStr"/>
      <c r="M708" s="33" t="inlineStr"/>
      <c r="N708" s="33" t="inlineStr"/>
      <c r="O708" s="33" t="inlineStr"/>
      <c r="P708" s="33" t="inlineStr"/>
      <c r="Q708" s="33" t="inlineStr"/>
      <c r="R708" s="33" t="inlineStr"/>
      <c r="S708" s="33" t="inlineStr"/>
      <c r="T708" s="33" t="inlineStr"/>
      <c r="U708" s="33" t="inlineStr"/>
      <c r="V708" s="33" t="inlineStr"/>
      <c r="W708" s="33" t="inlineStr"/>
      <c r="X708" s="33" t="inlineStr"/>
      <c r="Y708" s="33" t="inlineStr"/>
      <c r="Z708" s="33" t="inlineStr"/>
      <c r="AA708" s="33" t="inlineStr"/>
      <c r="AB708" s="33" t="inlineStr"/>
      <c r="AC708" s="33" t="inlineStr"/>
      <c r="AD708" s="33" t="inlineStr"/>
      <c r="AE708" s="33" t="inlineStr"/>
      <c r="AF708" s="33" t="inlineStr"/>
      <c r="AG708" s="33" t="inlineStr"/>
      <c r="AH708">
        <f>COUNTA(D708:D708)&gt;0</f>
        <v/>
      </c>
      <c r="AI708">
        <f>IFERROR(AND('2- GI'!$D$13&lt;&gt;"",'2- GI'!$D$13&lt;&gt;"Yes"),FALSE)</f>
        <v/>
      </c>
      <c r="AJ708">
        <f>IFERROR(AND('2- GI'!$D$13="",NOT(AND('2- GI'!$D$13&lt;&gt;"",'2- GI'!$D$13&lt;&gt;"Yes"))),FALSE)</f>
        <v/>
      </c>
      <c r="AK708">
        <f>IF(AI708,IF(AH708,"ANSWERED","MISSING"),IF(AJ708,IF(AH708,"INVALID","CONTROLLER MISSING"),IF(AH708,"INVALID","NOT APPLICABLE")))</f>
        <v/>
      </c>
      <c r="AL708" t="inlineStr">
        <is>
          <t>PARSED</t>
        </is>
      </c>
    </row>
    <row r="709">
      <c r="A709" s="29" t="inlineStr">
        <is>
          <t>FINS_PR_695_v1</t>
        </is>
      </c>
      <c r="B709" s="30" t="inlineStr">
        <is>
          <t>Trade and Other Payables: Funds attributable to clients arising from payment services</t>
        </is>
      </c>
      <c r="C709" s="35" t="inlineStr">
        <is>
          <t>TABLE: 22.0
MATRIX ROW / CONTEXT: EU/EEA
HOW TO ANSWER: Up to 1 values.
WHEN TO ANSWER: “Pure Account Information Service Provider” (FINS_GI_11) is not “Yes”</t>
        </is>
      </c>
      <c r="D709" s="34" t="inlineStr"/>
      <c r="E709" s="33" t="inlineStr"/>
      <c r="F709" s="33" t="inlineStr"/>
      <c r="G709" s="33" t="inlineStr"/>
      <c r="H709" s="33" t="inlineStr"/>
      <c r="I709" s="33" t="inlineStr"/>
      <c r="J709" s="33" t="inlineStr"/>
      <c r="K709" s="33" t="inlineStr"/>
      <c r="L709" s="33" t="inlineStr"/>
      <c r="M709" s="33" t="inlineStr"/>
      <c r="N709" s="33" t="inlineStr"/>
      <c r="O709" s="33" t="inlineStr"/>
      <c r="P709" s="33" t="inlineStr"/>
      <c r="Q709" s="33" t="inlineStr"/>
      <c r="R709" s="33" t="inlineStr"/>
      <c r="S709" s="33" t="inlineStr"/>
      <c r="T709" s="33" t="inlineStr"/>
      <c r="U709" s="33" t="inlineStr"/>
      <c r="V709" s="33" t="inlineStr"/>
      <c r="W709" s="33" t="inlineStr"/>
      <c r="X709" s="33" t="inlineStr"/>
      <c r="Y709" s="33" t="inlineStr"/>
      <c r="Z709" s="33" t="inlineStr"/>
      <c r="AA709" s="33" t="inlineStr"/>
      <c r="AB709" s="33" t="inlineStr"/>
      <c r="AC709" s="33" t="inlineStr"/>
      <c r="AD709" s="33" t="inlineStr"/>
      <c r="AE709" s="33" t="inlineStr"/>
      <c r="AF709" s="33" t="inlineStr"/>
      <c r="AG709" s="33" t="inlineStr"/>
      <c r="AH709">
        <f>COUNTA(D709:D709)&gt;0</f>
        <v/>
      </c>
      <c r="AI709">
        <f>IFERROR(AND('2- GI'!$D$13&lt;&gt;"",'2- GI'!$D$13&lt;&gt;"Yes"),FALSE)</f>
        <v/>
      </c>
      <c r="AJ709">
        <f>IFERROR(AND('2- GI'!$D$13="",NOT(AND('2- GI'!$D$13&lt;&gt;"",'2- GI'!$D$13&lt;&gt;"Yes"))),FALSE)</f>
        <v/>
      </c>
      <c r="AK709">
        <f>IF(AI709,IF(AH709,"ANSWERED","MISSING"),IF(AJ709,IF(AH709,"INVALID","CONTROLLER MISSING"),IF(AH709,"INVALID","NOT APPLICABLE")))</f>
        <v/>
      </c>
      <c r="AL709" t="inlineStr">
        <is>
          <t>PARSED</t>
        </is>
      </c>
    </row>
    <row r="710">
      <c r="A710" s="29" t="inlineStr">
        <is>
          <t>FINS_PR_696_v1</t>
        </is>
      </c>
      <c r="B710" s="30" t="inlineStr">
        <is>
          <t>Trade and Other Payables: Funds attributable to clients arising from payment services</t>
        </is>
      </c>
      <c r="C710" s="35" t="inlineStr">
        <is>
          <t>TABLE: 22.0
MATRIX ROW / CONTEXT: RoW
HOW TO ANSWER: Up to 1 values.
WHEN TO ANSWER: “Pure Account Information Service Provider” (FINS_GI_11) is not “Yes”</t>
        </is>
      </c>
      <c r="D710" s="34" t="inlineStr"/>
      <c r="E710" s="33" t="inlineStr"/>
      <c r="F710" s="33" t="inlineStr"/>
      <c r="G710" s="33" t="inlineStr"/>
      <c r="H710" s="33" t="inlineStr"/>
      <c r="I710" s="33" t="inlineStr"/>
      <c r="J710" s="33" t="inlineStr"/>
      <c r="K710" s="33" t="inlineStr"/>
      <c r="L710" s="33" t="inlineStr"/>
      <c r="M710" s="33" t="inlineStr"/>
      <c r="N710" s="33" t="inlineStr"/>
      <c r="O710" s="33" t="inlineStr"/>
      <c r="P710" s="33" t="inlineStr"/>
      <c r="Q710" s="33" t="inlineStr"/>
      <c r="R710" s="33" t="inlineStr"/>
      <c r="S710" s="33" t="inlineStr"/>
      <c r="T710" s="33" t="inlineStr"/>
      <c r="U710" s="33" t="inlineStr"/>
      <c r="V710" s="33" t="inlineStr"/>
      <c r="W710" s="33" t="inlineStr"/>
      <c r="X710" s="33" t="inlineStr"/>
      <c r="Y710" s="33" t="inlineStr"/>
      <c r="Z710" s="33" t="inlineStr"/>
      <c r="AA710" s="33" t="inlineStr"/>
      <c r="AB710" s="33" t="inlineStr"/>
      <c r="AC710" s="33" t="inlineStr"/>
      <c r="AD710" s="33" t="inlineStr"/>
      <c r="AE710" s="33" t="inlineStr"/>
      <c r="AF710" s="33" t="inlineStr"/>
      <c r="AG710" s="33" t="inlineStr"/>
      <c r="AH710">
        <f>COUNTA(D710:D710)&gt;0</f>
        <v/>
      </c>
      <c r="AI710">
        <f>IFERROR(AND('2- GI'!$D$13&lt;&gt;"",'2- GI'!$D$13&lt;&gt;"Yes"),FALSE)</f>
        <v/>
      </c>
      <c r="AJ710">
        <f>IFERROR(AND('2- GI'!$D$13="",NOT(AND('2- GI'!$D$13&lt;&gt;"",'2- GI'!$D$13&lt;&gt;"Yes"))),FALSE)</f>
        <v/>
      </c>
      <c r="AK710">
        <f>IF(AI710,IF(AH710,"ANSWERED","MISSING"),IF(AJ710,IF(AH710,"INVALID","CONTROLLER MISSING"),IF(AH710,"INVALID","NOT APPLICABLE")))</f>
        <v/>
      </c>
      <c r="AL710" t="inlineStr">
        <is>
          <t>PARSED</t>
        </is>
      </c>
    </row>
    <row r="711">
      <c r="A711" s="29" t="inlineStr">
        <is>
          <t>FINS_PR_697_v1</t>
        </is>
      </c>
      <c r="B711" s="30" t="inlineStr">
        <is>
          <t>Trade and Other Payables: Funds attributable to clients as part of the issuance of emoney</t>
        </is>
      </c>
      <c r="C711" s="35" t="inlineStr">
        <is>
          <t>TABLE: 22.0
MATRIX ROW / CONTEXT: Malta
HOW TO ANSWER: Up to 1 values.
WHEN TO ANSWER: “Pure Account Information Service Provider” (FINS_GI_11) is not “Yes”</t>
        </is>
      </c>
      <c r="D711" s="34" t="inlineStr"/>
      <c r="E711" s="33" t="inlineStr"/>
      <c r="F711" s="33" t="inlineStr"/>
      <c r="G711" s="33" t="inlineStr"/>
      <c r="H711" s="33" t="inlineStr"/>
      <c r="I711" s="33" t="inlineStr"/>
      <c r="J711" s="33" t="inlineStr"/>
      <c r="K711" s="33" t="inlineStr"/>
      <c r="L711" s="33" t="inlineStr"/>
      <c r="M711" s="33" t="inlineStr"/>
      <c r="N711" s="33" t="inlineStr"/>
      <c r="O711" s="33" t="inlineStr"/>
      <c r="P711" s="33" t="inlineStr"/>
      <c r="Q711" s="33" t="inlineStr"/>
      <c r="R711" s="33" t="inlineStr"/>
      <c r="S711" s="33" t="inlineStr"/>
      <c r="T711" s="33" t="inlineStr"/>
      <c r="U711" s="33" t="inlineStr"/>
      <c r="V711" s="33" t="inlineStr"/>
      <c r="W711" s="33" t="inlineStr"/>
      <c r="X711" s="33" t="inlineStr"/>
      <c r="Y711" s="33" t="inlineStr"/>
      <c r="Z711" s="33" t="inlineStr"/>
      <c r="AA711" s="33" t="inlineStr"/>
      <c r="AB711" s="33" t="inlineStr"/>
      <c r="AC711" s="33" t="inlineStr"/>
      <c r="AD711" s="33" t="inlineStr"/>
      <c r="AE711" s="33" t="inlineStr"/>
      <c r="AF711" s="33" t="inlineStr"/>
      <c r="AG711" s="33" t="inlineStr"/>
      <c r="AH711">
        <f>COUNTA(D711:D711)&gt;0</f>
        <v/>
      </c>
      <c r="AI711">
        <f>IFERROR(AND('2- GI'!$D$13&lt;&gt;"",'2- GI'!$D$13&lt;&gt;"Yes"),FALSE)</f>
        <v/>
      </c>
      <c r="AJ711">
        <f>IFERROR(AND('2- GI'!$D$13="",NOT(AND('2- GI'!$D$13&lt;&gt;"",'2- GI'!$D$13&lt;&gt;"Yes"))),FALSE)</f>
        <v/>
      </c>
      <c r="AK711">
        <f>IF(AI711,IF(AH711,"ANSWERED","MISSING"),IF(AJ711,IF(AH711,"INVALID","CONTROLLER MISSING"),IF(AH711,"INVALID","NOT APPLICABLE")))</f>
        <v/>
      </c>
      <c r="AL711" t="inlineStr">
        <is>
          <t>PARSED</t>
        </is>
      </c>
    </row>
    <row r="712">
      <c r="A712" s="29" t="inlineStr">
        <is>
          <t>FINS_PR_698_v1</t>
        </is>
      </c>
      <c r="B712" s="30" t="inlineStr">
        <is>
          <t>Trade and Other Payables: Funds attributable to clients as part of the issuance of emoney</t>
        </is>
      </c>
      <c r="C712" s="35" t="inlineStr">
        <is>
          <t>TABLE: 22.0
MATRIX ROW / CONTEXT: EU/EEA
HOW TO ANSWER: Up to 1 values.
WHEN TO ANSWER: “Pure Account Information Service Provider” (FINS_GI_11) is not “Yes”</t>
        </is>
      </c>
      <c r="D712" s="34" t="inlineStr"/>
      <c r="E712" s="33" t="inlineStr"/>
      <c r="F712" s="33" t="inlineStr"/>
      <c r="G712" s="33" t="inlineStr"/>
      <c r="H712" s="33" t="inlineStr"/>
      <c r="I712" s="33" t="inlineStr"/>
      <c r="J712" s="33" t="inlineStr"/>
      <c r="K712" s="33" t="inlineStr"/>
      <c r="L712" s="33" t="inlineStr"/>
      <c r="M712" s="33" t="inlineStr"/>
      <c r="N712" s="33" t="inlineStr"/>
      <c r="O712" s="33" t="inlineStr"/>
      <c r="P712" s="33" t="inlineStr"/>
      <c r="Q712" s="33" t="inlineStr"/>
      <c r="R712" s="33" t="inlineStr"/>
      <c r="S712" s="33" t="inlineStr"/>
      <c r="T712" s="33" t="inlineStr"/>
      <c r="U712" s="33" t="inlineStr"/>
      <c r="V712" s="33" t="inlineStr"/>
      <c r="W712" s="33" t="inlineStr"/>
      <c r="X712" s="33" t="inlineStr"/>
      <c r="Y712" s="33" t="inlineStr"/>
      <c r="Z712" s="33" t="inlineStr"/>
      <c r="AA712" s="33" t="inlineStr"/>
      <c r="AB712" s="33" t="inlineStr"/>
      <c r="AC712" s="33" t="inlineStr"/>
      <c r="AD712" s="33" t="inlineStr"/>
      <c r="AE712" s="33" t="inlineStr"/>
      <c r="AF712" s="33" t="inlineStr"/>
      <c r="AG712" s="33" t="inlineStr"/>
      <c r="AH712">
        <f>COUNTA(D712:D712)&gt;0</f>
        <v/>
      </c>
      <c r="AI712">
        <f>IFERROR(AND('2- GI'!$D$13&lt;&gt;"",'2- GI'!$D$13&lt;&gt;"Yes"),FALSE)</f>
        <v/>
      </c>
      <c r="AJ712">
        <f>IFERROR(AND('2- GI'!$D$13="",NOT(AND('2- GI'!$D$13&lt;&gt;"",'2- GI'!$D$13&lt;&gt;"Yes"))),FALSE)</f>
        <v/>
      </c>
      <c r="AK712">
        <f>IF(AI712,IF(AH712,"ANSWERED","MISSING"),IF(AJ712,IF(AH712,"INVALID","CONTROLLER MISSING"),IF(AH712,"INVALID","NOT APPLICABLE")))</f>
        <v/>
      </c>
      <c r="AL712" t="inlineStr">
        <is>
          <t>PARSED</t>
        </is>
      </c>
    </row>
    <row r="713">
      <c r="A713" s="29" t="inlineStr">
        <is>
          <t>FINS_PR_699_v1</t>
        </is>
      </c>
      <c r="B713" s="30" t="inlineStr">
        <is>
          <t>Trade and Other Payables: Funds attributable to clients as part of the issuance of emoney</t>
        </is>
      </c>
      <c r="C713" s="35" t="inlineStr">
        <is>
          <t>TABLE: 22.0
MATRIX ROW / CONTEXT: RoW
HOW TO ANSWER: Up to 1 values.
WHEN TO ANSWER: “Pure Account Information Service Provider” (FINS_GI_11) is not “Yes”</t>
        </is>
      </c>
      <c r="D713" s="34" t="inlineStr"/>
      <c r="E713" s="33" t="inlineStr"/>
      <c r="F713" s="33" t="inlineStr"/>
      <c r="G713" s="33" t="inlineStr"/>
      <c r="H713" s="33" t="inlineStr"/>
      <c r="I713" s="33" t="inlineStr"/>
      <c r="J713" s="33" t="inlineStr"/>
      <c r="K713" s="33" t="inlineStr"/>
      <c r="L713" s="33" t="inlineStr"/>
      <c r="M713" s="33" t="inlineStr"/>
      <c r="N713" s="33" t="inlineStr"/>
      <c r="O713" s="33" t="inlineStr"/>
      <c r="P713" s="33" t="inlineStr"/>
      <c r="Q713" s="33" t="inlineStr"/>
      <c r="R713" s="33" t="inlineStr"/>
      <c r="S713" s="33" t="inlineStr"/>
      <c r="T713" s="33" t="inlineStr"/>
      <c r="U713" s="33" t="inlineStr"/>
      <c r="V713" s="33" t="inlineStr"/>
      <c r="W713" s="33" t="inlineStr"/>
      <c r="X713" s="33" t="inlineStr"/>
      <c r="Y713" s="33" t="inlineStr"/>
      <c r="Z713" s="33" t="inlineStr"/>
      <c r="AA713" s="33" t="inlineStr"/>
      <c r="AB713" s="33" t="inlineStr"/>
      <c r="AC713" s="33" t="inlineStr"/>
      <c r="AD713" s="33" t="inlineStr"/>
      <c r="AE713" s="33" t="inlineStr"/>
      <c r="AF713" s="33" t="inlineStr"/>
      <c r="AG713" s="33" t="inlineStr"/>
      <c r="AH713">
        <f>COUNTA(D713:D713)&gt;0</f>
        <v/>
      </c>
      <c r="AI713">
        <f>IFERROR(AND('2- GI'!$D$13&lt;&gt;"",'2- GI'!$D$13&lt;&gt;"Yes"),FALSE)</f>
        <v/>
      </c>
      <c r="AJ713">
        <f>IFERROR(AND('2- GI'!$D$13="",NOT(AND('2- GI'!$D$13&lt;&gt;"",'2- GI'!$D$13&lt;&gt;"Yes"))),FALSE)</f>
        <v/>
      </c>
      <c r="AK713">
        <f>IF(AI713,IF(AH713,"ANSWERED","MISSING"),IF(AJ713,IF(AH713,"INVALID","CONTROLLER MISSING"),IF(AH713,"INVALID","NOT APPLICABLE")))</f>
        <v/>
      </c>
      <c r="AL713" t="inlineStr">
        <is>
          <t>PARSED</t>
        </is>
      </c>
    </row>
    <row r="714">
      <c r="A714" s="29" t="inlineStr">
        <is>
          <t>FINS_PR_700_v1</t>
        </is>
      </c>
      <c r="B714" s="30" t="inlineStr">
        <is>
          <t>Trade and Other Payables:  Collateral deposits/reserves collected from clients</t>
        </is>
      </c>
      <c r="C714" s="35" t="inlineStr">
        <is>
          <t>TABLE: 22.0
MATRIX ROW / CONTEXT: Malta
HOW TO ANSWER: Up to 1 values.
WHEN TO ANSWER: “Pure Account Information Service Provider” (FINS_GI_11) is not “Yes”</t>
        </is>
      </c>
      <c r="D714" s="34" t="inlineStr"/>
      <c r="E714" s="33" t="inlineStr"/>
      <c r="F714" s="33" t="inlineStr"/>
      <c r="G714" s="33" t="inlineStr"/>
      <c r="H714" s="33" t="inlineStr"/>
      <c r="I714" s="33" t="inlineStr"/>
      <c r="J714" s="33" t="inlineStr"/>
      <c r="K714" s="33" t="inlineStr"/>
      <c r="L714" s="33" t="inlineStr"/>
      <c r="M714" s="33" t="inlineStr"/>
      <c r="N714" s="33" t="inlineStr"/>
      <c r="O714" s="33" t="inlineStr"/>
      <c r="P714" s="33" t="inlineStr"/>
      <c r="Q714" s="33" t="inlineStr"/>
      <c r="R714" s="33" t="inlineStr"/>
      <c r="S714" s="33" t="inlineStr"/>
      <c r="T714" s="33" t="inlineStr"/>
      <c r="U714" s="33" t="inlineStr"/>
      <c r="V714" s="33" t="inlineStr"/>
      <c r="W714" s="33" t="inlineStr"/>
      <c r="X714" s="33" t="inlineStr"/>
      <c r="Y714" s="33" t="inlineStr"/>
      <c r="Z714" s="33" t="inlineStr"/>
      <c r="AA714" s="33" t="inlineStr"/>
      <c r="AB714" s="33" t="inlineStr"/>
      <c r="AC714" s="33" t="inlineStr"/>
      <c r="AD714" s="33" t="inlineStr"/>
      <c r="AE714" s="33" t="inlineStr"/>
      <c r="AF714" s="33" t="inlineStr"/>
      <c r="AG714" s="33" t="inlineStr"/>
      <c r="AH714">
        <f>COUNTA(D714:D714)&gt;0</f>
        <v/>
      </c>
      <c r="AI714">
        <f>IFERROR(AND('2- GI'!$D$13&lt;&gt;"",'2- GI'!$D$13&lt;&gt;"Yes"),FALSE)</f>
        <v/>
      </c>
      <c r="AJ714">
        <f>IFERROR(AND('2- GI'!$D$13="",NOT(AND('2- GI'!$D$13&lt;&gt;"",'2- GI'!$D$13&lt;&gt;"Yes"))),FALSE)</f>
        <v/>
      </c>
      <c r="AK714">
        <f>IF(AI714,IF(AH714,"ANSWERED","MISSING"),IF(AJ714,IF(AH714,"INVALID","CONTROLLER MISSING"),IF(AH714,"INVALID","NOT APPLICABLE")))</f>
        <v/>
      </c>
      <c r="AL714" t="inlineStr">
        <is>
          <t>PARSED</t>
        </is>
      </c>
    </row>
    <row r="715">
      <c r="A715" s="29" t="inlineStr">
        <is>
          <t>FINS_PR_701_v1</t>
        </is>
      </c>
      <c r="B715" s="30" t="inlineStr">
        <is>
          <t>Trade and Other Payables:  Collateral deposits/reserves collected from clients</t>
        </is>
      </c>
      <c r="C715" s="35" t="inlineStr">
        <is>
          <t>TABLE: 22.0
MATRIX ROW / CONTEXT: EU/EEA
HOW TO ANSWER: Up to 1 values.
WHEN TO ANSWER: “Pure Account Information Service Provider” (FINS_GI_11) is not “Yes”</t>
        </is>
      </c>
      <c r="D715" s="34" t="inlineStr"/>
      <c r="E715" s="33" t="inlineStr"/>
      <c r="F715" s="33" t="inlineStr"/>
      <c r="G715" s="33" t="inlineStr"/>
      <c r="H715" s="33" t="inlineStr"/>
      <c r="I715" s="33" t="inlineStr"/>
      <c r="J715" s="33" t="inlineStr"/>
      <c r="K715" s="33" t="inlineStr"/>
      <c r="L715" s="33" t="inlineStr"/>
      <c r="M715" s="33" t="inlineStr"/>
      <c r="N715" s="33" t="inlineStr"/>
      <c r="O715" s="33" t="inlineStr"/>
      <c r="P715" s="33" t="inlineStr"/>
      <c r="Q715" s="33" t="inlineStr"/>
      <c r="R715" s="33" t="inlineStr"/>
      <c r="S715" s="33" t="inlineStr"/>
      <c r="T715" s="33" t="inlineStr"/>
      <c r="U715" s="33" t="inlineStr"/>
      <c r="V715" s="33" t="inlineStr"/>
      <c r="W715" s="33" t="inlineStr"/>
      <c r="X715" s="33" t="inlineStr"/>
      <c r="Y715" s="33" t="inlineStr"/>
      <c r="Z715" s="33" t="inlineStr"/>
      <c r="AA715" s="33" t="inlineStr"/>
      <c r="AB715" s="33" t="inlineStr"/>
      <c r="AC715" s="33" t="inlineStr"/>
      <c r="AD715" s="33" t="inlineStr"/>
      <c r="AE715" s="33" t="inlineStr"/>
      <c r="AF715" s="33" t="inlineStr"/>
      <c r="AG715" s="33" t="inlineStr"/>
      <c r="AH715">
        <f>COUNTA(D715:D715)&gt;0</f>
        <v/>
      </c>
      <c r="AI715">
        <f>IFERROR(AND('2- GI'!$D$13&lt;&gt;"",'2- GI'!$D$13&lt;&gt;"Yes"),FALSE)</f>
        <v/>
      </c>
      <c r="AJ715">
        <f>IFERROR(AND('2- GI'!$D$13="",NOT(AND('2- GI'!$D$13&lt;&gt;"",'2- GI'!$D$13&lt;&gt;"Yes"))),FALSE)</f>
        <v/>
      </c>
      <c r="AK715">
        <f>IF(AI715,IF(AH715,"ANSWERED","MISSING"),IF(AJ715,IF(AH715,"INVALID","CONTROLLER MISSING"),IF(AH715,"INVALID","NOT APPLICABLE")))</f>
        <v/>
      </c>
      <c r="AL715" t="inlineStr">
        <is>
          <t>PARSED</t>
        </is>
      </c>
    </row>
    <row r="716">
      <c r="A716" s="29" t="inlineStr">
        <is>
          <t>FINS_PR_702_v1</t>
        </is>
      </c>
      <c r="B716" s="30" t="inlineStr">
        <is>
          <t>Trade and Other Payables:  Collateral deposits/reserves collected from clients</t>
        </is>
      </c>
      <c r="C716" s="35" t="inlineStr">
        <is>
          <t>TABLE: 22.0
MATRIX ROW / CONTEXT: RoW
HOW TO ANSWER: Up to 1 values.
WHEN TO ANSWER: “Pure Account Information Service Provider” (FINS_GI_11) is not “Yes”</t>
        </is>
      </c>
      <c r="D716" s="34" t="inlineStr"/>
      <c r="E716" s="33" t="inlineStr"/>
      <c r="F716" s="33" t="inlineStr"/>
      <c r="G716" s="33" t="inlineStr"/>
      <c r="H716" s="33" t="inlineStr"/>
      <c r="I716" s="33" t="inlineStr"/>
      <c r="J716" s="33" t="inlineStr"/>
      <c r="K716" s="33" t="inlineStr"/>
      <c r="L716" s="33" t="inlineStr"/>
      <c r="M716" s="33" t="inlineStr"/>
      <c r="N716" s="33" t="inlineStr"/>
      <c r="O716" s="33" t="inlineStr"/>
      <c r="P716" s="33" t="inlineStr"/>
      <c r="Q716" s="33" t="inlineStr"/>
      <c r="R716" s="33" t="inlineStr"/>
      <c r="S716" s="33" t="inlineStr"/>
      <c r="T716" s="33" t="inlineStr"/>
      <c r="U716" s="33" t="inlineStr"/>
      <c r="V716" s="33" t="inlineStr"/>
      <c r="W716" s="33" t="inlineStr"/>
      <c r="X716" s="33" t="inlineStr"/>
      <c r="Y716" s="33" t="inlineStr"/>
      <c r="Z716" s="33" t="inlineStr"/>
      <c r="AA716" s="33" t="inlineStr"/>
      <c r="AB716" s="33" t="inlineStr"/>
      <c r="AC716" s="33" t="inlineStr"/>
      <c r="AD716" s="33" t="inlineStr"/>
      <c r="AE716" s="33" t="inlineStr"/>
      <c r="AF716" s="33" t="inlineStr"/>
      <c r="AG716" s="33" t="inlineStr"/>
      <c r="AH716">
        <f>COUNTA(D716:D716)&gt;0</f>
        <v/>
      </c>
      <c r="AI716">
        <f>IFERROR(AND('2- GI'!$D$13&lt;&gt;"",'2- GI'!$D$13&lt;&gt;"Yes"),FALSE)</f>
        <v/>
      </c>
      <c r="AJ716">
        <f>IFERROR(AND('2- GI'!$D$13="",NOT(AND('2- GI'!$D$13&lt;&gt;"",'2- GI'!$D$13&lt;&gt;"Yes"))),FALSE)</f>
        <v/>
      </c>
      <c r="AK716">
        <f>IF(AI716,IF(AH716,"ANSWERED","MISSING"),IF(AJ716,IF(AH716,"INVALID","CONTROLLER MISSING"),IF(AH716,"INVALID","NOT APPLICABLE")))</f>
        <v/>
      </c>
      <c r="AL716" t="inlineStr">
        <is>
          <t>PARSED</t>
        </is>
      </c>
    </row>
    <row r="717">
      <c r="A717" s="29" t="inlineStr">
        <is>
          <t>FINS_PR_703_v1</t>
        </is>
      </c>
      <c r="B717" s="30" t="inlineStr">
        <is>
          <t>Trade and Other Payables:  Amount due to payment service providers or intermediaries</t>
        </is>
      </c>
      <c r="C717" s="35" t="inlineStr">
        <is>
          <t>TABLE: 22.0
MATRIX ROW / CONTEXT: Malta
HOW TO ANSWER: Up to 1 values.
WHEN TO ANSWER: “Pure Account Information Service Provider” (FINS_GI_11) is not “Yes”</t>
        </is>
      </c>
      <c r="D717" s="34" t="inlineStr"/>
      <c r="E717" s="33" t="inlineStr"/>
      <c r="F717" s="33" t="inlineStr"/>
      <c r="G717" s="33" t="inlineStr"/>
      <c r="H717" s="33" t="inlineStr"/>
      <c r="I717" s="33" t="inlineStr"/>
      <c r="J717" s="33" t="inlineStr"/>
      <c r="K717" s="33" t="inlineStr"/>
      <c r="L717" s="33" t="inlineStr"/>
      <c r="M717" s="33" t="inlineStr"/>
      <c r="N717" s="33" t="inlineStr"/>
      <c r="O717" s="33" t="inlineStr"/>
      <c r="P717" s="33" t="inlineStr"/>
      <c r="Q717" s="33" t="inlineStr"/>
      <c r="R717" s="33" t="inlineStr"/>
      <c r="S717" s="33" t="inlineStr"/>
      <c r="T717" s="33" t="inlineStr"/>
      <c r="U717" s="33" t="inlineStr"/>
      <c r="V717" s="33" t="inlineStr"/>
      <c r="W717" s="33" t="inlineStr"/>
      <c r="X717" s="33" t="inlineStr"/>
      <c r="Y717" s="33" t="inlineStr"/>
      <c r="Z717" s="33" t="inlineStr"/>
      <c r="AA717" s="33" t="inlineStr"/>
      <c r="AB717" s="33" t="inlineStr"/>
      <c r="AC717" s="33" t="inlineStr"/>
      <c r="AD717" s="33" t="inlineStr"/>
      <c r="AE717" s="33" t="inlineStr"/>
      <c r="AF717" s="33" t="inlineStr"/>
      <c r="AG717" s="33" t="inlineStr"/>
      <c r="AH717">
        <f>COUNTA(D717:D717)&gt;0</f>
        <v/>
      </c>
      <c r="AI717">
        <f>IFERROR(AND('2- GI'!$D$13&lt;&gt;"",'2- GI'!$D$13&lt;&gt;"Yes"),FALSE)</f>
        <v/>
      </c>
      <c r="AJ717">
        <f>IFERROR(AND('2- GI'!$D$13="",NOT(AND('2- GI'!$D$13&lt;&gt;"",'2- GI'!$D$13&lt;&gt;"Yes"))),FALSE)</f>
        <v/>
      </c>
      <c r="AK717">
        <f>IF(AI717,IF(AH717,"ANSWERED","MISSING"),IF(AJ717,IF(AH717,"INVALID","CONTROLLER MISSING"),IF(AH717,"INVALID","NOT APPLICABLE")))</f>
        <v/>
      </c>
      <c r="AL717" t="inlineStr">
        <is>
          <t>PARSED</t>
        </is>
      </c>
    </row>
    <row r="718">
      <c r="A718" s="29" t="inlineStr">
        <is>
          <t>FINS_PR_704_v1</t>
        </is>
      </c>
      <c r="B718" s="30" t="inlineStr">
        <is>
          <t>Trade and Other Payables:  Amount due to payment service providers or intermediaries</t>
        </is>
      </c>
      <c r="C718" s="35" t="inlineStr">
        <is>
          <t>TABLE: 22.0
MATRIX ROW / CONTEXT: EU/EEA
HOW TO ANSWER: Up to 1 values.
WHEN TO ANSWER: “Pure Account Information Service Provider” (FINS_GI_11) is not “Yes”</t>
        </is>
      </c>
      <c r="D718" s="34" t="inlineStr"/>
      <c r="E718" s="33" t="inlineStr"/>
      <c r="F718" s="33" t="inlineStr"/>
      <c r="G718" s="33" t="inlineStr"/>
      <c r="H718" s="33" t="inlineStr"/>
      <c r="I718" s="33" t="inlineStr"/>
      <c r="J718" s="33" t="inlineStr"/>
      <c r="K718" s="33" t="inlineStr"/>
      <c r="L718" s="33" t="inlineStr"/>
      <c r="M718" s="33" t="inlineStr"/>
      <c r="N718" s="33" t="inlineStr"/>
      <c r="O718" s="33" t="inlineStr"/>
      <c r="P718" s="33" t="inlineStr"/>
      <c r="Q718" s="33" t="inlineStr"/>
      <c r="R718" s="33" t="inlineStr"/>
      <c r="S718" s="33" t="inlineStr"/>
      <c r="T718" s="33" t="inlineStr"/>
      <c r="U718" s="33" t="inlineStr"/>
      <c r="V718" s="33" t="inlineStr"/>
      <c r="W718" s="33" t="inlineStr"/>
      <c r="X718" s="33" t="inlineStr"/>
      <c r="Y718" s="33" t="inlineStr"/>
      <c r="Z718" s="33" t="inlineStr"/>
      <c r="AA718" s="33" t="inlineStr"/>
      <c r="AB718" s="33" t="inlineStr"/>
      <c r="AC718" s="33" t="inlineStr"/>
      <c r="AD718" s="33" t="inlineStr"/>
      <c r="AE718" s="33" t="inlineStr"/>
      <c r="AF718" s="33" t="inlineStr"/>
      <c r="AG718" s="33" t="inlineStr"/>
      <c r="AH718">
        <f>COUNTA(D718:D718)&gt;0</f>
        <v/>
      </c>
      <c r="AI718">
        <f>IFERROR(AND('2- GI'!$D$13&lt;&gt;"",'2- GI'!$D$13&lt;&gt;"Yes"),FALSE)</f>
        <v/>
      </c>
      <c r="AJ718">
        <f>IFERROR(AND('2- GI'!$D$13="",NOT(AND('2- GI'!$D$13&lt;&gt;"",'2- GI'!$D$13&lt;&gt;"Yes"))),FALSE)</f>
        <v/>
      </c>
      <c r="AK718">
        <f>IF(AI718,IF(AH718,"ANSWERED","MISSING"),IF(AJ718,IF(AH718,"INVALID","CONTROLLER MISSING"),IF(AH718,"INVALID","NOT APPLICABLE")))</f>
        <v/>
      </c>
      <c r="AL718" t="inlineStr">
        <is>
          <t>PARSED</t>
        </is>
      </c>
    </row>
    <row r="719">
      <c r="A719" s="29" t="inlineStr">
        <is>
          <t>FINS_PR_705_v1</t>
        </is>
      </c>
      <c r="B719" s="30" t="inlineStr">
        <is>
          <t>Trade and Other Payables:  Amount due to payment service providers or intermediaries</t>
        </is>
      </c>
      <c r="C719" s="35" t="inlineStr">
        <is>
          <t>TABLE: 22.0
MATRIX ROW / CONTEXT: RoW
HOW TO ANSWER: Up to 1 values.
WHEN TO ANSWER: “Pure Account Information Service Provider” (FINS_GI_11) is not “Yes”</t>
        </is>
      </c>
      <c r="D719" s="34" t="inlineStr"/>
      <c r="E719" s="33" t="inlineStr"/>
      <c r="F719" s="33" t="inlineStr"/>
      <c r="G719" s="33" t="inlineStr"/>
      <c r="H719" s="33" t="inlineStr"/>
      <c r="I719" s="33" t="inlineStr"/>
      <c r="J719" s="33" t="inlineStr"/>
      <c r="K719" s="33" t="inlineStr"/>
      <c r="L719" s="33" t="inlineStr"/>
      <c r="M719" s="33" t="inlineStr"/>
      <c r="N719" s="33" t="inlineStr"/>
      <c r="O719" s="33" t="inlineStr"/>
      <c r="P719" s="33" t="inlineStr"/>
      <c r="Q719" s="33" t="inlineStr"/>
      <c r="R719" s="33" t="inlineStr"/>
      <c r="S719" s="33" t="inlineStr"/>
      <c r="T719" s="33" t="inlineStr"/>
      <c r="U719" s="33" t="inlineStr"/>
      <c r="V719" s="33" t="inlineStr"/>
      <c r="W719" s="33" t="inlineStr"/>
      <c r="X719" s="33" t="inlineStr"/>
      <c r="Y719" s="33" t="inlineStr"/>
      <c r="Z719" s="33" t="inlineStr"/>
      <c r="AA719" s="33" t="inlineStr"/>
      <c r="AB719" s="33" t="inlineStr"/>
      <c r="AC719" s="33" t="inlineStr"/>
      <c r="AD719" s="33" t="inlineStr"/>
      <c r="AE719" s="33" t="inlineStr"/>
      <c r="AF719" s="33" t="inlineStr"/>
      <c r="AG719" s="33" t="inlineStr"/>
      <c r="AH719">
        <f>COUNTA(D719:D719)&gt;0</f>
        <v/>
      </c>
      <c r="AI719">
        <f>IFERROR(AND('2- GI'!$D$13&lt;&gt;"",'2- GI'!$D$13&lt;&gt;"Yes"),FALSE)</f>
        <v/>
      </c>
      <c r="AJ719">
        <f>IFERROR(AND('2- GI'!$D$13="",NOT(AND('2- GI'!$D$13&lt;&gt;"",'2- GI'!$D$13&lt;&gt;"Yes"))),FALSE)</f>
        <v/>
      </c>
      <c r="AK719">
        <f>IF(AI719,IF(AH719,"ANSWERED","MISSING"),IF(AJ719,IF(AH719,"INVALID","CONTROLLER MISSING"),IF(AH719,"INVALID","NOT APPLICABLE")))</f>
        <v/>
      </c>
      <c r="AL719" t="inlineStr">
        <is>
          <t>PARSED</t>
        </is>
      </c>
    </row>
    <row r="720">
      <c r="A720" s="29" t="inlineStr">
        <is>
          <t>FINS_PR_706_v1</t>
        </is>
      </c>
      <c r="B720" s="30" t="inlineStr">
        <is>
          <t>Trade and Other Payables:  Amounts due to group entities</t>
        </is>
      </c>
      <c r="C720" s="35" t="inlineStr">
        <is>
          <t>TABLE: 22.0
MATRIX ROW / CONTEXT: Malta
HOW TO ANSWER: Up to 1 values.
WHEN TO ANSWER: “Pure Account Information Service Provider” (FINS_GI_11) is not “Yes”</t>
        </is>
      </c>
      <c r="D720" s="34" t="inlineStr"/>
      <c r="E720" s="33" t="inlineStr"/>
      <c r="F720" s="33" t="inlineStr"/>
      <c r="G720" s="33" t="inlineStr"/>
      <c r="H720" s="33" t="inlineStr"/>
      <c r="I720" s="33" t="inlineStr"/>
      <c r="J720" s="33" t="inlineStr"/>
      <c r="K720" s="33" t="inlineStr"/>
      <c r="L720" s="33" t="inlineStr"/>
      <c r="M720" s="33" t="inlineStr"/>
      <c r="N720" s="33" t="inlineStr"/>
      <c r="O720" s="33" t="inlineStr"/>
      <c r="P720" s="33" t="inlineStr"/>
      <c r="Q720" s="33" t="inlineStr"/>
      <c r="R720" s="33" t="inlineStr"/>
      <c r="S720" s="33" t="inlineStr"/>
      <c r="T720" s="33" t="inlineStr"/>
      <c r="U720" s="33" t="inlineStr"/>
      <c r="V720" s="33" t="inlineStr"/>
      <c r="W720" s="33" t="inlineStr"/>
      <c r="X720" s="33" t="inlineStr"/>
      <c r="Y720" s="33" t="inlineStr"/>
      <c r="Z720" s="33" t="inlineStr"/>
      <c r="AA720" s="33" t="inlineStr"/>
      <c r="AB720" s="33" t="inlineStr"/>
      <c r="AC720" s="33" t="inlineStr"/>
      <c r="AD720" s="33" t="inlineStr"/>
      <c r="AE720" s="33" t="inlineStr"/>
      <c r="AF720" s="33" t="inlineStr"/>
      <c r="AG720" s="33" t="inlineStr"/>
      <c r="AH720">
        <f>COUNTA(D720:D720)&gt;0</f>
        <v/>
      </c>
      <c r="AI720">
        <f>IFERROR(AND('2- GI'!$D$13&lt;&gt;"",'2- GI'!$D$13&lt;&gt;"Yes"),FALSE)</f>
        <v/>
      </c>
      <c r="AJ720">
        <f>IFERROR(AND('2- GI'!$D$13="",NOT(AND('2- GI'!$D$13&lt;&gt;"",'2- GI'!$D$13&lt;&gt;"Yes"))),FALSE)</f>
        <v/>
      </c>
      <c r="AK720">
        <f>IF(AI720,IF(AH720,"ANSWERED","MISSING"),IF(AJ720,IF(AH720,"INVALID","CONTROLLER MISSING"),IF(AH720,"INVALID","NOT APPLICABLE")))</f>
        <v/>
      </c>
      <c r="AL720" t="inlineStr">
        <is>
          <t>PARSED</t>
        </is>
      </c>
    </row>
    <row r="721">
      <c r="A721" s="29" t="inlineStr">
        <is>
          <t>FINS_PR_707_v1</t>
        </is>
      </c>
      <c r="B721" s="30" t="inlineStr">
        <is>
          <t>Trade and Other Payables:  Amounts due to group entities</t>
        </is>
      </c>
      <c r="C721" s="35" t="inlineStr">
        <is>
          <t>TABLE: 22.0
MATRIX ROW / CONTEXT: EU/EEA
HOW TO ANSWER: Up to 1 values.
WHEN TO ANSWER: “Pure Account Information Service Provider” (FINS_GI_11) is not “Yes”</t>
        </is>
      </c>
      <c r="D721" s="34" t="inlineStr"/>
      <c r="E721" s="33" t="inlineStr"/>
      <c r="F721" s="33" t="inlineStr"/>
      <c r="G721" s="33" t="inlineStr"/>
      <c r="H721" s="33" t="inlineStr"/>
      <c r="I721" s="33" t="inlineStr"/>
      <c r="J721" s="33" t="inlineStr"/>
      <c r="K721" s="33" t="inlineStr"/>
      <c r="L721" s="33" t="inlineStr"/>
      <c r="M721" s="33" t="inlineStr"/>
      <c r="N721" s="33" t="inlineStr"/>
      <c r="O721" s="33" t="inlineStr"/>
      <c r="P721" s="33" t="inlineStr"/>
      <c r="Q721" s="33" t="inlineStr"/>
      <c r="R721" s="33" t="inlineStr"/>
      <c r="S721" s="33" t="inlineStr"/>
      <c r="T721" s="33" t="inlineStr"/>
      <c r="U721" s="33" t="inlineStr"/>
      <c r="V721" s="33" t="inlineStr"/>
      <c r="W721" s="33" t="inlineStr"/>
      <c r="X721" s="33" t="inlineStr"/>
      <c r="Y721" s="33" t="inlineStr"/>
      <c r="Z721" s="33" t="inlineStr"/>
      <c r="AA721" s="33" t="inlineStr"/>
      <c r="AB721" s="33" t="inlineStr"/>
      <c r="AC721" s="33" t="inlineStr"/>
      <c r="AD721" s="33" t="inlineStr"/>
      <c r="AE721" s="33" t="inlineStr"/>
      <c r="AF721" s="33" t="inlineStr"/>
      <c r="AG721" s="33" t="inlineStr"/>
      <c r="AH721">
        <f>COUNTA(D721:D721)&gt;0</f>
        <v/>
      </c>
      <c r="AI721">
        <f>IFERROR(AND('2- GI'!$D$13&lt;&gt;"",'2- GI'!$D$13&lt;&gt;"Yes"),FALSE)</f>
        <v/>
      </c>
      <c r="AJ721">
        <f>IFERROR(AND('2- GI'!$D$13="",NOT(AND('2- GI'!$D$13&lt;&gt;"",'2- GI'!$D$13&lt;&gt;"Yes"))),FALSE)</f>
        <v/>
      </c>
      <c r="AK721">
        <f>IF(AI721,IF(AH721,"ANSWERED","MISSING"),IF(AJ721,IF(AH721,"INVALID","CONTROLLER MISSING"),IF(AH721,"INVALID","NOT APPLICABLE")))</f>
        <v/>
      </c>
      <c r="AL721" t="inlineStr">
        <is>
          <t>PARSED</t>
        </is>
      </c>
    </row>
    <row r="722">
      <c r="A722" s="29" t="inlineStr">
        <is>
          <t>FINS_PR_708_v1</t>
        </is>
      </c>
      <c r="B722" s="30" t="inlineStr">
        <is>
          <t>Trade and Other Payables:  Amounts due to group entities</t>
        </is>
      </c>
      <c r="C722" s="35" t="inlineStr">
        <is>
          <t>TABLE: 22.0
MATRIX ROW / CONTEXT: RoW
HOW TO ANSWER: Up to 1 values.
WHEN TO ANSWER: “Pure Account Information Service Provider” (FINS_GI_11) is not “Yes”</t>
        </is>
      </c>
      <c r="D722" s="34" t="inlineStr"/>
      <c r="E722" s="33" t="inlineStr"/>
      <c r="F722" s="33" t="inlineStr"/>
      <c r="G722" s="33" t="inlineStr"/>
      <c r="H722" s="33" t="inlineStr"/>
      <c r="I722" s="33" t="inlineStr"/>
      <c r="J722" s="33" t="inlineStr"/>
      <c r="K722" s="33" t="inlineStr"/>
      <c r="L722" s="33" t="inlineStr"/>
      <c r="M722" s="33" t="inlineStr"/>
      <c r="N722" s="33" t="inlineStr"/>
      <c r="O722" s="33" t="inlineStr"/>
      <c r="P722" s="33" t="inlineStr"/>
      <c r="Q722" s="33" t="inlineStr"/>
      <c r="R722" s="33" t="inlineStr"/>
      <c r="S722" s="33" t="inlineStr"/>
      <c r="T722" s="33" t="inlineStr"/>
      <c r="U722" s="33" t="inlineStr"/>
      <c r="V722" s="33" t="inlineStr"/>
      <c r="W722" s="33" t="inlineStr"/>
      <c r="X722" s="33" t="inlineStr"/>
      <c r="Y722" s="33" t="inlineStr"/>
      <c r="Z722" s="33" t="inlineStr"/>
      <c r="AA722" s="33" t="inlineStr"/>
      <c r="AB722" s="33" t="inlineStr"/>
      <c r="AC722" s="33" t="inlineStr"/>
      <c r="AD722" s="33" t="inlineStr"/>
      <c r="AE722" s="33" t="inlineStr"/>
      <c r="AF722" s="33" t="inlineStr"/>
      <c r="AG722" s="33" t="inlineStr"/>
      <c r="AH722">
        <f>COUNTA(D722:D722)&gt;0</f>
        <v/>
      </c>
      <c r="AI722">
        <f>IFERROR(AND('2- GI'!$D$13&lt;&gt;"",'2- GI'!$D$13&lt;&gt;"Yes"),FALSE)</f>
        <v/>
      </c>
      <c r="AJ722">
        <f>IFERROR(AND('2- GI'!$D$13="",NOT(AND('2- GI'!$D$13&lt;&gt;"",'2- GI'!$D$13&lt;&gt;"Yes"))),FALSE)</f>
        <v/>
      </c>
      <c r="AK722">
        <f>IF(AI722,IF(AH722,"ANSWERED","MISSING"),IF(AJ722,IF(AH722,"INVALID","CONTROLLER MISSING"),IF(AH722,"INVALID","NOT APPLICABLE")))</f>
        <v/>
      </c>
      <c r="AL722" t="inlineStr">
        <is>
          <t>PARSED</t>
        </is>
      </c>
    </row>
    <row r="723">
      <c r="A723" s="29" t="inlineStr">
        <is>
          <t>FINS_PR_709_v1</t>
        </is>
      </c>
      <c r="B723" s="30" t="inlineStr">
        <is>
          <t>Trade and Other Payables:  Amounts due to third parties</t>
        </is>
      </c>
      <c r="C723" s="35" t="inlineStr">
        <is>
          <t>TABLE: 22.0
MATRIX ROW / CONTEXT: Malta
HOW TO ANSWER: Up to 1 values.
WHEN TO ANSWER: “Pure Account Information Service Provider” (FINS_GI_11) is not “Yes”</t>
        </is>
      </c>
      <c r="D723" s="34" t="inlineStr"/>
      <c r="E723" s="33" t="inlineStr"/>
      <c r="F723" s="33" t="inlineStr"/>
      <c r="G723" s="33" t="inlineStr"/>
      <c r="H723" s="33" t="inlineStr"/>
      <c r="I723" s="33" t="inlineStr"/>
      <c r="J723" s="33" t="inlineStr"/>
      <c r="K723" s="33" t="inlineStr"/>
      <c r="L723" s="33" t="inlineStr"/>
      <c r="M723" s="33" t="inlineStr"/>
      <c r="N723" s="33" t="inlineStr"/>
      <c r="O723" s="33" t="inlineStr"/>
      <c r="P723" s="33" t="inlineStr"/>
      <c r="Q723" s="33" t="inlineStr"/>
      <c r="R723" s="33" t="inlineStr"/>
      <c r="S723" s="33" t="inlineStr"/>
      <c r="T723" s="33" t="inlineStr"/>
      <c r="U723" s="33" t="inlineStr"/>
      <c r="V723" s="33" t="inlineStr"/>
      <c r="W723" s="33" t="inlineStr"/>
      <c r="X723" s="33" t="inlineStr"/>
      <c r="Y723" s="33" t="inlineStr"/>
      <c r="Z723" s="33" t="inlineStr"/>
      <c r="AA723" s="33" t="inlineStr"/>
      <c r="AB723" s="33" t="inlineStr"/>
      <c r="AC723" s="33" t="inlineStr"/>
      <c r="AD723" s="33" t="inlineStr"/>
      <c r="AE723" s="33" t="inlineStr"/>
      <c r="AF723" s="33" t="inlineStr"/>
      <c r="AG723" s="33" t="inlineStr"/>
      <c r="AH723">
        <f>COUNTA(D723:D723)&gt;0</f>
        <v/>
      </c>
      <c r="AI723">
        <f>IFERROR(AND('2- GI'!$D$13&lt;&gt;"",'2- GI'!$D$13&lt;&gt;"Yes"),FALSE)</f>
        <v/>
      </c>
      <c r="AJ723">
        <f>IFERROR(AND('2- GI'!$D$13="",NOT(AND('2- GI'!$D$13&lt;&gt;"",'2- GI'!$D$13&lt;&gt;"Yes"))),FALSE)</f>
        <v/>
      </c>
      <c r="AK723">
        <f>IF(AI723,IF(AH723,"ANSWERED","MISSING"),IF(AJ723,IF(AH723,"INVALID","CONTROLLER MISSING"),IF(AH723,"INVALID","NOT APPLICABLE")))</f>
        <v/>
      </c>
      <c r="AL723" t="inlineStr">
        <is>
          <t>PARSED</t>
        </is>
      </c>
    </row>
    <row r="724">
      <c r="A724" s="29" t="inlineStr">
        <is>
          <t>FINS_PR_710_v1</t>
        </is>
      </c>
      <c r="B724" s="30" t="inlineStr">
        <is>
          <t>Trade and Other Payables:  Amounts due to third parties</t>
        </is>
      </c>
      <c r="C724" s="35" t="inlineStr">
        <is>
          <t>TABLE: 22.0
MATRIX ROW / CONTEXT: EU/EEA
HOW TO ANSWER: Up to 1 values.
WHEN TO ANSWER: “Pure Account Information Service Provider” (FINS_GI_11) is not “Yes”</t>
        </is>
      </c>
      <c r="D724" s="34" t="inlineStr"/>
      <c r="E724" s="33" t="inlineStr"/>
      <c r="F724" s="33" t="inlineStr"/>
      <c r="G724" s="33" t="inlineStr"/>
      <c r="H724" s="33" t="inlineStr"/>
      <c r="I724" s="33" t="inlineStr"/>
      <c r="J724" s="33" t="inlineStr"/>
      <c r="K724" s="33" t="inlineStr"/>
      <c r="L724" s="33" t="inlineStr"/>
      <c r="M724" s="33" t="inlineStr"/>
      <c r="N724" s="33" t="inlineStr"/>
      <c r="O724" s="33" t="inlineStr"/>
      <c r="P724" s="33" t="inlineStr"/>
      <c r="Q724" s="33" t="inlineStr"/>
      <c r="R724" s="33" t="inlineStr"/>
      <c r="S724" s="33" t="inlineStr"/>
      <c r="T724" s="33" t="inlineStr"/>
      <c r="U724" s="33" t="inlineStr"/>
      <c r="V724" s="33" t="inlineStr"/>
      <c r="W724" s="33" t="inlineStr"/>
      <c r="X724" s="33" t="inlineStr"/>
      <c r="Y724" s="33" t="inlineStr"/>
      <c r="Z724" s="33" t="inlineStr"/>
      <c r="AA724" s="33" t="inlineStr"/>
      <c r="AB724" s="33" t="inlineStr"/>
      <c r="AC724" s="33" t="inlineStr"/>
      <c r="AD724" s="33" t="inlineStr"/>
      <c r="AE724" s="33" t="inlineStr"/>
      <c r="AF724" s="33" t="inlineStr"/>
      <c r="AG724" s="33" t="inlineStr"/>
      <c r="AH724">
        <f>COUNTA(D724:D724)&gt;0</f>
        <v/>
      </c>
      <c r="AI724">
        <f>IFERROR(AND('2- GI'!$D$13&lt;&gt;"",'2- GI'!$D$13&lt;&gt;"Yes"),FALSE)</f>
        <v/>
      </c>
      <c r="AJ724">
        <f>IFERROR(AND('2- GI'!$D$13="",NOT(AND('2- GI'!$D$13&lt;&gt;"",'2- GI'!$D$13&lt;&gt;"Yes"))),FALSE)</f>
        <v/>
      </c>
      <c r="AK724">
        <f>IF(AI724,IF(AH724,"ANSWERED","MISSING"),IF(AJ724,IF(AH724,"INVALID","CONTROLLER MISSING"),IF(AH724,"INVALID","NOT APPLICABLE")))</f>
        <v/>
      </c>
      <c r="AL724" t="inlineStr">
        <is>
          <t>PARSED</t>
        </is>
      </c>
    </row>
    <row r="725">
      <c r="A725" s="29" t="inlineStr">
        <is>
          <t>FINS_PR_711_v1</t>
        </is>
      </c>
      <c r="B725" s="30" t="inlineStr">
        <is>
          <t>Trade and Other Payables:  Amounts due to third parties</t>
        </is>
      </c>
      <c r="C725" s="35" t="inlineStr">
        <is>
          <t>TABLE: 22.0
MATRIX ROW / CONTEXT: RoW
HOW TO ANSWER: Up to 1 values.
WHEN TO ANSWER: “Pure Account Information Service Provider” (FINS_GI_11) is not “Yes”</t>
        </is>
      </c>
      <c r="D725" s="34" t="inlineStr"/>
      <c r="E725" s="33" t="inlineStr"/>
      <c r="F725" s="33" t="inlineStr"/>
      <c r="G725" s="33" t="inlineStr"/>
      <c r="H725" s="33" t="inlineStr"/>
      <c r="I725" s="33" t="inlineStr"/>
      <c r="J725" s="33" t="inlineStr"/>
      <c r="K725" s="33" t="inlineStr"/>
      <c r="L725" s="33" t="inlineStr"/>
      <c r="M725" s="33" t="inlineStr"/>
      <c r="N725" s="33" t="inlineStr"/>
      <c r="O725" s="33" t="inlineStr"/>
      <c r="P725" s="33" t="inlineStr"/>
      <c r="Q725" s="33" t="inlineStr"/>
      <c r="R725" s="33" t="inlineStr"/>
      <c r="S725" s="33" t="inlineStr"/>
      <c r="T725" s="33" t="inlineStr"/>
      <c r="U725" s="33" t="inlineStr"/>
      <c r="V725" s="33" t="inlineStr"/>
      <c r="W725" s="33" t="inlineStr"/>
      <c r="X725" s="33" t="inlineStr"/>
      <c r="Y725" s="33" t="inlineStr"/>
      <c r="Z725" s="33" t="inlineStr"/>
      <c r="AA725" s="33" t="inlineStr"/>
      <c r="AB725" s="33" t="inlineStr"/>
      <c r="AC725" s="33" t="inlineStr"/>
      <c r="AD725" s="33" t="inlineStr"/>
      <c r="AE725" s="33" t="inlineStr"/>
      <c r="AF725" s="33" t="inlineStr"/>
      <c r="AG725" s="33" t="inlineStr"/>
      <c r="AH725">
        <f>COUNTA(D725:D725)&gt;0</f>
        <v/>
      </c>
      <c r="AI725">
        <f>IFERROR(AND('2- GI'!$D$13&lt;&gt;"",'2- GI'!$D$13&lt;&gt;"Yes"),FALSE)</f>
        <v/>
      </c>
      <c r="AJ725">
        <f>IFERROR(AND('2- GI'!$D$13="",NOT(AND('2- GI'!$D$13&lt;&gt;"",'2- GI'!$D$13&lt;&gt;"Yes"))),FALSE)</f>
        <v/>
      </c>
      <c r="AK725">
        <f>IF(AI725,IF(AH725,"ANSWERED","MISSING"),IF(AJ725,IF(AH725,"INVALID","CONTROLLER MISSING"),IF(AH725,"INVALID","NOT APPLICABLE")))</f>
        <v/>
      </c>
      <c r="AL725" t="inlineStr">
        <is>
          <t>PARSED</t>
        </is>
      </c>
    </row>
    <row r="726">
      <c r="A726" s="29" t="inlineStr">
        <is>
          <t>FINS_PR_712_v1</t>
        </is>
      </c>
      <c r="B726" s="30" t="inlineStr">
        <is>
          <t>Trade and Other Payables:  Accruals</t>
        </is>
      </c>
      <c r="C726" s="35" t="inlineStr">
        <is>
          <t>TABLE: 22.0
MATRIX ROW / CONTEXT: Malta
HOW TO ANSWER: Up to 1 values.
WHEN TO ANSWER: “Pure Account Information Service Provider” (FINS_GI_11) is not “Yes”</t>
        </is>
      </c>
      <c r="D726" s="34" t="inlineStr"/>
      <c r="E726" s="33" t="inlineStr"/>
      <c r="F726" s="33" t="inlineStr"/>
      <c r="G726" s="33" t="inlineStr"/>
      <c r="H726" s="33" t="inlineStr"/>
      <c r="I726" s="33" t="inlineStr"/>
      <c r="J726" s="33" t="inlineStr"/>
      <c r="K726" s="33" t="inlineStr"/>
      <c r="L726" s="33" t="inlineStr"/>
      <c r="M726" s="33" t="inlineStr"/>
      <c r="N726" s="33" t="inlineStr"/>
      <c r="O726" s="33" t="inlineStr"/>
      <c r="P726" s="33" t="inlineStr"/>
      <c r="Q726" s="33" t="inlineStr"/>
      <c r="R726" s="33" t="inlineStr"/>
      <c r="S726" s="33" t="inlineStr"/>
      <c r="T726" s="33" t="inlineStr"/>
      <c r="U726" s="33" t="inlineStr"/>
      <c r="V726" s="33" t="inlineStr"/>
      <c r="W726" s="33" t="inlineStr"/>
      <c r="X726" s="33" t="inlineStr"/>
      <c r="Y726" s="33" t="inlineStr"/>
      <c r="Z726" s="33" t="inlineStr"/>
      <c r="AA726" s="33" t="inlineStr"/>
      <c r="AB726" s="33" t="inlineStr"/>
      <c r="AC726" s="33" t="inlineStr"/>
      <c r="AD726" s="33" t="inlineStr"/>
      <c r="AE726" s="33" t="inlineStr"/>
      <c r="AF726" s="33" t="inlineStr"/>
      <c r="AG726" s="33" t="inlineStr"/>
      <c r="AH726">
        <f>COUNTA(D726:D726)&gt;0</f>
        <v/>
      </c>
      <c r="AI726">
        <f>IFERROR(AND('2- GI'!$D$13&lt;&gt;"",'2- GI'!$D$13&lt;&gt;"Yes"),FALSE)</f>
        <v/>
      </c>
      <c r="AJ726">
        <f>IFERROR(AND('2- GI'!$D$13="",NOT(AND('2- GI'!$D$13&lt;&gt;"",'2- GI'!$D$13&lt;&gt;"Yes"))),FALSE)</f>
        <v/>
      </c>
      <c r="AK726">
        <f>IF(AI726,IF(AH726,"ANSWERED","MISSING"),IF(AJ726,IF(AH726,"INVALID","CONTROLLER MISSING"),IF(AH726,"INVALID","NOT APPLICABLE")))</f>
        <v/>
      </c>
      <c r="AL726" t="inlineStr">
        <is>
          <t>PARSED</t>
        </is>
      </c>
    </row>
    <row r="727">
      <c r="A727" s="29" t="inlineStr">
        <is>
          <t>FINS_PR_713_v1</t>
        </is>
      </c>
      <c r="B727" s="30" t="inlineStr">
        <is>
          <t>Trade and Other Payables:  Accruals</t>
        </is>
      </c>
      <c r="C727" s="35" t="inlineStr">
        <is>
          <t>TABLE: 22.0
MATRIX ROW / CONTEXT: EU/EEA
HOW TO ANSWER: Up to 1 values.
WHEN TO ANSWER: “Pure Account Information Service Provider” (FINS_GI_11) is not “Yes”</t>
        </is>
      </c>
      <c r="D727" s="34" t="inlineStr"/>
      <c r="E727" s="33" t="inlineStr"/>
      <c r="F727" s="33" t="inlineStr"/>
      <c r="G727" s="33" t="inlineStr"/>
      <c r="H727" s="33" t="inlineStr"/>
      <c r="I727" s="33" t="inlineStr"/>
      <c r="J727" s="33" t="inlineStr"/>
      <c r="K727" s="33" t="inlineStr"/>
      <c r="L727" s="33" t="inlineStr"/>
      <c r="M727" s="33" t="inlineStr"/>
      <c r="N727" s="33" t="inlineStr"/>
      <c r="O727" s="33" t="inlineStr"/>
      <c r="P727" s="33" t="inlineStr"/>
      <c r="Q727" s="33" t="inlineStr"/>
      <c r="R727" s="33" t="inlineStr"/>
      <c r="S727" s="33" t="inlineStr"/>
      <c r="T727" s="33" t="inlineStr"/>
      <c r="U727" s="33" t="inlineStr"/>
      <c r="V727" s="33" t="inlineStr"/>
      <c r="W727" s="33" t="inlineStr"/>
      <c r="X727" s="33" t="inlineStr"/>
      <c r="Y727" s="33" t="inlineStr"/>
      <c r="Z727" s="33" t="inlineStr"/>
      <c r="AA727" s="33" t="inlineStr"/>
      <c r="AB727" s="33" t="inlineStr"/>
      <c r="AC727" s="33" t="inlineStr"/>
      <c r="AD727" s="33" t="inlineStr"/>
      <c r="AE727" s="33" t="inlineStr"/>
      <c r="AF727" s="33" t="inlineStr"/>
      <c r="AG727" s="33" t="inlineStr"/>
      <c r="AH727">
        <f>COUNTA(D727:D727)&gt;0</f>
        <v/>
      </c>
      <c r="AI727">
        <f>IFERROR(AND('2- GI'!$D$13&lt;&gt;"",'2- GI'!$D$13&lt;&gt;"Yes"),FALSE)</f>
        <v/>
      </c>
      <c r="AJ727">
        <f>IFERROR(AND('2- GI'!$D$13="",NOT(AND('2- GI'!$D$13&lt;&gt;"",'2- GI'!$D$13&lt;&gt;"Yes"))),FALSE)</f>
        <v/>
      </c>
      <c r="AK727">
        <f>IF(AI727,IF(AH727,"ANSWERED","MISSING"),IF(AJ727,IF(AH727,"INVALID","CONTROLLER MISSING"),IF(AH727,"INVALID","NOT APPLICABLE")))</f>
        <v/>
      </c>
      <c r="AL727" t="inlineStr">
        <is>
          <t>PARSED</t>
        </is>
      </c>
    </row>
    <row r="728">
      <c r="A728" s="29" t="inlineStr">
        <is>
          <t>FINS_PR_714_v1</t>
        </is>
      </c>
      <c r="B728" s="30" t="inlineStr">
        <is>
          <t>Trade and Other Payables:  Accruals</t>
        </is>
      </c>
      <c r="C728" s="35" t="inlineStr">
        <is>
          <t>TABLE: 22.0
MATRIX ROW / CONTEXT: RoW
HOW TO ANSWER: Up to 1 values.
WHEN TO ANSWER: “Pure Account Information Service Provider” (FINS_GI_11) is not “Yes”</t>
        </is>
      </c>
      <c r="D728" s="34" t="inlineStr"/>
      <c r="E728" s="33" t="inlineStr"/>
      <c r="F728" s="33" t="inlineStr"/>
      <c r="G728" s="33" t="inlineStr"/>
      <c r="H728" s="33" t="inlineStr"/>
      <c r="I728" s="33" t="inlineStr"/>
      <c r="J728" s="33" t="inlineStr"/>
      <c r="K728" s="33" t="inlineStr"/>
      <c r="L728" s="33" t="inlineStr"/>
      <c r="M728" s="33" t="inlineStr"/>
      <c r="N728" s="33" t="inlineStr"/>
      <c r="O728" s="33" t="inlineStr"/>
      <c r="P728" s="33" t="inlineStr"/>
      <c r="Q728" s="33" t="inlineStr"/>
      <c r="R728" s="33" t="inlineStr"/>
      <c r="S728" s="33" t="inlineStr"/>
      <c r="T728" s="33" t="inlineStr"/>
      <c r="U728" s="33" t="inlineStr"/>
      <c r="V728" s="33" t="inlineStr"/>
      <c r="W728" s="33" t="inlineStr"/>
      <c r="X728" s="33" t="inlineStr"/>
      <c r="Y728" s="33" t="inlineStr"/>
      <c r="Z728" s="33" t="inlineStr"/>
      <c r="AA728" s="33" t="inlineStr"/>
      <c r="AB728" s="33" t="inlineStr"/>
      <c r="AC728" s="33" t="inlineStr"/>
      <c r="AD728" s="33" t="inlineStr"/>
      <c r="AE728" s="33" t="inlineStr"/>
      <c r="AF728" s="33" t="inlineStr"/>
      <c r="AG728" s="33" t="inlineStr"/>
      <c r="AH728">
        <f>COUNTA(D728:D728)&gt;0</f>
        <v/>
      </c>
      <c r="AI728">
        <f>IFERROR(AND('2- GI'!$D$13&lt;&gt;"",'2- GI'!$D$13&lt;&gt;"Yes"),FALSE)</f>
        <v/>
      </c>
      <c r="AJ728">
        <f>IFERROR(AND('2- GI'!$D$13="",NOT(AND('2- GI'!$D$13&lt;&gt;"",'2- GI'!$D$13&lt;&gt;"Yes"))),FALSE)</f>
        <v/>
      </c>
      <c r="AK728">
        <f>IF(AI728,IF(AH728,"ANSWERED","MISSING"),IF(AJ728,IF(AH728,"INVALID","CONTROLLER MISSING"),IF(AH728,"INVALID","NOT APPLICABLE")))</f>
        <v/>
      </c>
      <c r="AL728" t="inlineStr">
        <is>
          <t>PARSED</t>
        </is>
      </c>
    </row>
    <row r="729">
      <c r="A729" s="29" t="inlineStr">
        <is>
          <t>FINS_PR_715_v1</t>
        </is>
      </c>
      <c r="B729" s="30" t="inlineStr">
        <is>
          <t>Trade and Other Payables:  Deferred income</t>
        </is>
      </c>
      <c r="C729" s="35" t="inlineStr">
        <is>
          <t>TABLE: 22.0
MATRIX ROW / CONTEXT: Malta
HOW TO ANSWER: Up to 1 values.
WHEN TO ANSWER: “Pure Account Information Service Provider” (FINS_GI_11) is not “Yes”</t>
        </is>
      </c>
      <c r="D729" s="34" t="inlineStr"/>
      <c r="E729" s="33" t="inlineStr"/>
      <c r="F729" s="33" t="inlineStr"/>
      <c r="G729" s="33" t="inlineStr"/>
      <c r="H729" s="33" t="inlineStr"/>
      <c r="I729" s="33" t="inlineStr"/>
      <c r="J729" s="33" t="inlineStr"/>
      <c r="K729" s="33" t="inlineStr"/>
      <c r="L729" s="33" t="inlineStr"/>
      <c r="M729" s="33" t="inlineStr"/>
      <c r="N729" s="33" t="inlineStr"/>
      <c r="O729" s="33" t="inlineStr"/>
      <c r="P729" s="33" t="inlineStr"/>
      <c r="Q729" s="33" t="inlineStr"/>
      <c r="R729" s="33" t="inlineStr"/>
      <c r="S729" s="33" t="inlineStr"/>
      <c r="T729" s="33" t="inlineStr"/>
      <c r="U729" s="33" t="inlineStr"/>
      <c r="V729" s="33" t="inlineStr"/>
      <c r="W729" s="33" t="inlineStr"/>
      <c r="X729" s="33" t="inlineStr"/>
      <c r="Y729" s="33" t="inlineStr"/>
      <c r="Z729" s="33" t="inlineStr"/>
      <c r="AA729" s="33" t="inlineStr"/>
      <c r="AB729" s="33" t="inlineStr"/>
      <c r="AC729" s="33" t="inlineStr"/>
      <c r="AD729" s="33" t="inlineStr"/>
      <c r="AE729" s="33" t="inlineStr"/>
      <c r="AF729" s="33" t="inlineStr"/>
      <c r="AG729" s="33" t="inlineStr"/>
      <c r="AH729">
        <f>COUNTA(D729:D729)&gt;0</f>
        <v/>
      </c>
      <c r="AI729">
        <f>IFERROR(AND('2- GI'!$D$13&lt;&gt;"",'2- GI'!$D$13&lt;&gt;"Yes"),FALSE)</f>
        <v/>
      </c>
      <c r="AJ729">
        <f>IFERROR(AND('2- GI'!$D$13="",NOT(AND('2- GI'!$D$13&lt;&gt;"",'2- GI'!$D$13&lt;&gt;"Yes"))),FALSE)</f>
        <v/>
      </c>
      <c r="AK729">
        <f>IF(AI729,IF(AH729,"ANSWERED","MISSING"),IF(AJ729,IF(AH729,"INVALID","CONTROLLER MISSING"),IF(AH729,"INVALID","NOT APPLICABLE")))</f>
        <v/>
      </c>
      <c r="AL729" t="inlineStr">
        <is>
          <t>PARSED</t>
        </is>
      </c>
    </row>
    <row r="730">
      <c r="A730" s="29" t="inlineStr">
        <is>
          <t>FINS_PR_716_v1</t>
        </is>
      </c>
      <c r="B730" s="30" t="inlineStr">
        <is>
          <t>Trade and Other Payables:  Deferred income</t>
        </is>
      </c>
      <c r="C730" s="35" t="inlineStr">
        <is>
          <t>TABLE: 22.0
MATRIX ROW / CONTEXT: EU/EEA
HOW TO ANSWER: Up to 1 values.
WHEN TO ANSWER: “Pure Account Information Service Provider” (FINS_GI_11) is not “Yes”</t>
        </is>
      </c>
      <c r="D730" s="34" t="inlineStr"/>
      <c r="E730" s="33" t="inlineStr"/>
      <c r="F730" s="33" t="inlineStr"/>
      <c r="G730" s="33" t="inlineStr"/>
      <c r="H730" s="33" t="inlineStr"/>
      <c r="I730" s="33" t="inlineStr"/>
      <c r="J730" s="33" t="inlineStr"/>
      <c r="K730" s="33" t="inlineStr"/>
      <c r="L730" s="33" t="inlineStr"/>
      <c r="M730" s="33" t="inlineStr"/>
      <c r="N730" s="33" t="inlineStr"/>
      <c r="O730" s="33" t="inlineStr"/>
      <c r="P730" s="33" t="inlineStr"/>
      <c r="Q730" s="33" t="inlineStr"/>
      <c r="R730" s="33" t="inlineStr"/>
      <c r="S730" s="33" t="inlineStr"/>
      <c r="T730" s="33" t="inlineStr"/>
      <c r="U730" s="33" t="inlineStr"/>
      <c r="V730" s="33" t="inlineStr"/>
      <c r="W730" s="33" t="inlineStr"/>
      <c r="X730" s="33" t="inlineStr"/>
      <c r="Y730" s="33" t="inlineStr"/>
      <c r="Z730" s="33" t="inlineStr"/>
      <c r="AA730" s="33" t="inlineStr"/>
      <c r="AB730" s="33" t="inlineStr"/>
      <c r="AC730" s="33" t="inlineStr"/>
      <c r="AD730" s="33" t="inlineStr"/>
      <c r="AE730" s="33" t="inlineStr"/>
      <c r="AF730" s="33" t="inlineStr"/>
      <c r="AG730" s="33" t="inlineStr"/>
      <c r="AH730">
        <f>COUNTA(D730:D730)&gt;0</f>
        <v/>
      </c>
      <c r="AI730">
        <f>IFERROR(AND('2- GI'!$D$13&lt;&gt;"",'2- GI'!$D$13&lt;&gt;"Yes"),FALSE)</f>
        <v/>
      </c>
      <c r="AJ730">
        <f>IFERROR(AND('2- GI'!$D$13="",NOT(AND('2- GI'!$D$13&lt;&gt;"",'2- GI'!$D$13&lt;&gt;"Yes"))),FALSE)</f>
        <v/>
      </c>
      <c r="AK730">
        <f>IF(AI730,IF(AH730,"ANSWERED","MISSING"),IF(AJ730,IF(AH730,"INVALID","CONTROLLER MISSING"),IF(AH730,"INVALID","NOT APPLICABLE")))</f>
        <v/>
      </c>
      <c r="AL730" t="inlineStr">
        <is>
          <t>PARSED</t>
        </is>
      </c>
    </row>
    <row r="731">
      <c r="A731" s="29" t="inlineStr">
        <is>
          <t>FINS_PR_717_v1</t>
        </is>
      </c>
      <c r="B731" s="30" t="inlineStr">
        <is>
          <t>Trade and Other Payables:  Deferred income</t>
        </is>
      </c>
      <c r="C731" s="35" t="inlineStr">
        <is>
          <t>TABLE: 22.0
MATRIX ROW / CONTEXT: RoW
HOW TO ANSWER: Up to 1 values.
WHEN TO ANSWER: “Pure Account Information Service Provider” (FINS_GI_11) is not “Yes”</t>
        </is>
      </c>
      <c r="D731" s="34" t="inlineStr"/>
      <c r="E731" s="33" t="inlineStr"/>
      <c r="F731" s="33" t="inlineStr"/>
      <c r="G731" s="33" t="inlineStr"/>
      <c r="H731" s="33" t="inlineStr"/>
      <c r="I731" s="33" t="inlineStr"/>
      <c r="J731" s="33" t="inlineStr"/>
      <c r="K731" s="33" t="inlineStr"/>
      <c r="L731" s="33" t="inlineStr"/>
      <c r="M731" s="33" t="inlineStr"/>
      <c r="N731" s="33" t="inlineStr"/>
      <c r="O731" s="33" t="inlineStr"/>
      <c r="P731" s="33" t="inlineStr"/>
      <c r="Q731" s="33" t="inlineStr"/>
      <c r="R731" s="33" t="inlineStr"/>
      <c r="S731" s="33" t="inlineStr"/>
      <c r="T731" s="33" t="inlineStr"/>
      <c r="U731" s="33" t="inlineStr"/>
      <c r="V731" s="33" t="inlineStr"/>
      <c r="W731" s="33" t="inlineStr"/>
      <c r="X731" s="33" t="inlineStr"/>
      <c r="Y731" s="33" t="inlineStr"/>
      <c r="Z731" s="33" t="inlineStr"/>
      <c r="AA731" s="33" t="inlineStr"/>
      <c r="AB731" s="33" t="inlineStr"/>
      <c r="AC731" s="33" t="inlineStr"/>
      <c r="AD731" s="33" t="inlineStr"/>
      <c r="AE731" s="33" t="inlineStr"/>
      <c r="AF731" s="33" t="inlineStr"/>
      <c r="AG731" s="33" t="inlineStr"/>
      <c r="AH731">
        <f>COUNTA(D731:D731)&gt;0</f>
        <v/>
      </c>
      <c r="AI731">
        <f>IFERROR(AND('2- GI'!$D$13&lt;&gt;"",'2- GI'!$D$13&lt;&gt;"Yes"),FALSE)</f>
        <v/>
      </c>
      <c r="AJ731">
        <f>IFERROR(AND('2- GI'!$D$13="",NOT(AND('2- GI'!$D$13&lt;&gt;"",'2- GI'!$D$13&lt;&gt;"Yes"))),FALSE)</f>
        <v/>
      </c>
      <c r="AK731">
        <f>IF(AI731,IF(AH731,"ANSWERED","MISSING"),IF(AJ731,IF(AH731,"INVALID","CONTROLLER MISSING"),IF(AH731,"INVALID","NOT APPLICABLE")))</f>
        <v/>
      </c>
      <c r="AL731" t="inlineStr">
        <is>
          <t>PARSED</t>
        </is>
      </c>
    </row>
    <row r="732">
      <c r="A732" s="29" t="inlineStr">
        <is>
          <t>FINS_PR_718_v1</t>
        </is>
      </c>
      <c r="B732" s="30" t="inlineStr">
        <is>
          <t>Trade and Other Payables:  Grants received in advance</t>
        </is>
      </c>
      <c r="C732" s="35" t="inlineStr">
        <is>
          <t>TABLE: 22.0
MATRIX ROW / CONTEXT: Malta
HOW TO ANSWER: Up to 1 values.
WHEN TO ANSWER: “Pure Account Information Service Provider” (FINS_GI_11) is not “Yes”</t>
        </is>
      </c>
      <c r="D732" s="34" t="inlineStr"/>
      <c r="E732" s="33" t="inlineStr"/>
      <c r="F732" s="33" t="inlineStr"/>
      <c r="G732" s="33" t="inlineStr"/>
      <c r="H732" s="33" t="inlineStr"/>
      <c r="I732" s="33" t="inlineStr"/>
      <c r="J732" s="33" t="inlineStr"/>
      <c r="K732" s="33" t="inlineStr"/>
      <c r="L732" s="33" t="inlineStr"/>
      <c r="M732" s="33" t="inlineStr"/>
      <c r="N732" s="33" t="inlineStr"/>
      <c r="O732" s="33" t="inlineStr"/>
      <c r="P732" s="33" t="inlineStr"/>
      <c r="Q732" s="33" t="inlineStr"/>
      <c r="R732" s="33" t="inlineStr"/>
      <c r="S732" s="33" t="inlineStr"/>
      <c r="T732" s="33" t="inlineStr"/>
      <c r="U732" s="33" t="inlineStr"/>
      <c r="V732" s="33" t="inlineStr"/>
      <c r="W732" s="33" t="inlineStr"/>
      <c r="X732" s="33" t="inlineStr"/>
      <c r="Y732" s="33" t="inlineStr"/>
      <c r="Z732" s="33" t="inlineStr"/>
      <c r="AA732" s="33" t="inlineStr"/>
      <c r="AB732" s="33" t="inlineStr"/>
      <c r="AC732" s="33" t="inlineStr"/>
      <c r="AD732" s="33" t="inlineStr"/>
      <c r="AE732" s="33" t="inlineStr"/>
      <c r="AF732" s="33" t="inlineStr"/>
      <c r="AG732" s="33" t="inlineStr"/>
      <c r="AH732">
        <f>COUNTA(D732:D732)&gt;0</f>
        <v/>
      </c>
      <c r="AI732">
        <f>IFERROR(AND('2- GI'!$D$13&lt;&gt;"",'2- GI'!$D$13&lt;&gt;"Yes"),FALSE)</f>
        <v/>
      </c>
      <c r="AJ732">
        <f>IFERROR(AND('2- GI'!$D$13="",NOT(AND('2- GI'!$D$13&lt;&gt;"",'2- GI'!$D$13&lt;&gt;"Yes"))),FALSE)</f>
        <v/>
      </c>
      <c r="AK732">
        <f>IF(AI732,IF(AH732,"ANSWERED","MISSING"),IF(AJ732,IF(AH732,"INVALID","CONTROLLER MISSING"),IF(AH732,"INVALID","NOT APPLICABLE")))</f>
        <v/>
      </c>
      <c r="AL732" t="inlineStr">
        <is>
          <t>PARSED</t>
        </is>
      </c>
    </row>
    <row r="733">
      <c r="A733" s="29" t="inlineStr">
        <is>
          <t>FINS_PR_719_v1</t>
        </is>
      </c>
      <c r="B733" s="30" t="inlineStr">
        <is>
          <t>Trade and Other Payables:  Grants received in advance</t>
        </is>
      </c>
      <c r="C733" s="35" t="inlineStr">
        <is>
          <t>TABLE: 22.0
MATRIX ROW / CONTEXT: EU/EEA
HOW TO ANSWER: Up to 1 values.
WHEN TO ANSWER: “Pure Account Information Service Provider” (FINS_GI_11) is not “Yes”</t>
        </is>
      </c>
      <c r="D733" s="34" t="inlineStr"/>
      <c r="E733" s="33" t="inlineStr"/>
      <c r="F733" s="33" t="inlineStr"/>
      <c r="G733" s="33" t="inlineStr"/>
      <c r="H733" s="33" t="inlineStr"/>
      <c r="I733" s="33" t="inlineStr"/>
      <c r="J733" s="33" t="inlineStr"/>
      <c r="K733" s="33" t="inlineStr"/>
      <c r="L733" s="33" t="inlineStr"/>
      <c r="M733" s="33" t="inlineStr"/>
      <c r="N733" s="33" t="inlineStr"/>
      <c r="O733" s="33" t="inlineStr"/>
      <c r="P733" s="33" t="inlineStr"/>
      <c r="Q733" s="33" t="inlineStr"/>
      <c r="R733" s="33" t="inlineStr"/>
      <c r="S733" s="33" t="inlineStr"/>
      <c r="T733" s="33" t="inlineStr"/>
      <c r="U733" s="33" t="inlineStr"/>
      <c r="V733" s="33" t="inlineStr"/>
      <c r="W733" s="33" t="inlineStr"/>
      <c r="X733" s="33" t="inlineStr"/>
      <c r="Y733" s="33" t="inlineStr"/>
      <c r="Z733" s="33" t="inlineStr"/>
      <c r="AA733" s="33" t="inlineStr"/>
      <c r="AB733" s="33" t="inlineStr"/>
      <c r="AC733" s="33" t="inlineStr"/>
      <c r="AD733" s="33" t="inlineStr"/>
      <c r="AE733" s="33" t="inlineStr"/>
      <c r="AF733" s="33" t="inlineStr"/>
      <c r="AG733" s="33" t="inlineStr"/>
      <c r="AH733">
        <f>COUNTA(D733:D733)&gt;0</f>
        <v/>
      </c>
      <c r="AI733">
        <f>IFERROR(AND('2- GI'!$D$13&lt;&gt;"",'2- GI'!$D$13&lt;&gt;"Yes"),FALSE)</f>
        <v/>
      </c>
      <c r="AJ733">
        <f>IFERROR(AND('2- GI'!$D$13="",NOT(AND('2- GI'!$D$13&lt;&gt;"",'2- GI'!$D$13&lt;&gt;"Yes"))),FALSE)</f>
        <v/>
      </c>
      <c r="AK733">
        <f>IF(AI733,IF(AH733,"ANSWERED","MISSING"),IF(AJ733,IF(AH733,"INVALID","CONTROLLER MISSING"),IF(AH733,"INVALID","NOT APPLICABLE")))</f>
        <v/>
      </c>
      <c r="AL733" t="inlineStr">
        <is>
          <t>PARSED</t>
        </is>
      </c>
    </row>
    <row r="734">
      <c r="A734" s="29" t="inlineStr">
        <is>
          <t>FINS_PR_720_v1</t>
        </is>
      </c>
      <c r="B734" s="30" t="inlineStr">
        <is>
          <t>Trade and Other Payables:  Grants received in advance</t>
        </is>
      </c>
      <c r="C734" s="35" t="inlineStr">
        <is>
          <t>TABLE: 22.0
MATRIX ROW / CONTEXT: RoW
HOW TO ANSWER: Up to 1 values.
WHEN TO ANSWER: “Pure Account Information Service Provider” (FINS_GI_11) is not “Yes”</t>
        </is>
      </c>
      <c r="D734" s="34" t="inlineStr"/>
      <c r="E734" s="33" t="inlineStr"/>
      <c r="F734" s="33" t="inlineStr"/>
      <c r="G734" s="33" t="inlineStr"/>
      <c r="H734" s="33" t="inlineStr"/>
      <c r="I734" s="33" t="inlineStr"/>
      <c r="J734" s="33" t="inlineStr"/>
      <c r="K734" s="33" t="inlineStr"/>
      <c r="L734" s="33" t="inlineStr"/>
      <c r="M734" s="33" t="inlineStr"/>
      <c r="N734" s="33" t="inlineStr"/>
      <c r="O734" s="33" t="inlineStr"/>
      <c r="P734" s="33" t="inlineStr"/>
      <c r="Q734" s="33" t="inlineStr"/>
      <c r="R734" s="33" t="inlineStr"/>
      <c r="S734" s="33" t="inlineStr"/>
      <c r="T734" s="33" t="inlineStr"/>
      <c r="U734" s="33" t="inlineStr"/>
      <c r="V734" s="33" t="inlineStr"/>
      <c r="W734" s="33" t="inlineStr"/>
      <c r="X734" s="33" t="inlineStr"/>
      <c r="Y734" s="33" t="inlineStr"/>
      <c r="Z734" s="33" t="inlineStr"/>
      <c r="AA734" s="33" t="inlineStr"/>
      <c r="AB734" s="33" t="inlineStr"/>
      <c r="AC734" s="33" t="inlineStr"/>
      <c r="AD734" s="33" t="inlineStr"/>
      <c r="AE734" s="33" t="inlineStr"/>
      <c r="AF734" s="33" t="inlineStr"/>
      <c r="AG734" s="33" t="inlineStr"/>
      <c r="AH734">
        <f>COUNTA(D734:D734)&gt;0</f>
        <v/>
      </c>
      <c r="AI734">
        <f>IFERROR(AND('2- GI'!$D$13&lt;&gt;"",'2- GI'!$D$13&lt;&gt;"Yes"),FALSE)</f>
        <v/>
      </c>
      <c r="AJ734">
        <f>IFERROR(AND('2- GI'!$D$13="",NOT(AND('2- GI'!$D$13&lt;&gt;"",'2- GI'!$D$13&lt;&gt;"Yes"))),FALSE)</f>
        <v/>
      </c>
      <c r="AK734">
        <f>IF(AI734,IF(AH734,"ANSWERED","MISSING"),IF(AJ734,IF(AH734,"INVALID","CONTROLLER MISSING"),IF(AH734,"INVALID","NOT APPLICABLE")))</f>
        <v/>
      </c>
      <c r="AL734" t="inlineStr">
        <is>
          <t>PARSED</t>
        </is>
      </c>
    </row>
    <row r="735">
      <c r="A735" s="29" t="inlineStr">
        <is>
          <t>FINS_PR_721_v1</t>
        </is>
      </c>
      <c r="B735" s="30" t="inlineStr">
        <is>
          <t>Trade and Other Payables:  Tax liability</t>
        </is>
      </c>
      <c r="C735" s="35" t="inlineStr">
        <is>
          <t>TABLE: 22.0
MATRIX ROW / CONTEXT: Malta
HOW TO ANSWER: Up to 1 values.
WHEN TO ANSWER: “Pure Account Information Service Provider” (FINS_GI_11) is not “Yes”</t>
        </is>
      </c>
      <c r="D735" s="34" t="inlineStr"/>
      <c r="E735" s="33" t="inlineStr"/>
      <c r="F735" s="33" t="inlineStr"/>
      <c r="G735" s="33" t="inlineStr"/>
      <c r="H735" s="33" t="inlineStr"/>
      <c r="I735" s="33" t="inlineStr"/>
      <c r="J735" s="33" t="inlineStr"/>
      <c r="K735" s="33" t="inlineStr"/>
      <c r="L735" s="33" t="inlineStr"/>
      <c r="M735" s="33" t="inlineStr"/>
      <c r="N735" s="33" t="inlineStr"/>
      <c r="O735" s="33" t="inlineStr"/>
      <c r="P735" s="33" t="inlineStr"/>
      <c r="Q735" s="33" t="inlineStr"/>
      <c r="R735" s="33" t="inlineStr"/>
      <c r="S735" s="33" t="inlineStr"/>
      <c r="T735" s="33" t="inlineStr"/>
      <c r="U735" s="33" t="inlineStr"/>
      <c r="V735" s="33" t="inlineStr"/>
      <c r="W735" s="33" t="inlineStr"/>
      <c r="X735" s="33" t="inlineStr"/>
      <c r="Y735" s="33" t="inlineStr"/>
      <c r="Z735" s="33" t="inlineStr"/>
      <c r="AA735" s="33" t="inlineStr"/>
      <c r="AB735" s="33" t="inlineStr"/>
      <c r="AC735" s="33" t="inlineStr"/>
      <c r="AD735" s="33" t="inlineStr"/>
      <c r="AE735" s="33" t="inlineStr"/>
      <c r="AF735" s="33" t="inlineStr"/>
      <c r="AG735" s="33" t="inlineStr"/>
      <c r="AH735">
        <f>COUNTA(D735:D735)&gt;0</f>
        <v/>
      </c>
      <c r="AI735">
        <f>IFERROR(AND('2- GI'!$D$13&lt;&gt;"",'2- GI'!$D$13&lt;&gt;"Yes"),FALSE)</f>
        <v/>
      </c>
      <c r="AJ735">
        <f>IFERROR(AND('2- GI'!$D$13="",NOT(AND('2- GI'!$D$13&lt;&gt;"",'2- GI'!$D$13&lt;&gt;"Yes"))),FALSE)</f>
        <v/>
      </c>
      <c r="AK735">
        <f>IF(AI735,IF(AH735,"ANSWERED","MISSING"),IF(AJ735,IF(AH735,"INVALID","CONTROLLER MISSING"),IF(AH735,"INVALID","NOT APPLICABLE")))</f>
        <v/>
      </c>
      <c r="AL735" t="inlineStr">
        <is>
          <t>PARSED</t>
        </is>
      </c>
    </row>
    <row r="736">
      <c r="A736" s="29" t="inlineStr">
        <is>
          <t>FINS_PR_722_v1</t>
        </is>
      </c>
      <c r="B736" s="30" t="inlineStr">
        <is>
          <t>Trade and Other Payables:  Tax liability</t>
        </is>
      </c>
      <c r="C736" s="35" t="inlineStr">
        <is>
          <t>TABLE: 22.0
MATRIX ROW / CONTEXT: EU/EEA
HOW TO ANSWER: Up to 1 values.
WHEN TO ANSWER: “Pure Account Information Service Provider” (FINS_GI_11) is not “Yes”</t>
        </is>
      </c>
      <c r="D736" s="34" t="inlineStr"/>
      <c r="E736" s="33" t="inlineStr"/>
      <c r="F736" s="33" t="inlineStr"/>
      <c r="G736" s="33" t="inlineStr"/>
      <c r="H736" s="33" t="inlineStr"/>
      <c r="I736" s="33" t="inlineStr"/>
      <c r="J736" s="33" t="inlineStr"/>
      <c r="K736" s="33" t="inlineStr"/>
      <c r="L736" s="33" t="inlineStr"/>
      <c r="M736" s="33" t="inlineStr"/>
      <c r="N736" s="33" t="inlineStr"/>
      <c r="O736" s="33" t="inlineStr"/>
      <c r="P736" s="33" t="inlineStr"/>
      <c r="Q736" s="33" t="inlineStr"/>
      <c r="R736" s="33" t="inlineStr"/>
      <c r="S736" s="33" t="inlineStr"/>
      <c r="T736" s="33" t="inlineStr"/>
      <c r="U736" s="33" t="inlineStr"/>
      <c r="V736" s="33" t="inlineStr"/>
      <c r="W736" s="33" t="inlineStr"/>
      <c r="X736" s="33" t="inlineStr"/>
      <c r="Y736" s="33" t="inlineStr"/>
      <c r="Z736" s="33" t="inlineStr"/>
      <c r="AA736" s="33" t="inlineStr"/>
      <c r="AB736" s="33" t="inlineStr"/>
      <c r="AC736" s="33" t="inlineStr"/>
      <c r="AD736" s="33" t="inlineStr"/>
      <c r="AE736" s="33" t="inlineStr"/>
      <c r="AF736" s="33" t="inlineStr"/>
      <c r="AG736" s="33" t="inlineStr"/>
      <c r="AH736">
        <f>COUNTA(D736:D736)&gt;0</f>
        <v/>
      </c>
      <c r="AI736">
        <f>IFERROR(AND('2- GI'!$D$13&lt;&gt;"",'2- GI'!$D$13&lt;&gt;"Yes"),FALSE)</f>
        <v/>
      </c>
      <c r="AJ736">
        <f>IFERROR(AND('2- GI'!$D$13="",NOT(AND('2- GI'!$D$13&lt;&gt;"",'2- GI'!$D$13&lt;&gt;"Yes"))),FALSE)</f>
        <v/>
      </c>
      <c r="AK736">
        <f>IF(AI736,IF(AH736,"ANSWERED","MISSING"),IF(AJ736,IF(AH736,"INVALID","CONTROLLER MISSING"),IF(AH736,"INVALID","NOT APPLICABLE")))</f>
        <v/>
      </c>
      <c r="AL736" t="inlineStr">
        <is>
          <t>PARSED</t>
        </is>
      </c>
    </row>
    <row r="737">
      <c r="A737" s="29" t="inlineStr">
        <is>
          <t>FINS_PR_723_v1</t>
        </is>
      </c>
      <c r="B737" s="30" t="inlineStr">
        <is>
          <t>Trade and Other Payables:  Tax liability</t>
        </is>
      </c>
      <c r="C737" s="35" t="inlineStr">
        <is>
          <t>TABLE: 22.0
MATRIX ROW / CONTEXT: RoW
HOW TO ANSWER: Up to 1 values.
WHEN TO ANSWER: “Pure Account Information Service Provider” (FINS_GI_11) is not “Yes”</t>
        </is>
      </c>
      <c r="D737" s="34" t="inlineStr"/>
      <c r="E737" s="33" t="inlineStr"/>
      <c r="F737" s="33" t="inlineStr"/>
      <c r="G737" s="33" t="inlineStr"/>
      <c r="H737" s="33" t="inlineStr"/>
      <c r="I737" s="33" t="inlineStr"/>
      <c r="J737" s="33" t="inlineStr"/>
      <c r="K737" s="33" t="inlineStr"/>
      <c r="L737" s="33" t="inlineStr"/>
      <c r="M737" s="33" t="inlineStr"/>
      <c r="N737" s="33" t="inlineStr"/>
      <c r="O737" s="33" t="inlineStr"/>
      <c r="P737" s="33" t="inlineStr"/>
      <c r="Q737" s="33" t="inlineStr"/>
      <c r="R737" s="33" t="inlineStr"/>
      <c r="S737" s="33" t="inlineStr"/>
      <c r="T737" s="33" t="inlineStr"/>
      <c r="U737" s="33" t="inlineStr"/>
      <c r="V737" s="33" t="inlineStr"/>
      <c r="W737" s="33" t="inlineStr"/>
      <c r="X737" s="33" t="inlineStr"/>
      <c r="Y737" s="33" t="inlineStr"/>
      <c r="Z737" s="33" t="inlineStr"/>
      <c r="AA737" s="33" t="inlineStr"/>
      <c r="AB737" s="33" t="inlineStr"/>
      <c r="AC737" s="33" t="inlineStr"/>
      <c r="AD737" s="33" t="inlineStr"/>
      <c r="AE737" s="33" t="inlineStr"/>
      <c r="AF737" s="33" t="inlineStr"/>
      <c r="AG737" s="33" t="inlineStr"/>
      <c r="AH737">
        <f>COUNTA(D737:D737)&gt;0</f>
        <v/>
      </c>
      <c r="AI737">
        <f>IFERROR(AND('2- GI'!$D$13&lt;&gt;"",'2- GI'!$D$13&lt;&gt;"Yes"),FALSE)</f>
        <v/>
      </c>
      <c r="AJ737">
        <f>IFERROR(AND('2- GI'!$D$13="",NOT(AND('2- GI'!$D$13&lt;&gt;"",'2- GI'!$D$13&lt;&gt;"Yes"))),FALSE)</f>
        <v/>
      </c>
      <c r="AK737">
        <f>IF(AI737,IF(AH737,"ANSWERED","MISSING"),IF(AJ737,IF(AH737,"INVALID","CONTROLLER MISSING"),IF(AH737,"INVALID","NOT APPLICABLE")))</f>
        <v/>
      </c>
      <c r="AL737" t="inlineStr">
        <is>
          <t>PARSED</t>
        </is>
      </c>
    </row>
    <row r="738">
      <c r="A738" s="29" t="inlineStr">
        <is>
          <t>FINS_PR_724_v1</t>
        </is>
      </c>
      <c r="B738" s="30" t="inlineStr">
        <is>
          <t>Trade and Other Payables:  Deferred Tax</t>
        </is>
      </c>
      <c r="C738" s="35" t="inlineStr">
        <is>
          <t>TABLE: 22.0
MATRIX ROW / CONTEXT: Malta
HOW TO ANSWER: Up to 1 values.
WHEN TO ANSWER: “Pure Account Information Service Provider” (FINS_GI_11) is not “Yes”</t>
        </is>
      </c>
      <c r="D738" s="34" t="inlineStr"/>
      <c r="E738" s="33" t="inlineStr"/>
      <c r="F738" s="33" t="inlineStr"/>
      <c r="G738" s="33" t="inlineStr"/>
      <c r="H738" s="33" t="inlineStr"/>
      <c r="I738" s="33" t="inlineStr"/>
      <c r="J738" s="33" t="inlineStr"/>
      <c r="K738" s="33" t="inlineStr"/>
      <c r="L738" s="33" t="inlineStr"/>
      <c r="M738" s="33" t="inlineStr"/>
      <c r="N738" s="33" t="inlineStr"/>
      <c r="O738" s="33" t="inlineStr"/>
      <c r="P738" s="33" t="inlineStr"/>
      <c r="Q738" s="33" t="inlineStr"/>
      <c r="R738" s="33" t="inlineStr"/>
      <c r="S738" s="33" t="inlineStr"/>
      <c r="T738" s="33" t="inlineStr"/>
      <c r="U738" s="33" t="inlineStr"/>
      <c r="V738" s="33" t="inlineStr"/>
      <c r="W738" s="33" t="inlineStr"/>
      <c r="X738" s="33" t="inlineStr"/>
      <c r="Y738" s="33" t="inlineStr"/>
      <c r="Z738" s="33" t="inlineStr"/>
      <c r="AA738" s="33" t="inlineStr"/>
      <c r="AB738" s="33" t="inlineStr"/>
      <c r="AC738" s="33" t="inlineStr"/>
      <c r="AD738" s="33" t="inlineStr"/>
      <c r="AE738" s="33" t="inlineStr"/>
      <c r="AF738" s="33" t="inlineStr"/>
      <c r="AG738" s="33" t="inlineStr"/>
      <c r="AH738">
        <f>COUNTA(D738:D738)&gt;0</f>
        <v/>
      </c>
      <c r="AI738">
        <f>IFERROR(AND('2- GI'!$D$13&lt;&gt;"",'2- GI'!$D$13&lt;&gt;"Yes"),FALSE)</f>
        <v/>
      </c>
      <c r="AJ738">
        <f>IFERROR(AND('2- GI'!$D$13="",NOT(AND('2- GI'!$D$13&lt;&gt;"",'2- GI'!$D$13&lt;&gt;"Yes"))),FALSE)</f>
        <v/>
      </c>
      <c r="AK738">
        <f>IF(AI738,IF(AH738,"ANSWERED","MISSING"),IF(AJ738,IF(AH738,"INVALID","CONTROLLER MISSING"),IF(AH738,"INVALID","NOT APPLICABLE")))</f>
        <v/>
      </c>
      <c r="AL738" t="inlineStr">
        <is>
          <t>PARSED</t>
        </is>
      </c>
    </row>
    <row r="739">
      <c r="A739" s="29" t="inlineStr">
        <is>
          <t>FINS_PR_725_v1</t>
        </is>
      </c>
      <c r="B739" s="30" t="inlineStr">
        <is>
          <t>Trade and Other Payables:  Deferred Tax</t>
        </is>
      </c>
      <c r="C739" s="35" t="inlineStr">
        <is>
          <t>TABLE: 22.0
MATRIX ROW / CONTEXT: EU/EEA
HOW TO ANSWER: Up to 1 values.
WHEN TO ANSWER: “Pure Account Information Service Provider” (FINS_GI_11) is not “Yes”</t>
        </is>
      </c>
      <c r="D739" s="34" t="inlineStr"/>
      <c r="E739" s="33" t="inlineStr"/>
      <c r="F739" s="33" t="inlineStr"/>
      <c r="G739" s="33" t="inlineStr"/>
      <c r="H739" s="33" t="inlineStr"/>
      <c r="I739" s="33" t="inlineStr"/>
      <c r="J739" s="33" t="inlineStr"/>
      <c r="K739" s="33" t="inlineStr"/>
      <c r="L739" s="33" t="inlineStr"/>
      <c r="M739" s="33" t="inlineStr"/>
      <c r="N739" s="33" t="inlineStr"/>
      <c r="O739" s="33" t="inlineStr"/>
      <c r="P739" s="33" t="inlineStr"/>
      <c r="Q739" s="33" t="inlineStr"/>
      <c r="R739" s="33" t="inlineStr"/>
      <c r="S739" s="33" t="inlineStr"/>
      <c r="T739" s="33" t="inlineStr"/>
      <c r="U739" s="33" t="inlineStr"/>
      <c r="V739" s="33" t="inlineStr"/>
      <c r="W739" s="33" t="inlineStr"/>
      <c r="X739" s="33" t="inlineStr"/>
      <c r="Y739" s="33" t="inlineStr"/>
      <c r="Z739" s="33" t="inlineStr"/>
      <c r="AA739" s="33" t="inlineStr"/>
      <c r="AB739" s="33" t="inlineStr"/>
      <c r="AC739" s="33" t="inlineStr"/>
      <c r="AD739" s="33" t="inlineStr"/>
      <c r="AE739" s="33" t="inlineStr"/>
      <c r="AF739" s="33" t="inlineStr"/>
      <c r="AG739" s="33" t="inlineStr"/>
      <c r="AH739">
        <f>COUNTA(D739:D739)&gt;0</f>
        <v/>
      </c>
      <c r="AI739">
        <f>IFERROR(AND('2- GI'!$D$13&lt;&gt;"",'2- GI'!$D$13&lt;&gt;"Yes"),FALSE)</f>
        <v/>
      </c>
      <c r="AJ739">
        <f>IFERROR(AND('2- GI'!$D$13="",NOT(AND('2- GI'!$D$13&lt;&gt;"",'2- GI'!$D$13&lt;&gt;"Yes"))),FALSE)</f>
        <v/>
      </c>
      <c r="AK739">
        <f>IF(AI739,IF(AH739,"ANSWERED","MISSING"),IF(AJ739,IF(AH739,"INVALID","CONTROLLER MISSING"),IF(AH739,"INVALID","NOT APPLICABLE")))</f>
        <v/>
      </c>
      <c r="AL739" t="inlineStr">
        <is>
          <t>PARSED</t>
        </is>
      </c>
    </row>
    <row r="740">
      <c r="A740" s="29" t="inlineStr">
        <is>
          <t>FINS_PR_726_v1</t>
        </is>
      </c>
      <c r="B740" s="30" t="inlineStr">
        <is>
          <t>Trade and Other Payables:  Deferred Tax</t>
        </is>
      </c>
      <c r="C740" s="35" t="inlineStr">
        <is>
          <t>TABLE: 22.0
MATRIX ROW / CONTEXT: RoW
HOW TO ANSWER: Up to 1 values.
WHEN TO ANSWER: “Pure Account Information Service Provider” (FINS_GI_11) is not “Yes”</t>
        </is>
      </c>
      <c r="D740" s="34" t="inlineStr"/>
      <c r="E740" s="33" t="inlineStr"/>
      <c r="F740" s="33" t="inlineStr"/>
      <c r="G740" s="33" t="inlineStr"/>
      <c r="H740" s="33" t="inlineStr"/>
      <c r="I740" s="33" t="inlineStr"/>
      <c r="J740" s="33" t="inlineStr"/>
      <c r="K740" s="33" t="inlineStr"/>
      <c r="L740" s="33" t="inlineStr"/>
      <c r="M740" s="33" t="inlineStr"/>
      <c r="N740" s="33" t="inlineStr"/>
      <c r="O740" s="33" t="inlineStr"/>
      <c r="P740" s="33" t="inlineStr"/>
      <c r="Q740" s="33" t="inlineStr"/>
      <c r="R740" s="33" t="inlineStr"/>
      <c r="S740" s="33" t="inlineStr"/>
      <c r="T740" s="33" t="inlineStr"/>
      <c r="U740" s="33" t="inlineStr"/>
      <c r="V740" s="33" t="inlineStr"/>
      <c r="W740" s="33" t="inlineStr"/>
      <c r="X740" s="33" t="inlineStr"/>
      <c r="Y740" s="33" t="inlineStr"/>
      <c r="Z740" s="33" t="inlineStr"/>
      <c r="AA740" s="33" t="inlineStr"/>
      <c r="AB740" s="33" t="inlineStr"/>
      <c r="AC740" s="33" t="inlineStr"/>
      <c r="AD740" s="33" t="inlineStr"/>
      <c r="AE740" s="33" t="inlineStr"/>
      <c r="AF740" s="33" t="inlineStr"/>
      <c r="AG740" s="33" t="inlineStr"/>
      <c r="AH740">
        <f>COUNTA(D740:D740)&gt;0</f>
        <v/>
      </c>
      <c r="AI740">
        <f>IFERROR(AND('2- GI'!$D$13&lt;&gt;"",'2- GI'!$D$13&lt;&gt;"Yes"),FALSE)</f>
        <v/>
      </c>
      <c r="AJ740">
        <f>IFERROR(AND('2- GI'!$D$13="",NOT(AND('2- GI'!$D$13&lt;&gt;"",'2- GI'!$D$13&lt;&gt;"Yes"))),FALSE)</f>
        <v/>
      </c>
      <c r="AK740">
        <f>IF(AI740,IF(AH740,"ANSWERED","MISSING"),IF(AJ740,IF(AH740,"INVALID","CONTROLLER MISSING"),IF(AH740,"INVALID","NOT APPLICABLE")))</f>
        <v/>
      </c>
      <c r="AL740" t="inlineStr">
        <is>
          <t>PARSED</t>
        </is>
      </c>
    </row>
    <row r="741">
      <c r="A741" s="29" t="inlineStr">
        <is>
          <t>FINS_PR_727_v1</t>
        </is>
      </c>
      <c r="B741" s="30" t="inlineStr">
        <is>
          <t>Trade and Other Payables: Other payables</t>
        </is>
      </c>
      <c r="C741" s="35" t="inlineStr">
        <is>
          <t>TABLE: 22.0
MATRIX ROW / CONTEXT: Malta
HOW TO ANSWER: Up to 1 values.
WHEN TO ANSWER: “Pure Account Information Service Provider” (FINS_GI_11) is not “Yes”</t>
        </is>
      </c>
      <c r="D741" s="34" t="inlineStr"/>
      <c r="E741" s="33" t="inlineStr"/>
      <c r="F741" s="33" t="inlineStr"/>
      <c r="G741" s="33" t="inlineStr"/>
      <c r="H741" s="33" t="inlineStr"/>
      <c r="I741" s="33" t="inlineStr"/>
      <c r="J741" s="33" t="inlineStr"/>
      <c r="K741" s="33" t="inlineStr"/>
      <c r="L741" s="33" t="inlineStr"/>
      <c r="M741" s="33" t="inlineStr"/>
      <c r="N741" s="33" t="inlineStr"/>
      <c r="O741" s="33" t="inlineStr"/>
      <c r="P741" s="33" t="inlineStr"/>
      <c r="Q741" s="33" t="inlineStr"/>
      <c r="R741" s="33" t="inlineStr"/>
      <c r="S741" s="33" t="inlineStr"/>
      <c r="T741" s="33" t="inlineStr"/>
      <c r="U741" s="33" t="inlineStr"/>
      <c r="V741" s="33" t="inlineStr"/>
      <c r="W741" s="33" t="inlineStr"/>
      <c r="X741" s="33" t="inlineStr"/>
      <c r="Y741" s="33" t="inlineStr"/>
      <c r="Z741" s="33" t="inlineStr"/>
      <c r="AA741" s="33" t="inlineStr"/>
      <c r="AB741" s="33" t="inlineStr"/>
      <c r="AC741" s="33" t="inlineStr"/>
      <c r="AD741" s="33" t="inlineStr"/>
      <c r="AE741" s="33" t="inlineStr"/>
      <c r="AF741" s="33" t="inlineStr"/>
      <c r="AG741" s="33" t="inlineStr"/>
      <c r="AH741">
        <f>COUNTA(D741:D741)&gt;0</f>
        <v/>
      </c>
      <c r="AI741">
        <f>IFERROR(AND('2- GI'!$D$13&lt;&gt;"",'2- GI'!$D$13&lt;&gt;"Yes"),FALSE)</f>
        <v/>
      </c>
      <c r="AJ741">
        <f>IFERROR(AND('2- GI'!$D$13="",NOT(AND('2- GI'!$D$13&lt;&gt;"",'2- GI'!$D$13&lt;&gt;"Yes"))),FALSE)</f>
        <v/>
      </c>
      <c r="AK741">
        <f>IF(AI741,IF(AH741,"ANSWERED","MISSING"),IF(AJ741,IF(AH741,"INVALID","CONTROLLER MISSING"),IF(AH741,"INVALID","NOT APPLICABLE")))</f>
        <v/>
      </c>
      <c r="AL741" t="inlineStr">
        <is>
          <t>PARSED</t>
        </is>
      </c>
    </row>
    <row r="742">
      <c r="A742" s="29" t="inlineStr">
        <is>
          <t>FINS_PR_728_v1</t>
        </is>
      </c>
      <c r="B742" s="30" t="inlineStr">
        <is>
          <t>Trade and Other Payables: Other payables</t>
        </is>
      </c>
      <c r="C742" s="35" t="inlineStr">
        <is>
          <t>TABLE: 22.0
MATRIX ROW / CONTEXT: EU/EEA
HOW TO ANSWER: Up to 1 values.
WHEN TO ANSWER: “Pure Account Information Service Provider” (FINS_GI_11) is not “Yes”</t>
        </is>
      </c>
      <c r="D742" s="34" t="inlineStr"/>
      <c r="E742" s="33" t="inlineStr"/>
      <c r="F742" s="33" t="inlineStr"/>
      <c r="G742" s="33" t="inlineStr"/>
      <c r="H742" s="33" t="inlineStr"/>
      <c r="I742" s="33" t="inlineStr"/>
      <c r="J742" s="33" t="inlineStr"/>
      <c r="K742" s="33" t="inlineStr"/>
      <c r="L742" s="33" t="inlineStr"/>
      <c r="M742" s="33" t="inlineStr"/>
      <c r="N742" s="33" t="inlineStr"/>
      <c r="O742" s="33" t="inlineStr"/>
      <c r="P742" s="33" t="inlineStr"/>
      <c r="Q742" s="33" t="inlineStr"/>
      <c r="R742" s="33" t="inlineStr"/>
      <c r="S742" s="33" t="inlineStr"/>
      <c r="T742" s="33" t="inlineStr"/>
      <c r="U742" s="33" t="inlineStr"/>
      <c r="V742" s="33" t="inlineStr"/>
      <c r="W742" s="33" t="inlineStr"/>
      <c r="X742" s="33" t="inlineStr"/>
      <c r="Y742" s="33" t="inlineStr"/>
      <c r="Z742" s="33" t="inlineStr"/>
      <c r="AA742" s="33" t="inlineStr"/>
      <c r="AB742" s="33" t="inlineStr"/>
      <c r="AC742" s="33" t="inlineStr"/>
      <c r="AD742" s="33" t="inlineStr"/>
      <c r="AE742" s="33" t="inlineStr"/>
      <c r="AF742" s="33" t="inlineStr"/>
      <c r="AG742" s="33" t="inlineStr"/>
      <c r="AH742">
        <f>COUNTA(D742:D742)&gt;0</f>
        <v/>
      </c>
      <c r="AI742">
        <f>IFERROR(AND('2- GI'!$D$13&lt;&gt;"",'2- GI'!$D$13&lt;&gt;"Yes"),FALSE)</f>
        <v/>
      </c>
      <c r="AJ742">
        <f>IFERROR(AND('2- GI'!$D$13="",NOT(AND('2- GI'!$D$13&lt;&gt;"",'2- GI'!$D$13&lt;&gt;"Yes"))),FALSE)</f>
        <v/>
      </c>
      <c r="AK742">
        <f>IF(AI742,IF(AH742,"ANSWERED","MISSING"),IF(AJ742,IF(AH742,"INVALID","CONTROLLER MISSING"),IF(AH742,"INVALID","NOT APPLICABLE")))</f>
        <v/>
      </c>
      <c r="AL742" t="inlineStr">
        <is>
          <t>PARSED</t>
        </is>
      </c>
    </row>
    <row r="743">
      <c r="A743" s="29" t="inlineStr">
        <is>
          <t>FINS_PR_729_v1</t>
        </is>
      </c>
      <c r="B743" s="30" t="inlineStr">
        <is>
          <t>Trade and Other Payables: Other payables</t>
        </is>
      </c>
      <c r="C743" s="35" t="inlineStr">
        <is>
          <t>TABLE: 22.0
MATRIX ROW / CONTEXT: RoW
HOW TO ANSWER: Up to 1 values.
WHEN TO ANSWER: “Pure Account Information Service Provider” (FINS_GI_11) is not “Yes”</t>
        </is>
      </c>
      <c r="D743" s="34" t="inlineStr"/>
      <c r="E743" s="33" t="inlineStr"/>
      <c r="F743" s="33" t="inlineStr"/>
      <c r="G743" s="33" t="inlineStr"/>
      <c r="H743" s="33" t="inlineStr"/>
      <c r="I743" s="33" t="inlineStr"/>
      <c r="J743" s="33" t="inlineStr"/>
      <c r="K743" s="33" t="inlineStr"/>
      <c r="L743" s="33" t="inlineStr"/>
      <c r="M743" s="33" t="inlineStr"/>
      <c r="N743" s="33" t="inlineStr"/>
      <c r="O743" s="33" t="inlineStr"/>
      <c r="P743" s="33" t="inlineStr"/>
      <c r="Q743" s="33" t="inlineStr"/>
      <c r="R743" s="33" t="inlineStr"/>
      <c r="S743" s="33" t="inlineStr"/>
      <c r="T743" s="33" t="inlineStr"/>
      <c r="U743" s="33" t="inlineStr"/>
      <c r="V743" s="33" t="inlineStr"/>
      <c r="W743" s="33" t="inlineStr"/>
      <c r="X743" s="33" t="inlineStr"/>
      <c r="Y743" s="33" t="inlineStr"/>
      <c r="Z743" s="33" t="inlineStr"/>
      <c r="AA743" s="33" t="inlineStr"/>
      <c r="AB743" s="33" t="inlineStr"/>
      <c r="AC743" s="33" t="inlineStr"/>
      <c r="AD743" s="33" t="inlineStr"/>
      <c r="AE743" s="33" t="inlineStr"/>
      <c r="AF743" s="33" t="inlineStr"/>
      <c r="AG743" s="33" t="inlineStr"/>
      <c r="AH743">
        <f>COUNTA(D743:D743)&gt;0</f>
        <v/>
      </c>
      <c r="AI743">
        <f>IFERROR(AND('2- GI'!$D$13&lt;&gt;"",'2- GI'!$D$13&lt;&gt;"Yes"),FALSE)</f>
        <v/>
      </c>
      <c r="AJ743">
        <f>IFERROR(AND('2- GI'!$D$13="",NOT(AND('2- GI'!$D$13&lt;&gt;"",'2- GI'!$D$13&lt;&gt;"Yes"))),FALSE)</f>
        <v/>
      </c>
      <c r="AK743">
        <f>IF(AI743,IF(AH743,"ANSWERED","MISSING"),IF(AJ743,IF(AH743,"INVALID","CONTROLLER MISSING"),IF(AH743,"INVALID","NOT APPLICABLE")))</f>
        <v/>
      </c>
      <c r="AL743" t="inlineStr">
        <is>
          <t>PARSED</t>
        </is>
      </c>
    </row>
    <row r="744">
      <c r="A744" s="29" t="inlineStr">
        <is>
          <t>FINS_PR_730_v1</t>
        </is>
      </c>
      <c r="B744" s="30" t="inlineStr">
        <is>
          <t>Kindly provide detail on 'Trade and Other Payables: Other payables '</t>
        </is>
      </c>
      <c r="C744" s="31" t="inlineStr">
        <is>
          <t>WHEN TO ANSWER: All of these conditions must be met: At least one of these conditions must be met: “Trade and Other Payables: Other payables” (FINS_PR_727) is greater than “0”; or “Trade and Other Payables: Other payables” (FINS_PR_728) is greater than “0”; or “Trade and Other Payables: Other payables” (FINS_PR_729) is greater than “0”; and “Pure Account Information Service Provider” (FINS_GI_11) is not “Yes”</t>
        </is>
      </c>
      <c r="D744" s="34" t="inlineStr"/>
      <c r="E744" s="33" t="inlineStr"/>
      <c r="F744" s="33" t="inlineStr"/>
      <c r="G744" s="33" t="inlineStr"/>
      <c r="H744" s="33" t="inlineStr"/>
      <c r="I744" s="33" t="inlineStr"/>
      <c r="J744" s="33" t="inlineStr"/>
      <c r="K744" s="33" t="inlineStr"/>
      <c r="L744" s="33" t="inlineStr"/>
      <c r="M744" s="33" t="inlineStr"/>
      <c r="N744" s="33" t="inlineStr"/>
      <c r="O744" s="33" t="inlineStr"/>
      <c r="P744" s="33" t="inlineStr"/>
      <c r="Q744" s="33" t="inlineStr"/>
      <c r="R744" s="33" t="inlineStr"/>
      <c r="S744" s="33" t="inlineStr"/>
      <c r="T744" s="33" t="inlineStr"/>
      <c r="U744" s="33" t="inlineStr"/>
      <c r="V744" s="33" t="inlineStr"/>
      <c r="W744" s="33" t="inlineStr"/>
      <c r="X744" s="33" t="inlineStr"/>
      <c r="Y744" s="33" t="inlineStr"/>
      <c r="Z744" s="33" t="inlineStr"/>
      <c r="AA744" s="33" t="inlineStr"/>
      <c r="AB744" s="33" t="inlineStr"/>
      <c r="AC744" s="33" t="inlineStr"/>
      <c r="AD744" s="33" t="inlineStr"/>
      <c r="AE744" s="33" t="inlineStr"/>
      <c r="AF744" s="33" t="inlineStr"/>
      <c r="AG744" s="33" t="inlineStr"/>
      <c r="AH744">
        <f>COUNTA(D744:D744)&gt;0</f>
        <v/>
      </c>
      <c r="AI744">
        <f>IFERROR(AND(OR(AND($D$741&lt;&gt;"",$D$741&gt;0),AND($D$742&lt;&gt;"",$D$742&gt;0),AND($D$743&lt;&gt;"",$D$743&gt;0)),AND('2- GI'!$D$13&lt;&gt;"",'2- GI'!$D$13&lt;&gt;"Yes")),FALSE)</f>
        <v/>
      </c>
      <c r="AJ744">
        <f>IFERROR(AND(OR($D$741="",$D$742="",$D$743="",'2- GI'!$D$13=""),NOT(AND(OR(AND($D$741&lt;&gt;"",$D$741&gt;0),AND($D$742&lt;&gt;"",$D$742&gt;0),AND($D$743&lt;&gt;"",$D$743&gt;0)),AND('2- GI'!$D$13&lt;&gt;"",'2- GI'!$D$13&lt;&gt;"Yes")))),FALSE)</f>
        <v/>
      </c>
      <c r="AK744">
        <f>IF(AI744,IF(AH744,"ANSWERED","MISSING"),IF(AJ744,IF(AH744,"INVALID","CONTROLLER MISSING"),IF(AH744,"INVALID","NOT APPLICABLE")))</f>
        <v/>
      </c>
      <c r="AL744" t="inlineStr">
        <is>
          <t>PARSED</t>
        </is>
      </c>
    </row>
    <row r="745">
      <c r="A745" s="29" t="inlineStr">
        <is>
          <t>FINS_PR_731_v1</t>
        </is>
      </c>
      <c r="B745" s="30" t="inlineStr">
        <is>
          <t>Provisions</t>
        </is>
      </c>
      <c r="C745" s="35" t="inlineStr">
        <is>
          <t>TABLE: 22.0
MATRIX ROW / CONTEXT: Malta
HOW TO ANSWER: Up to 1 values.
WHEN TO ANSWER: “Pure Account Information Service Provider” (FINS_GI_11) is not “Yes”</t>
        </is>
      </c>
      <c r="D745" s="34" t="inlineStr"/>
      <c r="E745" s="33" t="inlineStr"/>
      <c r="F745" s="33" t="inlineStr"/>
      <c r="G745" s="33" t="inlineStr"/>
      <c r="H745" s="33" t="inlineStr"/>
      <c r="I745" s="33" t="inlineStr"/>
      <c r="J745" s="33" t="inlineStr"/>
      <c r="K745" s="33" t="inlineStr"/>
      <c r="L745" s="33" t="inlineStr"/>
      <c r="M745" s="33" t="inlineStr"/>
      <c r="N745" s="33" t="inlineStr"/>
      <c r="O745" s="33" t="inlineStr"/>
      <c r="P745" s="33" t="inlineStr"/>
      <c r="Q745" s="33" t="inlineStr"/>
      <c r="R745" s="33" t="inlineStr"/>
      <c r="S745" s="33" t="inlineStr"/>
      <c r="T745" s="33" t="inlineStr"/>
      <c r="U745" s="33" t="inlineStr"/>
      <c r="V745" s="33" t="inlineStr"/>
      <c r="W745" s="33" t="inlineStr"/>
      <c r="X745" s="33" t="inlineStr"/>
      <c r="Y745" s="33" t="inlineStr"/>
      <c r="Z745" s="33" t="inlineStr"/>
      <c r="AA745" s="33" t="inlineStr"/>
      <c r="AB745" s="33" t="inlineStr"/>
      <c r="AC745" s="33" t="inlineStr"/>
      <c r="AD745" s="33" t="inlineStr"/>
      <c r="AE745" s="33" t="inlineStr"/>
      <c r="AF745" s="33" t="inlineStr"/>
      <c r="AG745" s="33" t="inlineStr"/>
      <c r="AH745">
        <f>COUNTA(D745:D745)&gt;0</f>
        <v/>
      </c>
      <c r="AI745">
        <f>IFERROR(AND('2- GI'!$D$13&lt;&gt;"",'2- GI'!$D$13&lt;&gt;"Yes"),FALSE)</f>
        <v/>
      </c>
      <c r="AJ745">
        <f>IFERROR(AND('2- GI'!$D$13="",NOT(AND('2- GI'!$D$13&lt;&gt;"",'2- GI'!$D$13&lt;&gt;"Yes"))),FALSE)</f>
        <v/>
      </c>
      <c r="AK745">
        <f>IF(AI745,IF(AH745,"ANSWERED","MISSING"),IF(AJ745,IF(AH745,"INVALID","CONTROLLER MISSING"),IF(AH745,"INVALID","NOT APPLICABLE")))</f>
        <v/>
      </c>
      <c r="AL745" t="inlineStr">
        <is>
          <t>PARSED</t>
        </is>
      </c>
    </row>
    <row r="746">
      <c r="A746" s="29" t="inlineStr">
        <is>
          <t>FINS_PR_732_v1</t>
        </is>
      </c>
      <c r="B746" s="30" t="inlineStr">
        <is>
          <t>Provisions</t>
        </is>
      </c>
      <c r="C746" s="35" t="inlineStr">
        <is>
          <t>TABLE: 22.0
MATRIX ROW / CONTEXT: EU/EEA
HOW TO ANSWER: Up to 1 values.
WHEN TO ANSWER: “Pure Account Information Service Provider” (FINS_GI_11) is not “Yes”</t>
        </is>
      </c>
      <c r="D746" s="34" t="inlineStr"/>
      <c r="E746" s="33" t="inlineStr"/>
      <c r="F746" s="33" t="inlineStr"/>
      <c r="G746" s="33" t="inlineStr"/>
      <c r="H746" s="33" t="inlineStr"/>
      <c r="I746" s="33" t="inlineStr"/>
      <c r="J746" s="33" t="inlineStr"/>
      <c r="K746" s="33" t="inlineStr"/>
      <c r="L746" s="33" t="inlineStr"/>
      <c r="M746" s="33" t="inlineStr"/>
      <c r="N746" s="33" t="inlineStr"/>
      <c r="O746" s="33" t="inlineStr"/>
      <c r="P746" s="33" t="inlineStr"/>
      <c r="Q746" s="33" t="inlineStr"/>
      <c r="R746" s="33" t="inlineStr"/>
      <c r="S746" s="33" t="inlineStr"/>
      <c r="T746" s="33" t="inlineStr"/>
      <c r="U746" s="33" t="inlineStr"/>
      <c r="V746" s="33" t="inlineStr"/>
      <c r="W746" s="33" t="inlineStr"/>
      <c r="X746" s="33" t="inlineStr"/>
      <c r="Y746" s="33" t="inlineStr"/>
      <c r="Z746" s="33" t="inlineStr"/>
      <c r="AA746" s="33" t="inlineStr"/>
      <c r="AB746" s="33" t="inlineStr"/>
      <c r="AC746" s="33" t="inlineStr"/>
      <c r="AD746" s="33" t="inlineStr"/>
      <c r="AE746" s="33" t="inlineStr"/>
      <c r="AF746" s="33" t="inlineStr"/>
      <c r="AG746" s="33" t="inlineStr"/>
      <c r="AH746">
        <f>COUNTA(D746:D746)&gt;0</f>
        <v/>
      </c>
      <c r="AI746">
        <f>IFERROR(AND('2- GI'!$D$13&lt;&gt;"",'2- GI'!$D$13&lt;&gt;"Yes"),FALSE)</f>
        <v/>
      </c>
      <c r="AJ746">
        <f>IFERROR(AND('2- GI'!$D$13="",NOT(AND('2- GI'!$D$13&lt;&gt;"",'2- GI'!$D$13&lt;&gt;"Yes"))),FALSE)</f>
        <v/>
      </c>
      <c r="AK746">
        <f>IF(AI746,IF(AH746,"ANSWERED","MISSING"),IF(AJ746,IF(AH746,"INVALID","CONTROLLER MISSING"),IF(AH746,"INVALID","NOT APPLICABLE")))</f>
        <v/>
      </c>
      <c r="AL746" t="inlineStr">
        <is>
          <t>PARSED</t>
        </is>
      </c>
    </row>
    <row r="747">
      <c r="A747" s="29" t="inlineStr">
        <is>
          <t>FINS_PR_733_v1</t>
        </is>
      </c>
      <c r="B747" s="30" t="inlineStr">
        <is>
          <t>Provisions</t>
        </is>
      </c>
      <c r="C747" s="35" t="inlineStr">
        <is>
          <t>TABLE: 22.0
MATRIX ROW / CONTEXT: RoW
HOW TO ANSWER: Up to 1 values.
WHEN TO ANSWER: “Pure Account Information Service Provider” (FINS_GI_11) is not “Yes”</t>
        </is>
      </c>
      <c r="D747" s="34" t="inlineStr"/>
      <c r="E747" s="33" t="inlineStr"/>
      <c r="F747" s="33" t="inlineStr"/>
      <c r="G747" s="33" t="inlineStr"/>
      <c r="H747" s="33" t="inlineStr"/>
      <c r="I747" s="33" t="inlineStr"/>
      <c r="J747" s="33" t="inlineStr"/>
      <c r="K747" s="33" t="inlineStr"/>
      <c r="L747" s="33" t="inlineStr"/>
      <c r="M747" s="33" t="inlineStr"/>
      <c r="N747" s="33" t="inlineStr"/>
      <c r="O747" s="33" t="inlineStr"/>
      <c r="P747" s="33" t="inlineStr"/>
      <c r="Q747" s="33" t="inlineStr"/>
      <c r="R747" s="33" t="inlineStr"/>
      <c r="S747" s="33" t="inlineStr"/>
      <c r="T747" s="33" t="inlineStr"/>
      <c r="U747" s="33" t="inlineStr"/>
      <c r="V747" s="33" t="inlineStr"/>
      <c r="W747" s="33" t="inlineStr"/>
      <c r="X747" s="33" t="inlineStr"/>
      <c r="Y747" s="33" t="inlineStr"/>
      <c r="Z747" s="33" t="inlineStr"/>
      <c r="AA747" s="33" t="inlineStr"/>
      <c r="AB747" s="33" t="inlineStr"/>
      <c r="AC747" s="33" t="inlineStr"/>
      <c r="AD747" s="33" t="inlineStr"/>
      <c r="AE747" s="33" t="inlineStr"/>
      <c r="AF747" s="33" t="inlineStr"/>
      <c r="AG747" s="33" t="inlineStr"/>
      <c r="AH747">
        <f>COUNTA(D747:D747)&gt;0</f>
        <v/>
      </c>
      <c r="AI747">
        <f>IFERROR(AND('2- GI'!$D$13&lt;&gt;"",'2- GI'!$D$13&lt;&gt;"Yes"),FALSE)</f>
        <v/>
      </c>
      <c r="AJ747">
        <f>IFERROR(AND('2- GI'!$D$13="",NOT(AND('2- GI'!$D$13&lt;&gt;"",'2- GI'!$D$13&lt;&gt;"Yes"))),FALSE)</f>
        <v/>
      </c>
      <c r="AK747">
        <f>IF(AI747,IF(AH747,"ANSWERED","MISSING"),IF(AJ747,IF(AH747,"INVALID","CONTROLLER MISSING"),IF(AH747,"INVALID","NOT APPLICABLE")))</f>
        <v/>
      </c>
      <c r="AL747" t="inlineStr">
        <is>
          <t>PARSED</t>
        </is>
      </c>
    </row>
    <row r="748">
      <c r="A748" s="29" t="inlineStr">
        <is>
          <t>FINS_PR_734_v1</t>
        </is>
      </c>
      <c r="B748" s="30" t="inlineStr">
        <is>
          <t>Other Current Liabilities</t>
        </is>
      </c>
      <c r="C748" s="35" t="inlineStr">
        <is>
          <t>TABLE: 22.0
MATRIX ROW / CONTEXT: Malta
HOW TO ANSWER: Up to 1 values.
WHEN TO ANSWER: “Pure Account Information Service Provider” (FINS_GI_11) is not “Yes”</t>
        </is>
      </c>
      <c r="D748" s="34" t="inlineStr"/>
      <c r="E748" s="33" t="inlineStr"/>
      <c r="F748" s="33" t="inlineStr"/>
      <c r="G748" s="33" t="inlineStr"/>
      <c r="H748" s="33" t="inlineStr"/>
      <c r="I748" s="33" t="inlineStr"/>
      <c r="J748" s="33" t="inlineStr"/>
      <c r="K748" s="33" t="inlineStr"/>
      <c r="L748" s="33" t="inlineStr"/>
      <c r="M748" s="33" t="inlineStr"/>
      <c r="N748" s="33" t="inlineStr"/>
      <c r="O748" s="33" t="inlineStr"/>
      <c r="P748" s="33" t="inlineStr"/>
      <c r="Q748" s="33" t="inlineStr"/>
      <c r="R748" s="33" t="inlineStr"/>
      <c r="S748" s="33" t="inlineStr"/>
      <c r="T748" s="33" t="inlineStr"/>
      <c r="U748" s="33" t="inlineStr"/>
      <c r="V748" s="33" t="inlineStr"/>
      <c r="W748" s="33" t="inlineStr"/>
      <c r="X748" s="33" t="inlineStr"/>
      <c r="Y748" s="33" t="inlineStr"/>
      <c r="Z748" s="33" t="inlineStr"/>
      <c r="AA748" s="33" t="inlineStr"/>
      <c r="AB748" s="33" t="inlineStr"/>
      <c r="AC748" s="33" t="inlineStr"/>
      <c r="AD748" s="33" t="inlineStr"/>
      <c r="AE748" s="33" t="inlineStr"/>
      <c r="AF748" s="33" t="inlineStr"/>
      <c r="AG748" s="33" t="inlineStr"/>
      <c r="AH748">
        <f>COUNTA(D748:D748)&gt;0</f>
        <v/>
      </c>
      <c r="AI748">
        <f>IFERROR(AND('2- GI'!$D$13&lt;&gt;"",'2- GI'!$D$13&lt;&gt;"Yes"),FALSE)</f>
        <v/>
      </c>
      <c r="AJ748">
        <f>IFERROR(AND('2- GI'!$D$13="",NOT(AND('2- GI'!$D$13&lt;&gt;"",'2- GI'!$D$13&lt;&gt;"Yes"))),FALSE)</f>
        <v/>
      </c>
      <c r="AK748">
        <f>IF(AI748,IF(AH748,"ANSWERED","MISSING"),IF(AJ748,IF(AH748,"INVALID","CONTROLLER MISSING"),IF(AH748,"INVALID","NOT APPLICABLE")))</f>
        <v/>
      </c>
      <c r="AL748" t="inlineStr">
        <is>
          <t>PARSED</t>
        </is>
      </c>
    </row>
    <row r="749">
      <c r="A749" s="29" t="inlineStr">
        <is>
          <t>FINS_PR_735_v1</t>
        </is>
      </c>
      <c r="B749" s="30" t="inlineStr">
        <is>
          <t>Other Current Liabilities</t>
        </is>
      </c>
      <c r="C749" s="35" t="inlineStr">
        <is>
          <t>TABLE: 22.0
MATRIX ROW / CONTEXT: EU/EEA
HOW TO ANSWER: Up to 1 values.
WHEN TO ANSWER: “Pure Account Information Service Provider” (FINS_GI_11) is not “Yes”</t>
        </is>
      </c>
      <c r="D749" s="34" t="inlineStr"/>
      <c r="E749" s="33" t="inlineStr"/>
      <c r="F749" s="33" t="inlineStr"/>
      <c r="G749" s="33" t="inlineStr"/>
      <c r="H749" s="33" t="inlineStr"/>
      <c r="I749" s="33" t="inlineStr"/>
      <c r="J749" s="33" t="inlineStr"/>
      <c r="K749" s="33" t="inlineStr"/>
      <c r="L749" s="33" t="inlineStr"/>
      <c r="M749" s="33" t="inlineStr"/>
      <c r="N749" s="33" t="inlineStr"/>
      <c r="O749" s="33" t="inlineStr"/>
      <c r="P749" s="33" t="inlineStr"/>
      <c r="Q749" s="33" t="inlineStr"/>
      <c r="R749" s="33" t="inlineStr"/>
      <c r="S749" s="33" t="inlineStr"/>
      <c r="T749" s="33" t="inlineStr"/>
      <c r="U749" s="33" t="inlineStr"/>
      <c r="V749" s="33" t="inlineStr"/>
      <c r="W749" s="33" t="inlineStr"/>
      <c r="X749" s="33" t="inlineStr"/>
      <c r="Y749" s="33" t="inlineStr"/>
      <c r="Z749" s="33" t="inlineStr"/>
      <c r="AA749" s="33" t="inlineStr"/>
      <c r="AB749" s="33" t="inlineStr"/>
      <c r="AC749" s="33" t="inlineStr"/>
      <c r="AD749" s="33" t="inlineStr"/>
      <c r="AE749" s="33" t="inlineStr"/>
      <c r="AF749" s="33" t="inlineStr"/>
      <c r="AG749" s="33" t="inlineStr"/>
      <c r="AH749">
        <f>COUNTA(D749:D749)&gt;0</f>
        <v/>
      </c>
      <c r="AI749">
        <f>IFERROR(AND('2- GI'!$D$13&lt;&gt;"",'2- GI'!$D$13&lt;&gt;"Yes"),FALSE)</f>
        <v/>
      </c>
      <c r="AJ749">
        <f>IFERROR(AND('2- GI'!$D$13="",NOT(AND('2- GI'!$D$13&lt;&gt;"",'2- GI'!$D$13&lt;&gt;"Yes"))),FALSE)</f>
        <v/>
      </c>
      <c r="AK749">
        <f>IF(AI749,IF(AH749,"ANSWERED","MISSING"),IF(AJ749,IF(AH749,"INVALID","CONTROLLER MISSING"),IF(AH749,"INVALID","NOT APPLICABLE")))</f>
        <v/>
      </c>
      <c r="AL749" t="inlineStr">
        <is>
          <t>PARSED</t>
        </is>
      </c>
    </row>
    <row r="750">
      <c r="A750" s="29" t="inlineStr">
        <is>
          <t>FINS_PR_736_v1</t>
        </is>
      </c>
      <c r="B750" s="30" t="inlineStr">
        <is>
          <t>Other Current Liabilities</t>
        </is>
      </c>
      <c r="C750" s="35" t="inlineStr">
        <is>
          <t>TABLE: 22.0
MATRIX ROW / CONTEXT: RoW
HOW TO ANSWER: Up to 1 values.
WHEN TO ANSWER: “Pure Account Information Service Provider” (FINS_GI_11) is not “Yes”</t>
        </is>
      </c>
      <c r="D750" s="34" t="inlineStr"/>
      <c r="E750" s="33" t="inlineStr"/>
      <c r="F750" s="33" t="inlineStr"/>
      <c r="G750" s="33" t="inlineStr"/>
      <c r="H750" s="33" t="inlineStr"/>
      <c r="I750" s="33" t="inlineStr"/>
      <c r="J750" s="33" t="inlineStr"/>
      <c r="K750" s="33" t="inlineStr"/>
      <c r="L750" s="33" t="inlineStr"/>
      <c r="M750" s="33" t="inlineStr"/>
      <c r="N750" s="33" t="inlineStr"/>
      <c r="O750" s="33" t="inlineStr"/>
      <c r="P750" s="33" t="inlineStr"/>
      <c r="Q750" s="33" t="inlineStr"/>
      <c r="R750" s="33" t="inlineStr"/>
      <c r="S750" s="33" t="inlineStr"/>
      <c r="T750" s="33" t="inlineStr"/>
      <c r="U750" s="33" t="inlineStr"/>
      <c r="V750" s="33" t="inlineStr"/>
      <c r="W750" s="33" t="inlineStr"/>
      <c r="X750" s="33" t="inlineStr"/>
      <c r="Y750" s="33" t="inlineStr"/>
      <c r="Z750" s="33" t="inlineStr"/>
      <c r="AA750" s="33" t="inlineStr"/>
      <c r="AB750" s="33" t="inlineStr"/>
      <c r="AC750" s="33" t="inlineStr"/>
      <c r="AD750" s="33" t="inlineStr"/>
      <c r="AE750" s="33" t="inlineStr"/>
      <c r="AF750" s="33" t="inlineStr"/>
      <c r="AG750" s="33" t="inlineStr"/>
      <c r="AH750">
        <f>COUNTA(D750:D750)&gt;0</f>
        <v/>
      </c>
      <c r="AI750">
        <f>IFERROR(AND('2- GI'!$D$13&lt;&gt;"",'2- GI'!$D$13&lt;&gt;"Yes"),FALSE)</f>
        <v/>
      </c>
      <c r="AJ750">
        <f>IFERROR(AND('2- GI'!$D$13="",NOT(AND('2- GI'!$D$13&lt;&gt;"",'2- GI'!$D$13&lt;&gt;"Yes"))),FALSE)</f>
        <v/>
      </c>
      <c r="AK750">
        <f>IF(AI750,IF(AH750,"ANSWERED","MISSING"),IF(AJ750,IF(AH750,"INVALID","CONTROLLER MISSING"),IF(AH750,"INVALID","NOT APPLICABLE")))</f>
        <v/>
      </c>
      <c r="AL750" t="inlineStr">
        <is>
          <t>PARSED</t>
        </is>
      </c>
    </row>
    <row r="751">
      <c r="A751" s="29" t="inlineStr">
        <is>
          <t>FINS_PR_737_v1</t>
        </is>
      </c>
      <c r="B751" s="30" t="inlineStr">
        <is>
          <t>Kindly provide detail on 'Other Current Liabilities'</t>
        </is>
      </c>
      <c r="C751" s="31" t="inlineStr">
        <is>
          <t>WHEN TO ANSWER: All of these conditions must be met: At least one of these conditions must be met: “Other Current Liabilities” (FINS_PR_734) is greater than “0”; or “Other Current Liabilities” (FINS_PR_735) is greater than “0”; or “Other Current Liabilities” (FINS_PR_736) is greater than “0”; and “Pure Account Information Service Provider” (FINS_GI_11) is not “Yes”</t>
        </is>
      </c>
      <c r="D751" s="34" t="inlineStr"/>
      <c r="E751" s="33" t="inlineStr"/>
      <c r="F751" s="33" t="inlineStr"/>
      <c r="G751" s="33" t="inlineStr"/>
      <c r="H751" s="33" t="inlineStr"/>
      <c r="I751" s="33" t="inlineStr"/>
      <c r="J751" s="33" t="inlineStr"/>
      <c r="K751" s="33" t="inlineStr"/>
      <c r="L751" s="33" t="inlineStr"/>
      <c r="M751" s="33" t="inlineStr"/>
      <c r="N751" s="33" t="inlineStr"/>
      <c r="O751" s="33" t="inlineStr"/>
      <c r="P751" s="33" t="inlineStr"/>
      <c r="Q751" s="33" t="inlineStr"/>
      <c r="R751" s="33" t="inlineStr"/>
      <c r="S751" s="33" t="inlineStr"/>
      <c r="T751" s="33" t="inlineStr"/>
      <c r="U751" s="33" t="inlineStr"/>
      <c r="V751" s="33" t="inlineStr"/>
      <c r="W751" s="33" t="inlineStr"/>
      <c r="X751" s="33" t="inlineStr"/>
      <c r="Y751" s="33" t="inlineStr"/>
      <c r="Z751" s="33" t="inlineStr"/>
      <c r="AA751" s="33" t="inlineStr"/>
      <c r="AB751" s="33" t="inlineStr"/>
      <c r="AC751" s="33" t="inlineStr"/>
      <c r="AD751" s="33" t="inlineStr"/>
      <c r="AE751" s="33" t="inlineStr"/>
      <c r="AF751" s="33" t="inlineStr"/>
      <c r="AG751" s="33" t="inlineStr"/>
      <c r="AH751">
        <f>COUNTA(D751:D751)&gt;0</f>
        <v/>
      </c>
      <c r="AI751">
        <f>IFERROR(AND(OR(AND($D$748&lt;&gt;"",$D$748&gt;0),AND($D$749&lt;&gt;"",$D$749&gt;0),AND($D$750&lt;&gt;"",$D$750&gt;0)),AND('2- GI'!$D$13&lt;&gt;"",'2- GI'!$D$13&lt;&gt;"Yes")),FALSE)</f>
        <v/>
      </c>
      <c r="AJ751">
        <f>IFERROR(AND(OR($D$748="",$D$749="",$D$750="",'2- GI'!$D$13=""),NOT(AND(OR(AND($D$748&lt;&gt;"",$D$748&gt;0),AND($D$749&lt;&gt;"",$D$749&gt;0),AND($D$750&lt;&gt;"",$D$750&gt;0)),AND('2- GI'!$D$13&lt;&gt;"",'2- GI'!$D$13&lt;&gt;"Yes")))),FALSE)</f>
        <v/>
      </c>
      <c r="AK751">
        <f>IF(AI751,IF(AH751,"ANSWERED","MISSING"),IF(AJ751,IF(AH751,"INVALID","CONTROLLER MISSING"),IF(AH751,"INVALID","NOT APPLICABLE")))</f>
        <v/>
      </c>
      <c r="AL751" t="inlineStr">
        <is>
          <t>PARSED</t>
        </is>
      </c>
    </row>
    <row r="752" ht="24" customHeight="1">
      <c r="A752" s="28" t="inlineStr">
        <is>
          <t>PR — CAPITAL AND RESERVES</t>
        </is>
      </c>
      <c r="B752" s="28" t="n"/>
      <c r="C752" s="28" t="n"/>
      <c r="D752" s="28" t="n"/>
      <c r="E752" s="28" t="n"/>
      <c r="F752" s="28" t="n"/>
      <c r="G752" s="28" t="n"/>
      <c r="H752" s="28" t="n"/>
      <c r="I752" s="28" t="n"/>
      <c r="J752" s="28" t="n"/>
      <c r="K752" s="28" t="n"/>
      <c r="L752" s="28" t="n"/>
      <c r="M752" s="28" t="n"/>
      <c r="N752" s="28" t="n"/>
      <c r="O752" s="28" t="n"/>
      <c r="P752" s="28" t="n"/>
      <c r="Q752" s="28" t="n"/>
      <c r="R752" s="28" t="n"/>
      <c r="S752" s="28" t="n"/>
      <c r="T752" s="28" t="n"/>
      <c r="U752" s="28" t="n"/>
      <c r="V752" s="28" t="n"/>
      <c r="W752" s="28" t="n"/>
      <c r="X752" s="28" t="n"/>
      <c r="Y752" s="28" t="n"/>
      <c r="Z752" s="28" t="n"/>
      <c r="AA752" s="28" t="n"/>
      <c r="AB752" s="28" t="n"/>
      <c r="AC752" s="28" t="n"/>
      <c r="AD752" s="28" t="n"/>
      <c r="AE752" s="28" t="n"/>
      <c r="AF752" s="28" t="n"/>
      <c r="AG752" s="28" t="n"/>
    </row>
    <row r="753">
      <c r="A753" s="29" t="inlineStr">
        <is>
          <t>FINS_PR_738_v1</t>
        </is>
      </c>
      <c r="B753" s="30" t="inlineStr">
        <is>
          <t>Called up ordinary share capital</t>
        </is>
      </c>
      <c r="C753" s="35" t="inlineStr">
        <is>
          <t>TABLE: 23.0
MATRIX ROW / CONTEXT: Malta
HOW TO ANSWER: Up to 1 values.
WHEN TO ANSWER: “Pure Account Information Service Provider” (FINS_GI_11) is not “Yes”</t>
        </is>
      </c>
      <c r="D753" s="34" t="inlineStr"/>
      <c r="E753" s="33" t="inlineStr"/>
      <c r="F753" s="33" t="inlineStr"/>
      <c r="G753" s="33" t="inlineStr"/>
      <c r="H753" s="33" t="inlineStr"/>
      <c r="I753" s="33" t="inlineStr"/>
      <c r="J753" s="33" t="inlineStr"/>
      <c r="K753" s="33" t="inlineStr"/>
      <c r="L753" s="33" t="inlineStr"/>
      <c r="M753" s="33" t="inlineStr"/>
      <c r="N753" s="33" t="inlineStr"/>
      <c r="O753" s="33" t="inlineStr"/>
      <c r="P753" s="33" t="inlineStr"/>
      <c r="Q753" s="33" t="inlineStr"/>
      <c r="R753" s="33" t="inlineStr"/>
      <c r="S753" s="33" t="inlineStr"/>
      <c r="T753" s="33" t="inlineStr"/>
      <c r="U753" s="33" t="inlineStr"/>
      <c r="V753" s="33" t="inlineStr"/>
      <c r="W753" s="33" t="inlineStr"/>
      <c r="X753" s="33" t="inlineStr"/>
      <c r="Y753" s="33" t="inlineStr"/>
      <c r="Z753" s="33" t="inlineStr"/>
      <c r="AA753" s="33" t="inlineStr"/>
      <c r="AB753" s="33" t="inlineStr"/>
      <c r="AC753" s="33" t="inlineStr"/>
      <c r="AD753" s="33" t="inlineStr"/>
      <c r="AE753" s="33" t="inlineStr"/>
      <c r="AF753" s="33" t="inlineStr"/>
      <c r="AG753" s="33" t="inlineStr"/>
      <c r="AH753">
        <f>COUNTA(D753:D753)&gt;0</f>
        <v/>
      </c>
      <c r="AI753">
        <f>IFERROR(AND('2- GI'!$D$13&lt;&gt;"",'2- GI'!$D$13&lt;&gt;"Yes"),FALSE)</f>
        <v/>
      </c>
      <c r="AJ753">
        <f>IFERROR(AND('2- GI'!$D$13="",NOT(AND('2- GI'!$D$13&lt;&gt;"",'2- GI'!$D$13&lt;&gt;"Yes"))),FALSE)</f>
        <v/>
      </c>
      <c r="AK753">
        <f>IF(AI753,IF(AH753,"ANSWERED","MISSING"),IF(AJ753,IF(AH753,"INVALID","CONTROLLER MISSING"),IF(AH753,"INVALID","NOT APPLICABLE")))</f>
        <v/>
      </c>
      <c r="AL753" t="inlineStr">
        <is>
          <t>PARSED</t>
        </is>
      </c>
    </row>
    <row r="754">
      <c r="A754" s="29" t="inlineStr">
        <is>
          <t>FINS_PR_739_v1</t>
        </is>
      </c>
      <c r="B754" s="30" t="inlineStr">
        <is>
          <t>Called up ordinary share capital</t>
        </is>
      </c>
      <c r="C754" s="35" t="inlineStr">
        <is>
          <t>TABLE: 23.0
MATRIX ROW / CONTEXT: EU/EEA
HOW TO ANSWER: Up to 1 values.
WHEN TO ANSWER: “Pure Account Information Service Provider” (FINS_GI_11) is not “Yes”</t>
        </is>
      </c>
      <c r="D754" s="34" t="inlineStr"/>
      <c r="E754" s="33" t="inlineStr"/>
      <c r="F754" s="33" t="inlineStr"/>
      <c r="G754" s="33" t="inlineStr"/>
      <c r="H754" s="33" t="inlineStr"/>
      <c r="I754" s="33" t="inlineStr"/>
      <c r="J754" s="33" t="inlineStr"/>
      <c r="K754" s="33" t="inlineStr"/>
      <c r="L754" s="33" t="inlineStr"/>
      <c r="M754" s="33" t="inlineStr"/>
      <c r="N754" s="33" t="inlineStr"/>
      <c r="O754" s="33" t="inlineStr"/>
      <c r="P754" s="33" t="inlineStr"/>
      <c r="Q754" s="33" t="inlineStr"/>
      <c r="R754" s="33" t="inlineStr"/>
      <c r="S754" s="33" t="inlineStr"/>
      <c r="T754" s="33" t="inlineStr"/>
      <c r="U754" s="33" t="inlineStr"/>
      <c r="V754" s="33" t="inlineStr"/>
      <c r="W754" s="33" t="inlineStr"/>
      <c r="X754" s="33" t="inlineStr"/>
      <c r="Y754" s="33" t="inlineStr"/>
      <c r="Z754" s="33" t="inlineStr"/>
      <c r="AA754" s="33" t="inlineStr"/>
      <c r="AB754" s="33" t="inlineStr"/>
      <c r="AC754" s="33" t="inlineStr"/>
      <c r="AD754" s="33" t="inlineStr"/>
      <c r="AE754" s="33" t="inlineStr"/>
      <c r="AF754" s="33" t="inlineStr"/>
      <c r="AG754" s="33" t="inlineStr"/>
      <c r="AH754">
        <f>COUNTA(D754:D754)&gt;0</f>
        <v/>
      </c>
      <c r="AI754">
        <f>IFERROR(AND('2- GI'!$D$13&lt;&gt;"",'2- GI'!$D$13&lt;&gt;"Yes"),FALSE)</f>
        <v/>
      </c>
      <c r="AJ754">
        <f>IFERROR(AND('2- GI'!$D$13="",NOT(AND('2- GI'!$D$13&lt;&gt;"",'2- GI'!$D$13&lt;&gt;"Yes"))),FALSE)</f>
        <v/>
      </c>
      <c r="AK754">
        <f>IF(AI754,IF(AH754,"ANSWERED","MISSING"),IF(AJ754,IF(AH754,"INVALID","CONTROLLER MISSING"),IF(AH754,"INVALID","NOT APPLICABLE")))</f>
        <v/>
      </c>
      <c r="AL754" t="inlineStr">
        <is>
          <t>PARSED</t>
        </is>
      </c>
    </row>
    <row r="755">
      <c r="A755" s="29" t="inlineStr">
        <is>
          <t>FINS_PR_740_v1</t>
        </is>
      </c>
      <c r="B755" s="30" t="inlineStr">
        <is>
          <t>Called up ordinary share capital</t>
        </is>
      </c>
      <c r="C755" s="35" t="inlineStr">
        <is>
          <t>TABLE: 23.0
MATRIX ROW / CONTEXT: RoW
HOW TO ANSWER: Up to 1 values.
WHEN TO ANSWER: “Pure Account Information Service Provider” (FINS_GI_11) is not “Yes”</t>
        </is>
      </c>
      <c r="D755" s="34" t="inlineStr"/>
      <c r="E755" s="33" t="inlineStr"/>
      <c r="F755" s="33" t="inlineStr"/>
      <c r="G755" s="33" t="inlineStr"/>
      <c r="H755" s="33" t="inlineStr"/>
      <c r="I755" s="33" t="inlineStr"/>
      <c r="J755" s="33" t="inlineStr"/>
      <c r="K755" s="33" t="inlineStr"/>
      <c r="L755" s="33" t="inlineStr"/>
      <c r="M755" s="33" t="inlineStr"/>
      <c r="N755" s="33" t="inlineStr"/>
      <c r="O755" s="33" t="inlineStr"/>
      <c r="P755" s="33" t="inlineStr"/>
      <c r="Q755" s="33" t="inlineStr"/>
      <c r="R755" s="33" t="inlineStr"/>
      <c r="S755" s="33" t="inlineStr"/>
      <c r="T755" s="33" t="inlineStr"/>
      <c r="U755" s="33" t="inlineStr"/>
      <c r="V755" s="33" t="inlineStr"/>
      <c r="W755" s="33" t="inlineStr"/>
      <c r="X755" s="33" t="inlineStr"/>
      <c r="Y755" s="33" t="inlineStr"/>
      <c r="Z755" s="33" t="inlineStr"/>
      <c r="AA755" s="33" t="inlineStr"/>
      <c r="AB755" s="33" t="inlineStr"/>
      <c r="AC755" s="33" t="inlineStr"/>
      <c r="AD755" s="33" t="inlineStr"/>
      <c r="AE755" s="33" t="inlineStr"/>
      <c r="AF755" s="33" t="inlineStr"/>
      <c r="AG755" s="33" t="inlineStr"/>
      <c r="AH755">
        <f>COUNTA(D755:D755)&gt;0</f>
        <v/>
      </c>
      <c r="AI755">
        <f>IFERROR(AND('2- GI'!$D$13&lt;&gt;"",'2- GI'!$D$13&lt;&gt;"Yes"),FALSE)</f>
        <v/>
      </c>
      <c r="AJ755">
        <f>IFERROR(AND('2- GI'!$D$13="",NOT(AND('2- GI'!$D$13&lt;&gt;"",'2- GI'!$D$13&lt;&gt;"Yes"))),FALSE)</f>
        <v/>
      </c>
      <c r="AK755">
        <f>IF(AI755,IF(AH755,"ANSWERED","MISSING"),IF(AJ755,IF(AH755,"INVALID","CONTROLLER MISSING"),IF(AH755,"INVALID","NOT APPLICABLE")))</f>
        <v/>
      </c>
      <c r="AL755" t="inlineStr">
        <is>
          <t>PARSED</t>
        </is>
      </c>
    </row>
    <row r="756">
      <c r="A756" s="29" t="inlineStr">
        <is>
          <t>FINS_PR_741_v1</t>
        </is>
      </c>
      <c r="B756" s="30" t="inlineStr">
        <is>
          <t>Preference share capital</t>
        </is>
      </c>
      <c r="C756" s="35" t="inlineStr">
        <is>
          <t>TABLE: 23.0
MATRIX ROW / CONTEXT: Malta
HOW TO ANSWER: Up to 1 values.
WHEN TO ANSWER: “Pure Account Information Service Provider” (FINS_GI_11) is not “Yes”</t>
        </is>
      </c>
      <c r="D756" s="34" t="inlineStr"/>
      <c r="E756" s="33" t="inlineStr"/>
      <c r="F756" s="33" t="inlineStr"/>
      <c r="G756" s="33" t="inlineStr"/>
      <c r="H756" s="33" t="inlineStr"/>
      <c r="I756" s="33" t="inlineStr"/>
      <c r="J756" s="33" t="inlineStr"/>
      <c r="K756" s="33" t="inlineStr"/>
      <c r="L756" s="33" t="inlineStr"/>
      <c r="M756" s="33" t="inlineStr"/>
      <c r="N756" s="33" t="inlineStr"/>
      <c r="O756" s="33" t="inlineStr"/>
      <c r="P756" s="33" t="inlineStr"/>
      <c r="Q756" s="33" t="inlineStr"/>
      <c r="R756" s="33" t="inlineStr"/>
      <c r="S756" s="33" t="inlineStr"/>
      <c r="T756" s="33" t="inlineStr"/>
      <c r="U756" s="33" t="inlineStr"/>
      <c r="V756" s="33" t="inlineStr"/>
      <c r="W756" s="33" t="inlineStr"/>
      <c r="X756" s="33" t="inlineStr"/>
      <c r="Y756" s="33" t="inlineStr"/>
      <c r="Z756" s="33" t="inlineStr"/>
      <c r="AA756" s="33" t="inlineStr"/>
      <c r="AB756" s="33" t="inlineStr"/>
      <c r="AC756" s="33" t="inlineStr"/>
      <c r="AD756" s="33" t="inlineStr"/>
      <c r="AE756" s="33" t="inlineStr"/>
      <c r="AF756" s="33" t="inlineStr"/>
      <c r="AG756" s="33" t="inlineStr"/>
      <c r="AH756">
        <f>COUNTA(D756:D756)&gt;0</f>
        <v/>
      </c>
      <c r="AI756">
        <f>IFERROR(AND('2- GI'!$D$13&lt;&gt;"",'2- GI'!$D$13&lt;&gt;"Yes"),FALSE)</f>
        <v/>
      </c>
      <c r="AJ756">
        <f>IFERROR(AND('2- GI'!$D$13="",NOT(AND('2- GI'!$D$13&lt;&gt;"",'2- GI'!$D$13&lt;&gt;"Yes"))),FALSE)</f>
        <v/>
      </c>
      <c r="AK756">
        <f>IF(AI756,IF(AH756,"ANSWERED","MISSING"),IF(AJ756,IF(AH756,"INVALID","CONTROLLER MISSING"),IF(AH756,"INVALID","NOT APPLICABLE")))</f>
        <v/>
      </c>
      <c r="AL756" t="inlineStr">
        <is>
          <t>PARSED</t>
        </is>
      </c>
    </row>
    <row r="757">
      <c r="A757" s="29" t="inlineStr">
        <is>
          <t>FINS_PR_742_v1</t>
        </is>
      </c>
      <c r="B757" s="30" t="inlineStr">
        <is>
          <t>Preference share capital</t>
        </is>
      </c>
      <c r="C757" s="35" t="inlineStr">
        <is>
          <t>TABLE: 23.0
MATRIX ROW / CONTEXT: EU/EEA
HOW TO ANSWER: Up to 1 values.
WHEN TO ANSWER: “Pure Account Information Service Provider” (FINS_GI_11) is not “Yes”</t>
        </is>
      </c>
      <c r="D757" s="34" t="inlineStr"/>
      <c r="E757" s="33" t="inlineStr"/>
      <c r="F757" s="33" t="inlineStr"/>
      <c r="G757" s="33" t="inlineStr"/>
      <c r="H757" s="33" t="inlineStr"/>
      <c r="I757" s="33" t="inlineStr"/>
      <c r="J757" s="33" t="inlineStr"/>
      <c r="K757" s="33" t="inlineStr"/>
      <c r="L757" s="33" t="inlineStr"/>
      <c r="M757" s="33" t="inlineStr"/>
      <c r="N757" s="33" t="inlineStr"/>
      <c r="O757" s="33" t="inlineStr"/>
      <c r="P757" s="33" t="inlineStr"/>
      <c r="Q757" s="33" t="inlineStr"/>
      <c r="R757" s="33" t="inlineStr"/>
      <c r="S757" s="33" t="inlineStr"/>
      <c r="T757" s="33" t="inlineStr"/>
      <c r="U757" s="33" t="inlineStr"/>
      <c r="V757" s="33" t="inlineStr"/>
      <c r="W757" s="33" t="inlineStr"/>
      <c r="X757" s="33" t="inlineStr"/>
      <c r="Y757" s="33" t="inlineStr"/>
      <c r="Z757" s="33" t="inlineStr"/>
      <c r="AA757" s="33" t="inlineStr"/>
      <c r="AB757" s="33" t="inlineStr"/>
      <c r="AC757" s="33" t="inlineStr"/>
      <c r="AD757" s="33" t="inlineStr"/>
      <c r="AE757" s="33" t="inlineStr"/>
      <c r="AF757" s="33" t="inlineStr"/>
      <c r="AG757" s="33" t="inlineStr"/>
      <c r="AH757">
        <f>COUNTA(D757:D757)&gt;0</f>
        <v/>
      </c>
      <c r="AI757">
        <f>IFERROR(AND('2- GI'!$D$13&lt;&gt;"",'2- GI'!$D$13&lt;&gt;"Yes"),FALSE)</f>
        <v/>
      </c>
      <c r="AJ757">
        <f>IFERROR(AND('2- GI'!$D$13="",NOT(AND('2- GI'!$D$13&lt;&gt;"",'2- GI'!$D$13&lt;&gt;"Yes"))),FALSE)</f>
        <v/>
      </c>
      <c r="AK757">
        <f>IF(AI757,IF(AH757,"ANSWERED","MISSING"),IF(AJ757,IF(AH757,"INVALID","CONTROLLER MISSING"),IF(AH757,"INVALID","NOT APPLICABLE")))</f>
        <v/>
      </c>
      <c r="AL757" t="inlineStr">
        <is>
          <t>PARSED</t>
        </is>
      </c>
    </row>
    <row r="758">
      <c r="A758" s="29" t="inlineStr">
        <is>
          <t>FINS_PR_743_v1</t>
        </is>
      </c>
      <c r="B758" s="30" t="inlineStr">
        <is>
          <t>Preference share capital</t>
        </is>
      </c>
      <c r="C758" s="35" t="inlineStr">
        <is>
          <t>TABLE: 23.0
MATRIX ROW / CONTEXT: RoW
HOW TO ANSWER: Up to 1 values.
WHEN TO ANSWER: “Pure Account Information Service Provider” (FINS_GI_11) is not “Yes”</t>
        </is>
      </c>
      <c r="D758" s="34" t="inlineStr"/>
      <c r="E758" s="33" t="inlineStr"/>
      <c r="F758" s="33" t="inlineStr"/>
      <c r="G758" s="33" t="inlineStr"/>
      <c r="H758" s="33" t="inlineStr"/>
      <c r="I758" s="33" t="inlineStr"/>
      <c r="J758" s="33" t="inlineStr"/>
      <c r="K758" s="33" t="inlineStr"/>
      <c r="L758" s="33" t="inlineStr"/>
      <c r="M758" s="33" t="inlineStr"/>
      <c r="N758" s="33" t="inlineStr"/>
      <c r="O758" s="33" t="inlineStr"/>
      <c r="P758" s="33" t="inlineStr"/>
      <c r="Q758" s="33" t="inlineStr"/>
      <c r="R758" s="33" t="inlineStr"/>
      <c r="S758" s="33" t="inlineStr"/>
      <c r="T758" s="33" t="inlineStr"/>
      <c r="U758" s="33" t="inlineStr"/>
      <c r="V758" s="33" t="inlineStr"/>
      <c r="W758" s="33" t="inlineStr"/>
      <c r="X758" s="33" t="inlineStr"/>
      <c r="Y758" s="33" t="inlineStr"/>
      <c r="Z758" s="33" t="inlineStr"/>
      <c r="AA758" s="33" t="inlineStr"/>
      <c r="AB758" s="33" t="inlineStr"/>
      <c r="AC758" s="33" t="inlineStr"/>
      <c r="AD758" s="33" t="inlineStr"/>
      <c r="AE758" s="33" t="inlineStr"/>
      <c r="AF758" s="33" t="inlineStr"/>
      <c r="AG758" s="33" t="inlineStr"/>
      <c r="AH758">
        <f>COUNTA(D758:D758)&gt;0</f>
        <v/>
      </c>
      <c r="AI758">
        <f>IFERROR(AND('2- GI'!$D$13&lt;&gt;"",'2- GI'!$D$13&lt;&gt;"Yes"),FALSE)</f>
        <v/>
      </c>
      <c r="AJ758">
        <f>IFERROR(AND('2- GI'!$D$13="",NOT(AND('2- GI'!$D$13&lt;&gt;"",'2- GI'!$D$13&lt;&gt;"Yes"))),FALSE)</f>
        <v/>
      </c>
      <c r="AK758">
        <f>IF(AI758,IF(AH758,"ANSWERED","MISSING"),IF(AJ758,IF(AH758,"INVALID","CONTROLLER MISSING"),IF(AH758,"INVALID","NOT APPLICABLE")))</f>
        <v/>
      </c>
      <c r="AL758" t="inlineStr">
        <is>
          <t>PARSED</t>
        </is>
      </c>
    </row>
    <row r="759">
      <c r="A759" s="29" t="inlineStr">
        <is>
          <t>FINS_PR_744_v1</t>
        </is>
      </c>
      <c r="B759" s="30" t="inlineStr">
        <is>
          <t>Perpetual Non-Cumulative Preference Shares</t>
        </is>
      </c>
      <c r="C759" s="35" t="inlineStr">
        <is>
          <t>TABLE: 23.0
MATRIX ROW / CONTEXT: Malta
HOW TO ANSWER: Up to 1 values.
WHEN TO ANSWER: “Pure Account Information Service Provider” (FINS_GI_11) is not “Yes”</t>
        </is>
      </c>
      <c r="D759" s="34" t="inlineStr"/>
      <c r="E759" s="33" t="inlineStr"/>
      <c r="F759" s="33" t="inlineStr"/>
      <c r="G759" s="33" t="inlineStr"/>
      <c r="H759" s="33" t="inlineStr"/>
      <c r="I759" s="33" t="inlineStr"/>
      <c r="J759" s="33" t="inlineStr"/>
      <c r="K759" s="33" t="inlineStr"/>
      <c r="L759" s="33" t="inlineStr"/>
      <c r="M759" s="33" t="inlineStr"/>
      <c r="N759" s="33" t="inlineStr"/>
      <c r="O759" s="33" t="inlineStr"/>
      <c r="P759" s="33" t="inlineStr"/>
      <c r="Q759" s="33" t="inlineStr"/>
      <c r="R759" s="33" t="inlineStr"/>
      <c r="S759" s="33" t="inlineStr"/>
      <c r="T759" s="33" t="inlineStr"/>
      <c r="U759" s="33" t="inlineStr"/>
      <c r="V759" s="33" t="inlineStr"/>
      <c r="W759" s="33" t="inlineStr"/>
      <c r="X759" s="33" t="inlineStr"/>
      <c r="Y759" s="33" t="inlineStr"/>
      <c r="Z759" s="33" t="inlineStr"/>
      <c r="AA759" s="33" t="inlineStr"/>
      <c r="AB759" s="33" t="inlineStr"/>
      <c r="AC759" s="33" t="inlineStr"/>
      <c r="AD759" s="33" t="inlineStr"/>
      <c r="AE759" s="33" t="inlineStr"/>
      <c r="AF759" s="33" t="inlineStr"/>
      <c r="AG759" s="33" t="inlineStr"/>
      <c r="AH759">
        <f>COUNTA(D759:D759)&gt;0</f>
        <v/>
      </c>
      <c r="AI759">
        <f>IFERROR(AND('2- GI'!$D$13&lt;&gt;"",'2- GI'!$D$13&lt;&gt;"Yes"),FALSE)</f>
        <v/>
      </c>
      <c r="AJ759">
        <f>IFERROR(AND('2- GI'!$D$13="",NOT(AND('2- GI'!$D$13&lt;&gt;"",'2- GI'!$D$13&lt;&gt;"Yes"))),FALSE)</f>
        <v/>
      </c>
      <c r="AK759">
        <f>IF(AI759,IF(AH759,"ANSWERED","MISSING"),IF(AJ759,IF(AH759,"INVALID","CONTROLLER MISSING"),IF(AH759,"INVALID","NOT APPLICABLE")))</f>
        <v/>
      </c>
      <c r="AL759" t="inlineStr">
        <is>
          <t>PARSED</t>
        </is>
      </c>
    </row>
    <row r="760">
      <c r="A760" s="29" t="inlineStr">
        <is>
          <t>FINS_PR_745_v1</t>
        </is>
      </c>
      <c r="B760" s="30" t="inlineStr">
        <is>
          <t>Perpetual Non-Cumulative Preference Shares</t>
        </is>
      </c>
      <c r="C760" s="35" t="inlineStr">
        <is>
          <t>TABLE: 23.0
MATRIX ROW / CONTEXT: EU/EEA
HOW TO ANSWER: Up to 1 values.
WHEN TO ANSWER: “Pure Account Information Service Provider” (FINS_GI_11) is not “Yes”</t>
        </is>
      </c>
      <c r="D760" s="34" t="inlineStr"/>
      <c r="E760" s="33" t="inlineStr"/>
      <c r="F760" s="33" t="inlineStr"/>
      <c r="G760" s="33" t="inlineStr"/>
      <c r="H760" s="33" t="inlineStr"/>
      <c r="I760" s="33" t="inlineStr"/>
      <c r="J760" s="33" t="inlineStr"/>
      <c r="K760" s="33" t="inlineStr"/>
      <c r="L760" s="33" t="inlineStr"/>
      <c r="M760" s="33" t="inlineStr"/>
      <c r="N760" s="33" t="inlineStr"/>
      <c r="O760" s="33" t="inlineStr"/>
      <c r="P760" s="33" t="inlineStr"/>
      <c r="Q760" s="33" t="inlineStr"/>
      <c r="R760" s="33" t="inlineStr"/>
      <c r="S760" s="33" t="inlineStr"/>
      <c r="T760" s="33" t="inlineStr"/>
      <c r="U760" s="33" t="inlineStr"/>
      <c r="V760" s="33" t="inlineStr"/>
      <c r="W760" s="33" t="inlineStr"/>
      <c r="X760" s="33" t="inlineStr"/>
      <c r="Y760" s="33" t="inlineStr"/>
      <c r="Z760" s="33" t="inlineStr"/>
      <c r="AA760" s="33" t="inlineStr"/>
      <c r="AB760" s="33" t="inlineStr"/>
      <c r="AC760" s="33" t="inlineStr"/>
      <c r="AD760" s="33" t="inlineStr"/>
      <c r="AE760" s="33" t="inlineStr"/>
      <c r="AF760" s="33" t="inlineStr"/>
      <c r="AG760" s="33" t="inlineStr"/>
      <c r="AH760">
        <f>COUNTA(D760:D760)&gt;0</f>
        <v/>
      </c>
      <c r="AI760">
        <f>IFERROR(AND('2- GI'!$D$13&lt;&gt;"",'2- GI'!$D$13&lt;&gt;"Yes"),FALSE)</f>
        <v/>
      </c>
      <c r="AJ760">
        <f>IFERROR(AND('2- GI'!$D$13="",NOT(AND('2- GI'!$D$13&lt;&gt;"",'2- GI'!$D$13&lt;&gt;"Yes"))),FALSE)</f>
        <v/>
      </c>
      <c r="AK760">
        <f>IF(AI760,IF(AH760,"ANSWERED","MISSING"),IF(AJ760,IF(AH760,"INVALID","CONTROLLER MISSING"),IF(AH760,"INVALID","NOT APPLICABLE")))</f>
        <v/>
      </c>
      <c r="AL760" t="inlineStr">
        <is>
          <t>PARSED</t>
        </is>
      </c>
    </row>
    <row r="761">
      <c r="A761" s="29" t="inlineStr">
        <is>
          <t>FINS_PR_746_v1</t>
        </is>
      </c>
      <c r="B761" s="30" t="inlineStr">
        <is>
          <t>Perpetual Non-Cumulative Preference Shares</t>
        </is>
      </c>
      <c r="C761" s="35" t="inlineStr">
        <is>
          <t>TABLE: 23.0
MATRIX ROW / CONTEXT: RoW
HOW TO ANSWER: Up to 1 values.
WHEN TO ANSWER: “Pure Account Information Service Provider” (FINS_GI_11) is not “Yes”</t>
        </is>
      </c>
      <c r="D761" s="34" t="inlineStr"/>
      <c r="E761" s="33" t="inlineStr"/>
      <c r="F761" s="33" t="inlineStr"/>
      <c r="G761" s="33" t="inlineStr"/>
      <c r="H761" s="33" t="inlineStr"/>
      <c r="I761" s="33" t="inlineStr"/>
      <c r="J761" s="33" t="inlineStr"/>
      <c r="K761" s="33" t="inlineStr"/>
      <c r="L761" s="33" t="inlineStr"/>
      <c r="M761" s="33" t="inlineStr"/>
      <c r="N761" s="33" t="inlineStr"/>
      <c r="O761" s="33" t="inlineStr"/>
      <c r="P761" s="33" t="inlineStr"/>
      <c r="Q761" s="33" t="inlineStr"/>
      <c r="R761" s="33" t="inlineStr"/>
      <c r="S761" s="33" t="inlineStr"/>
      <c r="T761" s="33" t="inlineStr"/>
      <c r="U761" s="33" t="inlineStr"/>
      <c r="V761" s="33" t="inlineStr"/>
      <c r="W761" s="33" t="inlineStr"/>
      <c r="X761" s="33" t="inlineStr"/>
      <c r="Y761" s="33" t="inlineStr"/>
      <c r="Z761" s="33" t="inlineStr"/>
      <c r="AA761" s="33" t="inlineStr"/>
      <c r="AB761" s="33" t="inlineStr"/>
      <c r="AC761" s="33" t="inlineStr"/>
      <c r="AD761" s="33" t="inlineStr"/>
      <c r="AE761" s="33" t="inlineStr"/>
      <c r="AF761" s="33" t="inlineStr"/>
      <c r="AG761" s="33" t="inlineStr"/>
      <c r="AH761">
        <f>COUNTA(D761:D761)&gt;0</f>
        <v/>
      </c>
      <c r="AI761">
        <f>IFERROR(AND('2- GI'!$D$13&lt;&gt;"",'2- GI'!$D$13&lt;&gt;"Yes"),FALSE)</f>
        <v/>
      </c>
      <c r="AJ761">
        <f>IFERROR(AND('2- GI'!$D$13="",NOT(AND('2- GI'!$D$13&lt;&gt;"",'2- GI'!$D$13&lt;&gt;"Yes"))),FALSE)</f>
        <v/>
      </c>
      <c r="AK761">
        <f>IF(AI761,IF(AH761,"ANSWERED","MISSING"),IF(AJ761,IF(AH761,"INVALID","CONTROLLER MISSING"),IF(AH761,"INVALID","NOT APPLICABLE")))</f>
        <v/>
      </c>
      <c r="AL761" t="inlineStr">
        <is>
          <t>PARSED</t>
        </is>
      </c>
    </row>
    <row r="762">
      <c r="A762" s="29" t="inlineStr">
        <is>
          <t>FINS_PR_747_v1</t>
        </is>
      </c>
      <c r="B762" s="30" t="inlineStr">
        <is>
          <t>Share Premium Account: Eligible as CET1 Capital</t>
        </is>
      </c>
      <c r="C762" s="31" t="inlineStr">
        <is>
          <t>WHEN TO ANSWER: “Pure Account Information Service Provider” (FINS_GI_11) is not “Yes”</t>
        </is>
      </c>
      <c r="D762" s="34" t="inlineStr"/>
      <c r="E762" s="33" t="inlineStr"/>
      <c r="F762" s="33" t="inlineStr"/>
      <c r="G762" s="33" t="inlineStr"/>
      <c r="H762" s="33" t="inlineStr"/>
      <c r="I762" s="33" t="inlineStr"/>
      <c r="J762" s="33" t="inlineStr"/>
      <c r="K762" s="33" t="inlineStr"/>
      <c r="L762" s="33" t="inlineStr"/>
      <c r="M762" s="33" t="inlineStr"/>
      <c r="N762" s="33" t="inlineStr"/>
      <c r="O762" s="33" t="inlineStr"/>
      <c r="P762" s="33" t="inlineStr"/>
      <c r="Q762" s="33" t="inlineStr"/>
      <c r="R762" s="33" t="inlineStr"/>
      <c r="S762" s="33" t="inlineStr"/>
      <c r="T762" s="33" t="inlineStr"/>
      <c r="U762" s="33" t="inlineStr"/>
      <c r="V762" s="33" t="inlineStr"/>
      <c r="W762" s="33" t="inlineStr"/>
      <c r="X762" s="33" t="inlineStr"/>
      <c r="Y762" s="33" t="inlineStr"/>
      <c r="Z762" s="33" t="inlineStr"/>
      <c r="AA762" s="33" t="inlineStr"/>
      <c r="AB762" s="33" t="inlineStr"/>
      <c r="AC762" s="33" t="inlineStr"/>
      <c r="AD762" s="33" t="inlineStr"/>
      <c r="AE762" s="33" t="inlineStr"/>
      <c r="AF762" s="33" t="inlineStr"/>
      <c r="AG762" s="33" t="inlineStr"/>
      <c r="AH762">
        <f>COUNTA(D762:D762)&gt;0</f>
        <v/>
      </c>
      <c r="AI762">
        <f>IFERROR(AND('2- GI'!$D$13&lt;&gt;"",'2- GI'!$D$13&lt;&gt;"Yes"),FALSE)</f>
        <v/>
      </c>
      <c r="AJ762">
        <f>IFERROR(AND('2- GI'!$D$13="",NOT(AND('2- GI'!$D$13&lt;&gt;"",'2- GI'!$D$13&lt;&gt;"Yes"))),FALSE)</f>
        <v/>
      </c>
      <c r="AK762">
        <f>IF(AI762,IF(AH762,"ANSWERED","MISSING"),IF(AJ762,IF(AH762,"INVALID","CONTROLLER MISSING"),IF(AH762,"INVALID","NOT APPLICABLE")))</f>
        <v/>
      </c>
      <c r="AL762" t="inlineStr">
        <is>
          <t>PARSED</t>
        </is>
      </c>
    </row>
    <row r="763">
      <c r="A763" s="29" t="inlineStr">
        <is>
          <t>FINS_PR_748_v1</t>
        </is>
      </c>
      <c r="B763" s="30" t="inlineStr">
        <is>
          <t>Share Premium Account: Eligible as AT1 Capital</t>
        </is>
      </c>
      <c r="C763" s="31" t="inlineStr">
        <is>
          <t>WHEN TO ANSWER: “Pure Account Information Service Provider” (FINS_GI_11) is not “Yes”</t>
        </is>
      </c>
      <c r="D763" s="34" t="inlineStr"/>
      <c r="E763" s="33" t="inlineStr"/>
      <c r="F763" s="33" t="inlineStr"/>
      <c r="G763" s="33" t="inlineStr"/>
      <c r="H763" s="33" t="inlineStr"/>
      <c r="I763" s="33" t="inlineStr"/>
      <c r="J763" s="33" t="inlineStr"/>
      <c r="K763" s="33" t="inlineStr"/>
      <c r="L763" s="33" t="inlineStr"/>
      <c r="M763" s="33" t="inlineStr"/>
      <c r="N763" s="33" t="inlineStr"/>
      <c r="O763" s="33" t="inlineStr"/>
      <c r="P763" s="33" t="inlineStr"/>
      <c r="Q763" s="33" t="inlineStr"/>
      <c r="R763" s="33" t="inlineStr"/>
      <c r="S763" s="33" t="inlineStr"/>
      <c r="T763" s="33" t="inlineStr"/>
      <c r="U763" s="33" t="inlineStr"/>
      <c r="V763" s="33" t="inlineStr"/>
      <c r="W763" s="33" t="inlineStr"/>
      <c r="X763" s="33" t="inlineStr"/>
      <c r="Y763" s="33" t="inlineStr"/>
      <c r="Z763" s="33" t="inlineStr"/>
      <c r="AA763" s="33" t="inlineStr"/>
      <c r="AB763" s="33" t="inlineStr"/>
      <c r="AC763" s="33" t="inlineStr"/>
      <c r="AD763" s="33" t="inlineStr"/>
      <c r="AE763" s="33" t="inlineStr"/>
      <c r="AF763" s="33" t="inlineStr"/>
      <c r="AG763" s="33" t="inlineStr"/>
      <c r="AH763">
        <f>COUNTA(D763:D763)&gt;0</f>
        <v/>
      </c>
      <c r="AI763">
        <f>IFERROR(AND('2- GI'!$D$13&lt;&gt;"",'2- GI'!$D$13&lt;&gt;"Yes"),FALSE)</f>
        <v/>
      </c>
      <c r="AJ763">
        <f>IFERROR(AND('2- GI'!$D$13="",NOT(AND('2- GI'!$D$13&lt;&gt;"",'2- GI'!$D$13&lt;&gt;"Yes"))),FALSE)</f>
        <v/>
      </c>
      <c r="AK763">
        <f>IF(AI763,IF(AH763,"ANSWERED","MISSING"),IF(AJ763,IF(AH763,"INVALID","CONTROLLER MISSING"),IF(AH763,"INVALID","NOT APPLICABLE")))</f>
        <v/>
      </c>
      <c r="AL763" t="inlineStr">
        <is>
          <t>PARSED</t>
        </is>
      </c>
    </row>
    <row r="764">
      <c r="A764" s="29" t="inlineStr">
        <is>
          <t>FINS_PR_749_v1</t>
        </is>
      </c>
      <c r="B764" s="30" t="inlineStr">
        <is>
          <t>Share Premium Account: Eligible as T2 Capital</t>
        </is>
      </c>
      <c r="C764" s="31" t="inlineStr">
        <is>
          <t>WHEN TO ANSWER: “Pure Account Information Service Provider” (FINS_GI_11) is not “Yes”</t>
        </is>
      </c>
      <c r="D764" s="34" t="inlineStr"/>
      <c r="E764" s="33" t="inlineStr"/>
      <c r="F764" s="33" t="inlineStr"/>
      <c r="G764" s="33" t="inlineStr"/>
      <c r="H764" s="33" t="inlineStr"/>
      <c r="I764" s="33" t="inlineStr"/>
      <c r="J764" s="33" t="inlineStr"/>
      <c r="K764" s="33" t="inlineStr"/>
      <c r="L764" s="33" t="inlineStr"/>
      <c r="M764" s="33" t="inlineStr"/>
      <c r="N764" s="33" t="inlineStr"/>
      <c r="O764" s="33" t="inlineStr"/>
      <c r="P764" s="33" t="inlineStr"/>
      <c r="Q764" s="33" t="inlineStr"/>
      <c r="R764" s="33" t="inlineStr"/>
      <c r="S764" s="33" t="inlineStr"/>
      <c r="T764" s="33" t="inlineStr"/>
      <c r="U764" s="33" t="inlineStr"/>
      <c r="V764" s="33" t="inlineStr"/>
      <c r="W764" s="33" t="inlineStr"/>
      <c r="X764" s="33" t="inlineStr"/>
      <c r="Y764" s="33" t="inlineStr"/>
      <c r="Z764" s="33" t="inlineStr"/>
      <c r="AA764" s="33" t="inlineStr"/>
      <c r="AB764" s="33" t="inlineStr"/>
      <c r="AC764" s="33" t="inlineStr"/>
      <c r="AD764" s="33" t="inlineStr"/>
      <c r="AE764" s="33" t="inlineStr"/>
      <c r="AF764" s="33" t="inlineStr"/>
      <c r="AG764" s="33" t="inlineStr"/>
      <c r="AH764">
        <f>COUNTA(D764:D764)&gt;0</f>
        <v/>
      </c>
      <c r="AI764">
        <f>IFERROR(AND('2- GI'!$D$13&lt;&gt;"",'2- GI'!$D$13&lt;&gt;"Yes"),FALSE)</f>
        <v/>
      </c>
      <c r="AJ764">
        <f>IFERROR(AND('2- GI'!$D$13="",NOT(AND('2- GI'!$D$13&lt;&gt;"",'2- GI'!$D$13&lt;&gt;"Yes"))),FALSE)</f>
        <v/>
      </c>
      <c r="AK764">
        <f>IF(AI764,IF(AH764,"ANSWERED","MISSING"),IF(AJ764,IF(AH764,"INVALID","CONTROLLER MISSING"),IF(AH764,"INVALID","NOT APPLICABLE")))</f>
        <v/>
      </c>
      <c r="AL764" t="inlineStr">
        <is>
          <t>PARSED</t>
        </is>
      </c>
    </row>
    <row r="765">
      <c r="A765" s="29" t="inlineStr">
        <is>
          <t>FINS_PR_750_v1</t>
        </is>
      </c>
      <c r="B765" s="30" t="inlineStr">
        <is>
          <t>Share Premium Account: Other</t>
        </is>
      </c>
      <c r="C765" s="31" t="inlineStr">
        <is>
          <t>Please insert Share Premium Account: Other
WHEN TO ANSWER: “Pure Account Information Service Provider” (FINS_GI_11) is not “Yes”</t>
        </is>
      </c>
      <c r="D765" s="34" t="inlineStr"/>
      <c r="E765" s="33" t="inlineStr"/>
      <c r="F765" s="33" t="inlineStr"/>
      <c r="G765" s="33" t="inlineStr"/>
      <c r="H765" s="33" t="inlineStr"/>
      <c r="I765" s="33" t="inlineStr"/>
      <c r="J765" s="33" t="inlineStr"/>
      <c r="K765" s="33" t="inlineStr"/>
      <c r="L765" s="33" t="inlineStr"/>
      <c r="M765" s="33" t="inlineStr"/>
      <c r="N765" s="33" t="inlineStr"/>
      <c r="O765" s="33" t="inlineStr"/>
      <c r="P765" s="33" t="inlineStr"/>
      <c r="Q765" s="33" t="inlineStr"/>
      <c r="R765" s="33" t="inlineStr"/>
      <c r="S765" s="33" t="inlineStr"/>
      <c r="T765" s="33" t="inlineStr"/>
      <c r="U765" s="33" t="inlineStr"/>
      <c r="V765" s="33" t="inlineStr"/>
      <c r="W765" s="33" t="inlineStr"/>
      <c r="X765" s="33" t="inlineStr"/>
      <c r="Y765" s="33" t="inlineStr"/>
      <c r="Z765" s="33" t="inlineStr"/>
      <c r="AA765" s="33" t="inlineStr"/>
      <c r="AB765" s="33" t="inlineStr"/>
      <c r="AC765" s="33" t="inlineStr"/>
      <c r="AD765" s="33" t="inlineStr"/>
      <c r="AE765" s="33" t="inlineStr"/>
      <c r="AF765" s="33" t="inlineStr"/>
      <c r="AG765" s="33" t="inlineStr"/>
      <c r="AH765">
        <f>COUNTA(D765:D765)&gt;0</f>
        <v/>
      </c>
      <c r="AI765">
        <f>IFERROR(AND('2- GI'!$D$13&lt;&gt;"",'2- GI'!$D$13&lt;&gt;"Yes"),FALSE)</f>
        <v/>
      </c>
      <c r="AJ765">
        <f>IFERROR(AND('2- GI'!$D$13="",NOT(AND('2- GI'!$D$13&lt;&gt;"",'2- GI'!$D$13&lt;&gt;"Yes"))),FALSE)</f>
        <v/>
      </c>
      <c r="AK765">
        <f>IF(AI765,IF(AH765,"ANSWERED","MISSING"),IF(AJ765,IF(AH765,"INVALID","CONTROLLER MISSING"),IF(AH765,"INVALID","NOT APPLICABLE")))</f>
        <v/>
      </c>
      <c r="AL765" t="inlineStr">
        <is>
          <t>PARSED</t>
        </is>
      </c>
    </row>
    <row r="766">
      <c r="A766" s="29" t="inlineStr">
        <is>
          <t>FINS_PR_751_v1</t>
        </is>
      </c>
      <c r="B766" s="30" t="inlineStr">
        <is>
          <t>Kindly Provide details on 'Share Premium Account: Other'</t>
        </is>
      </c>
      <c r="C766" s="31" t="inlineStr">
        <is>
          <t>WHEN TO ANSWER: All of these conditions must be met: “Share Premium Account: Other” (FINS_PR_750) is greater than “0”; and “Pure Account Information Service Provider” (FINS_GI_11) is not “Yes”</t>
        </is>
      </c>
      <c r="D766" s="34" t="inlineStr"/>
      <c r="E766" s="33" t="inlineStr"/>
      <c r="F766" s="33" t="inlineStr"/>
      <c r="G766" s="33" t="inlineStr"/>
      <c r="H766" s="33" t="inlineStr"/>
      <c r="I766" s="33" t="inlineStr"/>
      <c r="J766" s="33" t="inlineStr"/>
      <c r="K766" s="33" t="inlineStr"/>
      <c r="L766" s="33" t="inlineStr"/>
      <c r="M766" s="33" t="inlineStr"/>
      <c r="N766" s="33" t="inlineStr"/>
      <c r="O766" s="33" t="inlineStr"/>
      <c r="P766" s="33" t="inlineStr"/>
      <c r="Q766" s="33" t="inlineStr"/>
      <c r="R766" s="33" t="inlineStr"/>
      <c r="S766" s="33" t="inlineStr"/>
      <c r="T766" s="33" t="inlineStr"/>
      <c r="U766" s="33" t="inlineStr"/>
      <c r="V766" s="33" t="inlineStr"/>
      <c r="W766" s="33" t="inlineStr"/>
      <c r="X766" s="33" t="inlineStr"/>
      <c r="Y766" s="33" t="inlineStr"/>
      <c r="Z766" s="33" t="inlineStr"/>
      <c r="AA766" s="33" t="inlineStr"/>
      <c r="AB766" s="33" t="inlineStr"/>
      <c r="AC766" s="33" t="inlineStr"/>
      <c r="AD766" s="33" t="inlineStr"/>
      <c r="AE766" s="33" t="inlineStr"/>
      <c r="AF766" s="33" t="inlineStr"/>
      <c r="AG766" s="33" t="inlineStr"/>
      <c r="AH766">
        <f>COUNTA(D766:D766)&gt;0</f>
        <v/>
      </c>
      <c r="AI766">
        <f>IFERROR(AND(AND($D$765&lt;&gt;"",$D$765&gt;0),AND('2- GI'!$D$13&lt;&gt;"",'2- GI'!$D$13&lt;&gt;"Yes")),FALSE)</f>
        <v/>
      </c>
      <c r="AJ766">
        <f>IFERROR(AND(OR($D$765="",'2- GI'!$D$13=""),NOT(AND(AND($D$765&lt;&gt;"",$D$765&gt;0),AND('2- GI'!$D$13&lt;&gt;"",'2- GI'!$D$13&lt;&gt;"Yes")))),FALSE)</f>
        <v/>
      </c>
      <c r="AK766">
        <f>IF(AI766,IF(AH766,"ANSWERED","MISSING"),IF(AJ766,IF(AH766,"INVALID","CONTROLLER MISSING"),IF(AH766,"INVALID","NOT APPLICABLE")))</f>
        <v/>
      </c>
      <c r="AL766" t="inlineStr">
        <is>
          <t>PARSED</t>
        </is>
      </c>
    </row>
    <row r="767">
      <c r="A767" s="29" t="inlineStr">
        <is>
          <t>FINS_PR_752_v1</t>
        </is>
      </c>
      <c r="B767" s="30" t="inlineStr">
        <is>
          <t>Revenue Reserves: As per the lastest audited financial statements</t>
        </is>
      </c>
      <c r="C767" s="31" t="inlineStr">
        <is>
          <t>Please insert Revenue Reserves:  Opening Balance for the reporting period
WHEN TO ANSWER: “Pure Account Information Service Provider” (FINS_GI_11) is not “Yes”</t>
        </is>
      </c>
      <c r="D767" s="34" t="inlineStr"/>
      <c r="E767" s="33" t="inlineStr"/>
      <c r="F767" s="33" t="inlineStr"/>
      <c r="G767" s="33" t="inlineStr"/>
      <c r="H767" s="33" t="inlineStr"/>
      <c r="I767" s="33" t="inlineStr"/>
      <c r="J767" s="33" t="inlineStr"/>
      <c r="K767" s="33" t="inlineStr"/>
      <c r="L767" s="33" t="inlineStr"/>
      <c r="M767" s="33" t="inlineStr"/>
      <c r="N767" s="33" t="inlineStr"/>
      <c r="O767" s="33" t="inlineStr"/>
      <c r="P767" s="33" t="inlineStr"/>
      <c r="Q767" s="33" t="inlineStr"/>
      <c r="R767" s="33" t="inlineStr"/>
      <c r="S767" s="33" t="inlineStr"/>
      <c r="T767" s="33" t="inlineStr"/>
      <c r="U767" s="33" t="inlineStr"/>
      <c r="V767" s="33" t="inlineStr"/>
      <c r="W767" s="33" t="inlineStr"/>
      <c r="X767" s="33" t="inlineStr"/>
      <c r="Y767" s="33" t="inlineStr"/>
      <c r="Z767" s="33" t="inlineStr"/>
      <c r="AA767" s="33" t="inlineStr"/>
      <c r="AB767" s="33" t="inlineStr"/>
      <c r="AC767" s="33" t="inlineStr"/>
      <c r="AD767" s="33" t="inlineStr"/>
      <c r="AE767" s="33" t="inlineStr"/>
      <c r="AF767" s="33" t="inlineStr"/>
      <c r="AG767" s="33" t="inlineStr"/>
      <c r="AH767">
        <f>COUNTA(D767:D767)&gt;0</f>
        <v/>
      </c>
      <c r="AI767">
        <f>IFERROR(AND('2- GI'!$D$13&lt;&gt;"",'2- GI'!$D$13&lt;&gt;"Yes"),FALSE)</f>
        <v/>
      </c>
      <c r="AJ767">
        <f>IFERROR(AND('2- GI'!$D$13="",NOT(AND('2- GI'!$D$13&lt;&gt;"",'2- GI'!$D$13&lt;&gt;"Yes"))),FALSE)</f>
        <v/>
      </c>
      <c r="AK767">
        <f>IF(AI767,IF(AH767,"ANSWERED","MISSING"),IF(AJ767,IF(AH767,"INVALID","CONTROLLER MISSING"),IF(AH767,"INVALID","NOT APPLICABLE")))</f>
        <v/>
      </c>
      <c r="AL767" t="inlineStr">
        <is>
          <t>PARSED</t>
        </is>
      </c>
    </row>
    <row r="768">
      <c r="A768" s="29" t="inlineStr">
        <is>
          <t>FINS_PR_753_v1</t>
        </is>
      </c>
      <c r="B768" s="30" t="inlineStr">
        <is>
          <t>Revenue Reserves:  Movement in Revenue Reserves:  Profit / (loss) and other comprehensive income other than related to reporting period</t>
        </is>
      </c>
      <c r="C768" s="31" t="inlineStr">
        <is>
          <t>Revenue Reserves:  Movement in Revenue Reserves: Profit / (loss) and other comprehensive income, LH is required to fill in this datapoint when the latest year-end financial statements are not yet audited. For more detai…
WHEN TO ANSWER: “Pure Account Information Service Provider” (FINS_GI_11) is not “Yes”</t>
        </is>
      </c>
      <c r="D768" s="34" t="inlineStr"/>
      <c r="E768" s="33" t="inlineStr"/>
      <c r="F768" s="33" t="inlineStr"/>
      <c r="G768" s="33" t="inlineStr"/>
      <c r="H768" s="33" t="inlineStr"/>
      <c r="I768" s="33" t="inlineStr"/>
      <c r="J768" s="33" t="inlineStr"/>
      <c r="K768" s="33" t="inlineStr"/>
      <c r="L768" s="33" t="inlineStr"/>
      <c r="M768" s="33" t="inlineStr"/>
      <c r="N768" s="33" t="inlineStr"/>
      <c r="O768" s="33" t="inlineStr"/>
      <c r="P768" s="33" t="inlineStr"/>
      <c r="Q768" s="33" t="inlineStr"/>
      <c r="R768" s="33" t="inlineStr"/>
      <c r="S768" s="33" t="inlineStr"/>
      <c r="T768" s="33" t="inlineStr"/>
      <c r="U768" s="33" t="inlineStr"/>
      <c r="V768" s="33" t="inlineStr"/>
      <c r="W768" s="33" t="inlineStr"/>
      <c r="X768" s="33" t="inlineStr"/>
      <c r="Y768" s="33" t="inlineStr"/>
      <c r="Z768" s="33" t="inlineStr"/>
      <c r="AA768" s="33" t="inlineStr"/>
      <c r="AB768" s="33" t="inlineStr"/>
      <c r="AC768" s="33" t="inlineStr"/>
      <c r="AD768" s="33" t="inlineStr"/>
      <c r="AE768" s="33" t="inlineStr"/>
      <c r="AF768" s="33" t="inlineStr"/>
      <c r="AG768" s="33" t="inlineStr"/>
      <c r="AH768">
        <f>COUNTA(D768:D768)&gt;0</f>
        <v/>
      </c>
      <c r="AI768">
        <f>IFERROR(AND('2- GI'!$D$13&lt;&gt;"",'2- GI'!$D$13&lt;&gt;"Yes"),FALSE)</f>
        <v/>
      </c>
      <c r="AJ768">
        <f>IFERROR(AND('2- GI'!$D$13="",NOT(AND('2- GI'!$D$13&lt;&gt;"",'2- GI'!$D$13&lt;&gt;"Yes"))),FALSE)</f>
        <v/>
      </c>
      <c r="AK768">
        <f>IF(AI768,IF(AH768,"ANSWERED","MISSING"),IF(AJ768,IF(AH768,"INVALID","CONTROLLER MISSING"),IF(AH768,"INVALID","NOT APPLICABLE")))</f>
        <v/>
      </c>
      <c r="AL768" t="inlineStr">
        <is>
          <t>PARSED</t>
        </is>
      </c>
    </row>
    <row r="769">
      <c r="A769" s="29" t="inlineStr">
        <is>
          <t>FINS_PR_754_v1</t>
        </is>
      </c>
      <c r="B769" s="30" t="inlineStr">
        <is>
          <t>Revenue Reserves:  Movement in Revenue Reserves: Dividend Paid</t>
        </is>
      </c>
      <c r="C769" s="35" t="inlineStr">
        <is>
          <t>MATRIX ROW / CONTEXT: Malta
Please insert Revenue Reserves:  Movement in Revenue Reserves: Dividend Paid in Malta
HOW TO ANSWER: Enter the response for this table row in Value_1 unless more Value columns are available.
WHEN TO ANSWER: “Pure Account Information Service Provider” (FINS_GI_11) is not “Yes”</t>
        </is>
      </c>
      <c r="D769" s="34" t="inlineStr"/>
      <c r="E769" s="33" t="inlineStr"/>
      <c r="F769" s="33" t="inlineStr"/>
      <c r="G769" s="33" t="inlineStr"/>
      <c r="H769" s="33" t="inlineStr"/>
      <c r="I769" s="33" t="inlineStr"/>
      <c r="J769" s="33" t="inlineStr"/>
      <c r="K769" s="33" t="inlineStr"/>
      <c r="L769" s="33" t="inlineStr"/>
      <c r="M769" s="33" t="inlineStr"/>
      <c r="N769" s="33" t="inlineStr"/>
      <c r="O769" s="33" t="inlineStr"/>
      <c r="P769" s="33" t="inlineStr"/>
      <c r="Q769" s="33" t="inlineStr"/>
      <c r="R769" s="33" t="inlineStr"/>
      <c r="S769" s="33" t="inlineStr"/>
      <c r="T769" s="33" t="inlineStr"/>
      <c r="U769" s="33" t="inlineStr"/>
      <c r="V769" s="33" t="inlineStr"/>
      <c r="W769" s="33" t="inlineStr"/>
      <c r="X769" s="33" t="inlineStr"/>
      <c r="Y769" s="33" t="inlineStr"/>
      <c r="Z769" s="33" t="inlineStr"/>
      <c r="AA769" s="33" t="inlineStr"/>
      <c r="AB769" s="33" t="inlineStr"/>
      <c r="AC769" s="33" t="inlineStr"/>
      <c r="AD769" s="33" t="inlineStr"/>
      <c r="AE769" s="33" t="inlineStr"/>
      <c r="AF769" s="33" t="inlineStr"/>
      <c r="AG769" s="33" t="inlineStr"/>
      <c r="AH769">
        <f>COUNTA(D769:D769)&gt;0</f>
        <v/>
      </c>
      <c r="AI769">
        <f>IFERROR(AND('2- GI'!$D$13&lt;&gt;"",'2- GI'!$D$13&lt;&gt;"Yes"),FALSE)</f>
        <v/>
      </c>
      <c r="AJ769">
        <f>IFERROR(AND('2- GI'!$D$13="",NOT(AND('2- GI'!$D$13&lt;&gt;"",'2- GI'!$D$13&lt;&gt;"Yes"))),FALSE)</f>
        <v/>
      </c>
      <c r="AK769">
        <f>IF(AI769,IF(AH769,"ANSWERED","MISSING"),IF(AJ769,IF(AH769,"INVALID","CONTROLLER MISSING"),IF(AH769,"INVALID","NOT APPLICABLE")))</f>
        <v/>
      </c>
      <c r="AL769" t="inlineStr">
        <is>
          <t>PARSED</t>
        </is>
      </c>
    </row>
    <row r="770">
      <c r="A770" s="29" t="inlineStr">
        <is>
          <t>FINS_PR_755_v1</t>
        </is>
      </c>
      <c r="B770" s="30" t="inlineStr">
        <is>
          <t>Revenue Reserves:  Movement in Revenue Reserves: Dividend Paid</t>
        </is>
      </c>
      <c r="C770" s="35" t="inlineStr">
        <is>
          <t>MATRIX ROW / CONTEXT: EU/EEA
Please insert Revenue Reserves:  Movement in Revenue Reserves: Dividend Paid in EU/EEA
HOW TO ANSWER: Enter the response for this table row in Value_1 unless more Value columns are available.
WHEN TO ANSWER: “Pure Account Information Service Provider” (FINS_GI_11) is not “Yes”</t>
        </is>
      </c>
      <c r="D770" s="34" t="inlineStr"/>
      <c r="E770" s="33" t="inlineStr"/>
      <c r="F770" s="33" t="inlineStr"/>
      <c r="G770" s="33" t="inlineStr"/>
      <c r="H770" s="33" t="inlineStr"/>
      <c r="I770" s="33" t="inlineStr"/>
      <c r="J770" s="33" t="inlineStr"/>
      <c r="K770" s="33" t="inlineStr"/>
      <c r="L770" s="33" t="inlineStr"/>
      <c r="M770" s="33" t="inlineStr"/>
      <c r="N770" s="33" t="inlineStr"/>
      <c r="O770" s="33" t="inlineStr"/>
      <c r="P770" s="33" t="inlineStr"/>
      <c r="Q770" s="33" t="inlineStr"/>
      <c r="R770" s="33" t="inlineStr"/>
      <c r="S770" s="33" t="inlineStr"/>
      <c r="T770" s="33" t="inlineStr"/>
      <c r="U770" s="33" t="inlineStr"/>
      <c r="V770" s="33" t="inlineStr"/>
      <c r="W770" s="33" t="inlineStr"/>
      <c r="X770" s="33" t="inlineStr"/>
      <c r="Y770" s="33" t="inlineStr"/>
      <c r="Z770" s="33" t="inlineStr"/>
      <c r="AA770" s="33" t="inlineStr"/>
      <c r="AB770" s="33" t="inlineStr"/>
      <c r="AC770" s="33" t="inlineStr"/>
      <c r="AD770" s="33" t="inlineStr"/>
      <c r="AE770" s="33" t="inlineStr"/>
      <c r="AF770" s="33" t="inlineStr"/>
      <c r="AG770" s="33" t="inlineStr"/>
      <c r="AH770">
        <f>COUNTA(D770:D770)&gt;0</f>
        <v/>
      </c>
      <c r="AI770">
        <f>IFERROR(AND('2- GI'!$D$13&lt;&gt;"",'2- GI'!$D$13&lt;&gt;"Yes"),FALSE)</f>
        <v/>
      </c>
      <c r="AJ770">
        <f>IFERROR(AND('2- GI'!$D$13="",NOT(AND('2- GI'!$D$13&lt;&gt;"",'2- GI'!$D$13&lt;&gt;"Yes"))),FALSE)</f>
        <v/>
      </c>
      <c r="AK770">
        <f>IF(AI770,IF(AH770,"ANSWERED","MISSING"),IF(AJ770,IF(AH770,"INVALID","CONTROLLER MISSING"),IF(AH770,"INVALID","NOT APPLICABLE")))</f>
        <v/>
      </c>
      <c r="AL770" t="inlineStr">
        <is>
          <t>PARSED</t>
        </is>
      </c>
    </row>
    <row r="771">
      <c r="A771" s="29" t="inlineStr">
        <is>
          <t>FINS_PR_756_v1</t>
        </is>
      </c>
      <c r="B771" s="30" t="inlineStr">
        <is>
          <t>Revenue Reserves:  Movement in Revenue Reserves: Dividend Paid</t>
        </is>
      </c>
      <c r="C771" s="35" t="inlineStr">
        <is>
          <t>MATRIX ROW / CONTEXT: RoW
Please insert Revenue Reserves:  Movement in Revenue Reserves: Dividend Paid in RoW
HOW TO ANSWER: Enter the response for this table row in Value_1 unless more Value columns are available.
WHEN TO ANSWER: “Pure Account Information Service Provider” (FINS_GI_11) is not “Yes”</t>
        </is>
      </c>
      <c r="D771" s="34" t="inlineStr"/>
      <c r="E771" s="33" t="inlineStr"/>
      <c r="F771" s="33" t="inlineStr"/>
      <c r="G771" s="33" t="inlineStr"/>
      <c r="H771" s="33" t="inlineStr"/>
      <c r="I771" s="33" t="inlineStr"/>
      <c r="J771" s="33" t="inlineStr"/>
      <c r="K771" s="33" t="inlineStr"/>
      <c r="L771" s="33" t="inlineStr"/>
      <c r="M771" s="33" t="inlineStr"/>
      <c r="N771" s="33" t="inlineStr"/>
      <c r="O771" s="33" t="inlineStr"/>
      <c r="P771" s="33" t="inlineStr"/>
      <c r="Q771" s="33" t="inlineStr"/>
      <c r="R771" s="33" t="inlineStr"/>
      <c r="S771" s="33" t="inlineStr"/>
      <c r="T771" s="33" t="inlineStr"/>
      <c r="U771" s="33" t="inlineStr"/>
      <c r="V771" s="33" t="inlineStr"/>
      <c r="W771" s="33" t="inlineStr"/>
      <c r="X771" s="33" t="inlineStr"/>
      <c r="Y771" s="33" t="inlineStr"/>
      <c r="Z771" s="33" t="inlineStr"/>
      <c r="AA771" s="33" t="inlineStr"/>
      <c r="AB771" s="33" t="inlineStr"/>
      <c r="AC771" s="33" t="inlineStr"/>
      <c r="AD771" s="33" t="inlineStr"/>
      <c r="AE771" s="33" t="inlineStr"/>
      <c r="AF771" s="33" t="inlineStr"/>
      <c r="AG771" s="33" t="inlineStr"/>
      <c r="AH771">
        <f>COUNTA(D771:D771)&gt;0</f>
        <v/>
      </c>
      <c r="AI771">
        <f>IFERROR(AND('2- GI'!$D$13&lt;&gt;"",'2- GI'!$D$13&lt;&gt;"Yes"),FALSE)</f>
        <v/>
      </c>
      <c r="AJ771">
        <f>IFERROR(AND('2- GI'!$D$13="",NOT(AND('2- GI'!$D$13&lt;&gt;"",'2- GI'!$D$13&lt;&gt;"Yes"))),FALSE)</f>
        <v/>
      </c>
      <c r="AK771">
        <f>IF(AI771,IF(AH771,"ANSWERED","MISSING"),IF(AJ771,IF(AH771,"INVALID","CONTROLLER MISSING"),IF(AH771,"INVALID","NOT APPLICABLE")))</f>
        <v/>
      </c>
      <c r="AL771" t="inlineStr">
        <is>
          <t>PARSED</t>
        </is>
      </c>
    </row>
    <row r="772">
      <c r="A772" s="29" t="inlineStr">
        <is>
          <t>FINS_PR_757_v1</t>
        </is>
      </c>
      <c r="B772" s="30" t="inlineStr">
        <is>
          <t>Dividends Proposed but not paid</t>
        </is>
      </c>
      <c r="C772" s="35" t="inlineStr">
        <is>
          <t>MATRIX ROW / CONTEXT: Malta
Enter Dividends Proposed but not paid in Malta
HOW TO ANSWER: Enter the response for this table row in Value_1 unless more Value columns are available.
WHEN TO ANSWER: “Pure Account Information Service Provider” (FINS_GI_11) is not “Yes”</t>
        </is>
      </c>
      <c r="D772" s="34" t="inlineStr"/>
      <c r="E772" s="33" t="inlineStr"/>
      <c r="F772" s="33" t="inlineStr"/>
      <c r="G772" s="33" t="inlineStr"/>
      <c r="H772" s="33" t="inlineStr"/>
      <c r="I772" s="33" t="inlineStr"/>
      <c r="J772" s="33" t="inlineStr"/>
      <c r="K772" s="33" t="inlineStr"/>
      <c r="L772" s="33" t="inlineStr"/>
      <c r="M772" s="33" t="inlineStr"/>
      <c r="N772" s="33" t="inlineStr"/>
      <c r="O772" s="33" t="inlineStr"/>
      <c r="P772" s="33" t="inlineStr"/>
      <c r="Q772" s="33" t="inlineStr"/>
      <c r="R772" s="33" t="inlineStr"/>
      <c r="S772" s="33" t="inlineStr"/>
      <c r="T772" s="33" t="inlineStr"/>
      <c r="U772" s="33" t="inlineStr"/>
      <c r="V772" s="33" t="inlineStr"/>
      <c r="W772" s="33" t="inlineStr"/>
      <c r="X772" s="33" t="inlineStr"/>
      <c r="Y772" s="33" t="inlineStr"/>
      <c r="Z772" s="33" t="inlineStr"/>
      <c r="AA772" s="33" t="inlineStr"/>
      <c r="AB772" s="33" t="inlineStr"/>
      <c r="AC772" s="33" t="inlineStr"/>
      <c r="AD772" s="33" t="inlineStr"/>
      <c r="AE772" s="33" t="inlineStr"/>
      <c r="AF772" s="33" t="inlineStr"/>
      <c r="AG772" s="33" t="inlineStr"/>
      <c r="AH772">
        <f>COUNTA(D772:D772)&gt;0</f>
        <v/>
      </c>
      <c r="AI772">
        <f>IFERROR(AND('2- GI'!$D$13&lt;&gt;"",'2- GI'!$D$13&lt;&gt;"Yes"),FALSE)</f>
        <v/>
      </c>
      <c r="AJ772">
        <f>IFERROR(AND('2- GI'!$D$13="",NOT(AND('2- GI'!$D$13&lt;&gt;"",'2- GI'!$D$13&lt;&gt;"Yes"))),FALSE)</f>
        <v/>
      </c>
      <c r="AK772">
        <f>IF(AI772,IF(AH772,"ANSWERED","MISSING"),IF(AJ772,IF(AH772,"INVALID","CONTROLLER MISSING"),IF(AH772,"INVALID","NOT APPLICABLE")))</f>
        <v/>
      </c>
      <c r="AL772" t="inlineStr">
        <is>
          <t>PARSED</t>
        </is>
      </c>
    </row>
    <row r="773">
      <c r="A773" s="29" t="inlineStr">
        <is>
          <t>FINS_PR_758_v1</t>
        </is>
      </c>
      <c r="B773" s="30" t="inlineStr">
        <is>
          <t>Dividends Proposed but not paid</t>
        </is>
      </c>
      <c r="C773" s="35" t="inlineStr">
        <is>
          <t>MATRIX ROW / CONTEXT: EU/EEA
Enter Dividends Proposed but not paid in EU/EEA
HOW TO ANSWER: Enter the response for this table row in Value_1 unless more Value columns are available.
WHEN TO ANSWER: “Pure Account Information Service Provider” (FINS_GI_11) is not “Yes”</t>
        </is>
      </c>
      <c r="D773" s="34" t="inlineStr"/>
      <c r="E773" s="33" t="inlineStr"/>
      <c r="F773" s="33" t="inlineStr"/>
      <c r="G773" s="33" t="inlineStr"/>
      <c r="H773" s="33" t="inlineStr"/>
      <c r="I773" s="33" t="inlineStr"/>
      <c r="J773" s="33" t="inlineStr"/>
      <c r="K773" s="33" t="inlineStr"/>
      <c r="L773" s="33" t="inlineStr"/>
      <c r="M773" s="33" t="inlineStr"/>
      <c r="N773" s="33" t="inlineStr"/>
      <c r="O773" s="33" t="inlineStr"/>
      <c r="P773" s="33" t="inlineStr"/>
      <c r="Q773" s="33" t="inlineStr"/>
      <c r="R773" s="33" t="inlineStr"/>
      <c r="S773" s="33" t="inlineStr"/>
      <c r="T773" s="33" t="inlineStr"/>
      <c r="U773" s="33" t="inlineStr"/>
      <c r="V773" s="33" t="inlineStr"/>
      <c r="W773" s="33" t="inlineStr"/>
      <c r="X773" s="33" t="inlineStr"/>
      <c r="Y773" s="33" t="inlineStr"/>
      <c r="Z773" s="33" t="inlineStr"/>
      <c r="AA773" s="33" t="inlineStr"/>
      <c r="AB773" s="33" t="inlineStr"/>
      <c r="AC773" s="33" t="inlineStr"/>
      <c r="AD773" s="33" t="inlineStr"/>
      <c r="AE773" s="33" t="inlineStr"/>
      <c r="AF773" s="33" t="inlineStr"/>
      <c r="AG773" s="33" t="inlineStr"/>
      <c r="AH773">
        <f>COUNTA(D773:D773)&gt;0</f>
        <v/>
      </c>
      <c r="AI773">
        <f>IFERROR(AND('2- GI'!$D$13&lt;&gt;"",'2- GI'!$D$13&lt;&gt;"Yes"),FALSE)</f>
        <v/>
      </c>
      <c r="AJ773">
        <f>IFERROR(AND('2- GI'!$D$13="",NOT(AND('2- GI'!$D$13&lt;&gt;"",'2- GI'!$D$13&lt;&gt;"Yes"))),FALSE)</f>
        <v/>
      </c>
      <c r="AK773">
        <f>IF(AI773,IF(AH773,"ANSWERED","MISSING"),IF(AJ773,IF(AH773,"INVALID","CONTROLLER MISSING"),IF(AH773,"INVALID","NOT APPLICABLE")))</f>
        <v/>
      </c>
      <c r="AL773" t="inlineStr">
        <is>
          <t>PARSED</t>
        </is>
      </c>
    </row>
    <row r="774">
      <c r="A774" s="29" t="inlineStr">
        <is>
          <t>FINS_PR_759_v1</t>
        </is>
      </c>
      <c r="B774" s="30" t="inlineStr">
        <is>
          <t>Dividends Proposed but not paid</t>
        </is>
      </c>
      <c r="C774" s="35" t="inlineStr">
        <is>
          <t>MATRIX ROW / CONTEXT: RoW
Enter Dividends Proposed but not paid in RoW
HOW TO ANSWER: Enter the response for this table row in Value_1 unless more Value columns are available.
WHEN TO ANSWER: “Pure Account Information Service Provider” (FINS_GI_11) is not “Yes”</t>
        </is>
      </c>
      <c r="D774" s="34" t="inlineStr"/>
      <c r="E774" s="33" t="inlineStr"/>
      <c r="F774" s="33" t="inlineStr"/>
      <c r="G774" s="33" t="inlineStr"/>
      <c r="H774" s="33" t="inlineStr"/>
      <c r="I774" s="33" t="inlineStr"/>
      <c r="J774" s="33" t="inlineStr"/>
      <c r="K774" s="33" t="inlineStr"/>
      <c r="L774" s="33" t="inlineStr"/>
      <c r="M774" s="33" t="inlineStr"/>
      <c r="N774" s="33" t="inlineStr"/>
      <c r="O774" s="33" t="inlineStr"/>
      <c r="P774" s="33" t="inlineStr"/>
      <c r="Q774" s="33" t="inlineStr"/>
      <c r="R774" s="33" t="inlineStr"/>
      <c r="S774" s="33" t="inlineStr"/>
      <c r="T774" s="33" t="inlineStr"/>
      <c r="U774" s="33" t="inlineStr"/>
      <c r="V774" s="33" t="inlineStr"/>
      <c r="W774" s="33" t="inlineStr"/>
      <c r="X774" s="33" t="inlineStr"/>
      <c r="Y774" s="33" t="inlineStr"/>
      <c r="Z774" s="33" t="inlineStr"/>
      <c r="AA774" s="33" t="inlineStr"/>
      <c r="AB774" s="33" t="inlineStr"/>
      <c r="AC774" s="33" t="inlineStr"/>
      <c r="AD774" s="33" t="inlineStr"/>
      <c r="AE774" s="33" t="inlineStr"/>
      <c r="AF774" s="33" t="inlineStr"/>
      <c r="AG774" s="33" t="inlineStr"/>
      <c r="AH774">
        <f>COUNTA(D774:D774)&gt;0</f>
        <v/>
      </c>
      <c r="AI774">
        <f>IFERROR(AND('2- GI'!$D$13&lt;&gt;"",'2- GI'!$D$13&lt;&gt;"Yes"),FALSE)</f>
        <v/>
      </c>
      <c r="AJ774">
        <f>IFERROR(AND('2- GI'!$D$13="",NOT(AND('2- GI'!$D$13&lt;&gt;"",'2- GI'!$D$13&lt;&gt;"Yes"))),FALSE)</f>
        <v/>
      </c>
      <c r="AK774">
        <f>IF(AI774,IF(AH774,"ANSWERED","MISSING"),IF(AJ774,IF(AH774,"INVALID","CONTROLLER MISSING"),IF(AH774,"INVALID","NOT APPLICABLE")))</f>
        <v/>
      </c>
      <c r="AL774" t="inlineStr">
        <is>
          <t>PARSED</t>
        </is>
      </c>
    </row>
    <row r="775">
      <c r="A775" s="29" t="inlineStr">
        <is>
          <t>FINS_PR_760_v1</t>
        </is>
      </c>
      <c r="B775" s="30" t="inlineStr">
        <is>
          <t>Revenue Reserves:  Movement in Revenue Reserves: Transfer in/out of Revenue Reserves</t>
        </is>
      </c>
      <c r="C775" s="31" t="inlineStr">
        <is>
          <t>Please insert Revenue Reserves:  Movement in Revenue Reserves: Transfer in/out of Revenue Reserves
WHEN TO ANSWER: “Pure Account Information Service Provider” (FINS_GI_11) is not “Yes”</t>
        </is>
      </c>
      <c r="D775" s="34" t="inlineStr"/>
      <c r="E775" s="33" t="inlineStr"/>
      <c r="F775" s="33" t="inlineStr"/>
      <c r="G775" s="33" t="inlineStr"/>
      <c r="H775" s="33" t="inlineStr"/>
      <c r="I775" s="33" t="inlineStr"/>
      <c r="J775" s="33" t="inlineStr"/>
      <c r="K775" s="33" t="inlineStr"/>
      <c r="L775" s="33" t="inlineStr"/>
      <c r="M775" s="33" t="inlineStr"/>
      <c r="N775" s="33" t="inlineStr"/>
      <c r="O775" s="33" t="inlineStr"/>
      <c r="P775" s="33" t="inlineStr"/>
      <c r="Q775" s="33" t="inlineStr"/>
      <c r="R775" s="33" t="inlineStr"/>
      <c r="S775" s="33" t="inlineStr"/>
      <c r="T775" s="33" t="inlineStr"/>
      <c r="U775" s="33" t="inlineStr"/>
      <c r="V775" s="33" t="inlineStr"/>
      <c r="W775" s="33" t="inlineStr"/>
      <c r="X775" s="33" t="inlineStr"/>
      <c r="Y775" s="33" t="inlineStr"/>
      <c r="Z775" s="33" t="inlineStr"/>
      <c r="AA775" s="33" t="inlineStr"/>
      <c r="AB775" s="33" t="inlineStr"/>
      <c r="AC775" s="33" t="inlineStr"/>
      <c r="AD775" s="33" t="inlineStr"/>
      <c r="AE775" s="33" t="inlineStr"/>
      <c r="AF775" s="33" t="inlineStr"/>
      <c r="AG775" s="33" t="inlineStr"/>
      <c r="AH775">
        <f>COUNTA(D775:D775)&gt;0</f>
        <v/>
      </c>
      <c r="AI775">
        <f>IFERROR(AND('2- GI'!$D$13&lt;&gt;"",'2- GI'!$D$13&lt;&gt;"Yes"),FALSE)</f>
        <v/>
      </c>
      <c r="AJ775">
        <f>IFERROR(AND('2- GI'!$D$13="",NOT(AND('2- GI'!$D$13&lt;&gt;"",'2- GI'!$D$13&lt;&gt;"Yes"))),FALSE)</f>
        <v/>
      </c>
      <c r="AK775">
        <f>IF(AI775,IF(AH775,"ANSWERED","MISSING"),IF(AJ775,IF(AH775,"INVALID","CONTROLLER MISSING"),IF(AH775,"INVALID","NOT APPLICABLE")))</f>
        <v/>
      </c>
      <c r="AL775" t="inlineStr">
        <is>
          <t>PARSED</t>
        </is>
      </c>
    </row>
    <row r="776">
      <c r="A776" s="29" t="inlineStr">
        <is>
          <t>FINS_PR_762_v1</t>
        </is>
      </c>
      <c r="B776" s="30" t="inlineStr">
        <is>
          <t>Other Reserves: Capital Contribution</t>
        </is>
      </c>
      <c r="C776" s="35" t="inlineStr">
        <is>
          <t>TABLE: 23.0
MATRIX ROW / CONTEXT: Malta
HOW TO ANSWER: Up to 1 values.
WHEN TO ANSWER: “Pure Account Information Service Provider” (FINS_GI_11) is not “Yes”</t>
        </is>
      </c>
      <c r="D776" s="34" t="inlineStr"/>
      <c r="E776" s="33" t="inlineStr"/>
      <c r="F776" s="33" t="inlineStr"/>
      <c r="G776" s="33" t="inlineStr"/>
      <c r="H776" s="33" t="inlineStr"/>
      <c r="I776" s="33" t="inlineStr"/>
      <c r="J776" s="33" t="inlineStr"/>
      <c r="K776" s="33" t="inlineStr"/>
      <c r="L776" s="33" t="inlineStr"/>
      <c r="M776" s="33" t="inlineStr"/>
      <c r="N776" s="33" t="inlineStr"/>
      <c r="O776" s="33" t="inlineStr"/>
      <c r="P776" s="33" t="inlineStr"/>
      <c r="Q776" s="33" t="inlineStr"/>
      <c r="R776" s="33" t="inlineStr"/>
      <c r="S776" s="33" t="inlineStr"/>
      <c r="T776" s="33" t="inlineStr"/>
      <c r="U776" s="33" t="inlineStr"/>
      <c r="V776" s="33" t="inlineStr"/>
      <c r="W776" s="33" t="inlineStr"/>
      <c r="X776" s="33" t="inlineStr"/>
      <c r="Y776" s="33" t="inlineStr"/>
      <c r="Z776" s="33" t="inlineStr"/>
      <c r="AA776" s="33" t="inlineStr"/>
      <c r="AB776" s="33" t="inlineStr"/>
      <c r="AC776" s="33" t="inlineStr"/>
      <c r="AD776" s="33" t="inlineStr"/>
      <c r="AE776" s="33" t="inlineStr"/>
      <c r="AF776" s="33" t="inlineStr"/>
      <c r="AG776" s="33" t="inlineStr"/>
      <c r="AH776">
        <f>COUNTA(D776:D776)&gt;0</f>
        <v/>
      </c>
      <c r="AI776">
        <f>IFERROR(AND('2- GI'!$D$13&lt;&gt;"",'2- GI'!$D$13&lt;&gt;"Yes"),FALSE)</f>
        <v/>
      </c>
      <c r="AJ776">
        <f>IFERROR(AND('2- GI'!$D$13="",NOT(AND('2- GI'!$D$13&lt;&gt;"",'2- GI'!$D$13&lt;&gt;"Yes"))),FALSE)</f>
        <v/>
      </c>
      <c r="AK776">
        <f>IF(AI776,IF(AH776,"ANSWERED","MISSING"),IF(AJ776,IF(AH776,"INVALID","CONTROLLER MISSING"),IF(AH776,"INVALID","NOT APPLICABLE")))</f>
        <v/>
      </c>
      <c r="AL776" t="inlineStr">
        <is>
          <t>PARSED</t>
        </is>
      </c>
    </row>
    <row r="777">
      <c r="A777" s="29" t="inlineStr">
        <is>
          <t>FINS_PR_763_v1</t>
        </is>
      </c>
      <c r="B777" s="30" t="inlineStr">
        <is>
          <t>Other Reserves: Capital Contribution</t>
        </is>
      </c>
      <c r="C777" s="35" t="inlineStr">
        <is>
          <t>TABLE: 23.0
MATRIX ROW / CONTEXT: EU/EEA
HOW TO ANSWER: Up to 1 values.
WHEN TO ANSWER: “Pure Account Information Service Provider” (FINS_GI_11) is not “Yes”</t>
        </is>
      </c>
      <c r="D777" s="34" t="inlineStr"/>
      <c r="E777" s="33" t="inlineStr"/>
      <c r="F777" s="33" t="inlineStr"/>
      <c r="G777" s="33" t="inlineStr"/>
      <c r="H777" s="33" t="inlineStr"/>
      <c r="I777" s="33" t="inlineStr"/>
      <c r="J777" s="33" t="inlineStr"/>
      <c r="K777" s="33" t="inlineStr"/>
      <c r="L777" s="33" t="inlineStr"/>
      <c r="M777" s="33" t="inlineStr"/>
      <c r="N777" s="33" t="inlineStr"/>
      <c r="O777" s="33" t="inlineStr"/>
      <c r="P777" s="33" t="inlineStr"/>
      <c r="Q777" s="33" t="inlineStr"/>
      <c r="R777" s="33" t="inlineStr"/>
      <c r="S777" s="33" t="inlineStr"/>
      <c r="T777" s="33" t="inlineStr"/>
      <c r="U777" s="33" t="inlineStr"/>
      <c r="V777" s="33" t="inlineStr"/>
      <c r="W777" s="33" t="inlineStr"/>
      <c r="X777" s="33" t="inlineStr"/>
      <c r="Y777" s="33" t="inlineStr"/>
      <c r="Z777" s="33" t="inlineStr"/>
      <c r="AA777" s="33" t="inlineStr"/>
      <c r="AB777" s="33" t="inlineStr"/>
      <c r="AC777" s="33" t="inlineStr"/>
      <c r="AD777" s="33" t="inlineStr"/>
      <c r="AE777" s="33" t="inlineStr"/>
      <c r="AF777" s="33" t="inlineStr"/>
      <c r="AG777" s="33" t="inlineStr"/>
      <c r="AH777">
        <f>COUNTA(D777:D777)&gt;0</f>
        <v/>
      </c>
      <c r="AI777">
        <f>IFERROR(AND('2- GI'!$D$13&lt;&gt;"",'2- GI'!$D$13&lt;&gt;"Yes"),FALSE)</f>
        <v/>
      </c>
      <c r="AJ777">
        <f>IFERROR(AND('2- GI'!$D$13="",NOT(AND('2- GI'!$D$13&lt;&gt;"",'2- GI'!$D$13&lt;&gt;"Yes"))),FALSE)</f>
        <v/>
      </c>
      <c r="AK777">
        <f>IF(AI777,IF(AH777,"ANSWERED","MISSING"),IF(AJ777,IF(AH777,"INVALID","CONTROLLER MISSING"),IF(AH777,"INVALID","NOT APPLICABLE")))</f>
        <v/>
      </c>
      <c r="AL777" t="inlineStr">
        <is>
          <t>PARSED</t>
        </is>
      </c>
    </row>
    <row r="778">
      <c r="A778" s="29" t="inlineStr">
        <is>
          <t>FINS_PR_764_v1</t>
        </is>
      </c>
      <c r="B778" s="30" t="inlineStr">
        <is>
          <t>Other Reserves: Capital Contribution</t>
        </is>
      </c>
      <c r="C778" s="35" t="inlineStr">
        <is>
          <t>TABLE: 23.0
MATRIX ROW / CONTEXT: RoW
HOW TO ANSWER: Up to 1 values.
WHEN TO ANSWER: “Pure Account Information Service Provider” (FINS_GI_11) is not “Yes”</t>
        </is>
      </c>
      <c r="D778" s="34" t="inlineStr"/>
      <c r="E778" s="33" t="inlineStr"/>
      <c r="F778" s="33" t="inlineStr"/>
      <c r="G778" s="33" t="inlineStr"/>
      <c r="H778" s="33" t="inlineStr"/>
      <c r="I778" s="33" t="inlineStr"/>
      <c r="J778" s="33" t="inlineStr"/>
      <c r="K778" s="33" t="inlineStr"/>
      <c r="L778" s="33" t="inlineStr"/>
      <c r="M778" s="33" t="inlineStr"/>
      <c r="N778" s="33" t="inlineStr"/>
      <c r="O778" s="33" t="inlineStr"/>
      <c r="P778" s="33" t="inlineStr"/>
      <c r="Q778" s="33" t="inlineStr"/>
      <c r="R778" s="33" t="inlineStr"/>
      <c r="S778" s="33" t="inlineStr"/>
      <c r="T778" s="33" t="inlineStr"/>
      <c r="U778" s="33" t="inlineStr"/>
      <c r="V778" s="33" t="inlineStr"/>
      <c r="W778" s="33" t="inlineStr"/>
      <c r="X778" s="33" t="inlineStr"/>
      <c r="Y778" s="33" t="inlineStr"/>
      <c r="Z778" s="33" t="inlineStr"/>
      <c r="AA778" s="33" t="inlineStr"/>
      <c r="AB778" s="33" t="inlineStr"/>
      <c r="AC778" s="33" t="inlineStr"/>
      <c r="AD778" s="33" t="inlineStr"/>
      <c r="AE778" s="33" t="inlineStr"/>
      <c r="AF778" s="33" t="inlineStr"/>
      <c r="AG778" s="33" t="inlineStr"/>
      <c r="AH778">
        <f>COUNTA(D778:D778)&gt;0</f>
        <v/>
      </c>
      <c r="AI778">
        <f>IFERROR(AND('2- GI'!$D$13&lt;&gt;"",'2- GI'!$D$13&lt;&gt;"Yes"),FALSE)</f>
        <v/>
      </c>
      <c r="AJ778">
        <f>IFERROR(AND('2- GI'!$D$13="",NOT(AND('2- GI'!$D$13&lt;&gt;"",'2- GI'!$D$13&lt;&gt;"Yes"))),FALSE)</f>
        <v/>
      </c>
      <c r="AK778">
        <f>IF(AI778,IF(AH778,"ANSWERED","MISSING"),IF(AJ778,IF(AH778,"INVALID","CONTROLLER MISSING"),IF(AH778,"INVALID","NOT APPLICABLE")))</f>
        <v/>
      </c>
      <c r="AL778" t="inlineStr">
        <is>
          <t>PARSED</t>
        </is>
      </c>
    </row>
    <row r="779">
      <c r="A779" s="29" t="inlineStr">
        <is>
          <t>FINS_PR_765_v1</t>
        </is>
      </c>
      <c r="B779" s="30" t="inlineStr">
        <is>
          <t>Other Reserves:  Other Reserves (included in Own Funds Calculation)</t>
        </is>
      </c>
      <c r="C779" s="35" t="inlineStr">
        <is>
          <t>TABLE: 23.0
MATRIX ROW / CONTEXT: Malta
HOW TO ANSWER: Up to 1 values.
WHEN TO ANSWER: “Pure Account Information Service Provider” (FINS_GI_11) is not “Yes”</t>
        </is>
      </c>
      <c r="D779" s="34" t="inlineStr"/>
      <c r="E779" s="33" t="inlineStr"/>
      <c r="F779" s="33" t="inlineStr"/>
      <c r="G779" s="33" t="inlineStr"/>
      <c r="H779" s="33" t="inlineStr"/>
      <c r="I779" s="33" t="inlineStr"/>
      <c r="J779" s="33" t="inlineStr"/>
      <c r="K779" s="33" t="inlineStr"/>
      <c r="L779" s="33" t="inlineStr"/>
      <c r="M779" s="33" t="inlineStr"/>
      <c r="N779" s="33" t="inlineStr"/>
      <c r="O779" s="33" t="inlineStr"/>
      <c r="P779" s="33" t="inlineStr"/>
      <c r="Q779" s="33" t="inlineStr"/>
      <c r="R779" s="33" t="inlineStr"/>
      <c r="S779" s="33" t="inlineStr"/>
      <c r="T779" s="33" t="inlineStr"/>
      <c r="U779" s="33" t="inlineStr"/>
      <c r="V779" s="33" t="inlineStr"/>
      <c r="W779" s="33" t="inlineStr"/>
      <c r="X779" s="33" t="inlineStr"/>
      <c r="Y779" s="33" t="inlineStr"/>
      <c r="Z779" s="33" t="inlineStr"/>
      <c r="AA779" s="33" t="inlineStr"/>
      <c r="AB779" s="33" t="inlineStr"/>
      <c r="AC779" s="33" t="inlineStr"/>
      <c r="AD779" s="33" t="inlineStr"/>
      <c r="AE779" s="33" t="inlineStr"/>
      <c r="AF779" s="33" t="inlineStr"/>
      <c r="AG779" s="33" t="inlineStr"/>
      <c r="AH779">
        <f>COUNTA(D779:D779)&gt;0</f>
        <v/>
      </c>
      <c r="AI779">
        <f>IFERROR(AND('2- GI'!$D$13&lt;&gt;"",'2- GI'!$D$13&lt;&gt;"Yes"),FALSE)</f>
        <v/>
      </c>
      <c r="AJ779">
        <f>IFERROR(AND('2- GI'!$D$13="",NOT(AND('2- GI'!$D$13&lt;&gt;"",'2- GI'!$D$13&lt;&gt;"Yes"))),FALSE)</f>
        <v/>
      </c>
      <c r="AK779">
        <f>IF(AI779,IF(AH779,"ANSWERED","MISSING"),IF(AJ779,IF(AH779,"INVALID","CONTROLLER MISSING"),IF(AH779,"INVALID","NOT APPLICABLE")))</f>
        <v/>
      </c>
      <c r="AL779" t="inlineStr">
        <is>
          <t>PARSED</t>
        </is>
      </c>
    </row>
    <row r="780">
      <c r="A780" s="29" t="inlineStr">
        <is>
          <t>FINS_PR_766_v1</t>
        </is>
      </c>
      <c r="B780" s="30" t="inlineStr">
        <is>
          <t>Other Reserves:  Other Reserves (included in Own Funds Calculation)</t>
        </is>
      </c>
      <c r="C780" s="35" t="inlineStr">
        <is>
          <t>TABLE: 23.0
MATRIX ROW / CONTEXT: EU/EEA
HOW TO ANSWER: Up to 1 values.
WHEN TO ANSWER: “Pure Account Information Service Provider” (FINS_GI_11) is not “Yes”</t>
        </is>
      </c>
      <c r="D780" s="34" t="inlineStr"/>
      <c r="E780" s="33" t="inlineStr"/>
      <c r="F780" s="33" t="inlineStr"/>
      <c r="G780" s="33" t="inlineStr"/>
      <c r="H780" s="33" t="inlineStr"/>
      <c r="I780" s="33" t="inlineStr"/>
      <c r="J780" s="33" t="inlineStr"/>
      <c r="K780" s="33" t="inlineStr"/>
      <c r="L780" s="33" t="inlineStr"/>
      <c r="M780" s="33" t="inlineStr"/>
      <c r="N780" s="33" t="inlineStr"/>
      <c r="O780" s="33" t="inlineStr"/>
      <c r="P780" s="33" t="inlineStr"/>
      <c r="Q780" s="33" t="inlineStr"/>
      <c r="R780" s="33" t="inlineStr"/>
      <c r="S780" s="33" t="inlineStr"/>
      <c r="T780" s="33" t="inlineStr"/>
      <c r="U780" s="33" t="inlineStr"/>
      <c r="V780" s="33" t="inlineStr"/>
      <c r="W780" s="33" t="inlineStr"/>
      <c r="X780" s="33" t="inlineStr"/>
      <c r="Y780" s="33" t="inlineStr"/>
      <c r="Z780" s="33" t="inlineStr"/>
      <c r="AA780" s="33" t="inlineStr"/>
      <c r="AB780" s="33" t="inlineStr"/>
      <c r="AC780" s="33" t="inlineStr"/>
      <c r="AD780" s="33" t="inlineStr"/>
      <c r="AE780" s="33" t="inlineStr"/>
      <c r="AF780" s="33" t="inlineStr"/>
      <c r="AG780" s="33" t="inlineStr"/>
      <c r="AH780">
        <f>COUNTA(D780:D780)&gt;0</f>
        <v/>
      </c>
      <c r="AI780">
        <f>IFERROR(AND('2- GI'!$D$13&lt;&gt;"",'2- GI'!$D$13&lt;&gt;"Yes"),FALSE)</f>
        <v/>
      </c>
      <c r="AJ780">
        <f>IFERROR(AND('2- GI'!$D$13="",NOT(AND('2- GI'!$D$13&lt;&gt;"",'2- GI'!$D$13&lt;&gt;"Yes"))),FALSE)</f>
        <v/>
      </c>
      <c r="AK780">
        <f>IF(AI780,IF(AH780,"ANSWERED","MISSING"),IF(AJ780,IF(AH780,"INVALID","CONTROLLER MISSING"),IF(AH780,"INVALID","NOT APPLICABLE")))</f>
        <v/>
      </c>
      <c r="AL780" t="inlineStr">
        <is>
          <t>PARSED</t>
        </is>
      </c>
    </row>
    <row r="781">
      <c r="A781" s="29" t="inlineStr">
        <is>
          <t>FINS_PR_767_v1</t>
        </is>
      </c>
      <c r="B781" s="30" t="inlineStr">
        <is>
          <t>Other Reserves:  Other Reserves (included in Own Funds Calculation)</t>
        </is>
      </c>
      <c r="C781" s="35" t="inlineStr">
        <is>
          <t>TABLE: 23.0
MATRIX ROW / CONTEXT: RoW
HOW TO ANSWER: Up to 1 values.
WHEN TO ANSWER: “Pure Account Information Service Provider” (FINS_GI_11) is not “Yes”</t>
        </is>
      </c>
      <c r="D781" s="34" t="inlineStr"/>
      <c r="E781" s="33" t="inlineStr"/>
      <c r="F781" s="33" t="inlineStr"/>
      <c r="G781" s="33" t="inlineStr"/>
      <c r="H781" s="33" t="inlineStr"/>
      <c r="I781" s="33" t="inlineStr"/>
      <c r="J781" s="33" t="inlineStr"/>
      <c r="K781" s="33" t="inlineStr"/>
      <c r="L781" s="33" t="inlineStr"/>
      <c r="M781" s="33" t="inlineStr"/>
      <c r="N781" s="33" t="inlineStr"/>
      <c r="O781" s="33" t="inlineStr"/>
      <c r="P781" s="33" t="inlineStr"/>
      <c r="Q781" s="33" t="inlineStr"/>
      <c r="R781" s="33" t="inlineStr"/>
      <c r="S781" s="33" t="inlineStr"/>
      <c r="T781" s="33" t="inlineStr"/>
      <c r="U781" s="33" t="inlineStr"/>
      <c r="V781" s="33" t="inlineStr"/>
      <c r="W781" s="33" t="inlineStr"/>
      <c r="X781" s="33" t="inlineStr"/>
      <c r="Y781" s="33" t="inlineStr"/>
      <c r="Z781" s="33" t="inlineStr"/>
      <c r="AA781" s="33" t="inlineStr"/>
      <c r="AB781" s="33" t="inlineStr"/>
      <c r="AC781" s="33" t="inlineStr"/>
      <c r="AD781" s="33" t="inlineStr"/>
      <c r="AE781" s="33" t="inlineStr"/>
      <c r="AF781" s="33" t="inlineStr"/>
      <c r="AG781" s="33" t="inlineStr"/>
      <c r="AH781">
        <f>COUNTA(D781:D781)&gt;0</f>
        <v/>
      </c>
      <c r="AI781">
        <f>IFERROR(AND('2- GI'!$D$13&lt;&gt;"",'2- GI'!$D$13&lt;&gt;"Yes"),FALSE)</f>
        <v/>
      </c>
      <c r="AJ781">
        <f>IFERROR(AND('2- GI'!$D$13="",NOT(AND('2- GI'!$D$13&lt;&gt;"",'2- GI'!$D$13&lt;&gt;"Yes"))),FALSE)</f>
        <v/>
      </c>
      <c r="AK781">
        <f>IF(AI781,IF(AH781,"ANSWERED","MISSING"),IF(AJ781,IF(AH781,"INVALID","CONTROLLER MISSING"),IF(AH781,"INVALID","NOT APPLICABLE")))</f>
        <v/>
      </c>
      <c r="AL781" t="inlineStr">
        <is>
          <t>PARSED</t>
        </is>
      </c>
    </row>
    <row r="782">
      <c r="A782" s="29" t="inlineStr">
        <is>
          <t>FINS_PR_768_v1</t>
        </is>
      </c>
      <c r="B782" s="30" t="inlineStr">
        <is>
          <t>Kindly Elaborate on the Other reserves</t>
        </is>
      </c>
      <c r="C782" s="31" t="inlineStr">
        <is>
          <t>Kindly Elaborate on the reserves
WHEN TO ANSWER: All of these conditions must be met: At least one of these conditions must be met: “Other Reserves:  Other Reserves (included in Own Funds Calculation)” (FINS_PR_765) is greater than “0”; or “Other Reserves:  Other Reserves (included in Own Funds Calculation)” (FINS_PR_766) is greater than “0”; or “Other Reserves:  Other Reserves (included in Own Funds Calculation)” (FINS_PR_767) is greater than “0”; and “Pure Account Information Service Provider” (FINS_GI_11) is no…</t>
        </is>
      </c>
      <c r="D782" s="34" t="inlineStr"/>
      <c r="E782" s="33" t="inlineStr"/>
      <c r="F782" s="33" t="inlineStr"/>
      <c r="G782" s="33" t="inlineStr"/>
      <c r="H782" s="33" t="inlineStr"/>
      <c r="I782" s="33" t="inlineStr"/>
      <c r="J782" s="33" t="inlineStr"/>
      <c r="K782" s="33" t="inlineStr"/>
      <c r="L782" s="33" t="inlineStr"/>
      <c r="M782" s="33" t="inlineStr"/>
      <c r="N782" s="33" t="inlineStr"/>
      <c r="O782" s="33" t="inlineStr"/>
      <c r="P782" s="33" t="inlineStr"/>
      <c r="Q782" s="33" t="inlineStr"/>
      <c r="R782" s="33" t="inlineStr"/>
      <c r="S782" s="33" t="inlineStr"/>
      <c r="T782" s="33" t="inlineStr"/>
      <c r="U782" s="33" t="inlineStr"/>
      <c r="V782" s="33" t="inlineStr"/>
      <c r="W782" s="33" t="inlineStr"/>
      <c r="X782" s="33" t="inlineStr"/>
      <c r="Y782" s="33" t="inlineStr"/>
      <c r="Z782" s="33" t="inlineStr"/>
      <c r="AA782" s="33" t="inlineStr"/>
      <c r="AB782" s="33" t="inlineStr"/>
      <c r="AC782" s="33" t="inlineStr"/>
      <c r="AD782" s="33" t="inlineStr"/>
      <c r="AE782" s="33" t="inlineStr"/>
      <c r="AF782" s="33" t="inlineStr"/>
      <c r="AG782" s="33" t="inlineStr"/>
      <c r="AH782">
        <f>COUNTA(D782:D782)&gt;0</f>
        <v/>
      </c>
      <c r="AI782">
        <f>IFERROR(AND(OR(AND($D$779&lt;&gt;"",$D$779&gt;0),AND($D$780&lt;&gt;"",$D$780&gt;0),AND($D$781&lt;&gt;"",$D$781&gt;0)),AND('2- GI'!$D$13&lt;&gt;"",'2- GI'!$D$13&lt;&gt;"Yes")),FALSE)</f>
        <v/>
      </c>
      <c r="AJ782">
        <f>IFERROR(AND(OR($D$779="",$D$780="",$D$781="",'2- GI'!$D$13=""),NOT(AND(OR(AND($D$779&lt;&gt;"",$D$779&gt;0),AND($D$780&lt;&gt;"",$D$780&gt;0),AND($D$781&lt;&gt;"",$D$781&gt;0)),AND('2- GI'!$D$13&lt;&gt;"",'2- GI'!$D$13&lt;&gt;"Yes")))),FALSE)</f>
        <v/>
      </c>
      <c r="AK782">
        <f>IF(AI782,IF(AH782,"ANSWERED","MISSING"),IF(AJ782,IF(AH782,"INVALID","CONTROLLER MISSING"),IF(AH782,"INVALID","NOT APPLICABLE")))</f>
        <v/>
      </c>
      <c r="AL782" t="inlineStr">
        <is>
          <t>PARSED</t>
        </is>
      </c>
    </row>
    <row r="783">
      <c r="A783" s="29" t="inlineStr">
        <is>
          <t>FINS_PR_769_v1</t>
        </is>
      </c>
      <c r="B783" s="30" t="inlineStr">
        <is>
          <t>Other Reserves: Other Reserves (not included in Own Funds Calculation)</t>
        </is>
      </c>
      <c r="C783" s="35" t="inlineStr">
        <is>
          <t>TABLE: 23.0
MATRIX ROW / CONTEXT: Malta
HOW TO ANSWER: Up to 1 values.
WHEN TO ANSWER: “Pure Account Information Service Provider” (FINS_GI_11) is not “Yes”</t>
        </is>
      </c>
      <c r="D783" s="34" t="inlineStr"/>
      <c r="E783" s="33" t="inlineStr"/>
      <c r="F783" s="33" t="inlineStr"/>
      <c r="G783" s="33" t="inlineStr"/>
      <c r="H783" s="33" t="inlineStr"/>
      <c r="I783" s="33" t="inlineStr"/>
      <c r="J783" s="33" t="inlineStr"/>
      <c r="K783" s="33" t="inlineStr"/>
      <c r="L783" s="33" t="inlineStr"/>
      <c r="M783" s="33" t="inlineStr"/>
      <c r="N783" s="33" t="inlineStr"/>
      <c r="O783" s="33" t="inlineStr"/>
      <c r="P783" s="33" t="inlineStr"/>
      <c r="Q783" s="33" t="inlineStr"/>
      <c r="R783" s="33" t="inlineStr"/>
      <c r="S783" s="33" t="inlineStr"/>
      <c r="T783" s="33" t="inlineStr"/>
      <c r="U783" s="33" t="inlineStr"/>
      <c r="V783" s="33" t="inlineStr"/>
      <c r="W783" s="33" t="inlineStr"/>
      <c r="X783" s="33" t="inlineStr"/>
      <c r="Y783" s="33" t="inlineStr"/>
      <c r="Z783" s="33" t="inlineStr"/>
      <c r="AA783" s="33" t="inlineStr"/>
      <c r="AB783" s="33" t="inlineStr"/>
      <c r="AC783" s="33" t="inlineStr"/>
      <c r="AD783" s="33" t="inlineStr"/>
      <c r="AE783" s="33" t="inlineStr"/>
      <c r="AF783" s="33" t="inlineStr"/>
      <c r="AG783" s="33" t="inlineStr"/>
      <c r="AH783">
        <f>COUNTA(D783:D783)&gt;0</f>
        <v/>
      </c>
      <c r="AI783">
        <f>IFERROR(AND('2- GI'!$D$13&lt;&gt;"",'2- GI'!$D$13&lt;&gt;"Yes"),FALSE)</f>
        <v/>
      </c>
      <c r="AJ783">
        <f>IFERROR(AND('2- GI'!$D$13="",NOT(AND('2- GI'!$D$13&lt;&gt;"",'2- GI'!$D$13&lt;&gt;"Yes"))),FALSE)</f>
        <v/>
      </c>
      <c r="AK783">
        <f>IF(AI783,IF(AH783,"ANSWERED","MISSING"),IF(AJ783,IF(AH783,"INVALID","CONTROLLER MISSING"),IF(AH783,"INVALID","NOT APPLICABLE")))</f>
        <v/>
      </c>
      <c r="AL783" t="inlineStr">
        <is>
          <t>PARSED</t>
        </is>
      </c>
    </row>
    <row r="784">
      <c r="A784" s="29" t="inlineStr">
        <is>
          <t>FINS_PR_770_v1</t>
        </is>
      </c>
      <c r="B784" s="30" t="inlineStr">
        <is>
          <t>Other Reserves: Other Reserves (not included in Own Funds Calculation)</t>
        </is>
      </c>
      <c r="C784" s="35" t="inlineStr">
        <is>
          <t>TABLE: 23.0
MATRIX ROW / CONTEXT: EU/EEA
HOW TO ANSWER: Up to 1 values.
WHEN TO ANSWER: “Pure Account Information Service Provider” (FINS_GI_11) is not “Yes”</t>
        </is>
      </c>
      <c r="D784" s="34" t="inlineStr"/>
      <c r="E784" s="33" t="inlineStr"/>
      <c r="F784" s="33" t="inlineStr"/>
      <c r="G784" s="33" t="inlineStr"/>
      <c r="H784" s="33" t="inlineStr"/>
      <c r="I784" s="33" t="inlineStr"/>
      <c r="J784" s="33" t="inlineStr"/>
      <c r="K784" s="33" t="inlineStr"/>
      <c r="L784" s="33" t="inlineStr"/>
      <c r="M784" s="33" t="inlineStr"/>
      <c r="N784" s="33" t="inlineStr"/>
      <c r="O784" s="33" t="inlineStr"/>
      <c r="P784" s="33" t="inlineStr"/>
      <c r="Q784" s="33" t="inlineStr"/>
      <c r="R784" s="33" t="inlineStr"/>
      <c r="S784" s="33" t="inlineStr"/>
      <c r="T784" s="33" t="inlineStr"/>
      <c r="U784" s="33" t="inlineStr"/>
      <c r="V784" s="33" t="inlineStr"/>
      <c r="W784" s="33" t="inlineStr"/>
      <c r="X784" s="33" t="inlineStr"/>
      <c r="Y784" s="33" t="inlineStr"/>
      <c r="Z784" s="33" t="inlineStr"/>
      <c r="AA784" s="33" t="inlineStr"/>
      <c r="AB784" s="33" t="inlineStr"/>
      <c r="AC784" s="33" t="inlineStr"/>
      <c r="AD784" s="33" t="inlineStr"/>
      <c r="AE784" s="33" t="inlineStr"/>
      <c r="AF784" s="33" t="inlineStr"/>
      <c r="AG784" s="33" t="inlineStr"/>
      <c r="AH784">
        <f>COUNTA(D784:D784)&gt;0</f>
        <v/>
      </c>
      <c r="AI784">
        <f>IFERROR(AND('2- GI'!$D$13&lt;&gt;"",'2- GI'!$D$13&lt;&gt;"Yes"),FALSE)</f>
        <v/>
      </c>
      <c r="AJ784">
        <f>IFERROR(AND('2- GI'!$D$13="",NOT(AND('2- GI'!$D$13&lt;&gt;"",'2- GI'!$D$13&lt;&gt;"Yes"))),FALSE)</f>
        <v/>
      </c>
      <c r="AK784">
        <f>IF(AI784,IF(AH784,"ANSWERED","MISSING"),IF(AJ784,IF(AH784,"INVALID","CONTROLLER MISSING"),IF(AH784,"INVALID","NOT APPLICABLE")))</f>
        <v/>
      </c>
      <c r="AL784" t="inlineStr">
        <is>
          <t>PARSED</t>
        </is>
      </c>
    </row>
    <row r="785">
      <c r="A785" s="29" t="inlineStr">
        <is>
          <t>FINS_PR_771_v1</t>
        </is>
      </c>
      <c r="B785" s="30" t="inlineStr">
        <is>
          <t>Other Reserves: Other Reserves (not included in Own Funds Calculation)</t>
        </is>
      </c>
      <c r="C785" s="35" t="inlineStr">
        <is>
          <t>TABLE: 23.0
MATRIX ROW / CONTEXT: RoW
HOW TO ANSWER: Up to 1 values.
WHEN TO ANSWER: “Pure Account Information Service Provider” (FINS_GI_11) is not “Yes”</t>
        </is>
      </c>
      <c r="D785" s="34" t="inlineStr"/>
      <c r="E785" s="33" t="inlineStr"/>
      <c r="F785" s="33" t="inlineStr"/>
      <c r="G785" s="33" t="inlineStr"/>
      <c r="H785" s="33" t="inlineStr"/>
      <c r="I785" s="33" t="inlineStr"/>
      <c r="J785" s="33" t="inlineStr"/>
      <c r="K785" s="33" t="inlineStr"/>
      <c r="L785" s="33" t="inlineStr"/>
      <c r="M785" s="33" t="inlineStr"/>
      <c r="N785" s="33" t="inlineStr"/>
      <c r="O785" s="33" t="inlineStr"/>
      <c r="P785" s="33" t="inlineStr"/>
      <c r="Q785" s="33" t="inlineStr"/>
      <c r="R785" s="33" t="inlineStr"/>
      <c r="S785" s="33" t="inlineStr"/>
      <c r="T785" s="33" t="inlineStr"/>
      <c r="U785" s="33" t="inlineStr"/>
      <c r="V785" s="33" t="inlineStr"/>
      <c r="W785" s="33" t="inlineStr"/>
      <c r="X785" s="33" t="inlineStr"/>
      <c r="Y785" s="33" t="inlineStr"/>
      <c r="Z785" s="33" t="inlineStr"/>
      <c r="AA785" s="33" t="inlineStr"/>
      <c r="AB785" s="33" t="inlineStr"/>
      <c r="AC785" s="33" t="inlineStr"/>
      <c r="AD785" s="33" t="inlineStr"/>
      <c r="AE785" s="33" t="inlineStr"/>
      <c r="AF785" s="33" t="inlineStr"/>
      <c r="AG785" s="33" t="inlineStr"/>
      <c r="AH785">
        <f>COUNTA(D785:D785)&gt;0</f>
        <v/>
      </c>
      <c r="AI785">
        <f>IFERROR(AND('2- GI'!$D$13&lt;&gt;"",'2- GI'!$D$13&lt;&gt;"Yes"),FALSE)</f>
        <v/>
      </c>
      <c r="AJ785">
        <f>IFERROR(AND('2- GI'!$D$13="",NOT(AND('2- GI'!$D$13&lt;&gt;"",'2- GI'!$D$13&lt;&gt;"Yes"))),FALSE)</f>
        <v/>
      </c>
      <c r="AK785">
        <f>IF(AI785,IF(AH785,"ANSWERED","MISSING"),IF(AJ785,IF(AH785,"INVALID","CONTROLLER MISSING"),IF(AH785,"INVALID","NOT APPLICABLE")))</f>
        <v/>
      </c>
      <c r="AL785" t="inlineStr">
        <is>
          <t>PARSED</t>
        </is>
      </c>
    </row>
    <row r="786">
      <c r="A786" s="29" t="inlineStr">
        <is>
          <t>FINS_PR_772_v1</t>
        </is>
      </c>
      <c r="B786" s="30" t="inlineStr">
        <is>
          <t>Kindly Elaborate on the reserves</t>
        </is>
      </c>
      <c r="C786" s="31" t="inlineStr">
        <is>
          <t>WHEN TO ANSWER: All of these conditions must be met: At least one of these conditions must be met: “Other Reserves: Other Reserves (not included in Own Funds Calculation)” (FINS_PR_769) is greater than “0”; or “Other Reserves: Other Reserves (not included in Own Funds Calculation)” (FINS_PR_770) is greater than “0”; or “Other Reserves: Other Reserves (not included in Own Funds Calculation)” (FINS_PR_771) is greater than “0”; and “Pure Account Information Service Provider” (FINS_GI_11) is not “Yes”</t>
        </is>
      </c>
      <c r="D786" s="34" t="inlineStr"/>
      <c r="E786" s="33" t="inlineStr"/>
      <c r="F786" s="33" t="inlineStr"/>
      <c r="G786" s="33" t="inlineStr"/>
      <c r="H786" s="33" t="inlineStr"/>
      <c r="I786" s="33" t="inlineStr"/>
      <c r="J786" s="33" t="inlineStr"/>
      <c r="K786" s="33" t="inlineStr"/>
      <c r="L786" s="33" t="inlineStr"/>
      <c r="M786" s="33" t="inlineStr"/>
      <c r="N786" s="33" t="inlineStr"/>
      <c r="O786" s="33" t="inlineStr"/>
      <c r="P786" s="33" t="inlineStr"/>
      <c r="Q786" s="33" t="inlineStr"/>
      <c r="R786" s="33" t="inlineStr"/>
      <c r="S786" s="33" t="inlineStr"/>
      <c r="T786" s="33" t="inlineStr"/>
      <c r="U786" s="33" t="inlineStr"/>
      <c r="V786" s="33" t="inlineStr"/>
      <c r="W786" s="33" t="inlineStr"/>
      <c r="X786" s="33" t="inlineStr"/>
      <c r="Y786" s="33" t="inlineStr"/>
      <c r="Z786" s="33" t="inlineStr"/>
      <c r="AA786" s="33" t="inlineStr"/>
      <c r="AB786" s="33" t="inlineStr"/>
      <c r="AC786" s="33" t="inlineStr"/>
      <c r="AD786" s="33" t="inlineStr"/>
      <c r="AE786" s="33" t="inlineStr"/>
      <c r="AF786" s="33" t="inlineStr"/>
      <c r="AG786" s="33" t="inlineStr"/>
      <c r="AH786">
        <f>COUNTA(D786:D786)&gt;0</f>
        <v/>
      </c>
      <c r="AI786">
        <f>IFERROR(AND(OR(AND($D$783&lt;&gt;"",$D$783&gt;0),AND($D$784&lt;&gt;"",$D$784&gt;0),AND($D$785&lt;&gt;"",$D$785&gt;0)),AND('2- GI'!$D$13&lt;&gt;"",'2- GI'!$D$13&lt;&gt;"Yes")),FALSE)</f>
        <v/>
      </c>
      <c r="AJ786">
        <f>IFERROR(AND(OR($D$783="",$D$784="",$D$785="",'2- GI'!$D$13=""),NOT(AND(OR(AND($D$783&lt;&gt;"",$D$783&gt;0),AND($D$784&lt;&gt;"",$D$784&gt;0),AND($D$785&lt;&gt;"",$D$785&gt;0)),AND('2- GI'!$D$13&lt;&gt;"",'2- GI'!$D$13&lt;&gt;"Yes")))),FALSE)</f>
        <v/>
      </c>
      <c r="AK786">
        <f>IF(AI786,IF(AH786,"ANSWERED","MISSING"),IF(AJ786,IF(AH786,"INVALID","CONTROLLER MISSING"),IF(AH786,"INVALID","NOT APPLICABLE")))</f>
        <v/>
      </c>
      <c r="AL786" t="inlineStr">
        <is>
          <t>PARSED</t>
        </is>
      </c>
    </row>
    <row r="787">
      <c r="A787" s="29" t="inlineStr">
        <is>
          <t>FINS_PR_773_v1</t>
        </is>
      </c>
      <c r="B787" s="30" t="inlineStr">
        <is>
          <t>Minority Interest</t>
        </is>
      </c>
      <c r="C787" s="35" t="inlineStr">
        <is>
          <t>TABLE: 23.0
MATRIX ROW / CONTEXT: Malta
HOW TO ANSWER: Up to 1 values.
WHEN TO ANSWER: “Pure Account Information Service Provider” (FINS_GI_11) is not “Yes”</t>
        </is>
      </c>
      <c r="D787" s="34" t="inlineStr"/>
      <c r="E787" s="33" t="inlineStr"/>
      <c r="F787" s="33" t="inlineStr"/>
      <c r="G787" s="33" t="inlineStr"/>
      <c r="H787" s="33" t="inlineStr"/>
      <c r="I787" s="33" t="inlineStr"/>
      <c r="J787" s="33" t="inlineStr"/>
      <c r="K787" s="33" t="inlineStr"/>
      <c r="L787" s="33" t="inlineStr"/>
      <c r="M787" s="33" t="inlineStr"/>
      <c r="N787" s="33" t="inlineStr"/>
      <c r="O787" s="33" t="inlineStr"/>
      <c r="P787" s="33" t="inlineStr"/>
      <c r="Q787" s="33" t="inlineStr"/>
      <c r="R787" s="33" t="inlineStr"/>
      <c r="S787" s="33" t="inlineStr"/>
      <c r="T787" s="33" t="inlineStr"/>
      <c r="U787" s="33" t="inlineStr"/>
      <c r="V787" s="33" t="inlineStr"/>
      <c r="W787" s="33" t="inlineStr"/>
      <c r="X787" s="33" t="inlineStr"/>
      <c r="Y787" s="33" t="inlineStr"/>
      <c r="Z787" s="33" t="inlineStr"/>
      <c r="AA787" s="33" t="inlineStr"/>
      <c r="AB787" s="33" t="inlineStr"/>
      <c r="AC787" s="33" t="inlineStr"/>
      <c r="AD787" s="33" t="inlineStr"/>
      <c r="AE787" s="33" t="inlineStr"/>
      <c r="AF787" s="33" t="inlineStr"/>
      <c r="AG787" s="33" t="inlineStr"/>
      <c r="AH787">
        <f>COUNTA(D787:D787)&gt;0</f>
        <v/>
      </c>
      <c r="AI787">
        <f>IFERROR(AND('2- GI'!$D$13&lt;&gt;"",'2- GI'!$D$13&lt;&gt;"Yes"),FALSE)</f>
        <v/>
      </c>
      <c r="AJ787">
        <f>IFERROR(AND('2- GI'!$D$13="",NOT(AND('2- GI'!$D$13&lt;&gt;"",'2- GI'!$D$13&lt;&gt;"Yes"))),FALSE)</f>
        <v/>
      </c>
      <c r="AK787">
        <f>IF(AI787,IF(AH787,"ANSWERED","MISSING"),IF(AJ787,IF(AH787,"INVALID","CONTROLLER MISSING"),IF(AH787,"INVALID","NOT APPLICABLE")))</f>
        <v/>
      </c>
      <c r="AL787" t="inlineStr">
        <is>
          <t>PARSED</t>
        </is>
      </c>
    </row>
    <row r="788">
      <c r="A788" s="29" t="inlineStr">
        <is>
          <t>FINS_PR_774_v1</t>
        </is>
      </c>
      <c r="B788" s="30" t="inlineStr">
        <is>
          <t>Minority Interest</t>
        </is>
      </c>
      <c r="C788" s="35" t="inlineStr">
        <is>
          <t>TABLE: 23.0
MATRIX ROW / CONTEXT: EU/EEA
HOW TO ANSWER: Up to 1 values.
WHEN TO ANSWER: “Pure Account Information Service Provider” (FINS_GI_11) is not “Yes”</t>
        </is>
      </c>
      <c r="D788" s="34" t="inlineStr"/>
      <c r="E788" s="33" t="inlineStr"/>
      <c r="F788" s="33" t="inlineStr"/>
      <c r="G788" s="33" t="inlineStr"/>
      <c r="H788" s="33" t="inlineStr"/>
      <c r="I788" s="33" t="inlineStr"/>
      <c r="J788" s="33" t="inlineStr"/>
      <c r="K788" s="33" t="inlineStr"/>
      <c r="L788" s="33" t="inlineStr"/>
      <c r="M788" s="33" t="inlineStr"/>
      <c r="N788" s="33" t="inlineStr"/>
      <c r="O788" s="33" t="inlineStr"/>
      <c r="P788" s="33" t="inlineStr"/>
      <c r="Q788" s="33" t="inlineStr"/>
      <c r="R788" s="33" t="inlineStr"/>
      <c r="S788" s="33" t="inlineStr"/>
      <c r="T788" s="33" t="inlineStr"/>
      <c r="U788" s="33" t="inlineStr"/>
      <c r="V788" s="33" t="inlineStr"/>
      <c r="W788" s="33" t="inlineStr"/>
      <c r="X788" s="33" t="inlineStr"/>
      <c r="Y788" s="33" t="inlineStr"/>
      <c r="Z788" s="33" t="inlineStr"/>
      <c r="AA788" s="33" t="inlineStr"/>
      <c r="AB788" s="33" t="inlineStr"/>
      <c r="AC788" s="33" t="inlineStr"/>
      <c r="AD788" s="33" t="inlineStr"/>
      <c r="AE788" s="33" t="inlineStr"/>
      <c r="AF788" s="33" t="inlineStr"/>
      <c r="AG788" s="33" t="inlineStr"/>
      <c r="AH788">
        <f>COUNTA(D788:D788)&gt;0</f>
        <v/>
      </c>
      <c r="AI788">
        <f>IFERROR(AND('2- GI'!$D$13&lt;&gt;"",'2- GI'!$D$13&lt;&gt;"Yes"),FALSE)</f>
        <v/>
      </c>
      <c r="AJ788">
        <f>IFERROR(AND('2- GI'!$D$13="",NOT(AND('2- GI'!$D$13&lt;&gt;"",'2- GI'!$D$13&lt;&gt;"Yes"))),FALSE)</f>
        <v/>
      </c>
      <c r="AK788">
        <f>IF(AI788,IF(AH788,"ANSWERED","MISSING"),IF(AJ788,IF(AH788,"INVALID","CONTROLLER MISSING"),IF(AH788,"INVALID","NOT APPLICABLE")))</f>
        <v/>
      </c>
      <c r="AL788" t="inlineStr">
        <is>
          <t>PARSED</t>
        </is>
      </c>
    </row>
    <row r="789">
      <c r="A789" s="29" t="inlineStr">
        <is>
          <t>FINS_PR_775_v1</t>
        </is>
      </c>
      <c r="B789" s="30" t="inlineStr">
        <is>
          <t>Minority Interest</t>
        </is>
      </c>
      <c r="C789" s="35" t="inlineStr">
        <is>
          <t>TABLE: 23.0
MATRIX ROW / CONTEXT: RoW
HOW TO ANSWER: Up to 1 values.
WHEN TO ANSWER: “Pure Account Information Service Provider” (FINS_GI_11) is not “Yes”</t>
        </is>
      </c>
      <c r="D789" s="34" t="inlineStr"/>
      <c r="E789" s="33" t="inlineStr"/>
      <c r="F789" s="33" t="inlineStr"/>
      <c r="G789" s="33" t="inlineStr"/>
      <c r="H789" s="33" t="inlineStr"/>
      <c r="I789" s="33" t="inlineStr"/>
      <c r="J789" s="33" t="inlineStr"/>
      <c r="K789" s="33" t="inlineStr"/>
      <c r="L789" s="33" t="inlineStr"/>
      <c r="M789" s="33" t="inlineStr"/>
      <c r="N789" s="33" t="inlineStr"/>
      <c r="O789" s="33" t="inlineStr"/>
      <c r="P789" s="33" t="inlineStr"/>
      <c r="Q789" s="33" t="inlineStr"/>
      <c r="R789" s="33" t="inlineStr"/>
      <c r="S789" s="33" t="inlineStr"/>
      <c r="T789" s="33" t="inlineStr"/>
      <c r="U789" s="33" t="inlineStr"/>
      <c r="V789" s="33" t="inlineStr"/>
      <c r="W789" s="33" t="inlineStr"/>
      <c r="X789" s="33" t="inlineStr"/>
      <c r="Y789" s="33" t="inlineStr"/>
      <c r="Z789" s="33" t="inlineStr"/>
      <c r="AA789" s="33" t="inlineStr"/>
      <c r="AB789" s="33" t="inlineStr"/>
      <c r="AC789" s="33" t="inlineStr"/>
      <c r="AD789" s="33" t="inlineStr"/>
      <c r="AE789" s="33" t="inlineStr"/>
      <c r="AF789" s="33" t="inlineStr"/>
      <c r="AG789" s="33" t="inlineStr"/>
      <c r="AH789">
        <f>COUNTA(D789:D789)&gt;0</f>
        <v/>
      </c>
      <c r="AI789">
        <f>IFERROR(AND('2- GI'!$D$13&lt;&gt;"",'2- GI'!$D$13&lt;&gt;"Yes"),FALSE)</f>
        <v/>
      </c>
      <c r="AJ789">
        <f>IFERROR(AND('2- GI'!$D$13="",NOT(AND('2- GI'!$D$13&lt;&gt;"",'2- GI'!$D$13&lt;&gt;"Yes"))),FALSE)</f>
        <v/>
      </c>
      <c r="AK789">
        <f>IF(AI789,IF(AH789,"ANSWERED","MISSING"),IF(AJ789,IF(AH789,"INVALID","CONTROLLER MISSING"),IF(AH789,"INVALID","NOT APPLICABLE")))</f>
        <v/>
      </c>
      <c r="AL789" t="inlineStr">
        <is>
          <t>PARSED</t>
        </is>
      </c>
    </row>
    <row r="790">
      <c r="A790" s="29" t="inlineStr">
        <is>
          <t>FINS_PR_1375_v1</t>
        </is>
      </c>
      <c r="B790" s="30" t="inlineStr">
        <is>
          <t>Initial capital requirements (listed in the license letter)</t>
        </is>
      </c>
      <c r="C790" s="31" t="inlineStr">
        <is>
          <t>Please insert the initial capital requirements that the institutions needs, this is stated in the license letter
WHEN TO ANSWER: “Document Type” (FINS_GI_1) has been answered</t>
        </is>
      </c>
      <c r="D790" s="32" t="inlineStr"/>
      <c r="E790" s="33" t="inlineStr"/>
      <c r="F790" s="33" t="inlineStr"/>
      <c r="G790" s="33" t="inlineStr"/>
      <c r="H790" s="33" t="inlineStr"/>
      <c r="I790" s="33" t="inlineStr"/>
      <c r="J790" s="33" t="inlineStr"/>
      <c r="K790" s="33" t="inlineStr"/>
      <c r="L790" s="33" t="inlineStr"/>
      <c r="M790" s="33" t="inlineStr"/>
      <c r="N790" s="33" t="inlineStr"/>
      <c r="O790" s="33" t="inlineStr"/>
      <c r="P790" s="33" t="inlineStr"/>
      <c r="Q790" s="33" t="inlineStr"/>
      <c r="R790" s="33" t="inlineStr"/>
      <c r="S790" s="33" t="inlineStr"/>
      <c r="T790" s="33" t="inlineStr"/>
      <c r="U790" s="33" t="inlineStr"/>
      <c r="V790" s="33" t="inlineStr"/>
      <c r="W790" s="33" t="inlineStr"/>
      <c r="X790" s="33" t="inlineStr"/>
      <c r="Y790" s="33" t="inlineStr"/>
      <c r="Z790" s="33" t="inlineStr"/>
      <c r="AA790" s="33" t="inlineStr"/>
      <c r="AB790" s="33" t="inlineStr"/>
      <c r="AC790" s="33" t="inlineStr"/>
      <c r="AD790" s="33" t="inlineStr"/>
      <c r="AE790" s="33" t="inlineStr"/>
      <c r="AF790" s="33" t="inlineStr"/>
      <c r="AG790" s="33" t="inlineStr"/>
      <c r="AH790">
        <f>COUNTA(D790:D790)&gt;0</f>
        <v/>
      </c>
      <c r="AI790">
        <f>IFERROR('2- GI'!$D$3&lt;&gt;"",FALSE)</f>
        <v/>
      </c>
      <c r="AJ790">
        <f>IFERROR(AND('2- GI'!$D$3="",NOT('2- GI'!$D$3&lt;&gt;"")),FALSE)</f>
        <v/>
      </c>
      <c r="AK790">
        <f>IF(AI790,IF(AH790,"ANSWERED","MISSING"),IF(AJ790,IF(AH790,"INVALID","CONTROLLER MISSING"),IF(AH790,"INVALID","NOT APPLICABLE")))</f>
        <v/>
      </c>
      <c r="AL790" t="inlineStr">
        <is>
          <t>PARSED</t>
        </is>
      </c>
    </row>
    <row r="791" ht="24" customHeight="1">
      <c r="A791" s="28" t="inlineStr">
        <is>
          <t>PR — OTHERS - CONTINGENT ITEMS</t>
        </is>
      </c>
      <c r="B791" s="28" t="n"/>
      <c r="C791" s="28" t="n"/>
      <c r="D791" s="28" t="n"/>
      <c r="E791" s="28" t="n"/>
      <c r="F791" s="28" t="n"/>
      <c r="G791" s="28" t="n"/>
      <c r="H791" s="28" t="n"/>
      <c r="I791" s="28" t="n"/>
      <c r="J791" s="28" t="n"/>
      <c r="K791" s="28" t="n"/>
      <c r="L791" s="28" t="n"/>
      <c r="M791" s="28" t="n"/>
      <c r="N791" s="28" t="n"/>
      <c r="O791" s="28" t="n"/>
      <c r="P791" s="28" t="n"/>
      <c r="Q791" s="28" t="n"/>
      <c r="R791" s="28" t="n"/>
      <c r="S791" s="28" t="n"/>
      <c r="T791" s="28" t="n"/>
      <c r="U791" s="28" t="n"/>
      <c r="V791" s="28" t="n"/>
      <c r="W791" s="28" t="n"/>
      <c r="X791" s="28" t="n"/>
      <c r="Y791" s="28" t="n"/>
      <c r="Z791" s="28" t="n"/>
      <c r="AA791" s="28" t="n"/>
      <c r="AB791" s="28" t="n"/>
      <c r="AC791" s="28" t="n"/>
      <c r="AD791" s="28" t="n"/>
      <c r="AE791" s="28" t="n"/>
      <c r="AF791" s="28" t="n"/>
      <c r="AG791" s="28" t="n"/>
    </row>
    <row r="792">
      <c r="A792" s="29" t="inlineStr">
        <is>
          <t>FINS_PR_776_v1</t>
        </is>
      </c>
      <c r="B792" s="30" t="inlineStr">
        <is>
          <t>Insert the amount of any contingent assets</t>
        </is>
      </c>
      <c r="C792" s="35" t="inlineStr">
        <is>
          <t>TABLE: 24.0
MATRIX ROW / CONTEXT: Malta
HOW TO ANSWER: Up to 1 values.
WHEN TO ANSWER: “Pure Account Information Service Provider” (FINS_GI_11) is not “Yes”</t>
        </is>
      </c>
      <c r="D792" s="34" t="inlineStr"/>
      <c r="E792" s="33" t="inlineStr"/>
      <c r="F792" s="33" t="inlineStr"/>
      <c r="G792" s="33" t="inlineStr"/>
      <c r="H792" s="33" t="inlineStr"/>
      <c r="I792" s="33" t="inlineStr"/>
      <c r="J792" s="33" t="inlineStr"/>
      <c r="K792" s="33" t="inlineStr"/>
      <c r="L792" s="33" t="inlineStr"/>
      <c r="M792" s="33" t="inlineStr"/>
      <c r="N792" s="33" t="inlineStr"/>
      <c r="O792" s="33" t="inlineStr"/>
      <c r="P792" s="33" t="inlineStr"/>
      <c r="Q792" s="33" t="inlineStr"/>
      <c r="R792" s="33" t="inlineStr"/>
      <c r="S792" s="33" t="inlineStr"/>
      <c r="T792" s="33" t="inlineStr"/>
      <c r="U792" s="33" t="inlineStr"/>
      <c r="V792" s="33" t="inlineStr"/>
      <c r="W792" s="33" t="inlineStr"/>
      <c r="X792" s="33" t="inlineStr"/>
      <c r="Y792" s="33" t="inlineStr"/>
      <c r="Z792" s="33" t="inlineStr"/>
      <c r="AA792" s="33" t="inlineStr"/>
      <c r="AB792" s="33" t="inlineStr"/>
      <c r="AC792" s="33" t="inlineStr"/>
      <c r="AD792" s="33" t="inlineStr"/>
      <c r="AE792" s="33" t="inlineStr"/>
      <c r="AF792" s="33" t="inlineStr"/>
      <c r="AG792" s="33" t="inlineStr"/>
      <c r="AH792">
        <f>COUNTA(D792:D792)&gt;0</f>
        <v/>
      </c>
      <c r="AI792">
        <f>IFERROR(AND('2- GI'!$D$13&lt;&gt;"",'2- GI'!$D$13&lt;&gt;"Yes"),FALSE)</f>
        <v/>
      </c>
      <c r="AJ792">
        <f>IFERROR(AND('2- GI'!$D$13="",NOT(AND('2- GI'!$D$13&lt;&gt;"",'2- GI'!$D$13&lt;&gt;"Yes"))),FALSE)</f>
        <v/>
      </c>
      <c r="AK792">
        <f>IF(AI792,IF(AH792,"ANSWERED","MISSING"),IF(AJ792,IF(AH792,"INVALID","CONTROLLER MISSING"),IF(AH792,"INVALID","NOT APPLICABLE")))</f>
        <v/>
      </c>
      <c r="AL792" t="inlineStr">
        <is>
          <t>PARSED</t>
        </is>
      </c>
    </row>
    <row r="793">
      <c r="A793" s="29" t="inlineStr">
        <is>
          <t>FINS_PR_777_v1</t>
        </is>
      </c>
      <c r="B793" s="30" t="inlineStr">
        <is>
          <t>Insert the amount of any contingent assets</t>
        </is>
      </c>
      <c r="C793" s="35" t="inlineStr">
        <is>
          <t>TABLE: 24.0
MATRIX ROW / CONTEXT: EU/EEA
HOW TO ANSWER: Up to 1 values.
WHEN TO ANSWER: “Pure Account Information Service Provider” (FINS_GI_11) is not “Yes”</t>
        </is>
      </c>
      <c r="D793" s="34" t="inlineStr"/>
      <c r="E793" s="33" t="inlineStr"/>
      <c r="F793" s="33" t="inlineStr"/>
      <c r="G793" s="33" t="inlineStr"/>
      <c r="H793" s="33" t="inlineStr"/>
      <c r="I793" s="33" t="inlineStr"/>
      <c r="J793" s="33" t="inlineStr"/>
      <c r="K793" s="33" t="inlineStr"/>
      <c r="L793" s="33" t="inlineStr"/>
      <c r="M793" s="33" t="inlineStr"/>
      <c r="N793" s="33" t="inlineStr"/>
      <c r="O793" s="33" t="inlineStr"/>
      <c r="P793" s="33" t="inlineStr"/>
      <c r="Q793" s="33" t="inlineStr"/>
      <c r="R793" s="33" t="inlineStr"/>
      <c r="S793" s="33" t="inlineStr"/>
      <c r="T793" s="33" t="inlineStr"/>
      <c r="U793" s="33" t="inlineStr"/>
      <c r="V793" s="33" t="inlineStr"/>
      <c r="W793" s="33" t="inlineStr"/>
      <c r="X793" s="33" t="inlineStr"/>
      <c r="Y793" s="33" t="inlineStr"/>
      <c r="Z793" s="33" t="inlineStr"/>
      <c r="AA793" s="33" t="inlineStr"/>
      <c r="AB793" s="33" t="inlineStr"/>
      <c r="AC793" s="33" t="inlineStr"/>
      <c r="AD793" s="33" t="inlineStr"/>
      <c r="AE793" s="33" t="inlineStr"/>
      <c r="AF793" s="33" t="inlineStr"/>
      <c r="AG793" s="33" t="inlineStr"/>
      <c r="AH793">
        <f>COUNTA(D793:D793)&gt;0</f>
        <v/>
      </c>
      <c r="AI793">
        <f>IFERROR(AND('2- GI'!$D$13&lt;&gt;"",'2- GI'!$D$13&lt;&gt;"Yes"),FALSE)</f>
        <v/>
      </c>
      <c r="AJ793">
        <f>IFERROR(AND('2- GI'!$D$13="",NOT(AND('2- GI'!$D$13&lt;&gt;"",'2- GI'!$D$13&lt;&gt;"Yes"))),FALSE)</f>
        <v/>
      </c>
      <c r="AK793">
        <f>IF(AI793,IF(AH793,"ANSWERED","MISSING"),IF(AJ793,IF(AH793,"INVALID","CONTROLLER MISSING"),IF(AH793,"INVALID","NOT APPLICABLE")))</f>
        <v/>
      </c>
      <c r="AL793" t="inlineStr">
        <is>
          <t>PARSED</t>
        </is>
      </c>
    </row>
    <row r="794">
      <c r="A794" s="29" t="inlineStr">
        <is>
          <t>FINS_PR_778_v1</t>
        </is>
      </c>
      <c r="B794" s="30" t="inlineStr">
        <is>
          <t>Insert the amount of any contingent assets</t>
        </is>
      </c>
      <c r="C794" s="35" t="inlineStr">
        <is>
          <t>TABLE: 24.0
MATRIX ROW / CONTEXT: RoW
HOW TO ANSWER: Up to 1 values.
WHEN TO ANSWER: “Pure Account Information Service Provider” (FINS_GI_11) is not “Yes”</t>
        </is>
      </c>
      <c r="D794" s="34" t="inlineStr"/>
      <c r="E794" s="33" t="inlineStr"/>
      <c r="F794" s="33" t="inlineStr"/>
      <c r="G794" s="33" t="inlineStr"/>
      <c r="H794" s="33" t="inlineStr"/>
      <c r="I794" s="33" t="inlineStr"/>
      <c r="J794" s="33" t="inlineStr"/>
      <c r="K794" s="33" t="inlineStr"/>
      <c r="L794" s="33" t="inlineStr"/>
      <c r="M794" s="33" t="inlineStr"/>
      <c r="N794" s="33" t="inlineStr"/>
      <c r="O794" s="33" t="inlineStr"/>
      <c r="P794" s="33" t="inlineStr"/>
      <c r="Q794" s="33" t="inlineStr"/>
      <c r="R794" s="33" t="inlineStr"/>
      <c r="S794" s="33" t="inlineStr"/>
      <c r="T794" s="33" t="inlineStr"/>
      <c r="U794" s="33" t="inlineStr"/>
      <c r="V794" s="33" t="inlineStr"/>
      <c r="W794" s="33" t="inlineStr"/>
      <c r="X794" s="33" t="inlineStr"/>
      <c r="Y794" s="33" t="inlineStr"/>
      <c r="Z794" s="33" t="inlineStr"/>
      <c r="AA794" s="33" t="inlineStr"/>
      <c r="AB794" s="33" t="inlineStr"/>
      <c r="AC794" s="33" t="inlineStr"/>
      <c r="AD794" s="33" t="inlineStr"/>
      <c r="AE794" s="33" t="inlineStr"/>
      <c r="AF794" s="33" t="inlineStr"/>
      <c r="AG794" s="33" t="inlineStr"/>
      <c r="AH794">
        <f>COUNTA(D794:D794)&gt;0</f>
        <v/>
      </c>
      <c r="AI794">
        <f>IFERROR(AND('2- GI'!$D$13&lt;&gt;"",'2- GI'!$D$13&lt;&gt;"Yes"),FALSE)</f>
        <v/>
      </c>
      <c r="AJ794">
        <f>IFERROR(AND('2- GI'!$D$13="",NOT(AND('2- GI'!$D$13&lt;&gt;"",'2- GI'!$D$13&lt;&gt;"Yes"))),FALSE)</f>
        <v/>
      </c>
      <c r="AK794">
        <f>IF(AI794,IF(AH794,"ANSWERED","MISSING"),IF(AJ794,IF(AH794,"INVALID","CONTROLLER MISSING"),IF(AH794,"INVALID","NOT APPLICABLE")))</f>
        <v/>
      </c>
      <c r="AL794" t="inlineStr">
        <is>
          <t>PARSED</t>
        </is>
      </c>
    </row>
    <row r="795">
      <c r="A795" s="29" t="inlineStr">
        <is>
          <t>FINS_PR_779_v1</t>
        </is>
      </c>
      <c r="B795" s="30" t="inlineStr">
        <is>
          <t>Insert the amount of any contingent liabilities</t>
        </is>
      </c>
      <c r="C795" s="35" t="inlineStr">
        <is>
          <t>TABLE: 24.0
MATRIX ROW / CONTEXT: Malta
HOW TO ANSWER: Up to 1 values.
WHEN TO ANSWER: “Pure Account Information Service Provider” (FINS_GI_11) is not “Yes”</t>
        </is>
      </c>
      <c r="D795" s="34" t="inlineStr"/>
      <c r="E795" s="33" t="inlineStr"/>
      <c r="F795" s="33" t="inlineStr"/>
      <c r="G795" s="33" t="inlineStr"/>
      <c r="H795" s="33" t="inlineStr"/>
      <c r="I795" s="33" t="inlineStr"/>
      <c r="J795" s="33" t="inlineStr"/>
      <c r="K795" s="33" t="inlineStr"/>
      <c r="L795" s="33" t="inlineStr"/>
      <c r="M795" s="33" t="inlineStr"/>
      <c r="N795" s="33" t="inlineStr"/>
      <c r="O795" s="33" t="inlineStr"/>
      <c r="P795" s="33" t="inlineStr"/>
      <c r="Q795" s="33" t="inlineStr"/>
      <c r="R795" s="33" t="inlineStr"/>
      <c r="S795" s="33" t="inlineStr"/>
      <c r="T795" s="33" t="inlineStr"/>
      <c r="U795" s="33" t="inlineStr"/>
      <c r="V795" s="33" t="inlineStr"/>
      <c r="W795" s="33" t="inlineStr"/>
      <c r="X795" s="33" t="inlineStr"/>
      <c r="Y795" s="33" t="inlineStr"/>
      <c r="Z795" s="33" t="inlineStr"/>
      <c r="AA795" s="33" t="inlineStr"/>
      <c r="AB795" s="33" t="inlineStr"/>
      <c r="AC795" s="33" t="inlineStr"/>
      <c r="AD795" s="33" t="inlineStr"/>
      <c r="AE795" s="33" t="inlineStr"/>
      <c r="AF795" s="33" t="inlineStr"/>
      <c r="AG795" s="33" t="inlineStr"/>
      <c r="AH795">
        <f>COUNTA(D795:D795)&gt;0</f>
        <v/>
      </c>
      <c r="AI795">
        <f>IFERROR(AND('2- GI'!$D$13&lt;&gt;"",'2- GI'!$D$13&lt;&gt;"Yes"),FALSE)</f>
        <v/>
      </c>
      <c r="AJ795">
        <f>IFERROR(AND('2- GI'!$D$13="",NOT(AND('2- GI'!$D$13&lt;&gt;"",'2- GI'!$D$13&lt;&gt;"Yes"))),FALSE)</f>
        <v/>
      </c>
      <c r="AK795">
        <f>IF(AI795,IF(AH795,"ANSWERED","MISSING"),IF(AJ795,IF(AH795,"INVALID","CONTROLLER MISSING"),IF(AH795,"INVALID","NOT APPLICABLE")))</f>
        <v/>
      </c>
      <c r="AL795" t="inlineStr">
        <is>
          <t>PARSED</t>
        </is>
      </c>
    </row>
    <row r="796">
      <c r="A796" s="29" t="inlineStr">
        <is>
          <t>FINS_PR_780_v1</t>
        </is>
      </c>
      <c r="B796" s="30" t="inlineStr">
        <is>
          <t>Insert the amount of any contingent liabilities</t>
        </is>
      </c>
      <c r="C796" s="35" t="inlineStr">
        <is>
          <t>TABLE: 24.0
MATRIX ROW / CONTEXT: EU/EEA
HOW TO ANSWER: Up to 1 values.
WHEN TO ANSWER: “Pure Account Information Service Provider” (FINS_GI_11) is not “Yes”</t>
        </is>
      </c>
      <c r="D796" s="34" t="inlineStr"/>
      <c r="E796" s="33" t="inlineStr"/>
      <c r="F796" s="33" t="inlineStr"/>
      <c r="G796" s="33" t="inlineStr"/>
      <c r="H796" s="33" t="inlineStr"/>
      <c r="I796" s="33" t="inlineStr"/>
      <c r="J796" s="33" t="inlineStr"/>
      <c r="K796" s="33" t="inlineStr"/>
      <c r="L796" s="33" t="inlineStr"/>
      <c r="M796" s="33" t="inlineStr"/>
      <c r="N796" s="33" t="inlineStr"/>
      <c r="O796" s="33" t="inlineStr"/>
      <c r="P796" s="33" t="inlineStr"/>
      <c r="Q796" s="33" t="inlineStr"/>
      <c r="R796" s="33" t="inlineStr"/>
      <c r="S796" s="33" t="inlineStr"/>
      <c r="T796" s="33" t="inlineStr"/>
      <c r="U796" s="33" t="inlineStr"/>
      <c r="V796" s="33" t="inlineStr"/>
      <c r="W796" s="33" t="inlineStr"/>
      <c r="X796" s="33" t="inlineStr"/>
      <c r="Y796" s="33" t="inlineStr"/>
      <c r="Z796" s="33" t="inlineStr"/>
      <c r="AA796" s="33" t="inlineStr"/>
      <c r="AB796" s="33" t="inlineStr"/>
      <c r="AC796" s="33" t="inlineStr"/>
      <c r="AD796" s="33" t="inlineStr"/>
      <c r="AE796" s="33" t="inlineStr"/>
      <c r="AF796" s="33" t="inlineStr"/>
      <c r="AG796" s="33" t="inlineStr"/>
      <c r="AH796">
        <f>COUNTA(D796:D796)&gt;0</f>
        <v/>
      </c>
      <c r="AI796">
        <f>IFERROR(AND('2- GI'!$D$13&lt;&gt;"",'2- GI'!$D$13&lt;&gt;"Yes"),FALSE)</f>
        <v/>
      </c>
      <c r="AJ796">
        <f>IFERROR(AND('2- GI'!$D$13="",NOT(AND('2- GI'!$D$13&lt;&gt;"",'2- GI'!$D$13&lt;&gt;"Yes"))),FALSE)</f>
        <v/>
      </c>
      <c r="AK796">
        <f>IF(AI796,IF(AH796,"ANSWERED","MISSING"),IF(AJ796,IF(AH796,"INVALID","CONTROLLER MISSING"),IF(AH796,"INVALID","NOT APPLICABLE")))</f>
        <v/>
      </c>
      <c r="AL796" t="inlineStr">
        <is>
          <t>PARSED</t>
        </is>
      </c>
    </row>
    <row r="797">
      <c r="A797" s="29" t="inlineStr">
        <is>
          <t>FINS_PR_781_v1</t>
        </is>
      </c>
      <c r="B797" s="30" t="inlineStr">
        <is>
          <t>Insert the amount of any contingent liabilities</t>
        </is>
      </c>
      <c r="C797" s="35" t="inlineStr">
        <is>
          <t>TABLE: 24.0
MATRIX ROW / CONTEXT: RoW
HOW TO ANSWER: Up to 1 values.
WHEN TO ANSWER: “Pure Account Information Service Provider” (FINS_GI_11) is not “Yes”</t>
        </is>
      </c>
      <c r="D797" s="34" t="inlineStr"/>
      <c r="E797" s="33" t="inlineStr"/>
      <c r="F797" s="33" t="inlineStr"/>
      <c r="G797" s="33" t="inlineStr"/>
      <c r="H797" s="33" t="inlineStr"/>
      <c r="I797" s="33" t="inlineStr"/>
      <c r="J797" s="33" t="inlineStr"/>
      <c r="K797" s="33" t="inlineStr"/>
      <c r="L797" s="33" t="inlineStr"/>
      <c r="M797" s="33" t="inlineStr"/>
      <c r="N797" s="33" t="inlineStr"/>
      <c r="O797" s="33" t="inlineStr"/>
      <c r="P797" s="33" t="inlineStr"/>
      <c r="Q797" s="33" t="inlineStr"/>
      <c r="R797" s="33" t="inlineStr"/>
      <c r="S797" s="33" t="inlineStr"/>
      <c r="T797" s="33" t="inlineStr"/>
      <c r="U797" s="33" t="inlineStr"/>
      <c r="V797" s="33" t="inlineStr"/>
      <c r="W797" s="33" t="inlineStr"/>
      <c r="X797" s="33" t="inlineStr"/>
      <c r="Y797" s="33" t="inlineStr"/>
      <c r="Z797" s="33" t="inlineStr"/>
      <c r="AA797" s="33" t="inlineStr"/>
      <c r="AB797" s="33" t="inlineStr"/>
      <c r="AC797" s="33" t="inlineStr"/>
      <c r="AD797" s="33" t="inlineStr"/>
      <c r="AE797" s="33" t="inlineStr"/>
      <c r="AF797" s="33" t="inlineStr"/>
      <c r="AG797" s="33" t="inlineStr"/>
      <c r="AH797">
        <f>COUNTA(D797:D797)&gt;0</f>
        <v/>
      </c>
      <c r="AI797">
        <f>IFERROR(AND('2- GI'!$D$13&lt;&gt;"",'2- GI'!$D$13&lt;&gt;"Yes"),FALSE)</f>
        <v/>
      </c>
      <c r="AJ797">
        <f>IFERROR(AND('2- GI'!$D$13="",NOT(AND('2- GI'!$D$13&lt;&gt;"",'2- GI'!$D$13&lt;&gt;"Yes"))),FALSE)</f>
        <v/>
      </c>
      <c r="AK797">
        <f>IF(AI797,IF(AH797,"ANSWERED","MISSING"),IF(AJ797,IF(AH797,"INVALID","CONTROLLER MISSING"),IF(AH797,"INVALID","NOT APPLICABLE")))</f>
        <v/>
      </c>
      <c r="AL797" t="inlineStr">
        <is>
          <t>PARSED</t>
        </is>
      </c>
    </row>
    <row r="798" ht="24" customHeight="1">
      <c r="A798" s="28" t="inlineStr">
        <is>
          <t>PR — OWN FUNDS DEDUCTIONS</t>
        </is>
      </c>
      <c r="B798" s="28" t="n"/>
      <c r="C798" s="28" t="n"/>
      <c r="D798" s="28" t="n"/>
      <c r="E798" s="28" t="n"/>
      <c r="F798" s="28" t="n"/>
      <c r="G798" s="28" t="n"/>
      <c r="H798" s="28" t="n"/>
      <c r="I798" s="28" t="n"/>
      <c r="J798" s="28" t="n"/>
      <c r="K798" s="28" t="n"/>
      <c r="L798" s="28" t="n"/>
      <c r="M798" s="28" t="n"/>
      <c r="N798" s="28" t="n"/>
      <c r="O798" s="28" t="n"/>
      <c r="P798" s="28" t="n"/>
      <c r="Q798" s="28" t="n"/>
      <c r="R798" s="28" t="n"/>
      <c r="S798" s="28" t="n"/>
      <c r="T798" s="28" t="n"/>
      <c r="U798" s="28" t="n"/>
      <c r="V798" s="28" t="n"/>
      <c r="W798" s="28" t="n"/>
      <c r="X798" s="28" t="n"/>
      <c r="Y798" s="28" t="n"/>
      <c r="Z798" s="28" t="n"/>
      <c r="AA798" s="28" t="n"/>
      <c r="AB798" s="28" t="n"/>
      <c r="AC798" s="28" t="n"/>
      <c r="AD798" s="28" t="n"/>
      <c r="AE798" s="28" t="n"/>
      <c r="AF798" s="28" t="n"/>
      <c r="AG798" s="28" t="n"/>
    </row>
    <row r="799">
      <c r="A799" s="29" t="inlineStr">
        <is>
          <t>FINS_PR_782_v1</t>
        </is>
      </c>
      <c r="B799" s="30" t="inlineStr">
        <is>
          <t>CET1 Capital deducted from Own Funds Calculation</t>
        </is>
      </c>
      <c r="C799" s="31" t="inlineStr">
        <is>
          <t>Please insert CET1 Capital deducted from Own Funds Calculation
WHEN TO ANSWER: “Pure Account Information Service Provider” (FINS_GI_11) is not “Yes”</t>
        </is>
      </c>
      <c r="D799" s="34" t="inlineStr"/>
      <c r="E799" s="33" t="inlineStr"/>
      <c r="F799" s="33" t="inlineStr"/>
      <c r="G799" s="33" t="inlineStr"/>
      <c r="H799" s="33" t="inlineStr"/>
      <c r="I799" s="33" t="inlineStr"/>
      <c r="J799" s="33" t="inlineStr"/>
      <c r="K799" s="33" t="inlineStr"/>
      <c r="L799" s="33" t="inlineStr"/>
      <c r="M799" s="33" t="inlineStr"/>
      <c r="N799" s="33" t="inlineStr"/>
      <c r="O799" s="33" t="inlineStr"/>
      <c r="P799" s="33" t="inlineStr"/>
      <c r="Q799" s="33" t="inlineStr"/>
      <c r="R799" s="33" t="inlineStr"/>
      <c r="S799" s="33" t="inlineStr"/>
      <c r="T799" s="33" t="inlineStr"/>
      <c r="U799" s="33" t="inlineStr"/>
      <c r="V799" s="33" t="inlineStr"/>
      <c r="W799" s="33" t="inlineStr"/>
      <c r="X799" s="33" t="inlineStr"/>
      <c r="Y799" s="33" t="inlineStr"/>
      <c r="Z799" s="33" t="inlineStr"/>
      <c r="AA799" s="33" t="inlineStr"/>
      <c r="AB799" s="33" t="inlineStr"/>
      <c r="AC799" s="33" t="inlineStr"/>
      <c r="AD799" s="33" t="inlineStr"/>
      <c r="AE799" s="33" t="inlineStr"/>
      <c r="AF799" s="33" t="inlineStr"/>
      <c r="AG799" s="33" t="inlineStr"/>
      <c r="AH799">
        <f>COUNTA(D799:D799)&gt;0</f>
        <v/>
      </c>
      <c r="AI799">
        <f>IFERROR(AND('2- GI'!$D$13&lt;&gt;"",'2- GI'!$D$13&lt;&gt;"Yes"),FALSE)</f>
        <v/>
      </c>
      <c r="AJ799">
        <f>IFERROR(AND('2- GI'!$D$13="",NOT(AND('2- GI'!$D$13&lt;&gt;"",'2- GI'!$D$13&lt;&gt;"Yes"))),FALSE)</f>
        <v/>
      </c>
      <c r="AK799">
        <f>IF(AI799,IF(AH799,"ANSWERED","MISSING"),IF(AJ799,IF(AH799,"INVALID","CONTROLLER MISSING"),IF(AH799,"INVALID","NOT APPLICABLE")))</f>
        <v/>
      </c>
      <c r="AL799" t="inlineStr">
        <is>
          <t>PARSED</t>
        </is>
      </c>
    </row>
    <row r="800">
      <c r="A800" s="29" t="inlineStr">
        <is>
          <t>FINS_PR_783_v1</t>
        </is>
      </c>
      <c r="B800" s="30" t="inlineStr">
        <is>
          <t>AT1 Capital deducted from Own Funds Calculation</t>
        </is>
      </c>
      <c r="C800" s="31" t="inlineStr">
        <is>
          <t>Please insert AT1 Capital deducted from Own Funds Calculation
WHEN TO ANSWER: “Pure Account Information Service Provider” (FINS_GI_11) is not “Yes”</t>
        </is>
      </c>
      <c r="D800" s="34" t="inlineStr"/>
      <c r="E800" s="33" t="inlineStr"/>
      <c r="F800" s="33" t="inlineStr"/>
      <c r="G800" s="33" t="inlineStr"/>
      <c r="H800" s="33" t="inlineStr"/>
      <c r="I800" s="33" t="inlineStr"/>
      <c r="J800" s="33" t="inlineStr"/>
      <c r="K800" s="33" t="inlineStr"/>
      <c r="L800" s="33" t="inlineStr"/>
      <c r="M800" s="33" t="inlineStr"/>
      <c r="N800" s="33" t="inlineStr"/>
      <c r="O800" s="33" t="inlineStr"/>
      <c r="P800" s="33" t="inlineStr"/>
      <c r="Q800" s="33" t="inlineStr"/>
      <c r="R800" s="33" t="inlineStr"/>
      <c r="S800" s="33" t="inlineStr"/>
      <c r="T800" s="33" t="inlineStr"/>
      <c r="U800" s="33" t="inlineStr"/>
      <c r="V800" s="33" t="inlineStr"/>
      <c r="W800" s="33" t="inlineStr"/>
      <c r="X800" s="33" t="inlineStr"/>
      <c r="Y800" s="33" t="inlineStr"/>
      <c r="Z800" s="33" t="inlineStr"/>
      <c r="AA800" s="33" t="inlineStr"/>
      <c r="AB800" s="33" t="inlineStr"/>
      <c r="AC800" s="33" t="inlineStr"/>
      <c r="AD800" s="33" t="inlineStr"/>
      <c r="AE800" s="33" t="inlineStr"/>
      <c r="AF800" s="33" t="inlineStr"/>
      <c r="AG800" s="33" t="inlineStr"/>
      <c r="AH800">
        <f>COUNTA(D800:D800)&gt;0</f>
        <v/>
      </c>
      <c r="AI800">
        <f>IFERROR(AND('2- GI'!$D$13&lt;&gt;"",'2- GI'!$D$13&lt;&gt;"Yes"),FALSE)</f>
        <v/>
      </c>
      <c r="AJ800">
        <f>IFERROR(AND('2- GI'!$D$13="",NOT(AND('2- GI'!$D$13&lt;&gt;"",'2- GI'!$D$13&lt;&gt;"Yes"))),FALSE)</f>
        <v/>
      </c>
      <c r="AK800">
        <f>IF(AI800,IF(AH800,"ANSWERED","MISSING"),IF(AJ800,IF(AH800,"INVALID","CONTROLLER MISSING"),IF(AH800,"INVALID","NOT APPLICABLE")))</f>
        <v/>
      </c>
      <c r="AL800" t="inlineStr">
        <is>
          <t>PARSED</t>
        </is>
      </c>
    </row>
    <row r="801">
      <c r="A801" s="29" t="inlineStr">
        <is>
          <t>FINS_PR_784_v1</t>
        </is>
      </c>
      <c r="B801" s="30" t="inlineStr">
        <is>
          <t>T2 Capital deducted from Own Funds Calculation</t>
        </is>
      </c>
      <c r="C801" s="31" t="inlineStr">
        <is>
          <t>Please insert T2 Capital deducted from Own Funds Calculation
WHEN TO ANSWER: “Pure Account Information Service Provider” (FINS_GI_11) is not “Yes”</t>
        </is>
      </c>
      <c r="D801" s="34" t="inlineStr"/>
      <c r="E801" s="33" t="inlineStr"/>
      <c r="F801" s="33" t="inlineStr"/>
      <c r="G801" s="33" t="inlineStr"/>
      <c r="H801" s="33" t="inlineStr"/>
      <c r="I801" s="33" t="inlineStr"/>
      <c r="J801" s="33" t="inlineStr"/>
      <c r="K801" s="33" t="inlineStr"/>
      <c r="L801" s="33" t="inlineStr"/>
      <c r="M801" s="33" t="inlineStr"/>
      <c r="N801" s="33" t="inlineStr"/>
      <c r="O801" s="33" t="inlineStr"/>
      <c r="P801" s="33" t="inlineStr"/>
      <c r="Q801" s="33" t="inlineStr"/>
      <c r="R801" s="33" t="inlineStr"/>
      <c r="S801" s="33" t="inlineStr"/>
      <c r="T801" s="33" t="inlineStr"/>
      <c r="U801" s="33" t="inlineStr"/>
      <c r="V801" s="33" t="inlineStr"/>
      <c r="W801" s="33" t="inlineStr"/>
      <c r="X801" s="33" t="inlineStr"/>
      <c r="Y801" s="33" t="inlineStr"/>
      <c r="Z801" s="33" t="inlineStr"/>
      <c r="AA801" s="33" t="inlineStr"/>
      <c r="AB801" s="33" t="inlineStr"/>
      <c r="AC801" s="33" t="inlineStr"/>
      <c r="AD801" s="33" t="inlineStr"/>
      <c r="AE801" s="33" t="inlineStr"/>
      <c r="AF801" s="33" t="inlineStr"/>
      <c r="AG801" s="33" t="inlineStr"/>
      <c r="AH801">
        <f>COUNTA(D801:D801)&gt;0</f>
        <v/>
      </c>
      <c r="AI801">
        <f>IFERROR(AND('2- GI'!$D$13&lt;&gt;"",'2- GI'!$D$13&lt;&gt;"Yes"),FALSE)</f>
        <v/>
      </c>
      <c r="AJ801">
        <f>IFERROR(AND('2- GI'!$D$13="",NOT(AND('2- GI'!$D$13&lt;&gt;"",'2- GI'!$D$13&lt;&gt;"Yes"))),FALSE)</f>
        <v/>
      </c>
      <c r="AK801">
        <f>IF(AI801,IF(AH801,"ANSWERED","MISSING"),IF(AJ801,IF(AH801,"INVALID","CONTROLLER MISSING"),IF(AH801,"INVALID","NOT APPLICABLE")))</f>
        <v/>
      </c>
      <c r="AL801" t="inlineStr">
        <is>
          <t>PARSED</t>
        </is>
      </c>
    </row>
    <row r="802" ht="24" customHeight="1">
      <c r="A802" s="28" t="inlineStr">
        <is>
          <t>PR — VERIFICATION OF PROFITS BY AUDITOR</t>
        </is>
      </c>
      <c r="B802" s="28" t="n"/>
      <c r="C802" s="28" t="n"/>
      <c r="D802" s="28" t="n"/>
      <c r="E802" s="28" t="n"/>
      <c r="F802" s="28" t="n"/>
      <c r="G802" s="28" t="n"/>
      <c r="H802" s="28" t="n"/>
      <c r="I802" s="28" t="n"/>
      <c r="J802" s="28" t="n"/>
      <c r="K802" s="28" t="n"/>
      <c r="L802" s="28" t="n"/>
      <c r="M802" s="28" t="n"/>
      <c r="N802" s="28" t="n"/>
      <c r="O802" s="28" t="n"/>
      <c r="P802" s="28" t="n"/>
      <c r="Q802" s="28" t="n"/>
      <c r="R802" s="28" t="n"/>
      <c r="S802" s="28" t="n"/>
      <c r="T802" s="28" t="n"/>
      <c r="U802" s="28" t="n"/>
      <c r="V802" s="28" t="n"/>
      <c r="W802" s="28" t="n"/>
      <c r="X802" s="28" t="n"/>
      <c r="Y802" s="28" t="n"/>
      <c r="Z802" s="28" t="n"/>
      <c r="AA802" s="28" t="n"/>
      <c r="AB802" s="28" t="n"/>
      <c r="AC802" s="28" t="n"/>
      <c r="AD802" s="28" t="n"/>
      <c r="AE802" s="28" t="n"/>
      <c r="AF802" s="28" t="n"/>
      <c r="AG802" s="28" t="n"/>
    </row>
    <row r="803">
      <c r="A803" s="29" t="inlineStr">
        <is>
          <t>FINS_PR_785_v1</t>
        </is>
      </c>
      <c r="B803" s="30" t="inlineStr">
        <is>
          <t>Has the Financial Auditor verified any of the Company's profits?</t>
        </is>
      </c>
      <c r="C803" s="31" t="inlineStr">
        <is>
          <t>OPTIONS: Yes | No
WHEN TO ANSWER: “Pure Account Information Service Provider” (FINS_GI_11) is not “Yes”</t>
        </is>
      </c>
      <c r="D803" s="34" t="inlineStr"/>
      <c r="E803" s="33" t="inlineStr"/>
      <c r="F803" s="33" t="inlineStr"/>
      <c r="G803" s="33" t="inlineStr"/>
      <c r="H803" s="33" t="inlineStr"/>
      <c r="I803" s="33" t="inlineStr"/>
      <c r="J803" s="33" t="inlineStr"/>
      <c r="K803" s="33" t="inlineStr"/>
      <c r="L803" s="33" t="inlineStr"/>
      <c r="M803" s="33" t="inlineStr"/>
      <c r="N803" s="33" t="inlineStr"/>
      <c r="O803" s="33" t="inlineStr"/>
      <c r="P803" s="33" t="inlineStr"/>
      <c r="Q803" s="33" t="inlineStr"/>
      <c r="R803" s="33" t="inlineStr"/>
      <c r="S803" s="33" t="inlineStr"/>
      <c r="T803" s="33" t="inlineStr"/>
      <c r="U803" s="33" t="inlineStr"/>
      <c r="V803" s="33" t="inlineStr"/>
      <c r="W803" s="33" t="inlineStr"/>
      <c r="X803" s="33" t="inlineStr"/>
      <c r="Y803" s="33" t="inlineStr"/>
      <c r="Z803" s="33" t="inlineStr"/>
      <c r="AA803" s="33" t="inlineStr"/>
      <c r="AB803" s="33" t="inlineStr"/>
      <c r="AC803" s="33" t="inlineStr"/>
      <c r="AD803" s="33" t="inlineStr"/>
      <c r="AE803" s="33" t="inlineStr"/>
      <c r="AF803" s="33" t="inlineStr"/>
      <c r="AG803" s="33" t="inlineStr"/>
      <c r="AH803">
        <f>COUNTA(D803:D803)&gt;0</f>
        <v/>
      </c>
      <c r="AI803">
        <f>IFERROR(AND('2- GI'!$D$13&lt;&gt;"",'2- GI'!$D$13&lt;&gt;"Yes"),FALSE)</f>
        <v/>
      </c>
      <c r="AJ803">
        <f>IFERROR(AND('2- GI'!$D$13="",NOT(AND('2- GI'!$D$13&lt;&gt;"",'2- GI'!$D$13&lt;&gt;"Yes"))),FALSE)</f>
        <v/>
      </c>
      <c r="AK803">
        <f>IF(AI803,IF(AH803,"ANSWERED","MISSING"),IF(AJ803,IF(AH803,"INVALID","CONTROLLER MISSING"),IF(AH803,"INVALID","NOT APPLICABLE")))</f>
        <v/>
      </c>
      <c r="AL803" t="inlineStr">
        <is>
          <t>PARSED</t>
        </is>
      </c>
    </row>
    <row r="804">
      <c r="A804" s="29" t="inlineStr">
        <is>
          <t>FINS_PR_786_v1</t>
        </is>
      </c>
      <c r="B804" s="30" t="inlineStr">
        <is>
          <t>If 'Yes', please input the respective amount. (Only applicable to verified profits)</t>
        </is>
      </c>
      <c r="C804" s="31" t="inlineStr">
        <is>
          <t>WHEN TO ANSWER: All of these conditions must be met: “Has the Financial Auditor verified any of the Company's profits?” (FINS_PR_785) is not “No”; and “Pure Account Information Service Provider” (FINS_GI_11) is not “Yes”</t>
        </is>
      </c>
      <c r="D804" s="34" t="inlineStr"/>
      <c r="E804" s="33" t="inlineStr"/>
      <c r="F804" s="33" t="inlineStr"/>
      <c r="G804" s="33" t="inlineStr"/>
      <c r="H804" s="33" t="inlineStr"/>
      <c r="I804" s="33" t="inlineStr"/>
      <c r="J804" s="33" t="inlineStr"/>
      <c r="K804" s="33" t="inlineStr"/>
      <c r="L804" s="33" t="inlineStr"/>
      <c r="M804" s="33" t="inlineStr"/>
      <c r="N804" s="33" t="inlineStr"/>
      <c r="O804" s="33" t="inlineStr"/>
      <c r="P804" s="33" t="inlineStr"/>
      <c r="Q804" s="33" t="inlineStr"/>
      <c r="R804" s="33" t="inlineStr"/>
      <c r="S804" s="33" t="inlineStr"/>
      <c r="T804" s="33" t="inlineStr"/>
      <c r="U804" s="33" t="inlineStr"/>
      <c r="V804" s="33" t="inlineStr"/>
      <c r="W804" s="33" t="inlineStr"/>
      <c r="X804" s="33" t="inlineStr"/>
      <c r="Y804" s="33" t="inlineStr"/>
      <c r="Z804" s="33" t="inlineStr"/>
      <c r="AA804" s="33" t="inlineStr"/>
      <c r="AB804" s="33" t="inlineStr"/>
      <c r="AC804" s="33" t="inlineStr"/>
      <c r="AD804" s="33" t="inlineStr"/>
      <c r="AE804" s="33" t="inlineStr"/>
      <c r="AF804" s="33" t="inlineStr"/>
      <c r="AG804" s="33" t="inlineStr"/>
      <c r="AH804">
        <f>COUNTA(D804:D804)&gt;0</f>
        <v/>
      </c>
      <c r="AI804">
        <f>IFERROR(AND(AND($D$803&lt;&gt;"",$D$803&lt;&gt;"No"),AND('2- GI'!$D$13&lt;&gt;"",'2- GI'!$D$13&lt;&gt;"Yes")),FALSE)</f>
        <v/>
      </c>
      <c r="AJ804">
        <f>IFERROR(AND(OR($D$803="",'2- GI'!$D$13=""),NOT(AND(AND($D$803&lt;&gt;"",$D$803&lt;&gt;"No"),AND('2- GI'!$D$13&lt;&gt;"",'2- GI'!$D$13&lt;&gt;"Yes")))),FALSE)</f>
        <v/>
      </c>
      <c r="AK804">
        <f>IF(AI804,IF(AH804,"ANSWERED","MISSING"),IF(AJ804,IF(AH804,"INVALID","CONTROLLER MISSING"),IF(AH804,"INVALID","NOT APPLICABLE")))</f>
        <v/>
      </c>
      <c r="AL804" t="inlineStr">
        <is>
          <t>PARSED</t>
        </is>
      </c>
    </row>
    <row r="805" ht="24" customHeight="1">
      <c r="A805" s="28" t="inlineStr">
        <is>
          <t>PR — UNPLANNED SERVICE DOWNTIME</t>
        </is>
      </c>
      <c r="B805" s="28" t="n"/>
      <c r="C805" s="28" t="n"/>
      <c r="D805" s="28" t="n"/>
      <c r="E805" s="28" t="n"/>
      <c r="F805" s="28" t="n"/>
      <c r="G805" s="28" t="n"/>
      <c r="H805" s="28" t="n"/>
      <c r="I805" s="28" t="n"/>
      <c r="J805" s="28" t="n"/>
      <c r="K805" s="28" t="n"/>
      <c r="L805" s="28" t="n"/>
      <c r="M805" s="28" t="n"/>
      <c r="N805" s="28" t="n"/>
      <c r="O805" s="28" t="n"/>
      <c r="P805" s="28" t="n"/>
      <c r="Q805" s="28" t="n"/>
      <c r="R805" s="28" t="n"/>
      <c r="S805" s="28" t="n"/>
      <c r="T805" s="28" t="n"/>
      <c r="U805" s="28" t="n"/>
      <c r="V805" s="28" t="n"/>
      <c r="W805" s="28" t="n"/>
      <c r="X805" s="28" t="n"/>
      <c r="Y805" s="28" t="n"/>
      <c r="Z805" s="28" t="n"/>
      <c r="AA805" s="28" t="n"/>
      <c r="AB805" s="28" t="n"/>
      <c r="AC805" s="28" t="n"/>
      <c r="AD805" s="28" t="n"/>
      <c r="AE805" s="28" t="n"/>
      <c r="AF805" s="28" t="n"/>
      <c r="AG805" s="28" t="n"/>
    </row>
    <row r="806">
      <c r="A806" s="29" t="inlineStr">
        <is>
          <t>FINS_PR_787_v1</t>
        </is>
      </c>
      <c r="B806" s="30" t="inlineStr">
        <is>
          <t>Overall unplanned service downtime in minutes</t>
        </is>
      </c>
      <c r="C806" s="31" t="inlineStr">
        <is>
          <t>Please insert Overall unplanned service downtime in minutes
WHEN TO ANSWER: “Pure Account Information Service Provider” (FINS_GI_11) is not “Yes”</t>
        </is>
      </c>
      <c r="D806" s="34" t="inlineStr"/>
      <c r="E806" s="33" t="inlineStr"/>
      <c r="F806" s="33" t="inlineStr"/>
      <c r="G806" s="33" t="inlineStr"/>
      <c r="H806" s="33" t="inlineStr"/>
      <c r="I806" s="33" t="inlineStr"/>
      <c r="J806" s="33" t="inlineStr"/>
      <c r="K806" s="33" t="inlineStr"/>
      <c r="L806" s="33" t="inlineStr"/>
      <c r="M806" s="33" t="inlineStr"/>
      <c r="N806" s="33" t="inlineStr"/>
      <c r="O806" s="33" t="inlineStr"/>
      <c r="P806" s="33" t="inlineStr"/>
      <c r="Q806" s="33" t="inlineStr"/>
      <c r="R806" s="33" t="inlineStr"/>
      <c r="S806" s="33" t="inlineStr"/>
      <c r="T806" s="33" t="inlineStr"/>
      <c r="U806" s="33" t="inlineStr"/>
      <c r="V806" s="33" t="inlineStr"/>
      <c r="W806" s="33" t="inlineStr"/>
      <c r="X806" s="33" t="inlineStr"/>
      <c r="Y806" s="33" t="inlineStr"/>
      <c r="Z806" s="33" t="inlineStr"/>
      <c r="AA806" s="33" t="inlineStr"/>
      <c r="AB806" s="33" t="inlineStr"/>
      <c r="AC806" s="33" t="inlineStr"/>
      <c r="AD806" s="33" t="inlineStr"/>
      <c r="AE806" s="33" t="inlineStr"/>
      <c r="AF806" s="33" t="inlineStr"/>
      <c r="AG806" s="33" t="inlineStr"/>
      <c r="AH806">
        <f>COUNTA(D806:D806)&gt;0</f>
        <v/>
      </c>
      <c r="AI806">
        <f>IFERROR(AND('2- GI'!$D$13&lt;&gt;"",'2- GI'!$D$13&lt;&gt;"Yes"),FALSE)</f>
        <v/>
      </c>
      <c r="AJ806">
        <f>IFERROR(AND('2- GI'!$D$13="",NOT(AND('2- GI'!$D$13&lt;&gt;"",'2- GI'!$D$13&lt;&gt;"Yes"))),FALSE)</f>
        <v/>
      </c>
      <c r="AK806">
        <f>IF(AI806,IF(AH806,"ANSWERED","MISSING"),IF(AJ806,IF(AH806,"INVALID","CONTROLLER MISSING"),IF(AH806,"INVALID","NOT APPLICABLE")))</f>
        <v/>
      </c>
      <c r="AL806" t="inlineStr">
        <is>
          <t>PARSED</t>
        </is>
      </c>
    </row>
    <row r="807" ht="24" customHeight="1">
      <c r="A807" s="28" t="inlineStr">
        <is>
          <t>PR — FI SERVICES - LICENSABLE SERVICES</t>
        </is>
      </c>
      <c r="B807" s="28" t="n"/>
      <c r="C807" s="28" t="n"/>
      <c r="D807" s="28" t="n"/>
      <c r="E807" s="28" t="n"/>
      <c r="F807" s="28" t="n"/>
      <c r="G807" s="28" t="n"/>
      <c r="H807" s="28" t="n"/>
      <c r="I807" s="28" t="n"/>
      <c r="J807" s="28" t="n"/>
      <c r="K807" s="28" t="n"/>
      <c r="L807" s="28" t="n"/>
      <c r="M807" s="28" t="n"/>
      <c r="N807" s="28" t="n"/>
      <c r="O807" s="28" t="n"/>
      <c r="P807" s="28" t="n"/>
      <c r="Q807" s="28" t="n"/>
      <c r="R807" s="28" t="n"/>
      <c r="S807" s="28" t="n"/>
      <c r="T807" s="28" t="n"/>
      <c r="U807" s="28" t="n"/>
      <c r="V807" s="28" t="n"/>
      <c r="W807" s="28" t="n"/>
      <c r="X807" s="28" t="n"/>
      <c r="Y807" s="28" t="n"/>
      <c r="Z807" s="28" t="n"/>
      <c r="AA807" s="28" t="n"/>
      <c r="AB807" s="28" t="n"/>
      <c r="AC807" s="28" t="n"/>
      <c r="AD807" s="28" t="n"/>
      <c r="AE807" s="28" t="n"/>
      <c r="AF807" s="28" t="n"/>
      <c r="AG807" s="28" t="n"/>
    </row>
    <row r="808">
      <c r="A808" s="29" t="inlineStr">
        <is>
          <t>FINS_PR_788_v1</t>
        </is>
      </c>
      <c r="B808" s="30" t="inlineStr">
        <is>
          <t>Lending Services</t>
        </is>
      </c>
      <c r="C808" s="31" t="inlineStr">
        <is>
          <t>Kindly indicate with a Yes/No the licensable services provided by the Company: Lending Services
OPTIONS: Yes | No
WHEN TO ANSWER: “Pure Account Information Service Provider” (FINS_GI_11) is not “Yes”</t>
        </is>
      </c>
      <c r="D808" s="34" t="inlineStr"/>
      <c r="E808" s="33" t="inlineStr"/>
      <c r="F808" s="33" t="inlineStr"/>
      <c r="G808" s="33" t="inlineStr"/>
      <c r="H808" s="33" t="inlineStr"/>
      <c r="I808" s="33" t="inlineStr"/>
      <c r="J808" s="33" t="inlineStr"/>
      <c r="K808" s="33" t="inlineStr"/>
      <c r="L808" s="33" t="inlineStr"/>
      <c r="M808" s="33" t="inlineStr"/>
      <c r="N808" s="33" t="inlineStr"/>
      <c r="O808" s="33" t="inlineStr"/>
      <c r="P808" s="33" t="inlineStr"/>
      <c r="Q808" s="33" t="inlineStr"/>
      <c r="R808" s="33" t="inlineStr"/>
      <c r="S808" s="33" t="inlineStr"/>
      <c r="T808" s="33" t="inlineStr"/>
      <c r="U808" s="33" t="inlineStr"/>
      <c r="V808" s="33" t="inlineStr"/>
      <c r="W808" s="33" t="inlineStr"/>
      <c r="X808" s="33" t="inlineStr"/>
      <c r="Y808" s="33" t="inlineStr"/>
      <c r="Z808" s="33" t="inlineStr"/>
      <c r="AA808" s="33" t="inlineStr"/>
      <c r="AB808" s="33" t="inlineStr"/>
      <c r="AC808" s="33" t="inlineStr"/>
      <c r="AD808" s="33" t="inlineStr"/>
      <c r="AE808" s="33" t="inlineStr"/>
      <c r="AF808" s="33" t="inlineStr"/>
      <c r="AG808" s="33" t="inlineStr"/>
      <c r="AH808">
        <f>COUNTA(D808:D808)&gt;0</f>
        <v/>
      </c>
      <c r="AI808">
        <f>IFERROR(AND('2- GI'!$D$13&lt;&gt;"",'2- GI'!$D$13&lt;&gt;"Yes"),FALSE)</f>
        <v/>
      </c>
      <c r="AJ808">
        <f>IFERROR(AND('2- GI'!$D$13="",NOT(AND('2- GI'!$D$13&lt;&gt;"",'2- GI'!$D$13&lt;&gt;"Yes"))),FALSE)</f>
        <v/>
      </c>
      <c r="AK808">
        <f>IF(AI808,IF(AH808,"ANSWERED","MISSING"),IF(AJ808,IF(AH808,"INVALID","CONTROLLER MISSING"),IF(AH808,"INVALID","NOT APPLICABLE")))</f>
        <v/>
      </c>
      <c r="AL808" t="inlineStr">
        <is>
          <t>PARSED</t>
        </is>
      </c>
    </row>
    <row r="809">
      <c r="A809" s="29" t="inlineStr">
        <is>
          <t>FINS_PR_789_v1</t>
        </is>
      </c>
      <c r="B809" s="30" t="inlineStr">
        <is>
          <t>Financial Leasing</t>
        </is>
      </c>
      <c r="C809" s="31" t="inlineStr">
        <is>
          <t>Kindly indicate with a Yes/No the licensable services provided by the Company: Financial Leasing
OPTIONS: Yes | No
WHEN TO ANSWER: “Pure Account Information Service Provider” (FINS_GI_11) is not “Yes”</t>
        </is>
      </c>
      <c r="D809" s="34" t="inlineStr"/>
      <c r="E809" s="33" t="inlineStr"/>
      <c r="F809" s="33" t="inlineStr"/>
      <c r="G809" s="33" t="inlineStr"/>
      <c r="H809" s="33" t="inlineStr"/>
      <c r="I809" s="33" t="inlineStr"/>
      <c r="J809" s="33" t="inlineStr"/>
      <c r="K809" s="33" t="inlineStr"/>
      <c r="L809" s="33" t="inlineStr"/>
      <c r="M809" s="33" t="inlineStr"/>
      <c r="N809" s="33" t="inlineStr"/>
      <c r="O809" s="33" t="inlineStr"/>
      <c r="P809" s="33" t="inlineStr"/>
      <c r="Q809" s="33" t="inlineStr"/>
      <c r="R809" s="33" t="inlineStr"/>
      <c r="S809" s="33" t="inlineStr"/>
      <c r="T809" s="33" t="inlineStr"/>
      <c r="U809" s="33" t="inlineStr"/>
      <c r="V809" s="33" t="inlineStr"/>
      <c r="W809" s="33" t="inlineStr"/>
      <c r="X809" s="33" t="inlineStr"/>
      <c r="Y809" s="33" t="inlineStr"/>
      <c r="Z809" s="33" t="inlineStr"/>
      <c r="AA809" s="33" t="inlineStr"/>
      <c r="AB809" s="33" t="inlineStr"/>
      <c r="AC809" s="33" t="inlineStr"/>
      <c r="AD809" s="33" t="inlineStr"/>
      <c r="AE809" s="33" t="inlineStr"/>
      <c r="AF809" s="33" t="inlineStr"/>
      <c r="AG809" s="33" t="inlineStr"/>
      <c r="AH809">
        <f>COUNTA(D809:D809)&gt;0</f>
        <v/>
      </c>
      <c r="AI809">
        <f>IFERROR(AND('2- GI'!$D$13&lt;&gt;"",'2- GI'!$D$13&lt;&gt;"Yes"),FALSE)</f>
        <v/>
      </c>
      <c r="AJ809">
        <f>IFERROR(AND('2- GI'!$D$13="",NOT(AND('2- GI'!$D$13&lt;&gt;"",'2- GI'!$D$13&lt;&gt;"Yes"))),FALSE)</f>
        <v/>
      </c>
      <c r="AK809">
        <f>IF(AI809,IF(AH809,"ANSWERED","MISSING"),IF(AJ809,IF(AH809,"INVALID","CONTROLLER MISSING"),IF(AH809,"INVALID","NOT APPLICABLE")))</f>
        <v/>
      </c>
      <c r="AL809" t="inlineStr">
        <is>
          <t>PARSED</t>
        </is>
      </c>
    </row>
    <row r="810">
      <c r="A810" s="29" t="inlineStr">
        <is>
          <t>FINS_PR_790_v1</t>
        </is>
      </c>
      <c r="B810" s="30" t="inlineStr">
        <is>
          <t>Venture or Risk Capital</t>
        </is>
      </c>
      <c r="C810" s="31" t="inlineStr">
        <is>
          <t>Kindly indicate with a Yes/No the licensable services provided by the Company: Venture or Risk Capital
OPTIONS: Yes | No
WHEN TO ANSWER: “Pure Account Information Service Provider” (FINS_GI_11) is not “Yes”</t>
        </is>
      </c>
      <c r="D810" s="34" t="inlineStr"/>
      <c r="E810" s="33" t="inlineStr"/>
      <c r="F810" s="33" t="inlineStr"/>
      <c r="G810" s="33" t="inlineStr"/>
      <c r="H810" s="33" t="inlineStr"/>
      <c r="I810" s="33" t="inlineStr"/>
      <c r="J810" s="33" t="inlineStr"/>
      <c r="K810" s="33" t="inlineStr"/>
      <c r="L810" s="33" t="inlineStr"/>
      <c r="M810" s="33" t="inlineStr"/>
      <c r="N810" s="33" t="inlineStr"/>
      <c r="O810" s="33" t="inlineStr"/>
      <c r="P810" s="33" t="inlineStr"/>
      <c r="Q810" s="33" t="inlineStr"/>
      <c r="R810" s="33" t="inlineStr"/>
      <c r="S810" s="33" t="inlineStr"/>
      <c r="T810" s="33" t="inlineStr"/>
      <c r="U810" s="33" t="inlineStr"/>
      <c r="V810" s="33" t="inlineStr"/>
      <c r="W810" s="33" t="inlineStr"/>
      <c r="X810" s="33" t="inlineStr"/>
      <c r="Y810" s="33" t="inlineStr"/>
      <c r="Z810" s="33" t="inlineStr"/>
      <c r="AA810" s="33" t="inlineStr"/>
      <c r="AB810" s="33" t="inlineStr"/>
      <c r="AC810" s="33" t="inlineStr"/>
      <c r="AD810" s="33" t="inlineStr"/>
      <c r="AE810" s="33" t="inlineStr"/>
      <c r="AF810" s="33" t="inlineStr"/>
      <c r="AG810" s="33" t="inlineStr"/>
      <c r="AH810">
        <f>COUNTA(D810:D810)&gt;0</f>
        <v/>
      </c>
      <c r="AI810">
        <f>IFERROR(AND('2- GI'!$D$13&lt;&gt;"",'2- GI'!$D$13&lt;&gt;"Yes"),FALSE)</f>
        <v/>
      </c>
      <c r="AJ810">
        <f>IFERROR(AND('2- GI'!$D$13="",NOT(AND('2- GI'!$D$13&lt;&gt;"",'2- GI'!$D$13&lt;&gt;"Yes"))),FALSE)</f>
        <v/>
      </c>
      <c r="AK810">
        <f>IF(AI810,IF(AH810,"ANSWERED","MISSING"),IF(AJ810,IF(AH810,"INVALID","CONTROLLER MISSING"),IF(AH810,"INVALID","NOT APPLICABLE")))</f>
        <v/>
      </c>
      <c r="AL810" t="inlineStr">
        <is>
          <t>PARSED</t>
        </is>
      </c>
    </row>
    <row r="811">
      <c r="A811" s="29" t="inlineStr">
        <is>
          <t>FINS_PR_791_v1</t>
        </is>
      </c>
      <c r="B811" s="30" t="inlineStr">
        <is>
          <t>Payment Services</t>
        </is>
      </c>
      <c r="C811" s="31" t="inlineStr">
        <is>
          <t>Kindly indicate with a Yes/No the licensable services provided by the Company: Payment Services
OPTIONS: Yes | No
WHEN TO ANSWER: “Document Type” (FINS_GI_1) has been answered</t>
        </is>
      </c>
      <c r="D811" s="32" t="inlineStr"/>
      <c r="E811" s="33" t="inlineStr"/>
      <c r="F811" s="33" t="inlineStr"/>
      <c r="G811" s="33" t="inlineStr"/>
      <c r="H811" s="33" t="inlineStr"/>
      <c r="I811" s="33" t="inlineStr"/>
      <c r="J811" s="33" t="inlineStr"/>
      <c r="K811" s="33" t="inlineStr"/>
      <c r="L811" s="33" t="inlineStr"/>
      <c r="M811" s="33" t="inlineStr"/>
      <c r="N811" s="33" t="inlineStr"/>
      <c r="O811" s="33" t="inlineStr"/>
      <c r="P811" s="33" t="inlineStr"/>
      <c r="Q811" s="33" t="inlineStr"/>
      <c r="R811" s="33" t="inlineStr"/>
      <c r="S811" s="33" t="inlineStr"/>
      <c r="T811" s="33" t="inlineStr"/>
      <c r="U811" s="33" t="inlineStr"/>
      <c r="V811" s="33" t="inlineStr"/>
      <c r="W811" s="33" t="inlineStr"/>
      <c r="X811" s="33" t="inlineStr"/>
      <c r="Y811" s="33" t="inlineStr"/>
      <c r="Z811" s="33" t="inlineStr"/>
      <c r="AA811" s="33" t="inlineStr"/>
      <c r="AB811" s="33" t="inlineStr"/>
      <c r="AC811" s="33" t="inlineStr"/>
      <c r="AD811" s="33" t="inlineStr"/>
      <c r="AE811" s="33" t="inlineStr"/>
      <c r="AF811" s="33" t="inlineStr"/>
      <c r="AG811" s="33" t="inlineStr"/>
      <c r="AH811">
        <f>COUNTA(D811:D811)&gt;0</f>
        <v/>
      </c>
      <c r="AI811">
        <f>IFERROR('2- GI'!$D$3&lt;&gt;"",FALSE)</f>
        <v/>
      </c>
      <c r="AJ811">
        <f>IFERROR(AND('2- GI'!$D$3="",NOT('2- GI'!$D$3&lt;&gt;"")),FALSE)</f>
        <v/>
      </c>
      <c r="AK811">
        <f>IF(AI811,IF(AH811,"ANSWERED","MISSING"),IF(AJ811,IF(AH811,"INVALID","CONTROLLER MISSING"),IF(AH811,"INVALID","NOT APPLICABLE")))</f>
        <v/>
      </c>
      <c r="AL811" t="inlineStr">
        <is>
          <t>PARSED</t>
        </is>
      </c>
    </row>
    <row r="812">
      <c r="A812" s="29" t="inlineStr">
        <is>
          <t>FINS_PR_792_v1</t>
        </is>
      </c>
      <c r="B812" s="30" t="inlineStr">
        <is>
          <t>Issuing and administering other means of payment</t>
        </is>
      </c>
      <c r="C812" s="31" t="inlineStr">
        <is>
          <t>Kindly indicate with a Yes/No the licensable services provided by the Company: Issuing and administering other means of payment
OPTIONS: Yes | No
WHEN TO ANSWER: “Pure Account Information Service Provider” (FINS_GI_11) is not “Yes”</t>
        </is>
      </c>
      <c r="D812" s="34" t="inlineStr"/>
      <c r="E812" s="33" t="inlineStr"/>
      <c r="F812" s="33" t="inlineStr"/>
      <c r="G812" s="33" t="inlineStr"/>
      <c r="H812" s="33" t="inlineStr"/>
      <c r="I812" s="33" t="inlineStr"/>
      <c r="J812" s="33" t="inlineStr"/>
      <c r="K812" s="33" t="inlineStr"/>
      <c r="L812" s="33" t="inlineStr"/>
      <c r="M812" s="33" t="inlineStr"/>
      <c r="N812" s="33" t="inlineStr"/>
      <c r="O812" s="33" t="inlineStr"/>
      <c r="P812" s="33" t="inlineStr"/>
      <c r="Q812" s="33" t="inlineStr"/>
      <c r="R812" s="33" t="inlineStr"/>
      <c r="S812" s="33" t="inlineStr"/>
      <c r="T812" s="33" t="inlineStr"/>
      <c r="U812" s="33" t="inlineStr"/>
      <c r="V812" s="33" t="inlineStr"/>
      <c r="W812" s="33" t="inlineStr"/>
      <c r="X812" s="33" t="inlineStr"/>
      <c r="Y812" s="33" t="inlineStr"/>
      <c r="Z812" s="33" t="inlineStr"/>
      <c r="AA812" s="33" t="inlineStr"/>
      <c r="AB812" s="33" t="inlineStr"/>
      <c r="AC812" s="33" t="inlineStr"/>
      <c r="AD812" s="33" t="inlineStr"/>
      <c r="AE812" s="33" t="inlineStr"/>
      <c r="AF812" s="33" t="inlineStr"/>
      <c r="AG812" s="33" t="inlineStr"/>
      <c r="AH812">
        <f>COUNTA(D812:D812)&gt;0</f>
        <v/>
      </c>
      <c r="AI812">
        <f>IFERROR(AND('2- GI'!$D$13&lt;&gt;"",'2- GI'!$D$13&lt;&gt;"Yes"),FALSE)</f>
        <v/>
      </c>
      <c r="AJ812">
        <f>IFERROR(AND('2- GI'!$D$13="",NOT(AND('2- GI'!$D$13&lt;&gt;"",'2- GI'!$D$13&lt;&gt;"Yes"))),FALSE)</f>
        <v/>
      </c>
      <c r="AK812">
        <f>IF(AI812,IF(AH812,"ANSWERED","MISSING"),IF(AJ812,IF(AH812,"INVALID","CONTROLLER MISSING"),IF(AH812,"INVALID","NOT APPLICABLE")))</f>
        <v/>
      </c>
      <c r="AL812" t="inlineStr">
        <is>
          <t>PARSED</t>
        </is>
      </c>
    </row>
    <row r="813">
      <c r="A813" s="29" t="inlineStr">
        <is>
          <t>FINS_PR_793_v1</t>
        </is>
      </c>
      <c r="B813" s="30" t="inlineStr">
        <is>
          <t>Guarantees and Commitments</t>
        </is>
      </c>
      <c r="C813" s="31" t="inlineStr">
        <is>
          <t>Kindly indicate with a Yes/No the licensable services provided by the Company: Guarantees and Commitments
OPTIONS: Yes | No
WHEN TO ANSWER: “Pure Account Information Service Provider” (FINS_GI_11) is not “Yes”</t>
        </is>
      </c>
      <c r="D813" s="34" t="inlineStr"/>
      <c r="E813" s="33" t="inlineStr"/>
      <c r="F813" s="33" t="inlineStr"/>
      <c r="G813" s="33" t="inlineStr"/>
      <c r="H813" s="33" t="inlineStr"/>
      <c r="I813" s="33" t="inlineStr"/>
      <c r="J813" s="33" t="inlineStr"/>
      <c r="K813" s="33" t="inlineStr"/>
      <c r="L813" s="33" t="inlineStr"/>
      <c r="M813" s="33" t="inlineStr"/>
      <c r="N813" s="33" t="inlineStr"/>
      <c r="O813" s="33" t="inlineStr"/>
      <c r="P813" s="33" t="inlineStr"/>
      <c r="Q813" s="33" t="inlineStr"/>
      <c r="R813" s="33" t="inlineStr"/>
      <c r="S813" s="33" t="inlineStr"/>
      <c r="T813" s="33" t="inlineStr"/>
      <c r="U813" s="33" t="inlineStr"/>
      <c r="V813" s="33" t="inlineStr"/>
      <c r="W813" s="33" t="inlineStr"/>
      <c r="X813" s="33" t="inlineStr"/>
      <c r="Y813" s="33" t="inlineStr"/>
      <c r="Z813" s="33" t="inlineStr"/>
      <c r="AA813" s="33" t="inlineStr"/>
      <c r="AB813" s="33" t="inlineStr"/>
      <c r="AC813" s="33" t="inlineStr"/>
      <c r="AD813" s="33" t="inlineStr"/>
      <c r="AE813" s="33" t="inlineStr"/>
      <c r="AF813" s="33" t="inlineStr"/>
      <c r="AG813" s="33" t="inlineStr"/>
      <c r="AH813">
        <f>COUNTA(D813:D813)&gt;0</f>
        <v/>
      </c>
      <c r="AI813">
        <f>IFERROR(AND('2- GI'!$D$13&lt;&gt;"",'2- GI'!$D$13&lt;&gt;"Yes"),FALSE)</f>
        <v/>
      </c>
      <c r="AJ813">
        <f>IFERROR(AND('2- GI'!$D$13="",NOT(AND('2- GI'!$D$13&lt;&gt;"",'2- GI'!$D$13&lt;&gt;"Yes"))),FALSE)</f>
        <v/>
      </c>
      <c r="AK813">
        <f>IF(AI813,IF(AH813,"ANSWERED","MISSING"),IF(AJ813,IF(AH813,"INVALID","CONTROLLER MISSING"),IF(AH813,"INVALID","NOT APPLICABLE")))</f>
        <v/>
      </c>
      <c r="AL813" t="inlineStr">
        <is>
          <t>PARSED</t>
        </is>
      </c>
    </row>
    <row r="814">
      <c r="A814" s="29" t="inlineStr">
        <is>
          <t>FINS_PR_794_v1</t>
        </is>
      </c>
      <c r="B814" s="30" t="inlineStr">
        <is>
          <t>Trading for own account or for account of customers</t>
        </is>
      </c>
      <c r="C814" s="31" t="inlineStr">
        <is>
          <t>Kindly indicate with a Yes/No the licensable services provided by the Company: Trading for own account or for account of customers
OPTIONS: Yes | No
WHEN TO ANSWER: “Pure Account Information Service Provider” (FINS_GI_11) is not “Yes”</t>
        </is>
      </c>
      <c r="D814" s="34" t="inlineStr"/>
      <c r="E814" s="33" t="inlineStr"/>
      <c r="F814" s="33" t="inlineStr"/>
      <c r="G814" s="33" t="inlineStr"/>
      <c r="H814" s="33" t="inlineStr"/>
      <c r="I814" s="33" t="inlineStr"/>
      <c r="J814" s="33" t="inlineStr"/>
      <c r="K814" s="33" t="inlineStr"/>
      <c r="L814" s="33" t="inlineStr"/>
      <c r="M814" s="33" t="inlineStr"/>
      <c r="N814" s="33" t="inlineStr"/>
      <c r="O814" s="33" t="inlineStr"/>
      <c r="P814" s="33" t="inlineStr"/>
      <c r="Q814" s="33" t="inlineStr"/>
      <c r="R814" s="33" t="inlineStr"/>
      <c r="S814" s="33" t="inlineStr"/>
      <c r="T814" s="33" t="inlineStr"/>
      <c r="U814" s="33" t="inlineStr"/>
      <c r="V814" s="33" t="inlineStr"/>
      <c r="W814" s="33" t="inlineStr"/>
      <c r="X814" s="33" t="inlineStr"/>
      <c r="Y814" s="33" t="inlineStr"/>
      <c r="Z814" s="33" t="inlineStr"/>
      <c r="AA814" s="33" t="inlineStr"/>
      <c r="AB814" s="33" t="inlineStr"/>
      <c r="AC814" s="33" t="inlineStr"/>
      <c r="AD814" s="33" t="inlineStr"/>
      <c r="AE814" s="33" t="inlineStr"/>
      <c r="AF814" s="33" t="inlineStr"/>
      <c r="AG814" s="33" t="inlineStr"/>
      <c r="AH814">
        <f>COUNTA(D814:D814)&gt;0</f>
        <v/>
      </c>
      <c r="AI814">
        <f>IFERROR(AND('2- GI'!$D$13&lt;&gt;"",'2- GI'!$D$13&lt;&gt;"Yes"),FALSE)</f>
        <v/>
      </c>
      <c r="AJ814">
        <f>IFERROR(AND('2- GI'!$D$13="",NOT(AND('2- GI'!$D$13&lt;&gt;"",'2- GI'!$D$13&lt;&gt;"Yes"))),FALSE)</f>
        <v/>
      </c>
      <c r="AK814">
        <f>IF(AI814,IF(AH814,"ANSWERED","MISSING"),IF(AJ814,IF(AH814,"INVALID","CONTROLLER MISSING"),IF(AH814,"INVALID","NOT APPLICABLE")))</f>
        <v/>
      </c>
      <c r="AL814" t="inlineStr">
        <is>
          <t>PARSED</t>
        </is>
      </c>
    </row>
    <row r="815">
      <c r="A815" s="29" t="inlineStr">
        <is>
          <t>FINS_PR_795_v1</t>
        </is>
      </c>
      <c r="B815" s="30" t="inlineStr">
        <is>
          <t>Underwriting share issues and participation in such issues</t>
        </is>
      </c>
      <c r="C815" s="31" t="inlineStr">
        <is>
          <t>Kindly indicate with a Yes/No the licensable services provided by the Company: Underwriting share issues and participation in such issues
OPTIONS: Yes | No
WHEN TO ANSWER: “Pure Account Information Service Provider” (FINS_GI_11) is not “Yes”</t>
        </is>
      </c>
      <c r="D815" s="34" t="inlineStr"/>
      <c r="E815" s="33" t="inlineStr"/>
      <c r="F815" s="33" t="inlineStr"/>
      <c r="G815" s="33" t="inlineStr"/>
      <c r="H815" s="33" t="inlineStr"/>
      <c r="I815" s="33" t="inlineStr"/>
      <c r="J815" s="33" t="inlineStr"/>
      <c r="K815" s="33" t="inlineStr"/>
      <c r="L815" s="33" t="inlineStr"/>
      <c r="M815" s="33" t="inlineStr"/>
      <c r="N815" s="33" t="inlineStr"/>
      <c r="O815" s="33" t="inlineStr"/>
      <c r="P815" s="33" t="inlineStr"/>
      <c r="Q815" s="33" t="inlineStr"/>
      <c r="R815" s="33" t="inlineStr"/>
      <c r="S815" s="33" t="inlineStr"/>
      <c r="T815" s="33" t="inlineStr"/>
      <c r="U815" s="33" t="inlineStr"/>
      <c r="V815" s="33" t="inlineStr"/>
      <c r="W815" s="33" t="inlineStr"/>
      <c r="X815" s="33" t="inlineStr"/>
      <c r="Y815" s="33" t="inlineStr"/>
      <c r="Z815" s="33" t="inlineStr"/>
      <c r="AA815" s="33" t="inlineStr"/>
      <c r="AB815" s="33" t="inlineStr"/>
      <c r="AC815" s="33" t="inlineStr"/>
      <c r="AD815" s="33" t="inlineStr"/>
      <c r="AE815" s="33" t="inlineStr"/>
      <c r="AF815" s="33" t="inlineStr"/>
      <c r="AG815" s="33" t="inlineStr"/>
      <c r="AH815">
        <f>COUNTA(D815:D815)&gt;0</f>
        <v/>
      </c>
      <c r="AI815">
        <f>IFERROR(AND('2- GI'!$D$13&lt;&gt;"",'2- GI'!$D$13&lt;&gt;"Yes"),FALSE)</f>
        <v/>
      </c>
      <c r="AJ815">
        <f>IFERROR(AND('2- GI'!$D$13="",NOT(AND('2- GI'!$D$13&lt;&gt;"",'2- GI'!$D$13&lt;&gt;"Yes"))),FALSE)</f>
        <v/>
      </c>
      <c r="AK815">
        <f>IF(AI815,IF(AH815,"ANSWERED","MISSING"),IF(AJ815,IF(AH815,"INVALID","CONTROLLER MISSING"),IF(AH815,"INVALID","NOT APPLICABLE")))</f>
        <v/>
      </c>
      <c r="AL815" t="inlineStr">
        <is>
          <t>PARSED</t>
        </is>
      </c>
    </row>
    <row r="816">
      <c r="A816" s="29" t="inlineStr">
        <is>
          <t>FINS_PR_796_v1</t>
        </is>
      </c>
      <c r="B816" s="30" t="inlineStr">
        <is>
          <t>Money broking</t>
        </is>
      </c>
      <c r="C816" s="31" t="inlineStr">
        <is>
          <t>Kindly indicate with a Yes/No the licensable services provided by the Company: Money broking
OPTIONS: Yes | No
WHEN TO ANSWER: “Pure Account Information Service Provider” (FINS_GI_11) is not “Yes”</t>
        </is>
      </c>
      <c r="D816" s="34" t="inlineStr"/>
      <c r="E816" s="33" t="inlineStr"/>
      <c r="F816" s="33" t="inlineStr"/>
      <c r="G816" s="33" t="inlineStr"/>
      <c r="H816" s="33" t="inlineStr"/>
      <c r="I816" s="33" t="inlineStr"/>
      <c r="J816" s="33" t="inlineStr"/>
      <c r="K816" s="33" t="inlineStr"/>
      <c r="L816" s="33" t="inlineStr"/>
      <c r="M816" s="33" t="inlineStr"/>
      <c r="N816" s="33" t="inlineStr"/>
      <c r="O816" s="33" t="inlineStr"/>
      <c r="P816" s="33" t="inlineStr"/>
      <c r="Q816" s="33" t="inlineStr"/>
      <c r="R816" s="33" t="inlineStr"/>
      <c r="S816" s="33" t="inlineStr"/>
      <c r="T816" s="33" t="inlineStr"/>
      <c r="U816" s="33" t="inlineStr"/>
      <c r="V816" s="33" t="inlineStr"/>
      <c r="W816" s="33" t="inlineStr"/>
      <c r="X816" s="33" t="inlineStr"/>
      <c r="Y816" s="33" t="inlineStr"/>
      <c r="Z816" s="33" t="inlineStr"/>
      <c r="AA816" s="33" t="inlineStr"/>
      <c r="AB816" s="33" t="inlineStr"/>
      <c r="AC816" s="33" t="inlineStr"/>
      <c r="AD816" s="33" t="inlineStr"/>
      <c r="AE816" s="33" t="inlineStr"/>
      <c r="AF816" s="33" t="inlineStr"/>
      <c r="AG816" s="33" t="inlineStr"/>
      <c r="AH816">
        <f>COUNTA(D816:D816)&gt;0</f>
        <v/>
      </c>
      <c r="AI816">
        <f>IFERROR(AND('2- GI'!$D$13&lt;&gt;"",'2- GI'!$D$13&lt;&gt;"Yes"),FALSE)</f>
        <v/>
      </c>
      <c r="AJ816">
        <f>IFERROR(AND('2- GI'!$D$13="",NOT(AND('2- GI'!$D$13&lt;&gt;"",'2- GI'!$D$13&lt;&gt;"Yes"))),FALSE)</f>
        <v/>
      </c>
      <c r="AK816">
        <f>IF(AI816,IF(AH816,"ANSWERED","MISSING"),IF(AJ816,IF(AH816,"INVALID","CONTROLLER MISSING"),IF(AH816,"INVALID","NOT APPLICABLE")))</f>
        <v/>
      </c>
      <c r="AL816" t="inlineStr">
        <is>
          <t>PARSED</t>
        </is>
      </c>
    </row>
    <row r="817">
      <c r="A817" s="29" t="inlineStr">
        <is>
          <t>FINS_PR_797_v1</t>
        </is>
      </c>
      <c r="B817" s="30" t="inlineStr">
        <is>
          <t>Issuing of electronic money as defined in the Third Schedule</t>
        </is>
      </c>
      <c r="C817" s="31" t="inlineStr">
        <is>
          <t>Kindly indicate with a Yes/No the licensable services provided by the Company: Issuing of electronic money
OPTIONS: Yes | No
WHEN TO ANSWER: “Pure Account Information Service Provider” (FINS_GI_11) is not “Yes”</t>
        </is>
      </c>
      <c r="D817" s="34" t="inlineStr"/>
      <c r="E817" s="33" t="inlineStr"/>
      <c r="F817" s="33" t="inlineStr"/>
      <c r="G817" s="33" t="inlineStr"/>
      <c r="H817" s="33" t="inlineStr"/>
      <c r="I817" s="33" t="inlineStr"/>
      <c r="J817" s="33" t="inlineStr"/>
      <c r="K817" s="33" t="inlineStr"/>
      <c r="L817" s="33" t="inlineStr"/>
      <c r="M817" s="33" t="inlineStr"/>
      <c r="N817" s="33" t="inlineStr"/>
      <c r="O817" s="33" t="inlineStr"/>
      <c r="P817" s="33" t="inlineStr"/>
      <c r="Q817" s="33" t="inlineStr"/>
      <c r="R817" s="33" t="inlineStr"/>
      <c r="S817" s="33" t="inlineStr"/>
      <c r="T817" s="33" t="inlineStr"/>
      <c r="U817" s="33" t="inlineStr"/>
      <c r="V817" s="33" t="inlineStr"/>
      <c r="W817" s="33" t="inlineStr"/>
      <c r="X817" s="33" t="inlineStr"/>
      <c r="Y817" s="33" t="inlineStr"/>
      <c r="Z817" s="33" t="inlineStr"/>
      <c r="AA817" s="33" t="inlineStr"/>
      <c r="AB817" s="33" t="inlineStr"/>
      <c r="AC817" s="33" t="inlineStr"/>
      <c r="AD817" s="33" t="inlineStr"/>
      <c r="AE817" s="33" t="inlineStr"/>
      <c r="AF817" s="33" t="inlineStr"/>
      <c r="AG817" s="33" t="inlineStr"/>
      <c r="AH817">
        <f>COUNTA(D817:D817)&gt;0</f>
        <v/>
      </c>
      <c r="AI817">
        <f>IFERROR(AND('2- GI'!$D$13&lt;&gt;"",'2- GI'!$D$13&lt;&gt;"Yes"),FALSE)</f>
        <v/>
      </c>
      <c r="AJ817">
        <f>IFERROR(AND('2- GI'!$D$13="",NOT(AND('2- GI'!$D$13&lt;&gt;"",'2- GI'!$D$13&lt;&gt;"Yes"))),FALSE)</f>
        <v/>
      </c>
      <c r="AK817">
        <f>IF(AI817,IF(AH817,"ANSWERED","MISSING"),IF(AJ817,IF(AH817,"INVALID","CONTROLLER MISSING"),IF(AH817,"INVALID","NOT APPLICABLE")))</f>
        <v/>
      </c>
      <c r="AL817" t="inlineStr">
        <is>
          <t>PARSED</t>
        </is>
      </c>
    </row>
    <row r="818">
      <c r="A818" s="29" t="inlineStr">
        <is>
          <t>FINS_PR_798_v1</t>
        </is>
      </c>
      <c r="B818" s="30" t="inlineStr">
        <is>
          <t>Issuing Emoney and unrelated payment services activities</t>
        </is>
      </c>
      <c r="C818" s="31" t="inlineStr">
        <is>
          <t>Kindly indicate with a Yes/No the licensable services provided by the Company: Issuing Emoney and unrelated payment services activities
When the institution simultaneously (i) issues emoney, and (ii) conducts unrelated…
OPTIONS: Yes | No
WHEN TO ANSWER: “Issuing of electronic money as defined in the Third Schedule” (FINS_PR_797) is “Yes”</t>
        </is>
      </c>
      <c r="D818" s="34" t="inlineStr"/>
      <c r="E818" s="33" t="inlineStr"/>
      <c r="F818" s="33" t="inlineStr"/>
      <c r="G818" s="33" t="inlineStr"/>
      <c r="H818" s="33" t="inlineStr"/>
      <c r="I818" s="33" t="inlineStr"/>
      <c r="J818" s="33" t="inlineStr"/>
      <c r="K818" s="33" t="inlineStr"/>
      <c r="L818" s="33" t="inlineStr"/>
      <c r="M818" s="33" t="inlineStr"/>
      <c r="N818" s="33" t="inlineStr"/>
      <c r="O818" s="33" t="inlineStr"/>
      <c r="P818" s="33" t="inlineStr"/>
      <c r="Q818" s="33" t="inlineStr"/>
      <c r="R818" s="33" t="inlineStr"/>
      <c r="S818" s="33" t="inlineStr"/>
      <c r="T818" s="33" t="inlineStr"/>
      <c r="U818" s="33" t="inlineStr"/>
      <c r="V818" s="33" t="inlineStr"/>
      <c r="W818" s="33" t="inlineStr"/>
      <c r="X818" s="33" t="inlineStr"/>
      <c r="Y818" s="33" t="inlineStr"/>
      <c r="Z818" s="33" t="inlineStr"/>
      <c r="AA818" s="33" t="inlineStr"/>
      <c r="AB818" s="33" t="inlineStr"/>
      <c r="AC818" s="33" t="inlineStr"/>
      <c r="AD818" s="33" t="inlineStr"/>
      <c r="AE818" s="33" t="inlineStr"/>
      <c r="AF818" s="33" t="inlineStr"/>
      <c r="AG818" s="33" t="inlineStr"/>
      <c r="AH818">
        <f>COUNTA(D818:D818)&gt;0</f>
        <v/>
      </c>
      <c r="AI818">
        <f>IFERROR(AND($D$817&lt;&gt;"",$D$817="Yes"),FALSE)</f>
        <v/>
      </c>
      <c r="AJ818">
        <f>IFERROR(AND($D$817="",NOT(AND($D$817&lt;&gt;"",$D$817="Yes"))),FALSE)</f>
        <v/>
      </c>
      <c r="AK818">
        <f>IF(AI818,IF(AH818,"ANSWERED","MISSING"),IF(AJ818,IF(AH818,"INVALID","CONTROLLER MISSING"),IF(AH818,"INVALID","NOT APPLICABLE")))</f>
        <v/>
      </c>
      <c r="AL818" t="inlineStr">
        <is>
          <t>PARSED</t>
        </is>
      </c>
    </row>
    <row r="819">
      <c r="A819" s="29" t="inlineStr">
        <is>
          <t>FINS_PR_799_v1</t>
        </is>
      </c>
      <c r="B819" s="30" t="inlineStr">
        <is>
          <t>Issuing of Electronic Money Tokens (EMT)</t>
        </is>
      </c>
      <c r="C819" s="31" t="inlineStr">
        <is>
          <t>Kindly indicate with a Yes/No the licensable services provided by the Company: Issuing of Electronic Money Tokens (EMT)
OPTIONS: Yes | No
WHEN TO ANSWER: “Issuing of electronic money as defined in the Third Schedule” (FINS_PR_797) is “Yes”</t>
        </is>
      </c>
      <c r="D819" s="34" t="inlineStr"/>
      <c r="E819" s="33" t="inlineStr"/>
      <c r="F819" s="33" t="inlineStr"/>
      <c r="G819" s="33" t="inlineStr"/>
      <c r="H819" s="33" t="inlineStr"/>
      <c r="I819" s="33" t="inlineStr"/>
      <c r="J819" s="33" t="inlineStr"/>
      <c r="K819" s="33" t="inlineStr"/>
      <c r="L819" s="33" t="inlineStr"/>
      <c r="M819" s="33" t="inlineStr"/>
      <c r="N819" s="33" t="inlineStr"/>
      <c r="O819" s="33" t="inlineStr"/>
      <c r="P819" s="33" t="inlineStr"/>
      <c r="Q819" s="33" t="inlineStr"/>
      <c r="R819" s="33" t="inlineStr"/>
      <c r="S819" s="33" t="inlineStr"/>
      <c r="T819" s="33" t="inlineStr"/>
      <c r="U819" s="33" t="inlineStr"/>
      <c r="V819" s="33" t="inlineStr"/>
      <c r="W819" s="33" t="inlineStr"/>
      <c r="X819" s="33" t="inlineStr"/>
      <c r="Y819" s="33" t="inlineStr"/>
      <c r="Z819" s="33" t="inlineStr"/>
      <c r="AA819" s="33" t="inlineStr"/>
      <c r="AB819" s="33" t="inlineStr"/>
      <c r="AC819" s="33" t="inlineStr"/>
      <c r="AD819" s="33" t="inlineStr"/>
      <c r="AE819" s="33" t="inlineStr"/>
      <c r="AF819" s="33" t="inlineStr"/>
      <c r="AG819" s="33" t="inlineStr"/>
      <c r="AH819">
        <f>COUNTA(D819:D819)&gt;0</f>
        <v/>
      </c>
      <c r="AI819">
        <f>IFERROR(AND($D$817&lt;&gt;"",$D$817="Yes"),FALSE)</f>
        <v/>
      </c>
      <c r="AJ819">
        <f>IFERROR(AND($D$817="",NOT(AND($D$817&lt;&gt;"",$D$817="Yes"))),FALSE)</f>
        <v/>
      </c>
      <c r="AK819">
        <f>IF(AI819,IF(AH819,"ANSWERED","MISSING"),IF(AJ819,IF(AH819,"INVALID","CONTROLLER MISSING"),IF(AH819,"INVALID","NOT APPLICABLE")))</f>
        <v/>
      </c>
      <c r="AL819" t="inlineStr">
        <is>
          <t>PARSED</t>
        </is>
      </c>
    </row>
    <row r="820" ht="24" customHeight="1">
      <c r="A820" s="28" t="inlineStr">
        <is>
          <t>PR — FI SERVICES - LENDING SERVICES</t>
        </is>
      </c>
      <c r="B820" s="28" t="n"/>
      <c r="C820" s="28" t="n"/>
      <c r="D820" s="28" t="n"/>
      <c r="E820" s="28" t="n"/>
      <c r="F820" s="28" t="n"/>
      <c r="G820" s="28" t="n"/>
      <c r="H820" s="28" t="n"/>
      <c r="I820" s="28" t="n"/>
      <c r="J820" s="28" t="n"/>
      <c r="K820" s="28" t="n"/>
      <c r="L820" s="28" t="n"/>
      <c r="M820" s="28" t="n"/>
      <c r="N820" s="28" t="n"/>
      <c r="O820" s="28" t="n"/>
      <c r="P820" s="28" t="n"/>
      <c r="Q820" s="28" t="n"/>
      <c r="R820" s="28" t="n"/>
      <c r="S820" s="28" t="n"/>
      <c r="T820" s="28" t="n"/>
      <c r="U820" s="28" t="n"/>
      <c r="V820" s="28" t="n"/>
      <c r="W820" s="28" t="n"/>
      <c r="X820" s="28" t="n"/>
      <c r="Y820" s="28" t="n"/>
      <c r="Z820" s="28" t="n"/>
      <c r="AA820" s="28" t="n"/>
      <c r="AB820" s="28" t="n"/>
      <c r="AC820" s="28" t="n"/>
      <c r="AD820" s="28" t="n"/>
      <c r="AE820" s="28" t="n"/>
      <c r="AF820" s="28" t="n"/>
      <c r="AG820" s="28" t="n"/>
    </row>
    <row r="821">
      <c r="A821" s="29" t="inlineStr">
        <is>
          <t>FINS_PR_800_v1</t>
        </is>
      </c>
      <c r="B821" s="30" t="inlineStr">
        <is>
          <t>Personal Credits</t>
        </is>
      </c>
      <c r="C821" s="31" t="inlineStr">
        <is>
          <t>Kindly select the type of lending service offered by the institution: Personal Credits
OPTIONS: Yes | No
WHEN TO ANSWER: “Lending Services” (FINS_PR_788) is “Yes”</t>
        </is>
      </c>
      <c r="D821" s="34" t="inlineStr"/>
      <c r="E821" s="33" t="inlineStr"/>
      <c r="F821" s="33" t="inlineStr"/>
      <c r="G821" s="33" t="inlineStr"/>
      <c r="H821" s="33" t="inlineStr"/>
      <c r="I821" s="33" t="inlineStr"/>
      <c r="J821" s="33" t="inlineStr"/>
      <c r="K821" s="33" t="inlineStr"/>
      <c r="L821" s="33" t="inlineStr"/>
      <c r="M821" s="33" t="inlineStr"/>
      <c r="N821" s="33" t="inlineStr"/>
      <c r="O821" s="33" t="inlineStr"/>
      <c r="P821" s="33" t="inlineStr"/>
      <c r="Q821" s="33" t="inlineStr"/>
      <c r="R821" s="33" t="inlineStr"/>
      <c r="S821" s="33" t="inlineStr"/>
      <c r="T821" s="33" t="inlineStr"/>
      <c r="U821" s="33" t="inlineStr"/>
      <c r="V821" s="33" t="inlineStr"/>
      <c r="W821" s="33" t="inlineStr"/>
      <c r="X821" s="33" t="inlineStr"/>
      <c r="Y821" s="33" t="inlineStr"/>
      <c r="Z821" s="33" t="inlineStr"/>
      <c r="AA821" s="33" t="inlineStr"/>
      <c r="AB821" s="33" t="inlineStr"/>
      <c r="AC821" s="33" t="inlineStr"/>
      <c r="AD821" s="33" t="inlineStr"/>
      <c r="AE821" s="33" t="inlineStr"/>
      <c r="AF821" s="33" t="inlineStr"/>
      <c r="AG821" s="33" t="inlineStr"/>
      <c r="AH821">
        <f>COUNTA(D821:D821)&gt;0</f>
        <v/>
      </c>
      <c r="AI821">
        <f>IFERROR(AND($D$808&lt;&gt;"",$D$808="Yes"),FALSE)</f>
        <v/>
      </c>
      <c r="AJ821">
        <f>IFERROR(AND($D$808="",NOT(AND($D$808&lt;&gt;"",$D$808="Yes"))),FALSE)</f>
        <v/>
      </c>
      <c r="AK821">
        <f>IF(AI821,IF(AH821,"ANSWERED","MISSING"),IF(AJ821,IF(AH821,"INVALID","CONTROLLER MISSING"),IF(AH821,"INVALID","NOT APPLICABLE")))</f>
        <v/>
      </c>
      <c r="AL821" t="inlineStr">
        <is>
          <t>PARSED</t>
        </is>
      </c>
    </row>
    <row r="822">
      <c r="A822" s="29" t="inlineStr">
        <is>
          <t>FINS_PR_801_v1</t>
        </is>
      </c>
      <c r="B822" s="30" t="inlineStr">
        <is>
          <t>Business Credits</t>
        </is>
      </c>
      <c r="C822" s="31" t="inlineStr">
        <is>
          <t>Kindly select the type of lending service offered by the institution: Business Credits
OPTIONS: Yes | No
WHEN TO ANSWER: “Lending Services” (FINS_PR_788) is “Yes”</t>
        </is>
      </c>
      <c r="D822" s="34" t="inlineStr"/>
      <c r="E822" s="33" t="inlineStr"/>
      <c r="F822" s="33" t="inlineStr"/>
      <c r="G822" s="33" t="inlineStr"/>
      <c r="H822" s="33" t="inlineStr"/>
      <c r="I822" s="33" t="inlineStr"/>
      <c r="J822" s="33" t="inlineStr"/>
      <c r="K822" s="33" t="inlineStr"/>
      <c r="L822" s="33" t="inlineStr"/>
      <c r="M822" s="33" t="inlineStr"/>
      <c r="N822" s="33" t="inlineStr"/>
      <c r="O822" s="33" t="inlineStr"/>
      <c r="P822" s="33" t="inlineStr"/>
      <c r="Q822" s="33" t="inlineStr"/>
      <c r="R822" s="33" t="inlineStr"/>
      <c r="S822" s="33" t="inlineStr"/>
      <c r="T822" s="33" t="inlineStr"/>
      <c r="U822" s="33" t="inlineStr"/>
      <c r="V822" s="33" t="inlineStr"/>
      <c r="W822" s="33" t="inlineStr"/>
      <c r="X822" s="33" t="inlineStr"/>
      <c r="Y822" s="33" t="inlineStr"/>
      <c r="Z822" s="33" t="inlineStr"/>
      <c r="AA822" s="33" t="inlineStr"/>
      <c r="AB822" s="33" t="inlineStr"/>
      <c r="AC822" s="33" t="inlineStr"/>
      <c r="AD822" s="33" t="inlineStr"/>
      <c r="AE822" s="33" t="inlineStr"/>
      <c r="AF822" s="33" t="inlineStr"/>
      <c r="AG822" s="33" t="inlineStr"/>
      <c r="AH822">
        <f>COUNTA(D822:D822)&gt;0</f>
        <v/>
      </c>
      <c r="AI822">
        <f>IFERROR(AND($D$808&lt;&gt;"",$D$808="Yes"),FALSE)</f>
        <v/>
      </c>
      <c r="AJ822">
        <f>IFERROR(AND($D$808="",NOT(AND($D$808&lt;&gt;"",$D$808="Yes"))),FALSE)</f>
        <v/>
      </c>
      <c r="AK822">
        <f>IF(AI822,IF(AH822,"ANSWERED","MISSING"),IF(AJ822,IF(AH822,"INVALID","CONTROLLER MISSING"),IF(AH822,"INVALID","NOT APPLICABLE")))</f>
        <v/>
      </c>
      <c r="AL822" t="inlineStr">
        <is>
          <t>PARSED</t>
        </is>
      </c>
    </row>
    <row r="823">
      <c r="A823" s="29" t="inlineStr">
        <is>
          <t>FINS_PR_802_v1</t>
        </is>
      </c>
      <c r="B823" s="30" t="inlineStr">
        <is>
          <t>Mortgage Credits</t>
        </is>
      </c>
      <c r="C823" s="31" t="inlineStr">
        <is>
          <t>Kindly select the type of lending service offered by the institution: Mortgage Credits
OPTIONS: Yes | No
WHEN TO ANSWER: “Lending Services” (FINS_PR_788) is “Yes”</t>
        </is>
      </c>
      <c r="D823" s="34" t="inlineStr"/>
      <c r="E823" s="33" t="inlineStr"/>
      <c r="F823" s="33" t="inlineStr"/>
      <c r="G823" s="33" t="inlineStr"/>
      <c r="H823" s="33" t="inlineStr"/>
      <c r="I823" s="33" t="inlineStr"/>
      <c r="J823" s="33" t="inlineStr"/>
      <c r="K823" s="33" t="inlineStr"/>
      <c r="L823" s="33" t="inlineStr"/>
      <c r="M823" s="33" t="inlineStr"/>
      <c r="N823" s="33" t="inlineStr"/>
      <c r="O823" s="33" t="inlineStr"/>
      <c r="P823" s="33" t="inlineStr"/>
      <c r="Q823" s="33" t="inlineStr"/>
      <c r="R823" s="33" t="inlineStr"/>
      <c r="S823" s="33" t="inlineStr"/>
      <c r="T823" s="33" t="inlineStr"/>
      <c r="U823" s="33" t="inlineStr"/>
      <c r="V823" s="33" t="inlineStr"/>
      <c r="W823" s="33" t="inlineStr"/>
      <c r="X823" s="33" t="inlineStr"/>
      <c r="Y823" s="33" t="inlineStr"/>
      <c r="Z823" s="33" t="inlineStr"/>
      <c r="AA823" s="33" t="inlineStr"/>
      <c r="AB823" s="33" t="inlineStr"/>
      <c r="AC823" s="33" t="inlineStr"/>
      <c r="AD823" s="33" t="inlineStr"/>
      <c r="AE823" s="33" t="inlineStr"/>
      <c r="AF823" s="33" t="inlineStr"/>
      <c r="AG823" s="33" t="inlineStr"/>
      <c r="AH823">
        <f>COUNTA(D823:D823)&gt;0</f>
        <v/>
      </c>
      <c r="AI823">
        <f>IFERROR(AND($D$808&lt;&gt;"",$D$808="Yes"),FALSE)</f>
        <v/>
      </c>
      <c r="AJ823">
        <f>IFERROR(AND($D$808="",NOT(AND($D$808&lt;&gt;"",$D$808="Yes"))),FALSE)</f>
        <v/>
      </c>
      <c r="AK823">
        <f>IF(AI823,IF(AH823,"ANSWERED","MISSING"),IF(AJ823,IF(AH823,"INVALID","CONTROLLER MISSING"),IF(AH823,"INVALID","NOT APPLICABLE")))</f>
        <v/>
      </c>
      <c r="AL823" t="inlineStr">
        <is>
          <t>PARSED</t>
        </is>
      </c>
    </row>
    <row r="824">
      <c r="A824" s="29" t="inlineStr">
        <is>
          <t>FINS_PR_803_v1</t>
        </is>
      </c>
      <c r="B824" s="30" t="inlineStr">
        <is>
          <t>Factoring</t>
        </is>
      </c>
      <c r="C824" s="31" t="inlineStr">
        <is>
          <t>Kindly select the type of lending service offered by the institution: Factoring
OPTIONS: Yes | No
WHEN TO ANSWER: “Lending Services” (FINS_PR_788) is “Yes”</t>
        </is>
      </c>
      <c r="D824" s="34" t="inlineStr"/>
      <c r="E824" s="33" t="inlineStr"/>
      <c r="F824" s="33" t="inlineStr"/>
      <c r="G824" s="33" t="inlineStr"/>
      <c r="H824" s="33" t="inlineStr"/>
      <c r="I824" s="33" t="inlineStr"/>
      <c r="J824" s="33" t="inlineStr"/>
      <c r="K824" s="33" t="inlineStr"/>
      <c r="L824" s="33" t="inlineStr"/>
      <c r="M824" s="33" t="inlineStr"/>
      <c r="N824" s="33" t="inlineStr"/>
      <c r="O824" s="33" t="inlineStr"/>
      <c r="P824" s="33" t="inlineStr"/>
      <c r="Q824" s="33" t="inlineStr"/>
      <c r="R824" s="33" t="inlineStr"/>
      <c r="S824" s="33" t="inlineStr"/>
      <c r="T824" s="33" t="inlineStr"/>
      <c r="U824" s="33" t="inlineStr"/>
      <c r="V824" s="33" t="inlineStr"/>
      <c r="W824" s="33" t="inlineStr"/>
      <c r="X824" s="33" t="inlineStr"/>
      <c r="Y824" s="33" t="inlineStr"/>
      <c r="Z824" s="33" t="inlineStr"/>
      <c r="AA824" s="33" t="inlineStr"/>
      <c r="AB824" s="33" t="inlineStr"/>
      <c r="AC824" s="33" t="inlineStr"/>
      <c r="AD824" s="33" t="inlineStr"/>
      <c r="AE824" s="33" t="inlineStr"/>
      <c r="AF824" s="33" t="inlineStr"/>
      <c r="AG824" s="33" t="inlineStr"/>
      <c r="AH824">
        <f>COUNTA(D824:D824)&gt;0</f>
        <v/>
      </c>
      <c r="AI824">
        <f>IFERROR(AND($D$808&lt;&gt;"",$D$808="Yes"),FALSE)</f>
        <v/>
      </c>
      <c r="AJ824">
        <f>IFERROR(AND($D$808="",NOT(AND($D$808&lt;&gt;"",$D$808="Yes"))),FALSE)</f>
        <v/>
      </c>
      <c r="AK824">
        <f>IF(AI824,IF(AH824,"ANSWERED","MISSING"),IF(AJ824,IF(AH824,"INVALID","CONTROLLER MISSING"),IF(AH824,"INVALID","NOT APPLICABLE")))</f>
        <v/>
      </c>
      <c r="AL824" t="inlineStr">
        <is>
          <t>PARSED</t>
        </is>
      </c>
    </row>
    <row r="825">
      <c r="A825" s="29" t="inlineStr">
        <is>
          <t>FINS_PR_804_v1</t>
        </is>
      </c>
      <c r="B825" s="30" t="inlineStr">
        <is>
          <t>Forfaiting</t>
        </is>
      </c>
      <c r="C825" s="31" t="inlineStr">
        <is>
          <t>Kindly select the type of lending service offered by the institution: Forfaiting
OPTIONS: Yes | No
WHEN TO ANSWER: “Lending Services” (FINS_PR_788) is “Yes”</t>
        </is>
      </c>
      <c r="D825" s="34" t="inlineStr"/>
      <c r="E825" s="33" t="inlineStr"/>
      <c r="F825" s="33" t="inlineStr"/>
      <c r="G825" s="33" t="inlineStr"/>
      <c r="H825" s="33" t="inlineStr"/>
      <c r="I825" s="33" t="inlineStr"/>
      <c r="J825" s="33" t="inlineStr"/>
      <c r="K825" s="33" t="inlineStr"/>
      <c r="L825" s="33" t="inlineStr"/>
      <c r="M825" s="33" t="inlineStr"/>
      <c r="N825" s="33" t="inlineStr"/>
      <c r="O825" s="33" t="inlineStr"/>
      <c r="P825" s="33" t="inlineStr"/>
      <c r="Q825" s="33" t="inlineStr"/>
      <c r="R825" s="33" t="inlineStr"/>
      <c r="S825" s="33" t="inlineStr"/>
      <c r="T825" s="33" t="inlineStr"/>
      <c r="U825" s="33" t="inlineStr"/>
      <c r="V825" s="33" t="inlineStr"/>
      <c r="W825" s="33" t="inlineStr"/>
      <c r="X825" s="33" t="inlineStr"/>
      <c r="Y825" s="33" t="inlineStr"/>
      <c r="Z825" s="33" t="inlineStr"/>
      <c r="AA825" s="33" t="inlineStr"/>
      <c r="AB825" s="33" t="inlineStr"/>
      <c r="AC825" s="33" t="inlineStr"/>
      <c r="AD825" s="33" t="inlineStr"/>
      <c r="AE825" s="33" t="inlineStr"/>
      <c r="AF825" s="33" t="inlineStr"/>
      <c r="AG825" s="33" t="inlineStr"/>
      <c r="AH825">
        <f>COUNTA(D825:D825)&gt;0</f>
        <v/>
      </c>
      <c r="AI825">
        <f>IFERROR(AND($D$808&lt;&gt;"",$D$808="Yes"),FALSE)</f>
        <v/>
      </c>
      <c r="AJ825">
        <f>IFERROR(AND($D$808="",NOT(AND($D$808&lt;&gt;"",$D$808="Yes"))),FALSE)</f>
        <v/>
      </c>
      <c r="AK825">
        <f>IF(AI825,IF(AH825,"ANSWERED","MISSING"),IF(AJ825,IF(AH825,"INVALID","CONTROLLER MISSING"),IF(AH825,"INVALID","NOT APPLICABLE")))</f>
        <v/>
      </c>
      <c r="AL825" t="inlineStr">
        <is>
          <t>PARSED</t>
        </is>
      </c>
    </row>
    <row r="826">
      <c r="A826" s="29" t="inlineStr">
        <is>
          <t>FINS_PR_805_v1</t>
        </is>
      </c>
      <c r="B826" s="30" t="inlineStr">
        <is>
          <t>Other</t>
        </is>
      </c>
      <c r="C826" s="31" t="inlineStr">
        <is>
          <t>Kindly select the type of lending service offered by the institution:Other
OPTIONS: Yes | No
WHEN TO ANSWER: “Lending Services” (FINS_PR_788) is “Yes”</t>
        </is>
      </c>
      <c r="D826" s="34" t="inlineStr"/>
      <c r="E826" s="33" t="inlineStr"/>
      <c r="F826" s="33" t="inlineStr"/>
      <c r="G826" s="33" t="inlineStr"/>
      <c r="H826" s="33" t="inlineStr"/>
      <c r="I826" s="33" t="inlineStr"/>
      <c r="J826" s="33" t="inlineStr"/>
      <c r="K826" s="33" t="inlineStr"/>
      <c r="L826" s="33" t="inlineStr"/>
      <c r="M826" s="33" t="inlineStr"/>
      <c r="N826" s="33" t="inlineStr"/>
      <c r="O826" s="33" t="inlineStr"/>
      <c r="P826" s="33" t="inlineStr"/>
      <c r="Q826" s="33" t="inlineStr"/>
      <c r="R826" s="33" t="inlineStr"/>
      <c r="S826" s="33" t="inlineStr"/>
      <c r="T826" s="33" t="inlineStr"/>
      <c r="U826" s="33" t="inlineStr"/>
      <c r="V826" s="33" t="inlineStr"/>
      <c r="W826" s="33" t="inlineStr"/>
      <c r="X826" s="33" t="inlineStr"/>
      <c r="Y826" s="33" t="inlineStr"/>
      <c r="Z826" s="33" t="inlineStr"/>
      <c r="AA826" s="33" t="inlineStr"/>
      <c r="AB826" s="33" t="inlineStr"/>
      <c r="AC826" s="33" t="inlineStr"/>
      <c r="AD826" s="33" t="inlineStr"/>
      <c r="AE826" s="33" t="inlineStr"/>
      <c r="AF826" s="33" t="inlineStr"/>
      <c r="AG826" s="33" t="inlineStr"/>
      <c r="AH826">
        <f>COUNTA(D826:D826)&gt;0</f>
        <v/>
      </c>
      <c r="AI826">
        <f>IFERROR(AND($D$808&lt;&gt;"",$D$808="Yes"),FALSE)</f>
        <v/>
      </c>
      <c r="AJ826">
        <f>IFERROR(AND($D$808="",NOT(AND($D$808&lt;&gt;"",$D$808="Yes"))),FALSE)</f>
        <v/>
      </c>
      <c r="AK826">
        <f>IF(AI826,IF(AH826,"ANSWERED","MISSING"),IF(AJ826,IF(AH826,"INVALID","CONTROLLER MISSING"),IF(AH826,"INVALID","NOT APPLICABLE")))</f>
        <v/>
      </c>
      <c r="AL826" t="inlineStr">
        <is>
          <t>PARSED</t>
        </is>
      </c>
    </row>
    <row r="827">
      <c r="A827" s="29" t="inlineStr">
        <is>
          <t>FINS_PR_806_v1</t>
        </is>
      </c>
      <c r="B827" s="30" t="inlineStr">
        <is>
          <t>Please give details about other type of lending carried out</t>
        </is>
      </c>
      <c r="C827" s="31" t="inlineStr">
        <is>
          <t>WHEN TO ANSWER: “Other” (FINS_PR_805) is “Yes”</t>
        </is>
      </c>
      <c r="D827" s="34" t="inlineStr"/>
      <c r="E827" s="33" t="inlineStr"/>
      <c r="F827" s="33" t="inlineStr"/>
      <c r="G827" s="33" t="inlineStr"/>
      <c r="H827" s="33" t="inlineStr"/>
      <c r="I827" s="33" t="inlineStr"/>
      <c r="J827" s="33" t="inlineStr"/>
      <c r="K827" s="33" t="inlineStr"/>
      <c r="L827" s="33" t="inlineStr"/>
      <c r="M827" s="33" t="inlineStr"/>
      <c r="N827" s="33" t="inlineStr"/>
      <c r="O827" s="33" t="inlineStr"/>
      <c r="P827" s="33" t="inlineStr"/>
      <c r="Q827" s="33" t="inlineStr"/>
      <c r="R827" s="33" t="inlineStr"/>
      <c r="S827" s="33" t="inlineStr"/>
      <c r="T827" s="33" t="inlineStr"/>
      <c r="U827" s="33" t="inlineStr"/>
      <c r="V827" s="33" t="inlineStr"/>
      <c r="W827" s="33" t="inlineStr"/>
      <c r="X827" s="33" t="inlineStr"/>
      <c r="Y827" s="33" t="inlineStr"/>
      <c r="Z827" s="33" t="inlineStr"/>
      <c r="AA827" s="33" t="inlineStr"/>
      <c r="AB827" s="33" t="inlineStr"/>
      <c r="AC827" s="33" t="inlineStr"/>
      <c r="AD827" s="33" t="inlineStr"/>
      <c r="AE827" s="33" t="inlineStr"/>
      <c r="AF827" s="33" t="inlineStr"/>
      <c r="AG827" s="33" t="inlineStr"/>
      <c r="AH827">
        <f>COUNTA(D827:D827)&gt;0</f>
        <v/>
      </c>
      <c r="AI827">
        <f>IFERROR(AND($D$826&lt;&gt;"",$D$826="Yes"),FALSE)</f>
        <v/>
      </c>
      <c r="AJ827">
        <f>IFERROR(AND($D$826="",NOT(AND($D$826&lt;&gt;"",$D$826="Yes"))),FALSE)</f>
        <v/>
      </c>
      <c r="AK827">
        <f>IF(AI827,IF(AH827,"ANSWERED","MISSING"),IF(AJ827,IF(AH827,"INVALID","CONTROLLER MISSING"),IF(AH827,"INVALID","NOT APPLICABLE")))</f>
        <v/>
      </c>
      <c r="AL827" t="inlineStr">
        <is>
          <t>PARSED</t>
        </is>
      </c>
    </row>
    <row r="828">
      <c r="A828" s="29" t="inlineStr">
        <is>
          <t>FINS_PR_807_v1</t>
        </is>
      </c>
      <c r="B828" s="30" t="inlineStr">
        <is>
          <t>Total Number of loans issued during the reporting period of which: Number of loans issued to group entities</t>
        </is>
      </c>
      <c r="C828" s="35" t="inlineStr">
        <is>
          <t>TABLE: 25.0
MATRIX ROW / CONTEXT: Malta
Please insert Total Number of loans issued during the reporting period of which: Number of loans issued to group entities - Malta
HOW TO ANSWER: Up to 1 values.
WHEN TO ANSWER: “Lending Services” (FINS_PR_788) is “Yes”</t>
        </is>
      </c>
      <c r="D828" s="34" t="inlineStr"/>
      <c r="E828" s="33" t="inlineStr"/>
      <c r="F828" s="33" t="inlineStr"/>
      <c r="G828" s="33" t="inlineStr"/>
      <c r="H828" s="33" t="inlineStr"/>
      <c r="I828" s="33" t="inlineStr"/>
      <c r="J828" s="33" t="inlineStr"/>
      <c r="K828" s="33" t="inlineStr"/>
      <c r="L828" s="33" t="inlineStr"/>
      <c r="M828" s="33" t="inlineStr"/>
      <c r="N828" s="33" t="inlineStr"/>
      <c r="O828" s="33" t="inlineStr"/>
      <c r="P828" s="33" t="inlineStr"/>
      <c r="Q828" s="33" t="inlineStr"/>
      <c r="R828" s="33" t="inlineStr"/>
      <c r="S828" s="33" t="inlineStr"/>
      <c r="T828" s="33" t="inlineStr"/>
      <c r="U828" s="33" t="inlineStr"/>
      <c r="V828" s="33" t="inlineStr"/>
      <c r="W828" s="33" t="inlineStr"/>
      <c r="X828" s="33" t="inlineStr"/>
      <c r="Y828" s="33" t="inlineStr"/>
      <c r="Z828" s="33" t="inlineStr"/>
      <c r="AA828" s="33" t="inlineStr"/>
      <c r="AB828" s="33" t="inlineStr"/>
      <c r="AC828" s="33" t="inlineStr"/>
      <c r="AD828" s="33" t="inlineStr"/>
      <c r="AE828" s="33" t="inlineStr"/>
      <c r="AF828" s="33" t="inlineStr"/>
      <c r="AG828" s="33" t="inlineStr"/>
      <c r="AH828">
        <f>COUNTA(D828:D828)&gt;0</f>
        <v/>
      </c>
      <c r="AI828">
        <f>IFERROR(AND($D$808&lt;&gt;"",$D$808="Yes"),FALSE)</f>
        <v/>
      </c>
      <c r="AJ828">
        <f>IFERROR(AND($D$808="",NOT(AND($D$808&lt;&gt;"",$D$808="Yes"))),FALSE)</f>
        <v/>
      </c>
      <c r="AK828">
        <f>IF(AI828,IF(AH828,"ANSWERED","MISSING"),IF(AJ828,IF(AH828,"INVALID","CONTROLLER MISSING"),IF(AH828,"INVALID","NOT APPLICABLE")))</f>
        <v/>
      </c>
      <c r="AL828" t="inlineStr">
        <is>
          <t>PARSED</t>
        </is>
      </c>
    </row>
    <row r="829">
      <c r="A829" s="29" t="inlineStr">
        <is>
          <t>FINS_PR_808_v1</t>
        </is>
      </c>
      <c r="B829" s="30" t="inlineStr">
        <is>
          <t>Total Number of loans issued during the reporting period of which: Number of loans issued to group entities</t>
        </is>
      </c>
      <c r="C829" s="35" t="inlineStr">
        <is>
          <t>TABLE: 25.0
MATRIX ROW / CONTEXT: EU/EEA
Please insert Total Number of loans issued during the reporting period of which: Number of loans issued to group entities - EU/EEA
HOW TO ANSWER: Up to 1 values.
WHEN TO ANSWER: “Lending Services” (FINS_PR_788) is “Yes”</t>
        </is>
      </c>
      <c r="D829" s="34" t="inlineStr"/>
      <c r="E829" s="33" t="inlineStr"/>
      <c r="F829" s="33" t="inlineStr"/>
      <c r="G829" s="33" t="inlineStr"/>
      <c r="H829" s="33" t="inlineStr"/>
      <c r="I829" s="33" t="inlineStr"/>
      <c r="J829" s="33" t="inlineStr"/>
      <c r="K829" s="33" t="inlineStr"/>
      <c r="L829" s="33" t="inlineStr"/>
      <c r="M829" s="33" t="inlineStr"/>
      <c r="N829" s="33" t="inlineStr"/>
      <c r="O829" s="33" t="inlineStr"/>
      <c r="P829" s="33" t="inlineStr"/>
      <c r="Q829" s="33" t="inlineStr"/>
      <c r="R829" s="33" t="inlineStr"/>
      <c r="S829" s="33" t="inlineStr"/>
      <c r="T829" s="33" t="inlineStr"/>
      <c r="U829" s="33" t="inlineStr"/>
      <c r="V829" s="33" t="inlineStr"/>
      <c r="W829" s="33" t="inlineStr"/>
      <c r="X829" s="33" t="inlineStr"/>
      <c r="Y829" s="33" t="inlineStr"/>
      <c r="Z829" s="33" t="inlineStr"/>
      <c r="AA829" s="33" t="inlineStr"/>
      <c r="AB829" s="33" t="inlineStr"/>
      <c r="AC829" s="33" t="inlineStr"/>
      <c r="AD829" s="33" t="inlineStr"/>
      <c r="AE829" s="33" t="inlineStr"/>
      <c r="AF829" s="33" t="inlineStr"/>
      <c r="AG829" s="33" t="inlineStr"/>
      <c r="AH829">
        <f>COUNTA(D829:D829)&gt;0</f>
        <v/>
      </c>
      <c r="AI829">
        <f>IFERROR(AND($D$808&lt;&gt;"",$D$808="Yes"),FALSE)</f>
        <v/>
      </c>
      <c r="AJ829">
        <f>IFERROR(AND($D$808="",NOT(AND($D$808&lt;&gt;"",$D$808="Yes"))),FALSE)</f>
        <v/>
      </c>
      <c r="AK829">
        <f>IF(AI829,IF(AH829,"ANSWERED","MISSING"),IF(AJ829,IF(AH829,"INVALID","CONTROLLER MISSING"),IF(AH829,"INVALID","NOT APPLICABLE")))</f>
        <v/>
      </c>
      <c r="AL829" t="inlineStr">
        <is>
          <t>PARSED</t>
        </is>
      </c>
    </row>
    <row r="830">
      <c r="A830" s="29" t="inlineStr">
        <is>
          <t>FINS_PR_809_v1</t>
        </is>
      </c>
      <c r="B830" s="30" t="inlineStr">
        <is>
          <t>Total Number of loans issued during the reporting period of which: Number of loans issued to group entities</t>
        </is>
      </c>
      <c r="C830" s="35" t="inlineStr">
        <is>
          <t>TABLE: 25.0
MATRIX ROW / CONTEXT: RoW
Please insert Total Number of loans issued during the reporting period of which: Number of loans issued to group entities - RoW
HOW TO ANSWER: Up to 1 values.
WHEN TO ANSWER: “Lending Services” (FINS_PR_788) is “Yes”</t>
        </is>
      </c>
      <c r="D830" s="34" t="inlineStr"/>
      <c r="E830" s="33" t="inlineStr"/>
      <c r="F830" s="33" t="inlineStr"/>
      <c r="G830" s="33" t="inlineStr"/>
      <c r="H830" s="33" t="inlineStr"/>
      <c r="I830" s="33" t="inlineStr"/>
      <c r="J830" s="33" t="inlineStr"/>
      <c r="K830" s="33" t="inlineStr"/>
      <c r="L830" s="33" t="inlineStr"/>
      <c r="M830" s="33" t="inlineStr"/>
      <c r="N830" s="33" t="inlineStr"/>
      <c r="O830" s="33" t="inlineStr"/>
      <c r="P830" s="33" t="inlineStr"/>
      <c r="Q830" s="33" t="inlineStr"/>
      <c r="R830" s="33" t="inlineStr"/>
      <c r="S830" s="33" t="inlineStr"/>
      <c r="T830" s="33" t="inlineStr"/>
      <c r="U830" s="33" t="inlineStr"/>
      <c r="V830" s="33" t="inlineStr"/>
      <c r="W830" s="33" t="inlineStr"/>
      <c r="X830" s="33" t="inlineStr"/>
      <c r="Y830" s="33" t="inlineStr"/>
      <c r="Z830" s="33" t="inlineStr"/>
      <c r="AA830" s="33" t="inlineStr"/>
      <c r="AB830" s="33" t="inlineStr"/>
      <c r="AC830" s="33" t="inlineStr"/>
      <c r="AD830" s="33" t="inlineStr"/>
      <c r="AE830" s="33" t="inlineStr"/>
      <c r="AF830" s="33" t="inlineStr"/>
      <c r="AG830" s="33" t="inlineStr"/>
      <c r="AH830">
        <f>COUNTA(D830:D830)&gt;0</f>
        <v/>
      </c>
      <c r="AI830">
        <f>IFERROR(AND($D$808&lt;&gt;"",$D$808="Yes"),FALSE)</f>
        <v/>
      </c>
      <c r="AJ830">
        <f>IFERROR(AND($D$808="",NOT(AND($D$808&lt;&gt;"",$D$808="Yes"))),FALSE)</f>
        <v/>
      </c>
      <c r="AK830">
        <f>IF(AI830,IF(AH830,"ANSWERED","MISSING"),IF(AJ830,IF(AH830,"INVALID","CONTROLLER MISSING"),IF(AH830,"INVALID","NOT APPLICABLE")))</f>
        <v/>
      </c>
      <c r="AL830" t="inlineStr">
        <is>
          <t>PARSED</t>
        </is>
      </c>
    </row>
    <row r="831">
      <c r="A831" s="29" t="inlineStr">
        <is>
          <t>FINS_PR_810_v1</t>
        </is>
      </c>
      <c r="B831" s="30" t="inlineStr">
        <is>
          <t>Total Number of loans issued during the reporting period of which: Number of loans issued to third parties</t>
        </is>
      </c>
      <c r="C831" s="35" t="inlineStr">
        <is>
          <t>TABLE: 25.0
MATRIX ROW / CONTEXT: Malta
Please insert Total Number of loans issued during the reporting period of which: Number of loans issued to third parties - Malta
HOW TO ANSWER: Up to 1 values.
WHEN TO ANSWER: “Lending Services” (FINS_PR_788) is “Yes”</t>
        </is>
      </c>
      <c r="D831" s="34" t="inlineStr"/>
      <c r="E831" s="33" t="inlineStr"/>
      <c r="F831" s="33" t="inlineStr"/>
      <c r="G831" s="33" t="inlineStr"/>
      <c r="H831" s="33" t="inlineStr"/>
      <c r="I831" s="33" t="inlineStr"/>
      <c r="J831" s="33" t="inlineStr"/>
      <c r="K831" s="33" t="inlineStr"/>
      <c r="L831" s="33" t="inlineStr"/>
      <c r="M831" s="33" t="inlineStr"/>
      <c r="N831" s="33" t="inlineStr"/>
      <c r="O831" s="33" t="inlineStr"/>
      <c r="P831" s="33" t="inlineStr"/>
      <c r="Q831" s="33" t="inlineStr"/>
      <c r="R831" s="33" t="inlineStr"/>
      <c r="S831" s="33" t="inlineStr"/>
      <c r="T831" s="33" t="inlineStr"/>
      <c r="U831" s="33" t="inlineStr"/>
      <c r="V831" s="33" t="inlineStr"/>
      <c r="W831" s="33" t="inlineStr"/>
      <c r="X831" s="33" t="inlineStr"/>
      <c r="Y831" s="33" t="inlineStr"/>
      <c r="Z831" s="33" t="inlineStr"/>
      <c r="AA831" s="33" t="inlineStr"/>
      <c r="AB831" s="33" t="inlineStr"/>
      <c r="AC831" s="33" t="inlineStr"/>
      <c r="AD831" s="33" t="inlineStr"/>
      <c r="AE831" s="33" t="inlineStr"/>
      <c r="AF831" s="33" t="inlineStr"/>
      <c r="AG831" s="33" t="inlineStr"/>
      <c r="AH831">
        <f>COUNTA(D831:D831)&gt;0</f>
        <v/>
      </c>
      <c r="AI831">
        <f>IFERROR(AND($D$808&lt;&gt;"",$D$808="Yes"),FALSE)</f>
        <v/>
      </c>
      <c r="AJ831">
        <f>IFERROR(AND($D$808="",NOT(AND($D$808&lt;&gt;"",$D$808="Yes"))),FALSE)</f>
        <v/>
      </c>
      <c r="AK831">
        <f>IF(AI831,IF(AH831,"ANSWERED","MISSING"),IF(AJ831,IF(AH831,"INVALID","CONTROLLER MISSING"),IF(AH831,"INVALID","NOT APPLICABLE")))</f>
        <v/>
      </c>
      <c r="AL831" t="inlineStr">
        <is>
          <t>PARSED</t>
        </is>
      </c>
    </row>
    <row r="832">
      <c r="A832" s="29" t="inlineStr">
        <is>
          <t>FINS_PR_811_v1</t>
        </is>
      </c>
      <c r="B832" s="30" t="inlineStr">
        <is>
          <t>Total Number of loans issued during the reporting period of which: Number of loans issued to third parties</t>
        </is>
      </c>
      <c r="C832" s="35" t="inlineStr">
        <is>
          <t>TABLE: 25.0
MATRIX ROW / CONTEXT: EU/EEA
Please insert Total Number of loans issued during the reporting period of which: Number of loans issued to third parties - EU/EEA
HOW TO ANSWER: Up to 1 values.
WHEN TO ANSWER: “Lending Services” (FINS_PR_788) is “Yes”</t>
        </is>
      </c>
      <c r="D832" s="34" t="inlineStr"/>
      <c r="E832" s="33" t="inlineStr"/>
      <c r="F832" s="33" t="inlineStr"/>
      <c r="G832" s="33" t="inlineStr"/>
      <c r="H832" s="33" t="inlineStr"/>
      <c r="I832" s="33" t="inlineStr"/>
      <c r="J832" s="33" t="inlineStr"/>
      <c r="K832" s="33" t="inlineStr"/>
      <c r="L832" s="33" t="inlineStr"/>
      <c r="M832" s="33" t="inlineStr"/>
      <c r="N832" s="33" t="inlineStr"/>
      <c r="O832" s="33" t="inlineStr"/>
      <c r="P832" s="33" t="inlineStr"/>
      <c r="Q832" s="33" t="inlineStr"/>
      <c r="R832" s="33" t="inlineStr"/>
      <c r="S832" s="33" t="inlineStr"/>
      <c r="T832" s="33" t="inlineStr"/>
      <c r="U832" s="33" t="inlineStr"/>
      <c r="V832" s="33" t="inlineStr"/>
      <c r="W832" s="33" t="inlineStr"/>
      <c r="X832" s="33" t="inlineStr"/>
      <c r="Y832" s="33" t="inlineStr"/>
      <c r="Z832" s="33" t="inlineStr"/>
      <c r="AA832" s="33" t="inlineStr"/>
      <c r="AB832" s="33" t="inlineStr"/>
      <c r="AC832" s="33" t="inlineStr"/>
      <c r="AD832" s="33" t="inlineStr"/>
      <c r="AE832" s="33" t="inlineStr"/>
      <c r="AF832" s="33" t="inlineStr"/>
      <c r="AG832" s="33" t="inlineStr"/>
      <c r="AH832">
        <f>COUNTA(D832:D832)&gt;0</f>
        <v/>
      </c>
      <c r="AI832">
        <f>IFERROR(AND($D$808&lt;&gt;"",$D$808="Yes"),FALSE)</f>
        <v/>
      </c>
      <c r="AJ832">
        <f>IFERROR(AND($D$808="",NOT(AND($D$808&lt;&gt;"",$D$808="Yes"))),FALSE)</f>
        <v/>
      </c>
      <c r="AK832">
        <f>IF(AI832,IF(AH832,"ANSWERED","MISSING"),IF(AJ832,IF(AH832,"INVALID","CONTROLLER MISSING"),IF(AH832,"INVALID","NOT APPLICABLE")))</f>
        <v/>
      </c>
      <c r="AL832" t="inlineStr">
        <is>
          <t>PARSED</t>
        </is>
      </c>
    </row>
    <row r="833">
      <c r="A833" s="29" t="inlineStr">
        <is>
          <t>FINS_PR_812_v1</t>
        </is>
      </c>
      <c r="B833" s="30" t="inlineStr">
        <is>
          <t>Total Number of loans issued during the reporting period of which: Number of loans issued to third parties</t>
        </is>
      </c>
      <c r="C833" s="35" t="inlineStr">
        <is>
          <t>TABLE: 25.0
MATRIX ROW / CONTEXT: RoW
Please insert Total Number of loans issued during the reporting period of which: Number of loans issued to third parties - RoW
HOW TO ANSWER: Up to 1 values.
WHEN TO ANSWER: “Lending Services” (FINS_PR_788) is “Yes”</t>
        </is>
      </c>
      <c r="D833" s="34" t="inlineStr"/>
      <c r="E833" s="33" t="inlineStr"/>
      <c r="F833" s="33" t="inlineStr"/>
      <c r="G833" s="33" t="inlineStr"/>
      <c r="H833" s="33" t="inlineStr"/>
      <c r="I833" s="33" t="inlineStr"/>
      <c r="J833" s="33" t="inlineStr"/>
      <c r="K833" s="33" t="inlineStr"/>
      <c r="L833" s="33" t="inlineStr"/>
      <c r="M833" s="33" t="inlineStr"/>
      <c r="N833" s="33" t="inlineStr"/>
      <c r="O833" s="33" t="inlineStr"/>
      <c r="P833" s="33" t="inlineStr"/>
      <c r="Q833" s="33" t="inlineStr"/>
      <c r="R833" s="33" t="inlineStr"/>
      <c r="S833" s="33" t="inlineStr"/>
      <c r="T833" s="33" t="inlineStr"/>
      <c r="U833" s="33" t="inlineStr"/>
      <c r="V833" s="33" t="inlineStr"/>
      <c r="W833" s="33" t="inlineStr"/>
      <c r="X833" s="33" t="inlineStr"/>
      <c r="Y833" s="33" t="inlineStr"/>
      <c r="Z833" s="33" t="inlineStr"/>
      <c r="AA833" s="33" t="inlineStr"/>
      <c r="AB833" s="33" t="inlineStr"/>
      <c r="AC833" s="33" t="inlineStr"/>
      <c r="AD833" s="33" t="inlineStr"/>
      <c r="AE833" s="33" t="inlineStr"/>
      <c r="AF833" s="33" t="inlineStr"/>
      <c r="AG833" s="33" t="inlineStr"/>
      <c r="AH833">
        <f>COUNTA(D833:D833)&gt;0</f>
        <v/>
      </c>
      <c r="AI833">
        <f>IFERROR(AND($D$808&lt;&gt;"",$D$808="Yes"),FALSE)</f>
        <v/>
      </c>
      <c r="AJ833">
        <f>IFERROR(AND($D$808="",NOT(AND($D$808&lt;&gt;"",$D$808="Yes"))),FALSE)</f>
        <v/>
      </c>
      <c r="AK833">
        <f>IF(AI833,IF(AH833,"ANSWERED","MISSING"),IF(AJ833,IF(AH833,"INVALID","CONTROLLER MISSING"),IF(AH833,"INVALID","NOT APPLICABLE")))</f>
        <v/>
      </c>
      <c r="AL833" t="inlineStr">
        <is>
          <t>PARSED</t>
        </is>
      </c>
    </row>
    <row r="834">
      <c r="A834" s="29" t="inlineStr">
        <is>
          <t>FINS_PR_813_v1</t>
        </is>
      </c>
      <c r="B834" s="30" t="inlineStr">
        <is>
          <t>Total value of the loans issued (in reporting currency) during the reporting period of which - Value of loans issued (in reporting currency) to group entities</t>
        </is>
      </c>
      <c r="C834" s="35" t="inlineStr">
        <is>
          <t>TABLE: 25.0
MATRIX ROW / CONTEXT: Malta
Please insert Total value of the loans issued (in reporting currency) during the reporting period of which - Value of loans issued (in reporting currency) to group entities - Malta
HOW TO ANSWER: Up to 1 values.
WHEN TO ANSWER: “Lending Services” (FINS_PR_788) is “Yes”</t>
        </is>
      </c>
      <c r="D834" s="34" t="inlineStr"/>
      <c r="E834" s="33" t="inlineStr"/>
      <c r="F834" s="33" t="inlineStr"/>
      <c r="G834" s="33" t="inlineStr"/>
      <c r="H834" s="33" t="inlineStr"/>
      <c r="I834" s="33" t="inlineStr"/>
      <c r="J834" s="33" t="inlineStr"/>
      <c r="K834" s="33" t="inlineStr"/>
      <c r="L834" s="33" t="inlineStr"/>
      <c r="M834" s="33" t="inlineStr"/>
      <c r="N834" s="33" t="inlineStr"/>
      <c r="O834" s="33" t="inlineStr"/>
      <c r="P834" s="33" t="inlineStr"/>
      <c r="Q834" s="33" t="inlineStr"/>
      <c r="R834" s="33" t="inlineStr"/>
      <c r="S834" s="33" t="inlineStr"/>
      <c r="T834" s="33" t="inlineStr"/>
      <c r="U834" s="33" t="inlineStr"/>
      <c r="V834" s="33" t="inlineStr"/>
      <c r="W834" s="33" t="inlineStr"/>
      <c r="X834" s="33" t="inlineStr"/>
      <c r="Y834" s="33" t="inlineStr"/>
      <c r="Z834" s="33" t="inlineStr"/>
      <c r="AA834" s="33" t="inlineStr"/>
      <c r="AB834" s="33" t="inlineStr"/>
      <c r="AC834" s="33" t="inlineStr"/>
      <c r="AD834" s="33" t="inlineStr"/>
      <c r="AE834" s="33" t="inlineStr"/>
      <c r="AF834" s="33" t="inlineStr"/>
      <c r="AG834" s="33" t="inlineStr"/>
      <c r="AH834">
        <f>COUNTA(D834:D834)&gt;0</f>
        <v/>
      </c>
      <c r="AI834">
        <f>IFERROR(AND($D$808&lt;&gt;"",$D$808="Yes"),FALSE)</f>
        <v/>
      </c>
      <c r="AJ834">
        <f>IFERROR(AND($D$808="",NOT(AND($D$808&lt;&gt;"",$D$808="Yes"))),FALSE)</f>
        <v/>
      </c>
      <c r="AK834">
        <f>IF(AI834,IF(AH834,"ANSWERED","MISSING"),IF(AJ834,IF(AH834,"INVALID","CONTROLLER MISSING"),IF(AH834,"INVALID","NOT APPLICABLE")))</f>
        <v/>
      </c>
      <c r="AL834" t="inlineStr">
        <is>
          <t>PARSED</t>
        </is>
      </c>
    </row>
    <row r="835">
      <c r="A835" s="29" t="inlineStr">
        <is>
          <t>FINS_PR_814_v1</t>
        </is>
      </c>
      <c r="B835" s="30" t="inlineStr">
        <is>
          <t>Total value of the loans issued (in reporting currency) during the reporting period of which - Value of loans issued (in reporting currency) to group entities</t>
        </is>
      </c>
      <c r="C835" s="35" t="inlineStr">
        <is>
          <t>TABLE: 25.0
MATRIX ROW / CONTEXT: EU/EEA
Please insert Total value of the loans issued (in reporting currency) during the reporting period of which - Value of loans issued (in reporting currency) to group entities - EU/EEA
HOW TO ANSWER: Up to 1 values.
WHEN TO ANSWER: “Lending Services” (FINS_PR_788) is “Yes”</t>
        </is>
      </c>
      <c r="D835" s="34" t="inlineStr"/>
      <c r="E835" s="33" t="inlineStr"/>
      <c r="F835" s="33" t="inlineStr"/>
      <c r="G835" s="33" t="inlineStr"/>
      <c r="H835" s="33" t="inlineStr"/>
      <c r="I835" s="33" t="inlineStr"/>
      <c r="J835" s="33" t="inlineStr"/>
      <c r="K835" s="33" t="inlineStr"/>
      <c r="L835" s="33" t="inlineStr"/>
      <c r="M835" s="33" t="inlineStr"/>
      <c r="N835" s="33" t="inlineStr"/>
      <c r="O835" s="33" t="inlineStr"/>
      <c r="P835" s="33" t="inlineStr"/>
      <c r="Q835" s="33" t="inlineStr"/>
      <c r="R835" s="33" t="inlineStr"/>
      <c r="S835" s="33" t="inlineStr"/>
      <c r="T835" s="33" t="inlineStr"/>
      <c r="U835" s="33" t="inlineStr"/>
      <c r="V835" s="33" t="inlineStr"/>
      <c r="W835" s="33" t="inlineStr"/>
      <c r="X835" s="33" t="inlineStr"/>
      <c r="Y835" s="33" t="inlineStr"/>
      <c r="Z835" s="33" t="inlineStr"/>
      <c r="AA835" s="33" t="inlineStr"/>
      <c r="AB835" s="33" t="inlineStr"/>
      <c r="AC835" s="33" t="inlineStr"/>
      <c r="AD835" s="33" t="inlineStr"/>
      <c r="AE835" s="33" t="inlineStr"/>
      <c r="AF835" s="33" t="inlineStr"/>
      <c r="AG835" s="33" t="inlineStr"/>
      <c r="AH835">
        <f>COUNTA(D835:D835)&gt;0</f>
        <v/>
      </c>
      <c r="AI835">
        <f>IFERROR(AND($D$808&lt;&gt;"",$D$808="Yes"),FALSE)</f>
        <v/>
      </c>
      <c r="AJ835">
        <f>IFERROR(AND($D$808="",NOT(AND($D$808&lt;&gt;"",$D$808="Yes"))),FALSE)</f>
        <v/>
      </c>
      <c r="AK835">
        <f>IF(AI835,IF(AH835,"ANSWERED","MISSING"),IF(AJ835,IF(AH835,"INVALID","CONTROLLER MISSING"),IF(AH835,"INVALID","NOT APPLICABLE")))</f>
        <v/>
      </c>
      <c r="AL835" t="inlineStr">
        <is>
          <t>PARSED</t>
        </is>
      </c>
    </row>
    <row r="836">
      <c r="A836" s="29" t="inlineStr">
        <is>
          <t>FINS_PR_815_v1</t>
        </is>
      </c>
      <c r="B836" s="30" t="inlineStr">
        <is>
          <t>Total value of the loans issued (in reporting currency) during the reporting period of which - Value of loans issued (in reporting currency) to group entities</t>
        </is>
      </c>
      <c r="C836" s="35" t="inlineStr">
        <is>
          <t>TABLE: 25.0
MATRIX ROW / CONTEXT: RoW
Please insert Total value of the loans issued (in reporting currency) during the reporting period of which - Value of loans issued (in reporting currency) to group entities - RoW
HOW TO ANSWER: Up to 1 values.
WHEN TO ANSWER: “Lending Services” (FINS_PR_788) is “Yes”</t>
        </is>
      </c>
      <c r="D836" s="34" t="inlineStr"/>
      <c r="E836" s="33" t="inlineStr"/>
      <c r="F836" s="33" t="inlineStr"/>
      <c r="G836" s="33" t="inlineStr"/>
      <c r="H836" s="33" t="inlineStr"/>
      <c r="I836" s="33" t="inlineStr"/>
      <c r="J836" s="33" t="inlineStr"/>
      <c r="K836" s="33" t="inlineStr"/>
      <c r="L836" s="33" t="inlineStr"/>
      <c r="M836" s="33" t="inlineStr"/>
      <c r="N836" s="33" t="inlineStr"/>
      <c r="O836" s="33" t="inlineStr"/>
      <c r="P836" s="33" t="inlineStr"/>
      <c r="Q836" s="33" t="inlineStr"/>
      <c r="R836" s="33" t="inlineStr"/>
      <c r="S836" s="33" t="inlineStr"/>
      <c r="T836" s="33" t="inlineStr"/>
      <c r="U836" s="33" t="inlineStr"/>
      <c r="V836" s="33" t="inlineStr"/>
      <c r="W836" s="33" t="inlineStr"/>
      <c r="X836" s="33" t="inlineStr"/>
      <c r="Y836" s="33" t="inlineStr"/>
      <c r="Z836" s="33" t="inlineStr"/>
      <c r="AA836" s="33" t="inlineStr"/>
      <c r="AB836" s="33" t="inlineStr"/>
      <c r="AC836" s="33" t="inlineStr"/>
      <c r="AD836" s="33" t="inlineStr"/>
      <c r="AE836" s="33" t="inlineStr"/>
      <c r="AF836" s="33" t="inlineStr"/>
      <c r="AG836" s="33" t="inlineStr"/>
      <c r="AH836">
        <f>COUNTA(D836:D836)&gt;0</f>
        <v/>
      </c>
      <c r="AI836">
        <f>IFERROR(AND($D$808&lt;&gt;"",$D$808="Yes"),FALSE)</f>
        <v/>
      </c>
      <c r="AJ836">
        <f>IFERROR(AND($D$808="",NOT(AND($D$808&lt;&gt;"",$D$808="Yes"))),FALSE)</f>
        <v/>
      </c>
      <c r="AK836">
        <f>IF(AI836,IF(AH836,"ANSWERED","MISSING"),IF(AJ836,IF(AH836,"INVALID","CONTROLLER MISSING"),IF(AH836,"INVALID","NOT APPLICABLE")))</f>
        <v/>
      </c>
      <c r="AL836" t="inlineStr">
        <is>
          <t>PARSED</t>
        </is>
      </c>
    </row>
    <row r="837">
      <c r="A837" s="29" t="inlineStr">
        <is>
          <t>FINS_PR_816_v1</t>
        </is>
      </c>
      <c r="B837" s="30" t="inlineStr">
        <is>
          <t>Total value of the loans issued (in reporting currency) during the reporting period of which - Value of loans issued (in reporting currency) to third parties</t>
        </is>
      </c>
      <c r="C837" s="35" t="inlineStr">
        <is>
          <t>TABLE: 25.0
MATRIX ROW / CONTEXT: Malta
Please insert Total value of the loans issued (in reporting currency) during the reporting period of which - Value of loans issued (in reporting currency) to third parties - Malta
HOW TO ANSWER: Up to 1 values.
WHEN TO ANSWER: “Lending Services” (FINS_PR_788) is “Yes”</t>
        </is>
      </c>
      <c r="D837" s="34" t="inlineStr"/>
      <c r="E837" s="33" t="inlineStr"/>
      <c r="F837" s="33" t="inlineStr"/>
      <c r="G837" s="33" t="inlineStr"/>
      <c r="H837" s="33" t="inlineStr"/>
      <c r="I837" s="33" t="inlineStr"/>
      <c r="J837" s="33" t="inlineStr"/>
      <c r="K837" s="33" t="inlineStr"/>
      <c r="L837" s="33" t="inlineStr"/>
      <c r="M837" s="33" t="inlineStr"/>
      <c r="N837" s="33" t="inlineStr"/>
      <c r="O837" s="33" t="inlineStr"/>
      <c r="P837" s="33" t="inlineStr"/>
      <c r="Q837" s="33" t="inlineStr"/>
      <c r="R837" s="33" t="inlineStr"/>
      <c r="S837" s="33" t="inlineStr"/>
      <c r="T837" s="33" t="inlineStr"/>
      <c r="U837" s="33" t="inlineStr"/>
      <c r="V837" s="33" t="inlineStr"/>
      <c r="W837" s="33" t="inlineStr"/>
      <c r="X837" s="33" t="inlineStr"/>
      <c r="Y837" s="33" t="inlineStr"/>
      <c r="Z837" s="33" t="inlineStr"/>
      <c r="AA837" s="33" t="inlineStr"/>
      <c r="AB837" s="33" t="inlineStr"/>
      <c r="AC837" s="33" t="inlineStr"/>
      <c r="AD837" s="33" t="inlineStr"/>
      <c r="AE837" s="33" t="inlineStr"/>
      <c r="AF837" s="33" t="inlineStr"/>
      <c r="AG837" s="33" t="inlineStr"/>
      <c r="AH837">
        <f>COUNTA(D837:D837)&gt;0</f>
        <v/>
      </c>
      <c r="AI837">
        <f>IFERROR(AND($D$808&lt;&gt;"",$D$808="Yes"),FALSE)</f>
        <v/>
      </c>
      <c r="AJ837">
        <f>IFERROR(AND($D$808="",NOT(AND($D$808&lt;&gt;"",$D$808="Yes"))),FALSE)</f>
        <v/>
      </c>
      <c r="AK837">
        <f>IF(AI837,IF(AH837,"ANSWERED","MISSING"),IF(AJ837,IF(AH837,"INVALID","CONTROLLER MISSING"),IF(AH837,"INVALID","NOT APPLICABLE")))</f>
        <v/>
      </c>
      <c r="AL837" t="inlineStr">
        <is>
          <t>PARSED</t>
        </is>
      </c>
    </row>
    <row r="838">
      <c r="A838" s="29" t="inlineStr">
        <is>
          <t>FINS_PR_817_v1</t>
        </is>
      </c>
      <c r="B838" s="30" t="inlineStr">
        <is>
          <t>Total value of the loans issued (in reporting currency) during the reporting period of which - Value of loans issued (in reporting currency) to third parties</t>
        </is>
      </c>
      <c r="C838" s="35" t="inlineStr">
        <is>
          <t>TABLE: 25.0
MATRIX ROW / CONTEXT: EU/EEA
Please insert Total value of the loans issued (in reporting currency) during the reporting period of which - Value of loans issued (in reporting currency) to third parties - EU/EEA
HOW TO ANSWER: Up to 1 values.
WHEN TO ANSWER: “Lending Services” (FINS_PR_788) is “Yes”</t>
        </is>
      </c>
      <c r="D838" s="34" t="inlineStr"/>
      <c r="E838" s="33" t="inlineStr"/>
      <c r="F838" s="33" t="inlineStr"/>
      <c r="G838" s="33" t="inlineStr"/>
      <c r="H838" s="33" t="inlineStr"/>
      <c r="I838" s="33" t="inlineStr"/>
      <c r="J838" s="33" t="inlineStr"/>
      <c r="K838" s="33" t="inlineStr"/>
      <c r="L838" s="33" t="inlineStr"/>
      <c r="M838" s="33" t="inlineStr"/>
      <c r="N838" s="33" t="inlineStr"/>
      <c r="O838" s="33" t="inlineStr"/>
      <c r="P838" s="33" t="inlineStr"/>
      <c r="Q838" s="33" t="inlineStr"/>
      <c r="R838" s="33" t="inlineStr"/>
      <c r="S838" s="33" t="inlineStr"/>
      <c r="T838" s="33" t="inlineStr"/>
      <c r="U838" s="33" t="inlineStr"/>
      <c r="V838" s="33" t="inlineStr"/>
      <c r="W838" s="33" t="inlineStr"/>
      <c r="X838" s="33" t="inlineStr"/>
      <c r="Y838" s="33" t="inlineStr"/>
      <c r="Z838" s="33" t="inlineStr"/>
      <c r="AA838" s="33" t="inlineStr"/>
      <c r="AB838" s="33" t="inlineStr"/>
      <c r="AC838" s="33" t="inlineStr"/>
      <c r="AD838" s="33" t="inlineStr"/>
      <c r="AE838" s="33" t="inlineStr"/>
      <c r="AF838" s="33" t="inlineStr"/>
      <c r="AG838" s="33" t="inlineStr"/>
      <c r="AH838">
        <f>COUNTA(D838:D838)&gt;0</f>
        <v/>
      </c>
      <c r="AI838">
        <f>IFERROR(AND($D$808&lt;&gt;"",$D$808="Yes"),FALSE)</f>
        <v/>
      </c>
      <c r="AJ838">
        <f>IFERROR(AND($D$808="",NOT(AND($D$808&lt;&gt;"",$D$808="Yes"))),FALSE)</f>
        <v/>
      </c>
      <c r="AK838">
        <f>IF(AI838,IF(AH838,"ANSWERED","MISSING"),IF(AJ838,IF(AH838,"INVALID","CONTROLLER MISSING"),IF(AH838,"INVALID","NOT APPLICABLE")))</f>
        <v/>
      </c>
      <c r="AL838" t="inlineStr">
        <is>
          <t>PARSED</t>
        </is>
      </c>
    </row>
    <row r="839">
      <c r="A839" s="29" t="inlineStr">
        <is>
          <t>FINS_PR_818_v1</t>
        </is>
      </c>
      <c r="B839" s="30" t="inlineStr">
        <is>
          <t>Total value of the loans issued (in reporting currency) during the reporting period of which - Value of loans issued (in reporting currency) to third parties</t>
        </is>
      </c>
      <c r="C839" s="35" t="inlineStr">
        <is>
          <t>TABLE: 25.0
MATRIX ROW / CONTEXT: RoW
Please insert Total value of the loans issued (in reporting currency) during the reporting period of which - Value of loans issued (in reporting currency) to third parties - RoW
HOW TO ANSWER: Up to 1 values.
WHEN TO ANSWER: “Lending Services” (FINS_PR_788) is “Yes”</t>
        </is>
      </c>
      <c r="D839" s="34" t="inlineStr"/>
      <c r="E839" s="33" t="inlineStr"/>
      <c r="F839" s="33" t="inlineStr"/>
      <c r="G839" s="33" t="inlineStr"/>
      <c r="H839" s="33" t="inlineStr"/>
      <c r="I839" s="33" t="inlineStr"/>
      <c r="J839" s="33" t="inlineStr"/>
      <c r="K839" s="33" t="inlineStr"/>
      <c r="L839" s="33" t="inlineStr"/>
      <c r="M839" s="33" t="inlineStr"/>
      <c r="N839" s="33" t="inlineStr"/>
      <c r="O839" s="33" t="inlineStr"/>
      <c r="P839" s="33" t="inlineStr"/>
      <c r="Q839" s="33" t="inlineStr"/>
      <c r="R839" s="33" t="inlineStr"/>
      <c r="S839" s="33" t="inlineStr"/>
      <c r="T839" s="33" t="inlineStr"/>
      <c r="U839" s="33" t="inlineStr"/>
      <c r="V839" s="33" t="inlineStr"/>
      <c r="W839" s="33" t="inlineStr"/>
      <c r="X839" s="33" t="inlineStr"/>
      <c r="Y839" s="33" t="inlineStr"/>
      <c r="Z839" s="33" t="inlineStr"/>
      <c r="AA839" s="33" t="inlineStr"/>
      <c r="AB839" s="33" t="inlineStr"/>
      <c r="AC839" s="33" t="inlineStr"/>
      <c r="AD839" s="33" t="inlineStr"/>
      <c r="AE839" s="33" t="inlineStr"/>
      <c r="AF839" s="33" t="inlineStr"/>
      <c r="AG839" s="33" t="inlineStr"/>
      <c r="AH839">
        <f>COUNTA(D839:D839)&gt;0</f>
        <v/>
      </c>
      <c r="AI839">
        <f>IFERROR(AND($D$808&lt;&gt;"",$D$808="Yes"),FALSE)</f>
        <v/>
      </c>
      <c r="AJ839">
        <f>IFERROR(AND($D$808="",NOT(AND($D$808&lt;&gt;"",$D$808="Yes"))),FALSE)</f>
        <v/>
      </c>
      <c r="AK839">
        <f>IF(AI839,IF(AH839,"ANSWERED","MISSING"),IF(AJ839,IF(AH839,"INVALID","CONTROLLER MISSING"),IF(AH839,"INVALID","NOT APPLICABLE")))</f>
        <v/>
      </c>
      <c r="AL839" t="inlineStr">
        <is>
          <t>PARSED</t>
        </is>
      </c>
    </row>
    <row r="840">
      <c r="A840" s="29" t="inlineStr">
        <is>
          <t>FINS_PR_819_v1</t>
        </is>
      </c>
      <c r="B840" s="30" t="inlineStr">
        <is>
          <t>Total number of loans outstanding at the end of the reporting period of which - Number of loans outstanding to group entities</t>
        </is>
      </c>
      <c r="C840" s="35" t="inlineStr">
        <is>
          <t>TABLE: 25.0
MATRIX ROW / CONTEXT: Malta
Please insert Total number of loans outstanding at the end of the reporting period of which - Number of loans outstanding to group entities
HOW TO ANSWER: Up to 1 values.
WHEN TO ANSWER: “Lending Services” (FINS_PR_788) is “Yes”</t>
        </is>
      </c>
      <c r="D840" s="34" t="inlineStr"/>
      <c r="E840" s="33" t="inlineStr"/>
      <c r="F840" s="33" t="inlineStr"/>
      <c r="G840" s="33" t="inlineStr"/>
      <c r="H840" s="33" t="inlineStr"/>
      <c r="I840" s="33" t="inlineStr"/>
      <c r="J840" s="33" t="inlineStr"/>
      <c r="K840" s="33" t="inlineStr"/>
      <c r="L840" s="33" t="inlineStr"/>
      <c r="M840" s="33" t="inlineStr"/>
      <c r="N840" s="33" t="inlineStr"/>
      <c r="O840" s="33" t="inlineStr"/>
      <c r="P840" s="33" t="inlineStr"/>
      <c r="Q840" s="33" t="inlineStr"/>
      <c r="R840" s="33" t="inlineStr"/>
      <c r="S840" s="33" t="inlineStr"/>
      <c r="T840" s="33" t="inlineStr"/>
      <c r="U840" s="33" t="inlineStr"/>
      <c r="V840" s="33" t="inlineStr"/>
      <c r="W840" s="33" t="inlineStr"/>
      <c r="X840" s="33" t="inlineStr"/>
      <c r="Y840" s="33" t="inlineStr"/>
      <c r="Z840" s="33" t="inlineStr"/>
      <c r="AA840" s="33" t="inlineStr"/>
      <c r="AB840" s="33" t="inlineStr"/>
      <c r="AC840" s="33" t="inlineStr"/>
      <c r="AD840" s="33" t="inlineStr"/>
      <c r="AE840" s="33" t="inlineStr"/>
      <c r="AF840" s="33" t="inlineStr"/>
      <c r="AG840" s="33" t="inlineStr"/>
      <c r="AH840">
        <f>COUNTA(D840:D840)&gt;0</f>
        <v/>
      </c>
      <c r="AI840">
        <f>IFERROR(AND($D$808&lt;&gt;"",$D$808="Yes"),FALSE)</f>
        <v/>
      </c>
      <c r="AJ840">
        <f>IFERROR(AND($D$808="",NOT(AND($D$808&lt;&gt;"",$D$808="Yes"))),FALSE)</f>
        <v/>
      </c>
      <c r="AK840">
        <f>IF(AI840,IF(AH840,"ANSWERED","MISSING"),IF(AJ840,IF(AH840,"INVALID","CONTROLLER MISSING"),IF(AH840,"INVALID","NOT APPLICABLE")))</f>
        <v/>
      </c>
      <c r="AL840" t="inlineStr">
        <is>
          <t>PARSED</t>
        </is>
      </c>
    </row>
    <row r="841">
      <c r="A841" s="29" t="inlineStr">
        <is>
          <t>FINS_PR_820_v1</t>
        </is>
      </c>
      <c r="B841" s="30" t="inlineStr">
        <is>
          <t>Total number of loans outstanding at the end of the reporting period of which - Number of loans outstanding to group entities</t>
        </is>
      </c>
      <c r="C841" s="35" t="inlineStr">
        <is>
          <t>TABLE: 25.0
MATRIX ROW / CONTEXT: EU/EEA
Please insert Total number of loans outstanding at the end of the reporting period of which - Number of loans outstanding to group entities
HOW TO ANSWER: Up to 1 values.
WHEN TO ANSWER: “Lending Services” (FINS_PR_788) is “Yes”</t>
        </is>
      </c>
      <c r="D841" s="34" t="inlineStr"/>
      <c r="E841" s="33" t="inlineStr"/>
      <c r="F841" s="33" t="inlineStr"/>
      <c r="G841" s="33" t="inlineStr"/>
      <c r="H841" s="33" t="inlineStr"/>
      <c r="I841" s="33" t="inlineStr"/>
      <c r="J841" s="33" t="inlineStr"/>
      <c r="K841" s="33" t="inlineStr"/>
      <c r="L841" s="33" t="inlineStr"/>
      <c r="M841" s="33" t="inlineStr"/>
      <c r="N841" s="33" t="inlineStr"/>
      <c r="O841" s="33" t="inlineStr"/>
      <c r="P841" s="33" t="inlineStr"/>
      <c r="Q841" s="33" t="inlineStr"/>
      <c r="R841" s="33" t="inlineStr"/>
      <c r="S841" s="33" t="inlineStr"/>
      <c r="T841" s="33" t="inlineStr"/>
      <c r="U841" s="33" t="inlineStr"/>
      <c r="V841" s="33" t="inlineStr"/>
      <c r="W841" s="33" t="inlineStr"/>
      <c r="X841" s="33" t="inlineStr"/>
      <c r="Y841" s="33" t="inlineStr"/>
      <c r="Z841" s="33" t="inlineStr"/>
      <c r="AA841" s="33" t="inlineStr"/>
      <c r="AB841" s="33" t="inlineStr"/>
      <c r="AC841" s="33" t="inlineStr"/>
      <c r="AD841" s="33" t="inlineStr"/>
      <c r="AE841" s="33" t="inlineStr"/>
      <c r="AF841" s="33" t="inlineStr"/>
      <c r="AG841" s="33" t="inlineStr"/>
      <c r="AH841">
        <f>COUNTA(D841:D841)&gt;0</f>
        <v/>
      </c>
      <c r="AI841">
        <f>IFERROR(AND($D$808&lt;&gt;"",$D$808="Yes"),FALSE)</f>
        <v/>
      </c>
      <c r="AJ841">
        <f>IFERROR(AND($D$808="",NOT(AND($D$808&lt;&gt;"",$D$808="Yes"))),FALSE)</f>
        <v/>
      </c>
      <c r="AK841">
        <f>IF(AI841,IF(AH841,"ANSWERED","MISSING"),IF(AJ841,IF(AH841,"INVALID","CONTROLLER MISSING"),IF(AH841,"INVALID","NOT APPLICABLE")))</f>
        <v/>
      </c>
      <c r="AL841" t="inlineStr">
        <is>
          <t>PARSED</t>
        </is>
      </c>
    </row>
    <row r="842">
      <c r="A842" s="29" t="inlineStr">
        <is>
          <t>FINS_PR_821_v1</t>
        </is>
      </c>
      <c r="B842" s="30" t="inlineStr">
        <is>
          <t>Total number of loans outstanding at the end of the reporting period of which - Number of loans outstanding to group entities</t>
        </is>
      </c>
      <c r="C842" s="35" t="inlineStr">
        <is>
          <t>TABLE: 25.0
MATRIX ROW / CONTEXT: RoW
Please insert Total number of loans outstanding at the end of the reporting period of which - Number of loans outstanding to group entities
HOW TO ANSWER: Up to 1 values.
WHEN TO ANSWER: “Lending Services” (FINS_PR_788) is “Yes”</t>
        </is>
      </c>
      <c r="D842" s="34" t="inlineStr"/>
      <c r="E842" s="33" t="inlineStr"/>
      <c r="F842" s="33" t="inlineStr"/>
      <c r="G842" s="33" t="inlineStr"/>
      <c r="H842" s="33" t="inlineStr"/>
      <c r="I842" s="33" t="inlineStr"/>
      <c r="J842" s="33" t="inlineStr"/>
      <c r="K842" s="33" t="inlineStr"/>
      <c r="L842" s="33" t="inlineStr"/>
      <c r="M842" s="33" t="inlineStr"/>
      <c r="N842" s="33" t="inlineStr"/>
      <c r="O842" s="33" t="inlineStr"/>
      <c r="P842" s="33" t="inlineStr"/>
      <c r="Q842" s="33" t="inlineStr"/>
      <c r="R842" s="33" t="inlineStr"/>
      <c r="S842" s="33" t="inlineStr"/>
      <c r="T842" s="33" t="inlineStr"/>
      <c r="U842" s="33" t="inlineStr"/>
      <c r="V842" s="33" t="inlineStr"/>
      <c r="W842" s="33" t="inlineStr"/>
      <c r="X842" s="33" t="inlineStr"/>
      <c r="Y842" s="33" t="inlineStr"/>
      <c r="Z842" s="33" t="inlineStr"/>
      <c r="AA842" s="33" t="inlineStr"/>
      <c r="AB842" s="33" t="inlineStr"/>
      <c r="AC842" s="33" t="inlineStr"/>
      <c r="AD842" s="33" t="inlineStr"/>
      <c r="AE842" s="33" t="inlineStr"/>
      <c r="AF842" s="33" t="inlineStr"/>
      <c r="AG842" s="33" t="inlineStr"/>
      <c r="AH842">
        <f>COUNTA(D842:D842)&gt;0</f>
        <v/>
      </c>
      <c r="AI842">
        <f>IFERROR(AND($D$808&lt;&gt;"",$D$808="Yes"),FALSE)</f>
        <v/>
      </c>
      <c r="AJ842">
        <f>IFERROR(AND($D$808="",NOT(AND($D$808&lt;&gt;"",$D$808="Yes"))),FALSE)</f>
        <v/>
      </c>
      <c r="AK842">
        <f>IF(AI842,IF(AH842,"ANSWERED","MISSING"),IF(AJ842,IF(AH842,"INVALID","CONTROLLER MISSING"),IF(AH842,"INVALID","NOT APPLICABLE")))</f>
        <v/>
      </c>
      <c r="AL842" t="inlineStr">
        <is>
          <t>PARSED</t>
        </is>
      </c>
    </row>
    <row r="843">
      <c r="A843" s="29" t="inlineStr">
        <is>
          <t>FINS_PR_822_v1</t>
        </is>
      </c>
      <c r="B843" s="30" t="inlineStr">
        <is>
          <t>Total number of loans outstanding at the end of the reporting period of which - Number of loans outstanding to third parties</t>
        </is>
      </c>
      <c r="C843" s="35" t="inlineStr">
        <is>
          <t>TABLE: 25.0
MATRIX ROW / CONTEXT: Malta
Please insert Total number of loans outstanding at the end of the reporting period of which - Number of loans outstanding to third parties
HOW TO ANSWER: Up to 1 values.
WHEN TO ANSWER: “Lending Services” (FINS_PR_788) is “Yes”</t>
        </is>
      </c>
      <c r="D843" s="34" t="inlineStr"/>
      <c r="E843" s="33" t="inlineStr"/>
      <c r="F843" s="33" t="inlineStr"/>
      <c r="G843" s="33" t="inlineStr"/>
      <c r="H843" s="33" t="inlineStr"/>
      <c r="I843" s="33" t="inlineStr"/>
      <c r="J843" s="33" t="inlineStr"/>
      <c r="K843" s="33" t="inlineStr"/>
      <c r="L843" s="33" t="inlineStr"/>
      <c r="M843" s="33" t="inlineStr"/>
      <c r="N843" s="33" t="inlineStr"/>
      <c r="O843" s="33" t="inlineStr"/>
      <c r="P843" s="33" t="inlineStr"/>
      <c r="Q843" s="33" t="inlineStr"/>
      <c r="R843" s="33" t="inlineStr"/>
      <c r="S843" s="33" t="inlineStr"/>
      <c r="T843" s="33" t="inlineStr"/>
      <c r="U843" s="33" t="inlineStr"/>
      <c r="V843" s="33" t="inlineStr"/>
      <c r="W843" s="33" t="inlineStr"/>
      <c r="X843" s="33" t="inlineStr"/>
      <c r="Y843" s="33" t="inlineStr"/>
      <c r="Z843" s="33" t="inlineStr"/>
      <c r="AA843" s="33" t="inlineStr"/>
      <c r="AB843" s="33" t="inlineStr"/>
      <c r="AC843" s="33" t="inlineStr"/>
      <c r="AD843" s="33" t="inlineStr"/>
      <c r="AE843" s="33" t="inlineStr"/>
      <c r="AF843" s="33" t="inlineStr"/>
      <c r="AG843" s="33" t="inlineStr"/>
      <c r="AH843">
        <f>COUNTA(D843:D843)&gt;0</f>
        <v/>
      </c>
      <c r="AI843">
        <f>IFERROR(AND($D$808&lt;&gt;"",$D$808="Yes"),FALSE)</f>
        <v/>
      </c>
      <c r="AJ843">
        <f>IFERROR(AND($D$808="",NOT(AND($D$808&lt;&gt;"",$D$808="Yes"))),FALSE)</f>
        <v/>
      </c>
      <c r="AK843">
        <f>IF(AI843,IF(AH843,"ANSWERED","MISSING"),IF(AJ843,IF(AH843,"INVALID","CONTROLLER MISSING"),IF(AH843,"INVALID","NOT APPLICABLE")))</f>
        <v/>
      </c>
      <c r="AL843" t="inlineStr">
        <is>
          <t>PARSED</t>
        </is>
      </c>
    </row>
    <row r="844">
      <c r="A844" s="29" t="inlineStr">
        <is>
          <t>FINS_PR_823_v1</t>
        </is>
      </c>
      <c r="B844" s="30" t="inlineStr">
        <is>
          <t>Total number of loans outstanding at the end of the reporting period of which - Number of loans outstanding to third parties</t>
        </is>
      </c>
      <c r="C844" s="35" t="inlineStr">
        <is>
          <t>TABLE: 25.0
MATRIX ROW / CONTEXT: EU/EEA
Please insert Total number of loans outstanding at the end of the reporting period of which - Number of loans outstanding to third parties
HOW TO ANSWER: Up to 1 values.
WHEN TO ANSWER: “Lending Services” (FINS_PR_788) is “Yes”</t>
        </is>
      </c>
      <c r="D844" s="34" t="inlineStr"/>
      <c r="E844" s="33" t="inlineStr"/>
      <c r="F844" s="33" t="inlineStr"/>
      <c r="G844" s="33" t="inlineStr"/>
      <c r="H844" s="33" t="inlineStr"/>
      <c r="I844" s="33" t="inlineStr"/>
      <c r="J844" s="33" t="inlineStr"/>
      <c r="K844" s="33" t="inlineStr"/>
      <c r="L844" s="33" t="inlineStr"/>
      <c r="M844" s="33" t="inlineStr"/>
      <c r="N844" s="33" t="inlineStr"/>
      <c r="O844" s="33" t="inlineStr"/>
      <c r="P844" s="33" t="inlineStr"/>
      <c r="Q844" s="33" t="inlineStr"/>
      <c r="R844" s="33" t="inlineStr"/>
      <c r="S844" s="33" t="inlineStr"/>
      <c r="T844" s="33" t="inlineStr"/>
      <c r="U844" s="33" t="inlineStr"/>
      <c r="V844" s="33" t="inlineStr"/>
      <c r="W844" s="33" t="inlineStr"/>
      <c r="X844" s="33" t="inlineStr"/>
      <c r="Y844" s="33" t="inlineStr"/>
      <c r="Z844" s="33" t="inlineStr"/>
      <c r="AA844" s="33" t="inlineStr"/>
      <c r="AB844" s="33" t="inlineStr"/>
      <c r="AC844" s="33" t="inlineStr"/>
      <c r="AD844" s="33" t="inlineStr"/>
      <c r="AE844" s="33" t="inlineStr"/>
      <c r="AF844" s="33" t="inlineStr"/>
      <c r="AG844" s="33" t="inlineStr"/>
      <c r="AH844">
        <f>COUNTA(D844:D844)&gt;0</f>
        <v/>
      </c>
      <c r="AI844">
        <f>IFERROR(AND($D$808&lt;&gt;"",$D$808="Yes"),FALSE)</f>
        <v/>
      </c>
      <c r="AJ844">
        <f>IFERROR(AND($D$808="",NOT(AND($D$808&lt;&gt;"",$D$808="Yes"))),FALSE)</f>
        <v/>
      </c>
      <c r="AK844">
        <f>IF(AI844,IF(AH844,"ANSWERED","MISSING"),IF(AJ844,IF(AH844,"INVALID","CONTROLLER MISSING"),IF(AH844,"INVALID","NOT APPLICABLE")))</f>
        <v/>
      </c>
      <c r="AL844" t="inlineStr">
        <is>
          <t>PARSED</t>
        </is>
      </c>
    </row>
    <row r="845">
      <c r="A845" s="29" t="inlineStr">
        <is>
          <t>FINS_PR_824_v1</t>
        </is>
      </c>
      <c r="B845" s="30" t="inlineStr">
        <is>
          <t>Total number of loans outstanding at the end of the reporting period of which - Number of loans outstanding to third parties</t>
        </is>
      </c>
      <c r="C845" s="35" t="inlineStr">
        <is>
          <t>TABLE: 25.0
MATRIX ROW / CONTEXT: RoW
Please insert Total number of loans outstanding at the end of the reporting period of which - Number of loans outstanding to third parties
HOW TO ANSWER: Up to 1 values.
WHEN TO ANSWER: “Lending Services” (FINS_PR_788) is “Yes”</t>
        </is>
      </c>
      <c r="D845" s="34" t="inlineStr"/>
      <c r="E845" s="33" t="inlineStr"/>
      <c r="F845" s="33" t="inlineStr"/>
      <c r="G845" s="33" t="inlineStr"/>
      <c r="H845" s="33" t="inlineStr"/>
      <c r="I845" s="33" t="inlineStr"/>
      <c r="J845" s="33" t="inlineStr"/>
      <c r="K845" s="33" t="inlineStr"/>
      <c r="L845" s="33" t="inlineStr"/>
      <c r="M845" s="33" t="inlineStr"/>
      <c r="N845" s="33" t="inlineStr"/>
      <c r="O845" s="33" t="inlineStr"/>
      <c r="P845" s="33" t="inlineStr"/>
      <c r="Q845" s="33" t="inlineStr"/>
      <c r="R845" s="33" t="inlineStr"/>
      <c r="S845" s="33" t="inlineStr"/>
      <c r="T845" s="33" t="inlineStr"/>
      <c r="U845" s="33" t="inlineStr"/>
      <c r="V845" s="33" t="inlineStr"/>
      <c r="W845" s="33" t="inlineStr"/>
      <c r="X845" s="33" t="inlineStr"/>
      <c r="Y845" s="33" t="inlineStr"/>
      <c r="Z845" s="33" t="inlineStr"/>
      <c r="AA845" s="33" t="inlineStr"/>
      <c r="AB845" s="33" t="inlineStr"/>
      <c r="AC845" s="33" t="inlineStr"/>
      <c r="AD845" s="33" t="inlineStr"/>
      <c r="AE845" s="33" t="inlineStr"/>
      <c r="AF845" s="33" t="inlineStr"/>
      <c r="AG845" s="33" t="inlineStr"/>
      <c r="AH845">
        <f>COUNTA(D845:D845)&gt;0</f>
        <v/>
      </c>
      <c r="AI845">
        <f>IFERROR(AND($D$808&lt;&gt;"",$D$808="Yes"),FALSE)</f>
        <v/>
      </c>
      <c r="AJ845">
        <f>IFERROR(AND($D$808="",NOT(AND($D$808&lt;&gt;"",$D$808="Yes"))),FALSE)</f>
        <v/>
      </c>
      <c r="AK845">
        <f>IF(AI845,IF(AH845,"ANSWERED","MISSING"),IF(AJ845,IF(AH845,"INVALID","CONTROLLER MISSING"),IF(AH845,"INVALID","NOT APPLICABLE")))</f>
        <v/>
      </c>
      <c r="AL845" t="inlineStr">
        <is>
          <t>PARSED</t>
        </is>
      </c>
    </row>
    <row r="846">
      <c r="A846" s="29" t="inlineStr">
        <is>
          <t>FINS_PR_825_v1</t>
        </is>
      </c>
      <c r="B846" s="30" t="inlineStr">
        <is>
          <t>Total value of the loans outstanding (in reporting currency) at the end of the reporting period of which - Value of loans issued (in reporting currency) to group entities</t>
        </is>
      </c>
      <c r="C846" s="35" t="inlineStr">
        <is>
          <t>TABLE: 25.0
MATRIX ROW / CONTEXT: Malta
Please insert Total value of the loans outstanding (in reporting currency) at the end of the reporting period of which - Value of loans issued (in reporting currency) to group entities
HOW TO ANSWER: Up to 1 values.
WHEN TO ANSWER: “Lending Services” (FINS_PR_788) is “Yes”</t>
        </is>
      </c>
      <c r="D846" s="34" t="inlineStr"/>
      <c r="E846" s="33" t="inlineStr"/>
      <c r="F846" s="33" t="inlineStr"/>
      <c r="G846" s="33" t="inlineStr"/>
      <c r="H846" s="33" t="inlineStr"/>
      <c r="I846" s="33" t="inlineStr"/>
      <c r="J846" s="33" t="inlineStr"/>
      <c r="K846" s="33" t="inlineStr"/>
      <c r="L846" s="33" t="inlineStr"/>
      <c r="M846" s="33" t="inlineStr"/>
      <c r="N846" s="33" t="inlineStr"/>
      <c r="O846" s="33" t="inlineStr"/>
      <c r="P846" s="33" t="inlineStr"/>
      <c r="Q846" s="33" t="inlineStr"/>
      <c r="R846" s="33" t="inlineStr"/>
      <c r="S846" s="33" t="inlineStr"/>
      <c r="T846" s="33" t="inlineStr"/>
      <c r="U846" s="33" t="inlineStr"/>
      <c r="V846" s="33" t="inlineStr"/>
      <c r="W846" s="33" t="inlineStr"/>
      <c r="X846" s="33" t="inlineStr"/>
      <c r="Y846" s="33" t="inlineStr"/>
      <c r="Z846" s="33" t="inlineStr"/>
      <c r="AA846" s="33" t="inlineStr"/>
      <c r="AB846" s="33" t="inlineStr"/>
      <c r="AC846" s="33" t="inlineStr"/>
      <c r="AD846" s="33" t="inlineStr"/>
      <c r="AE846" s="33" t="inlineStr"/>
      <c r="AF846" s="33" t="inlineStr"/>
      <c r="AG846" s="33" t="inlineStr"/>
      <c r="AH846">
        <f>COUNTA(D846:D846)&gt;0</f>
        <v/>
      </c>
      <c r="AI846">
        <f>IFERROR(AND($D$808&lt;&gt;"",$D$808="Yes"),FALSE)</f>
        <v/>
      </c>
      <c r="AJ846">
        <f>IFERROR(AND($D$808="",NOT(AND($D$808&lt;&gt;"",$D$808="Yes"))),FALSE)</f>
        <v/>
      </c>
      <c r="AK846">
        <f>IF(AI846,IF(AH846,"ANSWERED","MISSING"),IF(AJ846,IF(AH846,"INVALID","CONTROLLER MISSING"),IF(AH846,"INVALID","NOT APPLICABLE")))</f>
        <v/>
      </c>
      <c r="AL846" t="inlineStr">
        <is>
          <t>PARSED</t>
        </is>
      </c>
    </row>
    <row r="847">
      <c r="A847" s="29" t="inlineStr">
        <is>
          <t>FINS_PR_826_v1</t>
        </is>
      </c>
      <c r="B847" s="30" t="inlineStr">
        <is>
          <t>Total value of the loans outstanding (in reporting currency) at the end of the reporting period of which - Value of loans issued (in reporting currency) to group entities</t>
        </is>
      </c>
      <c r="C847" s="35" t="inlineStr">
        <is>
          <t>TABLE: 25.0
MATRIX ROW / CONTEXT: EU/EEA
Please insert Total value of the loans outstanding (in reporting currency) at the end of the reporting period of which - Value of loans issued (in reporting currency) to group entities
HOW TO ANSWER: Up to 1 values.
WHEN TO ANSWER: “Lending Services” (FINS_PR_788) is “Yes”</t>
        </is>
      </c>
      <c r="D847" s="34" t="inlineStr"/>
      <c r="E847" s="33" t="inlineStr"/>
      <c r="F847" s="33" t="inlineStr"/>
      <c r="G847" s="33" t="inlineStr"/>
      <c r="H847" s="33" t="inlineStr"/>
      <c r="I847" s="33" t="inlineStr"/>
      <c r="J847" s="33" t="inlineStr"/>
      <c r="K847" s="33" t="inlineStr"/>
      <c r="L847" s="33" t="inlineStr"/>
      <c r="M847" s="33" t="inlineStr"/>
      <c r="N847" s="33" t="inlineStr"/>
      <c r="O847" s="33" t="inlineStr"/>
      <c r="P847" s="33" t="inlineStr"/>
      <c r="Q847" s="33" t="inlineStr"/>
      <c r="R847" s="33" t="inlineStr"/>
      <c r="S847" s="33" t="inlineStr"/>
      <c r="T847" s="33" t="inlineStr"/>
      <c r="U847" s="33" t="inlineStr"/>
      <c r="V847" s="33" t="inlineStr"/>
      <c r="W847" s="33" t="inlineStr"/>
      <c r="X847" s="33" t="inlineStr"/>
      <c r="Y847" s="33" t="inlineStr"/>
      <c r="Z847" s="33" t="inlineStr"/>
      <c r="AA847" s="33" t="inlineStr"/>
      <c r="AB847" s="33" t="inlineStr"/>
      <c r="AC847" s="33" t="inlineStr"/>
      <c r="AD847" s="33" t="inlineStr"/>
      <c r="AE847" s="33" t="inlineStr"/>
      <c r="AF847" s="33" t="inlineStr"/>
      <c r="AG847" s="33" t="inlineStr"/>
      <c r="AH847">
        <f>COUNTA(D847:D847)&gt;0</f>
        <v/>
      </c>
      <c r="AI847">
        <f>IFERROR(AND($D$808&lt;&gt;"",$D$808="Yes"),FALSE)</f>
        <v/>
      </c>
      <c r="AJ847">
        <f>IFERROR(AND($D$808="",NOT(AND($D$808&lt;&gt;"",$D$808="Yes"))),FALSE)</f>
        <v/>
      </c>
      <c r="AK847">
        <f>IF(AI847,IF(AH847,"ANSWERED","MISSING"),IF(AJ847,IF(AH847,"INVALID","CONTROLLER MISSING"),IF(AH847,"INVALID","NOT APPLICABLE")))</f>
        <v/>
      </c>
      <c r="AL847" t="inlineStr">
        <is>
          <t>PARSED</t>
        </is>
      </c>
    </row>
    <row r="848">
      <c r="A848" s="29" t="inlineStr">
        <is>
          <t>FINS_PR_827_v1</t>
        </is>
      </c>
      <c r="B848" s="30" t="inlineStr">
        <is>
          <t>Total value of the loans outstanding (in reporting currency) at the end of the reporting period of which - Value of loans issued (in reporting currency) to group entities</t>
        </is>
      </c>
      <c r="C848" s="35" t="inlineStr">
        <is>
          <t>TABLE: 25.0
MATRIX ROW / CONTEXT: RoW
Please insert Total value of the loans outstanding (in reporting currency) at the end of the reporting period of which - Value of loans issued (in reporting currency) to group entities
HOW TO ANSWER: Up to 1 values.
WHEN TO ANSWER: “Lending Services” (FINS_PR_788) is “Yes”</t>
        </is>
      </c>
      <c r="D848" s="34" t="inlineStr"/>
      <c r="E848" s="33" t="inlineStr"/>
      <c r="F848" s="33" t="inlineStr"/>
      <c r="G848" s="33" t="inlineStr"/>
      <c r="H848" s="33" t="inlineStr"/>
      <c r="I848" s="33" t="inlineStr"/>
      <c r="J848" s="33" t="inlineStr"/>
      <c r="K848" s="33" t="inlineStr"/>
      <c r="L848" s="33" t="inlineStr"/>
      <c r="M848" s="33" t="inlineStr"/>
      <c r="N848" s="33" t="inlineStr"/>
      <c r="O848" s="33" t="inlineStr"/>
      <c r="P848" s="33" t="inlineStr"/>
      <c r="Q848" s="33" t="inlineStr"/>
      <c r="R848" s="33" t="inlineStr"/>
      <c r="S848" s="33" t="inlineStr"/>
      <c r="T848" s="33" t="inlineStr"/>
      <c r="U848" s="33" t="inlineStr"/>
      <c r="V848" s="33" t="inlineStr"/>
      <c r="W848" s="33" t="inlineStr"/>
      <c r="X848" s="33" t="inlineStr"/>
      <c r="Y848" s="33" t="inlineStr"/>
      <c r="Z848" s="33" t="inlineStr"/>
      <c r="AA848" s="33" t="inlineStr"/>
      <c r="AB848" s="33" t="inlineStr"/>
      <c r="AC848" s="33" t="inlineStr"/>
      <c r="AD848" s="33" t="inlineStr"/>
      <c r="AE848" s="33" t="inlineStr"/>
      <c r="AF848" s="33" t="inlineStr"/>
      <c r="AG848" s="33" t="inlineStr"/>
      <c r="AH848">
        <f>COUNTA(D848:D848)&gt;0</f>
        <v/>
      </c>
      <c r="AI848">
        <f>IFERROR(AND($D$808&lt;&gt;"",$D$808="Yes"),FALSE)</f>
        <v/>
      </c>
      <c r="AJ848">
        <f>IFERROR(AND($D$808="",NOT(AND($D$808&lt;&gt;"",$D$808="Yes"))),FALSE)</f>
        <v/>
      </c>
      <c r="AK848">
        <f>IF(AI848,IF(AH848,"ANSWERED","MISSING"),IF(AJ848,IF(AH848,"INVALID","CONTROLLER MISSING"),IF(AH848,"INVALID","NOT APPLICABLE")))</f>
        <v/>
      </c>
      <c r="AL848" t="inlineStr">
        <is>
          <t>PARSED</t>
        </is>
      </c>
    </row>
    <row r="849">
      <c r="A849" s="29" t="inlineStr">
        <is>
          <t>FINS_PR_828_v1</t>
        </is>
      </c>
      <c r="B849" s="30" t="inlineStr">
        <is>
          <t>Total value of the loans outstanding (in reporting currency) at the end of the reporting period of which - Value of loans issued (in reporting currency) to third parties</t>
        </is>
      </c>
      <c r="C849" s="35" t="inlineStr">
        <is>
          <t>TABLE: 25.0
MATRIX ROW / CONTEXT: Malta
Please insert Total value of the loans outstanding (in reporting currency) at the end of the reporting period of which - Value of loans issued (in reporting currency) to third parties
HOW TO ANSWER: Up to 1 values.
WHEN TO ANSWER: “Lending Services” (FINS_PR_788) is “Yes”</t>
        </is>
      </c>
      <c r="D849" s="34" t="inlineStr"/>
      <c r="E849" s="33" t="inlineStr"/>
      <c r="F849" s="33" t="inlineStr"/>
      <c r="G849" s="33" t="inlineStr"/>
      <c r="H849" s="33" t="inlineStr"/>
      <c r="I849" s="33" t="inlineStr"/>
      <c r="J849" s="33" t="inlineStr"/>
      <c r="K849" s="33" t="inlineStr"/>
      <c r="L849" s="33" t="inlineStr"/>
      <c r="M849" s="33" t="inlineStr"/>
      <c r="N849" s="33" t="inlineStr"/>
      <c r="O849" s="33" t="inlineStr"/>
      <c r="P849" s="33" t="inlineStr"/>
      <c r="Q849" s="33" t="inlineStr"/>
      <c r="R849" s="33" t="inlineStr"/>
      <c r="S849" s="33" t="inlineStr"/>
      <c r="T849" s="33" t="inlineStr"/>
      <c r="U849" s="33" t="inlineStr"/>
      <c r="V849" s="33" t="inlineStr"/>
      <c r="W849" s="33" t="inlineStr"/>
      <c r="X849" s="33" t="inlineStr"/>
      <c r="Y849" s="33" t="inlineStr"/>
      <c r="Z849" s="33" t="inlineStr"/>
      <c r="AA849" s="33" t="inlineStr"/>
      <c r="AB849" s="33" t="inlineStr"/>
      <c r="AC849" s="33" t="inlineStr"/>
      <c r="AD849" s="33" t="inlineStr"/>
      <c r="AE849" s="33" t="inlineStr"/>
      <c r="AF849" s="33" t="inlineStr"/>
      <c r="AG849" s="33" t="inlineStr"/>
      <c r="AH849">
        <f>COUNTA(D849:D849)&gt;0</f>
        <v/>
      </c>
      <c r="AI849">
        <f>IFERROR(AND($D$808&lt;&gt;"",$D$808="Yes"),FALSE)</f>
        <v/>
      </c>
      <c r="AJ849">
        <f>IFERROR(AND($D$808="",NOT(AND($D$808&lt;&gt;"",$D$808="Yes"))),FALSE)</f>
        <v/>
      </c>
      <c r="AK849">
        <f>IF(AI849,IF(AH849,"ANSWERED","MISSING"),IF(AJ849,IF(AH849,"INVALID","CONTROLLER MISSING"),IF(AH849,"INVALID","NOT APPLICABLE")))</f>
        <v/>
      </c>
      <c r="AL849" t="inlineStr">
        <is>
          <t>PARSED</t>
        </is>
      </c>
    </row>
    <row r="850">
      <c r="A850" s="29" t="inlineStr">
        <is>
          <t>FINS_PR_829_v1</t>
        </is>
      </c>
      <c r="B850" s="30" t="inlineStr">
        <is>
          <t>Total value of the loans outstanding (in reporting currency) at the end of the reporting period of which - Value of loans issued (in reporting currency) to third parties</t>
        </is>
      </c>
      <c r="C850" s="35" t="inlineStr">
        <is>
          <t>TABLE: 25.0
MATRIX ROW / CONTEXT: EU/EEA
Please insert Total value of the loans outstanding (in reporting currency) at the end of the reporting period of which - Value of loans issued (in reporting currency) to third parties
HOW TO ANSWER: Up to 1 values.
WHEN TO ANSWER: “Lending Services” (FINS_PR_788) is “Yes”</t>
        </is>
      </c>
      <c r="D850" s="34" t="inlineStr"/>
      <c r="E850" s="33" t="inlineStr"/>
      <c r="F850" s="33" t="inlineStr"/>
      <c r="G850" s="33" t="inlineStr"/>
      <c r="H850" s="33" t="inlineStr"/>
      <c r="I850" s="33" t="inlineStr"/>
      <c r="J850" s="33" t="inlineStr"/>
      <c r="K850" s="33" t="inlineStr"/>
      <c r="L850" s="33" t="inlineStr"/>
      <c r="M850" s="33" t="inlineStr"/>
      <c r="N850" s="33" t="inlineStr"/>
      <c r="O850" s="33" t="inlineStr"/>
      <c r="P850" s="33" t="inlineStr"/>
      <c r="Q850" s="33" t="inlineStr"/>
      <c r="R850" s="33" t="inlineStr"/>
      <c r="S850" s="33" t="inlineStr"/>
      <c r="T850" s="33" t="inlineStr"/>
      <c r="U850" s="33" t="inlineStr"/>
      <c r="V850" s="33" t="inlineStr"/>
      <c r="W850" s="33" t="inlineStr"/>
      <c r="X850" s="33" t="inlineStr"/>
      <c r="Y850" s="33" t="inlineStr"/>
      <c r="Z850" s="33" t="inlineStr"/>
      <c r="AA850" s="33" t="inlineStr"/>
      <c r="AB850" s="33" t="inlineStr"/>
      <c r="AC850" s="33" t="inlineStr"/>
      <c r="AD850" s="33" t="inlineStr"/>
      <c r="AE850" s="33" t="inlineStr"/>
      <c r="AF850" s="33" t="inlineStr"/>
      <c r="AG850" s="33" t="inlineStr"/>
      <c r="AH850">
        <f>COUNTA(D850:D850)&gt;0</f>
        <v/>
      </c>
      <c r="AI850">
        <f>IFERROR(AND($D$808&lt;&gt;"",$D$808="Yes"),FALSE)</f>
        <v/>
      </c>
      <c r="AJ850">
        <f>IFERROR(AND($D$808="",NOT(AND($D$808&lt;&gt;"",$D$808="Yes"))),FALSE)</f>
        <v/>
      </c>
      <c r="AK850">
        <f>IF(AI850,IF(AH850,"ANSWERED","MISSING"),IF(AJ850,IF(AH850,"INVALID","CONTROLLER MISSING"),IF(AH850,"INVALID","NOT APPLICABLE")))</f>
        <v/>
      </c>
      <c r="AL850" t="inlineStr">
        <is>
          <t>PARSED</t>
        </is>
      </c>
    </row>
    <row r="851">
      <c r="A851" s="29" t="inlineStr">
        <is>
          <t>FINS_PR_830_v1</t>
        </is>
      </c>
      <c r="B851" s="30" t="inlineStr">
        <is>
          <t>Total value of the loans outstanding (in reporting currency) at the end of the reporting period of which - Value of loans issued (in reporting currency) to third parties</t>
        </is>
      </c>
      <c r="C851" s="35" t="inlineStr">
        <is>
          <t>TABLE: 25.0
MATRIX ROW / CONTEXT: RoW
Please insert Total value of the loans outstanding (in reporting currency) at the end of the reporting period of which - Value of loans issued (in reporting currency) to third parties
HOW TO ANSWER: Up to 1 values.
WHEN TO ANSWER: “Lending Services” (FINS_PR_788) is “Yes”</t>
        </is>
      </c>
      <c r="D851" s="34" t="inlineStr"/>
      <c r="E851" s="33" t="inlineStr"/>
      <c r="F851" s="33" t="inlineStr"/>
      <c r="G851" s="33" t="inlineStr"/>
      <c r="H851" s="33" t="inlineStr"/>
      <c r="I851" s="33" t="inlineStr"/>
      <c r="J851" s="33" t="inlineStr"/>
      <c r="K851" s="33" t="inlineStr"/>
      <c r="L851" s="33" t="inlineStr"/>
      <c r="M851" s="33" t="inlineStr"/>
      <c r="N851" s="33" t="inlineStr"/>
      <c r="O851" s="33" t="inlineStr"/>
      <c r="P851" s="33" t="inlineStr"/>
      <c r="Q851" s="33" t="inlineStr"/>
      <c r="R851" s="33" t="inlineStr"/>
      <c r="S851" s="33" t="inlineStr"/>
      <c r="T851" s="33" t="inlineStr"/>
      <c r="U851" s="33" t="inlineStr"/>
      <c r="V851" s="33" t="inlineStr"/>
      <c r="W851" s="33" t="inlineStr"/>
      <c r="X851" s="33" t="inlineStr"/>
      <c r="Y851" s="33" t="inlineStr"/>
      <c r="Z851" s="33" t="inlineStr"/>
      <c r="AA851" s="33" t="inlineStr"/>
      <c r="AB851" s="33" t="inlineStr"/>
      <c r="AC851" s="33" t="inlineStr"/>
      <c r="AD851" s="33" t="inlineStr"/>
      <c r="AE851" s="33" t="inlineStr"/>
      <c r="AF851" s="33" t="inlineStr"/>
      <c r="AG851" s="33" t="inlineStr"/>
      <c r="AH851">
        <f>COUNTA(D851:D851)&gt;0</f>
        <v/>
      </c>
      <c r="AI851">
        <f>IFERROR(AND($D$808&lt;&gt;"",$D$808="Yes"),FALSE)</f>
        <v/>
      </c>
      <c r="AJ851">
        <f>IFERROR(AND($D$808="",NOT(AND($D$808&lt;&gt;"",$D$808="Yes"))),FALSE)</f>
        <v/>
      </c>
      <c r="AK851">
        <f>IF(AI851,IF(AH851,"ANSWERED","MISSING"),IF(AJ851,IF(AH851,"INVALID","CONTROLLER MISSING"),IF(AH851,"INVALID","NOT APPLICABLE")))</f>
        <v/>
      </c>
      <c r="AL851" t="inlineStr">
        <is>
          <t>PARSED</t>
        </is>
      </c>
    </row>
    <row r="852">
      <c r="A852" s="29" t="inlineStr">
        <is>
          <t>FINS_PR_831_v1</t>
        </is>
      </c>
      <c r="B852" s="30" t="inlineStr">
        <is>
          <t>Third party outstanding loans - Name of Institution</t>
        </is>
      </c>
      <c r="C852" s="36" t="inlineStr">
        <is>
          <t>TABLE: 25.0
Please insert Third party outstanding loans - Name of Institution
HOW TO ANSWER: 1 to 200 values.
WHEN TO ANSWER: At least one of these conditions must be met: “Total number of loans outstanding at the end of the reporting period of which - Number of loans outstanding to third parties” (FINS_PR_822) is greater than “0”; or “Total number of loans outstanding at the end of the reporting period of which - Number of loans outstanding to third parties” (FINS_PR_823) is greater than “0”; or “Total number of…</t>
        </is>
      </c>
      <c r="D852" s="34" t="inlineStr"/>
      <c r="E852" s="34" t="inlineStr"/>
      <c r="F852" s="34" t="inlineStr"/>
      <c r="G852" s="34" t="inlineStr"/>
      <c r="H852" s="34" t="inlineStr"/>
      <c r="I852" s="34" t="inlineStr"/>
      <c r="J852" s="34" t="inlineStr"/>
      <c r="K852" s="34" t="inlineStr"/>
      <c r="L852" s="34" t="inlineStr"/>
      <c r="M852" s="34" t="inlineStr"/>
      <c r="N852" s="34" t="inlineStr"/>
      <c r="O852" s="34" t="inlineStr"/>
      <c r="P852" s="34" t="inlineStr"/>
      <c r="Q852" s="34" t="inlineStr"/>
      <c r="R852" s="34" t="inlineStr"/>
      <c r="S852" s="34" t="inlineStr"/>
      <c r="T852" s="34" t="inlineStr"/>
      <c r="U852" s="34" t="inlineStr"/>
      <c r="V852" s="34" t="inlineStr"/>
      <c r="W852" s="34" t="inlineStr"/>
      <c r="X852" s="34" t="inlineStr"/>
      <c r="Y852" s="34" t="inlineStr"/>
      <c r="Z852" s="34" t="inlineStr"/>
      <c r="AA852" s="34" t="inlineStr"/>
      <c r="AB852" s="34" t="inlineStr"/>
      <c r="AC852" s="34" t="inlineStr"/>
      <c r="AD852" s="34" t="inlineStr"/>
      <c r="AE852" s="34" t="inlineStr"/>
      <c r="AF852" s="34" t="inlineStr"/>
      <c r="AG852" s="34" t="inlineStr"/>
      <c r="AH852">
        <f>COUNTA(D852:AG852)&gt;0</f>
        <v/>
      </c>
      <c r="AI852">
        <f>IFERROR(OR(AND(D$843&lt;&gt;"",D$843&gt;0),AND(D$844&lt;&gt;"",D$844&gt;0),AND(D$845&lt;&gt;"",D$845&gt;0)),FALSE)</f>
        <v/>
      </c>
      <c r="AJ852">
        <f>IFERROR(AND(OR(D$843="",D$844="",D$845=""),NOT(OR(AND(D$843&lt;&gt;"",D$843&gt;0),AND(D$844&lt;&gt;"",D$844&gt;0),AND(D$845&lt;&gt;"",D$845&gt;0)))),FALSE)</f>
        <v/>
      </c>
      <c r="AK852">
        <f>IF(AI852,IF(AH852,"ANSWERED","MISSING"),IF(AJ852,IF(AH852,"INVALID","CONTROLLER MISSING"),IF(AH852,"INVALID","NOT APPLICABLE")))</f>
        <v/>
      </c>
      <c r="AL852" t="inlineStr">
        <is>
          <t>PARSED</t>
        </is>
      </c>
    </row>
    <row r="853">
      <c r="A853" s="29" t="inlineStr">
        <is>
          <t>FINS_PR_832_v1</t>
        </is>
      </c>
      <c r="B853" s="30" t="inlineStr">
        <is>
          <t>Third party outstanding loans - Jurisdiction</t>
        </is>
      </c>
      <c r="C853" s="36" t="inlineStr">
        <is>
          <t>TABLE: 25.0
Please insert Third party outstanding loans - Jurisdiction
HOW TO ANSWER: 1 to 200 values.
OPTIONS: Use the dropdown list; the full option list is intentionally not repeated here.
WHEN TO ANSWER: At least one of these conditions must be met: “Total number of loans outstanding at the end of the reporting period of which - Number of loans outstanding to third parties” (FINS_PR_822) is greater than “0”; or “Total number of loans outstanding at the end of the reporting period of which - Number of loans out…</t>
        </is>
      </c>
      <c r="D853" s="34" t="inlineStr"/>
      <c r="E853" s="34" t="inlineStr"/>
      <c r="F853" s="34" t="inlineStr"/>
      <c r="G853" s="34" t="inlineStr"/>
      <c r="H853" s="34" t="inlineStr"/>
      <c r="I853" s="34" t="inlineStr"/>
      <c r="J853" s="34" t="inlineStr"/>
      <c r="K853" s="34" t="inlineStr"/>
      <c r="L853" s="34" t="inlineStr"/>
      <c r="M853" s="34" t="inlineStr"/>
      <c r="N853" s="34" t="inlineStr"/>
      <c r="O853" s="34" t="inlineStr"/>
      <c r="P853" s="34" t="inlineStr"/>
      <c r="Q853" s="34" t="inlineStr"/>
      <c r="R853" s="34" t="inlineStr"/>
      <c r="S853" s="34" t="inlineStr"/>
      <c r="T853" s="34" t="inlineStr"/>
      <c r="U853" s="34" t="inlineStr"/>
      <c r="V853" s="34" t="inlineStr"/>
      <c r="W853" s="34" t="inlineStr"/>
      <c r="X853" s="34" t="inlineStr"/>
      <c r="Y853" s="34" t="inlineStr"/>
      <c r="Z853" s="34" t="inlineStr"/>
      <c r="AA853" s="34" t="inlineStr"/>
      <c r="AB853" s="34" t="inlineStr"/>
      <c r="AC853" s="34" t="inlineStr"/>
      <c r="AD853" s="34" t="inlineStr"/>
      <c r="AE853" s="34" t="inlineStr"/>
      <c r="AF853" s="34" t="inlineStr"/>
      <c r="AG853" s="34" t="inlineStr"/>
      <c r="AH853">
        <f>COUNTA(D853:AG853)&gt;0</f>
        <v/>
      </c>
      <c r="AI853">
        <f>IFERROR(OR(AND(D$843&lt;&gt;"",D$843&gt;0),AND(D$844&lt;&gt;"",D$844&gt;0),AND(D$845&lt;&gt;"",D$845&gt;0)),FALSE)</f>
        <v/>
      </c>
      <c r="AJ853">
        <f>IFERROR(AND(OR(D$843="",D$844="",D$845=""),NOT(OR(AND(D$843&lt;&gt;"",D$843&gt;0),AND(D$844&lt;&gt;"",D$844&gt;0),AND(D$845&lt;&gt;"",D$845&gt;0)))),FALSE)</f>
        <v/>
      </c>
      <c r="AK853">
        <f>IF(AI853,IF(AH853,"ANSWERED","MISSING"),IF(AJ853,IF(AH853,"INVALID","CONTROLLER MISSING"),IF(AH853,"INVALID","NOT APPLICABLE")))</f>
        <v/>
      </c>
      <c r="AL853" t="inlineStr">
        <is>
          <t>PARSED</t>
        </is>
      </c>
    </row>
    <row r="854">
      <c r="A854" s="29" t="inlineStr">
        <is>
          <t>FINS_PR_833_v1</t>
        </is>
      </c>
      <c r="B854" s="30" t="inlineStr">
        <is>
          <t>Third party outstanding loans - Value of Loans in reporting currency</t>
        </is>
      </c>
      <c r="C854" s="36" t="inlineStr">
        <is>
          <t>TABLE: 25.0
Please insert Third party outstanding loans - Value of Loans in reporting currency
HOW TO ANSWER: 1 to 200 values.
WHEN TO ANSWER: At least one of these conditions must be met: “Total number of loans outstanding at the end of the reporting period of which - Number of loans outstanding to third parties” (FINS_PR_822) is greater than “0”; or “Total number of loans outstanding at the end of the reporting period of which - Number of loans outstanding to third parties” (FINS_PR_823) is greater than “0”; or…</t>
        </is>
      </c>
      <c r="D854" s="34" t="inlineStr"/>
      <c r="E854" s="34" t="inlineStr"/>
      <c r="F854" s="34" t="inlineStr"/>
      <c r="G854" s="34" t="inlineStr"/>
      <c r="H854" s="34" t="inlineStr"/>
      <c r="I854" s="34" t="inlineStr"/>
      <c r="J854" s="34" t="inlineStr"/>
      <c r="K854" s="34" t="inlineStr"/>
      <c r="L854" s="34" t="inlineStr"/>
      <c r="M854" s="34" t="inlineStr"/>
      <c r="N854" s="34" t="inlineStr"/>
      <c r="O854" s="34" t="inlineStr"/>
      <c r="P854" s="34" t="inlineStr"/>
      <c r="Q854" s="34" t="inlineStr"/>
      <c r="R854" s="34" t="inlineStr"/>
      <c r="S854" s="34" t="inlineStr"/>
      <c r="T854" s="34" t="inlineStr"/>
      <c r="U854" s="34" t="inlineStr"/>
      <c r="V854" s="34" t="inlineStr"/>
      <c r="W854" s="34" t="inlineStr"/>
      <c r="X854" s="34" t="inlineStr"/>
      <c r="Y854" s="34" t="inlineStr"/>
      <c r="Z854" s="34" t="inlineStr"/>
      <c r="AA854" s="34" t="inlineStr"/>
      <c r="AB854" s="34" t="inlineStr"/>
      <c r="AC854" s="34" t="inlineStr"/>
      <c r="AD854" s="34" t="inlineStr"/>
      <c r="AE854" s="34" t="inlineStr"/>
      <c r="AF854" s="34" t="inlineStr"/>
      <c r="AG854" s="34" t="inlineStr"/>
      <c r="AH854">
        <f>COUNTA(D854:AG854)&gt;0</f>
        <v/>
      </c>
      <c r="AI854">
        <f>IFERROR(OR(AND(D$843&lt;&gt;"",D$843&gt;0),AND(D$844&lt;&gt;"",D$844&gt;0),AND(D$845&lt;&gt;"",D$845&gt;0)),FALSE)</f>
        <v/>
      </c>
      <c r="AJ854">
        <f>IFERROR(AND(OR(D$843="",D$844="",D$845=""),NOT(OR(AND(D$843&lt;&gt;"",D$843&gt;0),AND(D$844&lt;&gt;"",D$844&gt;0),AND(D$845&lt;&gt;"",D$845&gt;0)))),FALSE)</f>
        <v/>
      </c>
      <c r="AK854">
        <f>IF(AI854,IF(AH854,"ANSWERED","MISSING"),IF(AJ854,IF(AH854,"INVALID","CONTROLLER MISSING"),IF(AH854,"INVALID","NOT APPLICABLE")))</f>
        <v/>
      </c>
      <c r="AL854" t="inlineStr">
        <is>
          <t>PARSED</t>
        </is>
      </c>
    </row>
    <row r="855" ht="24" customHeight="1">
      <c r="A855" s="28" t="inlineStr">
        <is>
          <t>PR — FI SERVICES - FINANCIAL LEASING</t>
        </is>
      </c>
      <c r="B855" s="28" t="n"/>
      <c r="C855" s="28" t="n"/>
      <c r="D855" s="28" t="n"/>
      <c r="E855" s="28" t="n"/>
      <c r="F855" s="28" t="n"/>
      <c r="G855" s="28" t="n"/>
      <c r="H855" s="28" t="n"/>
      <c r="I855" s="28" t="n"/>
      <c r="J855" s="28" t="n"/>
      <c r="K855" s="28" t="n"/>
      <c r="L855" s="28" t="n"/>
      <c r="M855" s="28" t="n"/>
      <c r="N855" s="28" t="n"/>
      <c r="O855" s="28" t="n"/>
      <c r="P855" s="28" t="n"/>
      <c r="Q855" s="28" t="n"/>
      <c r="R855" s="28" t="n"/>
      <c r="S855" s="28" t="n"/>
      <c r="T855" s="28" t="n"/>
      <c r="U855" s="28" t="n"/>
      <c r="V855" s="28" t="n"/>
      <c r="W855" s="28" t="n"/>
      <c r="X855" s="28" t="n"/>
      <c r="Y855" s="28" t="n"/>
      <c r="Z855" s="28" t="n"/>
      <c r="AA855" s="28" t="n"/>
      <c r="AB855" s="28" t="n"/>
      <c r="AC855" s="28" t="n"/>
      <c r="AD855" s="28" t="n"/>
      <c r="AE855" s="28" t="n"/>
      <c r="AF855" s="28" t="n"/>
      <c r="AG855" s="28" t="n"/>
    </row>
    <row r="856">
      <c r="A856" s="29" t="inlineStr">
        <is>
          <t>FINS_PR_834_v1</t>
        </is>
      </c>
      <c r="B856" s="30" t="inlineStr">
        <is>
          <t>Number of Financial Leases issued to Third Party Clients during the reporting period</t>
        </is>
      </c>
      <c r="C856" s="35" t="inlineStr">
        <is>
          <t>TABLE: 26.0
MATRIX ROW / CONTEXT: Malta
Please insert Number of Financial Leases issued to Third Party Clients during the reporting period - Malta
HOW TO ANSWER: Up to 1 values.
WHEN TO ANSWER: “Financial Leasing” (FINS_PR_789) is “Yes”</t>
        </is>
      </c>
      <c r="D856" s="34" t="inlineStr"/>
      <c r="E856" s="33" t="inlineStr"/>
      <c r="F856" s="33" t="inlineStr"/>
      <c r="G856" s="33" t="inlineStr"/>
      <c r="H856" s="33" t="inlineStr"/>
      <c r="I856" s="33" t="inlineStr"/>
      <c r="J856" s="33" t="inlineStr"/>
      <c r="K856" s="33" t="inlineStr"/>
      <c r="L856" s="33" t="inlineStr"/>
      <c r="M856" s="33" t="inlineStr"/>
      <c r="N856" s="33" t="inlineStr"/>
      <c r="O856" s="33" t="inlineStr"/>
      <c r="P856" s="33" t="inlineStr"/>
      <c r="Q856" s="33" t="inlineStr"/>
      <c r="R856" s="33" t="inlineStr"/>
      <c r="S856" s="33" t="inlineStr"/>
      <c r="T856" s="33" t="inlineStr"/>
      <c r="U856" s="33" t="inlineStr"/>
      <c r="V856" s="33" t="inlineStr"/>
      <c r="W856" s="33" t="inlineStr"/>
      <c r="X856" s="33" t="inlineStr"/>
      <c r="Y856" s="33" t="inlineStr"/>
      <c r="Z856" s="33" t="inlineStr"/>
      <c r="AA856" s="33" t="inlineStr"/>
      <c r="AB856" s="33" t="inlineStr"/>
      <c r="AC856" s="33" t="inlineStr"/>
      <c r="AD856" s="33" t="inlineStr"/>
      <c r="AE856" s="33" t="inlineStr"/>
      <c r="AF856" s="33" t="inlineStr"/>
      <c r="AG856" s="33" t="inlineStr"/>
      <c r="AH856">
        <f>COUNTA(D856:D856)&gt;0</f>
        <v/>
      </c>
      <c r="AI856">
        <f>IFERROR(AND($D$809&lt;&gt;"",$D$809="Yes"),FALSE)</f>
        <v/>
      </c>
      <c r="AJ856">
        <f>IFERROR(AND($D$809="",NOT(AND($D$809&lt;&gt;"",$D$809="Yes"))),FALSE)</f>
        <v/>
      </c>
      <c r="AK856">
        <f>IF(AI856,IF(AH856,"ANSWERED","MISSING"),IF(AJ856,IF(AH856,"INVALID","CONTROLLER MISSING"),IF(AH856,"INVALID","NOT APPLICABLE")))</f>
        <v/>
      </c>
      <c r="AL856" t="inlineStr">
        <is>
          <t>PARSED</t>
        </is>
      </c>
    </row>
    <row r="857">
      <c r="A857" s="29" t="inlineStr">
        <is>
          <t>FINS_PR_835_v1</t>
        </is>
      </c>
      <c r="B857" s="30" t="inlineStr">
        <is>
          <t>Number of Financial Leases issued to Third Party Clients during the reporting period</t>
        </is>
      </c>
      <c r="C857" s="35" t="inlineStr">
        <is>
          <t>TABLE: 26.0
MATRIX ROW / CONTEXT: EU/EEA
Please insert Number of Financial Leases issued to Third Party Clients during the reporting period - EU/EEA
HOW TO ANSWER: Up to 1 values.
WHEN TO ANSWER: “Financial Leasing” (FINS_PR_789) is “Yes”</t>
        </is>
      </c>
      <c r="D857" s="34" t="inlineStr"/>
      <c r="E857" s="33" t="inlineStr"/>
      <c r="F857" s="33" t="inlineStr"/>
      <c r="G857" s="33" t="inlineStr"/>
      <c r="H857" s="33" t="inlineStr"/>
      <c r="I857" s="33" t="inlineStr"/>
      <c r="J857" s="33" t="inlineStr"/>
      <c r="K857" s="33" t="inlineStr"/>
      <c r="L857" s="33" t="inlineStr"/>
      <c r="M857" s="33" t="inlineStr"/>
      <c r="N857" s="33" t="inlineStr"/>
      <c r="O857" s="33" t="inlineStr"/>
      <c r="P857" s="33" t="inlineStr"/>
      <c r="Q857" s="33" t="inlineStr"/>
      <c r="R857" s="33" t="inlineStr"/>
      <c r="S857" s="33" t="inlineStr"/>
      <c r="T857" s="33" t="inlineStr"/>
      <c r="U857" s="33" t="inlineStr"/>
      <c r="V857" s="33" t="inlineStr"/>
      <c r="W857" s="33" t="inlineStr"/>
      <c r="X857" s="33" t="inlineStr"/>
      <c r="Y857" s="33" t="inlineStr"/>
      <c r="Z857" s="33" t="inlineStr"/>
      <c r="AA857" s="33" t="inlineStr"/>
      <c r="AB857" s="33" t="inlineStr"/>
      <c r="AC857" s="33" t="inlineStr"/>
      <c r="AD857" s="33" t="inlineStr"/>
      <c r="AE857" s="33" t="inlineStr"/>
      <c r="AF857" s="33" t="inlineStr"/>
      <c r="AG857" s="33" t="inlineStr"/>
      <c r="AH857">
        <f>COUNTA(D857:D857)&gt;0</f>
        <v/>
      </c>
      <c r="AI857">
        <f>IFERROR(AND($D$809&lt;&gt;"",$D$809="Yes"),FALSE)</f>
        <v/>
      </c>
      <c r="AJ857">
        <f>IFERROR(AND($D$809="",NOT(AND($D$809&lt;&gt;"",$D$809="Yes"))),FALSE)</f>
        <v/>
      </c>
      <c r="AK857">
        <f>IF(AI857,IF(AH857,"ANSWERED","MISSING"),IF(AJ857,IF(AH857,"INVALID","CONTROLLER MISSING"),IF(AH857,"INVALID","NOT APPLICABLE")))</f>
        <v/>
      </c>
      <c r="AL857" t="inlineStr">
        <is>
          <t>PARSED</t>
        </is>
      </c>
    </row>
    <row r="858">
      <c r="A858" s="29" t="inlineStr">
        <is>
          <t>FINS_PR_836_v1</t>
        </is>
      </c>
      <c r="B858" s="30" t="inlineStr">
        <is>
          <t>Number of Financial Leases issued to Third Party Clients during the reporting period</t>
        </is>
      </c>
      <c r="C858" s="35" t="inlineStr">
        <is>
          <t>TABLE: 26.0
MATRIX ROW / CONTEXT: RoW
Please insert Number of Financial Leases issued to Third Party Clients during the reporting period - RoW
HOW TO ANSWER: Up to 1 values.
WHEN TO ANSWER: “Financial Leasing” (FINS_PR_789) is “Yes”</t>
        </is>
      </c>
      <c r="D858" s="34" t="inlineStr"/>
      <c r="E858" s="33" t="inlineStr"/>
      <c r="F858" s="33" t="inlineStr"/>
      <c r="G858" s="33" t="inlineStr"/>
      <c r="H858" s="33" t="inlineStr"/>
      <c r="I858" s="33" t="inlineStr"/>
      <c r="J858" s="33" t="inlineStr"/>
      <c r="K858" s="33" t="inlineStr"/>
      <c r="L858" s="33" t="inlineStr"/>
      <c r="M858" s="33" t="inlineStr"/>
      <c r="N858" s="33" t="inlineStr"/>
      <c r="O858" s="33" t="inlineStr"/>
      <c r="P858" s="33" t="inlineStr"/>
      <c r="Q858" s="33" t="inlineStr"/>
      <c r="R858" s="33" t="inlineStr"/>
      <c r="S858" s="33" t="inlineStr"/>
      <c r="T858" s="33" t="inlineStr"/>
      <c r="U858" s="33" t="inlineStr"/>
      <c r="V858" s="33" t="inlineStr"/>
      <c r="W858" s="33" t="inlineStr"/>
      <c r="X858" s="33" t="inlineStr"/>
      <c r="Y858" s="33" t="inlineStr"/>
      <c r="Z858" s="33" t="inlineStr"/>
      <c r="AA858" s="33" t="inlineStr"/>
      <c r="AB858" s="33" t="inlineStr"/>
      <c r="AC858" s="33" t="inlineStr"/>
      <c r="AD858" s="33" t="inlineStr"/>
      <c r="AE858" s="33" t="inlineStr"/>
      <c r="AF858" s="33" t="inlineStr"/>
      <c r="AG858" s="33" t="inlineStr"/>
      <c r="AH858">
        <f>COUNTA(D858:D858)&gt;0</f>
        <v/>
      </c>
      <c r="AI858">
        <f>IFERROR(AND($D$809&lt;&gt;"",$D$809="Yes"),FALSE)</f>
        <v/>
      </c>
      <c r="AJ858">
        <f>IFERROR(AND($D$809="",NOT(AND($D$809&lt;&gt;"",$D$809="Yes"))),FALSE)</f>
        <v/>
      </c>
      <c r="AK858">
        <f>IF(AI858,IF(AH858,"ANSWERED","MISSING"),IF(AJ858,IF(AH858,"INVALID","CONTROLLER MISSING"),IF(AH858,"INVALID","NOT APPLICABLE")))</f>
        <v/>
      </c>
      <c r="AL858" t="inlineStr">
        <is>
          <t>PARSED</t>
        </is>
      </c>
    </row>
    <row r="859">
      <c r="A859" s="29" t="inlineStr">
        <is>
          <t>FINS_PR_837_v1</t>
        </is>
      </c>
      <c r="B859" s="30" t="inlineStr">
        <is>
          <t>Total value of the Financial Leases issued to Third Party Clients (in reporting currency) during the reporting period</t>
        </is>
      </c>
      <c r="C859" s="35" t="inlineStr">
        <is>
          <t>TABLE: 26.0
MATRIX ROW / CONTEXT: Malta
Please insert Total value of the Financial Leases issued to Third Party Clients (in reporting currency) during the reporting period - Malta
HOW TO ANSWER: Up to 1 values.
WHEN TO ANSWER: “Financial Leasing” (FINS_PR_789) is “Yes”</t>
        </is>
      </c>
      <c r="D859" s="34" t="inlineStr"/>
      <c r="E859" s="33" t="inlineStr"/>
      <c r="F859" s="33" t="inlineStr"/>
      <c r="G859" s="33" t="inlineStr"/>
      <c r="H859" s="33" t="inlineStr"/>
      <c r="I859" s="33" t="inlineStr"/>
      <c r="J859" s="33" t="inlineStr"/>
      <c r="K859" s="33" t="inlineStr"/>
      <c r="L859" s="33" t="inlineStr"/>
      <c r="M859" s="33" t="inlineStr"/>
      <c r="N859" s="33" t="inlineStr"/>
      <c r="O859" s="33" t="inlineStr"/>
      <c r="P859" s="33" t="inlineStr"/>
      <c r="Q859" s="33" t="inlineStr"/>
      <c r="R859" s="33" t="inlineStr"/>
      <c r="S859" s="33" t="inlineStr"/>
      <c r="T859" s="33" t="inlineStr"/>
      <c r="U859" s="33" t="inlineStr"/>
      <c r="V859" s="33" t="inlineStr"/>
      <c r="W859" s="33" t="inlineStr"/>
      <c r="X859" s="33" t="inlineStr"/>
      <c r="Y859" s="33" t="inlineStr"/>
      <c r="Z859" s="33" t="inlineStr"/>
      <c r="AA859" s="33" t="inlineStr"/>
      <c r="AB859" s="33" t="inlineStr"/>
      <c r="AC859" s="33" t="inlineStr"/>
      <c r="AD859" s="33" t="inlineStr"/>
      <c r="AE859" s="33" t="inlineStr"/>
      <c r="AF859" s="33" t="inlineStr"/>
      <c r="AG859" s="33" t="inlineStr"/>
      <c r="AH859">
        <f>COUNTA(D859:D859)&gt;0</f>
        <v/>
      </c>
      <c r="AI859">
        <f>IFERROR(AND($D$809&lt;&gt;"",$D$809="Yes"),FALSE)</f>
        <v/>
      </c>
      <c r="AJ859">
        <f>IFERROR(AND($D$809="",NOT(AND($D$809&lt;&gt;"",$D$809="Yes"))),FALSE)</f>
        <v/>
      </c>
      <c r="AK859">
        <f>IF(AI859,IF(AH859,"ANSWERED","MISSING"),IF(AJ859,IF(AH859,"INVALID","CONTROLLER MISSING"),IF(AH859,"INVALID","NOT APPLICABLE")))</f>
        <v/>
      </c>
      <c r="AL859" t="inlineStr">
        <is>
          <t>PARSED</t>
        </is>
      </c>
    </row>
    <row r="860">
      <c r="A860" s="29" t="inlineStr">
        <is>
          <t>FINS_PR_838_v1</t>
        </is>
      </c>
      <c r="B860" s="30" t="inlineStr">
        <is>
          <t>Total value of the Financial Leases issued to Third Party Clients (in reporting currency) during the reporting period</t>
        </is>
      </c>
      <c r="C860" s="35" t="inlineStr">
        <is>
          <t>TABLE: 26.0
MATRIX ROW / CONTEXT: EU/EEA
Please insert Total value of the Financial Leases issued to Third Party Clients (in reporting currency) during the reporting period - EU/EEA
HOW TO ANSWER: Up to 1 values.
WHEN TO ANSWER: “Financial Leasing” (FINS_PR_789) is “Yes”</t>
        </is>
      </c>
      <c r="D860" s="34" t="inlineStr"/>
      <c r="E860" s="33" t="inlineStr"/>
      <c r="F860" s="33" t="inlineStr"/>
      <c r="G860" s="33" t="inlineStr"/>
      <c r="H860" s="33" t="inlineStr"/>
      <c r="I860" s="33" t="inlineStr"/>
      <c r="J860" s="33" t="inlineStr"/>
      <c r="K860" s="33" t="inlineStr"/>
      <c r="L860" s="33" t="inlineStr"/>
      <c r="M860" s="33" t="inlineStr"/>
      <c r="N860" s="33" t="inlineStr"/>
      <c r="O860" s="33" t="inlineStr"/>
      <c r="P860" s="33" t="inlineStr"/>
      <c r="Q860" s="33" t="inlineStr"/>
      <c r="R860" s="33" t="inlineStr"/>
      <c r="S860" s="33" t="inlineStr"/>
      <c r="T860" s="33" t="inlineStr"/>
      <c r="U860" s="33" t="inlineStr"/>
      <c r="V860" s="33" t="inlineStr"/>
      <c r="W860" s="33" t="inlineStr"/>
      <c r="X860" s="33" t="inlineStr"/>
      <c r="Y860" s="33" t="inlineStr"/>
      <c r="Z860" s="33" t="inlineStr"/>
      <c r="AA860" s="33" t="inlineStr"/>
      <c r="AB860" s="33" t="inlineStr"/>
      <c r="AC860" s="33" t="inlineStr"/>
      <c r="AD860" s="33" t="inlineStr"/>
      <c r="AE860" s="33" t="inlineStr"/>
      <c r="AF860" s="33" t="inlineStr"/>
      <c r="AG860" s="33" t="inlineStr"/>
      <c r="AH860">
        <f>COUNTA(D860:D860)&gt;0</f>
        <v/>
      </c>
      <c r="AI860">
        <f>IFERROR(AND($D$809&lt;&gt;"",$D$809="Yes"),FALSE)</f>
        <v/>
      </c>
      <c r="AJ860">
        <f>IFERROR(AND($D$809="",NOT(AND($D$809&lt;&gt;"",$D$809="Yes"))),FALSE)</f>
        <v/>
      </c>
      <c r="AK860">
        <f>IF(AI860,IF(AH860,"ANSWERED","MISSING"),IF(AJ860,IF(AH860,"INVALID","CONTROLLER MISSING"),IF(AH860,"INVALID","NOT APPLICABLE")))</f>
        <v/>
      </c>
      <c r="AL860" t="inlineStr">
        <is>
          <t>PARSED</t>
        </is>
      </c>
    </row>
    <row r="861">
      <c r="A861" s="29" t="inlineStr">
        <is>
          <t>FINS_PR_839_v1</t>
        </is>
      </c>
      <c r="B861" s="30" t="inlineStr">
        <is>
          <t>Total value of the Financial Leases issued to Third Party Clients (in reporting currency) during the reporting period</t>
        </is>
      </c>
      <c r="C861" s="35" t="inlineStr">
        <is>
          <t>TABLE: 26.0
MATRIX ROW / CONTEXT: RoW
Please insert Total value of the Financial Leases issued to Third Party Clients (in reporting currency) during the reporting period - RoW
HOW TO ANSWER: Up to 1 values.
WHEN TO ANSWER: “Financial Leasing” (FINS_PR_789) is “Yes”</t>
        </is>
      </c>
      <c r="D861" s="34" t="inlineStr"/>
      <c r="E861" s="33" t="inlineStr"/>
      <c r="F861" s="33" t="inlineStr"/>
      <c r="G861" s="33" t="inlineStr"/>
      <c r="H861" s="33" t="inlineStr"/>
      <c r="I861" s="33" t="inlineStr"/>
      <c r="J861" s="33" t="inlineStr"/>
      <c r="K861" s="33" t="inlineStr"/>
      <c r="L861" s="33" t="inlineStr"/>
      <c r="M861" s="33" t="inlineStr"/>
      <c r="N861" s="33" t="inlineStr"/>
      <c r="O861" s="33" t="inlineStr"/>
      <c r="P861" s="33" t="inlineStr"/>
      <c r="Q861" s="33" t="inlineStr"/>
      <c r="R861" s="33" t="inlineStr"/>
      <c r="S861" s="33" t="inlineStr"/>
      <c r="T861" s="33" t="inlineStr"/>
      <c r="U861" s="33" t="inlineStr"/>
      <c r="V861" s="33" t="inlineStr"/>
      <c r="W861" s="33" t="inlineStr"/>
      <c r="X861" s="33" t="inlineStr"/>
      <c r="Y861" s="33" t="inlineStr"/>
      <c r="Z861" s="33" t="inlineStr"/>
      <c r="AA861" s="33" t="inlineStr"/>
      <c r="AB861" s="33" t="inlineStr"/>
      <c r="AC861" s="33" t="inlineStr"/>
      <c r="AD861" s="33" t="inlineStr"/>
      <c r="AE861" s="33" t="inlineStr"/>
      <c r="AF861" s="33" t="inlineStr"/>
      <c r="AG861" s="33" t="inlineStr"/>
      <c r="AH861">
        <f>COUNTA(D861:D861)&gt;0</f>
        <v/>
      </c>
      <c r="AI861">
        <f>IFERROR(AND($D$809&lt;&gt;"",$D$809="Yes"),FALSE)</f>
        <v/>
      </c>
      <c r="AJ861">
        <f>IFERROR(AND($D$809="",NOT(AND($D$809&lt;&gt;"",$D$809="Yes"))),FALSE)</f>
        <v/>
      </c>
      <c r="AK861">
        <f>IF(AI861,IF(AH861,"ANSWERED","MISSING"),IF(AJ861,IF(AH861,"INVALID","CONTROLLER MISSING"),IF(AH861,"INVALID","NOT APPLICABLE")))</f>
        <v/>
      </c>
      <c r="AL861" t="inlineStr">
        <is>
          <t>PARSED</t>
        </is>
      </c>
    </row>
    <row r="862">
      <c r="A862" s="29" t="inlineStr">
        <is>
          <t>FINS_PR_840_v1</t>
        </is>
      </c>
      <c r="B862" s="30" t="inlineStr">
        <is>
          <t>Total number of Financial Leases to Third Party Clients outstanding at the end of the reporting period</t>
        </is>
      </c>
      <c r="C862" s="35" t="inlineStr">
        <is>
          <t>TABLE: 26.0
MATRIX ROW / CONTEXT: Malta
Please insert Total number of Financial Leases to Third Party Clients outstanding at the end of the reporting period
HOW TO ANSWER: Up to 1 values.
WHEN TO ANSWER: “Financial Leasing” (FINS_PR_789) is “Yes”</t>
        </is>
      </c>
      <c r="D862" s="34" t="inlineStr"/>
      <c r="E862" s="33" t="inlineStr"/>
      <c r="F862" s="33" t="inlineStr"/>
      <c r="G862" s="33" t="inlineStr"/>
      <c r="H862" s="33" t="inlineStr"/>
      <c r="I862" s="33" t="inlineStr"/>
      <c r="J862" s="33" t="inlineStr"/>
      <c r="K862" s="33" t="inlineStr"/>
      <c r="L862" s="33" t="inlineStr"/>
      <c r="M862" s="33" t="inlineStr"/>
      <c r="N862" s="33" t="inlineStr"/>
      <c r="O862" s="33" t="inlineStr"/>
      <c r="P862" s="33" t="inlineStr"/>
      <c r="Q862" s="33" t="inlineStr"/>
      <c r="R862" s="33" t="inlineStr"/>
      <c r="S862" s="33" t="inlineStr"/>
      <c r="T862" s="33" t="inlineStr"/>
      <c r="U862" s="33" t="inlineStr"/>
      <c r="V862" s="33" t="inlineStr"/>
      <c r="W862" s="33" t="inlineStr"/>
      <c r="X862" s="33" t="inlineStr"/>
      <c r="Y862" s="33" t="inlineStr"/>
      <c r="Z862" s="33" t="inlineStr"/>
      <c r="AA862" s="33" t="inlineStr"/>
      <c r="AB862" s="33" t="inlineStr"/>
      <c r="AC862" s="33" t="inlineStr"/>
      <c r="AD862" s="33" t="inlineStr"/>
      <c r="AE862" s="33" t="inlineStr"/>
      <c r="AF862" s="33" t="inlineStr"/>
      <c r="AG862" s="33" t="inlineStr"/>
      <c r="AH862">
        <f>COUNTA(D862:D862)&gt;0</f>
        <v/>
      </c>
      <c r="AI862">
        <f>IFERROR(AND($D$809&lt;&gt;"",$D$809="Yes"),FALSE)</f>
        <v/>
      </c>
      <c r="AJ862">
        <f>IFERROR(AND($D$809="",NOT(AND($D$809&lt;&gt;"",$D$809="Yes"))),FALSE)</f>
        <v/>
      </c>
      <c r="AK862">
        <f>IF(AI862,IF(AH862,"ANSWERED","MISSING"),IF(AJ862,IF(AH862,"INVALID","CONTROLLER MISSING"),IF(AH862,"INVALID","NOT APPLICABLE")))</f>
        <v/>
      </c>
      <c r="AL862" t="inlineStr">
        <is>
          <t>PARSED</t>
        </is>
      </c>
    </row>
    <row r="863">
      <c r="A863" s="29" t="inlineStr">
        <is>
          <t>FINS_PR_841_v1</t>
        </is>
      </c>
      <c r="B863" s="30" t="inlineStr">
        <is>
          <t>Total number of Financial Leases to Third Party Clients outstanding at the end of the reporting period</t>
        </is>
      </c>
      <c r="C863" s="35" t="inlineStr">
        <is>
          <t>TABLE: 26.0
MATRIX ROW / CONTEXT: EU/EEA
Please insert Total number of Financial Leases to Third Party Clients outstanding at the end of the reporting period
HOW TO ANSWER: Up to 1 values.
WHEN TO ANSWER: “Financial Leasing” (FINS_PR_789) is “Yes”</t>
        </is>
      </c>
      <c r="D863" s="34" t="inlineStr"/>
      <c r="E863" s="33" t="inlineStr"/>
      <c r="F863" s="33" t="inlineStr"/>
      <c r="G863" s="33" t="inlineStr"/>
      <c r="H863" s="33" t="inlineStr"/>
      <c r="I863" s="33" t="inlineStr"/>
      <c r="J863" s="33" t="inlineStr"/>
      <c r="K863" s="33" t="inlineStr"/>
      <c r="L863" s="33" t="inlineStr"/>
      <c r="M863" s="33" t="inlineStr"/>
      <c r="N863" s="33" t="inlineStr"/>
      <c r="O863" s="33" t="inlineStr"/>
      <c r="P863" s="33" t="inlineStr"/>
      <c r="Q863" s="33" t="inlineStr"/>
      <c r="R863" s="33" t="inlineStr"/>
      <c r="S863" s="33" t="inlineStr"/>
      <c r="T863" s="33" t="inlineStr"/>
      <c r="U863" s="33" t="inlineStr"/>
      <c r="V863" s="33" t="inlineStr"/>
      <c r="W863" s="33" t="inlineStr"/>
      <c r="X863" s="33" t="inlineStr"/>
      <c r="Y863" s="33" t="inlineStr"/>
      <c r="Z863" s="33" t="inlineStr"/>
      <c r="AA863" s="33" t="inlineStr"/>
      <c r="AB863" s="33" t="inlineStr"/>
      <c r="AC863" s="33" t="inlineStr"/>
      <c r="AD863" s="33" t="inlineStr"/>
      <c r="AE863" s="33" t="inlineStr"/>
      <c r="AF863" s="33" t="inlineStr"/>
      <c r="AG863" s="33" t="inlineStr"/>
      <c r="AH863">
        <f>COUNTA(D863:D863)&gt;0</f>
        <v/>
      </c>
      <c r="AI863">
        <f>IFERROR(AND($D$809&lt;&gt;"",$D$809="Yes"),FALSE)</f>
        <v/>
      </c>
      <c r="AJ863">
        <f>IFERROR(AND($D$809="",NOT(AND($D$809&lt;&gt;"",$D$809="Yes"))),FALSE)</f>
        <v/>
      </c>
      <c r="AK863">
        <f>IF(AI863,IF(AH863,"ANSWERED","MISSING"),IF(AJ863,IF(AH863,"INVALID","CONTROLLER MISSING"),IF(AH863,"INVALID","NOT APPLICABLE")))</f>
        <v/>
      </c>
      <c r="AL863" t="inlineStr">
        <is>
          <t>PARSED</t>
        </is>
      </c>
    </row>
    <row r="864">
      <c r="A864" s="29" t="inlineStr">
        <is>
          <t>FINS_PR_842_v1</t>
        </is>
      </c>
      <c r="B864" s="30" t="inlineStr">
        <is>
          <t>Total number of Financial Leases to Third Party Clients outstanding at the end of the reporting period</t>
        </is>
      </c>
      <c r="C864" s="35" t="inlineStr">
        <is>
          <t>TABLE: 26.0
MATRIX ROW / CONTEXT: RoW
Please insert Total number of Financial Leases to Third Party Clients outstanding at the end of the reporting period
HOW TO ANSWER: Up to 1 values.
WHEN TO ANSWER: “Financial Leasing” (FINS_PR_789) is “Yes”</t>
        </is>
      </c>
      <c r="D864" s="34" t="inlineStr"/>
      <c r="E864" s="33" t="inlineStr"/>
      <c r="F864" s="33" t="inlineStr"/>
      <c r="G864" s="33" t="inlineStr"/>
      <c r="H864" s="33" t="inlineStr"/>
      <c r="I864" s="33" t="inlineStr"/>
      <c r="J864" s="33" t="inlineStr"/>
      <c r="K864" s="33" t="inlineStr"/>
      <c r="L864" s="33" t="inlineStr"/>
      <c r="M864" s="33" t="inlineStr"/>
      <c r="N864" s="33" t="inlineStr"/>
      <c r="O864" s="33" t="inlineStr"/>
      <c r="P864" s="33" t="inlineStr"/>
      <c r="Q864" s="33" t="inlineStr"/>
      <c r="R864" s="33" t="inlineStr"/>
      <c r="S864" s="33" t="inlineStr"/>
      <c r="T864" s="33" t="inlineStr"/>
      <c r="U864" s="33" t="inlineStr"/>
      <c r="V864" s="33" t="inlineStr"/>
      <c r="W864" s="33" t="inlineStr"/>
      <c r="X864" s="33" t="inlineStr"/>
      <c r="Y864" s="33" t="inlineStr"/>
      <c r="Z864" s="33" t="inlineStr"/>
      <c r="AA864" s="33" t="inlineStr"/>
      <c r="AB864" s="33" t="inlineStr"/>
      <c r="AC864" s="33" t="inlineStr"/>
      <c r="AD864" s="33" t="inlineStr"/>
      <c r="AE864" s="33" t="inlineStr"/>
      <c r="AF864" s="33" t="inlineStr"/>
      <c r="AG864" s="33" t="inlineStr"/>
      <c r="AH864">
        <f>COUNTA(D864:D864)&gt;0</f>
        <v/>
      </c>
      <c r="AI864">
        <f>IFERROR(AND($D$809&lt;&gt;"",$D$809="Yes"),FALSE)</f>
        <v/>
      </c>
      <c r="AJ864">
        <f>IFERROR(AND($D$809="",NOT(AND($D$809&lt;&gt;"",$D$809="Yes"))),FALSE)</f>
        <v/>
      </c>
      <c r="AK864">
        <f>IF(AI864,IF(AH864,"ANSWERED","MISSING"),IF(AJ864,IF(AH864,"INVALID","CONTROLLER MISSING"),IF(AH864,"INVALID","NOT APPLICABLE")))</f>
        <v/>
      </c>
      <c r="AL864" t="inlineStr">
        <is>
          <t>PARSED</t>
        </is>
      </c>
    </row>
    <row r="865">
      <c r="A865" s="29" t="inlineStr">
        <is>
          <t>FINS_PR_843_v1</t>
        </is>
      </c>
      <c r="B865" s="30" t="inlineStr">
        <is>
          <t>Total value of the Financial Leases to Third Party Clients outstanding (in reporting currency) at the end of the reporting period</t>
        </is>
      </c>
      <c r="C865" s="35" t="inlineStr">
        <is>
          <t>TABLE: 26.0
MATRIX ROW / CONTEXT: Malta
Please insert Total value of the Financial Leases to Third Party Clients outstanding (in reporting currency) at the end of the reporting period - Malta
HOW TO ANSWER: Up to 1 values.
WHEN TO ANSWER: “Financial Leasing” (FINS_PR_789) is “Yes”</t>
        </is>
      </c>
      <c r="D865" s="34" t="inlineStr"/>
      <c r="E865" s="33" t="inlineStr"/>
      <c r="F865" s="33" t="inlineStr"/>
      <c r="G865" s="33" t="inlineStr"/>
      <c r="H865" s="33" t="inlineStr"/>
      <c r="I865" s="33" t="inlineStr"/>
      <c r="J865" s="33" t="inlineStr"/>
      <c r="K865" s="33" t="inlineStr"/>
      <c r="L865" s="33" t="inlineStr"/>
      <c r="M865" s="33" t="inlineStr"/>
      <c r="N865" s="33" t="inlineStr"/>
      <c r="O865" s="33" t="inlineStr"/>
      <c r="P865" s="33" t="inlineStr"/>
      <c r="Q865" s="33" t="inlineStr"/>
      <c r="R865" s="33" t="inlineStr"/>
      <c r="S865" s="33" t="inlineStr"/>
      <c r="T865" s="33" t="inlineStr"/>
      <c r="U865" s="33" t="inlineStr"/>
      <c r="V865" s="33" t="inlineStr"/>
      <c r="W865" s="33" t="inlineStr"/>
      <c r="X865" s="33" t="inlineStr"/>
      <c r="Y865" s="33" t="inlineStr"/>
      <c r="Z865" s="33" t="inlineStr"/>
      <c r="AA865" s="33" t="inlineStr"/>
      <c r="AB865" s="33" t="inlineStr"/>
      <c r="AC865" s="33" t="inlineStr"/>
      <c r="AD865" s="33" t="inlineStr"/>
      <c r="AE865" s="33" t="inlineStr"/>
      <c r="AF865" s="33" t="inlineStr"/>
      <c r="AG865" s="33" t="inlineStr"/>
      <c r="AH865">
        <f>COUNTA(D865:D865)&gt;0</f>
        <v/>
      </c>
      <c r="AI865">
        <f>IFERROR(AND($D$809&lt;&gt;"",$D$809="Yes"),FALSE)</f>
        <v/>
      </c>
      <c r="AJ865">
        <f>IFERROR(AND($D$809="",NOT(AND($D$809&lt;&gt;"",$D$809="Yes"))),FALSE)</f>
        <v/>
      </c>
      <c r="AK865">
        <f>IF(AI865,IF(AH865,"ANSWERED","MISSING"),IF(AJ865,IF(AH865,"INVALID","CONTROLLER MISSING"),IF(AH865,"INVALID","NOT APPLICABLE")))</f>
        <v/>
      </c>
      <c r="AL865" t="inlineStr">
        <is>
          <t>PARSED</t>
        </is>
      </c>
    </row>
    <row r="866">
      <c r="A866" s="29" t="inlineStr">
        <is>
          <t>FINS_PR_844_v1</t>
        </is>
      </c>
      <c r="B866" s="30" t="inlineStr">
        <is>
          <t>Total value of the Financial Leases to Third Party Clients outstanding (in reporting currency) at the end of the reporting period</t>
        </is>
      </c>
      <c r="C866" s="35" t="inlineStr">
        <is>
          <t>TABLE: 26.0
MATRIX ROW / CONTEXT: EU/EEA
Please insert Total value of the Financial Leases to Third Party Clients outstanding (in reporting currency) at the end of the reporting period - EU/EEA
HOW TO ANSWER: Up to 1 values.
WHEN TO ANSWER: “Financial Leasing” (FINS_PR_789) is “Yes”</t>
        </is>
      </c>
      <c r="D866" s="34" t="inlineStr"/>
      <c r="E866" s="33" t="inlineStr"/>
      <c r="F866" s="33" t="inlineStr"/>
      <c r="G866" s="33" t="inlineStr"/>
      <c r="H866" s="33" t="inlineStr"/>
      <c r="I866" s="33" t="inlineStr"/>
      <c r="J866" s="33" t="inlineStr"/>
      <c r="K866" s="33" t="inlineStr"/>
      <c r="L866" s="33" t="inlineStr"/>
      <c r="M866" s="33" t="inlineStr"/>
      <c r="N866" s="33" t="inlineStr"/>
      <c r="O866" s="33" t="inlineStr"/>
      <c r="P866" s="33" t="inlineStr"/>
      <c r="Q866" s="33" t="inlineStr"/>
      <c r="R866" s="33" t="inlineStr"/>
      <c r="S866" s="33" t="inlineStr"/>
      <c r="T866" s="33" t="inlineStr"/>
      <c r="U866" s="33" t="inlineStr"/>
      <c r="V866" s="33" t="inlineStr"/>
      <c r="W866" s="33" t="inlineStr"/>
      <c r="X866" s="33" t="inlineStr"/>
      <c r="Y866" s="33" t="inlineStr"/>
      <c r="Z866" s="33" t="inlineStr"/>
      <c r="AA866" s="33" t="inlineStr"/>
      <c r="AB866" s="33" t="inlineStr"/>
      <c r="AC866" s="33" t="inlineStr"/>
      <c r="AD866" s="33" t="inlineStr"/>
      <c r="AE866" s="33" t="inlineStr"/>
      <c r="AF866" s="33" t="inlineStr"/>
      <c r="AG866" s="33" t="inlineStr"/>
      <c r="AH866">
        <f>COUNTA(D866:D866)&gt;0</f>
        <v/>
      </c>
      <c r="AI866">
        <f>IFERROR(AND($D$809&lt;&gt;"",$D$809="Yes"),FALSE)</f>
        <v/>
      </c>
      <c r="AJ866">
        <f>IFERROR(AND($D$809="",NOT(AND($D$809&lt;&gt;"",$D$809="Yes"))),FALSE)</f>
        <v/>
      </c>
      <c r="AK866">
        <f>IF(AI866,IF(AH866,"ANSWERED","MISSING"),IF(AJ866,IF(AH866,"INVALID","CONTROLLER MISSING"),IF(AH866,"INVALID","NOT APPLICABLE")))</f>
        <v/>
      </c>
      <c r="AL866" t="inlineStr">
        <is>
          <t>PARSED</t>
        </is>
      </c>
    </row>
    <row r="867">
      <c r="A867" s="29" t="inlineStr">
        <is>
          <t>FINS_PR_845_v1</t>
        </is>
      </c>
      <c r="B867" s="30" t="inlineStr">
        <is>
          <t>Total value of the Financial Leases to Third Party Clients outstanding (in reporting currency) at the end of the reporting period</t>
        </is>
      </c>
      <c r="C867" s="35" t="inlineStr">
        <is>
          <t>TABLE: 26.0
MATRIX ROW / CONTEXT: RoW
Please insert Total value of the Financial Leases to Third Party Clients outstanding (in reporting currency) at the end of the reporting period - RoW
HOW TO ANSWER: Up to 1 values.
WHEN TO ANSWER: “Financial Leasing” (FINS_PR_789) is “Yes”</t>
        </is>
      </c>
      <c r="D867" s="34" t="inlineStr"/>
      <c r="E867" s="33" t="inlineStr"/>
      <c r="F867" s="33" t="inlineStr"/>
      <c r="G867" s="33" t="inlineStr"/>
      <c r="H867" s="33" t="inlineStr"/>
      <c r="I867" s="33" t="inlineStr"/>
      <c r="J867" s="33" t="inlineStr"/>
      <c r="K867" s="33" t="inlineStr"/>
      <c r="L867" s="33" t="inlineStr"/>
      <c r="M867" s="33" t="inlineStr"/>
      <c r="N867" s="33" t="inlineStr"/>
      <c r="O867" s="33" t="inlineStr"/>
      <c r="P867" s="33" t="inlineStr"/>
      <c r="Q867" s="33" t="inlineStr"/>
      <c r="R867" s="33" t="inlineStr"/>
      <c r="S867" s="33" t="inlineStr"/>
      <c r="T867" s="33" t="inlineStr"/>
      <c r="U867" s="33" t="inlineStr"/>
      <c r="V867" s="33" t="inlineStr"/>
      <c r="W867" s="33" t="inlineStr"/>
      <c r="X867" s="33" t="inlineStr"/>
      <c r="Y867" s="33" t="inlineStr"/>
      <c r="Z867" s="33" t="inlineStr"/>
      <c r="AA867" s="33" t="inlineStr"/>
      <c r="AB867" s="33" t="inlineStr"/>
      <c r="AC867" s="33" t="inlineStr"/>
      <c r="AD867" s="33" t="inlineStr"/>
      <c r="AE867" s="33" t="inlineStr"/>
      <c r="AF867" s="33" t="inlineStr"/>
      <c r="AG867" s="33" t="inlineStr"/>
      <c r="AH867">
        <f>COUNTA(D867:D867)&gt;0</f>
        <v/>
      </c>
      <c r="AI867">
        <f>IFERROR(AND($D$809&lt;&gt;"",$D$809="Yes"),FALSE)</f>
        <v/>
      </c>
      <c r="AJ867">
        <f>IFERROR(AND($D$809="",NOT(AND($D$809&lt;&gt;"",$D$809="Yes"))),FALSE)</f>
        <v/>
      </c>
      <c r="AK867">
        <f>IF(AI867,IF(AH867,"ANSWERED","MISSING"),IF(AJ867,IF(AH867,"INVALID","CONTROLLER MISSING"),IF(AH867,"INVALID","NOT APPLICABLE")))</f>
        <v/>
      </c>
      <c r="AL867" t="inlineStr">
        <is>
          <t>PARSED</t>
        </is>
      </c>
    </row>
    <row r="868">
      <c r="A868" s="29" t="inlineStr">
        <is>
          <t>FINS_PR_846_v1</t>
        </is>
      </c>
      <c r="B868" s="30" t="inlineStr">
        <is>
          <t>Outstanding financial leases to Third Party Clients - Name of Institution</t>
        </is>
      </c>
      <c r="C868" s="36" t="inlineStr">
        <is>
          <t>TABLE: 26.0
Please insert Outstanding financial leases to Third Party Clients - Name of Institution
HOW TO ANSWER: 1 to 200 values.
WHEN TO ANSWER: At least one of these conditions must be met: “Total number of Financial Leases to Third Party Clients outstanding at the end of the reporting period” (FINS_PR_840) is greater than “0”; or “Total number of Financial Leases to Third Party Clients outstanding at the end of the reporting period” (FINS_PR_841) is greater than “0”; or “Total number of Financial Leases to Th…</t>
        </is>
      </c>
      <c r="D868" s="34" t="inlineStr"/>
      <c r="E868" s="34" t="inlineStr"/>
      <c r="F868" s="34" t="inlineStr"/>
      <c r="G868" s="34" t="inlineStr"/>
      <c r="H868" s="34" t="inlineStr"/>
      <c r="I868" s="34" t="inlineStr"/>
      <c r="J868" s="34" t="inlineStr"/>
      <c r="K868" s="34" t="inlineStr"/>
      <c r="L868" s="34" t="inlineStr"/>
      <c r="M868" s="34" t="inlineStr"/>
      <c r="N868" s="34" t="inlineStr"/>
      <c r="O868" s="34" t="inlineStr"/>
      <c r="P868" s="34" t="inlineStr"/>
      <c r="Q868" s="34" t="inlineStr"/>
      <c r="R868" s="34" t="inlineStr"/>
      <c r="S868" s="34" t="inlineStr"/>
      <c r="T868" s="34" t="inlineStr"/>
      <c r="U868" s="34" t="inlineStr"/>
      <c r="V868" s="34" t="inlineStr"/>
      <c r="W868" s="34" t="inlineStr"/>
      <c r="X868" s="34" t="inlineStr"/>
      <c r="Y868" s="34" t="inlineStr"/>
      <c r="Z868" s="34" t="inlineStr"/>
      <c r="AA868" s="34" t="inlineStr"/>
      <c r="AB868" s="34" t="inlineStr"/>
      <c r="AC868" s="34" t="inlineStr"/>
      <c r="AD868" s="34" t="inlineStr"/>
      <c r="AE868" s="34" t="inlineStr"/>
      <c r="AF868" s="34" t="inlineStr"/>
      <c r="AG868" s="34" t="inlineStr"/>
      <c r="AH868">
        <f>COUNTA(D868:AG868)&gt;0</f>
        <v/>
      </c>
      <c r="AI868">
        <f>IFERROR(OR(AND(D$862&lt;&gt;"",D$862&gt;0),AND(D$863&lt;&gt;"",D$863&gt;0),AND(D$864&lt;&gt;"",D$864&gt;0)),FALSE)</f>
        <v/>
      </c>
      <c r="AJ868">
        <f>IFERROR(AND(OR(D$862="",D$863="",D$864=""),NOT(OR(AND(D$862&lt;&gt;"",D$862&gt;0),AND(D$863&lt;&gt;"",D$863&gt;0),AND(D$864&lt;&gt;"",D$864&gt;0)))),FALSE)</f>
        <v/>
      </c>
      <c r="AK868">
        <f>IF(AI868,IF(AH868,"ANSWERED","MISSING"),IF(AJ868,IF(AH868,"INVALID","CONTROLLER MISSING"),IF(AH868,"INVALID","NOT APPLICABLE")))</f>
        <v/>
      </c>
      <c r="AL868" t="inlineStr">
        <is>
          <t>PARSED</t>
        </is>
      </c>
    </row>
    <row r="869">
      <c r="A869" s="29" t="inlineStr">
        <is>
          <t>FINS_PR_847_v1</t>
        </is>
      </c>
      <c r="B869" s="30" t="inlineStr">
        <is>
          <t>Outstanding financial leases to Third Party Clients - Jurisdiction</t>
        </is>
      </c>
      <c r="C869" s="36" t="inlineStr">
        <is>
          <t>TABLE: 26.0
Please insert Outstanding financial leases to Third Party Clients - Jurisdiction
HOW TO ANSWER: 1 to 200 values.
OPTIONS: Use the dropdown list; the full option list is intentionally not repeated here.
WHEN TO ANSWER: At least one of these conditions must be met: “Total number of Financial Leases to Third Party Clients outstanding at the end of the reporting period” (FINS_PR_840) is greater than “0”; or “Total number of Financial Leases to Third Party Clients outstanding at the end of the reporting per…</t>
        </is>
      </c>
      <c r="D869" s="34" t="inlineStr"/>
      <c r="E869" s="34" t="inlineStr"/>
      <c r="F869" s="34" t="inlineStr"/>
      <c r="G869" s="34" t="inlineStr"/>
      <c r="H869" s="34" t="inlineStr"/>
      <c r="I869" s="34" t="inlineStr"/>
      <c r="J869" s="34" t="inlineStr"/>
      <c r="K869" s="34" t="inlineStr"/>
      <c r="L869" s="34" t="inlineStr"/>
      <c r="M869" s="34" t="inlineStr"/>
      <c r="N869" s="34" t="inlineStr"/>
      <c r="O869" s="34" t="inlineStr"/>
      <c r="P869" s="34" t="inlineStr"/>
      <c r="Q869" s="34" t="inlineStr"/>
      <c r="R869" s="34" t="inlineStr"/>
      <c r="S869" s="34" t="inlineStr"/>
      <c r="T869" s="34" t="inlineStr"/>
      <c r="U869" s="34" t="inlineStr"/>
      <c r="V869" s="34" t="inlineStr"/>
      <c r="W869" s="34" t="inlineStr"/>
      <c r="X869" s="34" t="inlineStr"/>
      <c r="Y869" s="34" t="inlineStr"/>
      <c r="Z869" s="34" t="inlineStr"/>
      <c r="AA869" s="34" t="inlineStr"/>
      <c r="AB869" s="34" t="inlineStr"/>
      <c r="AC869" s="34" t="inlineStr"/>
      <c r="AD869" s="34" t="inlineStr"/>
      <c r="AE869" s="34" t="inlineStr"/>
      <c r="AF869" s="34" t="inlineStr"/>
      <c r="AG869" s="34" t="inlineStr"/>
      <c r="AH869">
        <f>COUNTA(D869:AG869)&gt;0</f>
        <v/>
      </c>
      <c r="AI869">
        <f>IFERROR(OR(AND(D$862&lt;&gt;"",D$862&gt;0),AND(D$863&lt;&gt;"",D$863&gt;0),AND(D$864&lt;&gt;"",D$864&gt;0)),FALSE)</f>
        <v/>
      </c>
      <c r="AJ869">
        <f>IFERROR(AND(OR(D$862="",D$863="",D$864=""),NOT(OR(AND(D$862&lt;&gt;"",D$862&gt;0),AND(D$863&lt;&gt;"",D$863&gt;0),AND(D$864&lt;&gt;"",D$864&gt;0)))),FALSE)</f>
        <v/>
      </c>
      <c r="AK869">
        <f>IF(AI869,IF(AH869,"ANSWERED","MISSING"),IF(AJ869,IF(AH869,"INVALID","CONTROLLER MISSING"),IF(AH869,"INVALID","NOT APPLICABLE")))</f>
        <v/>
      </c>
      <c r="AL869" t="inlineStr">
        <is>
          <t>PARSED</t>
        </is>
      </c>
    </row>
    <row r="870">
      <c r="A870" s="29" t="inlineStr">
        <is>
          <t>FINS_PR_848_v1</t>
        </is>
      </c>
      <c r="B870" s="30" t="inlineStr">
        <is>
          <t>Outstanding financial leases to Third Party Clients - Value of financial leases outstanding (in Ref. Currency)</t>
        </is>
      </c>
      <c r="C870" s="36" t="inlineStr">
        <is>
          <t>TABLE: 26.0
Please insert Outstanding financial leases to Third Party Clients - Value of financial leases outstanding (in Ref. Currency)
HOW TO ANSWER: 1 to 200 values.
WHEN TO ANSWER: At least one of these conditions must be met: “Total number of Financial Leases to Third Party Clients outstanding at the end of the reporting period” (FINS_PR_840) is greater than “0”; or “Total number of Financial Leases to Third Party Clients outstanding at the end of the reporting period” (FINS_PR_841) is greater than “0”; or “T…</t>
        </is>
      </c>
      <c r="D870" s="34" t="inlineStr"/>
      <c r="E870" s="34" t="inlineStr"/>
      <c r="F870" s="34" t="inlineStr"/>
      <c r="G870" s="34" t="inlineStr"/>
      <c r="H870" s="34" t="inlineStr"/>
      <c r="I870" s="34" t="inlineStr"/>
      <c r="J870" s="34" t="inlineStr"/>
      <c r="K870" s="34" t="inlineStr"/>
      <c r="L870" s="34" t="inlineStr"/>
      <c r="M870" s="34" t="inlineStr"/>
      <c r="N870" s="34" t="inlineStr"/>
      <c r="O870" s="34" t="inlineStr"/>
      <c r="P870" s="34" t="inlineStr"/>
      <c r="Q870" s="34" t="inlineStr"/>
      <c r="R870" s="34" t="inlineStr"/>
      <c r="S870" s="34" t="inlineStr"/>
      <c r="T870" s="34" t="inlineStr"/>
      <c r="U870" s="34" t="inlineStr"/>
      <c r="V870" s="34" t="inlineStr"/>
      <c r="W870" s="34" t="inlineStr"/>
      <c r="X870" s="34" t="inlineStr"/>
      <c r="Y870" s="34" t="inlineStr"/>
      <c r="Z870" s="34" t="inlineStr"/>
      <c r="AA870" s="34" t="inlineStr"/>
      <c r="AB870" s="34" t="inlineStr"/>
      <c r="AC870" s="34" t="inlineStr"/>
      <c r="AD870" s="34" t="inlineStr"/>
      <c r="AE870" s="34" t="inlineStr"/>
      <c r="AF870" s="34" t="inlineStr"/>
      <c r="AG870" s="34" t="inlineStr"/>
      <c r="AH870">
        <f>COUNTA(D870:AG870)&gt;0</f>
        <v/>
      </c>
      <c r="AI870">
        <f>IFERROR(OR(AND(D$862&lt;&gt;"",D$862&gt;0),AND(D$863&lt;&gt;"",D$863&gt;0),AND(D$864&lt;&gt;"",D$864&gt;0)),FALSE)</f>
        <v/>
      </c>
      <c r="AJ870">
        <f>IFERROR(AND(OR(D$862="",D$863="",D$864=""),NOT(OR(AND(D$862&lt;&gt;"",D$862&gt;0),AND(D$863&lt;&gt;"",D$863&gt;0),AND(D$864&lt;&gt;"",D$864&gt;0)))),FALSE)</f>
        <v/>
      </c>
      <c r="AK870">
        <f>IF(AI870,IF(AH870,"ANSWERED","MISSING"),IF(AJ870,IF(AH870,"INVALID","CONTROLLER MISSING"),IF(AH870,"INVALID","NOT APPLICABLE")))</f>
        <v/>
      </c>
      <c r="AL870" t="inlineStr">
        <is>
          <t>PARSED</t>
        </is>
      </c>
    </row>
    <row r="871" ht="24" customHeight="1">
      <c r="A871" s="28" t="inlineStr">
        <is>
          <t>PR — FI SERVICES - VENTURE OR RISK CAPITAL</t>
        </is>
      </c>
      <c r="B871" s="28" t="n"/>
      <c r="C871" s="28" t="n"/>
      <c r="D871" s="28" t="n"/>
      <c r="E871" s="28" t="n"/>
      <c r="F871" s="28" t="n"/>
      <c r="G871" s="28" t="n"/>
      <c r="H871" s="28" t="n"/>
      <c r="I871" s="28" t="n"/>
      <c r="J871" s="28" t="n"/>
      <c r="K871" s="28" t="n"/>
      <c r="L871" s="28" t="n"/>
      <c r="M871" s="28" t="n"/>
      <c r="N871" s="28" t="n"/>
      <c r="O871" s="28" t="n"/>
      <c r="P871" s="28" t="n"/>
      <c r="Q871" s="28" t="n"/>
      <c r="R871" s="28" t="n"/>
      <c r="S871" s="28" t="n"/>
      <c r="T871" s="28" t="n"/>
      <c r="U871" s="28" t="n"/>
      <c r="V871" s="28" t="n"/>
      <c r="W871" s="28" t="n"/>
      <c r="X871" s="28" t="n"/>
      <c r="Y871" s="28" t="n"/>
      <c r="Z871" s="28" t="n"/>
      <c r="AA871" s="28" t="n"/>
      <c r="AB871" s="28" t="n"/>
      <c r="AC871" s="28" t="n"/>
      <c r="AD871" s="28" t="n"/>
      <c r="AE871" s="28" t="n"/>
      <c r="AF871" s="28" t="n"/>
      <c r="AG871" s="28" t="n"/>
    </row>
    <row r="872">
      <c r="A872" s="29" t="inlineStr">
        <is>
          <t>FINS_PR_849_v1</t>
        </is>
      </c>
      <c r="B872" s="30" t="inlineStr">
        <is>
          <t>Total number of venture or risk capital investments made within the reporting period</t>
        </is>
      </c>
      <c r="C872" s="35" t="inlineStr">
        <is>
          <t>TABLE: 27.0
MATRIX ROW / CONTEXT: Malta
Please insert Total number of venture or risk capital investments made within the reporting period - Malta
HOW TO ANSWER: Up to 1 values.
WHEN TO ANSWER: “Venture or Risk Capital” (FINS_PR_790) is “Yes”</t>
        </is>
      </c>
      <c r="D872" s="34" t="inlineStr"/>
      <c r="E872" s="33" t="inlineStr"/>
      <c r="F872" s="33" t="inlineStr"/>
      <c r="G872" s="33" t="inlineStr"/>
      <c r="H872" s="33" t="inlineStr"/>
      <c r="I872" s="33" t="inlineStr"/>
      <c r="J872" s="33" t="inlineStr"/>
      <c r="K872" s="33" t="inlineStr"/>
      <c r="L872" s="33" t="inlineStr"/>
      <c r="M872" s="33" t="inlineStr"/>
      <c r="N872" s="33" t="inlineStr"/>
      <c r="O872" s="33" t="inlineStr"/>
      <c r="P872" s="33" t="inlineStr"/>
      <c r="Q872" s="33" t="inlineStr"/>
      <c r="R872" s="33" t="inlineStr"/>
      <c r="S872" s="33" t="inlineStr"/>
      <c r="T872" s="33" t="inlineStr"/>
      <c r="U872" s="33" t="inlineStr"/>
      <c r="V872" s="33" t="inlineStr"/>
      <c r="W872" s="33" t="inlineStr"/>
      <c r="X872" s="33" t="inlineStr"/>
      <c r="Y872" s="33" t="inlineStr"/>
      <c r="Z872" s="33" t="inlineStr"/>
      <c r="AA872" s="33" t="inlineStr"/>
      <c r="AB872" s="33" t="inlineStr"/>
      <c r="AC872" s="33" t="inlineStr"/>
      <c r="AD872" s="33" t="inlineStr"/>
      <c r="AE872" s="33" t="inlineStr"/>
      <c r="AF872" s="33" t="inlineStr"/>
      <c r="AG872" s="33" t="inlineStr"/>
      <c r="AH872">
        <f>COUNTA(D872:D872)&gt;0</f>
        <v/>
      </c>
      <c r="AI872">
        <f>IFERROR(AND($D$810&lt;&gt;"",$D$810="Yes"),FALSE)</f>
        <v/>
      </c>
      <c r="AJ872">
        <f>IFERROR(AND($D$810="",NOT(AND($D$810&lt;&gt;"",$D$810="Yes"))),FALSE)</f>
        <v/>
      </c>
      <c r="AK872">
        <f>IF(AI872,IF(AH872,"ANSWERED","MISSING"),IF(AJ872,IF(AH872,"INVALID","CONTROLLER MISSING"),IF(AH872,"INVALID","NOT APPLICABLE")))</f>
        <v/>
      </c>
      <c r="AL872" t="inlineStr">
        <is>
          <t>PARSED</t>
        </is>
      </c>
    </row>
    <row r="873">
      <c r="A873" s="29" t="inlineStr">
        <is>
          <t>FINS_PR_850_v1</t>
        </is>
      </c>
      <c r="B873" s="30" t="inlineStr">
        <is>
          <t>Total number of venture or risk capital investments made within the reporting period</t>
        </is>
      </c>
      <c r="C873" s="35" t="inlineStr">
        <is>
          <t>TABLE: 27.0
MATRIX ROW / CONTEXT: EU/EEA
Please insert Total number of venture or risk capital investments made within the reporting period - EU/EEA
HOW TO ANSWER: Up to 1 values.
WHEN TO ANSWER: “Venture or Risk Capital” (FINS_PR_790) is “Yes”</t>
        </is>
      </c>
      <c r="D873" s="34" t="inlineStr"/>
      <c r="E873" s="33" t="inlineStr"/>
      <c r="F873" s="33" t="inlineStr"/>
      <c r="G873" s="33" t="inlineStr"/>
      <c r="H873" s="33" t="inlineStr"/>
      <c r="I873" s="33" t="inlineStr"/>
      <c r="J873" s="33" t="inlineStr"/>
      <c r="K873" s="33" t="inlineStr"/>
      <c r="L873" s="33" t="inlineStr"/>
      <c r="M873" s="33" t="inlineStr"/>
      <c r="N873" s="33" t="inlineStr"/>
      <c r="O873" s="33" t="inlineStr"/>
      <c r="P873" s="33" t="inlineStr"/>
      <c r="Q873" s="33" t="inlineStr"/>
      <c r="R873" s="33" t="inlineStr"/>
      <c r="S873" s="33" t="inlineStr"/>
      <c r="T873" s="33" t="inlineStr"/>
      <c r="U873" s="33" t="inlineStr"/>
      <c r="V873" s="33" t="inlineStr"/>
      <c r="W873" s="33" t="inlineStr"/>
      <c r="X873" s="33" t="inlineStr"/>
      <c r="Y873" s="33" t="inlineStr"/>
      <c r="Z873" s="33" t="inlineStr"/>
      <c r="AA873" s="33" t="inlineStr"/>
      <c r="AB873" s="33" t="inlineStr"/>
      <c r="AC873" s="33" t="inlineStr"/>
      <c r="AD873" s="33" t="inlineStr"/>
      <c r="AE873" s="33" t="inlineStr"/>
      <c r="AF873" s="33" t="inlineStr"/>
      <c r="AG873" s="33" t="inlineStr"/>
      <c r="AH873">
        <f>COUNTA(D873:D873)&gt;0</f>
        <v/>
      </c>
      <c r="AI873">
        <f>IFERROR(AND($D$810&lt;&gt;"",$D$810="Yes"),FALSE)</f>
        <v/>
      </c>
      <c r="AJ873">
        <f>IFERROR(AND($D$810="",NOT(AND($D$810&lt;&gt;"",$D$810="Yes"))),FALSE)</f>
        <v/>
      </c>
      <c r="AK873">
        <f>IF(AI873,IF(AH873,"ANSWERED","MISSING"),IF(AJ873,IF(AH873,"INVALID","CONTROLLER MISSING"),IF(AH873,"INVALID","NOT APPLICABLE")))</f>
        <v/>
      </c>
      <c r="AL873" t="inlineStr">
        <is>
          <t>PARSED</t>
        </is>
      </c>
    </row>
    <row r="874">
      <c r="A874" s="29" t="inlineStr">
        <is>
          <t>FINS_PR_851_v1</t>
        </is>
      </c>
      <c r="B874" s="30" t="inlineStr">
        <is>
          <t>Total number of venture or risk capital investments made within the reporting period</t>
        </is>
      </c>
      <c r="C874" s="35" t="inlineStr">
        <is>
          <t>TABLE: 27.0
MATRIX ROW / CONTEXT: RoW
Please insert Total number of venture or risk capital investments made within the reporting period - RoW
HOW TO ANSWER: Up to 1 values.
WHEN TO ANSWER: “Venture or Risk Capital” (FINS_PR_790) is “Yes”</t>
        </is>
      </c>
      <c r="D874" s="34" t="inlineStr"/>
      <c r="E874" s="33" t="inlineStr"/>
      <c r="F874" s="33" t="inlineStr"/>
      <c r="G874" s="33" t="inlineStr"/>
      <c r="H874" s="33" t="inlineStr"/>
      <c r="I874" s="33" t="inlineStr"/>
      <c r="J874" s="33" t="inlineStr"/>
      <c r="K874" s="33" t="inlineStr"/>
      <c r="L874" s="33" t="inlineStr"/>
      <c r="M874" s="33" t="inlineStr"/>
      <c r="N874" s="33" t="inlineStr"/>
      <c r="O874" s="33" t="inlineStr"/>
      <c r="P874" s="33" t="inlineStr"/>
      <c r="Q874" s="33" t="inlineStr"/>
      <c r="R874" s="33" t="inlineStr"/>
      <c r="S874" s="33" t="inlineStr"/>
      <c r="T874" s="33" t="inlineStr"/>
      <c r="U874" s="33" t="inlineStr"/>
      <c r="V874" s="33" t="inlineStr"/>
      <c r="W874" s="33" t="inlineStr"/>
      <c r="X874" s="33" t="inlineStr"/>
      <c r="Y874" s="33" t="inlineStr"/>
      <c r="Z874" s="33" t="inlineStr"/>
      <c r="AA874" s="33" t="inlineStr"/>
      <c r="AB874" s="33" t="inlineStr"/>
      <c r="AC874" s="33" t="inlineStr"/>
      <c r="AD874" s="33" t="inlineStr"/>
      <c r="AE874" s="33" t="inlineStr"/>
      <c r="AF874" s="33" t="inlineStr"/>
      <c r="AG874" s="33" t="inlineStr"/>
      <c r="AH874">
        <f>COUNTA(D874:D874)&gt;0</f>
        <v/>
      </c>
      <c r="AI874">
        <f>IFERROR(AND($D$810&lt;&gt;"",$D$810="Yes"),FALSE)</f>
        <v/>
      </c>
      <c r="AJ874">
        <f>IFERROR(AND($D$810="",NOT(AND($D$810&lt;&gt;"",$D$810="Yes"))),FALSE)</f>
        <v/>
      </c>
      <c r="AK874">
        <f>IF(AI874,IF(AH874,"ANSWERED","MISSING"),IF(AJ874,IF(AH874,"INVALID","CONTROLLER MISSING"),IF(AH874,"INVALID","NOT APPLICABLE")))</f>
        <v/>
      </c>
      <c r="AL874" t="inlineStr">
        <is>
          <t>PARSED</t>
        </is>
      </c>
    </row>
    <row r="875">
      <c r="A875" s="29" t="inlineStr">
        <is>
          <t>FINS_PR_852_v1</t>
        </is>
      </c>
      <c r="B875" s="30" t="inlineStr">
        <is>
          <t>Total value of venture or risk capital investment made within the reporting period</t>
        </is>
      </c>
      <c r="C875" s="35" t="inlineStr">
        <is>
          <t>TABLE: 27.0
MATRIX ROW / CONTEXT: Malta
Please insert Total value of venture or risk capital investment made within the reporting period - Malta
HOW TO ANSWER: Up to 1 values.
WHEN TO ANSWER: “Venture or Risk Capital” (FINS_PR_790) is “Yes”</t>
        </is>
      </c>
      <c r="D875" s="34" t="inlineStr"/>
      <c r="E875" s="33" t="inlineStr"/>
      <c r="F875" s="33" t="inlineStr"/>
      <c r="G875" s="33" t="inlineStr"/>
      <c r="H875" s="33" t="inlineStr"/>
      <c r="I875" s="33" t="inlineStr"/>
      <c r="J875" s="33" t="inlineStr"/>
      <c r="K875" s="33" t="inlineStr"/>
      <c r="L875" s="33" t="inlineStr"/>
      <c r="M875" s="33" t="inlineStr"/>
      <c r="N875" s="33" t="inlineStr"/>
      <c r="O875" s="33" t="inlineStr"/>
      <c r="P875" s="33" t="inlineStr"/>
      <c r="Q875" s="33" t="inlineStr"/>
      <c r="R875" s="33" t="inlineStr"/>
      <c r="S875" s="33" t="inlineStr"/>
      <c r="T875" s="33" t="inlineStr"/>
      <c r="U875" s="33" t="inlineStr"/>
      <c r="V875" s="33" t="inlineStr"/>
      <c r="W875" s="33" t="inlineStr"/>
      <c r="X875" s="33" t="inlineStr"/>
      <c r="Y875" s="33" t="inlineStr"/>
      <c r="Z875" s="33" t="inlineStr"/>
      <c r="AA875" s="33" t="inlineStr"/>
      <c r="AB875" s="33" t="inlineStr"/>
      <c r="AC875" s="33" t="inlineStr"/>
      <c r="AD875" s="33" t="inlineStr"/>
      <c r="AE875" s="33" t="inlineStr"/>
      <c r="AF875" s="33" t="inlineStr"/>
      <c r="AG875" s="33" t="inlineStr"/>
      <c r="AH875">
        <f>COUNTA(D875:D875)&gt;0</f>
        <v/>
      </c>
      <c r="AI875">
        <f>IFERROR(AND($D$810&lt;&gt;"",$D$810="Yes"),FALSE)</f>
        <v/>
      </c>
      <c r="AJ875">
        <f>IFERROR(AND($D$810="",NOT(AND($D$810&lt;&gt;"",$D$810="Yes"))),FALSE)</f>
        <v/>
      </c>
      <c r="AK875">
        <f>IF(AI875,IF(AH875,"ANSWERED","MISSING"),IF(AJ875,IF(AH875,"INVALID","CONTROLLER MISSING"),IF(AH875,"INVALID","NOT APPLICABLE")))</f>
        <v/>
      </c>
      <c r="AL875" t="inlineStr">
        <is>
          <t>PARSED</t>
        </is>
      </c>
    </row>
    <row r="876">
      <c r="A876" s="29" t="inlineStr">
        <is>
          <t>FINS_PR_853_v1</t>
        </is>
      </c>
      <c r="B876" s="30" t="inlineStr">
        <is>
          <t>Total value of venture or risk capital investment made within the reporting period in reference currency</t>
        </is>
      </c>
      <c r="C876" s="35" t="inlineStr">
        <is>
          <t>TABLE: 27.0
MATRIX ROW / CONTEXT: EU/EEA
Please insert Total value of venture or risk capital investment made within the reporting period - EU/EEA
HOW TO ANSWER: Up to 1 values.
WHEN TO ANSWER: “Venture or Risk Capital” (FINS_PR_790) is “Yes”</t>
        </is>
      </c>
      <c r="D876" s="34" t="inlineStr"/>
      <c r="E876" s="33" t="inlineStr"/>
      <c r="F876" s="33" t="inlineStr"/>
      <c r="G876" s="33" t="inlineStr"/>
      <c r="H876" s="33" t="inlineStr"/>
      <c r="I876" s="33" t="inlineStr"/>
      <c r="J876" s="33" t="inlineStr"/>
      <c r="K876" s="33" t="inlineStr"/>
      <c r="L876" s="33" t="inlineStr"/>
      <c r="M876" s="33" t="inlineStr"/>
      <c r="N876" s="33" t="inlineStr"/>
      <c r="O876" s="33" t="inlineStr"/>
      <c r="P876" s="33" t="inlineStr"/>
      <c r="Q876" s="33" t="inlineStr"/>
      <c r="R876" s="33" t="inlineStr"/>
      <c r="S876" s="33" t="inlineStr"/>
      <c r="T876" s="33" t="inlineStr"/>
      <c r="U876" s="33" t="inlineStr"/>
      <c r="V876" s="33" t="inlineStr"/>
      <c r="W876" s="33" t="inlineStr"/>
      <c r="X876" s="33" t="inlineStr"/>
      <c r="Y876" s="33" t="inlineStr"/>
      <c r="Z876" s="33" t="inlineStr"/>
      <c r="AA876" s="33" t="inlineStr"/>
      <c r="AB876" s="33" t="inlineStr"/>
      <c r="AC876" s="33" t="inlineStr"/>
      <c r="AD876" s="33" t="inlineStr"/>
      <c r="AE876" s="33" t="inlineStr"/>
      <c r="AF876" s="33" t="inlineStr"/>
      <c r="AG876" s="33" t="inlineStr"/>
      <c r="AH876">
        <f>COUNTA(D876:D876)&gt;0</f>
        <v/>
      </c>
      <c r="AI876">
        <f>IFERROR(AND($D$810&lt;&gt;"",$D$810="Yes"),FALSE)</f>
        <v/>
      </c>
      <c r="AJ876">
        <f>IFERROR(AND($D$810="",NOT(AND($D$810&lt;&gt;"",$D$810="Yes"))),FALSE)</f>
        <v/>
      </c>
      <c r="AK876">
        <f>IF(AI876,IF(AH876,"ANSWERED","MISSING"),IF(AJ876,IF(AH876,"INVALID","CONTROLLER MISSING"),IF(AH876,"INVALID","NOT APPLICABLE")))</f>
        <v/>
      </c>
      <c r="AL876" t="inlineStr">
        <is>
          <t>PARSED</t>
        </is>
      </c>
    </row>
    <row r="877">
      <c r="A877" s="29" t="inlineStr">
        <is>
          <t>FINS_PR_854_v1</t>
        </is>
      </c>
      <c r="B877" s="30" t="inlineStr">
        <is>
          <t>Total value of venture or risk capital investment made within the reporting period in reference currency</t>
        </is>
      </c>
      <c r="C877" s="35" t="inlineStr">
        <is>
          <t>TABLE: 27.0
MATRIX ROW / CONTEXT: RoW
Please insert Total value of venture or risk capital investment made within the reporting period - RoW
HOW TO ANSWER: Up to 1 values.
WHEN TO ANSWER: “Venture or Risk Capital” (FINS_PR_790) is “Yes”</t>
        </is>
      </c>
      <c r="D877" s="34" t="inlineStr"/>
      <c r="E877" s="33" t="inlineStr"/>
      <c r="F877" s="33" t="inlineStr"/>
      <c r="G877" s="33" t="inlineStr"/>
      <c r="H877" s="33" t="inlineStr"/>
      <c r="I877" s="33" t="inlineStr"/>
      <c r="J877" s="33" t="inlineStr"/>
      <c r="K877" s="33" t="inlineStr"/>
      <c r="L877" s="33" t="inlineStr"/>
      <c r="M877" s="33" t="inlineStr"/>
      <c r="N877" s="33" t="inlineStr"/>
      <c r="O877" s="33" t="inlineStr"/>
      <c r="P877" s="33" t="inlineStr"/>
      <c r="Q877" s="33" t="inlineStr"/>
      <c r="R877" s="33" t="inlineStr"/>
      <c r="S877" s="33" t="inlineStr"/>
      <c r="T877" s="33" t="inlineStr"/>
      <c r="U877" s="33" t="inlineStr"/>
      <c r="V877" s="33" t="inlineStr"/>
      <c r="W877" s="33" t="inlineStr"/>
      <c r="X877" s="33" t="inlineStr"/>
      <c r="Y877" s="33" t="inlineStr"/>
      <c r="Z877" s="33" t="inlineStr"/>
      <c r="AA877" s="33" t="inlineStr"/>
      <c r="AB877" s="33" t="inlineStr"/>
      <c r="AC877" s="33" t="inlineStr"/>
      <c r="AD877" s="33" t="inlineStr"/>
      <c r="AE877" s="33" t="inlineStr"/>
      <c r="AF877" s="33" t="inlineStr"/>
      <c r="AG877" s="33" t="inlineStr"/>
      <c r="AH877">
        <f>COUNTA(D877:D877)&gt;0</f>
        <v/>
      </c>
      <c r="AI877">
        <f>IFERROR(AND($D$810&lt;&gt;"",$D$810="Yes"),FALSE)</f>
        <v/>
      </c>
      <c r="AJ877">
        <f>IFERROR(AND($D$810="",NOT(AND($D$810&lt;&gt;"",$D$810="Yes"))),FALSE)</f>
        <v/>
      </c>
      <c r="AK877">
        <f>IF(AI877,IF(AH877,"ANSWERED","MISSING"),IF(AJ877,IF(AH877,"INVALID","CONTROLLER MISSING"),IF(AH877,"INVALID","NOT APPLICABLE")))</f>
        <v/>
      </c>
      <c r="AL877" t="inlineStr">
        <is>
          <t>PARSED</t>
        </is>
      </c>
    </row>
    <row r="878">
      <c r="A878" s="29" t="inlineStr">
        <is>
          <t>FINS_PR_855_v1</t>
        </is>
      </c>
      <c r="B878" s="30" t="inlineStr">
        <is>
          <t>Total number of venture or risk capital investments outstanding at the end of the reporting period</t>
        </is>
      </c>
      <c r="C878" s="35" t="inlineStr">
        <is>
          <t>TABLE: 27.0
MATRIX ROW / CONTEXT: Malta
Please insert Total number of venture or risk capital investments outstanding at the end of the reporting period - Malta
HOW TO ANSWER: Up to 1 values.
WHEN TO ANSWER: “Venture or Risk Capital” (FINS_PR_790) is “Yes”</t>
        </is>
      </c>
      <c r="D878" s="34" t="inlineStr"/>
      <c r="E878" s="33" t="inlineStr"/>
      <c r="F878" s="33" t="inlineStr"/>
      <c r="G878" s="33" t="inlineStr"/>
      <c r="H878" s="33" t="inlineStr"/>
      <c r="I878" s="33" t="inlineStr"/>
      <c r="J878" s="33" t="inlineStr"/>
      <c r="K878" s="33" t="inlineStr"/>
      <c r="L878" s="33" t="inlineStr"/>
      <c r="M878" s="33" t="inlineStr"/>
      <c r="N878" s="33" t="inlineStr"/>
      <c r="O878" s="33" t="inlineStr"/>
      <c r="P878" s="33" t="inlineStr"/>
      <c r="Q878" s="33" t="inlineStr"/>
      <c r="R878" s="33" t="inlineStr"/>
      <c r="S878" s="33" t="inlineStr"/>
      <c r="T878" s="33" t="inlineStr"/>
      <c r="U878" s="33" t="inlineStr"/>
      <c r="V878" s="33" t="inlineStr"/>
      <c r="W878" s="33" t="inlineStr"/>
      <c r="X878" s="33" t="inlineStr"/>
      <c r="Y878" s="33" t="inlineStr"/>
      <c r="Z878" s="33" t="inlineStr"/>
      <c r="AA878" s="33" t="inlineStr"/>
      <c r="AB878" s="33" t="inlineStr"/>
      <c r="AC878" s="33" t="inlineStr"/>
      <c r="AD878" s="33" t="inlineStr"/>
      <c r="AE878" s="33" t="inlineStr"/>
      <c r="AF878" s="33" t="inlineStr"/>
      <c r="AG878" s="33" t="inlineStr"/>
      <c r="AH878">
        <f>COUNTA(D878:D878)&gt;0</f>
        <v/>
      </c>
      <c r="AI878">
        <f>IFERROR(AND($D$810&lt;&gt;"",$D$810="Yes"),FALSE)</f>
        <v/>
      </c>
      <c r="AJ878">
        <f>IFERROR(AND($D$810="",NOT(AND($D$810&lt;&gt;"",$D$810="Yes"))),FALSE)</f>
        <v/>
      </c>
      <c r="AK878">
        <f>IF(AI878,IF(AH878,"ANSWERED","MISSING"),IF(AJ878,IF(AH878,"INVALID","CONTROLLER MISSING"),IF(AH878,"INVALID","NOT APPLICABLE")))</f>
        <v/>
      </c>
      <c r="AL878" t="inlineStr">
        <is>
          <t>PARSED</t>
        </is>
      </c>
    </row>
    <row r="879">
      <c r="A879" s="29" t="inlineStr">
        <is>
          <t>FINS_PR_856_v1</t>
        </is>
      </c>
      <c r="B879" s="30" t="inlineStr">
        <is>
          <t>Total number of venture or risk capital investments outstanding at the end of the reporting period</t>
        </is>
      </c>
      <c r="C879" s="35" t="inlineStr">
        <is>
          <t>TABLE: 27.0
MATRIX ROW / CONTEXT: EU/EEA
Please insert Total number of venture or risk capital investments outstanding at the end of the reporting period - EU/EEA
HOW TO ANSWER: Up to 1 values.
WHEN TO ANSWER: “Venture or Risk Capital” (FINS_PR_790) is “Yes”</t>
        </is>
      </c>
      <c r="D879" s="34" t="inlineStr"/>
      <c r="E879" s="33" t="inlineStr"/>
      <c r="F879" s="33" t="inlineStr"/>
      <c r="G879" s="33" t="inlineStr"/>
      <c r="H879" s="33" t="inlineStr"/>
      <c r="I879" s="33" t="inlineStr"/>
      <c r="J879" s="33" t="inlineStr"/>
      <c r="K879" s="33" t="inlineStr"/>
      <c r="L879" s="33" t="inlineStr"/>
      <c r="M879" s="33" t="inlineStr"/>
      <c r="N879" s="33" t="inlineStr"/>
      <c r="O879" s="33" t="inlineStr"/>
      <c r="P879" s="33" t="inlineStr"/>
      <c r="Q879" s="33" t="inlineStr"/>
      <c r="R879" s="33" t="inlineStr"/>
      <c r="S879" s="33" t="inlineStr"/>
      <c r="T879" s="33" t="inlineStr"/>
      <c r="U879" s="33" t="inlineStr"/>
      <c r="V879" s="33" t="inlineStr"/>
      <c r="W879" s="33" t="inlineStr"/>
      <c r="X879" s="33" t="inlineStr"/>
      <c r="Y879" s="33" t="inlineStr"/>
      <c r="Z879" s="33" t="inlineStr"/>
      <c r="AA879" s="33" t="inlineStr"/>
      <c r="AB879" s="33" t="inlineStr"/>
      <c r="AC879" s="33" t="inlineStr"/>
      <c r="AD879" s="33" t="inlineStr"/>
      <c r="AE879" s="33" t="inlineStr"/>
      <c r="AF879" s="33" t="inlineStr"/>
      <c r="AG879" s="33" t="inlineStr"/>
      <c r="AH879">
        <f>COUNTA(D879:D879)&gt;0</f>
        <v/>
      </c>
      <c r="AI879">
        <f>IFERROR(AND($D$810&lt;&gt;"",$D$810="Yes"),FALSE)</f>
        <v/>
      </c>
      <c r="AJ879">
        <f>IFERROR(AND($D$810="",NOT(AND($D$810&lt;&gt;"",$D$810="Yes"))),FALSE)</f>
        <v/>
      </c>
      <c r="AK879">
        <f>IF(AI879,IF(AH879,"ANSWERED","MISSING"),IF(AJ879,IF(AH879,"INVALID","CONTROLLER MISSING"),IF(AH879,"INVALID","NOT APPLICABLE")))</f>
        <v/>
      </c>
      <c r="AL879" t="inlineStr">
        <is>
          <t>PARSED</t>
        </is>
      </c>
    </row>
    <row r="880">
      <c r="A880" s="29" t="inlineStr">
        <is>
          <t>FINS_PR_857_v1</t>
        </is>
      </c>
      <c r="B880" s="30" t="inlineStr">
        <is>
          <t>Total number of venture or risk capital investments outstanding at the end of the reporting period</t>
        </is>
      </c>
      <c r="C880" s="35" t="inlineStr">
        <is>
          <t>TABLE: 27.0
MATRIX ROW / CONTEXT: RoW
Please insert Total number of venture or risk capital investments outstanding at the end of the reporting period - RoW
HOW TO ANSWER: Up to 1 values.
WHEN TO ANSWER: “Venture or Risk Capital” (FINS_PR_790) is “Yes”</t>
        </is>
      </c>
      <c r="D880" s="34" t="inlineStr"/>
      <c r="E880" s="33" t="inlineStr"/>
      <c r="F880" s="33" t="inlineStr"/>
      <c r="G880" s="33" t="inlineStr"/>
      <c r="H880" s="33" t="inlineStr"/>
      <c r="I880" s="33" t="inlineStr"/>
      <c r="J880" s="33" t="inlineStr"/>
      <c r="K880" s="33" t="inlineStr"/>
      <c r="L880" s="33" t="inlineStr"/>
      <c r="M880" s="33" t="inlineStr"/>
      <c r="N880" s="33" t="inlineStr"/>
      <c r="O880" s="33" t="inlineStr"/>
      <c r="P880" s="33" t="inlineStr"/>
      <c r="Q880" s="33" t="inlineStr"/>
      <c r="R880" s="33" t="inlineStr"/>
      <c r="S880" s="33" t="inlineStr"/>
      <c r="T880" s="33" t="inlineStr"/>
      <c r="U880" s="33" t="inlineStr"/>
      <c r="V880" s="33" t="inlineStr"/>
      <c r="W880" s="33" t="inlineStr"/>
      <c r="X880" s="33" t="inlineStr"/>
      <c r="Y880" s="33" t="inlineStr"/>
      <c r="Z880" s="33" t="inlineStr"/>
      <c r="AA880" s="33" t="inlineStr"/>
      <c r="AB880" s="33" t="inlineStr"/>
      <c r="AC880" s="33" t="inlineStr"/>
      <c r="AD880" s="33" t="inlineStr"/>
      <c r="AE880" s="33" t="inlineStr"/>
      <c r="AF880" s="33" t="inlineStr"/>
      <c r="AG880" s="33" t="inlineStr"/>
      <c r="AH880">
        <f>COUNTA(D880:D880)&gt;0</f>
        <v/>
      </c>
      <c r="AI880">
        <f>IFERROR(AND($D$810&lt;&gt;"",$D$810="Yes"),FALSE)</f>
        <v/>
      </c>
      <c r="AJ880">
        <f>IFERROR(AND($D$810="",NOT(AND($D$810&lt;&gt;"",$D$810="Yes"))),FALSE)</f>
        <v/>
      </c>
      <c r="AK880">
        <f>IF(AI880,IF(AH880,"ANSWERED","MISSING"),IF(AJ880,IF(AH880,"INVALID","CONTROLLER MISSING"),IF(AH880,"INVALID","NOT APPLICABLE")))</f>
        <v/>
      </c>
      <c r="AL880" t="inlineStr">
        <is>
          <t>PARSED</t>
        </is>
      </c>
    </row>
    <row r="881">
      <c r="A881" s="29" t="inlineStr">
        <is>
          <t>FINS_PR_858_v1</t>
        </is>
      </c>
      <c r="B881" s="30" t="inlineStr">
        <is>
          <t>Total value of venture or risk capital investment outstanding at the end of the reporting period in reference currency</t>
        </is>
      </c>
      <c r="C881" s="35" t="inlineStr">
        <is>
          <t>TABLE: 27.0
MATRIX ROW / CONTEXT: Malta
Please insert Total value of venture or risk capital investment outstanding at the end of the reporting period - Malta
HOW TO ANSWER: Up to 1 values.
WHEN TO ANSWER: “Venture or Risk Capital” (FINS_PR_790) is “Yes”</t>
        </is>
      </c>
      <c r="D881" s="34" t="inlineStr"/>
      <c r="E881" s="33" t="inlineStr"/>
      <c r="F881" s="33" t="inlineStr"/>
      <c r="G881" s="33" t="inlineStr"/>
      <c r="H881" s="33" t="inlineStr"/>
      <c r="I881" s="33" t="inlineStr"/>
      <c r="J881" s="33" t="inlineStr"/>
      <c r="K881" s="33" t="inlineStr"/>
      <c r="L881" s="33" t="inlineStr"/>
      <c r="M881" s="33" t="inlineStr"/>
      <c r="N881" s="33" t="inlineStr"/>
      <c r="O881" s="33" t="inlineStr"/>
      <c r="P881" s="33" t="inlineStr"/>
      <c r="Q881" s="33" t="inlineStr"/>
      <c r="R881" s="33" t="inlineStr"/>
      <c r="S881" s="33" t="inlineStr"/>
      <c r="T881" s="33" t="inlineStr"/>
      <c r="U881" s="33" t="inlineStr"/>
      <c r="V881" s="33" t="inlineStr"/>
      <c r="W881" s="33" t="inlineStr"/>
      <c r="X881" s="33" t="inlineStr"/>
      <c r="Y881" s="33" t="inlineStr"/>
      <c r="Z881" s="33" t="inlineStr"/>
      <c r="AA881" s="33" t="inlineStr"/>
      <c r="AB881" s="33" t="inlineStr"/>
      <c r="AC881" s="33" t="inlineStr"/>
      <c r="AD881" s="33" t="inlineStr"/>
      <c r="AE881" s="33" t="inlineStr"/>
      <c r="AF881" s="33" t="inlineStr"/>
      <c r="AG881" s="33" t="inlineStr"/>
      <c r="AH881">
        <f>COUNTA(D881:D881)&gt;0</f>
        <v/>
      </c>
      <c r="AI881">
        <f>IFERROR(AND($D$810&lt;&gt;"",$D$810="Yes"),FALSE)</f>
        <v/>
      </c>
      <c r="AJ881">
        <f>IFERROR(AND($D$810="",NOT(AND($D$810&lt;&gt;"",$D$810="Yes"))),FALSE)</f>
        <v/>
      </c>
      <c r="AK881">
        <f>IF(AI881,IF(AH881,"ANSWERED","MISSING"),IF(AJ881,IF(AH881,"INVALID","CONTROLLER MISSING"),IF(AH881,"INVALID","NOT APPLICABLE")))</f>
        <v/>
      </c>
      <c r="AL881" t="inlineStr">
        <is>
          <t>PARSED</t>
        </is>
      </c>
    </row>
    <row r="882">
      <c r="A882" s="29" t="inlineStr">
        <is>
          <t>FINS_PR_859_v1</t>
        </is>
      </c>
      <c r="B882" s="30" t="inlineStr">
        <is>
          <t>Total value of venture or risk capital investment outstanding at the end of the reporting period in reference currency</t>
        </is>
      </c>
      <c r="C882" s="35" t="inlineStr">
        <is>
          <t>TABLE: 27.0
MATRIX ROW / CONTEXT: EU/EEA
Please insert Total value of venture or risk capital investment outstanding at the end of the reporting period - EU/EEA
HOW TO ANSWER: Up to 1 values.
WHEN TO ANSWER: “Venture or Risk Capital” (FINS_PR_790) is “Yes”</t>
        </is>
      </c>
      <c r="D882" s="34" t="inlineStr"/>
      <c r="E882" s="33" t="inlineStr"/>
      <c r="F882" s="33" t="inlineStr"/>
      <c r="G882" s="33" t="inlineStr"/>
      <c r="H882" s="33" t="inlineStr"/>
      <c r="I882" s="33" t="inlineStr"/>
      <c r="J882" s="33" t="inlineStr"/>
      <c r="K882" s="33" t="inlineStr"/>
      <c r="L882" s="33" t="inlineStr"/>
      <c r="M882" s="33" t="inlineStr"/>
      <c r="N882" s="33" t="inlineStr"/>
      <c r="O882" s="33" t="inlineStr"/>
      <c r="P882" s="33" t="inlineStr"/>
      <c r="Q882" s="33" t="inlineStr"/>
      <c r="R882" s="33" t="inlineStr"/>
      <c r="S882" s="33" t="inlineStr"/>
      <c r="T882" s="33" t="inlineStr"/>
      <c r="U882" s="33" t="inlineStr"/>
      <c r="V882" s="33" t="inlineStr"/>
      <c r="W882" s="33" t="inlineStr"/>
      <c r="X882" s="33" t="inlineStr"/>
      <c r="Y882" s="33" t="inlineStr"/>
      <c r="Z882" s="33" t="inlineStr"/>
      <c r="AA882" s="33" t="inlineStr"/>
      <c r="AB882" s="33" t="inlineStr"/>
      <c r="AC882" s="33" t="inlineStr"/>
      <c r="AD882" s="33" t="inlineStr"/>
      <c r="AE882" s="33" t="inlineStr"/>
      <c r="AF882" s="33" t="inlineStr"/>
      <c r="AG882" s="33" t="inlineStr"/>
      <c r="AH882">
        <f>COUNTA(D882:D882)&gt;0</f>
        <v/>
      </c>
      <c r="AI882">
        <f>IFERROR(AND($D$810&lt;&gt;"",$D$810="Yes"),FALSE)</f>
        <v/>
      </c>
      <c r="AJ882">
        <f>IFERROR(AND($D$810="",NOT(AND($D$810&lt;&gt;"",$D$810="Yes"))),FALSE)</f>
        <v/>
      </c>
      <c r="AK882">
        <f>IF(AI882,IF(AH882,"ANSWERED","MISSING"),IF(AJ882,IF(AH882,"INVALID","CONTROLLER MISSING"),IF(AH882,"INVALID","NOT APPLICABLE")))</f>
        <v/>
      </c>
      <c r="AL882" t="inlineStr">
        <is>
          <t>PARSED</t>
        </is>
      </c>
    </row>
    <row r="883">
      <c r="A883" s="29" t="inlineStr">
        <is>
          <t>FINS_PR_860_v1</t>
        </is>
      </c>
      <c r="B883" s="30" t="inlineStr">
        <is>
          <t>Total value of venture or risk capital investment outstanding at the end of the reporting period in reference currency</t>
        </is>
      </c>
      <c r="C883" s="35" t="inlineStr">
        <is>
          <t>TABLE: 27.0
MATRIX ROW / CONTEXT: RoW
Please insert Total value of venture or risk capital investment outstanding at the end of the reporting period - RoW
HOW TO ANSWER: Up to 1 values.
WHEN TO ANSWER: “Venture or Risk Capital” (FINS_PR_790) is “Yes”</t>
        </is>
      </c>
      <c r="D883" s="34" t="inlineStr"/>
      <c r="E883" s="33" t="inlineStr"/>
      <c r="F883" s="33" t="inlineStr"/>
      <c r="G883" s="33" t="inlineStr"/>
      <c r="H883" s="33" t="inlineStr"/>
      <c r="I883" s="33" t="inlineStr"/>
      <c r="J883" s="33" t="inlineStr"/>
      <c r="K883" s="33" t="inlineStr"/>
      <c r="L883" s="33" t="inlineStr"/>
      <c r="M883" s="33" t="inlineStr"/>
      <c r="N883" s="33" t="inlineStr"/>
      <c r="O883" s="33" t="inlineStr"/>
      <c r="P883" s="33" t="inlineStr"/>
      <c r="Q883" s="33" t="inlineStr"/>
      <c r="R883" s="33" t="inlineStr"/>
      <c r="S883" s="33" t="inlineStr"/>
      <c r="T883" s="33" t="inlineStr"/>
      <c r="U883" s="33" t="inlineStr"/>
      <c r="V883" s="33" t="inlineStr"/>
      <c r="W883" s="33" t="inlineStr"/>
      <c r="X883" s="33" t="inlineStr"/>
      <c r="Y883" s="33" t="inlineStr"/>
      <c r="Z883" s="33" t="inlineStr"/>
      <c r="AA883" s="33" t="inlineStr"/>
      <c r="AB883" s="33" t="inlineStr"/>
      <c r="AC883" s="33" t="inlineStr"/>
      <c r="AD883" s="33" t="inlineStr"/>
      <c r="AE883" s="33" t="inlineStr"/>
      <c r="AF883" s="33" t="inlineStr"/>
      <c r="AG883" s="33" t="inlineStr"/>
      <c r="AH883">
        <f>COUNTA(D883:D883)&gt;0</f>
        <v/>
      </c>
      <c r="AI883">
        <f>IFERROR(AND($D$810&lt;&gt;"",$D$810="Yes"),FALSE)</f>
        <v/>
      </c>
      <c r="AJ883">
        <f>IFERROR(AND($D$810="",NOT(AND($D$810&lt;&gt;"",$D$810="Yes"))),FALSE)</f>
        <v/>
      </c>
      <c r="AK883">
        <f>IF(AI883,IF(AH883,"ANSWERED","MISSING"),IF(AJ883,IF(AH883,"INVALID","CONTROLLER MISSING"),IF(AH883,"INVALID","NOT APPLICABLE")))</f>
        <v/>
      </c>
      <c r="AL883" t="inlineStr">
        <is>
          <t>PARSED</t>
        </is>
      </c>
    </row>
    <row r="884">
      <c r="A884" s="29" t="inlineStr">
        <is>
          <t>FINS_PR_861_v1</t>
        </is>
      </c>
      <c r="B884" s="30" t="inlineStr">
        <is>
          <t>Details of venture or risk capital investments outstanding at the end of the reporting period - Name of Client</t>
        </is>
      </c>
      <c r="C884" s="36" t="inlineStr">
        <is>
          <t>TABLE: 27.0
Please insert Details of venture or risk capital investments outstanding at the end of the reporting period - Name of Client
HOW TO ANSWER: 1 to 200 values.
WHEN TO ANSWER: At least one of these conditions must be met: “Total number of venture or risk capital investments outstanding at the end of the reporting period” (FINS_PR_855) is greater than “0”; or “Total number of venture or risk capital investments outstanding at the end of the reporting period” (FINS_PR_856) is greater than “0”; or “Total num…</t>
        </is>
      </c>
      <c r="D884" s="34" t="inlineStr"/>
      <c r="E884" s="34" t="inlineStr"/>
      <c r="F884" s="34" t="inlineStr"/>
      <c r="G884" s="34" t="inlineStr"/>
      <c r="H884" s="34" t="inlineStr"/>
      <c r="I884" s="34" t="inlineStr"/>
      <c r="J884" s="34" t="inlineStr"/>
      <c r="K884" s="34" t="inlineStr"/>
      <c r="L884" s="34" t="inlineStr"/>
      <c r="M884" s="34" t="inlineStr"/>
      <c r="N884" s="34" t="inlineStr"/>
      <c r="O884" s="34" t="inlineStr"/>
      <c r="P884" s="34" t="inlineStr"/>
      <c r="Q884" s="34" t="inlineStr"/>
      <c r="R884" s="34" t="inlineStr"/>
      <c r="S884" s="34" t="inlineStr"/>
      <c r="T884" s="34" t="inlineStr"/>
      <c r="U884" s="34" t="inlineStr"/>
      <c r="V884" s="34" t="inlineStr"/>
      <c r="W884" s="34" t="inlineStr"/>
      <c r="X884" s="34" t="inlineStr"/>
      <c r="Y884" s="34" t="inlineStr"/>
      <c r="Z884" s="34" t="inlineStr"/>
      <c r="AA884" s="34" t="inlineStr"/>
      <c r="AB884" s="34" t="inlineStr"/>
      <c r="AC884" s="34" t="inlineStr"/>
      <c r="AD884" s="34" t="inlineStr"/>
      <c r="AE884" s="34" t="inlineStr"/>
      <c r="AF884" s="34" t="inlineStr"/>
      <c r="AG884" s="34" t="inlineStr"/>
      <c r="AH884">
        <f>COUNTA(D884:AG884)&gt;0</f>
        <v/>
      </c>
      <c r="AI884">
        <f>IFERROR(OR(AND(D$878&lt;&gt;"",D$878&gt;0),AND(D$879&lt;&gt;"",D$879&gt;0),AND(D$880&lt;&gt;"",D$880&gt;0)),FALSE)</f>
        <v/>
      </c>
      <c r="AJ884">
        <f>IFERROR(AND(OR(D$878="",D$879="",D$880=""),NOT(OR(AND(D$878&lt;&gt;"",D$878&gt;0),AND(D$879&lt;&gt;"",D$879&gt;0),AND(D$880&lt;&gt;"",D$880&gt;0)))),FALSE)</f>
        <v/>
      </c>
      <c r="AK884">
        <f>IF(AI884,IF(AH884,"ANSWERED","MISSING"),IF(AJ884,IF(AH884,"INVALID","CONTROLLER MISSING"),IF(AH884,"INVALID","NOT APPLICABLE")))</f>
        <v/>
      </c>
      <c r="AL884" t="inlineStr">
        <is>
          <t>PARSED</t>
        </is>
      </c>
    </row>
    <row r="885">
      <c r="A885" s="29" t="inlineStr">
        <is>
          <t>FINS_PR_862_v1</t>
        </is>
      </c>
      <c r="B885" s="30" t="inlineStr">
        <is>
          <t>Details of venture or risk capital investments outstanding at the end of the reporting period - Type of Investment</t>
        </is>
      </c>
      <c r="C885" s="36" t="inlineStr">
        <is>
          <t>TABLE: 27.0
Please insert Details of venture or risk capital investments outstanding at the end of the reporting period - Type of Investment
HOW TO ANSWER: 1 to 200 values.
OPTIONS: Equity Shares | Preference Shares | Debt Instruments | Subordinated Debt | Other
WHEN TO ANSWER: At least one of these conditions must be met: “Total number of venture or risk capital investments outstanding at the end of the reporting period” (FINS_PR_855) is greater than “0”; or “Total number of venture or risk capital investments ou…</t>
        </is>
      </c>
      <c r="D885" s="34" t="inlineStr"/>
      <c r="E885" s="34" t="inlineStr"/>
      <c r="F885" s="34" t="inlineStr"/>
      <c r="G885" s="34" t="inlineStr"/>
      <c r="H885" s="34" t="inlineStr"/>
      <c r="I885" s="34" t="inlineStr"/>
      <c r="J885" s="34" t="inlineStr"/>
      <c r="K885" s="34" t="inlineStr"/>
      <c r="L885" s="34" t="inlineStr"/>
      <c r="M885" s="34" t="inlineStr"/>
      <c r="N885" s="34" t="inlineStr"/>
      <c r="O885" s="34" t="inlineStr"/>
      <c r="P885" s="34" t="inlineStr"/>
      <c r="Q885" s="34" t="inlineStr"/>
      <c r="R885" s="34" t="inlineStr"/>
      <c r="S885" s="34" t="inlineStr"/>
      <c r="T885" s="34" t="inlineStr"/>
      <c r="U885" s="34" t="inlineStr"/>
      <c r="V885" s="34" t="inlineStr"/>
      <c r="W885" s="34" t="inlineStr"/>
      <c r="X885" s="34" t="inlineStr"/>
      <c r="Y885" s="34" t="inlineStr"/>
      <c r="Z885" s="34" t="inlineStr"/>
      <c r="AA885" s="34" t="inlineStr"/>
      <c r="AB885" s="34" t="inlineStr"/>
      <c r="AC885" s="34" t="inlineStr"/>
      <c r="AD885" s="34" t="inlineStr"/>
      <c r="AE885" s="34" t="inlineStr"/>
      <c r="AF885" s="34" t="inlineStr"/>
      <c r="AG885" s="34" t="inlineStr"/>
      <c r="AH885">
        <f>COUNTA(D885:AG885)&gt;0</f>
        <v/>
      </c>
      <c r="AI885">
        <f>IFERROR(OR(AND(D$878&lt;&gt;"",D$878&gt;0),AND(D$879&lt;&gt;"",D$879&gt;0),AND(D$880&lt;&gt;"",D$880&gt;0)),FALSE)</f>
        <v/>
      </c>
      <c r="AJ885">
        <f>IFERROR(AND(OR(D$878="",D$879="",D$880=""),NOT(OR(AND(D$878&lt;&gt;"",D$878&gt;0),AND(D$879&lt;&gt;"",D$879&gt;0),AND(D$880&lt;&gt;"",D$880&gt;0)))),FALSE)</f>
        <v/>
      </c>
      <c r="AK885">
        <f>IF(AI885,IF(AH885,"ANSWERED","MISSING"),IF(AJ885,IF(AH885,"INVALID","CONTROLLER MISSING"),IF(AH885,"INVALID","NOT APPLICABLE")))</f>
        <v/>
      </c>
      <c r="AL885" t="inlineStr">
        <is>
          <t>PARSED</t>
        </is>
      </c>
    </row>
    <row r="886">
      <c r="A886" s="29" t="inlineStr">
        <is>
          <t>FINS_PR_863_v1</t>
        </is>
      </c>
      <c r="B886" s="30" t="inlineStr">
        <is>
          <t>Details of venture or risk capital investments outstanding at the end of the reporting period - Percentage of Ownership</t>
        </is>
      </c>
      <c r="C886" s="36" t="inlineStr">
        <is>
          <t>TABLE: 27.0
Please insert Details of venture or risk capital investments outstanding at the end of the reporting period - Percentage of Ownership
HOW TO ANSWER: 1 to 200 values.
WHEN TO ANSWER: At least one of these conditions must be met: “Total number of venture or risk capital investments outstanding at the end of the reporting period” (FINS_PR_855) is greater than “0”; or “Total number of venture or risk capital investments outstanding at the end of the reporting period” (FINS_PR_856) is greater than “0”; or “…</t>
        </is>
      </c>
      <c r="D886" s="34" t="inlineStr"/>
      <c r="E886" s="34" t="inlineStr"/>
      <c r="F886" s="34" t="inlineStr"/>
      <c r="G886" s="34" t="inlineStr"/>
      <c r="H886" s="34" t="inlineStr"/>
      <c r="I886" s="34" t="inlineStr"/>
      <c r="J886" s="34" t="inlineStr"/>
      <c r="K886" s="34" t="inlineStr"/>
      <c r="L886" s="34" t="inlineStr"/>
      <c r="M886" s="34" t="inlineStr"/>
      <c r="N886" s="34" t="inlineStr"/>
      <c r="O886" s="34" t="inlineStr"/>
      <c r="P886" s="34" t="inlineStr"/>
      <c r="Q886" s="34" t="inlineStr"/>
      <c r="R886" s="34" t="inlineStr"/>
      <c r="S886" s="34" t="inlineStr"/>
      <c r="T886" s="34" t="inlineStr"/>
      <c r="U886" s="34" t="inlineStr"/>
      <c r="V886" s="34" t="inlineStr"/>
      <c r="W886" s="34" t="inlineStr"/>
      <c r="X886" s="34" t="inlineStr"/>
      <c r="Y886" s="34" t="inlineStr"/>
      <c r="Z886" s="34" t="inlineStr"/>
      <c r="AA886" s="34" t="inlineStr"/>
      <c r="AB886" s="34" t="inlineStr"/>
      <c r="AC886" s="34" t="inlineStr"/>
      <c r="AD886" s="34" t="inlineStr"/>
      <c r="AE886" s="34" t="inlineStr"/>
      <c r="AF886" s="34" t="inlineStr"/>
      <c r="AG886" s="34" t="inlineStr"/>
      <c r="AH886">
        <f>COUNTA(D886:AG886)&gt;0</f>
        <v/>
      </c>
      <c r="AI886">
        <f>IFERROR(OR(AND(D$878&lt;&gt;"",D$878&gt;0),AND(D$879&lt;&gt;"",D$879&gt;0),AND(D$880&lt;&gt;"",D$880&gt;0)),FALSE)</f>
        <v/>
      </c>
      <c r="AJ886">
        <f>IFERROR(AND(OR(D$878="",D$879="",D$880=""),NOT(OR(AND(D$878&lt;&gt;"",D$878&gt;0),AND(D$879&lt;&gt;"",D$879&gt;0),AND(D$880&lt;&gt;"",D$880&gt;0)))),FALSE)</f>
        <v/>
      </c>
      <c r="AK886">
        <f>IF(AI886,IF(AH886,"ANSWERED","MISSING"),IF(AJ886,IF(AH886,"INVALID","CONTROLLER MISSING"),IF(AH886,"INVALID","NOT APPLICABLE")))</f>
        <v/>
      </c>
      <c r="AL886" t="inlineStr">
        <is>
          <t>PARSED</t>
        </is>
      </c>
    </row>
    <row r="887">
      <c r="A887" s="29" t="inlineStr">
        <is>
          <t>FINS_PR_864_v1</t>
        </is>
      </c>
      <c r="B887" s="30" t="inlineStr">
        <is>
          <t>Details of venture or risk capital investments outstanding at the end of the reporting period - Stage of Development</t>
        </is>
      </c>
      <c r="C887" s="36" t="inlineStr">
        <is>
          <t>TABLE: 27.0
Please insert Details of venture or risk capital investments outstanding at the end of the reporting period - Stage of Development
HOW TO ANSWER: 1 to 200 values.
OPTIONS: Use the dropdown list; the full option list is intentionally not repeated here.
WHEN TO ANSWER: At least one of these conditions must be met: “Total number of venture or risk capital investments outstanding at the end of the reporting period” (FINS_PR_855) is greater than “0”; or “Total number of venture or risk capital investments o…</t>
        </is>
      </c>
      <c r="D887" s="34" t="inlineStr"/>
      <c r="E887" s="34" t="inlineStr"/>
      <c r="F887" s="34" t="inlineStr"/>
      <c r="G887" s="34" t="inlineStr"/>
      <c r="H887" s="34" t="inlineStr"/>
      <c r="I887" s="34" t="inlineStr"/>
      <c r="J887" s="34" t="inlineStr"/>
      <c r="K887" s="34" t="inlineStr"/>
      <c r="L887" s="34" t="inlineStr"/>
      <c r="M887" s="34" t="inlineStr"/>
      <c r="N887" s="34" t="inlineStr"/>
      <c r="O887" s="34" t="inlineStr"/>
      <c r="P887" s="34" t="inlineStr"/>
      <c r="Q887" s="34" t="inlineStr"/>
      <c r="R887" s="34" t="inlineStr"/>
      <c r="S887" s="34" t="inlineStr"/>
      <c r="T887" s="34" t="inlineStr"/>
      <c r="U887" s="34" t="inlineStr"/>
      <c r="V887" s="34" t="inlineStr"/>
      <c r="W887" s="34" t="inlineStr"/>
      <c r="X887" s="34" t="inlineStr"/>
      <c r="Y887" s="34" t="inlineStr"/>
      <c r="Z887" s="34" t="inlineStr"/>
      <c r="AA887" s="34" t="inlineStr"/>
      <c r="AB887" s="34" t="inlineStr"/>
      <c r="AC887" s="34" t="inlineStr"/>
      <c r="AD887" s="34" t="inlineStr"/>
      <c r="AE887" s="34" t="inlineStr"/>
      <c r="AF887" s="34" t="inlineStr"/>
      <c r="AG887" s="34" t="inlineStr"/>
      <c r="AH887">
        <f>COUNTA(D887:AG887)&gt;0</f>
        <v/>
      </c>
      <c r="AI887">
        <f>IFERROR(OR(AND(D$878&lt;&gt;"",D$878&gt;0),AND(D$879&lt;&gt;"",D$879&gt;0),AND(D$880&lt;&gt;"",D$880&gt;0)),FALSE)</f>
        <v/>
      </c>
      <c r="AJ887">
        <f>IFERROR(AND(OR(D$878="",D$879="",D$880=""),NOT(OR(AND(D$878&lt;&gt;"",D$878&gt;0),AND(D$879&lt;&gt;"",D$879&gt;0),AND(D$880&lt;&gt;"",D$880&gt;0)))),FALSE)</f>
        <v/>
      </c>
      <c r="AK887">
        <f>IF(AI887,IF(AH887,"ANSWERED","MISSING"),IF(AJ887,IF(AH887,"INVALID","CONTROLLER MISSING"),IF(AH887,"INVALID","NOT APPLICABLE")))</f>
        <v/>
      </c>
      <c r="AL887" t="inlineStr">
        <is>
          <t>PARSED</t>
        </is>
      </c>
    </row>
    <row r="888">
      <c r="A888" s="29" t="inlineStr">
        <is>
          <t>FINS_PR_865_v1</t>
        </is>
      </c>
      <c r="B888" s="30" t="inlineStr">
        <is>
          <t>Details of venture or risk capital investments outstanding at the end of the reporting period - Presence on BOD / Significant influence</t>
        </is>
      </c>
      <c r="C888" s="36" t="inlineStr">
        <is>
          <t>TABLE: 27.0
Please insert Details of venture or risk capital investments outstanding at the end of the reporting period - Presence on BOD / Significant influence
HOW TO ANSWER: 1 to 200 values.
OPTIONS: Yes | No
WHEN TO ANSWER: At least one of these conditions must be met: “Total number of venture or risk capital investments outstanding at the end of the reporting period” (FINS_PR_855) is greater than “0”; or “Total number of venture or risk capital investments outstanding at the end of the reporting period” (FINS…</t>
        </is>
      </c>
      <c r="D888" s="34" t="inlineStr"/>
      <c r="E888" s="34" t="inlineStr"/>
      <c r="F888" s="34" t="inlineStr"/>
      <c r="G888" s="34" t="inlineStr"/>
      <c r="H888" s="34" t="inlineStr"/>
      <c r="I888" s="34" t="inlineStr"/>
      <c r="J888" s="34" t="inlineStr"/>
      <c r="K888" s="34" t="inlineStr"/>
      <c r="L888" s="34" t="inlineStr"/>
      <c r="M888" s="34" t="inlineStr"/>
      <c r="N888" s="34" t="inlineStr"/>
      <c r="O888" s="34" t="inlineStr"/>
      <c r="P888" s="34" t="inlineStr"/>
      <c r="Q888" s="34" t="inlineStr"/>
      <c r="R888" s="34" t="inlineStr"/>
      <c r="S888" s="34" t="inlineStr"/>
      <c r="T888" s="34" t="inlineStr"/>
      <c r="U888" s="34" t="inlineStr"/>
      <c r="V888" s="34" t="inlineStr"/>
      <c r="W888" s="34" t="inlineStr"/>
      <c r="X888" s="34" t="inlineStr"/>
      <c r="Y888" s="34" t="inlineStr"/>
      <c r="Z888" s="34" t="inlineStr"/>
      <c r="AA888" s="34" t="inlineStr"/>
      <c r="AB888" s="34" t="inlineStr"/>
      <c r="AC888" s="34" t="inlineStr"/>
      <c r="AD888" s="34" t="inlineStr"/>
      <c r="AE888" s="34" t="inlineStr"/>
      <c r="AF888" s="34" t="inlineStr"/>
      <c r="AG888" s="34" t="inlineStr"/>
      <c r="AH888">
        <f>COUNTA(D888:AG888)&gt;0</f>
        <v/>
      </c>
      <c r="AI888">
        <f>IFERROR(OR(AND(D$878&lt;&gt;"",D$878&gt;0),AND(D$879&lt;&gt;"",D$879&gt;0),AND(D$880&lt;&gt;"",D$880&gt;0)),FALSE)</f>
        <v/>
      </c>
      <c r="AJ888">
        <f>IFERROR(AND(OR(D$878="",D$879="",D$880=""),NOT(OR(AND(D$878&lt;&gt;"",D$878&gt;0),AND(D$879&lt;&gt;"",D$879&gt;0),AND(D$880&lt;&gt;"",D$880&gt;0)))),FALSE)</f>
        <v/>
      </c>
      <c r="AK888">
        <f>IF(AI888,IF(AH888,"ANSWERED","MISSING"),IF(AJ888,IF(AH888,"INVALID","CONTROLLER MISSING"),IF(AH888,"INVALID","NOT APPLICABLE")))</f>
        <v/>
      </c>
      <c r="AL888" t="inlineStr">
        <is>
          <t>PARSED</t>
        </is>
      </c>
    </row>
    <row r="889">
      <c r="A889" s="29" t="inlineStr">
        <is>
          <t>FINS_PR_866_v1</t>
        </is>
      </c>
      <c r="B889" s="30" t="inlineStr">
        <is>
          <t>Details of venture or risk capital investments outstanding at the end of the reporting period - Exit routes / time frame</t>
        </is>
      </c>
      <c r="C889" s="36" t="inlineStr">
        <is>
          <t>TABLE: 27.0
Please insert Details of venture or risk capital investments outstanding at the end of the reporting period - Exit routes / time frame
HOW TO ANSWER: 1 to 200 values.
WHEN TO ANSWER: At least one of these conditions must be met: “Total number of venture or risk capital investments outstanding at the end of the reporting period” (FINS_PR_855) is greater than “0”; or “Total number of venture or risk capital investments outstanding at the end of the reporting period” (FINS_PR_856) is greater than “0”; or…</t>
        </is>
      </c>
      <c r="D889" s="34" t="inlineStr"/>
      <c r="E889" s="34" t="inlineStr"/>
      <c r="F889" s="34" t="inlineStr"/>
      <c r="G889" s="34" t="inlineStr"/>
      <c r="H889" s="34" t="inlineStr"/>
      <c r="I889" s="34" t="inlineStr"/>
      <c r="J889" s="34" t="inlineStr"/>
      <c r="K889" s="34" t="inlineStr"/>
      <c r="L889" s="34" t="inlineStr"/>
      <c r="M889" s="34" t="inlineStr"/>
      <c r="N889" s="34" t="inlineStr"/>
      <c r="O889" s="34" t="inlineStr"/>
      <c r="P889" s="34" t="inlineStr"/>
      <c r="Q889" s="34" t="inlineStr"/>
      <c r="R889" s="34" t="inlineStr"/>
      <c r="S889" s="34" t="inlineStr"/>
      <c r="T889" s="34" t="inlineStr"/>
      <c r="U889" s="34" t="inlineStr"/>
      <c r="V889" s="34" t="inlineStr"/>
      <c r="W889" s="34" t="inlineStr"/>
      <c r="X889" s="34" t="inlineStr"/>
      <c r="Y889" s="34" t="inlineStr"/>
      <c r="Z889" s="34" t="inlineStr"/>
      <c r="AA889" s="34" t="inlineStr"/>
      <c r="AB889" s="34" t="inlineStr"/>
      <c r="AC889" s="34" t="inlineStr"/>
      <c r="AD889" s="34" t="inlineStr"/>
      <c r="AE889" s="34" t="inlineStr"/>
      <c r="AF889" s="34" t="inlineStr"/>
      <c r="AG889" s="34" t="inlineStr"/>
      <c r="AH889">
        <f>COUNTA(D889:AG889)&gt;0</f>
        <v/>
      </c>
      <c r="AI889">
        <f>IFERROR(OR(AND(D$878&lt;&gt;"",D$878&gt;0),AND(D$879&lt;&gt;"",D$879&gt;0),AND(D$880&lt;&gt;"",D$880&gt;0)),FALSE)</f>
        <v/>
      </c>
      <c r="AJ889">
        <f>IFERROR(AND(OR(D$878="",D$879="",D$880=""),NOT(OR(AND(D$878&lt;&gt;"",D$878&gt;0),AND(D$879&lt;&gt;"",D$879&gt;0),AND(D$880&lt;&gt;"",D$880&gt;0)))),FALSE)</f>
        <v/>
      </c>
      <c r="AK889">
        <f>IF(AI889,IF(AH889,"ANSWERED","MISSING"),IF(AJ889,IF(AH889,"INVALID","CONTROLLER MISSING"),IF(AH889,"INVALID","NOT APPLICABLE")))</f>
        <v/>
      </c>
      <c r="AL889" t="inlineStr">
        <is>
          <t>PARSED</t>
        </is>
      </c>
    </row>
    <row r="890">
      <c r="A890" s="29" t="inlineStr">
        <is>
          <t>FINS_PR_867_v1</t>
        </is>
      </c>
      <c r="B890" s="30" t="inlineStr">
        <is>
          <t>Details of venture or risk capital investments outstanding at the end of the reporting period - Investment made (in Ref. Currency)</t>
        </is>
      </c>
      <c r="C890" s="36" t="inlineStr">
        <is>
          <t>TABLE: 27.0
Please insert Details of venture or risk capital investments outstanding at the end of the reporting period - Investment made (in Ref. Currency)
HOW TO ANSWER: 1 to 200 values.
WHEN TO ANSWER: At least one of these conditions must be met: “Total number of venture or risk capital investments outstanding at the end of the reporting period” (FINS_PR_855) is greater than “0”; or “Total number of venture or risk capital investments outstanding at the end of the reporting period” (FINS_PR_856) is greater tha…</t>
        </is>
      </c>
      <c r="D890" s="34" t="inlineStr"/>
      <c r="E890" s="34" t="inlineStr"/>
      <c r="F890" s="34" t="inlineStr"/>
      <c r="G890" s="34" t="inlineStr"/>
      <c r="H890" s="34" t="inlineStr"/>
      <c r="I890" s="34" t="inlineStr"/>
      <c r="J890" s="34" t="inlineStr"/>
      <c r="K890" s="34" t="inlineStr"/>
      <c r="L890" s="34" t="inlineStr"/>
      <c r="M890" s="34" t="inlineStr"/>
      <c r="N890" s="34" t="inlineStr"/>
      <c r="O890" s="34" t="inlineStr"/>
      <c r="P890" s="34" t="inlineStr"/>
      <c r="Q890" s="34" t="inlineStr"/>
      <c r="R890" s="34" t="inlineStr"/>
      <c r="S890" s="34" t="inlineStr"/>
      <c r="T890" s="34" t="inlineStr"/>
      <c r="U890" s="34" t="inlineStr"/>
      <c r="V890" s="34" t="inlineStr"/>
      <c r="W890" s="34" t="inlineStr"/>
      <c r="X890" s="34" t="inlineStr"/>
      <c r="Y890" s="34" t="inlineStr"/>
      <c r="Z890" s="34" t="inlineStr"/>
      <c r="AA890" s="34" t="inlineStr"/>
      <c r="AB890" s="34" t="inlineStr"/>
      <c r="AC890" s="34" t="inlineStr"/>
      <c r="AD890" s="34" t="inlineStr"/>
      <c r="AE890" s="34" t="inlineStr"/>
      <c r="AF890" s="34" t="inlineStr"/>
      <c r="AG890" s="34" t="inlineStr"/>
      <c r="AH890">
        <f>COUNTA(D890:AG890)&gt;0</f>
        <v/>
      </c>
      <c r="AI890">
        <f>IFERROR(OR(AND(D$878&lt;&gt;"",D$878&gt;0),AND(D$879&lt;&gt;"",D$879&gt;0),AND(D$880&lt;&gt;"",D$880&gt;0)),FALSE)</f>
        <v/>
      </c>
      <c r="AJ890">
        <f>IFERROR(AND(OR(D$878="",D$879="",D$880=""),NOT(OR(AND(D$878&lt;&gt;"",D$878&gt;0),AND(D$879&lt;&gt;"",D$879&gt;0),AND(D$880&lt;&gt;"",D$880&gt;0)))),FALSE)</f>
        <v/>
      </c>
      <c r="AK890">
        <f>IF(AI890,IF(AH890,"ANSWERED","MISSING"),IF(AJ890,IF(AH890,"INVALID","CONTROLLER MISSING"),IF(AH890,"INVALID","NOT APPLICABLE")))</f>
        <v/>
      </c>
      <c r="AL890" t="inlineStr">
        <is>
          <t>PARSED</t>
        </is>
      </c>
    </row>
    <row r="891" ht="24" customHeight="1">
      <c r="A891" s="28" t="inlineStr">
        <is>
          <t>PR — PAYMENT SERVICES - CLIENTS</t>
        </is>
      </c>
      <c r="B891" s="28" t="n"/>
      <c r="C891" s="28" t="n"/>
      <c r="D891" s="28" t="n"/>
      <c r="E891" s="28" t="n"/>
      <c r="F891" s="28" t="n"/>
      <c r="G891" s="28" t="n"/>
      <c r="H891" s="28" t="n"/>
      <c r="I891" s="28" t="n"/>
      <c r="J891" s="28" t="n"/>
      <c r="K891" s="28" t="n"/>
      <c r="L891" s="28" t="n"/>
      <c r="M891" s="28" t="n"/>
      <c r="N891" s="28" t="n"/>
      <c r="O891" s="28" t="n"/>
      <c r="P891" s="28" t="n"/>
      <c r="Q891" s="28" t="n"/>
      <c r="R891" s="28" t="n"/>
      <c r="S891" s="28" t="n"/>
      <c r="T891" s="28" t="n"/>
      <c r="U891" s="28" t="n"/>
      <c r="V891" s="28" t="n"/>
      <c r="W891" s="28" t="n"/>
      <c r="X891" s="28" t="n"/>
      <c r="Y891" s="28" t="n"/>
      <c r="Z891" s="28" t="n"/>
      <c r="AA891" s="28" t="n"/>
      <c r="AB891" s="28" t="n"/>
      <c r="AC891" s="28" t="n"/>
      <c r="AD891" s="28" t="n"/>
      <c r="AE891" s="28" t="n"/>
      <c r="AF891" s="28" t="n"/>
      <c r="AG891" s="28" t="n"/>
    </row>
    <row r="892">
      <c r="A892" s="29" t="inlineStr">
        <is>
          <t>FINS_PR_868_v1</t>
        </is>
      </c>
      <c r="B892" s="30" t="inlineStr">
        <is>
          <t>Number of active clients at the end of the reporting period</t>
        </is>
      </c>
      <c r="C892" s="35" t="inlineStr">
        <is>
          <t>TABLE: 28.0
MATRIX ROW / CONTEXT: Malta
Please insert Number of active clients at the end of the reporting period - Malta
HOW TO ANSWER: Up to 1 values.
WHEN TO ANSWER: At least one of these conditions must be met: “Payment Services” (FINS_PR_791) is “Yes”; or “Issuing Emoney and unrelated payment services activities” (FINS_PR_798) is “Yes”</t>
        </is>
      </c>
      <c r="D892" s="34" t="inlineStr"/>
      <c r="E892" s="33" t="inlineStr"/>
      <c r="F892" s="33" t="inlineStr"/>
      <c r="G892" s="33" t="inlineStr"/>
      <c r="H892" s="33" t="inlineStr"/>
      <c r="I892" s="33" t="inlineStr"/>
      <c r="J892" s="33" t="inlineStr"/>
      <c r="K892" s="33" t="inlineStr"/>
      <c r="L892" s="33" t="inlineStr"/>
      <c r="M892" s="33" t="inlineStr"/>
      <c r="N892" s="33" t="inlineStr"/>
      <c r="O892" s="33" t="inlineStr"/>
      <c r="P892" s="33" t="inlineStr"/>
      <c r="Q892" s="33" t="inlineStr"/>
      <c r="R892" s="33" t="inlineStr"/>
      <c r="S892" s="33" t="inlineStr"/>
      <c r="T892" s="33" t="inlineStr"/>
      <c r="U892" s="33" t="inlineStr"/>
      <c r="V892" s="33" t="inlineStr"/>
      <c r="W892" s="33" t="inlineStr"/>
      <c r="X892" s="33" t="inlineStr"/>
      <c r="Y892" s="33" t="inlineStr"/>
      <c r="Z892" s="33" t="inlineStr"/>
      <c r="AA892" s="33" t="inlineStr"/>
      <c r="AB892" s="33" t="inlineStr"/>
      <c r="AC892" s="33" t="inlineStr"/>
      <c r="AD892" s="33" t="inlineStr"/>
      <c r="AE892" s="33" t="inlineStr"/>
      <c r="AF892" s="33" t="inlineStr"/>
      <c r="AG892" s="33" t="inlineStr"/>
      <c r="AH892">
        <f>COUNTA(D892:D892)&gt;0</f>
        <v/>
      </c>
      <c r="AI892">
        <f>IFERROR(OR(AND($D$811&lt;&gt;"",$D$811="Yes"),AND($D$818&lt;&gt;"",$D$818="Yes")),FALSE)</f>
        <v/>
      </c>
      <c r="AJ892">
        <f>IFERROR(AND(OR($D$811="",$D$818=""),NOT(OR(AND($D$811&lt;&gt;"",$D$811="Yes"),AND($D$818&lt;&gt;"",$D$818="Yes")))),FALSE)</f>
        <v/>
      </c>
      <c r="AK892">
        <f>IF(AI892,IF(AH892,"ANSWERED","MISSING"),IF(AJ892,IF(AH892,"INVALID","CONTROLLER MISSING"),IF(AH892,"INVALID","NOT APPLICABLE")))</f>
        <v/>
      </c>
      <c r="AL892" t="inlineStr">
        <is>
          <t>PARSED</t>
        </is>
      </c>
    </row>
    <row r="893">
      <c r="A893" s="29" t="inlineStr">
        <is>
          <t>FINS_PR_869_v1</t>
        </is>
      </c>
      <c r="B893" s="30" t="inlineStr">
        <is>
          <t>Number of active clients at the end of the reporting period</t>
        </is>
      </c>
      <c r="C893" s="35" t="inlineStr">
        <is>
          <t>TABLE: 28.0
MATRIX ROW / CONTEXT: EU/EEA
Please insert Number of active clients at the end of the reporting period - EU/EEA
HOW TO ANSWER: Up to 1 values.
WHEN TO ANSWER: At least one of these conditions must be met: “Payment Services” (FINS_PR_791) is “Yes”; or “Issuing Emoney and unrelated payment services activities” (FINS_PR_798) is “Yes”</t>
        </is>
      </c>
      <c r="D893" s="34" t="inlineStr"/>
      <c r="E893" s="33" t="inlineStr"/>
      <c r="F893" s="33" t="inlineStr"/>
      <c r="G893" s="33" t="inlineStr"/>
      <c r="H893" s="33" t="inlineStr"/>
      <c r="I893" s="33" t="inlineStr"/>
      <c r="J893" s="33" t="inlineStr"/>
      <c r="K893" s="33" t="inlineStr"/>
      <c r="L893" s="33" t="inlineStr"/>
      <c r="M893" s="33" t="inlineStr"/>
      <c r="N893" s="33" t="inlineStr"/>
      <c r="O893" s="33" t="inlineStr"/>
      <c r="P893" s="33" t="inlineStr"/>
      <c r="Q893" s="33" t="inlineStr"/>
      <c r="R893" s="33" t="inlineStr"/>
      <c r="S893" s="33" t="inlineStr"/>
      <c r="T893" s="33" t="inlineStr"/>
      <c r="U893" s="33" t="inlineStr"/>
      <c r="V893" s="33" t="inlineStr"/>
      <c r="W893" s="33" t="inlineStr"/>
      <c r="X893" s="33" t="inlineStr"/>
      <c r="Y893" s="33" t="inlineStr"/>
      <c r="Z893" s="33" t="inlineStr"/>
      <c r="AA893" s="33" t="inlineStr"/>
      <c r="AB893" s="33" t="inlineStr"/>
      <c r="AC893" s="33" t="inlineStr"/>
      <c r="AD893" s="33" t="inlineStr"/>
      <c r="AE893" s="33" t="inlineStr"/>
      <c r="AF893" s="33" t="inlineStr"/>
      <c r="AG893" s="33" t="inlineStr"/>
      <c r="AH893">
        <f>COUNTA(D893:D893)&gt;0</f>
        <v/>
      </c>
      <c r="AI893">
        <f>IFERROR(OR(AND($D$811&lt;&gt;"",$D$811="Yes"),AND($D$818&lt;&gt;"",$D$818="Yes")),FALSE)</f>
        <v/>
      </c>
      <c r="AJ893">
        <f>IFERROR(AND(OR($D$811="",$D$818=""),NOT(OR(AND($D$811&lt;&gt;"",$D$811="Yes"),AND($D$818&lt;&gt;"",$D$818="Yes")))),FALSE)</f>
        <v/>
      </c>
      <c r="AK893">
        <f>IF(AI893,IF(AH893,"ANSWERED","MISSING"),IF(AJ893,IF(AH893,"INVALID","CONTROLLER MISSING"),IF(AH893,"INVALID","NOT APPLICABLE")))</f>
        <v/>
      </c>
      <c r="AL893" t="inlineStr">
        <is>
          <t>PARSED</t>
        </is>
      </c>
    </row>
    <row r="894">
      <c r="A894" s="29" t="inlineStr">
        <is>
          <t>FINS_PR_870_v1</t>
        </is>
      </c>
      <c r="B894" s="30" t="inlineStr">
        <is>
          <t>Number of active clients at the end of the reporting period</t>
        </is>
      </c>
      <c r="C894" s="35" t="inlineStr">
        <is>
          <t>TABLE: 28.0
MATRIX ROW / CONTEXT: RoW
Please insert Number of active clients at the end of the reporting period - RoW
HOW TO ANSWER: Up to 1 values.
WHEN TO ANSWER: At least one of these conditions must be met: “Payment Services” (FINS_PR_791) is “Yes”; or “Issuing Emoney and unrelated payment services activities” (FINS_PR_798) is “Yes”</t>
        </is>
      </c>
      <c r="D894" s="34" t="inlineStr"/>
      <c r="E894" s="33" t="inlineStr"/>
      <c r="F894" s="33" t="inlineStr"/>
      <c r="G894" s="33" t="inlineStr"/>
      <c r="H894" s="33" t="inlineStr"/>
      <c r="I894" s="33" t="inlineStr"/>
      <c r="J894" s="33" t="inlineStr"/>
      <c r="K894" s="33" t="inlineStr"/>
      <c r="L894" s="33" t="inlineStr"/>
      <c r="M894" s="33" t="inlineStr"/>
      <c r="N894" s="33" t="inlineStr"/>
      <c r="O894" s="33" t="inlineStr"/>
      <c r="P894" s="33" t="inlineStr"/>
      <c r="Q894" s="33" t="inlineStr"/>
      <c r="R894" s="33" t="inlineStr"/>
      <c r="S894" s="33" t="inlineStr"/>
      <c r="T894" s="33" t="inlineStr"/>
      <c r="U894" s="33" t="inlineStr"/>
      <c r="V894" s="33" t="inlineStr"/>
      <c r="W894" s="33" t="inlineStr"/>
      <c r="X894" s="33" t="inlineStr"/>
      <c r="Y894" s="33" t="inlineStr"/>
      <c r="Z894" s="33" t="inlineStr"/>
      <c r="AA894" s="33" t="inlineStr"/>
      <c r="AB894" s="33" t="inlineStr"/>
      <c r="AC894" s="33" t="inlineStr"/>
      <c r="AD894" s="33" t="inlineStr"/>
      <c r="AE894" s="33" t="inlineStr"/>
      <c r="AF894" s="33" t="inlineStr"/>
      <c r="AG894" s="33" t="inlineStr"/>
      <c r="AH894">
        <f>COUNTA(D894:D894)&gt;0</f>
        <v/>
      </c>
      <c r="AI894">
        <f>IFERROR(OR(AND($D$811&lt;&gt;"",$D$811="Yes"),AND($D$818&lt;&gt;"",$D$818="Yes")),FALSE)</f>
        <v/>
      </c>
      <c r="AJ894">
        <f>IFERROR(AND(OR($D$811="",$D$818=""),NOT(OR(AND($D$811&lt;&gt;"",$D$811="Yes"),AND($D$818&lt;&gt;"",$D$818="Yes")))),FALSE)</f>
        <v/>
      </c>
      <c r="AK894">
        <f>IF(AI894,IF(AH894,"ANSWERED","MISSING"),IF(AJ894,IF(AH894,"INVALID","CONTROLLER MISSING"),IF(AH894,"INVALID","NOT APPLICABLE")))</f>
        <v/>
      </c>
      <c r="AL894" t="inlineStr">
        <is>
          <t>PARSED</t>
        </is>
      </c>
    </row>
    <row r="895">
      <c r="A895" s="29" t="inlineStr">
        <is>
          <t>FINS_PR_871_v1</t>
        </is>
      </c>
      <c r="B895" s="30" t="inlineStr">
        <is>
          <t>Number of inactive clients at the end of the reporting period</t>
        </is>
      </c>
      <c r="C895" s="35" t="inlineStr">
        <is>
          <t>TABLE: 28.0
MATRIX ROW / CONTEXT: Malta
Please insert Number of inactive clients at the end of the reporting period - Malta
HOW TO ANSWER: Up to 1 values.
WHEN TO ANSWER: At least one of these conditions must be met: “Payment Services” (FINS_PR_791) is “Yes”; or “Issuing Emoney and unrelated payment services activities” (FINS_PR_798) is “Yes”</t>
        </is>
      </c>
      <c r="D895" s="34" t="inlineStr"/>
      <c r="E895" s="33" t="inlineStr"/>
      <c r="F895" s="33" t="inlineStr"/>
      <c r="G895" s="33" t="inlineStr"/>
      <c r="H895" s="33" t="inlineStr"/>
      <c r="I895" s="33" t="inlineStr"/>
      <c r="J895" s="33" t="inlineStr"/>
      <c r="K895" s="33" t="inlineStr"/>
      <c r="L895" s="33" t="inlineStr"/>
      <c r="M895" s="33" t="inlineStr"/>
      <c r="N895" s="33" t="inlineStr"/>
      <c r="O895" s="33" t="inlineStr"/>
      <c r="P895" s="33" t="inlineStr"/>
      <c r="Q895" s="33" t="inlineStr"/>
      <c r="R895" s="33" t="inlineStr"/>
      <c r="S895" s="33" t="inlineStr"/>
      <c r="T895" s="33" t="inlineStr"/>
      <c r="U895" s="33" t="inlineStr"/>
      <c r="V895" s="33" t="inlineStr"/>
      <c r="W895" s="33" t="inlineStr"/>
      <c r="X895" s="33" t="inlineStr"/>
      <c r="Y895" s="33" t="inlineStr"/>
      <c r="Z895" s="33" t="inlineStr"/>
      <c r="AA895" s="33" t="inlineStr"/>
      <c r="AB895" s="33" t="inlineStr"/>
      <c r="AC895" s="33" t="inlineStr"/>
      <c r="AD895" s="33" t="inlineStr"/>
      <c r="AE895" s="33" t="inlineStr"/>
      <c r="AF895" s="33" t="inlineStr"/>
      <c r="AG895" s="33" t="inlineStr"/>
      <c r="AH895">
        <f>COUNTA(D895:D895)&gt;0</f>
        <v/>
      </c>
      <c r="AI895">
        <f>IFERROR(OR(AND($D$811&lt;&gt;"",$D$811="Yes"),AND($D$818&lt;&gt;"",$D$818="Yes")),FALSE)</f>
        <v/>
      </c>
      <c r="AJ895">
        <f>IFERROR(AND(OR($D$811="",$D$818=""),NOT(OR(AND($D$811&lt;&gt;"",$D$811="Yes"),AND($D$818&lt;&gt;"",$D$818="Yes")))),FALSE)</f>
        <v/>
      </c>
      <c r="AK895">
        <f>IF(AI895,IF(AH895,"ANSWERED","MISSING"),IF(AJ895,IF(AH895,"INVALID","CONTROLLER MISSING"),IF(AH895,"INVALID","NOT APPLICABLE")))</f>
        <v/>
      </c>
      <c r="AL895" t="inlineStr">
        <is>
          <t>PARSED</t>
        </is>
      </c>
    </row>
    <row r="896">
      <c r="A896" s="29" t="inlineStr">
        <is>
          <t>FINS_PR_872_v1</t>
        </is>
      </c>
      <c r="B896" s="30" t="inlineStr">
        <is>
          <t>Number of inactive clients at the end of the reporting period</t>
        </is>
      </c>
      <c r="C896" s="35" t="inlineStr">
        <is>
          <t>TABLE: 28.0
MATRIX ROW / CONTEXT: EU/EEA
Please insert Number of inactive clients at the end of the reporting period - EU/EEA
HOW TO ANSWER: Up to 1 values.
WHEN TO ANSWER: At least one of these conditions must be met: “Payment Services” (FINS_PR_791) is “Yes”; or “Issuing Emoney and unrelated payment services activities” (FINS_PR_798) is “Yes”</t>
        </is>
      </c>
      <c r="D896" s="34" t="inlineStr"/>
      <c r="E896" s="33" t="inlineStr"/>
      <c r="F896" s="33" t="inlineStr"/>
      <c r="G896" s="33" t="inlineStr"/>
      <c r="H896" s="33" t="inlineStr"/>
      <c r="I896" s="33" t="inlineStr"/>
      <c r="J896" s="33" t="inlineStr"/>
      <c r="K896" s="33" t="inlineStr"/>
      <c r="L896" s="33" t="inlineStr"/>
      <c r="M896" s="33" t="inlineStr"/>
      <c r="N896" s="33" t="inlineStr"/>
      <c r="O896" s="33" t="inlineStr"/>
      <c r="P896" s="33" t="inlineStr"/>
      <c r="Q896" s="33" t="inlineStr"/>
      <c r="R896" s="33" t="inlineStr"/>
      <c r="S896" s="33" t="inlineStr"/>
      <c r="T896" s="33" t="inlineStr"/>
      <c r="U896" s="33" t="inlineStr"/>
      <c r="V896" s="33" t="inlineStr"/>
      <c r="W896" s="33" t="inlineStr"/>
      <c r="X896" s="33" t="inlineStr"/>
      <c r="Y896" s="33" t="inlineStr"/>
      <c r="Z896" s="33" t="inlineStr"/>
      <c r="AA896" s="33" t="inlineStr"/>
      <c r="AB896" s="33" t="inlineStr"/>
      <c r="AC896" s="33" t="inlineStr"/>
      <c r="AD896" s="33" t="inlineStr"/>
      <c r="AE896" s="33" t="inlineStr"/>
      <c r="AF896" s="33" t="inlineStr"/>
      <c r="AG896" s="33" t="inlineStr"/>
      <c r="AH896">
        <f>COUNTA(D896:D896)&gt;0</f>
        <v/>
      </c>
      <c r="AI896">
        <f>IFERROR(OR(AND($D$811&lt;&gt;"",$D$811="Yes"),AND($D$818&lt;&gt;"",$D$818="Yes")),FALSE)</f>
        <v/>
      </c>
      <c r="AJ896">
        <f>IFERROR(AND(OR($D$811="",$D$818=""),NOT(OR(AND($D$811&lt;&gt;"",$D$811="Yes"),AND($D$818&lt;&gt;"",$D$818="Yes")))),FALSE)</f>
        <v/>
      </c>
      <c r="AK896">
        <f>IF(AI896,IF(AH896,"ANSWERED","MISSING"),IF(AJ896,IF(AH896,"INVALID","CONTROLLER MISSING"),IF(AH896,"INVALID","NOT APPLICABLE")))</f>
        <v/>
      </c>
      <c r="AL896" t="inlineStr">
        <is>
          <t>PARSED</t>
        </is>
      </c>
    </row>
    <row r="897">
      <c r="A897" s="29" t="inlineStr">
        <is>
          <t>FINS_PR_873_v1</t>
        </is>
      </c>
      <c r="B897" s="30" t="inlineStr">
        <is>
          <t>Number of inactive clients at the end of the reporting period</t>
        </is>
      </c>
      <c r="C897" s="35" t="inlineStr">
        <is>
          <t>TABLE: 28.0
MATRIX ROW / CONTEXT: RoW
Please insert Number of inactive clients at the end of the reporting period - RoW
HOW TO ANSWER: Up to 1 values.
WHEN TO ANSWER: At least one of these conditions must be met: “Payment Services” (FINS_PR_791) is “Yes”; or “Issuing Emoney and unrelated payment services activities” (FINS_PR_798) is “Yes”</t>
        </is>
      </c>
      <c r="D897" s="34" t="inlineStr"/>
      <c r="E897" s="33" t="inlineStr"/>
      <c r="F897" s="33" t="inlineStr"/>
      <c r="G897" s="33" t="inlineStr"/>
      <c r="H897" s="33" t="inlineStr"/>
      <c r="I897" s="33" t="inlineStr"/>
      <c r="J897" s="33" t="inlineStr"/>
      <c r="K897" s="33" t="inlineStr"/>
      <c r="L897" s="33" t="inlineStr"/>
      <c r="M897" s="33" t="inlineStr"/>
      <c r="N897" s="33" t="inlineStr"/>
      <c r="O897" s="33" t="inlineStr"/>
      <c r="P897" s="33" t="inlineStr"/>
      <c r="Q897" s="33" t="inlineStr"/>
      <c r="R897" s="33" t="inlineStr"/>
      <c r="S897" s="33" t="inlineStr"/>
      <c r="T897" s="33" t="inlineStr"/>
      <c r="U897" s="33" t="inlineStr"/>
      <c r="V897" s="33" t="inlineStr"/>
      <c r="W897" s="33" t="inlineStr"/>
      <c r="X897" s="33" t="inlineStr"/>
      <c r="Y897" s="33" t="inlineStr"/>
      <c r="Z897" s="33" t="inlineStr"/>
      <c r="AA897" s="33" t="inlineStr"/>
      <c r="AB897" s="33" t="inlineStr"/>
      <c r="AC897" s="33" t="inlineStr"/>
      <c r="AD897" s="33" t="inlineStr"/>
      <c r="AE897" s="33" t="inlineStr"/>
      <c r="AF897" s="33" t="inlineStr"/>
      <c r="AG897" s="33" t="inlineStr"/>
      <c r="AH897">
        <f>COUNTA(D897:D897)&gt;0</f>
        <v/>
      </c>
      <c r="AI897">
        <f>IFERROR(OR(AND($D$811&lt;&gt;"",$D$811="Yes"),AND($D$818&lt;&gt;"",$D$818="Yes")),FALSE)</f>
        <v/>
      </c>
      <c r="AJ897">
        <f>IFERROR(AND(OR($D$811="",$D$818=""),NOT(OR(AND($D$811&lt;&gt;"",$D$811="Yes"),AND($D$818&lt;&gt;"",$D$818="Yes")))),FALSE)</f>
        <v/>
      </c>
      <c r="AK897">
        <f>IF(AI897,IF(AH897,"ANSWERED","MISSING"),IF(AJ897,IF(AH897,"INVALID","CONTROLLER MISSING"),IF(AH897,"INVALID","NOT APPLICABLE")))</f>
        <v/>
      </c>
      <c r="AL897" t="inlineStr">
        <is>
          <t>PARSED</t>
        </is>
      </c>
    </row>
    <row r="898" ht="24" customHeight="1">
      <c r="A898" s="28" t="inlineStr">
        <is>
          <t>PR — PAYMENT SERVICES - PAYMENT VOLUME</t>
        </is>
      </c>
      <c r="B898" s="28" t="n"/>
      <c r="C898" s="28" t="n"/>
      <c r="D898" s="28" t="n"/>
      <c r="E898" s="28" t="n"/>
      <c r="F898" s="28" t="n"/>
      <c r="G898" s="28" t="n"/>
      <c r="H898" s="28" t="n"/>
      <c r="I898" s="28" t="n"/>
      <c r="J898" s="28" t="n"/>
      <c r="K898" s="28" t="n"/>
      <c r="L898" s="28" t="n"/>
      <c r="M898" s="28" t="n"/>
      <c r="N898" s="28" t="n"/>
      <c r="O898" s="28" t="n"/>
      <c r="P898" s="28" t="n"/>
      <c r="Q898" s="28" t="n"/>
      <c r="R898" s="28" t="n"/>
      <c r="S898" s="28" t="n"/>
      <c r="T898" s="28" t="n"/>
      <c r="U898" s="28" t="n"/>
      <c r="V898" s="28" t="n"/>
      <c r="W898" s="28" t="n"/>
      <c r="X898" s="28" t="n"/>
      <c r="Y898" s="28" t="n"/>
      <c r="Z898" s="28" t="n"/>
      <c r="AA898" s="28" t="n"/>
      <c r="AB898" s="28" t="n"/>
      <c r="AC898" s="28" t="n"/>
      <c r="AD898" s="28" t="n"/>
      <c r="AE898" s="28" t="n"/>
      <c r="AF898" s="28" t="n"/>
      <c r="AG898" s="28" t="n"/>
    </row>
    <row r="899">
      <c r="A899" s="29" t="inlineStr">
        <is>
          <t>FINS_PR_874_v1</t>
        </is>
      </c>
      <c r="B899" s="30" t="inlineStr">
        <is>
          <t>Number of payment transactions executed by payment institutions or any unrelated payment services activities executed by e-money institutions during the reporting period</t>
        </is>
      </c>
      <c r="C899" s="35" t="inlineStr">
        <is>
          <t>TABLE: 29.0
MATRIX ROW / CONTEXT: Malta
Please insert Number of payment transactions executed by payment institutions or any unrelated payment services activities executed by e-money institutions during the reporting period - Malta
HOW TO ANSWER: Up to 1 values.
WHEN TO ANSWER: At least one of these conditions must be met: “Payment Services” (FINS_PR_791) is “Yes”; or “Issuing Emoney and unrelated payment services activities” (FINS_PR_798) is “Yes”</t>
        </is>
      </c>
      <c r="D899" s="34" t="inlineStr"/>
      <c r="E899" s="33" t="inlineStr"/>
      <c r="F899" s="33" t="inlineStr"/>
      <c r="G899" s="33" t="inlineStr"/>
      <c r="H899" s="33" t="inlineStr"/>
      <c r="I899" s="33" t="inlineStr"/>
      <c r="J899" s="33" t="inlineStr"/>
      <c r="K899" s="33" t="inlineStr"/>
      <c r="L899" s="33" t="inlineStr"/>
      <c r="M899" s="33" t="inlineStr"/>
      <c r="N899" s="33" t="inlineStr"/>
      <c r="O899" s="33" t="inlineStr"/>
      <c r="P899" s="33" t="inlineStr"/>
      <c r="Q899" s="33" t="inlineStr"/>
      <c r="R899" s="33" t="inlineStr"/>
      <c r="S899" s="33" t="inlineStr"/>
      <c r="T899" s="33" t="inlineStr"/>
      <c r="U899" s="33" t="inlineStr"/>
      <c r="V899" s="33" t="inlineStr"/>
      <c r="W899" s="33" t="inlineStr"/>
      <c r="X899" s="33" t="inlineStr"/>
      <c r="Y899" s="33" t="inlineStr"/>
      <c r="Z899" s="33" t="inlineStr"/>
      <c r="AA899" s="33" t="inlineStr"/>
      <c r="AB899" s="33" t="inlineStr"/>
      <c r="AC899" s="33" t="inlineStr"/>
      <c r="AD899" s="33" t="inlineStr"/>
      <c r="AE899" s="33" t="inlineStr"/>
      <c r="AF899" s="33" t="inlineStr"/>
      <c r="AG899" s="33" t="inlineStr"/>
      <c r="AH899">
        <f>COUNTA(D899:D899)&gt;0</f>
        <v/>
      </c>
      <c r="AI899">
        <f>IFERROR(OR(AND($D$811&lt;&gt;"",$D$811="Yes"),AND($D$818&lt;&gt;"",$D$818="Yes")),FALSE)</f>
        <v/>
      </c>
      <c r="AJ899">
        <f>IFERROR(AND(OR($D$811="",$D$818=""),NOT(OR(AND($D$811&lt;&gt;"",$D$811="Yes"),AND($D$818&lt;&gt;"",$D$818="Yes")))),FALSE)</f>
        <v/>
      </c>
      <c r="AK899">
        <f>IF(AI899,IF(AH899,"ANSWERED","MISSING"),IF(AJ899,IF(AH899,"INVALID","CONTROLLER MISSING"),IF(AH899,"INVALID","NOT APPLICABLE")))</f>
        <v/>
      </c>
      <c r="AL899" t="inlineStr">
        <is>
          <t>PARSED</t>
        </is>
      </c>
    </row>
    <row r="900">
      <c r="A900" s="29" t="inlineStr">
        <is>
          <t>FINS_PR_875_v1</t>
        </is>
      </c>
      <c r="B900" s="30" t="inlineStr">
        <is>
          <t>Number of payment transactions executed by payment institutions or any unrelated payment services activities executed by e-money institutions during the reporting period</t>
        </is>
      </c>
      <c r="C900" s="35" t="inlineStr">
        <is>
          <t>TABLE: 29.0
MATRIX ROW / CONTEXT: EU/EEA
Please insert Number of payment transactions executed by payment institutions or any unrelated payment services activities executed by e-money institutions during the reporting period - EU/EEA
HOW TO ANSWER: Up to 1 values.
WHEN TO ANSWER: At least one of these conditions must be met: “Payment Services” (FINS_PR_791) is “Yes”; or “Issuing Emoney and unrelated payment services activities” (FINS_PR_798) is “Yes”</t>
        </is>
      </c>
      <c r="D900" s="34" t="inlineStr"/>
      <c r="E900" s="33" t="inlineStr"/>
      <c r="F900" s="33" t="inlineStr"/>
      <c r="G900" s="33" t="inlineStr"/>
      <c r="H900" s="33" t="inlineStr"/>
      <c r="I900" s="33" t="inlineStr"/>
      <c r="J900" s="33" t="inlineStr"/>
      <c r="K900" s="33" t="inlineStr"/>
      <c r="L900" s="33" t="inlineStr"/>
      <c r="M900" s="33" t="inlineStr"/>
      <c r="N900" s="33" t="inlineStr"/>
      <c r="O900" s="33" t="inlineStr"/>
      <c r="P900" s="33" t="inlineStr"/>
      <c r="Q900" s="33" t="inlineStr"/>
      <c r="R900" s="33" t="inlineStr"/>
      <c r="S900" s="33" t="inlineStr"/>
      <c r="T900" s="33" t="inlineStr"/>
      <c r="U900" s="33" t="inlineStr"/>
      <c r="V900" s="33" t="inlineStr"/>
      <c r="W900" s="33" t="inlineStr"/>
      <c r="X900" s="33" t="inlineStr"/>
      <c r="Y900" s="33" t="inlineStr"/>
      <c r="Z900" s="33" t="inlineStr"/>
      <c r="AA900" s="33" t="inlineStr"/>
      <c r="AB900" s="33" t="inlineStr"/>
      <c r="AC900" s="33" t="inlineStr"/>
      <c r="AD900" s="33" t="inlineStr"/>
      <c r="AE900" s="33" t="inlineStr"/>
      <c r="AF900" s="33" t="inlineStr"/>
      <c r="AG900" s="33" t="inlineStr"/>
      <c r="AH900">
        <f>COUNTA(D900:D900)&gt;0</f>
        <v/>
      </c>
      <c r="AI900">
        <f>IFERROR(OR(AND($D$811&lt;&gt;"",$D$811="Yes"),AND($D$818&lt;&gt;"",$D$818="Yes")),FALSE)</f>
        <v/>
      </c>
      <c r="AJ900">
        <f>IFERROR(AND(OR($D$811="",$D$818=""),NOT(OR(AND($D$811&lt;&gt;"",$D$811="Yes"),AND($D$818&lt;&gt;"",$D$818="Yes")))),FALSE)</f>
        <v/>
      </c>
      <c r="AK900">
        <f>IF(AI900,IF(AH900,"ANSWERED","MISSING"),IF(AJ900,IF(AH900,"INVALID","CONTROLLER MISSING"),IF(AH900,"INVALID","NOT APPLICABLE")))</f>
        <v/>
      </c>
      <c r="AL900" t="inlineStr">
        <is>
          <t>PARSED</t>
        </is>
      </c>
    </row>
    <row r="901">
      <c r="A901" s="29" t="inlineStr">
        <is>
          <t>FINS_PR_876_v1</t>
        </is>
      </c>
      <c r="B901" s="30" t="inlineStr">
        <is>
          <t>Number of payment transactions executed by payment institutions or any unrelated payment services activities executed by e-money institutions during the reporting period</t>
        </is>
      </c>
      <c r="C901" s="35" t="inlineStr">
        <is>
          <t>TABLE: 29.0
MATRIX ROW / CONTEXT: RoW
Please insert Number of payment transactions executed by payment institutions or any unrelated payment services activities executed by e-money institutions during the reporting period - RoW
HOW TO ANSWER: Up to 1 values.
WHEN TO ANSWER: At least one of these conditions must be met: “Payment Services” (FINS_PR_791) is “Yes”; or “Issuing Emoney and unrelated payment services activities” (FINS_PR_798) is “Yes”</t>
        </is>
      </c>
      <c r="D901" s="34" t="inlineStr"/>
      <c r="E901" s="33" t="inlineStr"/>
      <c r="F901" s="33" t="inlineStr"/>
      <c r="G901" s="33" t="inlineStr"/>
      <c r="H901" s="33" t="inlineStr"/>
      <c r="I901" s="33" t="inlineStr"/>
      <c r="J901" s="33" t="inlineStr"/>
      <c r="K901" s="33" t="inlineStr"/>
      <c r="L901" s="33" t="inlineStr"/>
      <c r="M901" s="33" t="inlineStr"/>
      <c r="N901" s="33" t="inlineStr"/>
      <c r="O901" s="33" t="inlineStr"/>
      <c r="P901" s="33" t="inlineStr"/>
      <c r="Q901" s="33" t="inlineStr"/>
      <c r="R901" s="33" t="inlineStr"/>
      <c r="S901" s="33" t="inlineStr"/>
      <c r="T901" s="33" t="inlineStr"/>
      <c r="U901" s="33" t="inlineStr"/>
      <c r="V901" s="33" t="inlineStr"/>
      <c r="W901" s="33" t="inlineStr"/>
      <c r="X901" s="33" t="inlineStr"/>
      <c r="Y901" s="33" t="inlineStr"/>
      <c r="Z901" s="33" t="inlineStr"/>
      <c r="AA901" s="33" t="inlineStr"/>
      <c r="AB901" s="33" t="inlineStr"/>
      <c r="AC901" s="33" t="inlineStr"/>
      <c r="AD901" s="33" t="inlineStr"/>
      <c r="AE901" s="33" t="inlineStr"/>
      <c r="AF901" s="33" t="inlineStr"/>
      <c r="AG901" s="33" t="inlineStr"/>
      <c r="AH901">
        <f>COUNTA(D901:D901)&gt;0</f>
        <v/>
      </c>
      <c r="AI901">
        <f>IFERROR(OR(AND($D$811&lt;&gt;"",$D$811="Yes"),AND($D$818&lt;&gt;"",$D$818="Yes")),FALSE)</f>
        <v/>
      </c>
      <c r="AJ901">
        <f>IFERROR(AND(OR($D$811="",$D$818=""),NOT(OR(AND($D$811&lt;&gt;"",$D$811="Yes"),AND($D$818&lt;&gt;"",$D$818="Yes")))),FALSE)</f>
        <v/>
      </c>
      <c r="AK901">
        <f>IF(AI901,IF(AH901,"ANSWERED","MISSING"),IF(AJ901,IF(AH901,"INVALID","CONTROLLER MISSING"),IF(AH901,"INVALID","NOT APPLICABLE")))</f>
        <v/>
      </c>
      <c r="AL901" t="inlineStr">
        <is>
          <t>PARSED</t>
        </is>
      </c>
    </row>
    <row r="902">
      <c r="A902" s="29" t="inlineStr">
        <is>
          <t>FINS_PR_877_v1</t>
        </is>
      </c>
      <c r="B902" s="30" t="inlineStr">
        <is>
          <t>Total value of payment transactions executed by payment institutions or unrelated payment transactions executed by e money institution during the reporting period</t>
        </is>
      </c>
      <c r="C902" s="35" t="inlineStr">
        <is>
          <t>TABLE: 29.0
MATRIX ROW / CONTEXT: Malta
Please insert Total value of payment transactions executed by payment institutions or unrelated payment transactions executed by e money institution during the reporting period - Malta
HOW TO ANSWER: Up to 1 values.
WHEN TO ANSWER: At least one of these conditions must be met: “Payment Services” (FINS_PR_791) is “Yes”; or “Issuing Emoney and unrelated payment services activities” (FINS_PR_798) is “Yes”</t>
        </is>
      </c>
      <c r="D902" s="34" t="inlineStr"/>
      <c r="E902" s="33" t="inlineStr"/>
      <c r="F902" s="33" t="inlineStr"/>
      <c r="G902" s="33" t="inlineStr"/>
      <c r="H902" s="33" t="inlineStr"/>
      <c r="I902" s="33" t="inlineStr"/>
      <c r="J902" s="33" t="inlineStr"/>
      <c r="K902" s="33" t="inlineStr"/>
      <c r="L902" s="33" t="inlineStr"/>
      <c r="M902" s="33" t="inlineStr"/>
      <c r="N902" s="33" t="inlineStr"/>
      <c r="O902" s="33" t="inlineStr"/>
      <c r="P902" s="33" t="inlineStr"/>
      <c r="Q902" s="33" t="inlineStr"/>
      <c r="R902" s="33" t="inlineStr"/>
      <c r="S902" s="33" t="inlineStr"/>
      <c r="T902" s="33" t="inlineStr"/>
      <c r="U902" s="33" t="inlineStr"/>
      <c r="V902" s="33" t="inlineStr"/>
      <c r="W902" s="33" t="inlineStr"/>
      <c r="X902" s="33" t="inlineStr"/>
      <c r="Y902" s="33" t="inlineStr"/>
      <c r="Z902" s="33" t="inlineStr"/>
      <c r="AA902" s="33" t="inlineStr"/>
      <c r="AB902" s="33" t="inlineStr"/>
      <c r="AC902" s="33" t="inlineStr"/>
      <c r="AD902" s="33" t="inlineStr"/>
      <c r="AE902" s="33" t="inlineStr"/>
      <c r="AF902" s="33" t="inlineStr"/>
      <c r="AG902" s="33" t="inlineStr"/>
      <c r="AH902">
        <f>COUNTA(D902:D902)&gt;0</f>
        <v/>
      </c>
      <c r="AI902">
        <f>IFERROR(OR(AND($D$811&lt;&gt;"",$D$811="Yes"),AND($D$818&lt;&gt;"",$D$818="Yes")),FALSE)</f>
        <v/>
      </c>
      <c r="AJ902">
        <f>IFERROR(AND(OR($D$811="",$D$818=""),NOT(OR(AND($D$811&lt;&gt;"",$D$811="Yes"),AND($D$818&lt;&gt;"",$D$818="Yes")))),FALSE)</f>
        <v/>
      </c>
      <c r="AK902">
        <f>IF(AI902,IF(AH902,"ANSWERED","MISSING"),IF(AJ902,IF(AH902,"INVALID","CONTROLLER MISSING"),IF(AH902,"INVALID","NOT APPLICABLE")))</f>
        <v/>
      </c>
      <c r="AL902" t="inlineStr">
        <is>
          <t>PARSED</t>
        </is>
      </c>
    </row>
    <row r="903">
      <c r="A903" s="29" t="inlineStr">
        <is>
          <t>FINS_PR_878_v1</t>
        </is>
      </c>
      <c r="B903" s="30" t="inlineStr">
        <is>
          <t>Total value of payment transactions executed by payment institutions or unrelated payment transactions executed by e money institution during the reporting period</t>
        </is>
      </c>
      <c r="C903" s="35" t="inlineStr">
        <is>
          <t>TABLE: 29.0
MATRIX ROW / CONTEXT: EU/EEA
Please insert Total value of payment transactions executed by payment institutions or unrelated payment transactions executed by e money institution during the reporting period - EU/EEA
HOW TO ANSWER: Up to 1 values.
WHEN TO ANSWER: At least one of these conditions must be met: “Payment Services” (FINS_PR_791) is “Yes”; or “Issuing Emoney and unrelated payment services activities” (FINS_PR_798) is “Yes”</t>
        </is>
      </c>
      <c r="D903" s="34" t="inlineStr"/>
      <c r="E903" s="33" t="inlineStr"/>
      <c r="F903" s="33" t="inlineStr"/>
      <c r="G903" s="33" t="inlineStr"/>
      <c r="H903" s="33" t="inlineStr"/>
      <c r="I903" s="33" t="inlineStr"/>
      <c r="J903" s="33" t="inlineStr"/>
      <c r="K903" s="33" t="inlineStr"/>
      <c r="L903" s="33" t="inlineStr"/>
      <c r="M903" s="33" t="inlineStr"/>
      <c r="N903" s="33" t="inlineStr"/>
      <c r="O903" s="33" t="inlineStr"/>
      <c r="P903" s="33" t="inlineStr"/>
      <c r="Q903" s="33" t="inlineStr"/>
      <c r="R903" s="33" t="inlineStr"/>
      <c r="S903" s="33" t="inlineStr"/>
      <c r="T903" s="33" t="inlineStr"/>
      <c r="U903" s="33" t="inlineStr"/>
      <c r="V903" s="33" t="inlineStr"/>
      <c r="W903" s="33" t="inlineStr"/>
      <c r="X903" s="33" t="inlineStr"/>
      <c r="Y903" s="33" t="inlineStr"/>
      <c r="Z903" s="33" t="inlineStr"/>
      <c r="AA903" s="33" t="inlineStr"/>
      <c r="AB903" s="33" t="inlineStr"/>
      <c r="AC903" s="33" t="inlineStr"/>
      <c r="AD903" s="33" t="inlineStr"/>
      <c r="AE903" s="33" t="inlineStr"/>
      <c r="AF903" s="33" t="inlineStr"/>
      <c r="AG903" s="33" t="inlineStr"/>
      <c r="AH903">
        <f>COUNTA(D903:D903)&gt;0</f>
        <v/>
      </c>
      <c r="AI903">
        <f>IFERROR(OR(AND($D$811&lt;&gt;"",$D$811="Yes"),AND($D$818&lt;&gt;"",$D$818="Yes")),FALSE)</f>
        <v/>
      </c>
      <c r="AJ903">
        <f>IFERROR(AND(OR($D$811="",$D$818=""),NOT(OR(AND($D$811&lt;&gt;"",$D$811="Yes"),AND($D$818&lt;&gt;"",$D$818="Yes")))),FALSE)</f>
        <v/>
      </c>
      <c r="AK903">
        <f>IF(AI903,IF(AH903,"ANSWERED","MISSING"),IF(AJ903,IF(AH903,"INVALID","CONTROLLER MISSING"),IF(AH903,"INVALID","NOT APPLICABLE")))</f>
        <v/>
      </c>
      <c r="AL903" t="inlineStr">
        <is>
          <t>PARSED</t>
        </is>
      </c>
    </row>
    <row r="904">
      <c r="A904" s="29" t="inlineStr">
        <is>
          <t>FINS_PR_879_v1</t>
        </is>
      </c>
      <c r="B904" s="30" t="inlineStr">
        <is>
          <t>Total value of payment transactions executed by payment institutions or unrelated payment transactions executed by e money institution during the reporting period</t>
        </is>
      </c>
      <c r="C904" s="35" t="inlineStr">
        <is>
          <t>TABLE: 29.0
MATRIX ROW / CONTEXT: RoW
Please insert Total value of payment transactions executed by payment institutions or unrelated payment transactions executed by e money institution during the reporting period - RoW
HOW TO ANSWER: Up to 1 values.
WHEN TO ANSWER: At least one of these conditions must be met: “Payment Services” (FINS_PR_791) is “Yes”; or “Issuing Emoney and unrelated payment services activities” (FINS_PR_798) is “Yes”</t>
        </is>
      </c>
      <c r="D904" s="34" t="inlineStr"/>
      <c r="E904" s="33" t="inlineStr"/>
      <c r="F904" s="33" t="inlineStr"/>
      <c r="G904" s="33" t="inlineStr"/>
      <c r="H904" s="33" t="inlineStr"/>
      <c r="I904" s="33" t="inlineStr"/>
      <c r="J904" s="33" t="inlineStr"/>
      <c r="K904" s="33" t="inlineStr"/>
      <c r="L904" s="33" t="inlineStr"/>
      <c r="M904" s="33" t="inlineStr"/>
      <c r="N904" s="33" t="inlineStr"/>
      <c r="O904" s="33" t="inlineStr"/>
      <c r="P904" s="33" t="inlineStr"/>
      <c r="Q904" s="33" t="inlineStr"/>
      <c r="R904" s="33" t="inlineStr"/>
      <c r="S904" s="33" t="inlineStr"/>
      <c r="T904" s="33" t="inlineStr"/>
      <c r="U904" s="33" t="inlineStr"/>
      <c r="V904" s="33" t="inlineStr"/>
      <c r="W904" s="33" t="inlineStr"/>
      <c r="X904" s="33" t="inlineStr"/>
      <c r="Y904" s="33" t="inlineStr"/>
      <c r="Z904" s="33" t="inlineStr"/>
      <c r="AA904" s="33" t="inlineStr"/>
      <c r="AB904" s="33" t="inlineStr"/>
      <c r="AC904" s="33" t="inlineStr"/>
      <c r="AD904" s="33" t="inlineStr"/>
      <c r="AE904" s="33" t="inlineStr"/>
      <c r="AF904" s="33" t="inlineStr"/>
      <c r="AG904" s="33" t="inlineStr"/>
      <c r="AH904">
        <f>COUNTA(D904:D904)&gt;0</f>
        <v/>
      </c>
      <c r="AI904">
        <f>IFERROR(OR(AND($D$811&lt;&gt;"",$D$811="Yes"),AND($D$818&lt;&gt;"",$D$818="Yes")),FALSE)</f>
        <v/>
      </c>
      <c r="AJ904">
        <f>IFERROR(AND(OR($D$811="",$D$818=""),NOT(OR(AND($D$811&lt;&gt;"",$D$811="Yes"),AND($D$818&lt;&gt;"",$D$818="Yes")))),FALSE)</f>
        <v/>
      </c>
      <c r="AK904">
        <f>IF(AI904,IF(AH904,"ANSWERED","MISSING"),IF(AJ904,IF(AH904,"INVALID","CONTROLLER MISSING"),IF(AH904,"INVALID","NOT APPLICABLE")))</f>
        <v/>
      </c>
      <c r="AL904" t="inlineStr">
        <is>
          <t>PARSED</t>
        </is>
      </c>
    </row>
    <row r="905">
      <c r="A905" s="29" t="inlineStr">
        <is>
          <t>FINS_PR_880_v1</t>
        </is>
      </c>
      <c r="B905" s="30" t="inlineStr">
        <is>
          <t>Total value of payment transactions executed by payment institutions or unrelated payment transactions executed by e money institution during the previous 12 months</t>
        </is>
      </c>
      <c r="C905" s="35" t="inlineStr">
        <is>
          <t>TABLE: 29.0
MATRIX ROW / CONTEXT: Malta
Please insert Total value of payment transactions executed by payment institutions or unrelated payment transactions executed by e money institution during the previous 12 months - Malta
HOW TO ANSWER: Up to 1 values.
WHEN TO ANSWER: At least one of these conditions must be met: “Payment Services” (FINS_PR_791) is “Yes”; or “Issuing Emoney and unrelated payment services activities” (FINS_PR_798) is “Yes”</t>
        </is>
      </c>
      <c r="D905" s="34" t="inlineStr"/>
      <c r="E905" s="33" t="inlineStr"/>
      <c r="F905" s="33" t="inlineStr"/>
      <c r="G905" s="33" t="inlineStr"/>
      <c r="H905" s="33" t="inlineStr"/>
      <c r="I905" s="33" t="inlineStr"/>
      <c r="J905" s="33" t="inlineStr"/>
      <c r="K905" s="33" t="inlineStr"/>
      <c r="L905" s="33" t="inlineStr"/>
      <c r="M905" s="33" t="inlineStr"/>
      <c r="N905" s="33" t="inlineStr"/>
      <c r="O905" s="33" t="inlineStr"/>
      <c r="P905" s="33" t="inlineStr"/>
      <c r="Q905" s="33" t="inlineStr"/>
      <c r="R905" s="33" t="inlineStr"/>
      <c r="S905" s="33" t="inlineStr"/>
      <c r="T905" s="33" t="inlineStr"/>
      <c r="U905" s="33" t="inlineStr"/>
      <c r="V905" s="33" t="inlineStr"/>
      <c r="W905" s="33" t="inlineStr"/>
      <c r="X905" s="33" t="inlineStr"/>
      <c r="Y905" s="33" t="inlineStr"/>
      <c r="Z905" s="33" t="inlineStr"/>
      <c r="AA905" s="33" t="inlineStr"/>
      <c r="AB905" s="33" t="inlineStr"/>
      <c r="AC905" s="33" t="inlineStr"/>
      <c r="AD905" s="33" t="inlineStr"/>
      <c r="AE905" s="33" t="inlineStr"/>
      <c r="AF905" s="33" t="inlineStr"/>
      <c r="AG905" s="33" t="inlineStr"/>
      <c r="AH905">
        <f>COUNTA(D905:D905)&gt;0</f>
        <v/>
      </c>
      <c r="AI905">
        <f>IFERROR(OR(AND($D$811&lt;&gt;"",$D$811="Yes"),AND($D$818&lt;&gt;"",$D$818="Yes")),FALSE)</f>
        <v/>
      </c>
      <c r="AJ905">
        <f>IFERROR(AND(OR($D$811="",$D$818=""),NOT(OR(AND($D$811&lt;&gt;"",$D$811="Yes"),AND($D$818&lt;&gt;"",$D$818="Yes")))),FALSE)</f>
        <v/>
      </c>
      <c r="AK905">
        <f>IF(AI905,IF(AH905,"ANSWERED","MISSING"),IF(AJ905,IF(AH905,"INVALID","CONTROLLER MISSING"),IF(AH905,"INVALID","NOT APPLICABLE")))</f>
        <v/>
      </c>
      <c r="AL905" t="inlineStr">
        <is>
          <t>PARSED</t>
        </is>
      </c>
    </row>
    <row r="906">
      <c r="A906" s="29" t="inlineStr">
        <is>
          <t>FINS_PR_881_v1</t>
        </is>
      </c>
      <c r="B906" s="30" t="inlineStr">
        <is>
          <t>Total value of payment transactions executed by payment institutions or unrelated payment transactions executed by e money institution during the previous 12 months</t>
        </is>
      </c>
      <c r="C906" s="35" t="inlineStr">
        <is>
          <t>TABLE: 29.0
MATRIX ROW / CONTEXT: EU/EEA
Please insert Total value of payment transactions executed by payment institutions or unrelated payment transactions executed by e money institution during the previous 12 months - EU/EEA
HOW TO ANSWER: Up to 1 values.
WHEN TO ANSWER: At least one of these conditions must be met: “Payment Services” (FINS_PR_791) is “Yes”; or “Issuing Emoney and unrelated payment services activities” (FINS_PR_798) is “Yes”</t>
        </is>
      </c>
      <c r="D906" s="34" t="inlineStr"/>
      <c r="E906" s="33" t="inlineStr"/>
      <c r="F906" s="33" t="inlineStr"/>
      <c r="G906" s="33" t="inlineStr"/>
      <c r="H906" s="33" t="inlineStr"/>
      <c r="I906" s="33" t="inlineStr"/>
      <c r="J906" s="33" t="inlineStr"/>
      <c r="K906" s="33" t="inlineStr"/>
      <c r="L906" s="33" t="inlineStr"/>
      <c r="M906" s="33" t="inlineStr"/>
      <c r="N906" s="33" t="inlineStr"/>
      <c r="O906" s="33" t="inlineStr"/>
      <c r="P906" s="33" t="inlineStr"/>
      <c r="Q906" s="33" t="inlineStr"/>
      <c r="R906" s="33" t="inlineStr"/>
      <c r="S906" s="33" t="inlineStr"/>
      <c r="T906" s="33" t="inlineStr"/>
      <c r="U906" s="33" t="inlineStr"/>
      <c r="V906" s="33" t="inlineStr"/>
      <c r="W906" s="33" t="inlineStr"/>
      <c r="X906" s="33" t="inlineStr"/>
      <c r="Y906" s="33" t="inlineStr"/>
      <c r="Z906" s="33" t="inlineStr"/>
      <c r="AA906" s="33" t="inlineStr"/>
      <c r="AB906" s="33" t="inlineStr"/>
      <c r="AC906" s="33" t="inlineStr"/>
      <c r="AD906" s="33" t="inlineStr"/>
      <c r="AE906" s="33" t="inlineStr"/>
      <c r="AF906" s="33" t="inlineStr"/>
      <c r="AG906" s="33" t="inlineStr"/>
      <c r="AH906">
        <f>COUNTA(D906:D906)&gt;0</f>
        <v/>
      </c>
      <c r="AI906">
        <f>IFERROR(OR(AND($D$811&lt;&gt;"",$D$811="Yes"),AND($D$818&lt;&gt;"",$D$818="Yes")),FALSE)</f>
        <v/>
      </c>
      <c r="AJ906">
        <f>IFERROR(AND(OR($D$811="",$D$818=""),NOT(OR(AND($D$811&lt;&gt;"",$D$811="Yes"),AND($D$818&lt;&gt;"",$D$818="Yes")))),FALSE)</f>
        <v/>
      </c>
      <c r="AK906">
        <f>IF(AI906,IF(AH906,"ANSWERED","MISSING"),IF(AJ906,IF(AH906,"INVALID","CONTROLLER MISSING"),IF(AH906,"INVALID","NOT APPLICABLE")))</f>
        <v/>
      </c>
      <c r="AL906" t="inlineStr">
        <is>
          <t>PARSED</t>
        </is>
      </c>
    </row>
    <row r="907">
      <c r="A907" s="29" t="inlineStr">
        <is>
          <t>FINS_PR_882_v1</t>
        </is>
      </c>
      <c r="B907" s="30" t="inlineStr">
        <is>
          <t>Total value of payment transactions executed by payment institutions or unrelated payment transactions executed by e money institution during the previous 12 months</t>
        </is>
      </c>
      <c r="C907" s="35" t="inlineStr">
        <is>
          <t>TABLE: 29.0
MATRIX ROW / CONTEXT: RoW
Please insert Total value of payment transactions executed by payment institutions or unrelated payment transactions executed by e money institution during the previous 12 months - RoW
HOW TO ANSWER: Up to 1 values.
WHEN TO ANSWER: At least one of these conditions must be met: “Payment Services” (FINS_PR_791) is “Yes”; or “Issuing Emoney and unrelated payment services activities” (FINS_PR_798) is “Yes”</t>
        </is>
      </c>
      <c r="D907" s="34" t="inlineStr"/>
      <c r="E907" s="33" t="inlineStr"/>
      <c r="F907" s="33" t="inlineStr"/>
      <c r="G907" s="33" t="inlineStr"/>
      <c r="H907" s="33" t="inlineStr"/>
      <c r="I907" s="33" t="inlineStr"/>
      <c r="J907" s="33" t="inlineStr"/>
      <c r="K907" s="33" t="inlineStr"/>
      <c r="L907" s="33" t="inlineStr"/>
      <c r="M907" s="33" t="inlineStr"/>
      <c r="N907" s="33" t="inlineStr"/>
      <c r="O907" s="33" t="inlineStr"/>
      <c r="P907" s="33" t="inlineStr"/>
      <c r="Q907" s="33" t="inlineStr"/>
      <c r="R907" s="33" t="inlineStr"/>
      <c r="S907" s="33" t="inlineStr"/>
      <c r="T907" s="33" t="inlineStr"/>
      <c r="U907" s="33" t="inlineStr"/>
      <c r="V907" s="33" t="inlineStr"/>
      <c r="W907" s="33" t="inlineStr"/>
      <c r="X907" s="33" t="inlineStr"/>
      <c r="Y907" s="33" t="inlineStr"/>
      <c r="Z907" s="33" t="inlineStr"/>
      <c r="AA907" s="33" t="inlineStr"/>
      <c r="AB907" s="33" t="inlineStr"/>
      <c r="AC907" s="33" t="inlineStr"/>
      <c r="AD907" s="33" t="inlineStr"/>
      <c r="AE907" s="33" t="inlineStr"/>
      <c r="AF907" s="33" t="inlineStr"/>
      <c r="AG907" s="33" t="inlineStr"/>
      <c r="AH907">
        <f>COUNTA(D907:D907)&gt;0</f>
        <v/>
      </c>
      <c r="AI907">
        <f>IFERROR(OR(AND($D$811&lt;&gt;"",$D$811="Yes"),AND($D$818&lt;&gt;"",$D$818="Yes")),FALSE)</f>
        <v/>
      </c>
      <c r="AJ907">
        <f>IFERROR(AND(OR($D$811="",$D$818=""),NOT(OR(AND($D$811&lt;&gt;"",$D$811="Yes"),AND($D$818&lt;&gt;"",$D$818="Yes")))),FALSE)</f>
        <v/>
      </c>
      <c r="AK907">
        <f>IF(AI907,IF(AH907,"ANSWERED","MISSING"),IF(AJ907,IF(AH907,"INVALID","CONTROLLER MISSING"),IF(AH907,"INVALID","NOT APPLICABLE")))</f>
        <v/>
      </c>
      <c r="AL907" t="inlineStr">
        <is>
          <t>PARSED</t>
        </is>
      </c>
    </row>
    <row r="908" ht="24" customHeight="1">
      <c r="A908" s="28" t="inlineStr">
        <is>
          <t>PR — PAYMENT SERVICES - PAYMENT ACCOUNT</t>
        </is>
      </c>
      <c r="B908" s="28" t="n"/>
      <c r="C908" s="28" t="n"/>
      <c r="D908" s="28" t="n"/>
      <c r="E908" s="28" t="n"/>
      <c r="F908" s="28" t="n"/>
      <c r="G908" s="28" t="n"/>
      <c r="H908" s="28" t="n"/>
      <c r="I908" s="28" t="n"/>
      <c r="J908" s="28" t="n"/>
      <c r="K908" s="28" t="n"/>
      <c r="L908" s="28" t="n"/>
      <c r="M908" s="28" t="n"/>
      <c r="N908" s="28" t="n"/>
      <c r="O908" s="28" t="n"/>
      <c r="P908" s="28" t="n"/>
      <c r="Q908" s="28" t="n"/>
      <c r="R908" s="28" t="n"/>
      <c r="S908" s="28" t="n"/>
      <c r="T908" s="28" t="n"/>
      <c r="U908" s="28" t="n"/>
      <c r="V908" s="28" t="n"/>
      <c r="W908" s="28" t="n"/>
      <c r="X908" s="28" t="n"/>
      <c r="Y908" s="28" t="n"/>
      <c r="Z908" s="28" t="n"/>
      <c r="AA908" s="28" t="n"/>
      <c r="AB908" s="28" t="n"/>
      <c r="AC908" s="28" t="n"/>
      <c r="AD908" s="28" t="n"/>
      <c r="AE908" s="28" t="n"/>
      <c r="AF908" s="28" t="n"/>
      <c r="AG908" s="28" t="n"/>
    </row>
    <row r="909">
      <c r="A909" s="29" t="inlineStr">
        <is>
          <t>FINS_PR_883_v1</t>
        </is>
      </c>
      <c r="B909" s="30" t="inlineStr">
        <is>
          <t>Services enabling cash to be placed on a payment account as well as all the operations required for operating a payment account</t>
        </is>
      </c>
      <c r="C909" s="31" t="inlineStr">
        <is>
          <t>Kindly indicate whether the entity is providing Services enabling cash to be placed on a payment account as well as all the operations required for operating a payment account
OPTIONS: Yes | No
WHEN TO ANSWER: At least one of these conditions must be met: “Payment Services” (FINS_PR_791) is “Yes”; or “Issuing Emoney and unrelated payment services activities” (FINS_PR_798) is “Yes”</t>
        </is>
      </c>
      <c r="D909" s="34" t="inlineStr"/>
      <c r="E909" s="33" t="inlineStr"/>
      <c r="F909" s="33" t="inlineStr"/>
      <c r="G909" s="33" t="inlineStr"/>
      <c r="H909" s="33" t="inlineStr"/>
      <c r="I909" s="33" t="inlineStr"/>
      <c r="J909" s="33" t="inlineStr"/>
      <c r="K909" s="33" t="inlineStr"/>
      <c r="L909" s="33" t="inlineStr"/>
      <c r="M909" s="33" t="inlineStr"/>
      <c r="N909" s="33" t="inlineStr"/>
      <c r="O909" s="33" t="inlineStr"/>
      <c r="P909" s="33" t="inlineStr"/>
      <c r="Q909" s="33" t="inlineStr"/>
      <c r="R909" s="33" t="inlineStr"/>
      <c r="S909" s="33" t="inlineStr"/>
      <c r="T909" s="33" t="inlineStr"/>
      <c r="U909" s="33" t="inlineStr"/>
      <c r="V909" s="33" t="inlineStr"/>
      <c r="W909" s="33" t="inlineStr"/>
      <c r="X909" s="33" t="inlineStr"/>
      <c r="Y909" s="33" t="inlineStr"/>
      <c r="Z909" s="33" t="inlineStr"/>
      <c r="AA909" s="33" t="inlineStr"/>
      <c r="AB909" s="33" t="inlineStr"/>
      <c r="AC909" s="33" t="inlineStr"/>
      <c r="AD909" s="33" t="inlineStr"/>
      <c r="AE909" s="33" t="inlineStr"/>
      <c r="AF909" s="33" t="inlineStr"/>
      <c r="AG909" s="33" t="inlineStr"/>
      <c r="AH909">
        <f>COUNTA(D909:D909)&gt;0</f>
        <v/>
      </c>
      <c r="AI909">
        <f>IFERROR(OR(AND($D$811&lt;&gt;"",$D$811="Yes"),AND($D$818&lt;&gt;"",$D$818="Yes")),FALSE)</f>
        <v/>
      </c>
      <c r="AJ909">
        <f>IFERROR(AND(OR($D$811="",$D$818=""),NOT(OR(AND($D$811&lt;&gt;"",$D$811="Yes"),AND($D$818&lt;&gt;"",$D$818="Yes")))),FALSE)</f>
        <v/>
      </c>
      <c r="AK909">
        <f>IF(AI909,IF(AH909,"ANSWERED","MISSING"),IF(AJ909,IF(AH909,"INVALID","CONTROLLER MISSING"),IF(AH909,"INVALID","NOT APPLICABLE")))</f>
        <v/>
      </c>
      <c r="AL909" t="inlineStr">
        <is>
          <t>PARSED</t>
        </is>
      </c>
    </row>
    <row r="910">
      <c r="A910" s="29" t="inlineStr">
        <is>
          <t>FINS_PR_884_v1</t>
        </is>
      </c>
      <c r="B910" s="30" t="inlineStr">
        <is>
          <t>Services enabling cash to be placed on a payment account as well as all the operations required for operating a payment account (Total monetary value in reporting currency)</t>
        </is>
      </c>
      <c r="C910" s="31" t="inlineStr">
        <is>
          <t>Please insert Services enabling cash to be placed on a payment account as well as all the operations required for operating a payment account (Total monetary value in reporting currency)
WHEN TO ANSWER: “Services enabling cash to be placed on a payment account as well as all the operations required for operating a payment account” (FINS_PR_883) is “Yes”</t>
        </is>
      </c>
      <c r="D910" s="34" t="inlineStr"/>
      <c r="E910" s="33" t="inlineStr"/>
      <c r="F910" s="33" t="inlineStr"/>
      <c r="G910" s="33" t="inlineStr"/>
      <c r="H910" s="33" t="inlineStr"/>
      <c r="I910" s="33" t="inlineStr"/>
      <c r="J910" s="33" t="inlineStr"/>
      <c r="K910" s="33" t="inlineStr"/>
      <c r="L910" s="33" t="inlineStr"/>
      <c r="M910" s="33" t="inlineStr"/>
      <c r="N910" s="33" t="inlineStr"/>
      <c r="O910" s="33" t="inlineStr"/>
      <c r="P910" s="33" t="inlineStr"/>
      <c r="Q910" s="33" t="inlineStr"/>
      <c r="R910" s="33" t="inlineStr"/>
      <c r="S910" s="33" t="inlineStr"/>
      <c r="T910" s="33" t="inlineStr"/>
      <c r="U910" s="33" t="inlineStr"/>
      <c r="V910" s="33" t="inlineStr"/>
      <c r="W910" s="33" t="inlineStr"/>
      <c r="X910" s="33" t="inlineStr"/>
      <c r="Y910" s="33" t="inlineStr"/>
      <c r="Z910" s="33" t="inlineStr"/>
      <c r="AA910" s="33" t="inlineStr"/>
      <c r="AB910" s="33" t="inlineStr"/>
      <c r="AC910" s="33" t="inlineStr"/>
      <c r="AD910" s="33" t="inlineStr"/>
      <c r="AE910" s="33" t="inlineStr"/>
      <c r="AF910" s="33" t="inlineStr"/>
      <c r="AG910" s="33" t="inlineStr"/>
      <c r="AH910">
        <f>COUNTA(D910:D910)&gt;0</f>
        <v/>
      </c>
      <c r="AI910">
        <f>IFERROR(AND($D$909&lt;&gt;"",$D$909="Yes"),FALSE)</f>
        <v/>
      </c>
      <c r="AJ910">
        <f>IFERROR(AND($D$909="",NOT(AND($D$909&lt;&gt;"",$D$909="Yes"))),FALSE)</f>
        <v/>
      </c>
      <c r="AK910">
        <f>IF(AI910,IF(AH910,"ANSWERED","MISSING"),IF(AJ910,IF(AH910,"INVALID","CONTROLLER MISSING"),IF(AH910,"INVALID","NOT APPLICABLE")))</f>
        <v/>
      </c>
      <c r="AL910" t="inlineStr">
        <is>
          <t>PARSED</t>
        </is>
      </c>
    </row>
    <row r="911">
      <c r="A911" s="29" t="inlineStr">
        <is>
          <t>FINS_PR_885_v1</t>
        </is>
      </c>
      <c r="B911" s="30" t="inlineStr">
        <is>
          <t>Services enabling cash withdrawals from a payment account as well as all the operations required for operating a payment account</t>
        </is>
      </c>
      <c r="C911" s="31" t="inlineStr">
        <is>
          <t>Kindly indicate whether the entity is providing Services enabling cash withdrawals from a payment account as well as all the operations required for operating a payment account
OPTIONS: Yes | No
WHEN TO ANSWER: At least one of these conditions must be met: “Payment Services” (FINS_PR_791) is “Yes”; or “Issuing Emoney and unrelated payment services activities” (FINS_PR_798) is “Yes”</t>
        </is>
      </c>
      <c r="D911" s="34" t="inlineStr"/>
      <c r="E911" s="33" t="inlineStr"/>
      <c r="F911" s="33" t="inlineStr"/>
      <c r="G911" s="33" t="inlineStr"/>
      <c r="H911" s="33" t="inlineStr"/>
      <c r="I911" s="33" t="inlineStr"/>
      <c r="J911" s="33" t="inlineStr"/>
      <c r="K911" s="33" t="inlineStr"/>
      <c r="L911" s="33" t="inlineStr"/>
      <c r="M911" s="33" t="inlineStr"/>
      <c r="N911" s="33" t="inlineStr"/>
      <c r="O911" s="33" t="inlineStr"/>
      <c r="P911" s="33" t="inlineStr"/>
      <c r="Q911" s="33" t="inlineStr"/>
      <c r="R911" s="33" t="inlineStr"/>
      <c r="S911" s="33" t="inlineStr"/>
      <c r="T911" s="33" t="inlineStr"/>
      <c r="U911" s="33" t="inlineStr"/>
      <c r="V911" s="33" t="inlineStr"/>
      <c r="W911" s="33" t="inlineStr"/>
      <c r="X911" s="33" t="inlineStr"/>
      <c r="Y911" s="33" t="inlineStr"/>
      <c r="Z911" s="33" t="inlineStr"/>
      <c r="AA911" s="33" t="inlineStr"/>
      <c r="AB911" s="33" t="inlineStr"/>
      <c r="AC911" s="33" t="inlineStr"/>
      <c r="AD911" s="33" t="inlineStr"/>
      <c r="AE911" s="33" t="inlineStr"/>
      <c r="AF911" s="33" t="inlineStr"/>
      <c r="AG911" s="33" t="inlineStr"/>
      <c r="AH911">
        <f>COUNTA(D911:D911)&gt;0</f>
        <v/>
      </c>
      <c r="AI911">
        <f>IFERROR(OR(AND($D$811&lt;&gt;"",$D$811="Yes"),AND($D$818&lt;&gt;"",$D$818="Yes")),FALSE)</f>
        <v/>
      </c>
      <c r="AJ911">
        <f>IFERROR(AND(OR($D$811="",$D$818=""),NOT(OR(AND($D$811&lt;&gt;"",$D$811="Yes"),AND($D$818&lt;&gt;"",$D$818="Yes")))),FALSE)</f>
        <v/>
      </c>
      <c r="AK911">
        <f>IF(AI911,IF(AH911,"ANSWERED","MISSING"),IF(AJ911,IF(AH911,"INVALID","CONTROLLER MISSING"),IF(AH911,"INVALID","NOT APPLICABLE")))</f>
        <v/>
      </c>
      <c r="AL911" t="inlineStr">
        <is>
          <t>PARSED</t>
        </is>
      </c>
    </row>
    <row r="912">
      <c r="A912" s="29" t="inlineStr">
        <is>
          <t>FINS_PR_886_v1</t>
        </is>
      </c>
      <c r="B912" s="30" t="inlineStr">
        <is>
          <t>Services enabling cash withdrawals from a payment account as well as all the operations required for operating a payment account (Total monetary value in reporting currency)</t>
        </is>
      </c>
      <c r="C912" s="31" t="inlineStr">
        <is>
          <t>Please insert Services enabling cash withdrawals from a payment account as well as all the operations required for operating a payment account (Total monetary value in reporting currency)
WHEN TO ANSWER: “Services enabling cash withdrawals from a payment account as well as all the operations required for operating a payment account” (FINS_PR_885) is “Yes”</t>
        </is>
      </c>
      <c r="D912" s="34" t="inlineStr"/>
      <c r="E912" s="33" t="inlineStr"/>
      <c r="F912" s="33" t="inlineStr"/>
      <c r="G912" s="33" t="inlineStr"/>
      <c r="H912" s="33" t="inlineStr"/>
      <c r="I912" s="33" t="inlineStr"/>
      <c r="J912" s="33" t="inlineStr"/>
      <c r="K912" s="33" t="inlineStr"/>
      <c r="L912" s="33" t="inlineStr"/>
      <c r="M912" s="33" t="inlineStr"/>
      <c r="N912" s="33" t="inlineStr"/>
      <c r="O912" s="33" t="inlineStr"/>
      <c r="P912" s="33" t="inlineStr"/>
      <c r="Q912" s="33" t="inlineStr"/>
      <c r="R912" s="33" t="inlineStr"/>
      <c r="S912" s="33" t="inlineStr"/>
      <c r="T912" s="33" t="inlineStr"/>
      <c r="U912" s="33" t="inlineStr"/>
      <c r="V912" s="33" t="inlineStr"/>
      <c r="W912" s="33" t="inlineStr"/>
      <c r="X912" s="33" t="inlineStr"/>
      <c r="Y912" s="33" t="inlineStr"/>
      <c r="Z912" s="33" t="inlineStr"/>
      <c r="AA912" s="33" t="inlineStr"/>
      <c r="AB912" s="33" t="inlineStr"/>
      <c r="AC912" s="33" t="inlineStr"/>
      <c r="AD912" s="33" t="inlineStr"/>
      <c r="AE912" s="33" t="inlineStr"/>
      <c r="AF912" s="33" t="inlineStr"/>
      <c r="AG912" s="33" t="inlineStr"/>
      <c r="AH912">
        <f>COUNTA(D912:D912)&gt;0</f>
        <v/>
      </c>
      <c r="AI912">
        <f>IFERROR(AND($D$911&lt;&gt;"",$D$911="Yes"),FALSE)</f>
        <v/>
      </c>
      <c r="AJ912">
        <f>IFERROR(AND($D$911="",NOT(AND($D$911&lt;&gt;"",$D$911="Yes"))),FALSE)</f>
        <v/>
      </c>
      <c r="AK912">
        <f>IF(AI912,IF(AH912,"ANSWERED","MISSING"),IF(AJ912,IF(AH912,"INVALID","CONTROLLER MISSING"),IF(AH912,"INVALID","NOT APPLICABLE")))</f>
        <v/>
      </c>
      <c r="AL912" t="inlineStr">
        <is>
          <t>PARSED</t>
        </is>
      </c>
    </row>
    <row r="913">
      <c r="A913" s="29" t="inlineStr">
        <is>
          <t>FINS_PR_887_v1</t>
        </is>
      </c>
      <c r="B913" s="30" t="inlineStr">
        <is>
          <t>Execution of payment transactions, including transfers of funds on a payment account with the user’s payment service provider or with another payment service provider: (i) execution of direct debits, including one-off direct debits</t>
        </is>
      </c>
      <c r="C913" s="31" t="inlineStr">
        <is>
          <t>Kindly indicate whether the entity is providing Execution of payment transactions, including transfers of funds on a payment account with the user’s payment service provider or with another payment service provider: (i)…
OPTIONS: Yes | No
WHEN TO ANSWER: At least one of these conditions must be met: “Payment Services” (FINS_PR_791) is “Yes”; or “Issuing Emoney and unrelated payment services activities” (FINS_PR_798) is “Yes”</t>
        </is>
      </c>
      <c r="D913" s="34" t="inlineStr"/>
      <c r="E913" s="33" t="inlineStr"/>
      <c r="F913" s="33" t="inlineStr"/>
      <c r="G913" s="33" t="inlineStr"/>
      <c r="H913" s="33" t="inlineStr"/>
      <c r="I913" s="33" t="inlineStr"/>
      <c r="J913" s="33" t="inlineStr"/>
      <c r="K913" s="33" t="inlineStr"/>
      <c r="L913" s="33" t="inlineStr"/>
      <c r="M913" s="33" t="inlineStr"/>
      <c r="N913" s="33" t="inlineStr"/>
      <c r="O913" s="33" t="inlineStr"/>
      <c r="P913" s="33" t="inlineStr"/>
      <c r="Q913" s="33" t="inlineStr"/>
      <c r="R913" s="33" t="inlineStr"/>
      <c r="S913" s="33" t="inlineStr"/>
      <c r="T913" s="33" t="inlineStr"/>
      <c r="U913" s="33" t="inlineStr"/>
      <c r="V913" s="33" t="inlineStr"/>
      <c r="W913" s="33" t="inlineStr"/>
      <c r="X913" s="33" t="inlineStr"/>
      <c r="Y913" s="33" t="inlineStr"/>
      <c r="Z913" s="33" t="inlineStr"/>
      <c r="AA913" s="33" t="inlineStr"/>
      <c r="AB913" s="33" t="inlineStr"/>
      <c r="AC913" s="33" t="inlineStr"/>
      <c r="AD913" s="33" t="inlineStr"/>
      <c r="AE913" s="33" t="inlineStr"/>
      <c r="AF913" s="33" t="inlineStr"/>
      <c r="AG913" s="33" t="inlineStr"/>
      <c r="AH913">
        <f>COUNTA(D913:D913)&gt;0</f>
        <v/>
      </c>
      <c r="AI913">
        <f>IFERROR(OR(AND($D$811&lt;&gt;"",$D$811="Yes"),AND($D$818&lt;&gt;"",$D$818="Yes")),FALSE)</f>
        <v/>
      </c>
      <c r="AJ913">
        <f>IFERROR(AND(OR($D$811="",$D$818=""),NOT(OR(AND($D$811&lt;&gt;"",$D$811="Yes"),AND($D$818&lt;&gt;"",$D$818="Yes")))),FALSE)</f>
        <v/>
      </c>
      <c r="AK913">
        <f>IF(AI913,IF(AH913,"ANSWERED","MISSING"),IF(AJ913,IF(AH913,"INVALID","CONTROLLER MISSING"),IF(AH913,"INVALID","NOT APPLICABLE")))</f>
        <v/>
      </c>
      <c r="AL913" t="inlineStr">
        <is>
          <t>PARSED</t>
        </is>
      </c>
    </row>
    <row r="914">
      <c r="A914" s="29" t="inlineStr">
        <is>
          <t>FINS_PR_888_v1</t>
        </is>
      </c>
      <c r="B914" s="30" t="inlineStr">
        <is>
          <t>Execution of payment transactions, including transfers of funds on a payment account with the user’s payment service provider or with another payment service provider: (i.i) execution of direct debits, including one-off direct debits (Total monetary value in reporting currency)</t>
        </is>
      </c>
      <c r="C914" s="31" t="inlineStr">
        <is>
          <t>Please insert Execution of payment transactions, including transfers of funds on a payment account with the user’s payment service provider or with another payment service provider: (i.i) execution of direct debits, inc…
WHEN TO ANSWER: “Execution of payment transactions, including transfers of funds on a payment account with the user’s payment service provider or with another payment service provider: (i) execution of direct debits, including one-off direct debits” (FINS_PR_887) is “Yes”</t>
        </is>
      </c>
      <c r="D914" s="34" t="inlineStr"/>
      <c r="E914" s="33" t="inlineStr"/>
      <c r="F914" s="33" t="inlineStr"/>
      <c r="G914" s="33" t="inlineStr"/>
      <c r="H914" s="33" t="inlineStr"/>
      <c r="I914" s="33" t="inlineStr"/>
      <c r="J914" s="33" t="inlineStr"/>
      <c r="K914" s="33" t="inlineStr"/>
      <c r="L914" s="33" t="inlineStr"/>
      <c r="M914" s="33" t="inlineStr"/>
      <c r="N914" s="33" t="inlineStr"/>
      <c r="O914" s="33" t="inlineStr"/>
      <c r="P914" s="33" t="inlineStr"/>
      <c r="Q914" s="33" t="inlineStr"/>
      <c r="R914" s="33" t="inlineStr"/>
      <c r="S914" s="33" t="inlineStr"/>
      <c r="T914" s="33" t="inlineStr"/>
      <c r="U914" s="33" t="inlineStr"/>
      <c r="V914" s="33" t="inlineStr"/>
      <c r="W914" s="33" t="inlineStr"/>
      <c r="X914" s="33" t="inlineStr"/>
      <c r="Y914" s="33" t="inlineStr"/>
      <c r="Z914" s="33" t="inlineStr"/>
      <c r="AA914" s="33" t="inlineStr"/>
      <c r="AB914" s="33" t="inlineStr"/>
      <c r="AC914" s="33" t="inlineStr"/>
      <c r="AD914" s="33" t="inlineStr"/>
      <c r="AE914" s="33" t="inlineStr"/>
      <c r="AF914" s="33" t="inlineStr"/>
      <c r="AG914" s="33" t="inlineStr"/>
      <c r="AH914">
        <f>COUNTA(D914:D914)&gt;0</f>
        <v/>
      </c>
      <c r="AI914">
        <f>IFERROR(AND($D$913&lt;&gt;"",$D$913="Yes"),FALSE)</f>
        <v/>
      </c>
      <c r="AJ914">
        <f>IFERROR(AND($D$913="",NOT(AND($D$913&lt;&gt;"",$D$913="Yes"))),FALSE)</f>
        <v/>
      </c>
      <c r="AK914">
        <f>IF(AI914,IF(AH914,"ANSWERED","MISSING"),IF(AJ914,IF(AH914,"INVALID","CONTROLLER MISSING"),IF(AH914,"INVALID","NOT APPLICABLE")))</f>
        <v/>
      </c>
      <c r="AL914" t="inlineStr">
        <is>
          <t>PARSED</t>
        </is>
      </c>
    </row>
    <row r="915">
      <c r="A915" s="29" t="inlineStr">
        <is>
          <t>FINS_PR_889_v1</t>
        </is>
      </c>
      <c r="B915" s="30" t="inlineStr">
        <is>
          <t>Execution of payment transactions, including transfers of funds on a payment account with the user’s payment service provider or with another payment service provider: (ii) execution of payment transactions through a payment card or a similar device</t>
        </is>
      </c>
      <c r="C915" s="31" t="inlineStr">
        <is>
          <t>Kindly indicate whether the entity is providing Execution of payment transactions, including transfers of funds on a payment account with the user’s payment service provider or with another payment service provider: (ii…
OPTIONS: Yes | No
WHEN TO ANSWER: At least one of these conditions must be met: “Payment Services” (FINS_PR_791) is “Yes”; or “Issuing Emoney and unrelated payment services activities” (FINS_PR_798) is “Yes”</t>
        </is>
      </c>
      <c r="D915" s="34" t="inlineStr"/>
      <c r="E915" s="33" t="inlineStr"/>
      <c r="F915" s="33" t="inlineStr"/>
      <c r="G915" s="33" t="inlineStr"/>
      <c r="H915" s="33" t="inlineStr"/>
      <c r="I915" s="33" t="inlineStr"/>
      <c r="J915" s="33" t="inlineStr"/>
      <c r="K915" s="33" t="inlineStr"/>
      <c r="L915" s="33" t="inlineStr"/>
      <c r="M915" s="33" t="inlineStr"/>
      <c r="N915" s="33" t="inlineStr"/>
      <c r="O915" s="33" t="inlineStr"/>
      <c r="P915" s="33" t="inlineStr"/>
      <c r="Q915" s="33" t="inlineStr"/>
      <c r="R915" s="33" t="inlineStr"/>
      <c r="S915" s="33" t="inlineStr"/>
      <c r="T915" s="33" t="inlineStr"/>
      <c r="U915" s="33" t="inlineStr"/>
      <c r="V915" s="33" t="inlineStr"/>
      <c r="W915" s="33" t="inlineStr"/>
      <c r="X915" s="33" t="inlineStr"/>
      <c r="Y915" s="33" t="inlineStr"/>
      <c r="Z915" s="33" t="inlineStr"/>
      <c r="AA915" s="33" t="inlineStr"/>
      <c r="AB915" s="33" t="inlineStr"/>
      <c r="AC915" s="33" t="inlineStr"/>
      <c r="AD915" s="33" t="inlineStr"/>
      <c r="AE915" s="33" t="inlineStr"/>
      <c r="AF915" s="33" t="inlineStr"/>
      <c r="AG915" s="33" t="inlineStr"/>
      <c r="AH915">
        <f>COUNTA(D915:D915)&gt;0</f>
        <v/>
      </c>
      <c r="AI915">
        <f>IFERROR(OR(AND($D$811&lt;&gt;"",$D$811="Yes"),AND($D$818&lt;&gt;"",$D$818="Yes")),FALSE)</f>
        <v/>
      </c>
      <c r="AJ915">
        <f>IFERROR(AND(OR($D$811="",$D$818=""),NOT(OR(AND($D$811&lt;&gt;"",$D$811="Yes"),AND($D$818&lt;&gt;"",$D$818="Yes")))),FALSE)</f>
        <v/>
      </c>
      <c r="AK915">
        <f>IF(AI915,IF(AH915,"ANSWERED","MISSING"),IF(AJ915,IF(AH915,"INVALID","CONTROLLER MISSING"),IF(AH915,"INVALID","NOT APPLICABLE")))</f>
        <v/>
      </c>
      <c r="AL915" t="inlineStr">
        <is>
          <t>PARSED</t>
        </is>
      </c>
    </row>
    <row r="916">
      <c r="A916" s="29" t="inlineStr">
        <is>
          <t>FINS_PR_890_v1</t>
        </is>
      </c>
      <c r="B916" s="30" t="inlineStr">
        <is>
          <t>Execution of payment transactions, including transfers of funds on a payment account with the user’s payment service provider or with another payment service provider: (ii.i) execution of payment transactions through a payment card or a similar device (Total monetary value in reporting currency)</t>
        </is>
      </c>
      <c r="C916" s="31" t="inlineStr">
        <is>
          <t>Please insert Execution of payment transactions, including transfers of funds on a payment account with the user’s payment service provider or with another payment service provider: (ii.i) execution of payment transacti…
WHEN TO ANSWER: “Execution of payment transactions, including transfers of funds on a payment account with the user’s payment service provider or with another payment service provider: (ii) execution of payment transactions through a payment card or a similar device” (FINS_PR_889) is “Yes”</t>
        </is>
      </c>
      <c r="D916" s="34" t="inlineStr"/>
      <c r="E916" s="33" t="inlineStr"/>
      <c r="F916" s="33" t="inlineStr"/>
      <c r="G916" s="33" t="inlineStr"/>
      <c r="H916" s="33" t="inlineStr"/>
      <c r="I916" s="33" t="inlineStr"/>
      <c r="J916" s="33" t="inlineStr"/>
      <c r="K916" s="33" t="inlineStr"/>
      <c r="L916" s="33" t="inlineStr"/>
      <c r="M916" s="33" t="inlineStr"/>
      <c r="N916" s="33" t="inlineStr"/>
      <c r="O916" s="33" t="inlineStr"/>
      <c r="P916" s="33" t="inlineStr"/>
      <c r="Q916" s="33" t="inlineStr"/>
      <c r="R916" s="33" t="inlineStr"/>
      <c r="S916" s="33" t="inlineStr"/>
      <c r="T916" s="33" t="inlineStr"/>
      <c r="U916" s="33" t="inlineStr"/>
      <c r="V916" s="33" t="inlineStr"/>
      <c r="W916" s="33" t="inlineStr"/>
      <c r="X916" s="33" t="inlineStr"/>
      <c r="Y916" s="33" t="inlineStr"/>
      <c r="Z916" s="33" t="inlineStr"/>
      <c r="AA916" s="33" t="inlineStr"/>
      <c r="AB916" s="33" t="inlineStr"/>
      <c r="AC916" s="33" t="inlineStr"/>
      <c r="AD916" s="33" t="inlineStr"/>
      <c r="AE916" s="33" t="inlineStr"/>
      <c r="AF916" s="33" t="inlineStr"/>
      <c r="AG916" s="33" t="inlineStr"/>
      <c r="AH916">
        <f>COUNTA(D916:D916)&gt;0</f>
        <v/>
      </c>
      <c r="AI916">
        <f>IFERROR(AND($D$915&lt;&gt;"",$D$915="Yes"),FALSE)</f>
        <v/>
      </c>
      <c r="AJ916">
        <f>IFERROR(AND($D$915="",NOT(AND($D$915&lt;&gt;"",$D$915="Yes"))),FALSE)</f>
        <v/>
      </c>
      <c r="AK916">
        <f>IF(AI916,IF(AH916,"ANSWERED","MISSING"),IF(AJ916,IF(AH916,"INVALID","CONTROLLER MISSING"),IF(AH916,"INVALID","NOT APPLICABLE")))</f>
        <v/>
      </c>
      <c r="AL916" t="inlineStr">
        <is>
          <t>PARSED</t>
        </is>
      </c>
    </row>
    <row r="917">
      <c r="A917" s="29" t="inlineStr">
        <is>
          <t>FINS_PR_891_v1</t>
        </is>
      </c>
      <c r="B917" s="30" t="inlineStr">
        <is>
          <t>Execution of payment transactions, including transfers of funds on a payment account with the user’s payment service provider or with another payment service provider: (iii) execution of credit transfers, including standing orders</t>
        </is>
      </c>
      <c r="C917" s="31" t="inlineStr">
        <is>
          <t>Kindly indicate whether the entity is providing Execution of payment transactions, including transfers of funds on a payment account with the user’s payment service provider or with another payment service provider: (ii…
OPTIONS: Yes | No
WHEN TO ANSWER: At least one of these conditions must be met: “Payment Services” (FINS_PR_791) is “Yes”; or “Issuing Emoney and unrelated payment services activities” (FINS_PR_798) is “Yes”</t>
        </is>
      </c>
      <c r="D917" s="34" t="inlineStr"/>
      <c r="E917" s="33" t="inlineStr"/>
      <c r="F917" s="33" t="inlineStr"/>
      <c r="G917" s="33" t="inlineStr"/>
      <c r="H917" s="33" t="inlineStr"/>
      <c r="I917" s="33" t="inlineStr"/>
      <c r="J917" s="33" t="inlineStr"/>
      <c r="K917" s="33" t="inlineStr"/>
      <c r="L917" s="33" t="inlineStr"/>
      <c r="M917" s="33" t="inlineStr"/>
      <c r="N917" s="33" t="inlineStr"/>
      <c r="O917" s="33" t="inlineStr"/>
      <c r="P917" s="33" t="inlineStr"/>
      <c r="Q917" s="33" t="inlineStr"/>
      <c r="R917" s="33" t="inlineStr"/>
      <c r="S917" s="33" t="inlineStr"/>
      <c r="T917" s="33" t="inlineStr"/>
      <c r="U917" s="33" t="inlineStr"/>
      <c r="V917" s="33" t="inlineStr"/>
      <c r="W917" s="33" t="inlineStr"/>
      <c r="X917" s="33" t="inlineStr"/>
      <c r="Y917" s="33" t="inlineStr"/>
      <c r="Z917" s="33" t="inlineStr"/>
      <c r="AA917" s="33" t="inlineStr"/>
      <c r="AB917" s="33" t="inlineStr"/>
      <c r="AC917" s="33" t="inlineStr"/>
      <c r="AD917" s="33" t="inlineStr"/>
      <c r="AE917" s="33" t="inlineStr"/>
      <c r="AF917" s="33" t="inlineStr"/>
      <c r="AG917" s="33" t="inlineStr"/>
      <c r="AH917">
        <f>COUNTA(D917:D917)&gt;0</f>
        <v/>
      </c>
      <c r="AI917">
        <f>IFERROR(OR(AND($D$811&lt;&gt;"",$D$811="Yes"),AND($D$818&lt;&gt;"",$D$818="Yes")),FALSE)</f>
        <v/>
      </c>
      <c r="AJ917">
        <f>IFERROR(AND(OR($D$811="",$D$818=""),NOT(OR(AND($D$811&lt;&gt;"",$D$811="Yes"),AND($D$818&lt;&gt;"",$D$818="Yes")))),FALSE)</f>
        <v/>
      </c>
      <c r="AK917">
        <f>IF(AI917,IF(AH917,"ANSWERED","MISSING"),IF(AJ917,IF(AH917,"INVALID","CONTROLLER MISSING"),IF(AH917,"INVALID","NOT APPLICABLE")))</f>
        <v/>
      </c>
      <c r="AL917" t="inlineStr">
        <is>
          <t>PARSED</t>
        </is>
      </c>
    </row>
    <row r="918">
      <c r="A918" s="29" t="inlineStr">
        <is>
          <t>FINS_PR_892_v1</t>
        </is>
      </c>
      <c r="B918" s="30" t="inlineStr">
        <is>
          <t>Execution of payment transactions, including transfers of funds on a payment account with the user’s payment service provider or with another payment service provider: (iii.i) execution of credit transfers, including standing orders (Total monetary value in reporting currency)</t>
        </is>
      </c>
      <c r="C918" s="31" t="inlineStr">
        <is>
          <t>Please insert Execution of payment transactions, including transfers of funds on a payment account with the user’s payment service provider or with another payment service provider: (iii.i) execution of credit transfers…
WHEN TO ANSWER: “Execution of payment transactions, including transfers of funds on a payment account with the user’s payment service provider or with another payment service provider: (iii) execution of credit transfers, including standing orders” (FINS_PR_891) is “Yes”</t>
        </is>
      </c>
      <c r="D918" s="34" t="inlineStr"/>
      <c r="E918" s="33" t="inlineStr"/>
      <c r="F918" s="33" t="inlineStr"/>
      <c r="G918" s="33" t="inlineStr"/>
      <c r="H918" s="33" t="inlineStr"/>
      <c r="I918" s="33" t="inlineStr"/>
      <c r="J918" s="33" t="inlineStr"/>
      <c r="K918" s="33" t="inlineStr"/>
      <c r="L918" s="33" t="inlineStr"/>
      <c r="M918" s="33" t="inlineStr"/>
      <c r="N918" s="33" t="inlineStr"/>
      <c r="O918" s="33" t="inlineStr"/>
      <c r="P918" s="33" t="inlineStr"/>
      <c r="Q918" s="33" t="inlineStr"/>
      <c r="R918" s="33" t="inlineStr"/>
      <c r="S918" s="33" t="inlineStr"/>
      <c r="T918" s="33" t="inlineStr"/>
      <c r="U918" s="33" t="inlineStr"/>
      <c r="V918" s="33" t="inlineStr"/>
      <c r="W918" s="33" t="inlineStr"/>
      <c r="X918" s="33" t="inlineStr"/>
      <c r="Y918" s="33" t="inlineStr"/>
      <c r="Z918" s="33" t="inlineStr"/>
      <c r="AA918" s="33" t="inlineStr"/>
      <c r="AB918" s="33" t="inlineStr"/>
      <c r="AC918" s="33" t="inlineStr"/>
      <c r="AD918" s="33" t="inlineStr"/>
      <c r="AE918" s="33" t="inlineStr"/>
      <c r="AF918" s="33" t="inlineStr"/>
      <c r="AG918" s="33" t="inlineStr"/>
      <c r="AH918">
        <f>COUNTA(D918:D918)&gt;0</f>
        <v/>
      </c>
      <c r="AI918">
        <f>IFERROR(AND($D$917&lt;&gt;"",$D$917="Yes"),FALSE)</f>
        <v/>
      </c>
      <c r="AJ918">
        <f>IFERROR(AND($D$917="",NOT(AND($D$917&lt;&gt;"",$D$917="Yes"))),FALSE)</f>
        <v/>
      </c>
      <c r="AK918">
        <f>IF(AI918,IF(AH918,"ANSWERED","MISSING"),IF(AJ918,IF(AH918,"INVALID","CONTROLLER MISSING"),IF(AH918,"INVALID","NOT APPLICABLE")))</f>
        <v/>
      </c>
      <c r="AL918" t="inlineStr">
        <is>
          <t>PARSED</t>
        </is>
      </c>
    </row>
    <row r="919">
      <c r="A919" s="29" t="inlineStr">
        <is>
          <t>FINS_PR_893_v1</t>
        </is>
      </c>
      <c r="B919" s="30" t="inlineStr">
        <is>
          <t>Execution of payment transactions where the funds are covered by a credit line for a payment service user: (i) execution of direct debits, including one-off direct debits</t>
        </is>
      </c>
      <c r="C919" s="31" t="inlineStr">
        <is>
          <t>Kindly indicate whether the entity is providing Execution of payment transactions where the funds are covered by a credit line for a payment service user: (i) execution of direct debits, including one-off direct debits
OPTIONS: Yes | No
WHEN TO ANSWER: At least one of these conditions must be met: “Payment Services” (FINS_PR_791) is “Yes”; or “Issuing Emoney and unrelated payment services activities” (FINS_PR_798) is “Yes”</t>
        </is>
      </c>
      <c r="D919" s="34" t="inlineStr"/>
      <c r="E919" s="33" t="inlineStr"/>
      <c r="F919" s="33" t="inlineStr"/>
      <c r="G919" s="33" t="inlineStr"/>
      <c r="H919" s="33" t="inlineStr"/>
      <c r="I919" s="33" t="inlineStr"/>
      <c r="J919" s="33" t="inlineStr"/>
      <c r="K919" s="33" t="inlineStr"/>
      <c r="L919" s="33" t="inlineStr"/>
      <c r="M919" s="33" t="inlineStr"/>
      <c r="N919" s="33" t="inlineStr"/>
      <c r="O919" s="33" t="inlineStr"/>
      <c r="P919" s="33" t="inlineStr"/>
      <c r="Q919" s="33" t="inlineStr"/>
      <c r="R919" s="33" t="inlineStr"/>
      <c r="S919" s="33" t="inlineStr"/>
      <c r="T919" s="33" t="inlineStr"/>
      <c r="U919" s="33" t="inlineStr"/>
      <c r="V919" s="33" t="inlineStr"/>
      <c r="W919" s="33" t="inlineStr"/>
      <c r="X919" s="33" t="inlineStr"/>
      <c r="Y919" s="33" t="inlineStr"/>
      <c r="Z919" s="33" t="inlineStr"/>
      <c r="AA919" s="33" t="inlineStr"/>
      <c r="AB919" s="33" t="inlineStr"/>
      <c r="AC919" s="33" t="inlineStr"/>
      <c r="AD919" s="33" t="inlineStr"/>
      <c r="AE919" s="33" t="inlineStr"/>
      <c r="AF919" s="33" t="inlineStr"/>
      <c r="AG919" s="33" t="inlineStr"/>
      <c r="AH919">
        <f>COUNTA(D919:D919)&gt;0</f>
        <v/>
      </c>
      <c r="AI919">
        <f>IFERROR(OR(AND($D$811&lt;&gt;"",$D$811="Yes"),AND($D$818&lt;&gt;"",$D$818="Yes")),FALSE)</f>
        <v/>
      </c>
      <c r="AJ919">
        <f>IFERROR(AND(OR($D$811="",$D$818=""),NOT(OR(AND($D$811&lt;&gt;"",$D$811="Yes"),AND($D$818&lt;&gt;"",$D$818="Yes")))),FALSE)</f>
        <v/>
      </c>
      <c r="AK919">
        <f>IF(AI919,IF(AH919,"ANSWERED","MISSING"),IF(AJ919,IF(AH919,"INVALID","CONTROLLER MISSING"),IF(AH919,"INVALID","NOT APPLICABLE")))</f>
        <v/>
      </c>
      <c r="AL919" t="inlineStr">
        <is>
          <t>PARSED</t>
        </is>
      </c>
    </row>
    <row r="920">
      <c r="A920" s="29" t="inlineStr">
        <is>
          <t>FINS_PR_894_v1</t>
        </is>
      </c>
      <c r="B920" s="30" t="inlineStr">
        <is>
          <t>Execution of payment transactions where the funds are covered by a credit line for a payment service user: (i.i) execution of direct debits, including one-off direct debits (Total monetary value in reporting currency)</t>
        </is>
      </c>
      <c r="C920" s="31" t="inlineStr">
        <is>
          <t>Please insert Execution of payment transactions where the funds are covered by a credit line for a payment service user: (i.i) execution of direct debits, including one-off direct debits (Total monetary value in reporti…
WHEN TO ANSWER: “Execution of payment transactions where the funds are covered by a credit line for a payment service user: (i) execution of direct debits, including one-off direct debits” (FINS_PR_893) is “Yes”</t>
        </is>
      </c>
      <c r="D920" s="34" t="inlineStr"/>
      <c r="E920" s="33" t="inlineStr"/>
      <c r="F920" s="33" t="inlineStr"/>
      <c r="G920" s="33" t="inlineStr"/>
      <c r="H920" s="33" t="inlineStr"/>
      <c r="I920" s="33" t="inlineStr"/>
      <c r="J920" s="33" t="inlineStr"/>
      <c r="K920" s="33" t="inlineStr"/>
      <c r="L920" s="33" t="inlineStr"/>
      <c r="M920" s="33" t="inlineStr"/>
      <c r="N920" s="33" t="inlineStr"/>
      <c r="O920" s="33" t="inlineStr"/>
      <c r="P920" s="33" t="inlineStr"/>
      <c r="Q920" s="33" t="inlineStr"/>
      <c r="R920" s="33" t="inlineStr"/>
      <c r="S920" s="33" t="inlineStr"/>
      <c r="T920" s="33" t="inlineStr"/>
      <c r="U920" s="33" t="inlineStr"/>
      <c r="V920" s="33" t="inlineStr"/>
      <c r="W920" s="33" t="inlineStr"/>
      <c r="X920" s="33" t="inlineStr"/>
      <c r="Y920" s="33" t="inlineStr"/>
      <c r="Z920" s="33" t="inlineStr"/>
      <c r="AA920" s="33" t="inlineStr"/>
      <c r="AB920" s="33" t="inlineStr"/>
      <c r="AC920" s="33" t="inlineStr"/>
      <c r="AD920" s="33" t="inlineStr"/>
      <c r="AE920" s="33" t="inlineStr"/>
      <c r="AF920" s="33" t="inlineStr"/>
      <c r="AG920" s="33" t="inlineStr"/>
      <c r="AH920">
        <f>COUNTA(D920:D920)&gt;0</f>
        <v/>
      </c>
      <c r="AI920">
        <f>IFERROR(AND($D$919&lt;&gt;"",$D$919="Yes"),FALSE)</f>
        <v/>
      </c>
      <c r="AJ920">
        <f>IFERROR(AND($D$919="",NOT(AND($D$919&lt;&gt;"",$D$919="Yes"))),FALSE)</f>
        <v/>
      </c>
      <c r="AK920">
        <f>IF(AI920,IF(AH920,"ANSWERED","MISSING"),IF(AJ920,IF(AH920,"INVALID","CONTROLLER MISSING"),IF(AH920,"INVALID","NOT APPLICABLE")))</f>
        <v/>
      </c>
      <c r="AL920" t="inlineStr">
        <is>
          <t>PARSED</t>
        </is>
      </c>
    </row>
    <row r="921">
      <c r="A921" s="29" t="inlineStr">
        <is>
          <t>FINS_PR_895_v1</t>
        </is>
      </c>
      <c r="B921" s="30" t="inlineStr">
        <is>
          <t>Execution of payment transactions where the funds are covered by a credit line for a payment service user: (ii) execution of payment transactions through a payment card or a similar device</t>
        </is>
      </c>
      <c r="C921" s="31" t="inlineStr">
        <is>
          <t>Kindly indicate whether the entity is providing Execution of payment transactions where the funds are covered by a credit line for a payment service user: (ii) execution of payment transactions through a payment card or…
OPTIONS: Yes | No
WHEN TO ANSWER: At least one of these conditions must be met: “Payment Services” (FINS_PR_791) is “Yes”; or “Issuing Emoney and unrelated payment services activities” (FINS_PR_798) is “Yes”</t>
        </is>
      </c>
      <c r="D921" s="34" t="inlineStr"/>
      <c r="E921" s="33" t="inlineStr"/>
      <c r="F921" s="33" t="inlineStr"/>
      <c r="G921" s="33" t="inlineStr"/>
      <c r="H921" s="33" t="inlineStr"/>
      <c r="I921" s="33" t="inlineStr"/>
      <c r="J921" s="33" t="inlineStr"/>
      <c r="K921" s="33" t="inlineStr"/>
      <c r="L921" s="33" t="inlineStr"/>
      <c r="M921" s="33" t="inlineStr"/>
      <c r="N921" s="33" t="inlineStr"/>
      <c r="O921" s="33" t="inlineStr"/>
      <c r="P921" s="33" t="inlineStr"/>
      <c r="Q921" s="33" t="inlineStr"/>
      <c r="R921" s="33" t="inlineStr"/>
      <c r="S921" s="33" t="inlineStr"/>
      <c r="T921" s="33" t="inlineStr"/>
      <c r="U921" s="33" t="inlineStr"/>
      <c r="V921" s="33" t="inlineStr"/>
      <c r="W921" s="33" t="inlineStr"/>
      <c r="X921" s="33" t="inlineStr"/>
      <c r="Y921" s="33" t="inlineStr"/>
      <c r="Z921" s="33" t="inlineStr"/>
      <c r="AA921" s="33" t="inlineStr"/>
      <c r="AB921" s="33" t="inlineStr"/>
      <c r="AC921" s="33" t="inlineStr"/>
      <c r="AD921" s="33" t="inlineStr"/>
      <c r="AE921" s="33" t="inlineStr"/>
      <c r="AF921" s="33" t="inlineStr"/>
      <c r="AG921" s="33" t="inlineStr"/>
      <c r="AH921">
        <f>COUNTA(D921:D921)&gt;0</f>
        <v/>
      </c>
      <c r="AI921">
        <f>IFERROR(OR(AND($D$811&lt;&gt;"",$D$811="Yes"),AND($D$818&lt;&gt;"",$D$818="Yes")),FALSE)</f>
        <v/>
      </c>
      <c r="AJ921">
        <f>IFERROR(AND(OR($D$811="",$D$818=""),NOT(OR(AND($D$811&lt;&gt;"",$D$811="Yes"),AND($D$818&lt;&gt;"",$D$818="Yes")))),FALSE)</f>
        <v/>
      </c>
      <c r="AK921">
        <f>IF(AI921,IF(AH921,"ANSWERED","MISSING"),IF(AJ921,IF(AH921,"INVALID","CONTROLLER MISSING"),IF(AH921,"INVALID","NOT APPLICABLE")))</f>
        <v/>
      </c>
      <c r="AL921" t="inlineStr">
        <is>
          <t>PARSED</t>
        </is>
      </c>
    </row>
    <row r="922">
      <c r="A922" s="29" t="inlineStr">
        <is>
          <t>FINS_PR_896_v1</t>
        </is>
      </c>
      <c r="B922" s="30" t="inlineStr">
        <is>
          <t>Execution of payment transactions where the funds are covered by a credit line for a payment service user: (ii.i) execution of payment transactions through a payment card or a similar device (Total monetary value in reporting currency)</t>
        </is>
      </c>
      <c r="C922" s="31" t="inlineStr">
        <is>
          <t>Please insert Execution of payment transactions where the funds are covered by a credit line for a payment service user: (ii.i) execution of payment transactions through a payment card or a similar device (Total monetar…
WHEN TO ANSWER: “Execution of payment transactions where the funds are covered by a credit line for a payment service user: (ii) execution of payment transactions through a payment card or a similar device” (FINS_PR_895) is “Yes”</t>
        </is>
      </c>
      <c r="D922" s="34" t="inlineStr"/>
      <c r="E922" s="33" t="inlineStr"/>
      <c r="F922" s="33" t="inlineStr"/>
      <c r="G922" s="33" t="inlineStr"/>
      <c r="H922" s="33" t="inlineStr"/>
      <c r="I922" s="33" t="inlineStr"/>
      <c r="J922" s="33" t="inlineStr"/>
      <c r="K922" s="33" t="inlineStr"/>
      <c r="L922" s="33" t="inlineStr"/>
      <c r="M922" s="33" t="inlineStr"/>
      <c r="N922" s="33" t="inlineStr"/>
      <c r="O922" s="33" t="inlineStr"/>
      <c r="P922" s="33" t="inlineStr"/>
      <c r="Q922" s="33" t="inlineStr"/>
      <c r="R922" s="33" t="inlineStr"/>
      <c r="S922" s="33" t="inlineStr"/>
      <c r="T922" s="33" t="inlineStr"/>
      <c r="U922" s="33" t="inlineStr"/>
      <c r="V922" s="33" t="inlineStr"/>
      <c r="W922" s="33" t="inlineStr"/>
      <c r="X922" s="33" t="inlineStr"/>
      <c r="Y922" s="33" t="inlineStr"/>
      <c r="Z922" s="33" t="inlineStr"/>
      <c r="AA922" s="33" t="inlineStr"/>
      <c r="AB922" s="33" t="inlineStr"/>
      <c r="AC922" s="33" t="inlineStr"/>
      <c r="AD922" s="33" t="inlineStr"/>
      <c r="AE922" s="33" t="inlineStr"/>
      <c r="AF922" s="33" t="inlineStr"/>
      <c r="AG922" s="33" t="inlineStr"/>
      <c r="AH922">
        <f>COUNTA(D922:D922)&gt;0</f>
        <v/>
      </c>
      <c r="AI922">
        <f>IFERROR(AND($D$921&lt;&gt;"",$D$921="Yes"),FALSE)</f>
        <v/>
      </c>
      <c r="AJ922">
        <f>IFERROR(AND($D$921="",NOT(AND($D$921&lt;&gt;"",$D$921="Yes"))),FALSE)</f>
        <v/>
      </c>
      <c r="AK922">
        <f>IF(AI922,IF(AH922,"ANSWERED","MISSING"),IF(AJ922,IF(AH922,"INVALID","CONTROLLER MISSING"),IF(AH922,"INVALID","NOT APPLICABLE")))</f>
        <v/>
      </c>
      <c r="AL922" t="inlineStr">
        <is>
          <t>PARSED</t>
        </is>
      </c>
    </row>
    <row r="923">
      <c r="A923" s="29" t="inlineStr">
        <is>
          <t>FINS_PR_897_v1</t>
        </is>
      </c>
      <c r="B923" s="30" t="inlineStr">
        <is>
          <t>Execution of payment transactions where the funds are covered by a credit line for a payment service user: (iii) execution of credit transfers, including standing orders</t>
        </is>
      </c>
      <c r="C923" s="31" t="inlineStr">
        <is>
          <t>Kindly indicate whether the entity is providing Execution of payment transactions where the funds are covered by a credit line for a payment service user: (iii) execution of credit transfers, including standing orders
OPTIONS: Yes | No
WHEN TO ANSWER: At least one of these conditions must be met: “Payment Services” (FINS_PR_791) is “Yes”; or “Issuing Emoney and unrelated payment services activities” (FINS_PR_798) is “Yes”</t>
        </is>
      </c>
      <c r="D923" s="34" t="inlineStr"/>
      <c r="E923" s="33" t="inlineStr"/>
      <c r="F923" s="33" t="inlineStr"/>
      <c r="G923" s="33" t="inlineStr"/>
      <c r="H923" s="33" t="inlineStr"/>
      <c r="I923" s="33" t="inlineStr"/>
      <c r="J923" s="33" t="inlineStr"/>
      <c r="K923" s="33" t="inlineStr"/>
      <c r="L923" s="33" t="inlineStr"/>
      <c r="M923" s="33" t="inlineStr"/>
      <c r="N923" s="33" t="inlineStr"/>
      <c r="O923" s="33" t="inlineStr"/>
      <c r="P923" s="33" t="inlineStr"/>
      <c r="Q923" s="33" t="inlineStr"/>
      <c r="R923" s="33" t="inlineStr"/>
      <c r="S923" s="33" t="inlineStr"/>
      <c r="T923" s="33" t="inlineStr"/>
      <c r="U923" s="33" t="inlineStr"/>
      <c r="V923" s="33" t="inlineStr"/>
      <c r="W923" s="33" t="inlineStr"/>
      <c r="X923" s="33" t="inlineStr"/>
      <c r="Y923" s="33" t="inlineStr"/>
      <c r="Z923" s="33" t="inlineStr"/>
      <c r="AA923" s="33" t="inlineStr"/>
      <c r="AB923" s="33" t="inlineStr"/>
      <c r="AC923" s="33" t="inlineStr"/>
      <c r="AD923" s="33" t="inlineStr"/>
      <c r="AE923" s="33" t="inlineStr"/>
      <c r="AF923" s="33" t="inlineStr"/>
      <c r="AG923" s="33" t="inlineStr"/>
      <c r="AH923">
        <f>COUNTA(D923:D923)&gt;0</f>
        <v/>
      </c>
      <c r="AI923">
        <f>IFERROR(OR(AND($D$811&lt;&gt;"",$D$811="Yes"),AND($D$818&lt;&gt;"",$D$818="Yes")),FALSE)</f>
        <v/>
      </c>
      <c r="AJ923">
        <f>IFERROR(AND(OR($D$811="",$D$818=""),NOT(OR(AND($D$811&lt;&gt;"",$D$811="Yes"),AND($D$818&lt;&gt;"",$D$818="Yes")))),FALSE)</f>
        <v/>
      </c>
      <c r="AK923">
        <f>IF(AI923,IF(AH923,"ANSWERED","MISSING"),IF(AJ923,IF(AH923,"INVALID","CONTROLLER MISSING"),IF(AH923,"INVALID","NOT APPLICABLE")))</f>
        <v/>
      </c>
      <c r="AL923" t="inlineStr">
        <is>
          <t>PARSED</t>
        </is>
      </c>
    </row>
    <row r="924">
      <c r="A924" s="29" t="inlineStr">
        <is>
          <t>FINS_PR_898_v1</t>
        </is>
      </c>
      <c r="B924" s="30" t="inlineStr">
        <is>
          <t>Execution of payment transactions where the funds are covered by a credit line for a payment service user: (iii.i) execution of credit transfers, including standing orders (Total monetary value in reporting currency)</t>
        </is>
      </c>
      <c r="C924" s="31" t="inlineStr">
        <is>
          <t>Please insert Execution of payment transactions where the funds are covered by a credit line for a payment service user: (iii.i) execution of credit transfers, including standing orders (Total monetary value in reportin…
WHEN TO ANSWER: “Execution of payment transactions where the funds are covered by a credit line for a payment service user: (iii) execution of credit transfers, including standing orders” (FINS_PR_897) is “Yes”</t>
        </is>
      </c>
      <c r="D924" s="34" t="inlineStr"/>
      <c r="E924" s="33" t="inlineStr"/>
      <c r="F924" s="33" t="inlineStr"/>
      <c r="G924" s="33" t="inlineStr"/>
      <c r="H924" s="33" t="inlineStr"/>
      <c r="I924" s="33" t="inlineStr"/>
      <c r="J924" s="33" t="inlineStr"/>
      <c r="K924" s="33" t="inlineStr"/>
      <c r="L924" s="33" t="inlineStr"/>
      <c r="M924" s="33" t="inlineStr"/>
      <c r="N924" s="33" t="inlineStr"/>
      <c r="O924" s="33" t="inlineStr"/>
      <c r="P924" s="33" t="inlineStr"/>
      <c r="Q924" s="33" t="inlineStr"/>
      <c r="R924" s="33" t="inlineStr"/>
      <c r="S924" s="33" t="inlineStr"/>
      <c r="T924" s="33" t="inlineStr"/>
      <c r="U924" s="33" t="inlineStr"/>
      <c r="V924" s="33" t="inlineStr"/>
      <c r="W924" s="33" t="inlineStr"/>
      <c r="X924" s="33" t="inlineStr"/>
      <c r="Y924" s="33" t="inlineStr"/>
      <c r="Z924" s="33" t="inlineStr"/>
      <c r="AA924" s="33" t="inlineStr"/>
      <c r="AB924" s="33" t="inlineStr"/>
      <c r="AC924" s="33" t="inlineStr"/>
      <c r="AD924" s="33" t="inlineStr"/>
      <c r="AE924" s="33" t="inlineStr"/>
      <c r="AF924" s="33" t="inlineStr"/>
      <c r="AG924" s="33" t="inlineStr"/>
      <c r="AH924">
        <f>COUNTA(D924:D924)&gt;0</f>
        <v/>
      </c>
      <c r="AI924">
        <f>IFERROR(AND($D$923&lt;&gt;"",$D$923="Yes"),FALSE)</f>
        <v/>
      </c>
      <c r="AJ924">
        <f>IFERROR(AND($D$923="",NOT(AND($D$923&lt;&gt;"",$D$923="Yes"))),FALSE)</f>
        <v/>
      </c>
      <c r="AK924">
        <f>IF(AI924,IF(AH924,"ANSWERED","MISSING"),IF(AJ924,IF(AH924,"INVALID","CONTROLLER MISSING"),IF(AH924,"INVALID","NOT APPLICABLE")))</f>
        <v/>
      </c>
      <c r="AL924" t="inlineStr">
        <is>
          <t>PARSED</t>
        </is>
      </c>
    </row>
    <row r="925" ht="24" customHeight="1">
      <c r="A925" s="28" t="inlineStr">
        <is>
          <t>PR — PAYMENT SERVICES - PAYMENT INSTRUMENTS</t>
        </is>
      </c>
      <c r="B925" s="28" t="n"/>
      <c r="C925" s="28" t="n"/>
      <c r="D925" s="28" t="n"/>
      <c r="E925" s="28" t="n"/>
      <c r="F925" s="28" t="n"/>
      <c r="G925" s="28" t="n"/>
      <c r="H925" s="28" t="n"/>
      <c r="I925" s="28" t="n"/>
      <c r="J925" s="28" t="n"/>
      <c r="K925" s="28" t="n"/>
      <c r="L925" s="28" t="n"/>
      <c r="M925" s="28" t="n"/>
      <c r="N925" s="28" t="n"/>
      <c r="O925" s="28" t="n"/>
      <c r="P925" s="28" t="n"/>
      <c r="Q925" s="28" t="n"/>
      <c r="R925" s="28" t="n"/>
      <c r="S925" s="28" t="n"/>
      <c r="T925" s="28" t="n"/>
      <c r="U925" s="28" t="n"/>
      <c r="V925" s="28" t="n"/>
      <c r="W925" s="28" t="n"/>
      <c r="X925" s="28" t="n"/>
      <c r="Y925" s="28" t="n"/>
      <c r="Z925" s="28" t="n"/>
      <c r="AA925" s="28" t="n"/>
      <c r="AB925" s="28" t="n"/>
      <c r="AC925" s="28" t="n"/>
      <c r="AD925" s="28" t="n"/>
      <c r="AE925" s="28" t="n"/>
      <c r="AF925" s="28" t="n"/>
      <c r="AG925" s="28" t="n"/>
    </row>
    <row r="926">
      <c r="A926" s="29" t="inlineStr">
        <is>
          <t>FINS_PR_899_v1</t>
        </is>
      </c>
      <c r="B926" s="30" t="inlineStr">
        <is>
          <t>Kindly indicate whether the entity is issuing payment instruments</t>
        </is>
      </c>
      <c r="C926" s="31" t="inlineStr">
        <is>
          <t>Please indicate Yes or not if the entity is issuing payment instruments
OPTIONS: Yes | No
WHEN TO ANSWER: At least one of these conditions must be met: “Payment Services” (FINS_PR_791) is “Yes”; or “Issuing Emoney and unrelated payment services activities” (FINS_PR_798) is “Yes”</t>
        </is>
      </c>
      <c r="D926" s="34" t="inlineStr"/>
      <c r="E926" s="33" t="inlineStr"/>
      <c r="F926" s="33" t="inlineStr"/>
      <c r="G926" s="33" t="inlineStr"/>
      <c r="H926" s="33" t="inlineStr"/>
      <c r="I926" s="33" t="inlineStr"/>
      <c r="J926" s="33" t="inlineStr"/>
      <c r="K926" s="33" t="inlineStr"/>
      <c r="L926" s="33" t="inlineStr"/>
      <c r="M926" s="33" t="inlineStr"/>
      <c r="N926" s="33" t="inlineStr"/>
      <c r="O926" s="33" t="inlineStr"/>
      <c r="P926" s="33" t="inlineStr"/>
      <c r="Q926" s="33" t="inlineStr"/>
      <c r="R926" s="33" t="inlineStr"/>
      <c r="S926" s="33" t="inlineStr"/>
      <c r="T926" s="33" t="inlineStr"/>
      <c r="U926" s="33" t="inlineStr"/>
      <c r="V926" s="33" t="inlineStr"/>
      <c r="W926" s="33" t="inlineStr"/>
      <c r="X926" s="33" t="inlineStr"/>
      <c r="Y926" s="33" t="inlineStr"/>
      <c r="Z926" s="33" t="inlineStr"/>
      <c r="AA926" s="33" t="inlineStr"/>
      <c r="AB926" s="33" t="inlineStr"/>
      <c r="AC926" s="33" t="inlineStr"/>
      <c r="AD926" s="33" t="inlineStr"/>
      <c r="AE926" s="33" t="inlineStr"/>
      <c r="AF926" s="33" t="inlineStr"/>
      <c r="AG926" s="33" t="inlineStr"/>
      <c r="AH926">
        <f>COUNTA(D926:D926)&gt;0</f>
        <v/>
      </c>
      <c r="AI926">
        <f>IFERROR(OR(AND($D$811&lt;&gt;"",$D$811="Yes"),AND($D$818&lt;&gt;"",$D$818="Yes")),FALSE)</f>
        <v/>
      </c>
      <c r="AJ926">
        <f>IFERROR(AND(OR($D$811="",$D$818=""),NOT(OR(AND($D$811&lt;&gt;"",$D$811="Yes"),AND($D$818&lt;&gt;"",$D$818="Yes")))),FALSE)</f>
        <v/>
      </c>
      <c r="AK926">
        <f>IF(AI926,IF(AH926,"ANSWERED","MISSING"),IF(AJ926,IF(AH926,"INVALID","CONTROLLER MISSING"),IF(AH926,"INVALID","NOT APPLICABLE")))</f>
        <v/>
      </c>
      <c r="AL926" t="inlineStr">
        <is>
          <t>PARSED</t>
        </is>
      </c>
    </row>
    <row r="927">
      <c r="A927" s="29" t="inlineStr">
        <is>
          <t>FINS_PR_900_v1</t>
        </is>
      </c>
      <c r="B927" s="30" t="inlineStr">
        <is>
          <t>Name of Payment Instrument</t>
        </is>
      </c>
      <c r="C927" s="36" t="inlineStr">
        <is>
          <t>TABLE: 30.0
Kindly provide details on the Name of Payment Instrument
HOW TO ANSWER: 1 to 200 values.
OPTIONS: Use the dropdown list; the full option list is intentionally not repeated here.
WHEN TO ANSWER: “Kindly indicate whether the entity is issuing payment instruments” (FINS_PR_899) is “Yes”</t>
        </is>
      </c>
      <c r="D927" s="34" t="inlineStr"/>
      <c r="E927" s="34" t="inlineStr"/>
      <c r="F927" s="34" t="inlineStr"/>
      <c r="G927" s="34" t="inlineStr"/>
      <c r="H927" s="34" t="inlineStr"/>
      <c r="I927" s="34" t="inlineStr"/>
      <c r="J927" s="34" t="inlineStr"/>
      <c r="K927" s="34" t="inlineStr"/>
      <c r="L927" s="34" t="inlineStr"/>
      <c r="M927" s="34" t="inlineStr"/>
      <c r="N927" s="34" t="inlineStr"/>
      <c r="O927" s="34" t="inlineStr"/>
      <c r="P927" s="34" t="inlineStr"/>
      <c r="Q927" s="34" t="inlineStr"/>
      <c r="R927" s="34" t="inlineStr"/>
      <c r="S927" s="34" t="inlineStr"/>
      <c r="T927" s="34" t="inlineStr"/>
      <c r="U927" s="34" t="inlineStr"/>
      <c r="V927" s="34" t="inlineStr"/>
      <c r="W927" s="34" t="inlineStr"/>
      <c r="X927" s="34" t="inlineStr"/>
      <c r="Y927" s="34" t="inlineStr"/>
      <c r="Z927" s="34" t="inlineStr"/>
      <c r="AA927" s="34" t="inlineStr"/>
      <c r="AB927" s="34" t="inlineStr"/>
      <c r="AC927" s="34" t="inlineStr"/>
      <c r="AD927" s="34" t="inlineStr"/>
      <c r="AE927" s="34" t="inlineStr"/>
      <c r="AF927" s="34" t="inlineStr"/>
      <c r="AG927" s="34" t="inlineStr"/>
      <c r="AH927">
        <f>COUNTA(D927:AG927)&gt;0</f>
        <v/>
      </c>
      <c r="AI927">
        <f>IFERROR(AND($D$926&lt;&gt;"",$D$926="Yes"),FALSE)</f>
        <v/>
      </c>
      <c r="AJ927">
        <f>IFERROR(AND($D$926="",NOT(AND($D$926&lt;&gt;"",$D$926="Yes"))),FALSE)</f>
        <v/>
      </c>
      <c r="AK927">
        <f>IF(AI927,IF(AH927,"ANSWERED","MISSING"),IF(AJ927,IF(AH927,"INVALID","CONTROLLER MISSING"),IF(AH927,"INVALID","NOT APPLICABLE")))</f>
        <v/>
      </c>
      <c r="AL927" t="inlineStr">
        <is>
          <t>PARSED</t>
        </is>
      </c>
    </row>
    <row r="928">
      <c r="A928" s="29" t="inlineStr">
        <is>
          <t>FINS_PR_901_v1</t>
        </is>
      </c>
      <c r="B928" s="30" t="inlineStr">
        <is>
          <t>Number of payment transactions</t>
        </is>
      </c>
      <c r="C928" s="36" t="inlineStr">
        <is>
          <t>TABLE: 30.0
Kindly provide details on the Number of payment transactions
HOW TO ANSWER: 1 to 200 values.
WHEN TO ANSWER: “Kindly indicate whether the entity is issuing payment instruments” (FINS_PR_899) is “Yes”</t>
        </is>
      </c>
      <c r="D928" s="34" t="inlineStr"/>
      <c r="E928" s="34" t="inlineStr"/>
      <c r="F928" s="34" t="inlineStr"/>
      <c r="G928" s="34" t="inlineStr"/>
      <c r="H928" s="34" t="inlineStr"/>
      <c r="I928" s="34" t="inlineStr"/>
      <c r="J928" s="34" t="inlineStr"/>
      <c r="K928" s="34" t="inlineStr"/>
      <c r="L928" s="34" t="inlineStr"/>
      <c r="M928" s="34" t="inlineStr"/>
      <c r="N928" s="34" t="inlineStr"/>
      <c r="O928" s="34" t="inlineStr"/>
      <c r="P928" s="34" t="inlineStr"/>
      <c r="Q928" s="34" t="inlineStr"/>
      <c r="R928" s="34" t="inlineStr"/>
      <c r="S928" s="34" t="inlineStr"/>
      <c r="T928" s="34" t="inlineStr"/>
      <c r="U928" s="34" t="inlineStr"/>
      <c r="V928" s="34" t="inlineStr"/>
      <c r="W928" s="34" t="inlineStr"/>
      <c r="X928" s="34" t="inlineStr"/>
      <c r="Y928" s="34" t="inlineStr"/>
      <c r="Z928" s="34" t="inlineStr"/>
      <c r="AA928" s="34" t="inlineStr"/>
      <c r="AB928" s="34" t="inlineStr"/>
      <c r="AC928" s="34" t="inlineStr"/>
      <c r="AD928" s="34" t="inlineStr"/>
      <c r="AE928" s="34" t="inlineStr"/>
      <c r="AF928" s="34" t="inlineStr"/>
      <c r="AG928" s="34" t="inlineStr"/>
      <c r="AH928">
        <f>COUNTA(D928:AG928)&gt;0</f>
        <v/>
      </c>
      <c r="AI928">
        <f>IFERROR(AND($D$926&lt;&gt;"",$D$926="Yes"),FALSE)</f>
        <v/>
      </c>
      <c r="AJ928">
        <f>IFERROR(AND($D$926="",NOT(AND($D$926&lt;&gt;"",$D$926="Yes"))),FALSE)</f>
        <v/>
      </c>
      <c r="AK928">
        <f>IF(AI928,IF(AH928,"ANSWERED","MISSING"),IF(AJ928,IF(AH928,"INVALID","CONTROLLER MISSING"),IF(AH928,"INVALID","NOT APPLICABLE")))</f>
        <v/>
      </c>
      <c r="AL928" t="inlineStr">
        <is>
          <t>PARSED</t>
        </is>
      </c>
    </row>
    <row r="929">
      <c r="A929" s="29" t="inlineStr">
        <is>
          <t>FINS_PR_902_v1</t>
        </is>
      </c>
      <c r="B929" s="30" t="inlineStr">
        <is>
          <t>if other, name of payment instrument or card</t>
        </is>
      </c>
      <c r="C929" s="36" t="inlineStr">
        <is>
          <t>TABLE: 30.0
HOW TO ANSWER: 1 to 200 values.
WHEN TO ANSWER: “Name of Payment Instrument” (FINS_PR_900) is “Other”</t>
        </is>
      </c>
      <c r="D929" s="34" t="inlineStr"/>
      <c r="E929" s="34" t="inlineStr"/>
      <c r="F929" s="34" t="inlineStr"/>
      <c r="G929" s="34" t="inlineStr"/>
      <c r="H929" s="34" t="inlineStr"/>
      <c r="I929" s="34" t="inlineStr"/>
      <c r="J929" s="34" t="inlineStr"/>
      <c r="K929" s="34" t="inlineStr"/>
      <c r="L929" s="34" t="inlineStr"/>
      <c r="M929" s="34" t="inlineStr"/>
      <c r="N929" s="34" t="inlineStr"/>
      <c r="O929" s="34" t="inlineStr"/>
      <c r="P929" s="34" t="inlineStr"/>
      <c r="Q929" s="34" t="inlineStr"/>
      <c r="R929" s="34" t="inlineStr"/>
      <c r="S929" s="34" t="inlineStr"/>
      <c r="T929" s="34" t="inlineStr"/>
      <c r="U929" s="34" t="inlineStr"/>
      <c r="V929" s="34" t="inlineStr"/>
      <c r="W929" s="34" t="inlineStr"/>
      <c r="X929" s="34" t="inlineStr"/>
      <c r="Y929" s="34" t="inlineStr"/>
      <c r="Z929" s="34" t="inlineStr"/>
      <c r="AA929" s="34" t="inlineStr"/>
      <c r="AB929" s="34" t="inlineStr"/>
      <c r="AC929" s="34" t="inlineStr"/>
      <c r="AD929" s="34" t="inlineStr"/>
      <c r="AE929" s="34" t="inlineStr"/>
      <c r="AF929" s="34" t="inlineStr"/>
      <c r="AG929" s="34" t="inlineStr"/>
      <c r="AH929">
        <f>COUNTA(D929:AG929)&gt;0</f>
        <v/>
      </c>
      <c r="AI929">
        <f>IFERROR(COUNTIF('2- PR'!$D$927:$AG$927,"Other")&gt;0,FALSE)</f>
        <v/>
      </c>
      <c r="AJ929">
        <f>IFERROR(AND(COUNTA('2- PR'!$D$927:$AG$927)=0,NOT(COUNTIF('2- PR'!$D$927:$AG$927,"Other")&gt;0)),FALSE)</f>
        <v/>
      </c>
      <c r="AK929">
        <f>IF(AI929,IF(AH929,"ANSWERED","MISSING"),IF(AJ929,IF(AH929,"INVALID","CONTROLLER MISSING"),IF(AH929,"INVALID","NOT APPLICABLE")))</f>
        <v/>
      </c>
      <c r="AL929" t="inlineStr">
        <is>
          <t>PARSED</t>
        </is>
      </c>
    </row>
    <row r="930" ht="24" customHeight="1">
      <c r="A930" s="28" t="inlineStr">
        <is>
          <t>PR — PAYMENT SERVICES - ACQUIRING</t>
        </is>
      </c>
      <c r="B930" s="28" t="n"/>
      <c r="C930" s="28" t="n"/>
      <c r="D930" s="28" t="n"/>
      <c r="E930" s="28" t="n"/>
      <c r="F930" s="28" t="n"/>
      <c r="G930" s="28" t="n"/>
      <c r="H930" s="28" t="n"/>
      <c r="I930" s="28" t="n"/>
      <c r="J930" s="28" t="n"/>
      <c r="K930" s="28" t="n"/>
      <c r="L930" s="28" t="n"/>
      <c r="M930" s="28" t="n"/>
      <c r="N930" s="28" t="n"/>
      <c r="O930" s="28" t="n"/>
      <c r="P930" s="28" t="n"/>
      <c r="Q930" s="28" t="n"/>
      <c r="R930" s="28" t="n"/>
      <c r="S930" s="28" t="n"/>
      <c r="T930" s="28" t="n"/>
      <c r="U930" s="28" t="n"/>
      <c r="V930" s="28" t="n"/>
      <c r="W930" s="28" t="n"/>
      <c r="X930" s="28" t="n"/>
      <c r="Y930" s="28" t="n"/>
      <c r="Z930" s="28" t="n"/>
      <c r="AA930" s="28" t="n"/>
      <c r="AB930" s="28" t="n"/>
      <c r="AC930" s="28" t="n"/>
      <c r="AD930" s="28" t="n"/>
      <c r="AE930" s="28" t="n"/>
      <c r="AF930" s="28" t="n"/>
      <c r="AG930" s="28" t="n"/>
    </row>
    <row r="931">
      <c r="A931" s="29" t="inlineStr">
        <is>
          <t>FINS_PR_903_v1</t>
        </is>
      </c>
      <c r="B931" s="30" t="inlineStr">
        <is>
          <t>Kindly indicate whether the entity is providing Acquiring of payment transactions</t>
        </is>
      </c>
      <c r="C931" s="31" t="inlineStr">
        <is>
          <t>OPTIONS: Yes | No
WHEN TO ANSWER: “Payment Services” (FINS_PR_791) is “Yes”</t>
        </is>
      </c>
      <c r="D931" s="34" t="inlineStr"/>
      <c r="E931" s="33" t="inlineStr"/>
      <c r="F931" s="33" t="inlineStr"/>
      <c r="G931" s="33" t="inlineStr"/>
      <c r="H931" s="33" t="inlineStr"/>
      <c r="I931" s="33" t="inlineStr"/>
      <c r="J931" s="33" t="inlineStr"/>
      <c r="K931" s="33" t="inlineStr"/>
      <c r="L931" s="33" t="inlineStr"/>
      <c r="M931" s="33" t="inlineStr"/>
      <c r="N931" s="33" t="inlineStr"/>
      <c r="O931" s="33" t="inlineStr"/>
      <c r="P931" s="33" t="inlineStr"/>
      <c r="Q931" s="33" t="inlineStr"/>
      <c r="R931" s="33" t="inlineStr"/>
      <c r="S931" s="33" t="inlineStr"/>
      <c r="T931" s="33" t="inlineStr"/>
      <c r="U931" s="33" t="inlineStr"/>
      <c r="V931" s="33" t="inlineStr"/>
      <c r="W931" s="33" t="inlineStr"/>
      <c r="X931" s="33" t="inlineStr"/>
      <c r="Y931" s="33" t="inlineStr"/>
      <c r="Z931" s="33" t="inlineStr"/>
      <c r="AA931" s="33" t="inlineStr"/>
      <c r="AB931" s="33" t="inlineStr"/>
      <c r="AC931" s="33" t="inlineStr"/>
      <c r="AD931" s="33" t="inlineStr"/>
      <c r="AE931" s="33" t="inlineStr"/>
      <c r="AF931" s="33" t="inlineStr"/>
      <c r="AG931" s="33" t="inlineStr"/>
      <c r="AH931">
        <f>COUNTA(D931:D931)&gt;0</f>
        <v/>
      </c>
      <c r="AI931">
        <f>IFERROR(AND($D$811&lt;&gt;"",$D$811="Yes"),FALSE)</f>
        <v/>
      </c>
      <c r="AJ931">
        <f>IFERROR(AND($D$811="",NOT(AND($D$811&lt;&gt;"",$D$811="Yes"))),FALSE)</f>
        <v/>
      </c>
      <c r="AK931">
        <f>IF(AI931,IF(AH931,"ANSWERED","MISSING"),IF(AJ931,IF(AH931,"INVALID","CONTROLLER MISSING"),IF(AH931,"INVALID","NOT APPLICABLE")))</f>
        <v/>
      </c>
      <c r="AL931" t="inlineStr">
        <is>
          <t>PARSED</t>
        </is>
      </c>
    </row>
    <row r="932">
      <c r="A932" s="29" t="inlineStr">
        <is>
          <t>FINS_PR_904_v1</t>
        </is>
      </c>
      <c r="B932" s="30" t="inlineStr">
        <is>
          <t>Acquiring of payment transactions (Total monetary value in reporting currency)</t>
        </is>
      </c>
      <c r="C932" s="31" t="inlineStr">
        <is>
          <t>Please insert Acquiring of payment transactions (Total monetary value in reporting currency)
WHEN TO ANSWER: “Kindly indicate whether the entity is providing Acquiring of payment transactions” (FINS_PR_903) is “Yes”</t>
        </is>
      </c>
      <c r="D932" s="34" t="inlineStr"/>
      <c r="E932" s="33" t="inlineStr"/>
      <c r="F932" s="33" t="inlineStr"/>
      <c r="G932" s="33" t="inlineStr"/>
      <c r="H932" s="33" t="inlineStr"/>
      <c r="I932" s="33" t="inlineStr"/>
      <c r="J932" s="33" t="inlineStr"/>
      <c r="K932" s="33" t="inlineStr"/>
      <c r="L932" s="33" t="inlineStr"/>
      <c r="M932" s="33" t="inlineStr"/>
      <c r="N932" s="33" t="inlineStr"/>
      <c r="O932" s="33" t="inlineStr"/>
      <c r="P932" s="33" t="inlineStr"/>
      <c r="Q932" s="33" t="inlineStr"/>
      <c r="R932" s="33" t="inlineStr"/>
      <c r="S932" s="33" t="inlineStr"/>
      <c r="T932" s="33" t="inlineStr"/>
      <c r="U932" s="33" t="inlineStr"/>
      <c r="V932" s="33" t="inlineStr"/>
      <c r="W932" s="33" t="inlineStr"/>
      <c r="X932" s="33" t="inlineStr"/>
      <c r="Y932" s="33" t="inlineStr"/>
      <c r="Z932" s="33" t="inlineStr"/>
      <c r="AA932" s="33" t="inlineStr"/>
      <c r="AB932" s="33" t="inlineStr"/>
      <c r="AC932" s="33" t="inlineStr"/>
      <c r="AD932" s="33" t="inlineStr"/>
      <c r="AE932" s="33" t="inlineStr"/>
      <c r="AF932" s="33" t="inlineStr"/>
      <c r="AG932" s="33" t="inlineStr"/>
      <c r="AH932">
        <f>COUNTA(D932:D932)&gt;0</f>
        <v/>
      </c>
      <c r="AI932">
        <f>IFERROR(AND($D$931&lt;&gt;"",$D$931="Yes"),FALSE)</f>
        <v/>
      </c>
      <c r="AJ932">
        <f>IFERROR(AND($D$931="",NOT(AND($D$931&lt;&gt;"",$D$931="Yes"))),FALSE)</f>
        <v/>
      </c>
      <c r="AK932">
        <f>IF(AI932,IF(AH932,"ANSWERED","MISSING"),IF(AJ932,IF(AH932,"INVALID","CONTROLLER MISSING"),IF(AH932,"INVALID","NOT APPLICABLE")))</f>
        <v/>
      </c>
      <c r="AL932" t="inlineStr">
        <is>
          <t>PARSED</t>
        </is>
      </c>
    </row>
    <row r="933" ht="24" customHeight="1">
      <c r="A933" s="28" t="inlineStr">
        <is>
          <t>PR — PAYMENT SERVICES - PAYMENT SYSTEM</t>
        </is>
      </c>
      <c r="B933" s="28" t="n"/>
      <c r="C933" s="28" t="n"/>
      <c r="D933" s="28" t="n"/>
      <c r="E933" s="28" t="n"/>
      <c r="F933" s="28" t="n"/>
      <c r="G933" s="28" t="n"/>
      <c r="H933" s="28" t="n"/>
      <c r="I933" s="28" t="n"/>
      <c r="J933" s="28" t="n"/>
      <c r="K933" s="28" t="n"/>
      <c r="L933" s="28" t="n"/>
      <c r="M933" s="28" t="n"/>
      <c r="N933" s="28" t="n"/>
      <c r="O933" s="28" t="n"/>
      <c r="P933" s="28" t="n"/>
      <c r="Q933" s="28" t="n"/>
      <c r="R933" s="28" t="n"/>
      <c r="S933" s="28" t="n"/>
      <c r="T933" s="28" t="n"/>
      <c r="U933" s="28" t="n"/>
      <c r="V933" s="28" t="n"/>
      <c r="W933" s="28" t="n"/>
      <c r="X933" s="28" t="n"/>
      <c r="Y933" s="28" t="n"/>
      <c r="Z933" s="28" t="n"/>
      <c r="AA933" s="28" t="n"/>
      <c r="AB933" s="28" t="n"/>
      <c r="AC933" s="28" t="n"/>
      <c r="AD933" s="28" t="n"/>
      <c r="AE933" s="28" t="n"/>
      <c r="AF933" s="28" t="n"/>
      <c r="AG933" s="28" t="n"/>
    </row>
    <row r="934">
      <c r="A934" s="29" t="inlineStr">
        <is>
          <t>FINS_PR_905_v1</t>
        </is>
      </c>
      <c r="B934" s="30" t="inlineStr">
        <is>
          <t>Scheme Access</t>
        </is>
      </c>
      <c r="C934" s="36" t="inlineStr">
        <is>
          <t>TABLE: 31.0
Kindly provide details on how to the institution is accessing the card scheme: Scheme Access
HOW TO ANSWER: 1 to 200 values.
OPTIONS: Principal Card Scheme Member | BIN Sponsorship | Other
WHEN TO ANSWER: At least one of these conditions must be met: “Kindly indicate whether the entity is issuing payment instruments” (FINS_PR_899) is “Yes”; or “Kindly indicate whether the entity is providing Acquiring of payment transactions” (FINS_PR_903) is “Yes”</t>
        </is>
      </c>
      <c r="D934" s="34" t="inlineStr"/>
      <c r="E934" s="34" t="inlineStr"/>
      <c r="F934" s="34" t="inlineStr"/>
      <c r="G934" s="34" t="inlineStr"/>
      <c r="H934" s="34" t="inlineStr"/>
      <c r="I934" s="34" t="inlineStr"/>
      <c r="J934" s="34" t="inlineStr"/>
      <c r="K934" s="34" t="inlineStr"/>
      <c r="L934" s="34" t="inlineStr"/>
      <c r="M934" s="34" t="inlineStr"/>
      <c r="N934" s="34" t="inlineStr"/>
      <c r="O934" s="34" t="inlineStr"/>
      <c r="P934" s="34" t="inlineStr"/>
      <c r="Q934" s="34" t="inlineStr"/>
      <c r="R934" s="34" t="inlineStr"/>
      <c r="S934" s="34" t="inlineStr"/>
      <c r="T934" s="34" t="inlineStr"/>
      <c r="U934" s="34" t="inlineStr"/>
      <c r="V934" s="34" t="inlineStr"/>
      <c r="W934" s="34" t="inlineStr"/>
      <c r="X934" s="34" t="inlineStr"/>
      <c r="Y934" s="34" t="inlineStr"/>
      <c r="Z934" s="34" t="inlineStr"/>
      <c r="AA934" s="34" t="inlineStr"/>
      <c r="AB934" s="34" t="inlineStr"/>
      <c r="AC934" s="34" t="inlineStr"/>
      <c r="AD934" s="34" t="inlineStr"/>
      <c r="AE934" s="34" t="inlineStr"/>
      <c r="AF934" s="34" t="inlineStr"/>
      <c r="AG934" s="34" t="inlineStr"/>
      <c r="AH934">
        <f>COUNTA(D934:AG934)&gt;0</f>
        <v/>
      </c>
      <c r="AI934">
        <f>IFERROR(OR(AND($D$926&lt;&gt;"",$D$926="Yes"),AND($D$931&lt;&gt;"",$D$931="Yes")),FALSE)</f>
        <v/>
      </c>
      <c r="AJ934">
        <f>IFERROR(AND(OR($D$926="",$D$931=""),NOT(OR(AND($D$926&lt;&gt;"",$D$926="Yes"),AND($D$931&lt;&gt;"",$D$931="Yes")))),FALSE)</f>
        <v/>
      </c>
      <c r="AK934">
        <f>IF(AI934,IF(AH934,"ANSWERED","MISSING"),IF(AJ934,IF(AH934,"INVALID","CONTROLLER MISSING"),IF(AH934,"INVALID","NOT APPLICABLE")))</f>
        <v/>
      </c>
      <c r="AL934" t="inlineStr">
        <is>
          <t>PARSED</t>
        </is>
      </c>
    </row>
    <row r="935">
      <c r="A935" s="29" t="inlineStr">
        <is>
          <t>FINS_PR_906_v1</t>
        </is>
      </c>
      <c r="B935" s="30" t="inlineStr">
        <is>
          <t>if other, kindly specify the method utilised to access the Card Scheme</t>
        </is>
      </c>
      <c r="C935" s="36" t="inlineStr">
        <is>
          <t>TABLE: 31.0
Kindly provide details on how to the institution is accessing the card scheme: if other, kindly specify the method utilised to access the Card Scheme
HOW TO ANSWER: 1 to 200 values.
WHEN TO ANSWER: “Scheme Access” (FINS_PR_905) is “Other”</t>
        </is>
      </c>
      <c r="D935" s="34" t="inlineStr"/>
      <c r="E935" s="34" t="inlineStr"/>
      <c r="F935" s="34" t="inlineStr"/>
      <c r="G935" s="34" t="inlineStr"/>
      <c r="H935" s="34" t="inlineStr"/>
      <c r="I935" s="34" t="inlineStr"/>
      <c r="J935" s="34" t="inlineStr"/>
      <c r="K935" s="34" t="inlineStr"/>
      <c r="L935" s="34" t="inlineStr"/>
      <c r="M935" s="34" t="inlineStr"/>
      <c r="N935" s="34" t="inlineStr"/>
      <c r="O935" s="34" t="inlineStr"/>
      <c r="P935" s="34" t="inlineStr"/>
      <c r="Q935" s="34" t="inlineStr"/>
      <c r="R935" s="34" t="inlineStr"/>
      <c r="S935" s="34" t="inlineStr"/>
      <c r="T935" s="34" t="inlineStr"/>
      <c r="U935" s="34" t="inlineStr"/>
      <c r="V935" s="34" t="inlineStr"/>
      <c r="W935" s="34" t="inlineStr"/>
      <c r="X935" s="34" t="inlineStr"/>
      <c r="Y935" s="34" t="inlineStr"/>
      <c r="Z935" s="34" t="inlineStr"/>
      <c r="AA935" s="34" t="inlineStr"/>
      <c r="AB935" s="34" t="inlineStr"/>
      <c r="AC935" s="34" t="inlineStr"/>
      <c r="AD935" s="34" t="inlineStr"/>
      <c r="AE935" s="34" t="inlineStr"/>
      <c r="AF935" s="34" t="inlineStr"/>
      <c r="AG935" s="34" t="inlineStr"/>
      <c r="AH935">
        <f>COUNTA(D935:AG935)&gt;0</f>
        <v/>
      </c>
      <c r="AI935">
        <f>IFERROR(COUNTIF('2- PR'!$D$934:$AG$934,"Other")&gt;0,FALSE)</f>
        <v/>
      </c>
      <c r="AJ935">
        <f>IFERROR(AND(COUNTA('2- PR'!$D$934:$AG$934)=0,NOT(COUNTIF('2- PR'!$D$934:$AG$934,"Other")&gt;0)),FALSE)</f>
        <v/>
      </c>
      <c r="AK935">
        <f>IF(AI935,IF(AH935,"ANSWERED","MISSING"),IF(AJ935,IF(AH935,"INVALID","CONTROLLER MISSING"),IF(AH935,"INVALID","NOT APPLICABLE")))</f>
        <v/>
      </c>
      <c r="AL935" t="inlineStr">
        <is>
          <t>PARSED</t>
        </is>
      </c>
    </row>
    <row r="936">
      <c r="A936" s="29" t="inlineStr">
        <is>
          <t>FINS_PR_907_v1</t>
        </is>
      </c>
      <c r="B936" s="30" t="inlineStr">
        <is>
          <t>Select the Card Scheme the institution has access to</t>
        </is>
      </c>
      <c r="C936" s="36" t="inlineStr">
        <is>
          <t>TABLE: 31.0
Kindly provide details on how to the institution is accessing the card scheme: Select the Card Scheme the institution has access to
HOW TO ANSWER: 1 to 200 values.
OPTIONS: Use the dropdown list; the full option list is intentionally not repeated here.
WHEN TO ANSWER: At least one of these conditions must be met: “Kindly indicate whether the entity is issuing payment instruments” (FINS_PR_899) is “Yes”; or “Kindly indicate whether the entity is providing Acquiring of payment transactions” (FINS_PR_903)…</t>
        </is>
      </c>
      <c r="D936" s="34" t="inlineStr"/>
      <c r="E936" s="34" t="inlineStr"/>
      <c r="F936" s="34" t="inlineStr"/>
      <c r="G936" s="34" t="inlineStr"/>
      <c r="H936" s="34" t="inlineStr"/>
      <c r="I936" s="34" t="inlineStr"/>
      <c r="J936" s="34" t="inlineStr"/>
      <c r="K936" s="34" t="inlineStr"/>
      <c r="L936" s="34" t="inlineStr"/>
      <c r="M936" s="34" t="inlineStr"/>
      <c r="N936" s="34" t="inlineStr"/>
      <c r="O936" s="34" t="inlineStr"/>
      <c r="P936" s="34" t="inlineStr"/>
      <c r="Q936" s="34" t="inlineStr"/>
      <c r="R936" s="34" t="inlineStr"/>
      <c r="S936" s="34" t="inlineStr"/>
      <c r="T936" s="34" t="inlineStr"/>
      <c r="U936" s="34" t="inlineStr"/>
      <c r="V936" s="34" t="inlineStr"/>
      <c r="W936" s="34" t="inlineStr"/>
      <c r="X936" s="34" t="inlineStr"/>
      <c r="Y936" s="34" t="inlineStr"/>
      <c r="Z936" s="34" t="inlineStr"/>
      <c r="AA936" s="34" t="inlineStr"/>
      <c r="AB936" s="34" t="inlineStr"/>
      <c r="AC936" s="34" t="inlineStr"/>
      <c r="AD936" s="34" t="inlineStr"/>
      <c r="AE936" s="34" t="inlineStr"/>
      <c r="AF936" s="34" t="inlineStr"/>
      <c r="AG936" s="34" t="inlineStr"/>
      <c r="AH936">
        <f>COUNTA(D936:AG936)&gt;0</f>
        <v/>
      </c>
      <c r="AI936">
        <f>IFERROR(OR(AND($D$926&lt;&gt;"",$D$926="Yes"),AND($D$931&lt;&gt;"",$D$931="Yes")),FALSE)</f>
        <v/>
      </c>
      <c r="AJ936">
        <f>IFERROR(AND(OR($D$926="",$D$931=""),NOT(OR(AND($D$926&lt;&gt;"",$D$926="Yes"),AND($D$931&lt;&gt;"",$D$931="Yes")))),FALSE)</f>
        <v/>
      </c>
      <c r="AK936">
        <f>IF(AI936,IF(AH936,"ANSWERED","MISSING"),IF(AJ936,IF(AH936,"INVALID","CONTROLLER MISSING"),IF(AH936,"INVALID","NOT APPLICABLE")))</f>
        <v/>
      </c>
      <c r="AL936" t="inlineStr">
        <is>
          <t>PARSED</t>
        </is>
      </c>
    </row>
    <row r="937">
      <c r="A937" s="29" t="inlineStr">
        <is>
          <t>FINS_PR_908_v1</t>
        </is>
      </c>
      <c r="B937" s="30" t="inlineStr">
        <is>
          <t>if other is selected, indicate the name of Card Scheme</t>
        </is>
      </c>
      <c r="C937" s="36" t="inlineStr">
        <is>
          <t>TABLE: 31.0
Kindly provide details on how to the institution is accessing the card scheme: if other is selected, indicate the name of Card Scheme
HOW TO ANSWER: 1 to 200 values.
WHEN TO ANSWER: “Select the Card Scheme the institution has access to” (FINS_PR_907) is “Other”</t>
        </is>
      </c>
      <c r="D937" s="34" t="inlineStr"/>
      <c r="E937" s="34" t="inlineStr"/>
      <c r="F937" s="34" t="inlineStr"/>
      <c r="G937" s="34" t="inlineStr"/>
      <c r="H937" s="34" t="inlineStr"/>
      <c r="I937" s="34" t="inlineStr"/>
      <c r="J937" s="34" t="inlineStr"/>
      <c r="K937" s="34" t="inlineStr"/>
      <c r="L937" s="34" t="inlineStr"/>
      <c r="M937" s="34" t="inlineStr"/>
      <c r="N937" s="34" t="inlineStr"/>
      <c r="O937" s="34" t="inlineStr"/>
      <c r="P937" s="34" t="inlineStr"/>
      <c r="Q937" s="34" t="inlineStr"/>
      <c r="R937" s="34" t="inlineStr"/>
      <c r="S937" s="34" t="inlineStr"/>
      <c r="T937" s="34" t="inlineStr"/>
      <c r="U937" s="34" t="inlineStr"/>
      <c r="V937" s="34" t="inlineStr"/>
      <c r="W937" s="34" t="inlineStr"/>
      <c r="X937" s="34" t="inlineStr"/>
      <c r="Y937" s="34" t="inlineStr"/>
      <c r="Z937" s="34" t="inlineStr"/>
      <c r="AA937" s="34" t="inlineStr"/>
      <c r="AB937" s="34" t="inlineStr"/>
      <c r="AC937" s="34" t="inlineStr"/>
      <c r="AD937" s="34" t="inlineStr"/>
      <c r="AE937" s="34" t="inlineStr"/>
      <c r="AF937" s="34" t="inlineStr"/>
      <c r="AG937" s="34" t="inlineStr"/>
      <c r="AH937">
        <f>COUNTA(D937:AG937)&gt;0</f>
        <v/>
      </c>
      <c r="AI937">
        <f>IFERROR(COUNTIF('2- PR'!$D$936:$AG$936,"Other")&gt;0,FALSE)</f>
        <v/>
      </c>
      <c r="AJ937">
        <f>IFERROR(AND(COUNTA('2- PR'!$D$936:$AG$936)=0,NOT(COUNTIF('2- PR'!$D$936:$AG$936,"Other")&gt;0)),FALSE)</f>
        <v/>
      </c>
      <c r="AK937">
        <f>IF(AI937,IF(AH937,"ANSWERED","MISSING"),IF(AJ937,IF(AH937,"INVALID","CONTROLLER MISSING"),IF(AH937,"INVALID","NOT APPLICABLE")))</f>
        <v/>
      </c>
      <c r="AL937" t="inlineStr">
        <is>
          <t>PARSED</t>
        </is>
      </c>
    </row>
    <row r="938">
      <c r="A938" s="29" t="inlineStr">
        <is>
          <t>FINS_PR_909_v1</t>
        </is>
      </c>
      <c r="B938" s="30" t="inlineStr">
        <is>
          <t>Name of Service Provider (if applicable)</t>
        </is>
      </c>
      <c r="C938" s="36" t="inlineStr">
        <is>
          <t>TABLE: 31.0
Kindly provide details on how to the institution is accessing the card scheme: Name of Service Provider (if applicable)
HOW TO ANSWER: 1 to 200 values.
WHEN TO ANSWER: “Scheme Access” (FINS_PR_905) has been answered</t>
        </is>
      </c>
      <c r="D938" s="34" t="inlineStr"/>
      <c r="E938" s="34" t="inlineStr"/>
      <c r="F938" s="34" t="inlineStr"/>
      <c r="G938" s="34" t="inlineStr"/>
      <c r="H938" s="34" t="inlineStr"/>
      <c r="I938" s="34" t="inlineStr"/>
      <c r="J938" s="34" t="inlineStr"/>
      <c r="K938" s="34" t="inlineStr"/>
      <c r="L938" s="34" t="inlineStr"/>
      <c r="M938" s="34" t="inlineStr"/>
      <c r="N938" s="34" t="inlineStr"/>
      <c r="O938" s="34" t="inlineStr"/>
      <c r="P938" s="34" t="inlineStr"/>
      <c r="Q938" s="34" t="inlineStr"/>
      <c r="R938" s="34" t="inlineStr"/>
      <c r="S938" s="34" t="inlineStr"/>
      <c r="T938" s="34" t="inlineStr"/>
      <c r="U938" s="34" t="inlineStr"/>
      <c r="V938" s="34" t="inlineStr"/>
      <c r="W938" s="34" t="inlineStr"/>
      <c r="X938" s="34" t="inlineStr"/>
      <c r="Y938" s="34" t="inlineStr"/>
      <c r="Z938" s="34" t="inlineStr"/>
      <c r="AA938" s="34" t="inlineStr"/>
      <c r="AB938" s="34" t="inlineStr"/>
      <c r="AC938" s="34" t="inlineStr"/>
      <c r="AD938" s="34" t="inlineStr"/>
      <c r="AE938" s="34" t="inlineStr"/>
      <c r="AF938" s="34" t="inlineStr"/>
      <c r="AG938" s="34" t="inlineStr"/>
      <c r="AH938">
        <f>COUNTA(D938:AG938)&gt;0</f>
        <v/>
      </c>
      <c r="AI938">
        <f>IFERROR(D$934&lt;&gt;"",FALSE)</f>
        <v/>
      </c>
      <c r="AJ938">
        <f>IFERROR(AND(D$934="",NOT(D$934&lt;&gt;"")),FALSE)</f>
        <v/>
      </c>
      <c r="AK938">
        <f>IF(AI938,IF(AH938,"ANSWERED","MISSING"),IF(AJ938,IF(AH938,"INVALID","CONTROLLER MISSING"),IF(AH938,"INVALID","NOT APPLICABLE")))</f>
        <v/>
      </c>
      <c r="AL938" t="inlineStr">
        <is>
          <t>PARSED</t>
        </is>
      </c>
    </row>
    <row r="939">
      <c r="A939" s="29" t="inlineStr">
        <is>
          <t>FINS_PR_910_v1</t>
        </is>
      </c>
      <c r="B939" s="30" t="inlineStr">
        <is>
          <t>Country of Service Provider (if applicable)</t>
        </is>
      </c>
      <c r="C939" s="36" t="inlineStr">
        <is>
          <t>TABLE: 31.0
Kindly provide details on how to the institution is accessing the card scheme: Country of Service Provider (if applicable)
HOW TO ANSWER: 1 to 200 values.
OPTIONS: Use the dropdown list; the full option list is intentionally not repeated here.
WHEN TO ANSWER: “Scheme Access” (FINS_PR_905) has been answered</t>
        </is>
      </c>
      <c r="D939" s="34" t="inlineStr"/>
      <c r="E939" s="34" t="inlineStr"/>
      <c r="F939" s="34" t="inlineStr"/>
      <c r="G939" s="34" t="inlineStr"/>
      <c r="H939" s="34" t="inlineStr"/>
      <c r="I939" s="34" t="inlineStr"/>
      <c r="J939" s="34" t="inlineStr"/>
      <c r="K939" s="34" t="inlineStr"/>
      <c r="L939" s="34" t="inlineStr"/>
      <c r="M939" s="34" t="inlineStr"/>
      <c r="N939" s="34" t="inlineStr"/>
      <c r="O939" s="34" t="inlineStr"/>
      <c r="P939" s="34" t="inlineStr"/>
      <c r="Q939" s="34" t="inlineStr"/>
      <c r="R939" s="34" t="inlineStr"/>
      <c r="S939" s="34" t="inlineStr"/>
      <c r="T939" s="34" t="inlineStr"/>
      <c r="U939" s="34" t="inlineStr"/>
      <c r="V939" s="34" t="inlineStr"/>
      <c r="W939" s="34" t="inlineStr"/>
      <c r="X939" s="34" t="inlineStr"/>
      <c r="Y939" s="34" t="inlineStr"/>
      <c r="Z939" s="34" t="inlineStr"/>
      <c r="AA939" s="34" t="inlineStr"/>
      <c r="AB939" s="34" t="inlineStr"/>
      <c r="AC939" s="34" t="inlineStr"/>
      <c r="AD939" s="34" t="inlineStr"/>
      <c r="AE939" s="34" t="inlineStr"/>
      <c r="AF939" s="34" t="inlineStr"/>
      <c r="AG939" s="34" t="inlineStr"/>
      <c r="AH939">
        <f>COUNTA(D939:AG939)&gt;0</f>
        <v/>
      </c>
      <c r="AI939">
        <f>IFERROR(D$934&lt;&gt;"",FALSE)</f>
        <v/>
      </c>
      <c r="AJ939">
        <f>IFERROR(AND(D$934="",NOT(D$934&lt;&gt;"")),FALSE)</f>
        <v/>
      </c>
      <c r="AK939">
        <f>IF(AI939,IF(AH939,"ANSWERED","MISSING"),IF(AJ939,IF(AH939,"INVALID","CONTROLLER MISSING"),IF(AH939,"INVALID","NOT APPLICABLE")))</f>
        <v/>
      </c>
      <c r="AL939" t="inlineStr">
        <is>
          <t>PARSED</t>
        </is>
      </c>
    </row>
    <row r="940" ht="24" customHeight="1">
      <c r="A940" s="28" t="inlineStr">
        <is>
          <t>PR — PAYMENT SERVICES - MONEY REMITTANCE</t>
        </is>
      </c>
      <c r="B940" s="28" t="n"/>
      <c r="C940" s="28" t="n"/>
      <c r="D940" s="28" t="n"/>
      <c r="E940" s="28" t="n"/>
      <c r="F940" s="28" t="n"/>
      <c r="G940" s="28" t="n"/>
      <c r="H940" s="28" t="n"/>
      <c r="I940" s="28" t="n"/>
      <c r="J940" s="28" t="n"/>
      <c r="K940" s="28" t="n"/>
      <c r="L940" s="28" t="n"/>
      <c r="M940" s="28" t="n"/>
      <c r="N940" s="28" t="n"/>
      <c r="O940" s="28" t="n"/>
      <c r="P940" s="28" t="n"/>
      <c r="Q940" s="28" t="n"/>
      <c r="R940" s="28" t="n"/>
      <c r="S940" s="28" t="n"/>
      <c r="T940" s="28" t="n"/>
      <c r="U940" s="28" t="n"/>
      <c r="V940" s="28" t="n"/>
      <c r="W940" s="28" t="n"/>
      <c r="X940" s="28" t="n"/>
      <c r="Y940" s="28" t="n"/>
      <c r="Z940" s="28" t="n"/>
      <c r="AA940" s="28" t="n"/>
      <c r="AB940" s="28" t="n"/>
      <c r="AC940" s="28" t="n"/>
      <c r="AD940" s="28" t="n"/>
      <c r="AE940" s="28" t="n"/>
      <c r="AF940" s="28" t="n"/>
      <c r="AG940" s="28" t="n"/>
    </row>
    <row r="941">
      <c r="A941" s="29" t="inlineStr">
        <is>
          <t>FINS_PR_911_v1</t>
        </is>
      </c>
      <c r="B941" s="30" t="inlineStr">
        <is>
          <t>Kindly indicate whether the entity is providing Money Remittance</t>
        </is>
      </c>
      <c r="C941" s="31" t="inlineStr">
        <is>
          <t>OPTIONS: Yes | No
WHEN TO ANSWER: At least one of these conditions must be met: “Payment Services” (FINS_PR_791) is “Yes”; or “Issuing Emoney and unrelated payment services activities” (FINS_PR_798) is “Yes”</t>
        </is>
      </c>
      <c r="D941" s="34" t="inlineStr"/>
      <c r="E941" s="33" t="inlineStr"/>
      <c r="F941" s="33" t="inlineStr"/>
      <c r="G941" s="33" t="inlineStr"/>
      <c r="H941" s="33" t="inlineStr"/>
      <c r="I941" s="33" t="inlineStr"/>
      <c r="J941" s="33" t="inlineStr"/>
      <c r="K941" s="33" t="inlineStr"/>
      <c r="L941" s="33" t="inlineStr"/>
      <c r="M941" s="33" t="inlineStr"/>
      <c r="N941" s="33" t="inlineStr"/>
      <c r="O941" s="33" t="inlineStr"/>
      <c r="P941" s="33" t="inlineStr"/>
      <c r="Q941" s="33" t="inlineStr"/>
      <c r="R941" s="33" t="inlineStr"/>
      <c r="S941" s="33" t="inlineStr"/>
      <c r="T941" s="33" t="inlineStr"/>
      <c r="U941" s="33" t="inlineStr"/>
      <c r="V941" s="33" t="inlineStr"/>
      <c r="W941" s="33" t="inlineStr"/>
      <c r="X941" s="33" t="inlineStr"/>
      <c r="Y941" s="33" t="inlineStr"/>
      <c r="Z941" s="33" t="inlineStr"/>
      <c r="AA941" s="33" t="inlineStr"/>
      <c r="AB941" s="33" t="inlineStr"/>
      <c r="AC941" s="33" t="inlineStr"/>
      <c r="AD941" s="33" t="inlineStr"/>
      <c r="AE941" s="33" t="inlineStr"/>
      <c r="AF941" s="33" t="inlineStr"/>
      <c r="AG941" s="33" t="inlineStr"/>
      <c r="AH941">
        <f>COUNTA(D941:D941)&gt;0</f>
        <v/>
      </c>
      <c r="AI941">
        <f>IFERROR(OR(AND($D$811&lt;&gt;"",$D$811="Yes"),AND($D$818&lt;&gt;"",$D$818="Yes")),FALSE)</f>
        <v/>
      </c>
      <c r="AJ941">
        <f>IFERROR(AND(OR($D$811="",$D$818=""),NOT(OR(AND($D$811&lt;&gt;"",$D$811="Yes"),AND($D$818&lt;&gt;"",$D$818="Yes")))),FALSE)</f>
        <v/>
      </c>
      <c r="AK941">
        <f>IF(AI941,IF(AH941,"ANSWERED","MISSING"),IF(AJ941,IF(AH941,"INVALID","CONTROLLER MISSING"),IF(AH941,"INVALID","NOT APPLICABLE")))</f>
        <v/>
      </c>
      <c r="AL941" t="inlineStr">
        <is>
          <t>PARSED</t>
        </is>
      </c>
    </row>
    <row r="942">
      <c r="A942" s="29" t="inlineStr">
        <is>
          <t>FINS_PR_912_v1</t>
        </is>
      </c>
      <c r="B942" s="30" t="inlineStr">
        <is>
          <t>Money remittance (Total monetary value in reporting currency)</t>
        </is>
      </c>
      <c r="C942" s="31" t="inlineStr">
        <is>
          <t>Please insert Money remittance (Total monetary value in reporting currency)
WHEN TO ANSWER: “Kindly indicate whether the entity is providing Money Remittance” (FINS_PR_911) is “Yes”</t>
        </is>
      </c>
      <c r="D942" s="34" t="inlineStr"/>
      <c r="E942" s="33" t="inlineStr"/>
      <c r="F942" s="33" t="inlineStr"/>
      <c r="G942" s="33" t="inlineStr"/>
      <c r="H942" s="33" t="inlineStr"/>
      <c r="I942" s="33" t="inlineStr"/>
      <c r="J942" s="33" t="inlineStr"/>
      <c r="K942" s="33" t="inlineStr"/>
      <c r="L942" s="33" t="inlineStr"/>
      <c r="M942" s="33" t="inlineStr"/>
      <c r="N942" s="33" t="inlineStr"/>
      <c r="O942" s="33" t="inlineStr"/>
      <c r="P942" s="33" t="inlineStr"/>
      <c r="Q942" s="33" t="inlineStr"/>
      <c r="R942" s="33" t="inlineStr"/>
      <c r="S942" s="33" t="inlineStr"/>
      <c r="T942" s="33" t="inlineStr"/>
      <c r="U942" s="33" t="inlineStr"/>
      <c r="V942" s="33" t="inlineStr"/>
      <c r="W942" s="33" t="inlineStr"/>
      <c r="X942" s="33" t="inlineStr"/>
      <c r="Y942" s="33" t="inlineStr"/>
      <c r="Z942" s="33" t="inlineStr"/>
      <c r="AA942" s="33" t="inlineStr"/>
      <c r="AB942" s="33" t="inlineStr"/>
      <c r="AC942" s="33" t="inlineStr"/>
      <c r="AD942" s="33" t="inlineStr"/>
      <c r="AE942" s="33" t="inlineStr"/>
      <c r="AF942" s="33" t="inlineStr"/>
      <c r="AG942" s="33" t="inlineStr"/>
      <c r="AH942">
        <f>COUNTA(D942:D942)&gt;0</f>
        <v/>
      </c>
      <c r="AI942">
        <f>IFERROR(AND($D$941&lt;&gt;"",$D$941="Yes"),FALSE)</f>
        <v/>
      </c>
      <c r="AJ942">
        <f>IFERROR(AND($D$941="",NOT(AND($D$941&lt;&gt;"",$D$941="Yes"))),FALSE)</f>
        <v/>
      </c>
      <c r="AK942">
        <f>IF(AI942,IF(AH942,"ANSWERED","MISSING"),IF(AJ942,IF(AH942,"INVALID","CONTROLLER MISSING"),IF(AH942,"INVALID","NOT APPLICABLE")))</f>
        <v/>
      </c>
      <c r="AL942" t="inlineStr">
        <is>
          <t>PARSED</t>
        </is>
      </c>
    </row>
    <row r="943" ht="24" customHeight="1">
      <c r="A943" s="28" t="inlineStr">
        <is>
          <t>PR — PAYMENT SERVICES - PAYMENT INITIATION</t>
        </is>
      </c>
      <c r="B943" s="28" t="n"/>
      <c r="C943" s="28" t="n"/>
      <c r="D943" s="28" t="n"/>
      <c r="E943" s="28" t="n"/>
      <c r="F943" s="28" t="n"/>
      <c r="G943" s="28" t="n"/>
      <c r="H943" s="28" t="n"/>
      <c r="I943" s="28" t="n"/>
      <c r="J943" s="28" t="n"/>
      <c r="K943" s="28" t="n"/>
      <c r="L943" s="28" t="n"/>
      <c r="M943" s="28" t="n"/>
      <c r="N943" s="28" t="n"/>
      <c r="O943" s="28" t="n"/>
      <c r="P943" s="28" t="n"/>
      <c r="Q943" s="28" t="n"/>
      <c r="R943" s="28" t="n"/>
      <c r="S943" s="28" t="n"/>
      <c r="T943" s="28" t="n"/>
      <c r="U943" s="28" t="n"/>
      <c r="V943" s="28" t="n"/>
      <c r="W943" s="28" t="n"/>
      <c r="X943" s="28" t="n"/>
      <c r="Y943" s="28" t="n"/>
      <c r="Z943" s="28" t="n"/>
      <c r="AA943" s="28" t="n"/>
      <c r="AB943" s="28" t="n"/>
      <c r="AC943" s="28" t="n"/>
      <c r="AD943" s="28" t="n"/>
      <c r="AE943" s="28" t="n"/>
      <c r="AF943" s="28" t="n"/>
      <c r="AG943" s="28" t="n"/>
    </row>
    <row r="944">
      <c r="A944" s="29" t="inlineStr">
        <is>
          <t>FINS_PR_913_v1</t>
        </is>
      </c>
      <c r="B944" s="30" t="inlineStr">
        <is>
          <t>Kindly indicate whether the entity is providing Payment initiation services</t>
        </is>
      </c>
      <c r="C944" s="31" t="inlineStr">
        <is>
          <t>OPTIONS: Yes | No
WHEN TO ANSWER: At least one of these conditions must be met: “Payment Services” (FINS_PR_791) is “Yes”; or “Issuing Emoney and unrelated payment services activities” (FINS_PR_798) is “Yes”</t>
        </is>
      </c>
      <c r="D944" s="34" t="inlineStr"/>
      <c r="E944" s="33" t="inlineStr"/>
      <c r="F944" s="33" t="inlineStr"/>
      <c r="G944" s="33" t="inlineStr"/>
      <c r="H944" s="33" t="inlineStr"/>
      <c r="I944" s="33" t="inlineStr"/>
      <c r="J944" s="33" t="inlineStr"/>
      <c r="K944" s="33" t="inlineStr"/>
      <c r="L944" s="33" t="inlineStr"/>
      <c r="M944" s="33" t="inlineStr"/>
      <c r="N944" s="33" t="inlineStr"/>
      <c r="O944" s="33" t="inlineStr"/>
      <c r="P944" s="33" t="inlineStr"/>
      <c r="Q944" s="33" t="inlineStr"/>
      <c r="R944" s="33" t="inlineStr"/>
      <c r="S944" s="33" t="inlineStr"/>
      <c r="T944" s="33" t="inlineStr"/>
      <c r="U944" s="33" t="inlineStr"/>
      <c r="V944" s="33" t="inlineStr"/>
      <c r="W944" s="33" t="inlineStr"/>
      <c r="X944" s="33" t="inlineStr"/>
      <c r="Y944" s="33" t="inlineStr"/>
      <c r="Z944" s="33" t="inlineStr"/>
      <c r="AA944" s="33" t="inlineStr"/>
      <c r="AB944" s="33" t="inlineStr"/>
      <c r="AC944" s="33" t="inlineStr"/>
      <c r="AD944" s="33" t="inlineStr"/>
      <c r="AE944" s="33" t="inlineStr"/>
      <c r="AF944" s="33" t="inlineStr"/>
      <c r="AG944" s="33" t="inlineStr"/>
      <c r="AH944">
        <f>COUNTA(D944:D944)&gt;0</f>
        <v/>
      </c>
      <c r="AI944">
        <f>IFERROR(OR(AND($D$811&lt;&gt;"",$D$811="Yes"),AND($D$818&lt;&gt;"",$D$818="Yes")),FALSE)</f>
        <v/>
      </c>
      <c r="AJ944">
        <f>IFERROR(AND(OR($D$811="",$D$818=""),NOT(OR(AND($D$811&lt;&gt;"",$D$811="Yes"),AND($D$818&lt;&gt;"",$D$818="Yes")))),FALSE)</f>
        <v/>
      </c>
      <c r="AK944">
        <f>IF(AI944,IF(AH944,"ANSWERED","MISSING"),IF(AJ944,IF(AH944,"INVALID","CONTROLLER MISSING"),IF(AH944,"INVALID","NOT APPLICABLE")))</f>
        <v/>
      </c>
      <c r="AL944" t="inlineStr">
        <is>
          <t>PARSED</t>
        </is>
      </c>
    </row>
    <row r="945">
      <c r="A945" s="29" t="inlineStr">
        <is>
          <t>FINS_PR_914_v1</t>
        </is>
      </c>
      <c r="B945" s="30" t="inlineStr">
        <is>
          <t>Total number of initiated payment transactions</t>
        </is>
      </c>
      <c r="C945" s="31" t="inlineStr">
        <is>
          <t>Please insert the Total number of initiated payment transactions
WHEN TO ANSWER: “Kindly indicate whether the entity is providing Payment initiation services” (FINS_PR_913) is “Yes”</t>
        </is>
      </c>
      <c r="D945" s="34" t="inlineStr"/>
      <c r="E945" s="33" t="inlineStr"/>
      <c r="F945" s="33" t="inlineStr"/>
      <c r="G945" s="33" t="inlineStr"/>
      <c r="H945" s="33" t="inlineStr"/>
      <c r="I945" s="33" t="inlineStr"/>
      <c r="J945" s="33" t="inlineStr"/>
      <c r="K945" s="33" t="inlineStr"/>
      <c r="L945" s="33" t="inlineStr"/>
      <c r="M945" s="33" t="inlineStr"/>
      <c r="N945" s="33" t="inlineStr"/>
      <c r="O945" s="33" t="inlineStr"/>
      <c r="P945" s="33" t="inlineStr"/>
      <c r="Q945" s="33" t="inlineStr"/>
      <c r="R945" s="33" t="inlineStr"/>
      <c r="S945" s="33" t="inlineStr"/>
      <c r="T945" s="33" t="inlineStr"/>
      <c r="U945" s="33" t="inlineStr"/>
      <c r="V945" s="33" t="inlineStr"/>
      <c r="W945" s="33" t="inlineStr"/>
      <c r="X945" s="33" t="inlineStr"/>
      <c r="Y945" s="33" t="inlineStr"/>
      <c r="Z945" s="33" t="inlineStr"/>
      <c r="AA945" s="33" t="inlineStr"/>
      <c r="AB945" s="33" t="inlineStr"/>
      <c r="AC945" s="33" t="inlineStr"/>
      <c r="AD945" s="33" t="inlineStr"/>
      <c r="AE945" s="33" t="inlineStr"/>
      <c r="AF945" s="33" t="inlineStr"/>
      <c r="AG945" s="33" t="inlineStr"/>
      <c r="AH945">
        <f>COUNTA(D945:D945)&gt;0</f>
        <v/>
      </c>
      <c r="AI945">
        <f>IFERROR(AND($D$944&lt;&gt;"",$D$944="Yes"),FALSE)</f>
        <v/>
      </c>
      <c r="AJ945">
        <f>IFERROR(AND($D$944="",NOT(AND($D$944&lt;&gt;"",$D$944="Yes"))),FALSE)</f>
        <v/>
      </c>
      <c r="AK945">
        <f>IF(AI945,IF(AH945,"ANSWERED","MISSING"),IF(AJ945,IF(AH945,"INVALID","CONTROLLER MISSING"),IF(AH945,"INVALID","NOT APPLICABLE")))</f>
        <v/>
      </c>
      <c r="AL945" t="inlineStr">
        <is>
          <t>PARSED</t>
        </is>
      </c>
    </row>
    <row r="946">
      <c r="A946" s="29" t="inlineStr">
        <is>
          <t>FINS_PR_915_v1</t>
        </is>
      </c>
      <c r="B946" s="30" t="inlineStr">
        <is>
          <t>Total monetary amount of initiated payment transactions (Total monetary value in reporting currency)</t>
        </is>
      </c>
      <c r="C946" s="31" t="inlineStr">
        <is>
          <t>Please insert the Total monetary amount of initiated payment transactions (Total monetary value in reporting currency)
WHEN TO ANSWER: “Kindly indicate whether the entity is providing Payment initiation services” (FINS_PR_913) is “Yes”</t>
        </is>
      </c>
      <c r="D946" s="34" t="inlineStr"/>
      <c r="E946" s="33" t="inlineStr"/>
      <c r="F946" s="33" t="inlineStr"/>
      <c r="G946" s="33" t="inlineStr"/>
      <c r="H946" s="33" t="inlineStr"/>
      <c r="I946" s="33" t="inlineStr"/>
      <c r="J946" s="33" t="inlineStr"/>
      <c r="K946" s="33" t="inlineStr"/>
      <c r="L946" s="33" t="inlineStr"/>
      <c r="M946" s="33" t="inlineStr"/>
      <c r="N946" s="33" t="inlineStr"/>
      <c r="O946" s="33" t="inlineStr"/>
      <c r="P946" s="33" t="inlineStr"/>
      <c r="Q946" s="33" t="inlineStr"/>
      <c r="R946" s="33" t="inlineStr"/>
      <c r="S946" s="33" t="inlineStr"/>
      <c r="T946" s="33" t="inlineStr"/>
      <c r="U946" s="33" t="inlineStr"/>
      <c r="V946" s="33" t="inlineStr"/>
      <c r="W946" s="33" t="inlineStr"/>
      <c r="X946" s="33" t="inlineStr"/>
      <c r="Y946" s="33" t="inlineStr"/>
      <c r="Z946" s="33" t="inlineStr"/>
      <c r="AA946" s="33" t="inlineStr"/>
      <c r="AB946" s="33" t="inlineStr"/>
      <c r="AC946" s="33" t="inlineStr"/>
      <c r="AD946" s="33" t="inlineStr"/>
      <c r="AE946" s="33" t="inlineStr"/>
      <c r="AF946" s="33" t="inlineStr"/>
      <c r="AG946" s="33" t="inlineStr"/>
      <c r="AH946">
        <f>COUNTA(D946:D946)&gt;0</f>
        <v/>
      </c>
      <c r="AI946">
        <f>IFERROR(AND($D$944&lt;&gt;"",$D$944="Yes"),FALSE)</f>
        <v/>
      </c>
      <c r="AJ946">
        <f>IFERROR(AND($D$944="",NOT(AND($D$944&lt;&gt;"",$D$944="Yes"))),FALSE)</f>
        <v/>
      </c>
      <c r="AK946">
        <f>IF(AI946,IF(AH946,"ANSWERED","MISSING"),IF(AJ946,IF(AH946,"INVALID","CONTROLLER MISSING"),IF(AH946,"INVALID","NOT APPLICABLE")))</f>
        <v/>
      </c>
      <c r="AL946" t="inlineStr">
        <is>
          <t>PARSED</t>
        </is>
      </c>
    </row>
    <row r="947">
      <c r="A947" s="29" t="inlineStr">
        <is>
          <t>FINS_PR_916_v1</t>
        </is>
      </c>
      <c r="B947" s="30" t="inlineStr">
        <is>
          <t>Total monetary amount of initiated payment transactions in the previous 12 months (Total monetary value in reporting currency)</t>
        </is>
      </c>
      <c r="C947" s="31" t="inlineStr">
        <is>
          <t>Please insert the Total monetary amount of initiated payment transactions in the previous 12 months (Total monetary value in reporting currency)
WHEN TO ANSWER: “Kindly indicate whether the entity is providing Payment initiation services” (FINS_PR_913) is “Yes”</t>
        </is>
      </c>
      <c r="D947" s="34" t="inlineStr"/>
      <c r="E947" s="33" t="inlineStr"/>
      <c r="F947" s="33" t="inlineStr"/>
      <c r="G947" s="33" t="inlineStr"/>
      <c r="H947" s="33" t="inlineStr"/>
      <c r="I947" s="33" t="inlineStr"/>
      <c r="J947" s="33" t="inlineStr"/>
      <c r="K947" s="33" t="inlineStr"/>
      <c r="L947" s="33" t="inlineStr"/>
      <c r="M947" s="33" t="inlineStr"/>
      <c r="N947" s="33" t="inlineStr"/>
      <c r="O947" s="33" t="inlineStr"/>
      <c r="P947" s="33" t="inlineStr"/>
      <c r="Q947" s="33" t="inlineStr"/>
      <c r="R947" s="33" t="inlineStr"/>
      <c r="S947" s="33" t="inlineStr"/>
      <c r="T947" s="33" t="inlineStr"/>
      <c r="U947" s="33" t="inlineStr"/>
      <c r="V947" s="33" t="inlineStr"/>
      <c r="W947" s="33" t="inlineStr"/>
      <c r="X947" s="33" t="inlineStr"/>
      <c r="Y947" s="33" t="inlineStr"/>
      <c r="Z947" s="33" t="inlineStr"/>
      <c r="AA947" s="33" t="inlineStr"/>
      <c r="AB947" s="33" t="inlineStr"/>
      <c r="AC947" s="33" t="inlineStr"/>
      <c r="AD947" s="33" t="inlineStr"/>
      <c r="AE947" s="33" t="inlineStr"/>
      <c r="AF947" s="33" t="inlineStr"/>
      <c r="AG947" s="33" t="inlineStr"/>
      <c r="AH947">
        <f>COUNTA(D947:D947)&gt;0</f>
        <v/>
      </c>
      <c r="AI947">
        <f>IFERROR(AND($D$944&lt;&gt;"",$D$944="Yes"),FALSE)</f>
        <v/>
      </c>
      <c r="AJ947">
        <f>IFERROR(AND($D$944="",NOT(AND($D$944&lt;&gt;"",$D$944="Yes"))),FALSE)</f>
        <v/>
      </c>
      <c r="AK947">
        <f>IF(AI947,IF(AH947,"ANSWERED","MISSING"),IF(AJ947,IF(AH947,"INVALID","CONTROLLER MISSING"),IF(AH947,"INVALID","NOT APPLICABLE")))</f>
        <v/>
      </c>
      <c r="AL947" t="inlineStr">
        <is>
          <t>PARSED</t>
        </is>
      </c>
    </row>
    <row r="948">
      <c r="A948" s="29" t="inlineStr">
        <is>
          <t>FINS_PR_917_v1</t>
        </is>
      </c>
      <c r="B948" s="30" t="inlineStr">
        <is>
          <t>Total number of payment accounts accessed</t>
        </is>
      </c>
      <c r="C948" s="31" t="inlineStr">
        <is>
          <t>Please insert the Total number of payment accounts accessed
WHEN TO ANSWER: “Kindly indicate whether the entity is providing Payment initiation services” (FINS_PR_913) is “Yes”</t>
        </is>
      </c>
      <c r="D948" s="34" t="inlineStr"/>
      <c r="E948" s="33" t="inlineStr"/>
      <c r="F948" s="33" t="inlineStr"/>
      <c r="G948" s="33" t="inlineStr"/>
      <c r="H948" s="33" t="inlineStr"/>
      <c r="I948" s="33" t="inlineStr"/>
      <c r="J948" s="33" t="inlineStr"/>
      <c r="K948" s="33" t="inlineStr"/>
      <c r="L948" s="33" t="inlineStr"/>
      <c r="M948" s="33" t="inlineStr"/>
      <c r="N948" s="33" t="inlineStr"/>
      <c r="O948" s="33" t="inlineStr"/>
      <c r="P948" s="33" t="inlineStr"/>
      <c r="Q948" s="33" t="inlineStr"/>
      <c r="R948" s="33" t="inlineStr"/>
      <c r="S948" s="33" t="inlineStr"/>
      <c r="T948" s="33" t="inlineStr"/>
      <c r="U948" s="33" t="inlineStr"/>
      <c r="V948" s="33" t="inlineStr"/>
      <c r="W948" s="33" t="inlineStr"/>
      <c r="X948" s="33" t="inlineStr"/>
      <c r="Y948" s="33" t="inlineStr"/>
      <c r="Z948" s="33" t="inlineStr"/>
      <c r="AA948" s="33" t="inlineStr"/>
      <c r="AB948" s="33" t="inlineStr"/>
      <c r="AC948" s="33" t="inlineStr"/>
      <c r="AD948" s="33" t="inlineStr"/>
      <c r="AE948" s="33" t="inlineStr"/>
      <c r="AF948" s="33" t="inlineStr"/>
      <c r="AG948" s="33" t="inlineStr"/>
      <c r="AH948">
        <f>COUNTA(D948:D948)&gt;0</f>
        <v/>
      </c>
      <c r="AI948">
        <f>IFERROR(AND($D$944&lt;&gt;"",$D$944="Yes"),FALSE)</f>
        <v/>
      </c>
      <c r="AJ948">
        <f>IFERROR(AND($D$944="",NOT(AND($D$944&lt;&gt;"",$D$944="Yes"))),FALSE)</f>
        <v/>
      </c>
      <c r="AK948">
        <f>IF(AI948,IF(AH948,"ANSWERED","MISSING"),IF(AJ948,IF(AH948,"INVALID","CONTROLLER MISSING"),IF(AH948,"INVALID","NOT APPLICABLE")))</f>
        <v/>
      </c>
      <c r="AL948" t="inlineStr">
        <is>
          <t>PARSED</t>
        </is>
      </c>
    </row>
    <row r="949" ht="24" customHeight="1">
      <c r="A949" s="28" t="inlineStr">
        <is>
          <t>PR — PAYMENT SERVICES - ACCOUNT INFORMATION SERVICES</t>
        </is>
      </c>
      <c r="B949" s="28" t="n"/>
      <c r="C949" s="28" t="n"/>
      <c r="D949" s="28" t="n"/>
      <c r="E949" s="28" t="n"/>
      <c r="F949" s="28" t="n"/>
      <c r="G949" s="28" t="n"/>
      <c r="H949" s="28" t="n"/>
      <c r="I949" s="28" t="n"/>
      <c r="J949" s="28" t="n"/>
      <c r="K949" s="28" t="n"/>
      <c r="L949" s="28" t="n"/>
      <c r="M949" s="28" t="n"/>
      <c r="N949" s="28" t="n"/>
      <c r="O949" s="28" t="n"/>
      <c r="P949" s="28" t="n"/>
      <c r="Q949" s="28" t="n"/>
      <c r="R949" s="28" t="n"/>
      <c r="S949" s="28" t="n"/>
      <c r="T949" s="28" t="n"/>
      <c r="U949" s="28" t="n"/>
      <c r="V949" s="28" t="n"/>
      <c r="W949" s="28" t="n"/>
      <c r="X949" s="28" t="n"/>
      <c r="Y949" s="28" t="n"/>
      <c r="Z949" s="28" t="n"/>
      <c r="AA949" s="28" t="n"/>
      <c r="AB949" s="28" t="n"/>
      <c r="AC949" s="28" t="n"/>
      <c r="AD949" s="28" t="n"/>
      <c r="AE949" s="28" t="n"/>
      <c r="AF949" s="28" t="n"/>
      <c r="AG949" s="28" t="n"/>
    </row>
    <row r="950">
      <c r="A950" s="29" t="inlineStr">
        <is>
          <t>FINS_PR_918_v1</t>
        </is>
      </c>
      <c r="B950" s="30" t="inlineStr">
        <is>
          <t>Kindly indicate whether the entity is providing Account information services</t>
        </is>
      </c>
      <c r="C950" s="31" t="inlineStr">
        <is>
          <t>OPTIONS: Yes | No
WHEN TO ANSWER: At least one of these conditions must be met: “Payment Services” (FINS_PR_791) is “Yes”; or “Issuing Emoney and unrelated payment services activities” (FINS_PR_798) is “Yes”</t>
        </is>
      </c>
      <c r="D950" s="34" t="inlineStr"/>
      <c r="E950" s="33" t="inlineStr"/>
      <c r="F950" s="33" t="inlineStr"/>
      <c r="G950" s="33" t="inlineStr"/>
      <c r="H950" s="33" t="inlineStr"/>
      <c r="I950" s="33" t="inlineStr"/>
      <c r="J950" s="33" t="inlineStr"/>
      <c r="K950" s="33" t="inlineStr"/>
      <c r="L950" s="33" t="inlineStr"/>
      <c r="M950" s="33" t="inlineStr"/>
      <c r="N950" s="33" t="inlineStr"/>
      <c r="O950" s="33" t="inlineStr"/>
      <c r="P950" s="33" t="inlineStr"/>
      <c r="Q950" s="33" t="inlineStr"/>
      <c r="R950" s="33" t="inlineStr"/>
      <c r="S950" s="33" t="inlineStr"/>
      <c r="T950" s="33" t="inlineStr"/>
      <c r="U950" s="33" t="inlineStr"/>
      <c r="V950" s="33" t="inlineStr"/>
      <c r="W950" s="33" t="inlineStr"/>
      <c r="X950" s="33" t="inlineStr"/>
      <c r="Y950" s="33" t="inlineStr"/>
      <c r="Z950" s="33" t="inlineStr"/>
      <c r="AA950" s="33" t="inlineStr"/>
      <c r="AB950" s="33" t="inlineStr"/>
      <c r="AC950" s="33" t="inlineStr"/>
      <c r="AD950" s="33" t="inlineStr"/>
      <c r="AE950" s="33" t="inlineStr"/>
      <c r="AF950" s="33" t="inlineStr"/>
      <c r="AG950" s="33" t="inlineStr"/>
      <c r="AH950">
        <f>COUNTA(D950:D950)&gt;0</f>
        <v/>
      </c>
      <c r="AI950">
        <f>IFERROR(OR(AND($D$811&lt;&gt;"",$D$811="Yes"),AND($D$818&lt;&gt;"",$D$818="Yes")),FALSE)</f>
        <v/>
      </c>
      <c r="AJ950">
        <f>IFERROR(AND(OR($D$811="",$D$818=""),NOT(OR(AND($D$811&lt;&gt;"",$D$811="Yes"),AND($D$818&lt;&gt;"",$D$818="Yes")))),FALSE)</f>
        <v/>
      </c>
      <c r="AK950">
        <f>IF(AI950,IF(AH950,"ANSWERED","MISSING"),IF(AJ950,IF(AH950,"INVALID","CONTROLLER MISSING"),IF(AH950,"INVALID","NOT APPLICABLE")))</f>
        <v/>
      </c>
      <c r="AL950" t="inlineStr">
        <is>
          <t>PARSED</t>
        </is>
      </c>
    </row>
    <row r="951">
      <c r="A951" s="29" t="inlineStr">
        <is>
          <t>FINS_PR_919_v1</t>
        </is>
      </c>
      <c r="B951" s="30" t="inlineStr">
        <is>
          <t>Total number of payment accounts accessed</t>
        </is>
      </c>
      <c r="C951" s="31" t="inlineStr">
        <is>
          <t>Please insert the Total number of payment accounts accessed
WHEN TO ANSWER: “Kindly indicate whether the entity is providing Account information services” (FINS_PR_918) is “Yes”</t>
        </is>
      </c>
      <c r="D951" s="34" t="inlineStr"/>
      <c r="E951" s="33" t="inlineStr"/>
      <c r="F951" s="33" t="inlineStr"/>
      <c r="G951" s="33" t="inlineStr"/>
      <c r="H951" s="33" t="inlineStr"/>
      <c r="I951" s="33" t="inlineStr"/>
      <c r="J951" s="33" t="inlineStr"/>
      <c r="K951" s="33" t="inlineStr"/>
      <c r="L951" s="33" t="inlineStr"/>
      <c r="M951" s="33" t="inlineStr"/>
      <c r="N951" s="33" t="inlineStr"/>
      <c r="O951" s="33" t="inlineStr"/>
      <c r="P951" s="33" t="inlineStr"/>
      <c r="Q951" s="33" t="inlineStr"/>
      <c r="R951" s="33" t="inlineStr"/>
      <c r="S951" s="33" t="inlineStr"/>
      <c r="T951" s="33" t="inlineStr"/>
      <c r="U951" s="33" t="inlineStr"/>
      <c r="V951" s="33" t="inlineStr"/>
      <c r="W951" s="33" t="inlineStr"/>
      <c r="X951" s="33" t="inlineStr"/>
      <c r="Y951" s="33" t="inlineStr"/>
      <c r="Z951" s="33" t="inlineStr"/>
      <c r="AA951" s="33" t="inlineStr"/>
      <c r="AB951" s="33" t="inlineStr"/>
      <c r="AC951" s="33" t="inlineStr"/>
      <c r="AD951" s="33" t="inlineStr"/>
      <c r="AE951" s="33" t="inlineStr"/>
      <c r="AF951" s="33" t="inlineStr"/>
      <c r="AG951" s="33" t="inlineStr"/>
      <c r="AH951">
        <f>COUNTA(D951:D951)&gt;0</f>
        <v/>
      </c>
      <c r="AI951">
        <f>IFERROR(AND($D$950&lt;&gt;"",$D$950="Yes"),FALSE)</f>
        <v/>
      </c>
      <c r="AJ951">
        <f>IFERROR(AND($D$950="",NOT(AND($D$950&lt;&gt;"",$D$950="Yes"))),FALSE)</f>
        <v/>
      </c>
      <c r="AK951">
        <f>IF(AI951,IF(AH951,"ANSWERED","MISSING"),IF(AJ951,IF(AH951,"INVALID","CONTROLLER MISSING"),IF(AH951,"INVALID","NOT APPLICABLE")))</f>
        <v/>
      </c>
      <c r="AL951" t="inlineStr">
        <is>
          <t>PARSED</t>
        </is>
      </c>
    </row>
    <row r="952">
      <c r="A952" s="29" t="inlineStr">
        <is>
          <t>FINS_PR_920_v1</t>
        </is>
      </c>
      <c r="B952" s="30" t="inlineStr">
        <is>
          <t>Total number of active clients</t>
        </is>
      </c>
      <c r="C952" s="31" t="inlineStr">
        <is>
          <t>Please insert the Total number of active clients
WHEN TO ANSWER: “Kindly indicate whether the entity is providing Account information services” (FINS_PR_918) is “Yes”</t>
        </is>
      </c>
      <c r="D952" s="34" t="inlineStr"/>
      <c r="E952" s="33" t="inlineStr"/>
      <c r="F952" s="33" t="inlineStr"/>
      <c r="G952" s="33" t="inlineStr"/>
      <c r="H952" s="33" t="inlineStr"/>
      <c r="I952" s="33" t="inlineStr"/>
      <c r="J952" s="33" t="inlineStr"/>
      <c r="K952" s="33" t="inlineStr"/>
      <c r="L952" s="33" t="inlineStr"/>
      <c r="M952" s="33" t="inlineStr"/>
      <c r="N952" s="33" t="inlineStr"/>
      <c r="O952" s="33" t="inlineStr"/>
      <c r="P952" s="33" t="inlineStr"/>
      <c r="Q952" s="33" t="inlineStr"/>
      <c r="R952" s="33" t="inlineStr"/>
      <c r="S952" s="33" t="inlineStr"/>
      <c r="T952" s="33" t="inlineStr"/>
      <c r="U952" s="33" t="inlineStr"/>
      <c r="V952" s="33" t="inlineStr"/>
      <c r="W952" s="33" t="inlineStr"/>
      <c r="X952" s="33" t="inlineStr"/>
      <c r="Y952" s="33" t="inlineStr"/>
      <c r="Z952" s="33" t="inlineStr"/>
      <c r="AA952" s="33" t="inlineStr"/>
      <c r="AB952" s="33" t="inlineStr"/>
      <c r="AC952" s="33" t="inlineStr"/>
      <c r="AD952" s="33" t="inlineStr"/>
      <c r="AE952" s="33" t="inlineStr"/>
      <c r="AF952" s="33" t="inlineStr"/>
      <c r="AG952" s="33" t="inlineStr"/>
      <c r="AH952">
        <f>COUNTA(D952:D952)&gt;0</f>
        <v/>
      </c>
      <c r="AI952">
        <f>IFERROR(AND($D$950&lt;&gt;"",$D$950="Yes"),FALSE)</f>
        <v/>
      </c>
      <c r="AJ952">
        <f>IFERROR(AND($D$950="",NOT(AND($D$950&lt;&gt;"",$D$950="Yes"))),FALSE)</f>
        <v/>
      </c>
      <c r="AK952">
        <f>IF(AI952,IF(AH952,"ANSWERED","MISSING"),IF(AJ952,IF(AH952,"INVALID","CONTROLLER MISSING"),IF(AH952,"INVALID","NOT APPLICABLE")))</f>
        <v/>
      </c>
      <c r="AL952" t="inlineStr">
        <is>
          <t>PARSED</t>
        </is>
      </c>
    </row>
    <row r="953" ht="24" customHeight="1">
      <c r="A953" s="28" t="inlineStr">
        <is>
          <t>PR — PAYMENT SERVICES - PROFESSIONAL INDEMNITY INSURANCE OR COMPARABLE GUARANTEE</t>
        </is>
      </c>
      <c r="B953" s="28" t="n"/>
      <c r="C953" s="28" t="n"/>
      <c r="D953" s="28" t="n"/>
      <c r="E953" s="28" t="n"/>
      <c r="F953" s="28" t="n"/>
      <c r="G953" s="28" t="n"/>
      <c r="H953" s="28" t="n"/>
      <c r="I953" s="28" t="n"/>
      <c r="J953" s="28" t="n"/>
      <c r="K953" s="28" t="n"/>
      <c r="L953" s="28" t="n"/>
      <c r="M953" s="28" t="n"/>
      <c r="N953" s="28" t="n"/>
      <c r="O953" s="28" t="n"/>
      <c r="P953" s="28" t="n"/>
      <c r="Q953" s="28" t="n"/>
      <c r="R953" s="28" t="n"/>
      <c r="S953" s="28" t="n"/>
      <c r="T953" s="28" t="n"/>
      <c r="U953" s="28" t="n"/>
      <c r="V953" s="28" t="n"/>
      <c r="W953" s="28" t="n"/>
      <c r="X953" s="28" t="n"/>
      <c r="Y953" s="28" t="n"/>
      <c r="Z953" s="28" t="n"/>
      <c r="AA953" s="28" t="n"/>
      <c r="AB953" s="28" t="n"/>
      <c r="AC953" s="28" t="n"/>
      <c r="AD953" s="28" t="n"/>
      <c r="AE953" s="28" t="n"/>
      <c r="AF953" s="28" t="n"/>
      <c r="AG953" s="28" t="n"/>
    </row>
    <row r="954">
      <c r="A954" s="29" t="inlineStr">
        <is>
          <t>FINS_PR_921_v1</t>
        </is>
      </c>
      <c r="B954" s="30" t="inlineStr">
        <is>
          <t>Kindly provide the date of latest PII Calculation submitted to the MFSA</t>
        </is>
      </c>
      <c r="C954" s="31" t="inlineStr">
        <is>
          <t>Kindly provide the date of latest PII Calculation submitted to the MFSA
This section is mandatory to 'Payment Institutions', 'E-money institutions' and 'Registered Account Information Service Providers' providing payme…
WHEN TO ANSWER: At least one of these conditions must be met: “Kindly indicate whether the entity is providing Payment initiation services” (FINS_PR_913) is “Yes”; or “Kindly indicate whether the entity is providing Account information services” (FINS_PR_918) is “Yes”</t>
        </is>
      </c>
      <c r="D954" s="34" t="inlineStr"/>
      <c r="E954" s="33" t="inlineStr"/>
      <c r="F954" s="33" t="inlineStr"/>
      <c r="G954" s="33" t="inlineStr"/>
      <c r="H954" s="33" t="inlineStr"/>
      <c r="I954" s="33" t="inlineStr"/>
      <c r="J954" s="33" t="inlineStr"/>
      <c r="K954" s="33" t="inlineStr"/>
      <c r="L954" s="33" t="inlineStr"/>
      <c r="M954" s="33" t="inlineStr"/>
      <c r="N954" s="33" t="inlineStr"/>
      <c r="O954" s="33" t="inlineStr"/>
      <c r="P954" s="33" t="inlineStr"/>
      <c r="Q954" s="33" t="inlineStr"/>
      <c r="R954" s="33" t="inlineStr"/>
      <c r="S954" s="33" t="inlineStr"/>
      <c r="T954" s="33" t="inlineStr"/>
      <c r="U954" s="33" t="inlineStr"/>
      <c r="V954" s="33" t="inlineStr"/>
      <c r="W954" s="33" t="inlineStr"/>
      <c r="X954" s="33" t="inlineStr"/>
      <c r="Y954" s="33" t="inlineStr"/>
      <c r="Z954" s="33" t="inlineStr"/>
      <c r="AA954" s="33" t="inlineStr"/>
      <c r="AB954" s="33" t="inlineStr"/>
      <c r="AC954" s="33" t="inlineStr"/>
      <c r="AD954" s="33" t="inlineStr"/>
      <c r="AE954" s="33" t="inlineStr"/>
      <c r="AF954" s="33" t="inlineStr"/>
      <c r="AG954" s="33" t="inlineStr"/>
      <c r="AH954">
        <f>COUNTA(D954:D954)&gt;0</f>
        <v/>
      </c>
      <c r="AI954">
        <f>IFERROR(OR(AND($D$944&lt;&gt;"",$D$944="Yes"),AND($D$950&lt;&gt;"",$D$950="Yes")),FALSE)</f>
        <v/>
      </c>
      <c r="AJ954">
        <f>IFERROR(AND(OR($D$944="",$D$950=""),NOT(OR(AND($D$944&lt;&gt;"",$D$944="Yes"),AND($D$950&lt;&gt;"",$D$950="Yes")))),FALSE)</f>
        <v/>
      </c>
      <c r="AK954">
        <f>IF(AI954,IF(AH954,"ANSWERED","MISSING"),IF(AJ954,IF(AH954,"INVALID","CONTROLLER MISSING"),IF(AH954,"INVALID","NOT APPLICABLE")))</f>
        <v/>
      </c>
      <c r="AL954" t="inlineStr">
        <is>
          <t>PARSED</t>
        </is>
      </c>
    </row>
    <row r="955">
      <c r="A955" s="29" t="inlineStr">
        <is>
          <t>FINS_PR_922_v1</t>
        </is>
      </c>
      <c r="B955" s="30" t="inlineStr">
        <is>
          <t>Kindly provide the reference period of the latest PII Calculation submitted to the MFSA</t>
        </is>
      </c>
      <c r="C955" s="31" t="inlineStr">
        <is>
          <t>Kindly provide the reference period FROM of the latest PII Calculation submitted to the MFSA
This section is mandatory to 'Payment Institutions', 'E-money institutions' and 'Registered Account Information Service Provi…
WHEN TO ANSWER: At least one of these conditions must be met: “Kindly indicate whether the entity is providing Payment initiation services” (FINS_PR_913) is “Yes”; or “Kindly indicate whether the entity is providing Account information services” (FINS_PR_918) is “Yes”</t>
        </is>
      </c>
      <c r="D955" s="34" t="inlineStr"/>
      <c r="E955" s="33" t="inlineStr"/>
      <c r="F955" s="33" t="inlineStr"/>
      <c r="G955" s="33" t="inlineStr"/>
      <c r="H955" s="33" t="inlineStr"/>
      <c r="I955" s="33" t="inlineStr"/>
      <c r="J955" s="33" t="inlineStr"/>
      <c r="K955" s="33" t="inlineStr"/>
      <c r="L955" s="33" t="inlineStr"/>
      <c r="M955" s="33" t="inlineStr"/>
      <c r="N955" s="33" t="inlineStr"/>
      <c r="O955" s="33" t="inlineStr"/>
      <c r="P955" s="33" t="inlineStr"/>
      <c r="Q955" s="33" t="inlineStr"/>
      <c r="R955" s="33" t="inlineStr"/>
      <c r="S955" s="33" t="inlineStr"/>
      <c r="T955" s="33" t="inlineStr"/>
      <c r="U955" s="33" t="inlineStr"/>
      <c r="V955" s="33" t="inlineStr"/>
      <c r="W955" s="33" t="inlineStr"/>
      <c r="X955" s="33" t="inlineStr"/>
      <c r="Y955" s="33" t="inlineStr"/>
      <c r="Z955" s="33" t="inlineStr"/>
      <c r="AA955" s="33" t="inlineStr"/>
      <c r="AB955" s="33" t="inlineStr"/>
      <c r="AC955" s="33" t="inlineStr"/>
      <c r="AD955" s="33" t="inlineStr"/>
      <c r="AE955" s="33" t="inlineStr"/>
      <c r="AF955" s="33" t="inlineStr"/>
      <c r="AG955" s="33" t="inlineStr"/>
      <c r="AH955">
        <f>COUNTA(D955:D955)&gt;0</f>
        <v/>
      </c>
      <c r="AI955">
        <f>IFERROR(OR(AND($D$944&lt;&gt;"",$D$944="Yes"),AND($D$950&lt;&gt;"",$D$950="Yes")),FALSE)</f>
        <v/>
      </c>
      <c r="AJ955">
        <f>IFERROR(AND(OR($D$944="",$D$950=""),NOT(OR(AND($D$944&lt;&gt;"",$D$944="Yes"),AND($D$950&lt;&gt;"",$D$950="Yes")))),FALSE)</f>
        <v/>
      </c>
      <c r="AK955">
        <f>IF(AI955,IF(AH955,"ANSWERED","MISSING"),IF(AJ955,IF(AH955,"INVALID","CONTROLLER MISSING"),IF(AH955,"INVALID","NOT APPLICABLE")))</f>
        <v/>
      </c>
      <c r="AL955" t="inlineStr">
        <is>
          <t>PARSED</t>
        </is>
      </c>
    </row>
    <row r="956">
      <c r="A956" s="29" t="inlineStr">
        <is>
          <t>FINS_PR_924_v1</t>
        </is>
      </c>
      <c r="B956" s="30" t="inlineStr">
        <is>
          <t>Name of Insurance Provider or Credit Institution</t>
        </is>
      </c>
      <c r="C956" s="31" t="inlineStr">
        <is>
          <t>Name of Insurance Provider or Credit Institution
This section is mandatory to 'Payment Institutions', 'E-money institutions' and 'Registered Account Information Service Providers' providing payment initiation services…
WHEN TO ANSWER: At least one of these conditions must be met: “Kindly indicate whether the entity is providing Payment initiation services” (FINS_PR_913) is “Yes”; or “Kindly indicate whether the entity is providing Account information services” (FINS_PR_918) is “Yes”</t>
        </is>
      </c>
      <c r="D956" s="34" t="inlineStr"/>
      <c r="E956" s="33" t="inlineStr"/>
      <c r="F956" s="33" t="inlineStr"/>
      <c r="G956" s="33" t="inlineStr"/>
      <c r="H956" s="33" t="inlineStr"/>
      <c r="I956" s="33" t="inlineStr"/>
      <c r="J956" s="33" t="inlineStr"/>
      <c r="K956" s="33" t="inlineStr"/>
      <c r="L956" s="33" t="inlineStr"/>
      <c r="M956" s="33" t="inlineStr"/>
      <c r="N956" s="33" t="inlineStr"/>
      <c r="O956" s="33" t="inlineStr"/>
      <c r="P956" s="33" t="inlineStr"/>
      <c r="Q956" s="33" t="inlineStr"/>
      <c r="R956" s="33" t="inlineStr"/>
      <c r="S956" s="33" t="inlineStr"/>
      <c r="T956" s="33" t="inlineStr"/>
      <c r="U956" s="33" t="inlineStr"/>
      <c r="V956" s="33" t="inlineStr"/>
      <c r="W956" s="33" t="inlineStr"/>
      <c r="X956" s="33" t="inlineStr"/>
      <c r="Y956" s="33" t="inlineStr"/>
      <c r="Z956" s="33" t="inlineStr"/>
      <c r="AA956" s="33" t="inlineStr"/>
      <c r="AB956" s="33" t="inlineStr"/>
      <c r="AC956" s="33" t="inlineStr"/>
      <c r="AD956" s="33" t="inlineStr"/>
      <c r="AE956" s="33" t="inlineStr"/>
      <c r="AF956" s="33" t="inlineStr"/>
      <c r="AG956" s="33" t="inlineStr"/>
      <c r="AH956">
        <f>COUNTA(D956:D956)&gt;0</f>
        <v/>
      </c>
      <c r="AI956">
        <f>IFERROR(OR(AND($D$944&lt;&gt;"",$D$944="Yes"),AND($D$950&lt;&gt;"",$D$950="Yes")),FALSE)</f>
        <v/>
      </c>
      <c r="AJ956">
        <f>IFERROR(AND(OR($D$944="",$D$950=""),NOT(OR(AND($D$944&lt;&gt;"",$D$944="Yes"),AND($D$950&lt;&gt;"",$D$950="Yes")))),FALSE)</f>
        <v/>
      </c>
      <c r="AK956">
        <f>IF(AI956,IF(AH956,"ANSWERED","MISSING"),IF(AJ956,IF(AH956,"INVALID","CONTROLLER MISSING"),IF(AH956,"INVALID","NOT APPLICABLE")))</f>
        <v/>
      </c>
      <c r="AL956" t="inlineStr">
        <is>
          <t>PARSED</t>
        </is>
      </c>
    </row>
    <row r="957">
      <c r="A957" s="29" t="inlineStr">
        <is>
          <t>FINS_PR_925_v1</t>
        </is>
      </c>
      <c r="B957" s="30" t="inlineStr">
        <is>
          <t>Jurisdiction of Insurance Provider or Credit Institution</t>
        </is>
      </c>
      <c r="C957" s="31" t="inlineStr">
        <is>
          <t>Jurisdiction of Insurance Provider or Credit Institution
This section is mandatory to 'Payment Institutions', 'E-money institutions' and 'Registered Account Information Service Providers' providing payment initiation s…
OPTIONS: Use the dropdown list; the full option list is intentionally not repeated here.
WHEN TO ANSWER: At least one of these conditions must be met: “Kindly indicate whether the entity is providing Payment initiation services” (FINS_PR_913) is “Yes”; or “Kindly indicate whether the entity is pro…</t>
        </is>
      </c>
      <c r="D957" s="34" t="inlineStr"/>
      <c r="E957" s="33" t="inlineStr"/>
      <c r="F957" s="33" t="inlineStr"/>
      <c r="G957" s="33" t="inlineStr"/>
      <c r="H957" s="33" t="inlineStr"/>
      <c r="I957" s="33" t="inlineStr"/>
      <c r="J957" s="33" t="inlineStr"/>
      <c r="K957" s="33" t="inlineStr"/>
      <c r="L957" s="33" t="inlineStr"/>
      <c r="M957" s="33" t="inlineStr"/>
      <c r="N957" s="33" t="inlineStr"/>
      <c r="O957" s="33" t="inlineStr"/>
      <c r="P957" s="33" t="inlineStr"/>
      <c r="Q957" s="33" t="inlineStr"/>
      <c r="R957" s="33" t="inlineStr"/>
      <c r="S957" s="33" t="inlineStr"/>
      <c r="T957" s="33" t="inlineStr"/>
      <c r="U957" s="33" t="inlineStr"/>
      <c r="V957" s="33" t="inlineStr"/>
      <c r="W957" s="33" t="inlineStr"/>
      <c r="X957" s="33" t="inlineStr"/>
      <c r="Y957" s="33" t="inlineStr"/>
      <c r="Z957" s="33" t="inlineStr"/>
      <c r="AA957" s="33" t="inlineStr"/>
      <c r="AB957" s="33" t="inlineStr"/>
      <c r="AC957" s="33" t="inlineStr"/>
      <c r="AD957" s="33" t="inlineStr"/>
      <c r="AE957" s="33" t="inlineStr"/>
      <c r="AF957" s="33" t="inlineStr"/>
      <c r="AG957" s="33" t="inlineStr"/>
      <c r="AH957">
        <f>COUNTA(D957:D957)&gt;0</f>
        <v/>
      </c>
      <c r="AI957">
        <f>IFERROR(OR(AND($D$944&lt;&gt;"",$D$944="Yes"),AND($D$950&lt;&gt;"",$D$950="Yes")),FALSE)</f>
        <v/>
      </c>
      <c r="AJ957">
        <f>IFERROR(AND(OR($D$944="",$D$950=""),NOT(OR(AND($D$944&lt;&gt;"",$D$944="Yes"),AND($D$950&lt;&gt;"",$D$950="Yes")))),FALSE)</f>
        <v/>
      </c>
      <c r="AK957">
        <f>IF(AI957,IF(AH957,"ANSWERED","MISSING"),IF(AJ957,IF(AH957,"INVALID","CONTROLLER MISSING"),IF(AH957,"INVALID","NOT APPLICABLE")))</f>
        <v/>
      </c>
      <c r="AL957" t="inlineStr">
        <is>
          <t>PARSED</t>
        </is>
      </c>
    </row>
    <row r="958">
      <c r="A958" s="29" t="inlineStr">
        <is>
          <t>FINS_PR_926_v1</t>
        </is>
      </c>
      <c r="B958" s="30" t="inlineStr">
        <is>
          <t>Total minimum monetary amount of PII or comparable guarantee in EUR (calculated in accordance with the EBA PII Tool)</t>
        </is>
      </c>
      <c r="C958" s="31" t="inlineStr">
        <is>
          <t>Total minimum monetary amount of PII or comparable guarantee in EUR (calculated in accordance with the EBA PII Tool)
This section is mandatory to 'Payment Institutions', 'E-money institutions' and 'Registered Account I…
WHEN TO ANSWER: At least one of these conditions must be met: “Kindly indicate whether the entity is providing Payment initiation services” (FINS_PR_913) is “Yes”; or “Kindly indicate whether the entity is providing Account information services” (FINS_PR_918) is “Yes”</t>
        </is>
      </c>
      <c r="D958" s="34" t="inlineStr"/>
      <c r="E958" s="33" t="inlineStr"/>
      <c r="F958" s="33" t="inlineStr"/>
      <c r="G958" s="33" t="inlineStr"/>
      <c r="H958" s="33" t="inlineStr"/>
      <c r="I958" s="33" t="inlineStr"/>
      <c r="J958" s="33" t="inlineStr"/>
      <c r="K958" s="33" t="inlineStr"/>
      <c r="L958" s="33" t="inlineStr"/>
      <c r="M958" s="33" t="inlineStr"/>
      <c r="N958" s="33" t="inlineStr"/>
      <c r="O958" s="33" t="inlineStr"/>
      <c r="P958" s="33" t="inlineStr"/>
      <c r="Q958" s="33" t="inlineStr"/>
      <c r="R958" s="33" t="inlineStr"/>
      <c r="S958" s="33" t="inlineStr"/>
      <c r="T958" s="33" t="inlineStr"/>
      <c r="U958" s="33" t="inlineStr"/>
      <c r="V958" s="33" t="inlineStr"/>
      <c r="W958" s="33" t="inlineStr"/>
      <c r="X958" s="33" t="inlineStr"/>
      <c r="Y958" s="33" t="inlineStr"/>
      <c r="Z958" s="33" t="inlineStr"/>
      <c r="AA958" s="33" t="inlineStr"/>
      <c r="AB958" s="33" t="inlineStr"/>
      <c r="AC958" s="33" t="inlineStr"/>
      <c r="AD958" s="33" t="inlineStr"/>
      <c r="AE958" s="33" t="inlineStr"/>
      <c r="AF958" s="33" t="inlineStr"/>
      <c r="AG958" s="33" t="inlineStr"/>
      <c r="AH958">
        <f>COUNTA(D958:D958)&gt;0</f>
        <v/>
      </c>
      <c r="AI958">
        <f>IFERROR(OR(AND($D$944&lt;&gt;"",$D$944="Yes"),AND($D$950&lt;&gt;"",$D$950="Yes")),FALSE)</f>
        <v/>
      </c>
      <c r="AJ958">
        <f>IFERROR(AND(OR($D$944="",$D$950=""),NOT(OR(AND($D$944&lt;&gt;"",$D$944="Yes"),AND($D$950&lt;&gt;"",$D$950="Yes")))),FALSE)</f>
        <v/>
      </c>
      <c r="AK958">
        <f>IF(AI958,IF(AH958,"ANSWERED","MISSING"),IF(AJ958,IF(AH958,"INVALID","CONTROLLER MISSING"),IF(AH958,"INVALID","NOT APPLICABLE")))</f>
        <v/>
      </c>
      <c r="AL958" t="inlineStr">
        <is>
          <t>PARSED</t>
        </is>
      </c>
    </row>
    <row r="959">
      <c r="A959" s="29" t="inlineStr">
        <is>
          <t>FINS_PR_927_v1</t>
        </is>
      </c>
      <c r="B959" s="30" t="inlineStr">
        <is>
          <t>Total monetary amount of PII or Comparable Guarantee Held in EUR</t>
        </is>
      </c>
      <c r="C959" s="31" t="inlineStr">
        <is>
          <t>Total monetary amount of PII or Comparable Guarantee Held in EUR
This section is mandatory to 'Payment Institutions', 'E-money institutions' and 'Registered Account Information Service Providers' providing payment init…
WHEN TO ANSWER: At least one of these conditions must be met: “Kindly indicate whether the entity is providing Payment initiation services” (FINS_PR_913) is “Yes”; or “Kindly indicate whether the entity is providing Account information services” (FINS_PR_918) is “Yes”</t>
        </is>
      </c>
      <c r="D959" s="34" t="inlineStr"/>
      <c r="E959" s="33" t="inlineStr"/>
      <c r="F959" s="33" t="inlineStr"/>
      <c r="G959" s="33" t="inlineStr"/>
      <c r="H959" s="33" t="inlineStr"/>
      <c r="I959" s="33" t="inlineStr"/>
      <c r="J959" s="33" t="inlineStr"/>
      <c r="K959" s="33" t="inlineStr"/>
      <c r="L959" s="33" t="inlineStr"/>
      <c r="M959" s="33" t="inlineStr"/>
      <c r="N959" s="33" t="inlineStr"/>
      <c r="O959" s="33" t="inlineStr"/>
      <c r="P959" s="33" t="inlineStr"/>
      <c r="Q959" s="33" t="inlineStr"/>
      <c r="R959" s="33" t="inlineStr"/>
      <c r="S959" s="33" t="inlineStr"/>
      <c r="T959" s="33" t="inlineStr"/>
      <c r="U959" s="33" t="inlineStr"/>
      <c r="V959" s="33" t="inlineStr"/>
      <c r="W959" s="33" t="inlineStr"/>
      <c r="X959" s="33" t="inlineStr"/>
      <c r="Y959" s="33" t="inlineStr"/>
      <c r="Z959" s="33" t="inlineStr"/>
      <c r="AA959" s="33" t="inlineStr"/>
      <c r="AB959" s="33" t="inlineStr"/>
      <c r="AC959" s="33" t="inlineStr"/>
      <c r="AD959" s="33" t="inlineStr"/>
      <c r="AE959" s="33" t="inlineStr"/>
      <c r="AF959" s="33" t="inlineStr"/>
      <c r="AG959" s="33" t="inlineStr"/>
      <c r="AH959">
        <f>COUNTA(D959:D959)&gt;0</f>
        <v/>
      </c>
      <c r="AI959">
        <f>IFERROR(OR(AND($D$944&lt;&gt;"",$D$944="Yes"),AND($D$950&lt;&gt;"",$D$950="Yes")),FALSE)</f>
        <v/>
      </c>
      <c r="AJ959">
        <f>IFERROR(AND(OR($D$944="",$D$950=""),NOT(OR(AND($D$944&lt;&gt;"",$D$944="Yes"),AND($D$950&lt;&gt;"",$D$950="Yes")))),FALSE)</f>
        <v/>
      </c>
      <c r="AK959">
        <f>IF(AI959,IF(AH959,"ANSWERED","MISSING"),IF(AJ959,IF(AH959,"INVALID","CONTROLLER MISSING"),IF(AH959,"INVALID","NOT APPLICABLE")))</f>
        <v/>
      </c>
      <c r="AL959" t="inlineStr">
        <is>
          <t>PARSED</t>
        </is>
      </c>
    </row>
    <row r="960" ht="24" customHeight="1">
      <c r="A960" s="28" t="inlineStr">
        <is>
          <t>PR — FI SERVICES - ISSUING AND ADMINISTERING OTHER MEANS OF PAYMENT</t>
        </is>
      </c>
      <c r="B960" s="28" t="n"/>
      <c r="C960" s="28" t="n"/>
      <c r="D960" s="28" t="n"/>
      <c r="E960" s="28" t="n"/>
      <c r="F960" s="28" t="n"/>
      <c r="G960" s="28" t="n"/>
      <c r="H960" s="28" t="n"/>
      <c r="I960" s="28" t="n"/>
      <c r="J960" s="28" t="n"/>
      <c r="K960" s="28" t="n"/>
      <c r="L960" s="28" t="n"/>
      <c r="M960" s="28" t="n"/>
      <c r="N960" s="28" t="n"/>
      <c r="O960" s="28" t="n"/>
      <c r="P960" s="28" t="n"/>
      <c r="Q960" s="28" t="n"/>
      <c r="R960" s="28" t="n"/>
      <c r="S960" s="28" t="n"/>
      <c r="T960" s="28" t="n"/>
      <c r="U960" s="28" t="n"/>
      <c r="V960" s="28" t="n"/>
      <c r="W960" s="28" t="n"/>
      <c r="X960" s="28" t="n"/>
      <c r="Y960" s="28" t="n"/>
      <c r="Z960" s="28" t="n"/>
      <c r="AA960" s="28" t="n"/>
      <c r="AB960" s="28" t="n"/>
      <c r="AC960" s="28" t="n"/>
      <c r="AD960" s="28" t="n"/>
      <c r="AE960" s="28" t="n"/>
      <c r="AF960" s="28" t="n"/>
      <c r="AG960" s="28" t="n"/>
    </row>
    <row r="961">
      <c r="A961" s="29" t="inlineStr">
        <is>
          <t>FINS_PR_928_v1</t>
        </is>
      </c>
      <c r="B961" s="30" t="inlineStr">
        <is>
          <t>Type of Instrument issued</t>
        </is>
      </c>
      <c r="C961" s="36" t="inlineStr">
        <is>
          <t>TABLE: 32.0
For the instrument issued during the reporting period, insert the type of instrument issued
HOW TO ANSWER: 1 to 200 values; duplicates are not allowed.
WHEN TO ANSWER: “Issuing and administering other means of payment” (FINS_PR_792) is “Yes”</t>
        </is>
      </c>
      <c r="D961" s="34" t="inlineStr"/>
      <c r="E961" s="34" t="inlineStr"/>
      <c r="F961" s="34" t="inlineStr"/>
      <c r="G961" s="34" t="inlineStr"/>
      <c r="H961" s="34" t="inlineStr"/>
      <c r="I961" s="34" t="inlineStr"/>
      <c r="J961" s="34" t="inlineStr"/>
      <c r="K961" s="34" t="inlineStr"/>
      <c r="L961" s="34" t="inlineStr"/>
      <c r="M961" s="34" t="inlineStr"/>
      <c r="N961" s="34" t="inlineStr"/>
      <c r="O961" s="34" t="inlineStr"/>
      <c r="P961" s="34" t="inlineStr"/>
      <c r="Q961" s="34" t="inlineStr"/>
      <c r="R961" s="34" t="inlineStr"/>
      <c r="S961" s="34" t="inlineStr"/>
      <c r="T961" s="34" t="inlineStr"/>
      <c r="U961" s="34" t="inlineStr"/>
      <c r="V961" s="34" t="inlineStr"/>
      <c r="W961" s="34" t="inlineStr"/>
      <c r="X961" s="34" t="inlineStr"/>
      <c r="Y961" s="34" t="inlineStr"/>
      <c r="Z961" s="34" t="inlineStr"/>
      <c r="AA961" s="34" t="inlineStr"/>
      <c r="AB961" s="34" t="inlineStr"/>
      <c r="AC961" s="34" t="inlineStr"/>
      <c r="AD961" s="34" t="inlineStr"/>
      <c r="AE961" s="34" t="inlineStr"/>
      <c r="AF961" s="34" t="inlineStr"/>
      <c r="AG961" s="34" t="inlineStr"/>
      <c r="AH961">
        <f>COUNTA(D961:AG961)&gt;0</f>
        <v/>
      </c>
      <c r="AI961">
        <f>IFERROR(AND($D$812&lt;&gt;"",$D$812="Yes"),FALSE)</f>
        <v/>
      </c>
      <c r="AJ961">
        <f>IFERROR(AND($D$812="",NOT(AND($D$812&lt;&gt;"",$D$812="Yes"))),FALSE)</f>
        <v/>
      </c>
      <c r="AK961">
        <f>IF(AI961,IF(AH961,"ANSWERED","MISSING"),IF(AJ961,IF(AH961,"INVALID","CONTROLLER MISSING"),IF(AH961,"INVALID","NOT APPLICABLE")))</f>
        <v/>
      </c>
      <c r="AL961" t="inlineStr">
        <is>
          <t>PARSED</t>
        </is>
      </c>
    </row>
    <row r="962">
      <c r="A962" s="29" t="inlineStr">
        <is>
          <t>FINS_PR_929_v1</t>
        </is>
      </c>
      <c r="B962" s="30" t="inlineStr">
        <is>
          <t>Number of transactions</t>
        </is>
      </c>
      <c r="C962" s="36" t="inlineStr">
        <is>
          <t>TABLE: 32.0
For the instrument issued during the reporting period, insert the number of transactions
HOW TO ANSWER: 1 to 200 values.
WHEN TO ANSWER: “Issuing and administering other means of payment” (FINS_PR_792) is “Yes”</t>
        </is>
      </c>
      <c r="D962" s="34" t="inlineStr"/>
      <c r="E962" s="34" t="inlineStr"/>
      <c r="F962" s="34" t="inlineStr"/>
      <c r="G962" s="34" t="inlineStr"/>
      <c r="H962" s="34" t="inlineStr"/>
      <c r="I962" s="34" t="inlineStr"/>
      <c r="J962" s="34" t="inlineStr"/>
      <c r="K962" s="34" t="inlineStr"/>
      <c r="L962" s="34" t="inlineStr"/>
      <c r="M962" s="34" t="inlineStr"/>
      <c r="N962" s="34" t="inlineStr"/>
      <c r="O962" s="34" t="inlineStr"/>
      <c r="P962" s="34" t="inlineStr"/>
      <c r="Q962" s="34" t="inlineStr"/>
      <c r="R962" s="34" t="inlineStr"/>
      <c r="S962" s="34" t="inlineStr"/>
      <c r="T962" s="34" t="inlineStr"/>
      <c r="U962" s="34" t="inlineStr"/>
      <c r="V962" s="34" t="inlineStr"/>
      <c r="W962" s="34" t="inlineStr"/>
      <c r="X962" s="34" t="inlineStr"/>
      <c r="Y962" s="34" t="inlineStr"/>
      <c r="Z962" s="34" t="inlineStr"/>
      <c r="AA962" s="34" t="inlineStr"/>
      <c r="AB962" s="34" t="inlineStr"/>
      <c r="AC962" s="34" t="inlineStr"/>
      <c r="AD962" s="34" t="inlineStr"/>
      <c r="AE962" s="34" t="inlineStr"/>
      <c r="AF962" s="34" t="inlineStr"/>
      <c r="AG962" s="34" t="inlineStr"/>
      <c r="AH962">
        <f>COUNTA(D962:AG962)&gt;0</f>
        <v/>
      </c>
      <c r="AI962">
        <f>IFERROR(AND($D$812&lt;&gt;"",$D$812="Yes"),FALSE)</f>
        <v/>
      </c>
      <c r="AJ962">
        <f>IFERROR(AND($D$812="",NOT(AND($D$812&lt;&gt;"",$D$812="Yes"))),FALSE)</f>
        <v/>
      </c>
      <c r="AK962">
        <f>IF(AI962,IF(AH962,"ANSWERED","MISSING"),IF(AJ962,IF(AH962,"INVALID","CONTROLLER MISSING"),IF(AH962,"INVALID","NOT APPLICABLE")))</f>
        <v/>
      </c>
      <c r="AL962" t="inlineStr">
        <is>
          <t>PARSED</t>
        </is>
      </c>
    </row>
    <row r="963">
      <c r="A963" s="29" t="inlineStr">
        <is>
          <t>FINS_PR_930_v1</t>
        </is>
      </c>
      <c r="B963" s="30" t="inlineStr">
        <is>
          <t>Value (in reporting currency)</t>
        </is>
      </c>
      <c r="C963" s="36" t="inlineStr">
        <is>
          <t>TABLE: 32.0
For the instrument issued during the reporting period, insert the value in reporting currency
HOW TO ANSWER: 1 to 200 values.
WHEN TO ANSWER: “Issuing and administering other means of payment” (FINS_PR_792) is “Yes”</t>
        </is>
      </c>
      <c r="D963" s="34" t="inlineStr"/>
      <c r="E963" s="34" t="inlineStr"/>
      <c r="F963" s="34" t="inlineStr"/>
      <c r="G963" s="34" t="inlineStr"/>
      <c r="H963" s="34" t="inlineStr"/>
      <c r="I963" s="34" t="inlineStr"/>
      <c r="J963" s="34" t="inlineStr"/>
      <c r="K963" s="34" t="inlineStr"/>
      <c r="L963" s="34" t="inlineStr"/>
      <c r="M963" s="34" t="inlineStr"/>
      <c r="N963" s="34" t="inlineStr"/>
      <c r="O963" s="34" t="inlineStr"/>
      <c r="P963" s="34" t="inlineStr"/>
      <c r="Q963" s="34" t="inlineStr"/>
      <c r="R963" s="34" t="inlineStr"/>
      <c r="S963" s="34" t="inlineStr"/>
      <c r="T963" s="34" t="inlineStr"/>
      <c r="U963" s="34" t="inlineStr"/>
      <c r="V963" s="34" t="inlineStr"/>
      <c r="W963" s="34" t="inlineStr"/>
      <c r="X963" s="34" t="inlineStr"/>
      <c r="Y963" s="34" t="inlineStr"/>
      <c r="Z963" s="34" t="inlineStr"/>
      <c r="AA963" s="34" t="inlineStr"/>
      <c r="AB963" s="34" t="inlineStr"/>
      <c r="AC963" s="34" t="inlineStr"/>
      <c r="AD963" s="34" t="inlineStr"/>
      <c r="AE963" s="34" t="inlineStr"/>
      <c r="AF963" s="34" t="inlineStr"/>
      <c r="AG963" s="34" t="inlineStr"/>
      <c r="AH963">
        <f>COUNTA(D963:AG963)&gt;0</f>
        <v/>
      </c>
      <c r="AI963">
        <f>IFERROR(AND($D$812&lt;&gt;"",$D$812="Yes"),FALSE)</f>
        <v/>
      </c>
      <c r="AJ963">
        <f>IFERROR(AND($D$812="",NOT(AND($D$812&lt;&gt;"",$D$812="Yes"))),FALSE)</f>
        <v/>
      </c>
      <c r="AK963">
        <f>IF(AI963,IF(AH963,"ANSWERED","MISSING"),IF(AJ963,IF(AH963,"INVALID","CONTROLLER MISSING"),IF(AH963,"INVALID","NOT APPLICABLE")))</f>
        <v/>
      </c>
      <c r="AL963" t="inlineStr">
        <is>
          <t>PARSED</t>
        </is>
      </c>
    </row>
    <row r="964" ht="24" customHeight="1">
      <c r="A964" s="28" t="inlineStr">
        <is>
          <t>PR — FI SERVICES - GUARANTEES AND COMMITMENTS</t>
        </is>
      </c>
      <c r="B964" s="28" t="n"/>
      <c r="C964" s="28" t="n"/>
      <c r="D964" s="28" t="n"/>
      <c r="E964" s="28" t="n"/>
      <c r="F964" s="28" t="n"/>
      <c r="G964" s="28" t="n"/>
      <c r="H964" s="28" t="n"/>
      <c r="I964" s="28" t="n"/>
      <c r="J964" s="28" t="n"/>
      <c r="K964" s="28" t="n"/>
      <c r="L964" s="28" t="n"/>
      <c r="M964" s="28" t="n"/>
      <c r="N964" s="28" t="n"/>
      <c r="O964" s="28" t="n"/>
      <c r="P964" s="28" t="n"/>
      <c r="Q964" s="28" t="n"/>
      <c r="R964" s="28" t="n"/>
      <c r="S964" s="28" t="n"/>
      <c r="T964" s="28" t="n"/>
      <c r="U964" s="28" t="n"/>
      <c r="V964" s="28" t="n"/>
      <c r="W964" s="28" t="n"/>
      <c r="X964" s="28" t="n"/>
      <c r="Y964" s="28" t="n"/>
      <c r="Z964" s="28" t="n"/>
      <c r="AA964" s="28" t="n"/>
      <c r="AB964" s="28" t="n"/>
      <c r="AC964" s="28" t="n"/>
      <c r="AD964" s="28" t="n"/>
      <c r="AE964" s="28" t="n"/>
      <c r="AF964" s="28" t="n"/>
      <c r="AG964" s="28" t="n"/>
    </row>
    <row r="965">
      <c r="A965" s="29" t="inlineStr">
        <is>
          <t>FINS_PR_931_v1</t>
        </is>
      </c>
      <c r="B965" s="30" t="inlineStr">
        <is>
          <t>Total number of Guarantees issued and Commitments made during the reporting period</t>
        </is>
      </c>
      <c r="C965" s="35" t="inlineStr">
        <is>
          <t>TABLE: 33.0
MATRIX ROW / CONTEXT: Malta
Please insert Total number of Guarantees issued and Commitments made during the reporting period - Malta
HOW TO ANSWER: Up to 1 values.
WHEN TO ANSWER: “Guarantees and Commitments” (FINS_PR_793) is “Yes”</t>
        </is>
      </c>
      <c r="D965" s="34" t="inlineStr"/>
      <c r="E965" s="33" t="inlineStr"/>
      <c r="F965" s="33" t="inlineStr"/>
      <c r="G965" s="33" t="inlineStr"/>
      <c r="H965" s="33" t="inlineStr"/>
      <c r="I965" s="33" t="inlineStr"/>
      <c r="J965" s="33" t="inlineStr"/>
      <c r="K965" s="33" t="inlineStr"/>
      <c r="L965" s="33" t="inlineStr"/>
      <c r="M965" s="33" t="inlineStr"/>
      <c r="N965" s="33" t="inlineStr"/>
      <c r="O965" s="33" t="inlineStr"/>
      <c r="P965" s="33" t="inlineStr"/>
      <c r="Q965" s="33" t="inlineStr"/>
      <c r="R965" s="33" t="inlineStr"/>
      <c r="S965" s="33" t="inlineStr"/>
      <c r="T965" s="33" t="inlineStr"/>
      <c r="U965" s="33" t="inlineStr"/>
      <c r="V965" s="33" t="inlineStr"/>
      <c r="W965" s="33" t="inlineStr"/>
      <c r="X965" s="33" t="inlineStr"/>
      <c r="Y965" s="33" t="inlineStr"/>
      <c r="Z965" s="33" t="inlineStr"/>
      <c r="AA965" s="33" t="inlineStr"/>
      <c r="AB965" s="33" t="inlineStr"/>
      <c r="AC965" s="33" t="inlineStr"/>
      <c r="AD965" s="33" t="inlineStr"/>
      <c r="AE965" s="33" t="inlineStr"/>
      <c r="AF965" s="33" t="inlineStr"/>
      <c r="AG965" s="33" t="inlineStr"/>
      <c r="AH965">
        <f>COUNTA(D965:D965)&gt;0</f>
        <v/>
      </c>
      <c r="AI965">
        <f>IFERROR(AND($D$813&lt;&gt;"",$D$813="Yes"),FALSE)</f>
        <v/>
      </c>
      <c r="AJ965">
        <f>IFERROR(AND($D$813="",NOT(AND($D$813&lt;&gt;"",$D$813="Yes"))),FALSE)</f>
        <v/>
      </c>
      <c r="AK965">
        <f>IF(AI965,IF(AH965,"ANSWERED","MISSING"),IF(AJ965,IF(AH965,"INVALID","CONTROLLER MISSING"),IF(AH965,"INVALID","NOT APPLICABLE")))</f>
        <v/>
      </c>
      <c r="AL965" t="inlineStr">
        <is>
          <t>PARSED</t>
        </is>
      </c>
    </row>
    <row r="966">
      <c r="A966" s="29" t="inlineStr">
        <is>
          <t>FINS_PR_932_v1</t>
        </is>
      </c>
      <c r="B966" s="30" t="inlineStr">
        <is>
          <t>Total number of Guarantees issued and Commitments made during the reporting period</t>
        </is>
      </c>
      <c r="C966" s="35" t="inlineStr">
        <is>
          <t>TABLE: 33.0
MATRIX ROW / CONTEXT: EU/EEA
Please insert Total number of Guarantees issued and Commitments made during the reporting period - EU/EEA
HOW TO ANSWER: Up to 1 values.
WHEN TO ANSWER: “Guarantees and Commitments” (FINS_PR_793) is “Yes”</t>
        </is>
      </c>
      <c r="D966" s="34" t="inlineStr"/>
      <c r="E966" s="33" t="inlineStr"/>
      <c r="F966" s="33" t="inlineStr"/>
      <c r="G966" s="33" t="inlineStr"/>
      <c r="H966" s="33" t="inlineStr"/>
      <c r="I966" s="33" t="inlineStr"/>
      <c r="J966" s="33" t="inlineStr"/>
      <c r="K966" s="33" t="inlineStr"/>
      <c r="L966" s="33" t="inlineStr"/>
      <c r="M966" s="33" t="inlineStr"/>
      <c r="N966" s="33" t="inlineStr"/>
      <c r="O966" s="33" t="inlineStr"/>
      <c r="P966" s="33" t="inlineStr"/>
      <c r="Q966" s="33" t="inlineStr"/>
      <c r="R966" s="33" t="inlineStr"/>
      <c r="S966" s="33" t="inlineStr"/>
      <c r="T966" s="33" t="inlineStr"/>
      <c r="U966" s="33" t="inlineStr"/>
      <c r="V966" s="33" t="inlineStr"/>
      <c r="W966" s="33" t="inlineStr"/>
      <c r="X966" s="33" t="inlineStr"/>
      <c r="Y966" s="33" t="inlineStr"/>
      <c r="Z966" s="33" t="inlineStr"/>
      <c r="AA966" s="33" t="inlineStr"/>
      <c r="AB966" s="33" t="inlineStr"/>
      <c r="AC966" s="33" t="inlineStr"/>
      <c r="AD966" s="33" t="inlineStr"/>
      <c r="AE966" s="33" t="inlineStr"/>
      <c r="AF966" s="33" t="inlineStr"/>
      <c r="AG966" s="33" t="inlineStr"/>
      <c r="AH966">
        <f>COUNTA(D966:D966)&gt;0</f>
        <v/>
      </c>
      <c r="AI966">
        <f>IFERROR(AND($D$813&lt;&gt;"",$D$813="Yes"),FALSE)</f>
        <v/>
      </c>
      <c r="AJ966">
        <f>IFERROR(AND($D$813="",NOT(AND($D$813&lt;&gt;"",$D$813="Yes"))),FALSE)</f>
        <v/>
      </c>
      <c r="AK966">
        <f>IF(AI966,IF(AH966,"ANSWERED","MISSING"),IF(AJ966,IF(AH966,"INVALID","CONTROLLER MISSING"),IF(AH966,"INVALID","NOT APPLICABLE")))</f>
        <v/>
      </c>
      <c r="AL966" t="inlineStr">
        <is>
          <t>PARSED</t>
        </is>
      </c>
    </row>
    <row r="967">
      <c r="A967" s="29" t="inlineStr">
        <is>
          <t>FINS_PR_933_v1</t>
        </is>
      </c>
      <c r="B967" s="30" t="inlineStr">
        <is>
          <t>Total number of Guarantees issued and Commitments made during the reporting period</t>
        </is>
      </c>
      <c r="C967" s="35" t="inlineStr">
        <is>
          <t>TABLE: 33.0
MATRIX ROW / CONTEXT: RoW
Please insert Total number of Guarantees issued and Commitments made during the reporting period - RoW
HOW TO ANSWER: Up to 1 values.
WHEN TO ANSWER: “Guarantees and Commitments” (FINS_PR_793) is “Yes”</t>
        </is>
      </c>
      <c r="D967" s="34" t="inlineStr"/>
      <c r="E967" s="33" t="inlineStr"/>
      <c r="F967" s="33" t="inlineStr"/>
      <c r="G967" s="33" t="inlineStr"/>
      <c r="H967" s="33" t="inlineStr"/>
      <c r="I967" s="33" t="inlineStr"/>
      <c r="J967" s="33" t="inlineStr"/>
      <c r="K967" s="33" t="inlineStr"/>
      <c r="L967" s="33" t="inlineStr"/>
      <c r="M967" s="33" t="inlineStr"/>
      <c r="N967" s="33" t="inlineStr"/>
      <c r="O967" s="33" t="inlineStr"/>
      <c r="P967" s="33" t="inlineStr"/>
      <c r="Q967" s="33" t="inlineStr"/>
      <c r="R967" s="33" t="inlineStr"/>
      <c r="S967" s="33" t="inlineStr"/>
      <c r="T967" s="33" t="inlineStr"/>
      <c r="U967" s="33" t="inlineStr"/>
      <c r="V967" s="33" t="inlineStr"/>
      <c r="W967" s="33" t="inlineStr"/>
      <c r="X967" s="33" t="inlineStr"/>
      <c r="Y967" s="33" t="inlineStr"/>
      <c r="Z967" s="33" t="inlineStr"/>
      <c r="AA967" s="33" t="inlineStr"/>
      <c r="AB967" s="33" t="inlineStr"/>
      <c r="AC967" s="33" t="inlineStr"/>
      <c r="AD967" s="33" t="inlineStr"/>
      <c r="AE967" s="33" t="inlineStr"/>
      <c r="AF967" s="33" t="inlineStr"/>
      <c r="AG967" s="33" t="inlineStr"/>
      <c r="AH967">
        <f>COUNTA(D967:D967)&gt;0</f>
        <v/>
      </c>
      <c r="AI967">
        <f>IFERROR(AND($D$813&lt;&gt;"",$D$813="Yes"),FALSE)</f>
        <v/>
      </c>
      <c r="AJ967">
        <f>IFERROR(AND($D$813="",NOT(AND($D$813&lt;&gt;"",$D$813="Yes"))),FALSE)</f>
        <v/>
      </c>
      <c r="AK967">
        <f>IF(AI967,IF(AH967,"ANSWERED","MISSING"),IF(AJ967,IF(AH967,"INVALID","CONTROLLER MISSING"),IF(AH967,"INVALID","NOT APPLICABLE")))</f>
        <v/>
      </c>
      <c r="AL967" t="inlineStr">
        <is>
          <t>PARSED</t>
        </is>
      </c>
    </row>
    <row r="968">
      <c r="A968" s="29" t="inlineStr">
        <is>
          <t>FINS_PR_934_v1</t>
        </is>
      </c>
      <c r="B968" s="30" t="inlineStr">
        <is>
          <t>Total value of the Guarantees issued and Commitments made during the reporting period</t>
        </is>
      </c>
      <c r="C968" s="35" t="inlineStr">
        <is>
          <t>TABLE: 33.0
MATRIX ROW / CONTEXT: Malta
Please insert Total value of the Guarantees issued and Commitments made during the reporting period - Malta
HOW TO ANSWER: Up to 1 values.
WHEN TO ANSWER: “Guarantees and Commitments” (FINS_PR_793) is “Yes”</t>
        </is>
      </c>
      <c r="D968" s="34" t="inlineStr"/>
      <c r="E968" s="33" t="inlineStr"/>
      <c r="F968" s="33" t="inlineStr"/>
      <c r="G968" s="33" t="inlineStr"/>
      <c r="H968" s="33" t="inlineStr"/>
      <c r="I968" s="33" t="inlineStr"/>
      <c r="J968" s="33" t="inlineStr"/>
      <c r="K968" s="33" t="inlineStr"/>
      <c r="L968" s="33" t="inlineStr"/>
      <c r="M968" s="33" t="inlineStr"/>
      <c r="N968" s="33" t="inlineStr"/>
      <c r="O968" s="33" t="inlineStr"/>
      <c r="P968" s="33" t="inlineStr"/>
      <c r="Q968" s="33" t="inlineStr"/>
      <c r="R968" s="33" t="inlineStr"/>
      <c r="S968" s="33" t="inlineStr"/>
      <c r="T968" s="33" t="inlineStr"/>
      <c r="U968" s="33" t="inlineStr"/>
      <c r="V968" s="33" t="inlineStr"/>
      <c r="W968" s="33" t="inlineStr"/>
      <c r="X968" s="33" t="inlineStr"/>
      <c r="Y968" s="33" t="inlineStr"/>
      <c r="Z968" s="33" t="inlineStr"/>
      <c r="AA968" s="33" t="inlineStr"/>
      <c r="AB968" s="33" t="inlineStr"/>
      <c r="AC968" s="33" t="inlineStr"/>
      <c r="AD968" s="33" t="inlineStr"/>
      <c r="AE968" s="33" t="inlineStr"/>
      <c r="AF968" s="33" t="inlineStr"/>
      <c r="AG968" s="33" t="inlineStr"/>
      <c r="AH968">
        <f>COUNTA(D968:D968)&gt;0</f>
        <v/>
      </c>
      <c r="AI968">
        <f>IFERROR(AND($D$813&lt;&gt;"",$D$813="Yes"),FALSE)</f>
        <v/>
      </c>
      <c r="AJ968">
        <f>IFERROR(AND($D$813="",NOT(AND($D$813&lt;&gt;"",$D$813="Yes"))),FALSE)</f>
        <v/>
      </c>
      <c r="AK968">
        <f>IF(AI968,IF(AH968,"ANSWERED","MISSING"),IF(AJ968,IF(AH968,"INVALID","CONTROLLER MISSING"),IF(AH968,"INVALID","NOT APPLICABLE")))</f>
        <v/>
      </c>
      <c r="AL968" t="inlineStr">
        <is>
          <t>PARSED</t>
        </is>
      </c>
    </row>
    <row r="969">
      <c r="A969" s="29" t="inlineStr">
        <is>
          <t>FINS_PR_935_v1</t>
        </is>
      </c>
      <c r="B969" s="30" t="inlineStr">
        <is>
          <t>Total value of the Guarantees issued and Commitments made during the reporting period</t>
        </is>
      </c>
      <c r="C969" s="35" t="inlineStr">
        <is>
          <t>TABLE: 33.0
MATRIX ROW / CONTEXT: EU/EEA
Please insert Total value of the Guarantees issued and Commitments made during the reporting period - EU/EEA
HOW TO ANSWER: Up to 1 values.
WHEN TO ANSWER: “Guarantees and Commitments” (FINS_PR_793) is “Yes”</t>
        </is>
      </c>
      <c r="D969" s="34" t="inlineStr"/>
      <c r="E969" s="33" t="inlineStr"/>
      <c r="F969" s="33" t="inlineStr"/>
      <c r="G969" s="33" t="inlineStr"/>
      <c r="H969" s="33" t="inlineStr"/>
      <c r="I969" s="33" t="inlineStr"/>
      <c r="J969" s="33" t="inlineStr"/>
      <c r="K969" s="33" t="inlineStr"/>
      <c r="L969" s="33" t="inlineStr"/>
      <c r="M969" s="33" t="inlineStr"/>
      <c r="N969" s="33" t="inlineStr"/>
      <c r="O969" s="33" t="inlineStr"/>
      <c r="P969" s="33" t="inlineStr"/>
      <c r="Q969" s="33" t="inlineStr"/>
      <c r="R969" s="33" t="inlineStr"/>
      <c r="S969" s="33" t="inlineStr"/>
      <c r="T969" s="33" t="inlineStr"/>
      <c r="U969" s="33" t="inlineStr"/>
      <c r="V969" s="33" t="inlineStr"/>
      <c r="W969" s="33" t="inlineStr"/>
      <c r="X969" s="33" t="inlineStr"/>
      <c r="Y969" s="33" t="inlineStr"/>
      <c r="Z969" s="33" t="inlineStr"/>
      <c r="AA969" s="33" t="inlineStr"/>
      <c r="AB969" s="33" t="inlineStr"/>
      <c r="AC969" s="33" t="inlineStr"/>
      <c r="AD969" s="33" t="inlineStr"/>
      <c r="AE969" s="33" t="inlineStr"/>
      <c r="AF969" s="33" t="inlineStr"/>
      <c r="AG969" s="33" t="inlineStr"/>
      <c r="AH969">
        <f>COUNTA(D969:D969)&gt;0</f>
        <v/>
      </c>
      <c r="AI969">
        <f>IFERROR(AND($D$813&lt;&gt;"",$D$813="Yes"),FALSE)</f>
        <v/>
      </c>
      <c r="AJ969">
        <f>IFERROR(AND($D$813="",NOT(AND($D$813&lt;&gt;"",$D$813="Yes"))),FALSE)</f>
        <v/>
      </c>
      <c r="AK969">
        <f>IF(AI969,IF(AH969,"ANSWERED","MISSING"),IF(AJ969,IF(AH969,"INVALID","CONTROLLER MISSING"),IF(AH969,"INVALID","NOT APPLICABLE")))</f>
        <v/>
      </c>
      <c r="AL969" t="inlineStr">
        <is>
          <t>PARSED</t>
        </is>
      </c>
    </row>
    <row r="970">
      <c r="A970" s="29" t="inlineStr">
        <is>
          <t>FINS_PR_936_v1</t>
        </is>
      </c>
      <c r="B970" s="30" t="inlineStr">
        <is>
          <t>Total value of the Guarantees issued and Commitments made during the reporting period</t>
        </is>
      </c>
      <c r="C970" s="35" t="inlineStr">
        <is>
          <t>TABLE: 33.0
MATRIX ROW / CONTEXT: RoW
Please insert Total value of the Guarantees issued and Commitments made during the reporting period - RoW
HOW TO ANSWER: Up to 1 values.
WHEN TO ANSWER: “Guarantees and Commitments” (FINS_PR_793) is “Yes”</t>
        </is>
      </c>
      <c r="D970" s="34" t="inlineStr"/>
      <c r="E970" s="33" t="inlineStr"/>
      <c r="F970" s="33" t="inlineStr"/>
      <c r="G970" s="33" t="inlineStr"/>
      <c r="H970" s="33" t="inlineStr"/>
      <c r="I970" s="33" t="inlineStr"/>
      <c r="J970" s="33" t="inlineStr"/>
      <c r="K970" s="33" t="inlineStr"/>
      <c r="L970" s="33" t="inlineStr"/>
      <c r="M970" s="33" t="inlineStr"/>
      <c r="N970" s="33" t="inlineStr"/>
      <c r="O970" s="33" t="inlineStr"/>
      <c r="P970" s="33" t="inlineStr"/>
      <c r="Q970" s="33" t="inlineStr"/>
      <c r="R970" s="33" t="inlineStr"/>
      <c r="S970" s="33" t="inlineStr"/>
      <c r="T970" s="33" t="inlineStr"/>
      <c r="U970" s="33" t="inlineStr"/>
      <c r="V970" s="33" t="inlineStr"/>
      <c r="W970" s="33" t="inlineStr"/>
      <c r="X970" s="33" t="inlineStr"/>
      <c r="Y970" s="33" t="inlineStr"/>
      <c r="Z970" s="33" t="inlineStr"/>
      <c r="AA970" s="33" t="inlineStr"/>
      <c r="AB970" s="33" t="inlineStr"/>
      <c r="AC970" s="33" t="inlineStr"/>
      <c r="AD970" s="33" t="inlineStr"/>
      <c r="AE970" s="33" t="inlineStr"/>
      <c r="AF970" s="33" t="inlineStr"/>
      <c r="AG970" s="33" t="inlineStr"/>
      <c r="AH970">
        <f>COUNTA(D970:D970)&gt;0</f>
        <v/>
      </c>
      <c r="AI970">
        <f>IFERROR(AND($D$813&lt;&gt;"",$D$813="Yes"),FALSE)</f>
        <v/>
      </c>
      <c r="AJ970">
        <f>IFERROR(AND($D$813="",NOT(AND($D$813&lt;&gt;"",$D$813="Yes"))),FALSE)</f>
        <v/>
      </c>
      <c r="AK970">
        <f>IF(AI970,IF(AH970,"ANSWERED","MISSING"),IF(AJ970,IF(AH970,"INVALID","CONTROLLER MISSING"),IF(AH970,"INVALID","NOT APPLICABLE")))</f>
        <v/>
      </c>
      <c r="AL970" t="inlineStr">
        <is>
          <t>PARSED</t>
        </is>
      </c>
    </row>
    <row r="971">
      <c r="A971" s="29" t="inlineStr">
        <is>
          <t>FINS_PR_937_v1</t>
        </is>
      </c>
      <c r="B971" s="30" t="inlineStr">
        <is>
          <t>Total number of Guarantees and Commitments outstanding at the end of the reporting period</t>
        </is>
      </c>
      <c r="C971" s="35" t="inlineStr">
        <is>
          <t>TABLE: 33.0
MATRIX ROW / CONTEXT: Malta
Please insert Total number of Guarantees and Commitments outstanding at the end of the reporting period - Malta
HOW TO ANSWER: Up to 1 values.
WHEN TO ANSWER: “Guarantees and Commitments” (FINS_PR_793) is “Yes”</t>
        </is>
      </c>
      <c r="D971" s="34" t="inlineStr"/>
      <c r="E971" s="33" t="inlineStr"/>
      <c r="F971" s="33" t="inlineStr"/>
      <c r="G971" s="33" t="inlineStr"/>
      <c r="H971" s="33" t="inlineStr"/>
      <c r="I971" s="33" t="inlineStr"/>
      <c r="J971" s="33" t="inlineStr"/>
      <c r="K971" s="33" t="inlineStr"/>
      <c r="L971" s="33" t="inlineStr"/>
      <c r="M971" s="33" t="inlineStr"/>
      <c r="N971" s="33" t="inlineStr"/>
      <c r="O971" s="33" t="inlineStr"/>
      <c r="P971" s="33" t="inlineStr"/>
      <c r="Q971" s="33" t="inlineStr"/>
      <c r="R971" s="33" t="inlineStr"/>
      <c r="S971" s="33" t="inlineStr"/>
      <c r="T971" s="33" t="inlineStr"/>
      <c r="U971" s="33" t="inlineStr"/>
      <c r="V971" s="33" t="inlineStr"/>
      <c r="W971" s="33" t="inlineStr"/>
      <c r="X971" s="33" t="inlineStr"/>
      <c r="Y971" s="33" t="inlineStr"/>
      <c r="Z971" s="33" t="inlineStr"/>
      <c r="AA971" s="33" t="inlineStr"/>
      <c r="AB971" s="33" t="inlineStr"/>
      <c r="AC971" s="33" t="inlineStr"/>
      <c r="AD971" s="33" t="inlineStr"/>
      <c r="AE971" s="33" t="inlineStr"/>
      <c r="AF971" s="33" t="inlineStr"/>
      <c r="AG971" s="33" t="inlineStr"/>
      <c r="AH971">
        <f>COUNTA(D971:D971)&gt;0</f>
        <v/>
      </c>
      <c r="AI971">
        <f>IFERROR(AND($D$813&lt;&gt;"",$D$813="Yes"),FALSE)</f>
        <v/>
      </c>
      <c r="AJ971">
        <f>IFERROR(AND($D$813="",NOT(AND($D$813&lt;&gt;"",$D$813="Yes"))),FALSE)</f>
        <v/>
      </c>
      <c r="AK971">
        <f>IF(AI971,IF(AH971,"ANSWERED","MISSING"),IF(AJ971,IF(AH971,"INVALID","CONTROLLER MISSING"),IF(AH971,"INVALID","NOT APPLICABLE")))</f>
        <v/>
      </c>
      <c r="AL971" t="inlineStr">
        <is>
          <t>PARSED</t>
        </is>
      </c>
    </row>
    <row r="972">
      <c r="A972" s="29" t="inlineStr">
        <is>
          <t>FINS_PR_938_v1</t>
        </is>
      </c>
      <c r="B972" s="30" t="inlineStr">
        <is>
          <t>Total number of Guarantees and Commitments outstanding at the end of the reporting period</t>
        </is>
      </c>
      <c r="C972" s="35" t="inlineStr">
        <is>
          <t>TABLE: 33.0
MATRIX ROW / CONTEXT: EU/EEA
Please insert Total number of Guarantees and Commitments outstanding at the end of the reporting period - EU/EEA
HOW TO ANSWER: Up to 1 values.
WHEN TO ANSWER: “Guarantees and Commitments” (FINS_PR_793) is “Yes”</t>
        </is>
      </c>
      <c r="D972" s="34" t="inlineStr"/>
      <c r="E972" s="33" t="inlineStr"/>
      <c r="F972" s="33" t="inlineStr"/>
      <c r="G972" s="33" t="inlineStr"/>
      <c r="H972" s="33" t="inlineStr"/>
      <c r="I972" s="33" t="inlineStr"/>
      <c r="J972" s="33" t="inlineStr"/>
      <c r="K972" s="33" t="inlineStr"/>
      <c r="L972" s="33" t="inlineStr"/>
      <c r="M972" s="33" t="inlineStr"/>
      <c r="N972" s="33" t="inlineStr"/>
      <c r="O972" s="33" t="inlineStr"/>
      <c r="P972" s="33" t="inlineStr"/>
      <c r="Q972" s="33" t="inlineStr"/>
      <c r="R972" s="33" t="inlineStr"/>
      <c r="S972" s="33" t="inlineStr"/>
      <c r="T972" s="33" t="inlineStr"/>
      <c r="U972" s="33" t="inlineStr"/>
      <c r="V972" s="33" t="inlineStr"/>
      <c r="W972" s="33" t="inlineStr"/>
      <c r="X972" s="33" t="inlineStr"/>
      <c r="Y972" s="33" t="inlineStr"/>
      <c r="Z972" s="33" t="inlineStr"/>
      <c r="AA972" s="33" t="inlineStr"/>
      <c r="AB972" s="33" t="inlineStr"/>
      <c r="AC972" s="33" t="inlineStr"/>
      <c r="AD972" s="33" t="inlineStr"/>
      <c r="AE972" s="33" t="inlineStr"/>
      <c r="AF972" s="33" t="inlineStr"/>
      <c r="AG972" s="33" t="inlineStr"/>
      <c r="AH972">
        <f>COUNTA(D972:D972)&gt;0</f>
        <v/>
      </c>
      <c r="AI972">
        <f>IFERROR(AND($D$813&lt;&gt;"",$D$813="Yes"),FALSE)</f>
        <v/>
      </c>
      <c r="AJ972">
        <f>IFERROR(AND($D$813="",NOT(AND($D$813&lt;&gt;"",$D$813="Yes"))),FALSE)</f>
        <v/>
      </c>
      <c r="AK972">
        <f>IF(AI972,IF(AH972,"ANSWERED","MISSING"),IF(AJ972,IF(AH972,"INVALID","CONTROLLER MISSING"),IF(AH972,"INVALID","NOT APPLICABLE")))</f>
        <v/>
      </c>
      <c r="AL972" t="inlineStr">
        <is>
          <t>PARSED</t>
        </is>
      </c>
    </row>
    <row r="973">
      <c r="A973" s="29" t="inlineStr">
        <is>
          <t>FINS_PR_939_v1</t>
        </is>
      </c>
      <c r="B973" s="30" t="inlineStr">
        <is>
          <t>Total number of Guarantees and Commitments outstanding at the end of the reporting period</t>
        </is>
      </c>
      <c r="C973" s="35" t="inlineStr">
        <is>
          <t>TABLE: 33.0
MATRIX ROW / CONTEXT: RoW
Please insert Total number of Guarantees and Commitments outstanding at the end of the reporting period - RoW
HOW TO ANSWER: Up to 1 values.
WHEN TO ANSWER: “Guarantees and Commitments” (FINS_PR_793) is “Yes”</t>
        </is>
      </c>
      <c r="D973" s="34" t="inlineStr"/>
      <c r="E973" s="33" t="inlineStr"/>
      <c r="F973" s="33" t="inlineStr"/>
      <c r="G973" s="33" t="inlineStr"/>
      <c r="H973" s="33" t="inlineStr"/>
      <c r="I973" s="33" t="inlineStr"/>
      <c r="J973" s="33" t="inlineStr"/>
      <c r="K973" s="33" t="inlineStr"/>
      <c r="L973" s="33" t="inlineStr"/>
      <c r="M973" s="33" t="inlineStr"/>
      <c r="N973" s="33" t="inlineStr"/>
      <c r="O973" s="33" t="inlineStr"/>
      <c r="P973" s="33" t="inlineStr"/>
      <c r="Q973" s="33" t="inlineStr"/>
      <c r="R973" s="33" t="inlineStr"/>
      <c r="S973" s="33" t="inlineStr"/>
      <c r="T973" s="33" t="inlineStr"/>
      <c r="U973" s="33" t="inlineStr"/>
      <c r="V973" s="33" t="inlineStr"/>
      <c r="W973" s="33" t="inlineStr"/>
      <c r="X973" s="33" t="inlineStr"/>
      <c r="Y973" s="33" t="inlineStr"/>
      <c r="Z973" s="33" t="inlineStr"/>
      <c r="AA973" s="33" t="inlineStr"/>
      <c r="AB973" s="33" t="inlineStr"/>
      <c r="AC973" s="33" t="inlineStr"/>
      <c r="AD973" s="33" t="inlineStr"/>
      <c r="AE973" s="33" t="inlineStr"/>
      <c r="AF973" s="33" t="inlineStr"/>
      <c r="AG973" s="33" t="inlineStr"/>
      <c r="AH973">
        <f>COUNTA(D973:D973)&gt;0</f>
        <v/>
      </c>
      <c r="AI973">
        <f>IFERROR(AND($D$813&lt;&gt;"",$D$813="Yes"),FALSE)</f>
        <v/>
      </c>
      <c r="AJ973">
        <f>IFERROR(AND($D$813="",NOT(AND($D$813&lt;&gt;"",$D$813="Yes"))),FALSE)</f>
        <v/>
      </c>
      <c r="AK973">
        <f>IF(AI973,IF(AH973,"ANSWERED","MISSING"),IF(AJ973,IF(AH973,"INVALID","CONTROLLER MISSING"),IF(AH973,"INVALID","NOT APPLICABLE")))</f>
        <v/>
      </c>
      <c r="AL973" t="inlineStr">
        <is>
          <t>PARSED</t>
        </is>
      </c>
    </row>
    <row r="974">
      <c r="A974" s="29" t="inlineStr">
        <is>
          <t>FINS_PR_940_v1</t>
        </is>
      </c>
      <c r="B974" s="30" t="inlineStr">
        <is>
          <t>Total value of the Guarantees and Commitments outstanding at the end of the reporting period</t>
        </is>
      </c>
      <c r="C974" s="35" t="inlineStr">
        <is>
          <t>TABLE: 33.0
MATRIX ROW / CONTEXT: Malta
Please insert Total value of the Guarantees and Commitments outstanding at the end of the reporting period - Malta
HOW TO ANSWER: Up to 1 values.
WHEN TO ANSWER: “Guarantees and Commitments” (FINS_PR_793) is “Yes”</t>
        </is>
      </c>
      <c r="D974" s="34" t="inlineStr"/>
      <c r="E974" s="33" t="inlineStr"/>
      <c r="F974" s="33" t="inlineStr"/>
      <c r="G974" s="33" t="inlineStr"/>
      <c r="H974" s="33" t="inlineStr"/>
      <c r="I974" s="33" t="inlineStr"/>
      <c r="J974" s="33" t="inlineStr"/>
      <c r="K974" s="33" t="inlineStr"/>
      <c r="L974" s="33" t="inlineStr"/>
      <c r="M974" s="33" t="inlineStr"/>
      <c r="N974" s="33" t="inlineStr"/>
      <c r="O974" s="33" t="inlineStr"/>
      <c r="P974" s="33" t="inlineStr"/>
      <c r="Q974" s="33" t="inlineStr"/>
      <c r="R974" s="33" t="inlineStr"/>
      <c r="S974" s="33" t="inlineStr"/>
      <c r="T974" s="33" t="inlineStr"/>
      <c r="U974" s="33" t="inlineStr"/>
      <c r="V974" s="33" t="inlineStr"/>
      <c r="W974" s="33" t="inlineStr"/>
      <c r="X974" s="33" t="inlineStr"/>
      <c r="Y974" s="33" t="inlineStr"/>
      <c r="Z974" s="33" t="inlineStr"/>
      <c r="AA974" s="33" t="inlineStr"/>
      <c r="AB974" s="33" t="inlineStr"/>
      <c r="AC974" s="33" t="inlineStr"/>
      <c r="AD974" s="33" t="inlineStr"/>
      <c r="AE974" s="33" t="inlineStr"/>
      <c r="AF974" s="33" t="inlineStr"/>
      <c r="AG974" s="33" t="inlineStr"/>
      <c r="AH974">
        <f>COUNTA(D974:D974)&gt;0</f>
        <v/>
      </c>
      <c r="AI974">
        <f>IFERROR(AND($D$813&lt;&gt;"",$D$813="Yes"),FALSE)</f>
        <v/>
      </c>
      <c r="AJ974">
        <f>IFERROR(AND($D$813="",NOT(AND($D$813&lt;&gt;"",$D$813="Yes"))),FALSE)</f>
        <v/>
      </c>
      <c r="AK974">
        <f>IF(AI974,IF(AH974,"ANSWERED","MISSING"),IF(AJ974,IF(AH974,"INVALID","CONTROLLER MISSING"),IF(AH974,"INVALID","NOT APPLICABLE")))</f>
        <v/>
      </c>
      <c r="AL974" t="inlineStr">
        <is>
          <t>PARSED</t>
        </is>
      </c>
    </row>
    <row r="975">
      <c r="A975" s="29" t="inlineStr">
        <is>
          <t>FINS_PR_941_v1</t>
        </is>
      </c>
      <c r="B975" s="30" t="inlineStr">
        <is>
          <t>Total value of the Guarantees and Commitments outstanding at the end of the reporting period</t>
        </is>
      </c>
      <c r="C975" s="35" t="inlineStr">
        <is>
          <t>TABLE: 33.0
MATRIX ROW / CONTEXT: EU/EEA
Please insert Total value of the Guarantees and Commitments outstanding at the end of the reporting period - EU/EEA
HOW TO ANSWER: Up to 1 values.
WHEN TO ANSWER: “Guarantees and Commitments” (FINS_PR_793) is “Yes”</t>
        </is>
      </c>
      <c r="D975" s="34" t="inlineStr"/>
      <c r="E975" s="33" t="inlineStr"/>
      <c r="F975" s="33" t="inlineStr"/>
      <c r="G975" s="33" t="inlineStr"/>
      <c r="H975" s="33" t="inlineStr"/>
      <c r="I975" s="33" t="inlineStr"/>
      <c r="J975" s="33" t="inlineStr"/>
      <c r="K975" s="33" t="inlineStr"/>
      <c r="L975" s="33" t="inlineStr"/>
      <c r="M975" s="33" t="inlineStr"/>
      <c r="N975" s="33" t="inlineStr"/>
      <c r="O975" s="33" t="inlineStr"/>
      <c r="P975" s="33" t="inlineStr"/>
      <c r="Q975" s="33" t="inlineStr"/>
      <c r="R975" s="33" t="inlineStr"/>
      <c r="S975" s="33" t="inlineStr"/>
      <c r="T975" s="33" t="inlineStr"/>
      <c r="U975" s="33" t="inlineStr"/>
      <c r="V975" s="33" t="inlineStr"/>
      <c r="W975" s="33" t="inlineStr"/>
      <c r="X975" s="33" t="inlineStr"/>
      <c r="Y975" s="33" t="inlineStr"/>
      <c r="Z975" s="33" t="inlineStr"/>
      <c r="AA975" s="33" t="inlineStr"/>
      <c r="AB975" s="33" t="inlineStr"/>
      <c r="AC975" s="33" t="inlineStr"/>
      <c r="AD975" s="33" t="inlineStr"/>
      <c r="AE975" s="33" t="inlineStr"/>
      <c r="AF975" s="33" t="inlineStr"/>
      <c r="AG975" s="33" t="inlineStr"/>
      <c r="AH975">
        <f>COUNTA(D975:D975)&gt;0</f>
        <v/>
      </c>
      <c r="AI975">
        <f>IFERROR(AND($D$813&lt;&gt;"",$D$813="Yes"),FALSE)</f>
        <v/>
      </c>
      <c r="AJ975">
        <f>IFERROR(AND($D$813="",NOT(AND($D$813&lt;&gt;"",$D$813="Yes"))),FALSE)</f>
        <v/>
      </c>
      <c r="AK975">
        <f>IF(AI975,IF(AH975,"ANSWERED","MISSING"),IF(AJ975,IF(AH975,"INVALID","CONTROLLER MISSING"),IF(AH975,"INVALID","NOT APPLICABLE")))</f>
        <v/>
      </c>
      <c r="AL975" t="inlineStr">
        <is>
          <t>PARSED</t>
        </is>
      </c>
    </row>
    <row r="976">
      <c r="A976" s="29" t="inlineStr">
        <is>
          <t>FINS_PR_942_v1</t>
        </is>
      </c>
      <c r="B976" s="30" t="inlineStr">
        <is>
          <t>Total value of the Guarantees and Commitments outstanding at the end of the reporting period</t>
        </is>
      </c>
      <c r="C976" s="35" t="inlineStr">
        <is>
          <t>TABLE: 33.0
MATRIX ROW / CONTEXT: RoW
Please insert Total value of the Guarantees and Commitments outstanding at the end of the reporting period - RoW
HOW TO ANSWER: Up to 1 values.
WHEN TO ANSWER: “Guarantees and Commitments” (FINS_PR_793) is “Yes”</t>
        </is>
      </c>
      <c r="D976" s="34" t="inlineStr"/>
      <c r="E976" s="33" t="inlineStr"/>
      <c r="F976" s="33" t="inlineStr"/>
      <c r="G976" s="33" t="inlineStr"/>
      <c r="H976" s="33" t="inlineStr"/>
      <c r="I976" s="33" t="inlineStr"/>
      <c r="J976" s="33" t="inlineStr"/>
      <c r="K976" s="33" t="inlineStr"/>
      <c r="L976" s="33" t="inlineStr"/>
      <c r="M976" s="33" t="inlineStr"/>
      <c r="N976" s="33" t="inlineStr"/>
      <c r="O976" s="33" t="inlineStr"/>
      <c r="P976" s="33" t="inlineStr"/>
      <c r="Q976" s="33" t="inlineStr"/>
      <c r="R976" s="33" t="inlineStr"/>
      <c r="S976" s="33" t="inlineStr"/>
      <c r="T976" s="33" t="inlineStr"/>
      <c r="U976" s="33" t="inlineStr"/>
      <c r="V976" s="33" t="inlineStr"/>
      <c r="W976" s="33" t="inlineStr"/>
      <c r="X976" s="33" t="inlineStr"/>
      <c r="Y976" s="33" t="inlineStr"/>
      <c r="Z976" s="33" t="inlineStr"/>
      <c r="AA976" s="33" t="inlineStr"/>
      <c r="AB976" s="33" t="inlineStr"/>
      <c r="AC976" s="33" t="inlineStr"/>
      <c r="AD976" s="33" t="inlineStr"/>
      <c r="AE976" s="33" t="inlineStr"/>
      <c r="AF976" s="33" t="inlineStr"/>
      <c r="AG976" s="33" t="inlineStr"/>
      <c r="AH976">
        <f>COUNTA(D976:D976)&gt;0</f>
        <v/>
      </c>
      <c r="AI976">
        <f>IFERROR(AND($D$813&lt;&gt;"",$D$813="Yes"),FALSE)</f>
        <v/>
      </c>
      <c r="AJ976">
        <f>IFERROR(AND($D$813="",NOT(AND($D$813&lt;&gt;"",$D$813="Yes"))),FALSE)</f>
        <v/>
      </c>
      <c r="AK976">
        <f>IF(AI976,IF(AH976,"ANSWERED","MISSING"),IF(AJ976,IF(AH976,"INVALID","CONTROLLER MISSING"),IF(AH976,"INVALID","NOT APPLICABLE")))</f>
        <v/>
      </c>
      <c r="AL976" t="inlineStr">
        <is>
          <t>PARSED</t>
        </is>
      </c>
    </row>
    <row r="977">
      <c r="A977" s="29" t="inlineStr">
        <is>
          <t>FINS_PR_943_v1</t>
        </is>
      </c>
      <c r="B977" s="30" t="inlineStr">
        <is>
          <t>Name of Client</t>
        </is>
      </c>
      <c r="C977" s="36" t="inlineStr">
        <is>
          <t>TABLE: 33.0
Details on Guarantees and Commitments outstanding at the end of the reporting period - Name of Client
HOW TO ANSWER: 1 to 200 values.
WHEN TO ANSWER: At least one of these conditions must be met: “Total number of Guarantees and Commitments outstanding at the end of the reporting period” (FINS_PR_937) is greater than “0”; or “Total number of Guarantees and Commitments outstanding at the end of the reporting period” (FINS_PR_938) is greater than “0”; or “Total number of Guarantees and Commitments outstan…</t>
        </is>
      </c>
      <c r="D977" s="34" t="inlineStr"/>
      <c r="E977" s="34" t="inlineStr"/>
      <c r="F977" s="34" t="inlineStr"/>
      <c r="G977" s="34" t="inlineStr"/>
      <c r="H977" s="34" t="inlineStr"/>
      <c r="I977" s="34" t="inlineStr"/>
      <c r="J977" s="34" t="inlineStr"/>
      <c r="K977" s="34" t="inlineStr"/>
      <c r="L977" s="34" t="inlineStr"/>
      <c r="M977" s="34" t="inlineStr"/>
      <c r="N977" s="34" t="inlineStr"/>
      <c r="O977" s="34" t="inlineStr"/>
      <c r="P977" s="34" t="inlineStr"/>
      <c r="Q977" s="34" t="inlineStr"/>
      <c r="R977" s="34" t="inlineStr"/>
      <c r="S977" s="34" t="inlineStr"/>
      <c r="T977" s="34" t="inlineStr"/>
      <c r="U977" s="34" t="inlineStr"/>
      <c r="V977" s="34" t="inlineStr"/>
      <c r="W977" s="34" t="inlineStr"/>
      <c r="X977" s="34" t="inlineStr"/>
      <c r="Y977" s="34" t="inlineStr"/>
      <c r="Z977" s="34" t="inlineStr"/>
      <c r="AA977" s="34" t="inlineStr"/>
      <c r="AB977" s="34" t="inlineStr"/>
      <c r="AC977" s="34" t="inlineStr"/>
      <c r="AD977" s="34" t="inlineStr"/>
      <c r="AE977" s="34" t="inlineStr"/>
      <c r="AF977" s="34" t="inlineStr"/>
      <c r="AG977" s="34" t="inlineStr"/>
      <c r="AH977">
        <f>COUNTA(D977:AG977)&gt;0</f>
        <v/>
      </c>
      <c r="AI977">
        <f>IFERROR(OR(AND(D$971&lt;&gt;"",D$971&gt;0),AND(D$972&lt;&gt;"",D$972&gt;0),AND(D$973&lt;&gt;"",D$973&gt;0)),FALSE)</f>
        <v/>
      </c>
      <c r="AJ977">
        <f>IFERROR(AND(OR(D$971="",D$972="",D$973=""),NOT(OR(AND(D$971&lt;&gt;"",D$971&gt;0),AND(D$972&lt;&gt;"",D$972&gt;0),AND(D$973&lt;&gt;"",D$973&gt;0)))),FALSE)</f>
        <v/>
      </c>
      <c r="AK977">
        <f>IF(AI977,IF(AH977,"ANSWERED","MISSING"),IF(AJ977,IF(AH977,"INVALID","CONTROLLER MISSING"),IF(AH977,"INVALID","NOT APPLICABLE")))</f>
        <v/>
      </c>
      <c r="AL977" t="inlineStr">
        <is>
          <t>PARSED</t>
        </is>
      </c>
    </row>
    <row r="978">
      <c r="A978" s="29" t="inlineStr">
        <is>
          <t>FINS_PR_944_v1</t>
        </is>
      </c>
      <c r="B978" s="30" t="inlineStr">
        <is>
          <t>Type of guarantee or commitment</t>
        </is>
      </c>
      <c r="C978" s="36" t="inlineStr">
        <is>
          <t>TABLE: 33.0
Details on Guarantees and Commitments outstanding at the end of the reporting period - Type of guarantee or commitment
HOW TO ANSWER: 1 to 200 values.
OPTIONS: Letters of credit | Loan Guarantees | Credit Facilities | Lease guarantees | Other
WHEN TO ANSWER: At least one of these conditions must be met: “Total number of Guarantees and Commitments outstanding at the end of the reporting period” (FINS_PR_937) is greater than “0”; or “Total number of Guarantees and Commitments outstanding at the end of th…</t>
        </is>
      </c>
      <c r="D978" s="34" t="inlineStr"/>
      <c r="E978" s="34" t="inlineStr"/>
      <c r="F978" s="34" t="inlineStr"/>
      <c r="G978" s="34" t="inlineStr"/>
      <c r="H978" s="34" t="inlineStr"/>
      <c r="I978" s="34" t="inlineStr"/>
      <c r="J978" s="34" t="inlineStr"/>
      <c r="K978" s="34" t="inlineStr"/>
      <c r="L978" s="34" t="inlineStr"/>
      <c r="M978" s="34" t="inlineStr"/>
      <c r="N978" s="34" t="inlineStr"/>
      <c r="O978" s="34" t="inlineStr"/>
      <c r="P978" s="34" t="inlineStr"/>
      <c r="Q978" s="34" t="inlineStr"/>
      <c r="R978" s="34" t="inlineStr"/>
      <c r="S978" s="34" t="inlineStr"/>
      <c r="T978" s="34" t="inlineStr"/>
      <c r="U978" s="34" t="inlineStr"/>
      <c r="V978" s="34" t="inlineStr"/>
      <c r="W978" s="34" t="inlineStr"/>
      <c r="X978" s="34" t="inlineStr"/>
      <c r="Y978" s="34" t="inlineStr"/>
      <c r="Z978" s="34" t="inlineStr"/>
      <c r="AA978" s="34" t="inlineStr"/>
      <c r="AB978" s="34" t="inlineStr"/>
      <c r="AC978" s="34" t="inlineStr"/>
      <c r="AD978" s="34" t="inlineStr"/>
      <c r="AE978" s="34" t="inlineStr"/>
      <c r="AF978" s="34" t="inlineStr"/>
      <c r="AG978" s="34" t="inlineStr"/>
      <c r="AH978">
        <f>COUNTA(D978:AG978)&gt;0</f>
        <v/>
      </c>
      <c r="AI978">
        <f>IFERROR(OR(AND(D$971&lt;&gt;"",D$971&gt;0),AND(D$972&lt;&gt;"",D$972&gt;0),AND(D$973&lt;&gt;"",D$973&gt;0)),FALSE)</f>
        <v/>
      </c>
      <c r="AJ978">
        <f>IFERROR(AND(OR(D$971="",D$972="",D$973=""),NOT(OR(AND(D$971&lt;&gt;"",D$971&gt;0),AND(D$972&lt;&gt;"",D$972&gt;0),AND(D$973&lt;&gt;"",D$973&gt;0)))),FALSE)</f>
        <v/>
      </c>
      <c r="AK978">
        <f>IF(AI978,IF(AH978,"ANSWERED","MISSING"),IF(AJ978,IF(AH978,"INVALID","CONTROLLER MISSING"),IF(AH978,"INVALID","NOT APPLICABLE")))</f>
        <v/>
      </c>
      <c r="AL978" t="inlineStr">
        <is>
          <t>PARSED</t>
        </is>
      </c>
    </row>
    <row r="979">
      <c r="A979" s="29" t="inlineStr">
        <is>
          <t>FINS_PR_945_v1</t>
        </is>
      </c>
      <c r="B979" s="30" t="inlineStr">
        <is>
          <t>Value of Guarantee or Commitment (in Rep. Currency)</t>
        </is>
      </c>
      <c r="C979" s="36" t="inlineStr">
        <is>
          <t>TABLE: 33.0
Details on Guarantees and Commitments outstanding at the end of the reporting period - Value of Guarantee or Commitment (in Rep. Currency)
HOW TO ANSWER: 1 to 200 values.
WHEN TO ANSWER: At least one of these conditions must be met: “Total number of Guarantees and Commitments outstanding at the end of the reporting period” (FINS_PR_937) is greater than “0”; or “Total number of Guarantees and Commitments outstanding at the end of the reporting period” (FINS_PR_938) is greater than “0”; or “Total number…</t>
        </is>
      </c>
      <c r="D979" s="34" t="inlineStr"/>
      <c r="E979" s="34" t="inlineStr"/>
      <c r="F979" s="34" t="inlineStr"/>
      <c r="G979" s="34" t="inlineStr"/>
      <c r="H979" s="34" t="inlineStr"/>
      <c r="I979" s="34" t="inlineStr"/>
      <c r="J979" s="34" t="inlineStr"/>
      <c r="K979" s="34" t="inlineStr"/>
      <c r="L979" s="34" t="inlineStr"/>
      <c r="M979" s="34" t="inlineStr"/>
      <c r="N979" s="34" t="inlineStr"/>
      <c r="O979" s="34" t="inlineStr"/>
      <c r="P979" s="34" t="inlineStr"/>
      <c r="Q979" s="34" t="inlineStr"/>
      <c r="R979" s="34" t="inlineStr"/>
      <c r="S979" s="34" t="inlineStr"/>
      <c r="T979" s="34" t="inlineStr"/>
      <c r="U979" s="34" t="inlineStr"/>
      <c r="V979" s="34" t="inlineStr"/>
      <c r="W979" s="34" t="inlineStr"/>
      <c r="X979" s="34" t="inlineStr"/>
      <c r="Y979" s="34" t="inlineStr"/>
      <c r="Z979" s="34" t="inlineStr"/>
      <c r="AA979" s="34" t="inlineStr"/>
      <c r="AB979" s="34" t="inlineStr"/>
      <c r="AC979" s="34" t="inlineStr"/>
      <c r="AD979" s="34" t="inlineStr"/>
      <c r="AE979" s="34" t="inlineStr"/>
      <c r="AF979" s="34" t="inlineStr"/>
      <c r="AG979" s="34" t="inlineStr"/>
      <c r="AH979">
        <f>COUNTA(D979:AG979)&gt;0</f>
        <v/>
      </c>
      <c r="AI979">
        <f>IFERROR(OR(AND(D$971&lt;&gt;"",D$971&gt;0),AND(D$972&lt;&gt;"",D$972&gt;0),AND(D$973&lt;&gt;"",D$973&gt;0)),FALSE)</f>
        <v/>
      </c>
      <c r="AJ979">
        <f>IFERROR(AND(OR(D$971="",D$972="",D$973=""),NOT(OR(AND(D$971&lt;&gt;"",D$971&gt;0),AND(D$972&lt;&gt;"",D$972&gt;0),AND(D$973&lt;&gt;"",D$973&gt;0)))),FALSE)</f>
        <v/>
      </c>
      <c r="AK979">
        <f>IF(AI979,IF(AH979,"ANSWERED","MISSING"),IF(AJ979,IF(AH979,"INVALID","CONTROLLER MISSING"),IF(AH979,"INVALID","NOT APPLICABLE")))</f>
        <v/>
      </c>
      <c r="AL979" t="inlineStr">
        <is>
          <t>PARSED</t>
        </is>
      </c>
    </row>
    <row r="980" ht="24" customHeight="1">
      <c r="A980" s="28" t="inlineStr">
        <is>
          <t>PR — FI SERVICES - TRADING FOR OWN ACCOUNT OR FOR ACCOUNT OF CUSTOMERS</t>
        </is>
      </c>
      <c r="B980" s="28" t="n"/>
      <c r="C980" s="28" t="n"/>
      <c r="D980" s="28" t="n"/>
      <c r="E980" s="28" t="n"/>
      <c r="F980" s="28" t="n"/>
      <c r="G980" s="28" t="n"/>
      <c r="H980" s="28" t="n"/>
      <c r="I980" s="28" t="n"/>
      <c r="J980" s="28" t="n"/>
      <c r="K980" s="28" t="n"/>
      <c r="L980" s="28" t="n"/>
      <c r="M980" s="28" t="n"/>
      <c r="N980" s="28" t="n"/>
      <c r="O980" s="28" t="n"/>
      <c r="P980" s="28" t="n"/>
      <c r="Q980" s="28" t="n"/>
      <c r="R980" s="28" t="n"/>
      <c r="S980" s="28" t="n"/>
      <c r="T980" s="28" t="n"/>
      <c r="U980" s="28" t="n"/>
      <c r="V980" s="28" t="n"/>
      <c r="W980" s="28" t="n"/>
      <c r="X980" s="28" t="n"/>
      <c r="Y980" s="28" t="n"/>
      <c r="Z980" s="28" t="n"/>
      <c r="AA980" s="28" t="n"/>
      <c r="AB980" s="28" t="n"/>
      <c r="AC980" s="28" t="n"/>
      <c r="AD980" s="28" t="n"/>
      <c r="AE980" s="28" t="n"/>
      <c r="AF980" s="28" t="n"/>
      <c r="AG980" s="28" t="n"/>
    </row>
    <row r="981">
      <c r="A981" s="29" t="inlineStr">
        <is>
          <t>FINS_PR_946_v1</t>
        </is>
      </c>
      <c r="B981" s="30" t="inlineStr">
        <is>
          <t>Number of transactions</t>
        </is>
      </c>
      <c r="C981" s="35" t="inlineStr">
        <is>
          <t>TABLE: 34.0
MATRIX ROW / CONTEXT: Money Market instruments
Details by Money Market instruments undertaken during the reporting period - Number of transactions
HOW TO ANSWER: Multiple values; one item per Value_N cell.
WHEN TO ANSWER: “Trading for own account or for account of customers” (FINS_PR_794) is “Yes”</t>
        </is>
      </c>
      <c r="D981" s="34" t="inlineStr"/>
      <c r="E981" s="33" t="inlineStr"/>
      <c r="F981" s="33" t="inlineStr"/>
      <c r="G981" s="33" t="inlineStr"/>
      <c r="H981" s="33" t="inlineStr"/>
      <c r="I981" s="33" t="inlineStr"/>
      <c r="J981" s="33" t="inlineStr"/>
      <c r="K981" s="33" t="inlineStr"/>
      <c r="L981" s="33" t="inlineStr"/>
      <c r="M981" s="33" t="inlineStr"/>
      <c r="N981" s="33" t="inlineStr"/>
      <c r="O981" s="33" t="inlineStr"/>
      <c r="P981" s="33" t="inlineStr"/>
      <c r="Q981" s="33" t="inlineStr"/>
      <c r="R981" s="33" t="inlineStr"/>
      <c r="S981" s="33" t="inlineStr"/>
      <c r="T981" s="33" t="inlineStr"/>
      <c r="U981" s="33" t="inlineStr"/>
      <c r="V981" s="33" t="inlineStr"/>
      <c r="W981" s="33" t="inlineStr"/>
      <c r="X981" s="33" t="inlineStr"/>
      <c r="Y981" s="33" t="inlineStr"/>
      <c r="Z981" s="33" t="inlineStr"/>
      <c r="AA981" s="33" t="inlineStr"/>
      <c r="AB981" s="33" t="inlineStr"/>
      <c r="AC981" s="33" t="inlineStr"/>
      <c r="AD981" s="33" t="inlineStr"/>
      <c r="AE981" s="33" t="inlineStr"/>
      <c r="AF981" s="33" t="inlineStr"/>
      <c r="AG981" s="33" t="inlineStr"/>
      <c r="AH981">
        <f>COUNTA(D981:D981)&gt;0</f>
        <v/>
      </c>
      <c r="AI981">
        <f>IFERROR(AND($D$814&lt;&gt;"",$D$814="Yes"),FALSE)</f>
        <v/>
      </c>
      <c r="AJ981">
        <f>IFERROR(AND($D$814="",NOT(AND($D$814&lt;&gt;"",$D$814="Yes"))),FALSE)</f>
        <v/>
      </c>
      <c r="AK981">
        <f>IF(AI981,IF(AH981,"ANSWERED","MISSING"),IF(AJ981,IF(AH981,"INVALID","CONTROLLER MISSING"),IF(AH981,"INVALID","NOT APPLICABLE")))</f>
        <v/>
      </c>
      <c r="AL981" t="inlineStr">
        <is>
          <t>PARSED</t>
        </is>
      </c>
    </row>
    <row r="982">
      <c r="A982" s="29" t="inlineStr">
        <is>
          <t>FINS_PR_947_v1</t>
        </is>
      </c>
      <c r="B982" s="30" t="inlineStr">
        <is>
          <t>Value transacted (in reporting currency)</t>
        </is>
      </c>
      <c r="C982" s="35" t="inlineStr">
        <is>
          <t>TABLE: 34.0
MATRIX ROW / CONTEXT: Money Market instruments
Details by Money Market instruments undertaken during the reporting period - Value transacted (in reporting currency)
HOW TO ANSWER: Multiple values; one item per Value_N cell.
WHEN TO ANSWER: “Trading for own account or for account of customers” (FINS_PR_794) is “Yes”</t>
        </is>
      </c>
      <c r="D982" s="34" t="inlineStr"/>
      <c r="E982" s="33" t="inlineStr"/>
      <c r="F982" s="33" t="inlineStr"/>
      <c r="G982" s="33" t="inlineStr"/>
      <c r="H982" s="33" t="inlineStr"/>
      <c r="I982" s="33" t="inlineStr"/>
      <c r="J982" s="33" t="inlineStr"/>
      <c r="K982" s="33" t="inlineStr"/>
      <c r="L982" s="33" t="inlineStr"/>
      <c r="M982" s="33" t="inlineStr"/>
      <c r="N982" s="33" t="inlineStr"/>
      <c r="O982" s="33" t="inlineStr"/>
      <c r="P982" s="33" t="inlineStr"/>
      <c r="Q982" s="33" t="inlineStr"/>
      <c r="R982" s="33" t="inlineStr"/>
      <c r="S982" s="33" t="inlineStr"/>
      <c r="T982" s="33" t="inlineStr"/>
      <c r="U982" s="33" t="inlineStr"/>
      <c r="V982" s="33" t="inlineStr"/>
      <c r="W982" s="33" t="inlineStr"/>
      <c r="X982" s="33" t="inlineStr"/>
      <c r="Y982" s="33" t="inlineStr"/>
      <c r="Z982" s="33" t="inlineStr"/>
      <c r="AA982" s="33" t="inlineStr"/>
      <c r="AB982" s="33" t="inlineStr"/>
      <c r="AC982" s="33" t="inlineStr"/>
      <c r="AD982" s="33" t="inlineStr"/>
      <c r="AE982" s="33" t="inlineStr"/>
      <c r="AF982" s="33" t="inlineStr"/>
      <c r="AG982" s="33" t="inlineStr"/>
      <c r="AH982">
        <f>COUNTA(D982:D982)&gt;0</f>
        <v/>
      </c>
      <c r="AI982">
        <f>IFERROR(AND($D$814&lt;&gt;"",$D$814="Yes"),FALSE)</f>
        <v/>
      </c>
      <c r="AJ982">
        <f>IFERROR(AND($D$814="",NOT(AND($D$814&lt;&gt;"",$D$814="Yes"))),FALSE)</f>
        <v/>
      </c>
      <c r="AK982">
        <f>IF(AI982,IF(AH982,"ANSWERED","MISSING"),IF(AJ982,IF(AH982,"INVALID","CONTROLLER MISSING"),IF(AH982,"INVALID","NOT APPLICABLE")))</f>
        <v/>
      </c>
      <c r="AL982" t="inlineStr">
        <is>
          <t>PARSED</t>
        </is>
      </c>
    </row>
    <row r="983">
      <c r="A983" s="29" t="inlineStr">
        <is>
          <t>FINS_PR_948_v1</t>
        </is>
      </c>
      <c r="B983" s="30" t="inlineStr">
        <is>
          <t>Number of transactions</t>
        </is>
      </c>
      <c r="C983" s="35" t="inlineStr">
        <is>
          <t>TABLE: 34.0
MATRIX ROW / CONTEXT: Foreign exchange
Details by Foreign exchange undertaken during the reporting period - Number of transactions
HOW TO ANSWER: Multiple values; one item per Value_N cell.
WHEN TO ANSWER: “Trading for own account or for account of customers” (FINS_PR_794) is “Yes”</t>
        </is>
      </c>
      <c r="D983" s="34" t="inlineStr"/>
      <c r="E983" s="33" t="inlineStr"/>
      <c r="F983" s="33" t="inlineStr"/>
      <c r="G983" s="33" t="inlineStr"/>
      <c r="H983" s="33" t="inlineStr"/>
      <c r="I983" s="33" t="inlineStr"/>
      <c r="J983" s="33" t="inlineStr"/>
      <c r="K983" s="33" t="inlineStr"/>
      <c r="L983" s="33" t="inlineStr"/>
      <c r="M983" s="33" t="inlineStr"/>
      <c r="N983" s="33" t="inlineStr"/>
      <c r="O983" s="33" t="inlineStr"/>
      <c r="P983" s="33" t="inlineStr"/>
      <c r="Q983" s="33" t="inlineStr"/>
      <c r="R983" s="33" t="inlineStr"/>
      <c r="S983" s="33" t="inlineStr"/>
      <c r="T983" s="33" t="inlineStr"/>
      <c r="U983" s="33" t="inlineStr"/>
      <c r="V983" s="33" t="inlineStr"/>
      <c r="W983" s="33" t="inlineStr"/>
      <c r="X983" s="33" t="inlineStr"/>
      <c r="Y983" s="33" t="inlineStr"/>
      <c r="Z983" s="33" t="inlineStr"/>
      <c r="AA983" s="33" t="inlineStr"/>
      <c r="AB983" s="33" t="inlineStr"/>
      <c r="AC983" s="33" t="inlineStr"/>
      <c r="AD983" s="33" t="inlineStr"/>
      <c r="AE983" s="33" t="inlineStr"/>
      <c r="AF983" s="33" t="inlineStr"/>
      <c r="AG983" s="33" t="inlineStr"/>
      <c r="AH983">
        <f>COUNTA(D983:D983)&gt;0</f>
        <v/>
      </c>
      <c r="AI983">
        <f>IFERROR(AND($D$814&lt;&gt;"",$D$814="Yes"),FALSE)</f>
        <v/>
      </c>
      <c r="AJ983">
        <f>IFERROR(AND($D$814="",NOT(AND($D$814&lt;&gt;"",$D$814="Yes"))),FALSE)</f>
        <v/>
      </c>
      <c r="AK983">
        <f>IF(AI983,IF(AH983,"ANSWERED","MISSING"),IF(AJ983,IF(AH983,"INVALID","CONTROLLER MISSING"),IF(AH983,"INVALID","NOT APPLICABLE")))</f>
        <v/>
      </c>
      <c r="AL983" t="inlineStr">
        <is>
          <t>PARSED</t>
        </is>
      </c>
    </row>
    <row r="984">
      <c r="A984" s="29" t="inlineStr">
        <is>
          <t>FINS_PR_949_v1</t>
        </is>
      </c>
      <c r="B984" s="30" t="inlineStr">
        <is>
          <t>Value transacted (in reporting currency)</t>
        </is>
      </c>
      <c r="C984" s="35" t="inlineStr">
        <is>
          <t>TABLE: 34.0
MATRIX ROW / CONTEXT: Foreign exchange
Details by Foreign exchange undertaken during the reporting period - Value transacted (in reporting currency)
HOW TO ANSWER: Multiple values; one item per Value_N cell.
WHEN TO ANSWER: “Trading for own account or for account of customers” (FINS_PR_794) is “Yes”</t>
        </is>
      </c>
      <c r="D984" s="34" t="inlineStr"/>
      <c r="E984" s="33" t="inlineStr"/>
      <c r="F984" s="33" t="inlineStr"/>
      <c r="G984" s="33" t="inlineStr"/>
      <c r="H984" s="33" t="inlineStr"/>
      <c r="I984" s="33" t="inlineStr"/>
      <c r="J984" s="33" t="inlineStr"/>
      <c r="K984" s="33" t="inlineStr"/>
      <c r="L984" s="33" t="inlineStr"/>
      <c r="M984" s="33" t="inlineStr"/>
      <c r="N984" s="33" t="inlineStr"/>
      <c r="O984" s="33" t="inlineStr"/>
      <c r="P984" s="33" t="inlineStr"/>
      <c r="Q984" s="33" t="inlineStr"/>
      <c r="R984" s="33" t="inlineStr"/>
      <c r="S984" s="33" t="inlineStr"/>
      <c r="T984" s="33" t="inlineStr"/>
      <c r="U984" s="33" t="inlineStr"/>
      <c r="V984" s="33" t="inlineStr"/>
      <c r="W984" s="33" t="inlineStr"/>
      <c r="X984" s="33" t="inlineStr"/>
      <c r="Y984" s="33" t="inlineStr"/>
      <c r="Z984" s="33" t="inlineStr"/>
      <c r="AA984" s="33" t="inlineStr"/>
      <c r="AB984" s="33" t="inlineStr"/>
      <c r="AC984" s="33" t="inlineStr"/>
      <c r="AD984" s="33" t="inlineStr"/>
      <c r="AE984" s="33" t="inlineStr"/>
      <c r="AF984" s="33" t="inlineStr"/>
      <c r="AG984" s="33" t="inlineStr"/>
      <c r="AH984">
        <f>COUNTA(D984:D984)&gt;0</f>
        <v/>
      </c>
      <c r="AI984">
        <f>IFERROR(AND($D$814&lt;&gt;"",$D$814="Yes"),FALSE)</f>
        <v/>
      </c>
      <c r="AJ984">
        <f>IFERROR(AND($D$814="",NOT(AND($D$814&lt;&gt;"",$D$814="Yes"))),FALSE)</f>
        <v/>
      </c>
      <c r="AK984">
        <f>IF(AI984,IF(AH984,"ANSWERED","MISSING"),IF(AJ984,IF(AH984,"INVALID","CONTROLLER MISSING"),IF(AH984,"INVALID","NOT APPLICABLE")))</f>
        <v/>
      </c>
      <c r="AL984" t="inlineStr">
        <is>
          <t>PARSED</t>
        </is>
      </c>
    </row>
    <row r="985">
      <c r="A985" s="29" t="inlineStr">
        <is>
          <t>FINS_PR_950_v1</t>
        </is>
      </c>
      <c r="B985" s="30" t="inlineStr">
        <is>
          <t>Number of transactions</t>
        </is>
      </c>
      <c r="C985" s="35" t="inlineStr">
        <is>
          <t>TABLE: 34.0
MATRIX ROW / CONTEXT: Financial futures and options
Details by Financial futures and options undertaken during the reporting period - Number of transactions
HOW TO ANSWER: Multiple values; one item per Value_N cell.
WHEN TO ANSWER: “Trading for own account or for account of customers” (FINS_PR_794) is “Yes”</t>
        </is>
      </c>
      <c r="D985" s="34" t="inlineStr"/>
      <c r="E985" s="33" t="inlineStr"/>
      <c r="F985" s="33" t="inlineStr"/>
      <c r="G985" s="33" t="inlineStr"/>
      <c r="H985" s="33" t="inlineStr"/>
      <c r="I985" s="33" t="inlineStr"/>
      <c r="J985" s="33" t="inlineStr"/>
      <c r="K985" s="33" t="inlineStr"/>
      <c r="L985" s="33" t="inlineStr"/>
      <c r="M985" s="33" t="inlineStr"/>
      <c r="N985" s="33" t="inlineStr"/>
      <c r="O985" s="33" t="inlineStr"/>
      <c r="P985" s="33" t="inlineStr"/>
      <c r="Q985" s="33" t="inlineStr"/>
      <c r="R985" s="33" t="inlineStr"/>
      <c r="S985" s="33" t="inlineStr"/>
      <c r="T985" s="33" t="inlineStr"/>
      <c r="U985" s="33" t="inlineStr"/>
      <c r="V985" s="33" t="inlineStr"/>
      <c r="W985" s="33" t="inlineStr"/>
      <c r="X985" s="33" t="inlineStr"/>
      <c r="Y985" s="33" t="inlineStr"/>
      <c r="Z985" s="33" t="inlineStr"/>
      <c r="AA985" s="33" t="inlineStr"/>
      <c r="AB985" s="33" t="inlineStr"/>
      <c r="AC985" s="33" t="inlineStr"/>
      <c r="AD985" s="33" t="inlineStr"/>
      <c r="AE985" s="33" t="inlineStr"/>
      <c r="AF985" s="33" t="inlineStr"/>
      <c r="AG985" s="33" t="inlineStr"/>
      <c r="AH985">
        <f>COUNTA(D985:D985)&gt;0</f>
        <v/>
      </c>
      <c r="AI985">
        <f>IFERROR(AND($D$814&lt;&gt;"",$D$814="Yes"),FALSE)</f>
        <v/>
      </c>
      <c r="AJ985">
        <f>IFERROR(AND($D$814="",NOT(AND($D$814&lt;&gt;"",$D$814="Yes"))),FALSE)</f>
        <v/>
      </c>
      <c r="AK985">
        <f>IF(AI985,IF(AH985,"ANSWERED","MISSING"),IF(AJ985,IF(AH985,"INVALID","CONTROLLER MISSING"),IF(AH985,"INVALID","NOT APPLICABLE")))</f>
        <v/>
      </c>
      <c r="AL985" t="inlineStr">
        <is>
          <t>PARSED</t>
        </is>
      </c>
    </row>
    <row r="986">
      <c r="A986" s="29" t="inlineStr">
        <is>
          <t>FINS_PR_951_v1</t>
        </is>
      </c>
      <c r="B986" s="30" t="inlineStr">
        <is>
          <t>Value transacted (in reporting currency)</t>
        </is>
      </c>
      <c r="C986" s="35" t="inlineStr">
        <is>
          <t>TABLE: 34.0
MATRIX ROW / CONTEXT: Financial futures and options
Details by Financial futures and options undertaken during the reporting period - Value transacted (in reporting currency)
HOW TO ANSWER: Multiple values; one item per Value_N cell.
WHEN TO ANSWER: “Trading for own account or for account of customers” (FINS_PR_794) is “Yes”</t>
        </is>
      </c>
      <c r="D986" s="34" t="inlineStr"/>
      <c r="E986" s="33" t="inlineStr"/>
      <c r="F986" s="33" t="inlineStr"/>
      <c r="G986" s="33" t="inlineStr"/>
      <c r="H986" s="33" t="inlineStr"/>
      <c r="I986" s="33" t="inlineStr"/>
      <c r="J986" s="33" t="inlineStr"/>
      <c r="K986" s="33" t="inlineStr"/>
      <c r="L986" s="33" t="inlineStr"/>
      <c r="M986" s="33" t="inlineStr"/>
      <c r="N986" s="33" t="inlineStr"/>
      <c r="O986" s="33" t="inlineStr"/>
      <c r="P986" s="33" t="inlineStr"/>
      <c r="Q986" s="33" t="inlineStr"/>
      <c r="R986" s="33" t="inlineStr"/>
      <c r="S986" s="33" t="inlineStr"/>
      <c r="T986" s="33" t="inlineStr"/>
      <c r="U986" s="33" t="inlineStr"/>
      <c r="V986" s="33" t="inlineStr"/>
      <c r="W986" s="33" t="inlineStr"/>
      <c r="X986" s="33" t="inlineStr"/>
      <c r="Y986" s="33" t="inlineStr"/>
      <c r="Z986" s="33" t="inlineStr"/>
      <c r="AA986" s="33" t="inlineStr"/>
      <c r="AB986" s="33" t="inlineStr"/>
      <c r="AC986" s="33" t="inlineStr"/>
      <c r="AD986" s="33" t="inlineStr"/>
      <c r="AE986" s="33" t="inlineStr"/>
      <c r="AF986" s="33" t="inlineStr"/>
      <c r="AG986" s="33" t="inlineStr"/>
      <c r="AH986">
        <f>COUNTA(D986:D986)&gt;0</f>
        <v/>
      </c>
      <c r="AI986">
        <f>IFERROR(AND($D$814&lt;&gt;"",$D$814="Yes"),FALSE)</f>
        <v/>
      </c>
      <c r="AJ986">
        <f>IFERROR(AND($D$814="",NOT(AND($D$814&lt;&gt;"",$D$814="Yes"))),FALSE)</f>
        <v/>
      </c>
      <c r="AK986">
        <f>IF(AI986,IF(AH986,"ANSWERED","MISSING"),IF(AJ986,IF(AH986,"INVALID","CONTROLLER MISSING"),IF(AH986,"INVALID","NOT APPLICABLE")))</f>
        <v/>
      </c>
      <c r="AL986" t="inlineStr">
        <is>
          <t>PARSED</t>
        </is>
      </c>
    </row>
    <row r="987">
      <c r="A987" s="29" t="inlineStr">
        <is>
          <t>FINS_PR_952_v1</t>
        </is>
      </c>
      <c r="B987" s="30" t="inlineStr">
        <is>
          <t>Number of transactions</t>
        </is>
      </c>
      <c r="C987" s="35" t="inlineStr">
        <is>
          <t>TABLE: 34.0
MATRIX ROW / CONTEXT: Exchange and interest rate instruments
Details by Exchange and interest rate instruments undertaken during the reporting period - Number of transactions
HOW TO ANSWER: Multiple values; one item per Value_N cell.
WHEN TO ANSWER: “Trading for own account or for account of customers” (FINS_PR_794) is “Yes”</t>
        </is>
      </c>
      <c r="D987" s="34" t="inlineStr"/>
      <c r="E987" s="33" t="inlineStr"/>
      <c r="F987" s="33" t="inlineStr"/>
      <c r="G987" s="33" t="inlineStr"/>
      <c r="H987" s="33" t="inlineStr"/>
      <c r="I987" s="33" t="inlineStr"/>
      <c r="J987" s="33" t="inlineStr"/>
      <c r="K987" s="33" t="inlineStr"/>
      <c r="L987" s="33" t="inlineStr"/>
      <c r="M987" s="33" t="inlineStr"/>
      <c r="N987" s="33" t="inlineStr"/>
      <c r="O987" s="33" t="inlineStr"/>
      <c r="P987" s="33" t="inlineStr"/>
      <c r="Q987" s="33" t="inlineStr"/>
      <c r="R987" s="33" t="inlineStr"/>
      <c r="S987" s="33" t="inlineStr"/>
      <c r="T987" s="33" t="inlineStr"/>
      <c r="U987" s="33" t="inlineStr"/>
      <c r="V987" s="33" t="inlineStr"/>
      <c r="W987" s="33" t="inlineStr"/>
      <c r="X987" s="33" t="inlineStr"/>
      <c r="Y987" s="33" t="inlineStr"/>
      <c r="Z987" s="33" t="inlineStr"/>
      <c r="AA987" s="33" t="inlineStr"/>
      <c r="AB987" s="33" t="inlineStr"/>
      <c r="AC987" s="33" t="inlineStr"/>
      <c r="AD987" s="33" t="inlineStr"/>
      <c r="AE987" s="33" t="inlineStr"/>
      <c r="AF987" s="33" t="inlineStr"/>
      <c r="AG987" s="33" t="inlineStr"/>
      <c r="AH987">
        <f>COUNTA(D987:D987)&gt;0</f>
        <v/>
      </c>
      <c r="AI987">
        <f>IFERROR(AND($D$814&lt;&gt;"",$D$814="Yes"),FALSE)</f>
        <v/>
      </c>
      <c r="AJ987">
        <f>IFERROR(AND($D$814="",NOT(AND($D$814&lt;&gt;"",$D$814="Yes"))),FALSE)</f>
        <v/>
      </c>
      <c r="AK987">
        <f>IF(AI987,IF(AH987,"ANSWERED","MISSING"),IF(AJ987,IF(AH987,"INVALID","CONTROLLER MISSING"),IF(AH987,"INVALID","NOT APPLICABLE")))</f>
        <v/>
      </c>
      <c r="AL987" t="inlineStr">
        <is>
          <t>PARSED</t>
        </is>
      </c>
    </row>
    <row r="988">
      <c r="A988" s="29" t="inlineStr">
        <is>
          <t>FINS_PR_953_v1</t>
        </is>
      </c>
      <c r="B988" s="30" t="inlineStr">
        <is>
          <t>Value transacted (in reporting currency)</t>
        </is>
      </c>
      <c r="C988" s="35" t="inlineStr">
        <is>
          <t>TABLE: 34.0
MATRIX ROW / CONTEXT: Exchange and interest rate instruments
Details by Exchange and interest rate instruments undertaken during the reporting period - Value transacted (in reporting currency)
HOW TO ANSWER: Multiple values; one item per Value_N cell.
WHEN TO ANSWER: “Trading for own account or for account of customers” (FINS_PR_794) is “Yes”</t>
        </is>
      </c>
      <c r="D988" s="34" t="inlineStr"/>
      <c r="E988" s="33" t="inlineStr"/>
      <c r="F988" s="33" t="inlineStr"/>
      <c r="G988" s="33" t="inlineStr"/>
      <c r="H988" s="33" t="inlineStr"/>
      <c r="I988" s="33" t="inlineStr"/>
      <c r="J988" s="33" t="inlineStr"/>
      <c r="K988" s="33" t="inlineStr"/>
      <c r="L988" s="33" t="inlineStr"/>
      <c r="M988" s="33" t="inlineStr"/>
      <c r="N988" s="33" t="inlineStr"/>
      <c r="O988" s="33" t="inlineStr"/>
      <c r="P988" s="33" t="inlineStr"/>
      <c r="Q988" s="33" t="inlineStr"/>
      <c r="R988" s="33" t="inlineStr"/>
      <c r="S988" s="33" t="inlineStr"/>
      <c r="T988" s="33" t="inlineStr"/>
      <c r="U988" s="33" t="inlineStr"/>
      <c r="V988" s="33" t="inlineStr"/>
      <c r="W988" s="33" t="inlineStr"/>
      <c r="X988" s="33" t="inlineStr"/>
      <c r="Y988" s="33" t="inlineStr"/>
      <c r="Z988" s="33" t="inlineStr"/>
      <c r="AA988" s="33" t="inlineStr"/>
      <c r="AB988" s="33" t="inlineStr"/>
      <c r="AC988" s="33" t="inlineStr"/>
      <c r="AD988" s="33" t="inlineStr"/>
      <c r="AE988" s="33" t="inlineStr"/>
      <c r="AF988" s="33" t="inlineStr"/>
      <c r="AG988" s="33" t="inlineStr"/>
      <c r="AH988">
        <f>COUNTA(D988:D988)&gt;0</f>
        <v/>
      </c>
      <c r="AI988">
        <f>IFERROR(AND($D$814&lt;&gt;"",$D$814="Yes"),FALSE)</f>
        <v/>
      </c>
      <c r="AJ988">
        <f>IFERROR(AND($D$814="",NOT(AND($D$814&lt;&gt;"",$D$814="Yes"))),FALSE)</f>
        <v/>
      </c>
      <c r="AK988">
        <f>IF(AI988,IF(AH988,"ANSWERED","MISSING"),IF(AJ988,IF(AH988,"INVALID","CONTROLLER MISSING"),IF(AH988,"INVALID","NOT APPLICABLE")))</f>
        <v/>
      </c>
      <c r="AL988" t="inlineStr">
        <is>
          <t>PARSED</t>
        </is>
      </c>
    </row>
    <row r="989">
      <c r="A989" s="29" t="inlineStr">
        <is>
          <t>FINS_PR_954_v1</t>
        </is>
      </c>
      <c r="B989" s="30" t="inlineStr">
        <is>
          <t>Number of transactions</t>
        </is>
      </c>
      <c r="C989" s="35" t="inlineStr">
        <is>
          <t>TABLE: 34.0
MATRIX ROW / CONTEXT: Transferable securities
Details by Transferable securities undertaken during the reporting period - Number of transactions
HOW TO ANSWER: Multiple values; one item per Value_N cell.
WHEN TO ANSWER: “Trading for own account or for account of customers” (FINS_PR_794) is “Yes”</t>
        </is>
      </c>
      <c r="D989" s="34" t="inlineStr"/>
      <c r="E989" s="33" t="inlineStr"/>
      <c r="F989" s="33" t="inlineStr"/>
      <c r="G989" s="33" t="inlineStr"/>
      <c r="H989" s="33" t="inlineStr"/>
      <c r="I989" s="33" t="inlineStr"/>
      <c r="J989" s="33" t="inlineStr"/>
      <c r="K989" s="33" t="inlineStr"/>
      <c r="L989" s="33" t="inlineStr"/>
      <c r="M989" s="33" t="inlineStr"/>
      <c r="N989" s="33" t="inlineStr"/>
      <c r="O989" s="33" t="inlineStr"/>
      <c r="P989" s="33" t="inlineStr"/>
      <c r="Q989" s="33" t="inlineStr"/>
      <c r="R989" s="33" t="inlineStr"/>
      <c r="S989" s="33" t="inlineStr"/>
      <c r="T989" s="33" t="inlineStr"/>
      <c r="U989" s="33" t="inlineStr"/>
      <c r="V989" s="33" t="inlineStr"/>
      <c r="W989" s="33" t="inlineStr"/>
      <c r="X989" s="33" t="inlineStr"/>
      <c r="Y989" s="33" t="inlineStr"/>
      <c r="Z989" s="33" t="inlineStr"/>
      <c r="AA989" s="33" t="inlineStr"/>
      <c r="AB989" s="33" t="inlineStr"/>
      <c r="AC989" s="33" t="inlineStr"/>
      <c r="AD989" s="33" t="inlineStr"/>
      <c r="AE989" s="33" t="inlineStr"/>
      <c r="AF989" s="33" t="inlineStr"/>
      <c r="AG989" s="33" t="inlineStr"/>
      <c r="AH989">
        <f>COUNTA(D989:D989)&gt;0</f>
        <v/>
      </c>
      <c r="AI989">
        <f>IFERROR(AND($D$814&lt;&gt;"",$D$814="Yes"),FALSE)</f>
        <v/>
      </c>
      <c r="AJ989">
        <f>IFERROR(AND($D$814="",NOT(AND($D$814&lt;&gt;"",$D$814="Yes"))),FALSE)</f>
        <v/>
      </c>
      <c r="AK989">
        <f>IF(AI989,IF(AH989,"ANSWERED","MISSING"),IF(AJ989,IF(AH989,"INVALID","CONTROLLER MISSING"),IF(AH989,"INVALID","NOT APPLICABLE")))</f>
        <v/>
      </c>
      <c r="AL989" t="inlineStr">
        <is>
          <t>PARSED</t>
        </is>
      </c>
    </row>
    <row r="990">
      <c r="A990" s="29" t="inlineStr">
        <is>
          <t>FINS_PR_955_v1</t>
        </is>
      </c>
      <c r="B990" s="30" t="inlineStr">
        <is>
          <t>Value transacted (in reporting currency)</t>
        </is>
      </c>
      <c r="C990" s="35" t="inlineStr">
        <is>
          <t>TABLE: 34.0
MATRIX ROW / CONTEXT: Transferable securities
Details by Transferable securities undertaken during the reporting period - Value transacted (in reporting currency)
HOW TO ANSWER: Multiple values; one item per Value_N cell.
WHEN TO ANSWER: “Trading for own account or for account of customers” (FINS_PR_794) is “Yes”</t>
        </is>
      </c>
      <c r="D990" s="34" t="inlineStr"/>
      <c r="E990" s="33" t="inlineStr"/>
      <c r="F990" s="33" t="inlineStr"/>
      <c r="G990" s="33" t="inlineStr"/>
      <c r="H990" s="33" t="inlineStr"/>
      <c r="I990" s="33" t="inlineStr"/>
      <c r="J990" s="33" t="inlineStr"/>
      <c r="K990" s="33" t="inlineStr"/>
      <c r="L990" s="33" t="inlineStr"/>
      <c r="M990" s="33" t="inlineStr"/>
      <c r="N990" s="33" t="inlineStr"/>
      <c r="O990" s="33" t="inlineStr"/>
      <c r="P990" s="33" t="inlineStr"/>
      <c r="Q990" s="33" t="inlineStr"/>
      <c r="R990" s="33" t="inlineStr"/>
      <c r="S990" s="33" t="inlineStr"/>
      <c r="T990" s="33" t="inlineStr"/>
      <c r="U990" s="33" t="inlineStr"/>
      <c r="V990" s="33" t="inlineStr"/>
      <c r="W990" s="33" t="inlineStr"/>
      <c r="X990" s="33" t="inlineStr"/>
      <c r="Y990" s="33" t="inlineStr"/>
      <c r="Z990" s="33" t="inlineStr"/>
      <c r="AA990" s="33" t="inlineStr"/>
      <c r="AB990" s="33" t="inlineStr"/>
      <c r="AC990" s="33" t="inlineStr"/>
      <c r="AD990" s="33" t="inlineStr"/>
      <c r="AE990" s="33" t="inlineStr"/>
      <c r="AF990" s="33" t="inlineStr"/>
      <c r="AG990" s="33" t="inlineStr"/>
      <c r="AH990">
        <f>COUNTA(D990:D990)&gt;0</f>
        <v/>
      </c>
      <c r="AI990">
        <f>IFERROR(AND($D$814&lt;&gt;"",$D$814="Yes"),FALSE)</f>
        <v/>
      </c>
      <c r="AJ990">
        <f>IFERROR(AND($D$814="",NOT(AND($D$814&lt;&gt;"",$D$814="Yes"))),FALSE)</f>
        <v/>
      </c>
      <c r="AK990">
        <f>IF(AI990,IF(AH990,"ANSWERED","MISSING"),IF(AJ990,IF(AH990,"INVALID","CONTROLLER MISSING"),IF(AH990,"INVALID","NOT APPLICABLE")))</f>
        <v/>
      </c>
      <c r="AL990" t="inlineStr">
        <is>
          <t>PARSED</t>
        </is>
      </c>
    </row>
    <row r="991">
      <c r="A991" s="29" t="inlineStr">
        <is>
          <t>FINS_PR_956_v1</t>
        </is>
      </c>
      <c r="B991" s="30" t="inlineStr">
        <is>
          <t>Number of transactions</t>
        </is>
      </c>
      <c r="C991" s="35" t="inlineStr">
        <is>
          <t>TABLE: 34.0
MATRIX ROW / CONTEXT: Other
Details by Other undertaken during the reporting period - Number of transactions
HOW TO ANSWER: Multiple values; one item per Value_N cell.
WHEN TO ANSWER: “Trading for own account or for account of customers” (FINS_PR_794) is “Yes”</t>
        </is>
      </c>
      <c r="D991" s="34" t="inlineStr"/>
      <c r="E991" s="33" t="inlineStr"/>
      <c r="F991" s="33" t="inlineStr"/>
      <c r="G991" s="33" t="inlineStr"/>
      <c r="H991" s="33" t="inlineStr"/>
      <c r="I991" s="33" t="inlineStr"/>
      <c r="J991" s="33" t="inlineStr"/>
      <c r="K991" s="33" t="inlineStr"/>
      <c r="L991" s="33" t="inlineStr"/>
      <c r="M991" s="33" t="inlineStr"/>
      <c r="N991" s="33" t="inlineStr"/>
      <c r="O991" s="33" t="inlineStr"/>
      <c r="P991" s="33" t="inlineStr"/>
      <c r="Q991" s="33" t="inlineStr"/>
      <c r="R991" s="33" t="inlineStr"/>
      <c r="S991" s="33" t="inlineStr"/>
      <c r="T991" s="33" t="inlineStr"/>
      <c r="U991" s="33" t="inlineStr"/>
      <c r="V991" s="33" t="inlineStr"/>
      <c r="W991" s="33" t="inlineStr"/>
      <c r="X991" s="33" t="inlineStr"/>
      <c r="Y991" s="33" t="inlineStr"/>
      <c r="Z991" s="33" t="inlineStr"/>
      <c r="AA991" s="33" t="inlineStr"/>
      <c r="AB991" s="33" t="inlineStr"/>
      <c r="AC991" s="33" t="inlineStr"/>
      <c r="AD991" s="33" t="inlineStr"/>
      <c r="AE991" s="33" t="inlineStr"/>
      <c r="AF991" s="33" t="inlineStr"/>
      <c r="AG991" s="33" t="inlineStr"/>
      <c r="AH991">
        <f>COUNTA(D991:D991)&gt;0</f>
        <v/>
      </c>
      <c r="AI991">
        <f>IFERROR(AND($D$814&lt;&gt;"",$D$814="Yes"),FALSE)</f>
        <v/>
      </c>
      <c r="AJ991">
        <f>IFERROR(AND($D$814="",NOT(AND($D$814&lt;&gt;"",$D$814="Yes"))),FALSE)</f>
        <v/>
      </c>
      <c r="AK991">
        <f>IF(AI991,IF(AH991,"ANSWERED","MISSING"),IF(AJ991,IF(AH991,"INVALID","CONTROLLER MISSING"),IF(AH991,"INVALID","NOT APPLICABLE")))</f>
        <v/>
      </c>
      <c r="AL991" t="inlineStr">
        <is>
          <t>PARSED</t>
        </is>
      </c>
    </row>
    <row r="992">
      <c r="A992" s="29" t="inlineStr">
        <is>
          <t>FINS_PR_957_v1</t>
        </is>
      </c>
      <c r="B992" s="30" t="inlineStr">
        <is>
          <t>Value transacted (in reporting currency)</t>
        </is>
      </c>
      <c r="C992" s="35" t="inlineStr">
        <is>
          <t>TABLE: 34.0
MATRIX ROW / CONTEXT: Other
Details by Other undertaken during the reporting period - Value transacted (in reporting currency)
HOW TO ANSWER: Multiple values; one item per Value_N cell.
WHEN TO ANSWER: “Trading for own account or for account of customers” (FINS_PR_794) is “Yes”</t>
        </is>
      </c>
      <c r="D992" s="34" t="inlineStr"/>
      <c r="E992" s="33" t="inlineStr"/>
      <c r="F992" s="33" t="inlineStr"/>
      <c r="G992" s="33" t="inlineStr"/>
      <c r="H992" s="33" t="inlineStr"/>
      <c r="I992" s="33" t="inlineStr"/>
      <c r="J992" s="33" t="inlineStr"/>
      <c r="K992" s="33" t="inlineStr"/>
      <c r="L992" s="33" t="inlineStr"/>
      <c r="M992" s="33" t="inlineStr"/>
      <c r="N992" s="33" t="inlineStr"/>
      <c r="O992" s="33" t="inlineStr"/>
      <c r="P992" s="33" t="inlineStr"/>
      <c r="Q992" s="33" t="inlineStr"/>
      <c r="R992" s="33" t="inlineStr"/>
      <c r="S992" s="33" t="inlineStr"/>
      <c r="T992" s="33" t="inlineStr"/>
      <c r="U992" s="33" t="inlineStr"/>
      <c r="V992" s="33" t="inlineStr"/>
      <c r="W992" s="33" t="inlineStr"/>
      <c r="X992" s="33" t="inlineStr"/>
      <c r="Y992" s="33" t="inlineStr"/>
      <c r="Z992" s="33" t="inlineStr"/>
      <c r="AA992" s="33" t="inlineStr"/>
      <c r="AB992" s="33" t="inlineStr"/>
      <c r="AC992" s="33" t="inlineStr"/>
      <c r="AD992" s="33" t="inlineStr"/>
      <c r="AE992" s="33" t="inlineStr"/>
      <c r="AF992" s="33" t="inlineStr"/>
      <c r="AG992" s="33" t="inlineStr"/>
      <c r="AH992">
        <f>COUNTA(D992:D992)&gt;0</f>
        <v/>
      </c>
      <c r="AI992">
        <f>IFERROR(AND($D$814&lt;&gt;"",$D$814="Yes"),FALSE)</f>
        <v/>
      </c>
      <c r="AJ992">
        <f>IFERROR(AND($D$814="",NOT(AND($D$814&lt;&gt;"",$D$814="Yes"))),FALSE)</f>
        <v/>
      </c>
      <c r="AK992">
        <f>IF(AI992,IF(AH992,"ANSWERED","MISSING"),IF(AJ992,IF(AH992,"INVALID","CONTROLLER MISSING"),IF(AH992,"INVALID","NOT APPLICABLE")))</f>
        <v/>
      </c>
      <c r="AL992" t="inlineStr">
        <is>
          <t>PARSED</t>
        </is>
      </c>
    </row>
    <row r="993">
      <c r="A993" s="29" t="inlineStr">
        <is>
          <t>FINS_PR_958_v1</t>
        </is>
      </c>
      <c r="B993" s="30" t="inlineStr">
        <is>
          <t>Kindly provide details regarding other activities undertaken</t>
        </is>
      </c>
      <c r="C993" s="35" t="inlineStr">
        <is>
          <t>TABLE: 34.0
MATRIX ROW / CONTEXT: Other
Details of other activities undertaken by the LH
HOW TO ANSWER: Multiple values; one item per Value_N cell.
WHEN TO ANSWER: “Trading for own account or for account of customers” (FINS_PR_794) is “Yes”</t>
        </is>
      </c>
      <c r="D993" s="34" t="inlineStr"/>
      <c r="E993" s="33" t="inlineStr"/>
      <c r="F993" s="33" t="inlineStr"/>
      <c r="G993" s="33" t="inlineStr"/>
      <c r="H993" s="33" t="inlineStr"/>
      <c r="I993" s="33" t="inlineStr"/>
      <c r="J993" s="33" t="inlineStr"/>
      <c r="K993" s="33" t="inlineStr"/>
      <c r="L993" s="33" t="inlineStr"/>
      <c r="M993" s="33" t="inlineStr"/>
      <c r="N993" s="33" t="inlineStr"/>
      <c r="O993" s="33" t="inlineStr"/>
      <c r="P993" s="33" t="inlineStr"/>
      <c r="Q993" s="33" t="inlineStr"/>
      <c r="R993" s="33" t="inlineStr"/>
      <c r="S993" s="33" t="inlineStr"/>
      <c r="T993" s="33" t="inlineStr"/>
      <c r="U993" s="33" t="inlineStr"/>
      <c r="V993" s="33" t="inlineStr"/>
      <c r="W993" s="33" t="inlineStr"/>
      <c r="X993" s="33" t="inlineStr"/>
      <c r="Y993" s="33" t="inlineStr"/>
      <c r="Z993" s="33" t="inlineStr"/>
      <c r="AA993" s="33" t="inlineStr"/>
      <c r="AB993" s="33" t="inlineStr"/>
      <c r="AC993" s="33" t="inlineStr"/>
      <c r="AD993" s="33" t="inlineStr"/>
      <c r="AE993" s="33" t="inlineStr"/>
      <c r="AF993" s="33" t="inlineStr"/>
      <c r="AG993" s="33" t="inlineStr"/>
      <c r="AH993">
        <f>COUNTA(D993:D993)&gt;0</f>
        <v/>
      </c>
      <c r="AI993">
        <f>IFERROR(AND($D$814&lt;&gt;"",$D$814="Yes"),FALSE)</f>
        <v/>
      </c>
      <c r="AJ993">
        <f>IFERROR(AND($D$814="",NOT(AND($D$814&lt;&gt;"",$D$814="Yes"))),FALSE)</f>
        <v/>
      </c>
      <c r="AK993">
        <f>IF(AI993,IF(AH993,"ANSWERED","MISSING"),IF(AJ993,IF(AH993,"INVALID","CONTROLLER MISSING"),IF(AH993,"INVALID","NOT APPLICABLE")))</f>
        <v/>
      </c>
      <c r="AL993" t="inlineStr">
        <is>
          <t>PARSED</t>
        </is>
      </c>
    </row>
    <row r="994" ht="24" customHeight="1">
      <c r="A994" s="28" t="inlineStr">
        <is>
          <t>PR — FI SERVICES - MONEY BROKING</t>
        </is>
      </c>
      <c r="B994" s="28" t="n"/>
      <c r="C994" s="28" t="n"/>
      <c r="D994" s="28" t="n"/>
      <c r="E994" s="28" t="n"/>
      <c r="F994" s="28" t="n"/>
      <c r="G994" s="28" t="n"/>
      <c r="H994" s="28" t="n"/>
      <c r="I994" s="28" t="n"/>
      <c r="J994" s="28" t="n"/>
      <c r="K994" s="28" t="n"/>
      <c r="L994" s="28" t="n"/>
      <c r="M994" s="28" t="n"/>
      <c r="N994" s="28" t="n"/>
      <c r="O994" s="28" t="n"/>
      <c r="P994" s="28" t="n"/>
      <c r="Q994" s="28" t="n"/>
      <c r="R994" s="28" t="n"/>
      <c r="S994" s="28" t="n"/>
      <c r="T994" s="28" t="n"/>
      <c r="U994" s="28" t="n"/>
      <c r="V994" s="28" t="n"/>
      <c r="W994" s="28" t="n"/>
      <c r="X994" s="28" t="n"/>
      <c r="Y994" s="28" t="n"/>
      <c r="Z994" s="28" t="n"/>
      <c r="AA994" s="28" t="n"/>
      <c r="AB994" s="28" t="n"/>
      <c r="AC994" s="28" t="n"/>
      <c r="AD994" s="28" t="n"/>
      <c r="AE994" s="28" t="n"/>
      <c r="AF994" s="28" t="n"/>
      <c r="AG994" s="28" t="n"/>
    </row>
    <row r="995">
      <c r="A995" s="29" t="inlineStr">
        <is>
          <t>FINS_PR_959_v1</t>
        </is>
      </c>
      <c r="B995" s="30" t="inlineStr">
        <is>
          <t>Number of transactions carried out by the institution during the reporting period</t>
        </is>
      </c>
      <c r="C995" s="31" t="inlineStr">
        <is>
          <t>Please insert the Number of transactions carried out by the institution during the reporting period
WHEN TO ANSWER: “Money broking” (FINS_PR_796) is “Yes”</t>
        </is>
      </c>
      <c r="D995" s="34" t="inlineStr"/>
      <c r="E995" s="33" t="inlineStr"/>
      <c r="F995" s="33" t="inlineStr"/>
      <c r="G995" s="33" t="inlineStr"/>
      <c r="H995" s="33" t="inlineStr"/>
      <c r="I995" s="33" t="inlineStr"/>
      <c r="J995" s="33" t="inlineStr"/>
      <c r="K995" s="33" t="inlineStr"/>
      <c r="L995" s="33" t="inlineStr"/>
      <c r="M995" s="33" t="inlineStr"/>
      <c r="N995" s="33" t="inlineStr"/>
      <c r="O995" s="33" t="inlineStr"/>
      <c r="P995" s="33" t="inlineStr"/>
      <c r="Q995" s="33" t="inlineStr"/>
      <c r="R995" s="33" t="inlineStr"/>
      <c r="S995" s="33" t="inlineStr"/>
      <c r="T995" s="33" t="inlineStr"/>
      <c r="U995" s="33" t="inlineStr"/>
      <c r="V995" s="33" t="inlineStr"/>
      <c r="W995" s="33" t="inlineStr"/>
      <c r="X995" s="33" t="inlineStr"/>
      <c r="Y995" s="33" t="inlineStr"/>
      <c r="Z995" s="33" t="inlineStr"/>
      <c r="AA995" s="33" t="inlineStr"/>
      <c r="AB995" s="33" t="inlineStr"/>
      <c r="AC995" s="33" t="inlineStr"/>
      <c r="AD995" s="33" t="inlineStr"/>
      <c r="AE995" s="33" t="inlineStr"/>
      <c r="AF995" s="33" t="inlineStr"/>
      <c r="AG995" s="33" t="inlineStr"/>
      <c r="AH995">
        <f>COUNTA(D995:D995)&gt;0</f>
        <v/>
      </c>
      <c r="AI995">
        <f>IFERROR(AND($D$816&lt;&gt;"",$D$816="Yes"),FALSE)</f>
        <v/>
      </c>
      <c r="AJ995">
        <f>IFERROR(AND($D$816="",NOT(AND($D$816&lt;&gt;"",$D$816="Yes"))),FALSE)</f>
        <v/>
      </c>
      <c r="AK995">
        <f>IF(AI995,IF(AH995,"ANSWERED","MISSING"),IF(AJ995,IF(AH995,"INVALID","CONTROLLER MISSING"),IF(AH995,"INVALID","NOT APPLICABLE")))</f>
        <v/>
      </c>
      <c r="AL995" t="inlineStr">
        <is>
          <t>PARSED</t>
        </is>
      </c>
    </row>
    <row r="996">
      <c r="A996" s="29" t="inlineStr">
        <is>
          <t>FINS_PR_960_v1</t>
        </is>
      </c>
      <c r="B996" s="30" t="inlineStr">
        <is>
          <t>Total value of transactions processed during the reporting period (in reporting currency)</t>
        </is>
      </c>
      <c r="C996" s="31" t="inlineStr">
        <is>
          <t>Please insert the Total value of transactions processed during the reporting period (in reporting currency)
WHEN TO ANSWER: “Money broking” (FINS_PR_796) is “Yes”</t>
        </is>
      </c>
      <c r="D996" s="34" t="inlineStr"/>
      <c r="E996" s="33" t="inlineStr"/>
      <c r="F996" s="33" t="inlineStr"/>
      <c r="G996" s="33" t="inlineStr"/>
      <c r="H996" s="33" t="inlineStr"/>
      <c r="I996" s="33" t="inlineStr"/>
      <c r="J996" s="33" t="inlineStr"/>
      <c r="K996" s="33" t="inlineStr"/>
      <c r="L996" s="33" t="inlineStr"/>
      <c r="M996" s="33" t="inlineStr"/>
      <c r="N996" s="33" t="inlineStr"/>
      <c r="O996" s="33" t="inlineStr"/>
      <c r="P996" s="33" t="inlineStr"/>
      <c r="Q996" s="33" t="inlineStr"/>
      <c r="R996" s="33" t="inlineStr"/>
      <c r="S996" s="33" t="inlineStr"/>
      <c r="T996" s="33" t="inlineStr"/>
      <c r="U996" s="33" t="inlineStr"/>
      <c r="V996" s="33" t="inlineStr"/>
      <c r="W996" s="33" t="inlineStr"/>
      <c r="X996" s="33" t="inlineStr"/>
      <c r="Y996" s="33" t="inlineStr"/>
      <c r="Z996" s="33" t="inlineStr"/>
      <c r="AA996" s="33" t="inlineStr"/>
      <c r="AB996" s="33" t="inlineStr"/>
      <c r="AC996" s="33" t="inlineStr"/>
      <c r="AD996" s="33" t="inlineStr"/>
      <c r="AE996" s="33" t="inlineStr"/>
      <c r="AF996" s="33" t="inlineStr"/>
      <c r="AG996" s="33" t="inlineStr"/>
      <c r="AH996">
        <f>COUNTA(D996:D996)&gt;0</f>
        <v/>
      </c>
      <c r="AI996">
        <f>IFERROR(AND($D$816&lt;&gt;"",$D$816="Yes"),FALSE)</f>
        <v/>
      </c>
      <c r="AJ996">
        <f>IFERROR(AND($D$816="",NOT(AND($D$816&lt;&gt;"",$D$816="Yes"))),FALSE)</f>
        <v/>
      </c>
      <c r="AK996">
        <f>IF(AI996,IF(AH996,"ANSWERED","MISSING"),IF(AJ996,IF(AH996,"INVALID","CONTROLLER MISSING"),IF(AH996,"INVALID","NOT APPLICABLE")))</f>
        <v/>
      </c>
      <c r="AL996" t="inlineStr">
        <is>
          <t>PARSED</t>
        </is>
      </c>
    </row>
    <row r="997">
      <c r="A997" s="29" t="inlineStr">
        <is>
          <t>FINS_PR_961_v1</t>
        </is>
      </c>
      <c r="B997" s="30" t="inlineStr">
        <is>
          <t>Number of transactions</t>
        </is>
      </c>
      <c r="C997" s="35" t="inlineStr">
        <is>
          <t>TABLE: 35.0
MATRIX ROW / CONTEXT: Bank Deposits
Details by Bank Deposits undertaken during the reporting period - Number of transactions
HOW TO ANSWER: Multiple values; one item per Value_N cell.
WHEN TO ANSWER: “Money broking” (FINS_PR_796) is “Yes”</t>
        </is>
      </c>
      <c r="D997" s="34" t="inlineStr"/>
      <c r="E997" s="33" t="inlineStr"/>
      <c r="F997" s="33" t="inlineStr"/>
      <c r="G997" s="33" t="inlineStr"/>
      <c r="H997" s="33" t="inlineStr"/>
      <c r="I997" s="33" t="inlineStr"/>
      <c r="J997" s="33" t="inlineStr"/>
      <c r="K997" s="33" t="inlineStr"/>
      <c r="L997" s="33" t="inlineStr"/>
      <c r="M997" s="33" t="inlineStr"/>
      <c r="N997" s="33" t="inlineStr"/>
      <c r="O997" s="33" t="inlineStr"/>
      <c r="P997" s="33" t="inlineStr"/>
      <c r="Q997" s="33" t="inlineStr"/>
      <c r="R997" s="33" t="inlineStr"/>
      <c r="S997" s="33" t="inlineStr"/>
      <c r="T997" s="33" t="inlineStr"/>
      <c r="U997" s="33" t="inlineStr"/>
      <c r="V997" s="33" t="inlineStr"/>
      <c r="W997" s="33" t="inlineStr"/>
      <c r="X997" s="33" t="inlineStr"/>
      <c r="Y997" s="33" t="inlineStr"/>
      <c r="Z997" s="33" t="inlineStr"/>
      <c r="AA997" s="33" t="inlineStr"/>
      <c r="AB997" s="33" t="inlineStr"/>
      <c r="AC997" s="33" t="inlineStr"/>
      <c r="AD997" s="33" t="inlineStr"/>
      <c r="AE997" s="33" t="inlineStr"/>
      <c r="AF997" s="33" t="inlineStr"/>
      <c r="AG997" s="33" t="inlineStr"/>
      <c r="AH997">
        <f>COUNTA(D997:D997)&gt;0</f>
        <v/>
      </c>
      <c r="AI997">
        <f>IFERROR(AND($D$816&lt;&gt;"",$D$816="Yes"),FALSE)</f>
        <v/>
      </c>
      <c r="AJ997">
        <f>IFERROR(AND($D$816="",NOT(AND($D$816&lt;&gt;"",$D$816="Yes"))),FALSE)</f>
        <v/>
      </c>
      <c r="AK997">
        <f>IF(AI997,IF(AH997,"ANSWERED","MISSING"),IF(AJ997,IF(AH997,"INVALID","CONTROLLER MISSING"),IF(AH997,"INVALID","NOT APPLICABLE")))</f>
        <v/>
      </c>
      <c r="AL997" t="inlineStr">
        <is>
          <t>PARSED</t>
        </is>
      </c>
    </row>
    <row r="998">
      <c r="A998" s="29" t="inlineStr">
        <is>
          <t>FINS_PR_962_v1</t>
        </is>
      </c>
      <c r="B998" s="30" t="inlineStr">
        <is>
          <t>Value transacted (in reporting currency)</t>
        </is>
      </c>
      <c r="C998" s="35" t="inlineStr">
        <is>
          <t>TABLE: 35.0
MATRIX ROW / CONTEXT: Bank Deposits
Details by Bank Deposits undertaken during the reporting period - Value transacted (in reporting currency)
HOW TO ANSWER: Multiple values; one item per Value_N cell.
WHEN TO ANSWER: “Money broking” (FINS_PR_796) is “Yes”</t>
        </is>
      </c>
      <c r="D998" s="34" t="inlineStr"/>
      <c r="E998" s="33" t="inlineStr"/>
      <c r="F998" s="33" t="inlineStr"/>
      <c r="G998" s="33" t="inlineStr"/>
      <c r="H998" s="33" t="inlineStr"/>
      <c r="I998" s="33" t="inlineStr"/>
      <c r="J998" s="33" t="inlineStr"/>
      <c r="K998" s="33" t="inlineStr"/>
      <c r="L998" s="33" t="inlineStr"/>
      <c r="M998" s="33" t="inlineStr"/>
      <c r="N998" s="33" t="inlineStr"/>
      <c r="O998" s="33" t="inlineStr"/>
      <c r="P998" s="33" t="inlineStr"/>
      <c r="Q998" s="33" t="inlineStr"/>
      <c r="R998" s="33" t="inlineStr"/>
      <c r="S998" s="33" t="inlineStr"/>
      <c r="T998" s="33" t="inlineStr"/>
      <c r="U998" s="33" t="inlineStr"/>
      <c r="V998" s="33" t="inlineStr"/>
      <c r="W998" s="33" t="inlineStr"/>
      <c r="X998" s="33" t="inlineStr"/>
      <c r="Y998" s="33" t="inlineStr"/>
      <c r="Z998" s="33" t="inlineStr"/>
      <c r="AA998" s="33" t="inlineStr"/>
      <c r="AB998" s="33" t="inlineStr"/>
      <c r="AC998" s="33" t="inlineStr"/>
      <c r="AD998" s="33" t="inlineStr"/>
      <c r="AE998" s="33" t="inlineStr"/>
      <c r="AF998" s="33" t="inlineStr"/>
      <c r="AG998" s="33" t="inlineStr"/>
      <c r="AH998">
        <f>COUNTA(D998:D998)&gt;0</f>
        <v/>
      </c>
      <c r="AI998">
        <f>IFERROR(AND($D$816&lt;&gt;"",$D$816="Yes"),FALSE)</f>
        <v/>
      </c>
      <c r="AJ998">
        <f>IFERROR(AND($D$816="",NOT(AND($D$816&lt;&gt;"",$D$816="Yes"))),FALSE)</f>
        <v/>
      </c>
      <c r="AK998">
        <f>IF(AI998,IF(AH998,"ANSWERED","MISSING"),IF(AJ998,IF(AH998,"INVALID","CONTROLLER MISSING"),IF(AH998,"INVALID","NOT APPLICABLE")))</f>
        <v/>
      </c>
      <c r="AL998" t="inlineStr">
        <is>
          <t>PARSED</t>
        </is>
      </c>
    </row>
    <row r="999">
      <c r="A999" s="29" t="inlineStr">
        <is>
          <t>FINS_PR_963_v1</t>
        </is>
      </c>
      <c r="B999" s="30" t="inlineStr">
        <is>
          <t>Number of transactions</t>
        </is>
      </c>
      <c r="C999" s="35" t="inlineStr">
        <is>
          <t>TABLE: 35.0
MATRIX ROW / CONTEXT: Spot Foreign Exchange
Details bySpot Foreign Exchange undertaken during the reporting period - Number of transactions
HOW TO ANSWER: Multiple values; one item per Value_N cell.
WHEN TO ANSWER: “Money broking” (FINS_PR_796) is “Yes”</t>
        </is>
      </c>
      <c r="D999" s="34" t="inlineStr"/>
      <c r="E999" s="33" t="inlineStr"/>
      <c r="F999" s="33" t="inlineStr"/>
      <c r="G999" s="33" t="inlineStr"/>
      <c r="H999" s="33" t="inlineStr"/>
      <c r="I999" s="33" t="inlineStr"/>
      <c r="J999" s="33" t="inlineStr"/>
      <c r="K999" s="33" t="inlineStr"/>
      <c r="L999" s="33" t="inlineStr"/>
      <c r="M999" s="33" t="inlineStr"/>
      <c r="N999" s="33" t="inlineStr"/>
      <c r="O999" s="33" t="inlineStr"/>
      <c r="P999" s="33" t="inlineStr"/>
      <c r="Q999" s="33" t="inlineStr"/>
      <c r="R999" s="33" t="inlineStr"/>
      <c r="S999" s="33" t="inlineStr"/>
      <c r="T999" s="33" t="inlineStr"/>
      <c r="U999" s="33" t="inlineStr"/>
      <c r="V999" s="33" t="inlineStr"/>
      <c r="W999" s="33" t="inlineStr"/>
      <c r="X999" s="33" t="inlineStr"/>
      <c r="Y999" s="33" t="inlineStr"/>
      <c r="Z999" s="33" t="inlineStr"/>
      <c r="AA999" s="33" t="inlineStr"/>
      <c r="AB999" s="33" t="inlineStr"/>
      <c r="AC999" s="33" t="inlineStr"/>
      <c r="AD999" s="33" t="inlineStr"/>
      <c r="AE999" s="33" t="inlineStr"/>
      <c r="AF999" s="33" t="inlineStr"/>
      <c r="AG999" s="33" t="inlineStr"/>
      <c r="AH999">
        <f>COUNTA(D999:D999)&gt;0</f>
        <v/>
      </c>
      <c r="AI999">
        <f>IFERROR(AND($D$816&lt;&gt;"",$D$816="Yes"),FALSE)</f>
        <v/>
      </c>
      <c r="AJ999">
        <f>IFERROR(AND($D$816="",NOT(AND($D$816&lt;&gt;"",$D$816="Yes"))),FALSE)</f>
        <v/>
      </c>
      <c r="AK999">
        <f>IF(AI999,IF(AH999,"ANSWERED","MISSING"),IF(AJ999,IF(AH999,"INVALID","CONTROLLER MISSING"),IF(AH999,"INVALID","NOT APPLICABLE")))</f>
        <v/>
      </c>
      <c r="AL999" t="inlineStr">
        <is>
          <t>PARSED</t>
        </is>
      </c>
    </row>
    <row r="1000">
      <c r="A1000" s="29" t="inlineStr">
        <is>
          <t>FINS_PR_964_v1</t>
        </is>
      </c>
      <c r="B1000" s="30" t="inlineStr">
        <is>
          <t>Value transacted (in reporting currency)</t>
        </is>
      </c>
      <c r="C1000" s="35" t="inlineStr">
        <is>
          <t>TABLE: 35.0
MATRIX ROW / CONTEXT: Spot Foreign Exchange
Details by Spot Foreign Exchange undertaken during the reporting period - Value transacted (in reporting currency)
HOW TO ANSWER: Multiple values; one item per Value_N cell.
WHEN TO ANSWER: “Money broking” (FINS_PR_796) is “Yes”</t>
        </is>
      </c>
      <c r="D1000" s="34" t="inlineStr"/>
      <c r="E1000" s="33" t="inlineStr"/>
      <c r="F1000" s="33" t="inlineStr"/>
      <c r="G1000" s="33" t="inlineStr"/>
      <c r="H1000" s="33" t="inlineStr"/>
      <c r="I1000" s="33" t="inlineStr"/>
      <c r="J1000" s="33" t="inlineStr"/>
      <c r="K1000" s="33" t="inlineStr"/>
      <c r="L1000" s="33" t="inlineStr"/>
      <c r="M1000" s="33" t="inlineStr"/>
      <c r="N1000" s="33" t="inlineStr"/>
      <c r="O1000" s="33" t="inlineStr"/>
      <c r="P1000" s="33" t="inlineStr"/>
      <c r="Q1000" s="33" t="inlineStr"/>
      <c r="R1000" s="33" t="inlineStr"/>
      <c r="S1000" s="33" t="inlineStr"/>
      <c r="T1000" s="33" t="inlineStr"/>
      <c r="U1000" s="33" t="inlineStr"/>
      <c r="V1000" s="33" t="inlineStr"/>
      <c r="W1000" s="33" t="inlineStr"/>
      <c r="X1000" s="33" t="inlineStr"/>
      <c r="Y1000" s="33" t="inlineStr"/>
      <c r="Z1000" s="33" t="inlineStr"/>
      <c r="AA1000" s="33" t="inlineStr"/>
      <c r="AB1000" s="33" t="inlineStr"/>
      <c r="AC1000" s="33" t="inlineStr"/>
      <c r="AD1000" s="33" t="inlineStr"/>
      <c r="AE1000" s="33" t="inlineStr"/>
      <c r="AF1000" s="33" t="inlineStr"/>
      <c r="AG1000" s="33" t="inlineStr"/>
      <c r="AH1000">
        <f>COUNTA(D1000:D1000)&gt;0</f>
        <v/>
      </c>
      <c r="AI1000">
        <f>IFERROR(AND($D$816&lt;&gt;"",$D$816="Yes"),FALSE)</f>
        <v/>
      </c>
      <c r="AJ1000">
        <f>IFERROR(AND($D$816="",NOT(AND($D$816&lt;&gt;"",$D$816="Yes"))),FALSE)</f>
        <v/>
      </c>
      <c r="AK1000">
        <f>IF(AI1000,IF(AH1000,"ANSWERED","MISSING"),IF(AJ1000,IF(AH1000,"INVALID","CONTROLLER MISSING"),IF(AH1000,"INVALID","NOT APPLICABLE")))</f>
        <v/>
      </c>
      <c r="AL1000" t="inlineStr">
        <is>
          <t>PARSED</t>
        </is>
      </c>
    </row>
    <row r="1001">
      <c r="A1001" s="29" t="inlineStr">
        <is>
          <t>FINS_PR_965_v1</t>
        </is>
      </c>
      <c r="B1001" s="30" t="inlineStr">
        <is>
          <t>Number of transactions</t>
        </is>
      </c>
      <c r="C1001" s="35" t="inlineStr">
        <is>
          <t>TABLE: 35.0
MATRIX ROW / CONTEXT: Forward Foreign Exchange
Details by Forward Foreign Exchange undertaken during the reporting period - Number of transactions
HOW TO ANSWER: Multiple values; one item per Value_N cell.
WHEN TO ANSWER: “Money broking” (FINS_PR_796) is “Yes”</t>
        </is>
      </c>
      <c r="D1001" s="34" t="inlineStr"/>
      <c r="E1001" s="33" t="inlineStr"/>
      <c r="F1001" s="33" t="inlineStr"/>
      <c r="G1001" s="33" t="inlineStr"/>
      <c r="H1001" s="33" t="inlineStr"/>
      <c r="I1001" s="33" t="inlineStr"/>
      <c r="J1001" s="33" t="inlineStr"/>
      <c r="K1001" s="33" t="inlineStr"/>
      <c r="L1001" s="33" t="inlineStr"/>
      <c r="M1001" s="33" t="inlineStr"/>
      <c r="N1001" s="33" t="inlineStr"/>
      <c r="O1001" s="33" t="inlineStr"/>
      <c r="P1001" s="33" t="inlineStr"/>
      <c r="Q1001" s="33" t="inlineStr"/>
      <c r="R1001" s="33" t="inlineStr"/>
      <c r="S1001" s="33" t="inlineStr"/>
      <c r="T1001" s="33" t="inlineStr"/>
      <c r="U1001" s="33" t="inlineStr"/>
      <c r="V1001" s="33" t="inlineStr"/>
      <c r="W1001" s="33" t="inlineStr"/>
      <c r="X1001" s="33" t="inlineStr"/>
      <c r="Y1001" s="33" t="inlineStr"/>
      <c r="Z1001" s="33" t="inlineStr"/>
      <c r="AA1001" s="33" t="inlineStr"/>
      <c r="AB1001" s="33" t="inlineStr"/>
      <c r="AC1001" s="33" t="inlineStr"/>
      <c r="AD1001" s="33" t="inlineStr"/>
      <c r="AE1001" s="33" t="inlineStr"/>
      <c r="AF1001" s="33" t="inlineStr"/>
      <c r="AG1001" s="33" t="inlineStr"/>
      <c r="AH1001">
        <f>COUNTA(D1001:D1001)&gt;0</f>
        <v/>
      </c>
      <c r="AI1001">
        <f>IFERROR(AND($D$816&lt;&gt;"",$D$816="Yes"),FALSE)</f>
        <v/>
      </c>
      <c r="AJ1001">
        <f>IFERROR(AND($D$816="",NOT(AND($D$816&lt;&gt;"",$D$816="Yes"))),FALSE)</f>
        <v/>
      </c>
      <c r="AK1001">
        <f>IF(AI1001,IF(AH1001,"ANSWERED","MISSING"),IF(AJ1001,IF(AH1001,"INVALID","CONTROLLER MISSING"),IF(AH1001,"INVALID","NOT APPLICABLE")))</f>
        <v/>
      </c>
      <c r="AL1001" t="inlineStr">
        <is>
          <t>PARSED</t>
        </is>
      </c>
    </row>
    <row r="1002">
      <c r="A1002" s="29" t="inlineStr">
        <is>
          <t>FINS_PR_966_v1</t>
        </is>
      </c>
      <c r="B1002" s="30" t="inlineStr">
        <is>
          <t>Value transacted (in reporting currency)</t>
        </is>
      </c>
      <c r="C1002" s="35" t="inlineStr">
        <is>
          <t>TABLE: 35.0
MATRIX ROW / CONTEXT: Forward Foreign Exchange
Details by Forward Foreign Exchange undertaken during the reporting period - Value transacted (in reporting currency)
HOW TO ANSWER: Multiple values; one item per Value_N cell.
WHEN TO ANSWER: “Money broking” (FINS_PR_796) is “Yes”</t>
        </is>
      </c>
      <c r="D1002" s="34" t="inlineStr"/>
      <c r="E1002" s="33" t="inlineStr"/>
      <c r="F1002" s="33" t="inlineStr"/>
      <c r="G1002" s="33" t="inlineStr"/>
      <c r="H1002" s="33" t="inlineStr"/>
      <c r="I1002" s="33" t="inlineStr"/>
      <c r="J1002" s="33" t="inlineStr"/>
      <c r="K1002" s="33" t="inlineStr"/>
      <c r="L1002" s="33" t="inlineStr"/>
      <c r="M1002" s="33" t="inlineStr"/>
      <c r="N1002" s="33" t="inlineStr"/>
      <c r="O1002" s="33" t="inlineStr"/>
      <c r="P1002" s="33" t="inlineStr"/>
      <c r="Q1002" s="33" t="inlineStr"/>
      <c r="R1002" s="33" t="inlineStr"/>
      <c r="S1002" s="33" t="inlineStr"/>
      <c r="T1002" s="33" t="inlineStr"/>
      <c r="U1002" s="33" t="inlineStr"/>
      <c r="V1002" s="33" t="inlineStr"/>
      <c r="W1002" s="33" t="inlineStr"/>
      <c r="X1002" s="33" t="inlineStr"/>
      <c r="Y1002" s="33" t="inlineStr"/>
      <c r="Z1002" s="33" t="inlineStr"/>
      <c r="AA1002" s="33" t="inlineStr"/>
      <c r="AB1002" s="33" t="inlineStr"/>
      <c r="AC1002" s="33" t="inlineStr"/>
      <c r="AD1002" s="33" t="inlineStr"/>
      <c r="AE1002" s="33" t="inlineStr"/>
      <c r="AF1002" s="33" t="inlineStr"/>
      <c r="AG1002" s="33" t="inlineStr"/>
      <c r="AH1002">
        <f>COUNTA(D1002:D1002)&gt;0</f>
        <v/>
      </c>
      <c r="AI1002">
        <f>IFERROR(AND($D$816&lt;&gt;"",$D$816="Yes"),FALSE)</f>
        <v/>
      </c>
      <c r="AJ1002">
        <f>IFERROR(AND($D$816="",NOT(AND($D$816&lt;&gt;"",$D$816="Yes"))),FALSE)</f>
        <v/>
      </c>
      <c r="AK1002">
        <f>IF(AI1002,IF(AH1002,"ANSWERED","MISSING"),IF(AJ1002,IF(AH1002,"INVALID","CONTROLLER MISSING"),IF(AH1002,"INVALID","NOT APPLICABLE")))</f>
        <v/>
      </c>
      <c r="AL1002" t="inlineStr">
        <is>
          <t>PARSED</t>
        </is>
      </c>
    </row>
    <row r="1003">
      <c r="A1003" s="29" t="inlineStr">
        <is>
          <t>FINS_PR_967_v1</t>
        </is>
      </c>
      <c r="B1003" s="30" t="inlineStr">
        <is>
          <t>Number of transactions</t>
        </is>
      </c>
      <c r="C1003" s="35" t="inlineStr">
        <is>
          <t>TABLE: 35.0
MATRIX ROW / CONTEXT: Lending
Details by Lending undertaken during the reporting period - Number of transactions
HOW TO ANSWER: Multiple values; one item per Value_N cell.
WHEN TO ANSWER: “Money broking” (FINS_PR_796) is “Yes”</t>
        </is>
      </c>
      <c r="D1003" s="34" t="inlineStr"/>
      <c r="E1003" s="33" t="inlineStr"/>
      <c r="F1003" s="33" t="inlineStr"/>
      <c r="G1003" s="33" t="inlineStr"/>
      <c r="H1003" s="33" t="inlineStr"/>
      <c r="I1003" s="33" t="inlineStr"/>
      <c r="J1003" s="33" t="inlineStr"/>
      <c r="K1003" s="33" t="inlineStr"/>
      <c r="L1003" s="33" t="inlineStr"/>
      <c r="M1003" s="33" t="inlineStr"/>
      <c r="N1003" s="33" t="inlineStr"/>
      <c r="O1003" s="33" t="inlineStr"/>
      <c r="P1003" s="33" t="inlineStr"/>
      <c r="Q1003" s="33" t="inlineStr"/>
      <c r="R1003" s="33" t="inlineStr"/>
      <c r="S1003" s="33" t="inlineStr"/>
      <c r="T1003" s="33" t="inlineStr"/>
      <c r="U1003" s="33" t="inlineStr"/>
      <c r="V1003" s="33" t="inlineStr"/>
      <c r="W1003" s="33" t="inlineStr"/>
      <c r="X1003" s="33" t="inlineStr"/>
      <c r="Y1003" s="33" t="inlineStr"/>
      <c r="Z1003" s="33" t="inlineStr"/>
      <c r="AA1003" s="33" t="inlineStr"/>
      <c r="AB1003" s="33" t="inlineStr"/>
      <c r="AC1003" s="33" t="inlineStr"/>
      <c r="AD1003" s="33" t="inlineStr"/>
      <c r="AE1003" s="33" t="inlineStr"/>
      <c r="AF1003" s="33" t="inlineStr"/>
      <c r="AG1003" s="33" t="inlineStr"/>
      <c r="AH1003">
        <f>COUNTA(D1003:D1003)&gt;0</f>
        <v/>
      </c>
      <c r="AI1003">
        <f>IFERROR(AND($D$816&lt;&gt;"",$D$816="Yes"),FALSE)</f>
        <v/>
      </c>
      <c r="AJ1003">
        <f>IFERROR(AND($D$816="",NOT(AND($D$816&lt;&gt;"",$D$816="Yes"))),FALSE)</f>
        <v/>
      </c>
      <c r="AK1003">
        <f>IF(AI1003,IF(AH1003,"ANSWERED","MISSING"),IF(AJ1003,IF(AH1003,"INVALID","CONTROLLER MISSING"),IF(AH1003,"INVALID","NOT APPLICABLE")))</f>
        <v/>
      </c>
      <c r="AL1003" t="inlineStr">
        <is>
          <t>PARSED</t>
        </is>
      </c>
    </row>
    <row r="1004">
      <c r="A1004" s="29" t="inlineStr">
        <is>
          <t>FINS_PR_968_v1</t>
        </is>
      </c>
      <c r="B1004" s="30" t="inlineStr">
        <is>
          <t>Value transacted (in reporting currency)</t>
        </is>
      </c>
      <c r="C1004" s="35" t="inlineStr">
        <is>
          <t>TABLE: 35.0
MATRIX ROW / CONTEXT: Lending
Details by Lending undertaken during the reporting period - Value transacted (in reporting currency)
HOW TO ANSWER: Multiple values; one item per Value_N cell.
WHEN TO ANSWER: “Money broking” (FINS_PR_796) is “Yes”</t>
        </is>
      </c>
      <c r="D1004" s="34" t="inlineStr"/>
      <c r="E1004" s="33" t="inlineStr"/>
      <c r="F1004" s="33" t="inlineStr"/>
      <c r="G1004" s="33" t="inlineStr"/>
      <c r="H1004" s="33" t="inlineStr"/>
      <c r="I1004" s="33" t="inlineStr"/>
      <c r="J1004" s="33" t="inlineStr"/>
      <c r="K1004" s="33" t="inlineStr"/>
      <c r="L1004" s="33" t="inlineStr"/>
      <c r="M1004" s="33" t="inlineStr"/>
      <c r="N1004" s="33" t="inlineStr"/>
      <c r="O1004" s="33" t="inlineStr"/>
      <c r="P1004" s="33" t="inlineStr"/>
      <c r="Q1004" s="33" t="inlineStr"/>
      <c r="R1004" s="33" t="inlineStr"/>
      <c r="S1004" s="33" t="inlineStr"/>
      <c r="T1004" s="33" t="inlineStr"/>
      <c r="U1004" s="33" t="inlineStr"/>
      <c r="V1004" s="33" t="inlineStr"/>
      <c r="W1004" s="33" t="inlineStr"/>
      <c r="X1004" s="33" t="inlineStr"/>
      <c r="Y1004" s="33" t="inlineStr"/>
      <c r="Z1004" s="33" t="inlineStr"/>
      <c r="AA1004" s="33" t="inlineStr"/>
      <c r="AB1004" s="33" t="inlineStr"/>
      <c r="AC1004" s="33" t="inlineStr"/>
      <c r="AD1004" s="33" t="inlineStr"/>
      <c r="AE1004" s="33" t="inlineStr"/>
      <c r="AF1004" s="33" t="inlineStr"/>
      <c r="AG1004" s="33" t="inlineStr"/>
      <c r="AH1004">
        <f>COUNTA(D1004:D1004)&gt;0</f>
        <v/>
      </c>
      <c r="AI1004">
        <f>IFERROR(AND($D$816&lt;&gt;"",$D$816="Yes"),FALSE)</f>
        <v/>
      </c>
      <c r="AJ1004">
        <f>IFERROR(AND($D$816="",NOT(AND($D$816&lt;&gt;"",$D$816="Yes"))),FALSE)</f>
        <v/>
      </c>
      <c r="AK1004">
        <f>IF(AI1004,IF(AH1004,"ANSWERED","MISSING"),IF(AJ1004,IF(AH1004,"INVALID","CONTROLLER MISSING"),IF(AH1004,"INVALID","NOT APPLICABLE")))</f>
        <v/>
      </c>
      <c r="AL1004" t="inlineStr">
        <is>
          <t>PARSED</t>
        </is>
      </c>
    </row>
    <row r="1005">
      <c r="A1005" s="29" t="inlineStr">
        <is>
          <t>FINS_PR_969_v1</t>
        </is>
      </c>
      <c r="B1005" s="30" t="inlineStr">
        <is>
          <t>Number of transactions</t>
        </is>
      </c>
      <c r="C1005" s="35" t="inlineStr">
        <is>
          <t>TABLE: 35.0
MATRIX ROW / CONTEXT: Others
Details by Others undertaken during the reporting period - Number of transactions
HOW TO ANSWER: Multiple values; one item per Value_N cell.
WHEN TO ANSWER: “Money broking” (FINS_PR_796) is “Yes”</t>
        </is>
      </c>
      <c r="D1005" s="34" t="inlineStr"/>
      <c r="E1005" s="33" t="inlineStr"/>
      <c r="F1005" s="33" t="inlineStr"/>
      <c r="G1005" s="33" t="inlineStr"/>
      <c r="H1005" s="33" t="inlineStr"/>
      <c r="I1005" s="33" t="inlineStr"/>
      <c r="J1005" s="33" t="inlineStr"/>
      <c r="K1005" s="33" t="inlineStr"/>
      <c r="L1005" s="33" t="inlineStr"/>
      <c r="M1005" s="33" t="inlineStr"/>
      <c r="N1005" s="33" t="inlineStr"/>
      <c r="O1005" s="33" t="inlineStr"/>
      <c r="P1005" s="33" t="inlineStr"/>
      <c r="Q1005" s="33" t="inlineStr"/>
      <c r="R1005" s="33" t="inlineStr"/>
      <c r="S1005" s="33" t="inlineStr"/>
      <c r="T1005" s="33" t="inlineStr"/>
      <c r="U1005" s="33" t="inlineStr"/>
      <c r="V1005" s="33" t="inlineStr"/>
      <c r="W1005" s="33" t="inlineStr"/>
      <c r="X1005" s="33" t="inlineStr"/>
      <c r="Y1005" s="33" t="inlineStr"/>
      <c r="Z1005" s="33" t="inlineStr"/>
      <c r="AA1005" s="33" t="inlineStr"/>
      <c r="AB1005" s="33" t="inlineStr"/>
      <c r="AC1005" s="33" t="inlineStr"/>
      <c r="AD1005" s="33" t="inlineStr"/>
      <c r="AE1005" s="33" t="inlineStr"/>
      <c r="AF1005" s="33" t="inlineStr"/>
      <c r="AG1005" s="33" t="inlineStr"/>
      <c r="AH1005">
        <f>COUNTA(D1005:D1005)&gt;0</f>
        <v/>
      </c>
      <c r="AI1005">
        <f>IFERROR(AND($D$816&lt;&gt;"",$D$816="Yes"),FALSE)</f>
        <v/>
      </c>
      <c r="AJ1005">
        <f>IFERROR(AND($D$816="",NOT(AND($D$816&lt;&gt;"",$D$816="Yes"))),FALSE)</f>
        <v/>
      </c>
      <c r="AK1005">
        <f>IF(AI1005,IF(AH1005,"ANSWERED","MISSING"),IF(AJ1005,IF(AH1005,"INVALID","CONTROLLER MISSING"),IF(AH1005,"INVALID","NOT APPLICABLE")))</f>
        <v/>
      </c>
      <c r="AL1005" t="inlineStr">
        <is>
          <t>PARSED</t>
        </is>
      </c>
    </row>
    <row r="1006">
      <c r="A1006" s="29" t="inlineStr">
        <is>
          <t>FINS_PR_970_v1</t>
        </is>
      </c>
      <c r="B1006" s="30" t="inlineStr">
        <is>
          <t>Value transacted (in reporting currency)</t>
        </is>
      </c>
      <c r="C1006" s="35" t="inlineStr">
        <is>
          <t>TABLE: 35.0
MATRIX ROW / CONTEXT: Others
Details by Others undertaken during the reporting period - Value transacted (in reporting currency)
HOW TO ANSWER: Multiple values; one item per Value_N cell.
WHEN TO ANSWER: “Money broking” (FINS_PR_796) is “Yes”</t>
        </is>
      </c>
      <c r="D1006" s="34" t="inlineStr"/>
      <c r="E1006" s="33" t="inlineStr"/>
      <c r="F1006" s="33" t="inlineStr"/>
      <c r="G1006" s="33" t="inlineStr"/>
      <c r="H1006" s="33" t="inlineStr"/>
      <c r="I1006" s="33" t="inlineStr"/>
      <c r="J1006" s="33" t="inlineStr"/>
      <c r="K1006" s="33" t="inlineStr"/>
      <c r="L1006" s="33" t="inlineStr"/>
      <c r="M1006" s="33" t="inlineStr"/>
      <c r="N1006" s="33" t="inlineStr"/>
      <c r="O1006" s="33" t="inlineStr"/>
      <c r="P1006" s="33" t="inlineStr"/>
      <c r="Q1006" s="33" t="inlineStr"/>
      <c r="R1006" s="33" t="inlineStr"/>
      <c r="S1006" s="33" t="inlineStr"/>
      <c r="T1006" s="33" t="inlineStr"/>
      <c r="U1006" s="33" t="inlineStr"/>
      <c r="V1006" s="33" t="inlineStr"/>
      <c r="W1006" s="33" t="inlineStr"/>
      <c r="X1006" s="33" t="inlineStr"/>
      <c r="Y1006" s="33" t="inlineStr"/>
      <c r="Z1006" s="33" t="inlineStr"/>
      <c r="AA1006" s="33" t="inlineStr"/>
      <c r="AB1006" s="33" t="inlineStr"/>
      <c r="AC1006" s="33" t="inlineStr"/>
      <c r="AD1006" s="33" t="inlineStr"/>
      <c r="AE1006" s="33" t="inlineStr"/>
      <c r="AF1006" s="33" t="inlineStr"/>
      <c r="AG1006" s="33" t="inlineStr"/>
      <c r="AH1006">
        <f>COUNTA(D1006:D1006)&gt;0</f>
        <v/>
      </c>
      <c r="AI1006">
        <f>IFERROR(AND($D$816&lt;&gt;"",$D$816="Yes"),FALSE)</f>
        <v/>
      </c>
      <c r="AJ1006">
        <f>IFERROR(AND($D$816="",NOT(AND($D$816&lt;&gt;"",$D$816="Yes"))),FALSE)</f>
        <v/>
      </c>
      <c r="AK1006">
        <f>IF(AI1006,IF(AH1006,"ANSWERED","MISSING"),IF(AJ1006,IF(AH1006,"INVALID","CONTROLLER MISSING"),IF(AH1006,"INVALID","NOT APPLICABLE")))</f>
        <v/>
      </c>
      <c r="AL1006" t="inlineStr">
        <is>
          <t>PARSED</t>
        </is>
      </c>
    </row>
    <row r="1007">
      <c r="A1007" s="29" t="inlineStr">
        <is>
          <t>FINS_PR_971_v1</t>
        </is>
      </c>
      <c r="B1007" s="30" t="inlineStr">
        <is>
          <t>Does the institution deal with non-core principals?</t>
        </is>
      </c>
      <c r="C1007" s="31" t="inlineStr">
        <is>
          <t>OPTIONS: Yes | No
WHEN TO ANSWER: “Money broking” (FINS_PR_796) is “Yes”</t>
        </is>
      </c>
      <c r="D1007" s="34" t="inlineStr"/>
      <c r="E1007" s="33" t="inlineStr"/>
      <c r="F1007" s="33" t="inlineStr"/>
      <c r="G1007" s="33" t="inlineStr"/>
      <c r="H1007" s="33" t="inlineStr"/>
      <c r="I1007" s="33" t="inlineStr"/>
      <c r="J1007" s="33" t="inlineStr"/>
      <c r="K1007" s="33" t="inlineStr"/>
      <c r="L1007" s="33" t="inlineStr"/>
      <c r="M1007" s="33" t="inlineStr"/>
      <c r="N1007" s="33" t="inlineStr"/>
      <c r="O1007" s="33" t="inlineStr"/>
      <c r="P1007" s="33" t="inlineStr"/>
      <c r="Q1007" s="33" t="inlineStr"/>
      <c r="R1007" s="33" t="inlineStr"/>
      <c r="S1007" s="33" t="inlineStr"/>
      <c r="T1007" s="33" t="inlineStr"/>
      <c r="U1007" s="33" t="inlineStr"/>
      <c r="V1007" s="33" t="inlineStr"/>
      <c r="W1007" s="33" t="inlineStr"/>
      <c r="X1007" s="33" t="inlineStr"/>
      <c r="Y1007" s="33" t="inlineStr"/>
      <c r="Z1007" s="33" t="inlineStr"/>
      <c r="AA1007" s="33" t="inlineStr"/>
      <c r="AB1007" s="33" t="inlineStr"/>
      <c r="AC1007" s="33" t="inlineStr"/>
      <c r="AD1007" s="33" t="inlineStr"/>
      <c r="AE1007" s="33" t="inlineStr"/>
      <c r="AF1007" s="33" t="inlineStr"/>
      <c r="AG1007" s="33" t="inlineStr"/>
      <c r="AH1007">
        <f>COUNTA(D1007:D1007)&gt;0</f>
        <v/>
      </c>
      <c r="AI1007">
        <f>IFERROR(AND($D$816&lt;&gt;"",$D$816="Yes"),FALSE)</f>
        <v/>
      </c>
      <c r="AJ1007">
        <f>IFERROR(AND($D$816="",NOT(AND($D$816&lt;&gt;"",$D$816="Yes"))),FALSE)</f>
        <v/>
      </c>
      <c r="AK1007">
        <f>IF(AI1007,IF(AH1007,"ANSWERED","MISSING"),IF(AJ1007,IF(AH1007,"INVALID","CONTROLLER MISSING"),IF(AH1007,"INVALID","NOT APPLICABLE")))</f>
        <v/>
      </c>
      <c r="AL1007" t="inlineStr">
        <is>
          <t>PARSED</t>
        </is>
      </c>
    </row>
    <row r="1008">
      <c r="A1008" s="29" t="inlineStr">
        <is>
          <t>FINS_PR_972_v1</t>
        </is>
      </c>
      <c r="B1008" s="30" t="inlineStr">
        <is>
          <t>Number of transactions where institution dealt with non-core principals</t>
        </is>
      </c>
      <c r="C1008" s="31" t="inlineStr">
        <is>
          <t>Insert Number of transactions where institution dealt with non-core principals
WHEN TO ANSWER: “Does the institution deal with non-core principals?” (FINS_PR_971) is “Yes”</t>
        </is>
      </c>
      <c r="D1008" s="34" t="inlineStr"/>
      <c r="E1008" s="33" t="inlineStr"/>
      <c r="F1008" s="33" t="inlineStr"/>
      <c r="G1008" s="33" t="inlineStr"/>
      <c r="H1008" s="33" t="inlineStr"/>
      <c r="I1008" s="33" t="inlineStr"/>
      <c r="J1008" s="33" t="inlineStr"/>
      <c r="K1008" s="33" t="inlineStr"/>
      <c r="L1008" s="33" t="inlineStr"/>
      <c r="M1008" s="33" t="inlineStr"/>
      <c r="N1008" s="33" t="inlineStr"/>
      <c r="O1008" s="33" t="inlineStr"/>
      <c r="P1008" s="33" t="inlineStr"/>
      <c r="Q1008" s="33" t="inlineStr"/>
      <c r="R1008" s="33" t="inlineStr"/>
      <c r="S1008" s="33" t="inlineStr"/>
      <c r="T1008" s="33" t="inlineStr"/>
      <c r="U1008" s="33" t="inlineStr"/>
      <c r="V1008" s="33" t="inlineStr"/>
      <c r="W1008" s="33" t="inlineStr"/>
      <c r="X1008" s="33" t="inlineStr"/>
      <c r="Y1008" s="33" t="inlineStr"/>
      <c r="Z1008" s="33" t="inlineStr"/>
      <c r="AA1008" s="33" t="inlineStr"/>
      <c r="AB1008" s="33" t="inlineStr"/>
      <c r="AC1008" s="33" t="inlineStr"/>
      <c r="AD1008" s="33" t="inlineStr"/>
      <c r="AE1008" s="33" t="inlineStr"/>
      <c r="AF1008" s="33" t="inlineStr"/>
      <c r="AG1008" s="33" t="inlineStr"/>
      <c r="AH1008">
        <f>COUNTA(D1008:D1008)&gt;0</f>
        <v/>
      </c>
      <c r="AI1008">
        <f>IFERROR(AND($D$1007&lt;&gt;"",$D$1007="Yes"),FALSE)</f>
        <v/>
      </c>
      <c r="AJ1008">
        <f>IFERROR(AND($D$1007="",NOT(AND($D$1007&lt;&gt;"",$D$1007="Yes"))),FALSE)</f>
        <v/>
      </c>
      <c r="AK1008">
        <f>IF(AI1008,IF(AH1008,"ANSWERED","MISSING"),IF(AJ1008,IF(AH1008,"INVALID","CONTROLLER MISSING"),IF(AH1008,"INVALID","NOT APPLICABLE")))</f>
        <v/>
      </c>
      <c r="AL1008" t="inlineStr">
        <is>
          <t>PARSED</t>
        </is>
      </c>
    </row>
    <row r="1009">
      <c r="A1009" s="29" t="inlineStr">
        <is>
          <t>FINS_PR_973_v1</t>
        </is>
      </c>
      <c r="B1009" s="30" t="inlineStr">
        <is>
          <t>Total value of amount transacted where institution dealt with non-core principals (in Reporting currency)</t>
        </is>
      </c>
      <c r="C1009" s="31" t="inlineStr">
        <is>
          <t>Insert Total value of amount transacted where institution dealt with non-core principals (in Reporting currency)
WHEN TO ANSWER: “Does the institution deal with non-core principals?” (FINS_PR_971) is “Yes”</t>
        </is>
      </c>
      <c r="D1009" s="34" t="inlineStr"/>
      <c r="E1009" s="33" t="inlineStr"/>
      <c r="F1009" s="33" t="inlineStr"/>
      <c r="G1009" s="33" t="inlineStr"/>
      <c r="H1009" s="33" t="inlineStr"/>
      <c r="I1009" s="33" t="inlineStr"/>
      <c r="J1009" s="33" t="inlineStr"/>
      <c r="K1009" s="33" t="inlineStr"/>
      <c r="L1009" s="33" t="inlineStr"/>
      <c r="M1009" s="33" t="inlineStr"/>
      <c r="N1009" s="33" t="inlineStr"/>
      <c r="O1009" s="33" t="inlineStr"/>
      <c r="P1009" s="33" t="inlineStr"/>
      <c r="Q1009" s="33" t="inlineStr"/>
      <c r="R1009" s="33" t="inlineStr"/>
      <c r="S1009" s="33" t="inlineStr"/>
      <c r="T1009" s="33" t="inlineStr"/>
      <c r="U1009" s="33" t="inlineStr"/>
      <c r="V1009" s="33" t="inlineStr"/>
      <c r="W1009" s="33" t="inlineStr"/>
      <c r="X1009" s="33" t="inlineStr"/>
      <c r="Y1009" s="33" t="inlineStr"/>
      <c r="Z1009" s="33" t="inlineStr"/>
      <c r="AA1009" s="33" t="inlineStr"/>
      <c r="AB1009" s="33" t="inlineStr"/>
      <c r="AC1009" s="33" t="inlineStr"/>
      <c r="AD1009" s="33" t="inlineStr"/>
      <c r="AE1009" s="33" t="inlineStr"/>
      <c r="AF1009" s="33" t="inlineStr"/>
      <c r="AG1009" s="33" t="inlineStr"/>
      <c r="AH1009">
        <f>COUNTA(D1009:D1009)&gt;0</f>
        <v/>
      </c>
      <c r="AI1009">
        <f>IFERROR(AND($D$1007&lt;&gt;"",$D$1007="Yes"),FALSE)</f>
        <v/>
      </c>
      <c r="AJ1009">
        <f>IFERROR(AND($D$1007="",NOT(AND($D$1007&lt;&gt;"",$D$1007="Yes"))),FALSE)</f>
        <v/>
      </c>
      <c r="AK1009">
        <f>IF(AI1009,IF(AH1009,"ANSWERED","MISSING"),IF(AJ1009,IF(AH1009,"INVALID","CONTROLLER MISSING"),IF(AH1009,"INVALID","NOT APPLICABLE")))</f>
        <v/>
      </c>
      <c r="AL1009" t="inlineStr">
        <is>
          <t>PARSED</t>
        </is>
      </c>
    </row>
    <row r="1010">
      <c r="A1010" s="29" t="inlineStr">
        <is>
          <t>FINS_PR_974_v1</t>
        </is>
      </c>
      <c r="B1010" s="30" t="inlineStr">
        <is>
          <t>Does the institution act as a principal?</t>
        </is>
      </c>
      <c r="C1010" s="31" t="inlineStr">
        <is>
          <t>OPTIONS: Yes | No
WHEN TO ANSWER: “Money broking” (FINS_PR_796) is “Yes”</t>
        </is>
      </c>
      <c r="D1010" s="34" t="inlineStr"/>
      <c r="E1010" s="33" t="inlineStr"/>
      <c r="F1010" s="33" t="inlineStr"/>
      <c r="G1010" s="33" t="inlineStr"/>
      <c r="H1010" s="33" t="inlineStr"/>
      <c r="I1010" s="33" t="inlineStr"/>
      <c r="J1010" s="33" t="inlineStr"/>
      <c r="K1010" s="33" t="inlineStr"/>
      <c r="L1010" s="33" t="inlineStr"/>
      <c r="M1010" s="33" t="inlineStr"/>
      <c r="N1010" s="33" t="inlineStr"/>
      <c r="O1010" s="33" t="inlineStr"/>
      <c r="P1010" s="33" t="inlineStr"/>
      <c r="Q1010" s="33" t="inlineStr"/>
      <c r="R1010" s="33" t="inlineStr"/>
      <c r="S1010" s="33" t="inlineStr"/>
      <c r="T1010" s="33" t="inlineStr"/>
      <c r="U1010" s="33" t="inlineStr"/>
      <c r="V1010" s="33" t="inlineStr"/>
      <c r="W1010" s="33" t="inlineStr"/>
      <c r="X1010" s="33" t="inlineStr"/>
      <c r="Y1010" s="33" t="inlineStr"/>
      <c r="Z1010" s="33" t="inlineStr"/>
      <c r="AA1010" s="33" t="inlineStr"/>
      <c r="AB1010" s="33" t="inlineStr"/>
      <c r="AC1010" s="33" t="inlineStr"/>
      <c r="AD1010" s="33" t="inlineStr"/>
      <c r="AE1010" s="33" t="inlineStr"/>
      <c r="AF1010" s="33" t="inlineStr"/>
      <c r="AG1010" s="33" t="inlineStr"/>
      <c r="AH1010">
        <f>COUNTA(D1010:D1010)&gt;0</f>
        <v/>
      </c>
      <c r="AI1010">
        <f>IFERROR(AND($D$816&lt;&gt;"",$D$816="Yes"),FALSE)</f>
        <v/>
      </c>
      <c r="AJ1010">
        <f>IFERROR(AND($D$816="",NOT(AND($D$816&lt;&gt;"",$D$816="Yes"))),FALSE)</f>
        <v/>
      </c>
      <c r="AK1010">
        <f>IF(AI1010,IF(AH1010,"ANSWERED","MISSING"),IF(AJ1010,IF(AH1010,"INVALID","CONTROLLER MISSING"),IF(AH1010,"INVALID","NOT APPLICABLE")))</f>
        <v/>
      </c>
      <c r="AL1010" t="inlineStr">
        <is>
          <t>PARSED</t>
        </is>
      </c>
    </row>
    <row r="1011">
      <c r="A1011" s="29" t="inlineStr">
        <is>
          <t>FINS_PR_975_v1</t>
        </is>
      </c>
      <c r="B1011" s="30" t="inlineStr">
        <is>
          <t>While undertaking money broking activities, does the institution accept any deposits on a fiduciary or a matched principal basis?</t>
        </is>
      </c>
      <c r="C1011" s="31" t="inlineStr">
        <is>
          <t>OPTIONS: Yes | No
WHEN TO ANSWER: “Does the institution act as a principal?” (FINS_PR_974) is “Yes”</t>
        </is>
      </c>
      <c r="D1011" s="34" t="inlineStr"/>
      <c r="E1011" s="33" t="inlineStr"/>
      <c r="F1011" s="33" t="inlineStr"/>
      <c r="G1011" s="33" t="inlineStr"/>
      <c r="H1011" s="33" t="inlineStr"/>
      <c r="I1011" s="33" t="inlineStr"/>
      <c r="J1011" s="33" t="inlineStr"/>
      <c r="K1011" s="33" t="inlineStr"/>
      <c r="L1011" s="33" t="inlineStr"/>
      <c r="M1011" s="33" t="inlineStr"/>
      <c r="N1011" s="33" t="inlineStr"/>
      <c r="O1011" s="33" t="inlineStr"/>
      <c r="P1011" s="33" t="inlineStr"/>
      <c r="Q1011" s="33" t="inlineStr"/>
      <c r="R1011" s="33" t="inlineStr"/>
      <c r="S1011" s="33" t="inlineStr"/>
      <c r="T1011" s="33" t="inlineStr"/>
      <c r="U1011" s="33" t="inlineStr"/>
      <c r="V1011" s="33" t="inlineStr"/>
      <c r="W1011" s="33" t="inlineStr"/>
      <c r="X1011" s="33" t="inlineStr"/>
      <c r="Y1011" s="33" t="inlineStr"/>
      <c r="Z1011" s="33" t="inlineStr"/>
      <c r="AA1011" s="33" t="inlineStr"/>
      <c r="AB1011" s="33" t="inlineStr"/>
      <c r="AC1011" s="33" t="inlineStr"/>
      <c r="AD1011" s="33" t="inlineStr"/>
      <c r="AE1011" s="33" t="inlineStr"/>
      <c r="AF1011" s="33" t="inlineStr"/>
      <c r="AG1011" s="33" t="inlineStr"/>
      <c r="AH1011">
        <f>COUNTA(D1011:D1011)&gt;0</f>
        <v/>
      </c>
      <c r="AI1011">
        <f>IFERROR(AND($D$1010&lt;&gt;"",$D$1010="Yes"),FALSE)</f>
        <v/>
      </c>
      <c r="AJ1011">
        <f>IFERROR(AND($D$1010="",NOT(AND($D$1010&lt;&gt;"",$D$1010="Yes"))),FALSE)</f>
        <v/>
      </c>
      <c r="AK1011">
        <f>IF(AI1011,IF(AH1011,"ANSWERED","MISSING"),IF(AJ1011,IF(AH1011,"INVALID","CONTROLLER MISSING"),IF(AH1011,"INVALID","NOT APPLICABLE")))</f>
        <v/>
      </c>
      <c r="AL1011" t="inlineStr">
        <is>
          <t>PARSED</t>
        </is>
      </c>
    </row>
    <row r="1012">
      <c r="A1012" s="29" t="inlineStr">
        <is>
          <t>FINS_PR_976_v1</t>
        </is>
      </c>
      <c r="B1012" s="30" t="inlineStr">
        <is>
          <t>Details of deposits on a fiduciary or matched principal basis - Name of institution</t>
        </is>
      </c>
      <c r="C1012" s="36" t="inlineStr">
        <is>
          <t>TABLE: 35.0
Insert Details of deposits on a fiduciary or matched principal basis - Name of institution
HOW TO ANSWER: 1 to 200 values.
WHEN TO ANSWER: “While undertaking money broking activities, does the institution accept any deposits on a fiduciary or a matched principal basis?” (FINS_PR_975) is “Yes”</t>
        </is>
      </c>
      <c r="D1012" s="34" t="inlineStr"/>
      <c r="E1012" s="34" t="inlineStr"/>
      <c r="F1012" s="34" t="inlineStr"/>
      <c r="G1012" s="34" t="inlineStr"/>
      <c r="H1012" s="34" t="inlineStr"/>
      <c r="I1012" s="34" t="inlineStr"/>
      <c r="J1012" s="34" t="inlineStr"/>
      <c r="K1012" s="34" t="inlineStr"/>
      <c r="L1012" s="34" t="inlineStr"/>
      <c r="M1012" s="34" t="inlineStr"/>
      <c r="N1012" s="34" t="inlineStr"/>
      <c r="O1012" s="34" t="inlineStr"/>
      <c r="P1012" s="34" t="inlineStr"/>
      <c r="Q1012" s="34" t="inlineStr"/>
      <c r="R1012" s="34" t="inlineStr"/>
      <c r="S1012" s="34" t="inlineStr"/>
      <c r="T1012" s="34" t="inlineStr"/>
      <c r="U1012" s="34" t="inlineStr"/>
      <c r="V1012" s="34" t="inlineStr"/>
      <c r="W1012" s="34" t="inlineStr"/>
      <c r="X1012" s="34" t="inlineStr"/>
      <c r="Y1012" s="34" t="inlineStr"/>
      <c r="Z1012" s="34" t="inlineStr"/>
      <c r="AA1012" s="34" t="inlineStr"/>
      <c r="AB1012" s="34" t="inlineStr"/>
      <c r="AC1012" s="34" t="inlineStr"/>
      <c r="AD1012" s="34" t="inlineStr"/>
      <c r="AE1012" s="34" t="inlineStr"/>
      <c r="AF1012" s="34" t="inlineStr"/>
      <c r="AG1012" s="34" t="inlineStr"/>
      <c r="AH1012">
        <f>COUNTA(D1012:AG1012)&gt;0</f>
        <v/>
      </c>
      <c r="AI1012">
        <f>IFERROR(AND($D$1011&lt;&gt;"",$D$1011="Yes"),FALSE)</f>
        <v/>
      </c>
      <c r="AJ1012">
        <f>IFERROR(AND($D$1011="",NOT(AND($D$1011&lt;&gt;"",$D$1011="Yes"))),FALSE)</f>
        <v/>
      </c>
      <c r="AK1012">
        <f>IF(AI1012,IF(AH1012,"ANSWERED","MISSING"),IF(AJ1012,IF(AH1012,"INVALID","CONTROLLER MISSING"),IF(AH1012,"INVALID","NOT APPLICABLE")))</f>
        <v/>
      </c>
      <c r="AL1012" t="inlineStr">
        <is>
          <t>PARSED</t>
        </is>
      </c>
    </row>
    <row r="1013">
      <c r="A1013" s="29" t="inlineStr">
        <is>
          <t>FINS_PR_977_v1</t>
        </is>
      </c>
      <c r="B1013" s="30" t="inlineStr">
        <is>
          <t>Details of deposits on a fiduciary or matched principal basis - Jurisdiction</t>
        </is>
      </c>
      <c r="C1013" s="36" t="inlineStr">
        <is>
          <t>TABLE: 35.0
Insert Details of deposits on a fiduciary or matched principal basis - Jurisdiction
HOW TO ANSWER: 1 to 200 values.
OPTIONS: Use the dropdown list; the full option list is intentionally not repeated here.
WHEN TO ANSWER: “While undertaking money broking activities, does the institution accept any deposits on a fiduciary or a matched principal basis?” (FINS_PR_975) is “Yes”</t>
        </is>
      </c>
      <c r="D1013" s="34" t="inlineStr"/>
      <c r="E1013" s="34" t="inlineStr"/>
      <c r="F1013" s="34" t="inlineStr"/>
      <c r="G1013" s="34" t="inlineStr"/>
      <c r="H1013" s="34" t="inlineStr"/>
      <c r="I1013" s="34" t="inlineStr"/>
      <c r="J1013" s="34" t="inlineStr"/>
      <c r="K1013" s="34" t="inlineStr"/>
      <c r="L1013" s="34" t="inlineStr"/>
      <c r="M1013" s="34" t="inlineStr"/>
      <c r="N1013" s="34" t="inlineStr"/>
      <c r="O1013" s="34" t="inlineStr"/>
      <c r="P1013" s="34" t="inlineStr"/>
      <c r="Q1013" s="34" t="inlineStr"/>
      <c r="R1013" s="34" t="inlineStr"/>
      <c r="S1013" s="34" t="inlineStr"/>
      <c r="T1013" s="34" t="inlineStr"/>
      <c r="U1013" s="34" t="inlineStr"/>
      <c r="V1013" s="34" t="inlineStr"/>
      <c r="W1013" s="34" t="inlineStr"/>
      <c r="X1013" s="34" t="inlineStr"/>
      <c r="Y1013" s="34" t="inlineStr"/>
      <c r="Z1013" s="34" t="inlineStr"/>
      <c r="AA1013" s="34" t="inlineStr"/>
      <c r="AB1013" s="34" t="inlineStr"/>
      <c r="AC1013" s="34" t="inlineStr"/>
      <c r="AD1013" s="34" t="inlineStr"/>
      <c r="AE1013" s="34" t="inlineStr"/>
      <c r="AF1013" s="34" t="inlineStr"/>
      <c r="AG1013" s="34" t="inlineStr"/>
      <c r="AH1013">
        <f>COUNTA(D1013:AG1013)&gt;0</f>
        <v/>
      </c>
      <c r="AI1013">
        <f>IFERROR(AND($D$1011&lt;&gt;"",$D$1011="Yes"),FALSE)</f>
        <v/>
      </c>
      <c r="AJ1013">
        <f>IFERROR(AND($D$1011="",NOT(AND($D$1011&lt;&gt;"",$D$1011="Yes"))),FALSE)</f>
        <v/>
      </c>
      <c r="AK1013">
        <f>IF(AI1013,IF(AH1013,"ANSWERED","MISSING"),IF(AJ1013,IF(AH1013,"INVALID","CONTROLLER MISSING"),IF(AH1013,"INVALID","NOT APPLICABLE")))</f>
        <v/>
      </c>
      <c r="AL1013" t="inlineStr">
        <is>
          <t>PARSED</t>
        </is>
      </c>
    </row>
    <row r="1014">
      <c r="A1014" s="29" t="inlineStr">
        <is>
          <t>FINS_PR_978_v1</t>
        </is>
      </c>
      <c r="B1014" s="30" t="inlineStr">
        <is>
          <t>Details of deposits on a fiduciary or matched principal basis - Value (in reporting currency)</t>
        </is>
      </c>
      <c r="C1014" s="36" t="inlineStr">
        <is>
          <t>TABLE: 35.0
Insert Details of deposits on a fiduciary or matched principal basis - Value (in reporting currency)
HOW TO ANSWER: 1 to 200 values.
WHEN TO ANSWER: “While undertaking money broking activities, does the institution accept any deposits on a fiduciary or a matched principal basis?” (FINS_PR_975) is “Yes”</t>
        </is>
      </c>
      <c r="D1014" s="34" t="inlineStr"/>
      <c r="E1014" s="34" t="inlineStr"/>
      <c r="F1014" s="34" t="inlineStr"/>
      <c r="G1014" s="34" t="inlineStr"/>
      <c r="H1014" s="34" t="inlineStr"/>
      <c r="I1014" s="34" t="inlineStr"/>
      <c r="J1014" s="34" t="inlineStr"/>
      <c r="K1014" s="34" t="inlineStr"/>
      <c r="L1014" s="34" t="inlineStr"/>
      <c r="M1014" s="34" t="inlineStr"/>
      <c r="N1014" s="34" t="inlineStr"/>
      <c r="O1014" s="34" t="inlineStr"/>
      <c r="P1014" s="34" t="inlineStr"/>
      <c r="Q1014" s="34" t="inlineStr"/>
      <c r="R1014" s="34" t="inlineStr"/>
      <c r="S1014" s="34" t="inlineStr"/>
      <c r="T1014" s="34" t="inlineStr"/>
      <c r="U1014" s="34" t="inlineStr"/>
      <c r="V1014" s="34" t="inlineStr"/>
      <c r="W1014" s="34" t="inlineStr"/>
      <c r="X1014" s="34" t="inlineStr"/>
      <c r="Y1014" s="34" t="inlineStr"/>
      <c r="Z1014" s="34" t="inlineStr"/>
      <c r="AA1014" s="34" t="inlineStr"/>
      <c r="AB1014" s="34" t="inlineStr"/>
      <c r="AC1014" s="34" t="inlineStr"/>
      <c r="AD1014" s="34" t="inlineStr"/>
      <c r="AE1014" s="34" t="inlineStr"/>
      <c r="AF1014" s="34" t="inlineStr"/>
      <c r="AG1014" s="34" t="inlineStr"/>
      <c r="AH1014">
        <f>COUNTA(D1014:AG1014)&gt;0</f>
        <v/>
      </c>
      <c r="AI1014">
        <f>IFERROR(AND($D$1011&lt;&gt;"",$D$1011="Yes"),FALSE)</f>
        <v/>
      </c>
      <c r="AJ1014">
        <f>IFERROR(AND($D$1011="",NOT(AND($D$1011&lt;&gt;"",$D$1011="Yes"))),FALSE)</f>
        <v/>
      </c>
      <c r="AK1014">
        <f>IF(AI1014,IF(AH1014,"ANSWERED","MISSING"),IF(AJ1014,IF(AH1014,"INVALID","CONTROLLER MISSING"),IF(AH1014,"INVALID","NOT APPLICABLE")))</f>
        <v/>
      </c>
      <c r="AL1014" t="inlineStr">
        <is>
          <t>PARSED</t>
        </is>
      </c>
    </row>
    <row r="1015" ht="24" customHeight="1">
      <c r="A1015" s="28" t="inlineStr">
        <is>
          <t>PR — ELECTRONIC MONEY - CLIENTS</t>
        </is>
      </c>
      <c r="B1015" s="28" t="n"/>
      <c r="C1015" s="28" t="n"/>
      <c r="D1015" s="28" t="n"/>
      <c r="E1015" s="28" t="n"/>
      <c r="F1015" s="28" t="n"/>
      <c r="G1015" s="28" t="n"/>
      <c r="H1015" s="28" t="n"/>
      <c r="I1015" s="28" t="n"/>
      <c r="J1015" s="28" t="n"/>
      <c r="K1015" s="28" t="n"/>
      <c r="L1015" s="28" t="n"/>
      <c r="M1015" s="28" t="n"/>
      <c r="N1015" s="28" t="n"/>
      <c r="O1015" s="28" t="n"/>
      <c r="P1015" s="28" t="n"/>
      <c r="Q1015" s="28" t="n"/>
      <c r="R1015" s="28" t="n"/>
      <c r="S1015" s="28" t="n"/>
      <c r="T1015" s="28" t="n"/>
      <c r="U1015" s="28" t="n"/>
      <c r="V1015" s="28" t="n"/>
      <c r="W1015" s="28" t="n"/>
      <c r="X1015" s="28" t="n"/>
      <c r="Y1015" s="28" t="n"/>
      <c r="Z1015" s="28" t="n"/>
      <c r="AA1015" s="28" t="n"/>
      <c r="AB1015" s="28" t="n"/>
      <c r="AC1015" s="28" t="n"/>
      <c r="AD1015" s="28" t="n"/>
      <c r="AE1015" s="28" t="n"/>
      <c r="AF1015" s="28" t="n"/>
      <c r="AG1015" s="28" t="n"/>
    </row>
    <row r="1016">
      <c r="A1016" s="29" t="inlineStr">
        <is>
          <t>FINS_PR_979_v1</t>
        </is>
      </c>
      <c r="B1016" s="30" t="inlineStr">
        <is>
          <t>Number of active clients at the end of the reporting period</t>
        </is>
      </c>
      <c r="C1016" s="35" t="inlineStr">
        <is>
          <t>TABLE: 36.0
MATRIX ROW / CONTEXT: Malta
Please insert Number of active clients at the end of the reporting period - Malta
HOW TO ANSWER: Up to 1 values.
WHEN TO ANSWER: “Issuing of electronic money as defined in the Third Schedule” (FINS_PR_797) is “Yes”</t>
        </is>
      </c>
      <c r="D1016" s="34" t="inlineStr"/>
      <c r="E1016" s="33" t="inlineStr"/>
      <c r="F1016" s="33" t="inlineStr"/>
      <c r="G1016" s="33" t="inlineStr"/>
      <c r="H1016" s="33" t="inlineStr"/>
      <c r="I1016" s="33" t="inlineStr"/>
      <c r="J1016" s="33" t="inlineStr"/>
      <c r="K1016" s="33" t="inlineStr"/>
      <c r="L1016" s="33" t="inlineStr"/>
      <c r="M1016" s="33" t="inlineStr"/>
      <c r="N1016" s="33" t="inlineStr"/>
      <c r="O1016" s="33" t="inlineStr"/>
      <c r="P1016" s="33" t="inlineStr"/>
      <c r="Q1016" s="33" t="inlineStr"/>
      <c r="R1016" s="33" t="inlineStr"/>
      <c r="S1016" s="33" t="inlineStr"/>
      <c r="T1016" s="33" t="inlineStr"/>
      <c r="U1016" s="33" t="inlineStr"/>
      <c r="V1016" s="33" t="inlineStr"/>
      <c r="W1016" s="33" t="inlineStr"/>
      <c r="X1016" s="33" t="inlineStr"/>
      <c r="Y1016" s="33" t="inlineStr"/>
      <c r="Z1016" s="33" t="inlineStr"/>
      <c r="AA1016" s="33" t="inlineStr"/>
      <c r="AB1016" s="33" t="inlineStr"/>
      <c r="AC1016" s="33" t="inlineStr"/>
      <c r="AD1016" s="33" t="inlineStr"/>
      <c r="AE1016" s="33" t="inlineStr"/>
      <c r="AF1016" s="33" t="inlineStr"/>
      <c r="AG1016" s="33" t="inlineStr"/>
      <c r="AH1016">
        <f>COUNTA(D1016:D1016)&gt;0</f>
        <v/>
      </c>
      <c r="AI1016">
        <f>IFERROR(AND($D$817&lt;&gt;"",$D$817="Yes"),FALSE)</f>
        <v/>
      </c>
      <c r="AJ1016">
        <f>IFERROR(AND($D$817="",NOT(AND($D$817&lt;&gt;"",$D$817="Yes"))),FALSE)</f>
        <v/>
      </c>
      <c r="AK1016">
        <f>IF(AI1016,IF(AH1016,"ANSWERED","MISSING"),IF(AJ1016,IF(AH1016,"INVALID","CONTROLLER MISSING"),IF(AH1016,"INVALID","NOT APPLICABLE")))</f>
        <v/>
      </c>
      <c r="AL1016" t="inlineStr">
        <is>
          <t>PARSED</t>
        </is>
      </c>
    </row>
    <row r="1017">
      <c r="A1017" s="29" t="inlineStr">
        <is>
          <t>FINS_PR_980_v1</t>
        </is>
      </c>
      <c r="B1017" s="30" t="inlineStr">
        <is>
          <t>Number of active clients at the end of the reporting period</t>
        </is>
      </c>
      <c r="C1017" s="35" t="inlineStr">
        <is>
          <t>TABLE: 36.0
MATRIX ROW / CONTEXT: EU/EEA
Please insert Number of active clients at the end of the reporting period - EU/EEA
HOW TO ANSWER: Up to 1 values.
WHEN TO ANSWER: “Issuing of electronic money as defined in the Third Schedule” (FINS_PR_797) is “Yes”</t>
        </is>
      </c>
      <c r="D1017" s="34" t="inlineStr"/>
      <c r="E1017" s="33" t="inlineStr"/>
      <c r="F1017" s="33" t="inlineStr"/>
      <c r="G1017" s="33" t="inlineStr"/>
      <c r="H1017" s="33" t="inlineStr"/>
      <c r="I1017" s="33" t="inlineStr"/>
      <c r="J1017" s="33" t="inlineStr"/>
      <c r="K1017" s="33" t="inlineStr"/>
      <c r="L1017" s="33" t="inlineStr"/>
      <c r="M1017" s="33" t="inlineStr"/>
      <c r="N1017" s="33" t="inlineStr"/>
      <c r="O1017" s="33" t="inlineStr"/>
      <c r="P1017" s="33" t="inlineStr"/>
      <c r="Q1017" s="33" t="inlineStr"/>
      <c r="R1017" s="33" t="inlineStr"/>
      <c r="S1017" s="33" t="inlineStr"/>
      <c r="T1017" s="33" t="inlineStr"/>
      <c r="U1017" s="33" t="inlineStr"/>
      <c r="V1017" s="33" t="inlineStr"/>
      <c r="W1017" s="33" t="inlineStr"/>
      <c r="X1017" s="33" t="inlineStr"/>
      <c r="Y1017" s="33" t="inlineStr"/>
      <c r="Z1017" s="33" t="inlineStr"/>
      <c r="AA1017" s="33" t="inlineStr"/>
      <c r="AB1017" s="33" t="inlineStr"/>
      <c r="AC1017" s="33" t="inlineStr"/>
      <c r="AD1017" s="33" t="inlineStr"/>
      <c r="AE1017" s="33" t="inlineStr"/>
      <c r="AF1017" s="33" t="inlineStr"/>
      <c r="AG1017" s="33" t="inlineStr"/>
      <c r="AH1017">
        <f>COUNTA(D1017:D1017)&gt;0</f>
        <v/>
      </c>
      <c r="AI1017">
        <f>IFERROR(AND($D$817&lt;&gt;"",$D$817="Yes"),FALSE)</f>
        <v/>
      </c>
      <c r="AJ1017">
        <f>IFERROR(AND($D$817="",NOT(AND($D$817&lt;&gt;"",$D$817="Yes"))),FALSE)</f>
        <v/>
      </c>
      <c r="AK1017">
        <f>IF(AI1017,IF(AH1017,"ANSWERED","MISSING"),IF(AJ1017,IF(AH1017,"INVALID","CONTROLLER MISSING"),IF(AH1017,"INVALID","NOT APPLICABLE")))</f>
        <v/>
      </c>
      <c r="AL1017" t="inlineStr">
        <is>
          <t>PARSED</t>
        </is>
      </c>
    </row>
    <row r="1018">
      <c r="A1018" s="29" t="inlineStr">
        <is>
          <t>FINS_PR_981_v1</t>
        </is>
      </c>
      <c r="B1018" s="30" t="inlineStr">
        <is>
          <t>Number of active clients at the end of the reporting period</t>
        </is>
      </c>
      <c r="C1018" s="35" t="inlineStr">
        <is>
          <t>TABLE: 36.0
MATRIX ROW / CONTEXT: RoW
Please insert Number of active clients at the end of the reporting period - RoW
HOW TO ANSWER: Up to 1 values.
WHEN TO ANSWER: “Issuing of electronic money as defined in the Third Schedule” (FINS_PR_797) is “Yes”</t>
        </is>
      </c>
      <c r="D1018" s="34" t="inlineStr"/>
      <c r="E1018" s="33" t="inlineStr"/>
      <c r="F1018" s="33" t="inlineStr"/>
      <c r="G1018" s="33" t="inlineStr"/>
      <c r="H1018" s="33" t="inlineStr"/>
      <c r="I1018" s="33" t="inlineStr"/>
      <c r="J1018" s="33" t="inlineStr"/>
      <c r="K1018" s="33" t="inlineStr"/>
      <c r="L1018" s="33" t="inlineStr"/>
      <c r="M1018" s="33" t="inlineStr"/>
      <c r="N1018" s="33" t="inlineStr"/>
      <c r="O1018" s="33" t="inlineStr"/>
      <c r="P1018" s="33" t="inlineStr"/>
      <c r="Q1018" s="33" t="inlineStr"/>
      <c r="R1018" s="33" t="inlineStr"/>
      <c r="S1018" s="33" t="inlineStr"/>
      <c r="T1018" s="33" t="inlineStr"/>
      <c r="U1018" s="33" t="inlineStr"/>
      <c r="V1018" s="33" t="inlineStr"/>
      <c r="W1018" s="33" t="inlineStr"/>
      <c r="X1018" s="33" t="inlineStr"/>
      <c r="Y1018" s="33" t="inlineStr"/>
      <c r="Z1018" s="33" t="inlineStr"/>
      <c r="AA1018" s="33" t="inlineStr"/>
      <c r="AB1018" s="33" t="inlineStr"/>
      <c r="AC1018" s="33" t="inlineStr"/>
      <c r="AD1018" s="33" t="inlineStr"/>
      <c r="AE1018" s="33" t="inlineStr"/>
      <c r="AF1018" s="33" t="inlineStr"/>
      <c r="AG1018" s="33" t="inlineStr"/>
      <c r="AH1018">
        <f>COUNTA(D1018:D1018)&gt;0</f>
        <v/>
      </c>
      <c r="AI1018">
        <f>IFERROR(AND($D$817&lt;&gt;"",$D$817="Yes"),FALSE)</f>
        <v/>
      </c>
      <c r="AJ1018">
        <f>IFERROR(AND($D$817="",NOT(AND($D$817&lt;&gt;"",$D$817="Yes"))),FALSE)</f>
        <v/>
      </c>
      <c r="AK1018">
        <f>IF(AI1018,IF(AH1018,"ANSWERED","MISSING"),IF(AJ1018,IF(AH1018,"INVALID","CONTROLLER MISSING"),IF(AH1018,"INVALID","NOT APPLICABLE")))</f>
        <v/>
      </c>
      <c r="AL1018" t="inlineStr">
        <is>
          <t>PARSED</t>
        </is>
      </c>
    </row>
    <row r="1019">
      <c r="A1019" s="29" t="inlineStr">
        <is>
          <t>FINS_PR_982_v1</t>
        </is>
      </c>
      <c r="B1019" s="30" t="inlineStr">
        <is>
          <t>Number of inactive clients at the end of the reporting period</t>
        </is>
      </c>
      <c r="C1019" s="35" t="inlineStr">
        <is>
          <t>TABLE: 36.0
MATRIX ROW / CONTEXT: Malta
Please insert Number of inactive clients at the end of the reporting period - Malta
HOW TO ANSWER: Up to 1 values.
WHEN TO ANSWER: “Issuing of electronic money as defined in the Third Schedule” (FINS_PR_797) is “Yes”</t>
        </is>
      </c>
      <c r="D1019" s="34" t="inlineStr"/>
      <c r="E1019" s="33" t="inlineStr"/>
      <c r="F1019" s="33" t="inlineStr"/>
      <c r="G1019" s="33" t="inlineStr"/>
      <c r="H1019" s="33" t="inlineStr"/>
      <c r="I1019" s="33" t="inlineStr"/>
      <c r="J1019" s="33" t="inlineStr"/>
      <c r="K1019" s="33" t="inlineStr"/>
      <c r="L1019" s="33" t="inlineStr"/>
      <c r="M1019" s="33" t="inlineStr"/>
      <c r="N1019" s="33" t="inlineStr"/>
      <c r="O1019" s="33" t="inlineStr"/>
      <c r="P1019" s="33" t="inlineStr"/>
      <c r="Q1019" s="33" t="inlineStr"/>
      <c r="R1019" s="33" t="inlineStr"/>
      <c r="S1019" s="33" t="inlineStr"/>
      <c r="T1019" s="33" t="inlineStr"/>
      <c r="U1019" s="33" t="inlineStr"/>
      <c r="V1019" s="33" t="inlineStr"/>
      <c r="W1019" s="33" t="inlineStr"/>
      <c r="X1019" s="33" t="inlineStr"/>
      <c r="Y1019" s="33" t="inlineStr"/>
      <c r="Z1019" s="33" t="inlineStr"/>
      <c r="AA1019" s="33" t="inlineStr"/>
      <c r="AB1019" s="33" t="inlineStr"/>
      <c r="AC1019" s="33" t="inlineStr"/>
      <c r="AD1019" s="33" t="inlineStr"/>
      <c r="AE1019" s="33" t="inlineStr"/>
      <c r="AF1019" s="33" t="inlineStr"/>
      <c r="AG1019" s="33" t="inlineStr"/>
      <c r="AH1019">
        <f>COUNTA(D1019:D1019)&gt;0</f>
        <v/>
      </c>
      <c r="AI1019">
        <f>IFERROR(AND($D$817&lt;&gt;"",$D$817="Yes"),FALSE)</f>
        <v/>
      </c>
      <c r="AJ1019">
        <f>IFERROR(AND($D$817="",NOT(AND($D$817&lt;&gt;"",$D$817="Yes"))),FALSE)</f>
        <v/>
      </c>
      <c r="AK1019">
        <f>IF(AI1019,IF(AH1019,"ANSWERED","MISSING"),IF(AJ1019,IF(AH1019,"INVALID","CONTROLLER MISSING"),IF(AH1019,"INVALID","NOT APPLICABLE")))</f>
        <v/>
      </c>
      <c r="AL1019" t="inlineStr">
        <is>
          <t>PARSED</t>
        </is>
      </c>
    </row>
    <row r="1020">
      <c r="A1020" s="29" t="inlineStr">
        <is>
          <t>FINS_PR_983_v1</t>
        </is>
      </c>
      <c r="B1020" s="30" t="inlineStr">
        <is>
          <t>Number of inactive clients at the end of the reporting period</t>
        </is>
      </c>
      <c r="C1020" s="35" t="inlineStr">
        <is>
          <t>TABLE: 36.0
MATRIX ROW / CONTEXT: EU/EEA
Please insert Number of inactive clients at the end of the reporting period - EU/EEA
HOW TO ANSWER: Up to 1 values.
WHEN TO ANSWER: “Issuing of electronic money as defined in the Third Schedule” (FINS_PR_797) is “Yes”</t>
        </is>
      </c>
      <c r="D1020" s="34" t="inlineStr"/>
      <c r="E1020" s="33" t="inlineStr"/>
      <c r="F1020" s="33" t="inlineStr"/>
      <c r="G1020" s="33" t="inlineStr"/>
      <c r="H1020" s="33" t="inlineStr"/>
      <c r="I1020" s="33" t="inlineStr"/>
      <c r="J1020" s="33" t="inlineStr"/>
      <c r="K1020" s="33" t="inlineStr"/>
      <c r="L1020" s="33" t="inlineStr"/>
      <c r="M1020" s="33" t="inlineStr"/>
      <c r="N1020" s="33" t="inlineStr"/>
      <c r="O1020" s="33" t="inlineStr"/>
      <c r="P1020" s="33" t="inlineStr"/>
      <c r="Q1020" s="33" t="inlineStr"/>
      <c r="R1020" s="33" t="inlineStr"/>
      <c r="S1020" s="33" t="inlineStr"/>
      <c r="T1020" s="33" t="inlineStr"/>
      <c r="U1020" s="33" t="inlineStr"/>
      <c r="V1020" s="33" t="inlineStr"/>
      <c r="W1020" s="33" t="inlineStr"/>
      <c r="X1020" s="33" t="inlineStr"/>
      <c r="Y1020" s="33" t="inlineStr"/>
      <c r="Z1020" s="33" t="inlineStr"/>
      <c r="AA1020" s="33" t="inlineStr"/>
      <c r="AB1020" s="33" t="inlineStr"/>
      <c r="AC1020" s="33" t="inlineStr"/>
      <c r="AD1020" s="33" t="inlineStr"/>
      <c r="AE1020" s="33" t="inlineStr"/>
      <c r="AF1020" s="33" t="inlineStr"/>
      <c r="AG1020" s="33" t="inlineStr"/>
      <c r="AH1020">
        <f>COUNTA(D1020:D1020)&gt;0</f>
        <v/>
      </c>
      <c r="AI1020">
        <f>IFERROR(AND($D$817&lt;&gt;"",$D$817="Yes"),FALSE)</f>
        <v/>
      </c>
      <c r="AJ1020">
        <f>IFERROR(AND($D$817="",NOT(AND($D$817&lt;&gt;"",$D$817="Yes"))),FALSE)</f>
        <v/>
      </c>
      <c r="AK1020">
        <f>IF(AI1020,IF(AH1020,"ANSWERED","MISSING"),IF(AJ1020,IF(AH1020,"INVALID","CONTROLLER MISSING"),IF(AH1020,"INVALID","NOT APPLICABLE")))</f>
        <v/>
      </c>
      <c r="AL1020" t="inlineStr">
        <is>
          <t>PARSED</t>
        </is>
      </c>
    </row>
    <row r="1021">
      <c r="A1021" s="29" t="inlineStr">
        <is>
          <t>FINS_PR_984_v1</t>
        </is>
      </c>
      <c r="B1021" s="30" t="inlineStr">
        <is>
          <t>Number of inactive clients at the end of the reporting period</t>
        </is>
      </c>
      <c r="C1021" s="35" t="inlineStr">
        <is>
          <t>TABLE: 36.0
MATRIX ROW / CONTEXT: RoW
Please insert Number of inactive clients at the end of the reporting period - RoW
HOW TO ANSWER: Up to 1 values.
WHEN TO ANSWER: “Issuing of electronic money as defined in the Third Schedule” (FINS_PR_797) is “Yes”</t>
        </is>
      </c>
      <c r="D1021" s="34" t="inlineStr"/>
      <c r="E1021" s="33" t="inlineStr"/>
      <c r="F1021" s="33" t="inlineStr"/>
      <c r="G1021" s="33" t="inlineStr"/>
      <c r="H1021" s="33" t="inlineStr"/>
      <c r="I1021" s="33" t="inlineStr"/>
      <c r="J1021" s="33" t="inlineStr"/>
      <c r="K1021" s="33" t="inlineStr"/>
      <c r="L1021" s="33" t="inlineStr"/>
      <c r="M1021" s="33" t="inlineStr"/>
      <c r="N1021" s="33" t="inlineStr"/>
      <c r="O1021" s="33" t="inlineStr"/>
      <c r="P1021" s="33" t="inlineStr"/>
      <c r="Q1021" s="33" t="inlineStr"/>
      <c r="R1021" s="33" t="inlineStr"/>
      <c r="S1021" s="33" t="inlineStr"/>
      <c r="T1021" s="33" t="inlineStr"/>
      <c r="U1021" s="33" t="inlineStr"/>
      <c r="V1021" s="33" t="inlineStr"/>
      <c r="W1021" s="33" t="inlineStr"/>
      <c r="X1021" s="33" t="inlineStr"/>
      <c r="Y1021" s="33" t="inlineStr"/>
      <c r="Z1021" s="33" t="inlineStr"/>
      <c r="AA1021" s="33" t="inlineStr"/>
      <c r="AB1021" s="33" t="inlineStr"/>
      <c r="AC1021" s="33" t="inlineStr"/>
      <c r="AD1021" s="33" t="inlineStr"/>
      <c r="AE1021" s="33" t="inlineStr"/>
      <c r="AF1021" s="33" t="inlineStr"/>
      <c r="AG1021" s="33" t="inlineStr"/>
      <c r="AH1021">
        <f>COUNTA(D1021:D1021)&gt;0</f>
        <v/>
      </c>
      <c r="AI1021">
        <f>IFERROR(AND($D$817&lt;&gt;"",$D$817="Yes"),FALSE)</f>
        <v/>
      </c>
      <c r="AJ1021">
        <f>IFERROR(AND($D$817="",NOT(AND($D$817&lt;&gt;"",$D$817="Yes"))),FALSE)</f>
        <v/>
      </c>
      <c r="AK1021">
        <f>IF(AI1021,IF(AH1021,"ANSWERED","MISSING"),IF(AJ1021,IF(AH1021,"INVALID","CONTROLLER MISSING"),IF(AH1021,"INVALID","NOT APPLICABLE")))</f>
        <v/>
      </c>
      <c r="AL1021" t="inlineStr">
        <is>
          <t>PARSED</t>
        </is>
      </c>
    </row>
    <row r="1022" ht="24" customHeight="1">
      <c r="A1022" s="28" t="inlineStr">
        <is>
          <t>PR — ELECTRONIC MONEY TOKENS</t>
        </is>
      </c>
      <c r="B1022" s="28" t="n"/>
      <c r="C1022" s="28" t="n"/>
      <c r="D1022" s="28" t="n"/>
      <c r="E1022" s="28" t="n"/>
      <c r="F1022" s="28" t="n"/>
      <c r="G1022" s="28" t="n"/>
      <c r="H1022" s="28" t="n"/>
      <c r="I1022" s="28" t="n"/>
      <c r="J1022" s="28" t="n"/>
      <c r="K1022" s="28" t="n"/>
      <c r="L1022" s="28" t="n"/>
      <c r="M1022" s="28" t="n"/>
      <c r="N1022" s="28" t="n"/>
      <c r="O1022" s="28" t="n"/>
      <c r="P1022" s="28" t="n"/>
      <c r="Q1022" s="28" t="n"/>
      <c r="R1022" s="28" t="n"/>
      <c r="S1022" s="28" t="n"/>
      <c r="T1022" s="28" t="n"/>
      <c r="U1022" s="28" t="n"/>
      <c r="V1022" s="28" t="n"/>
      <c r="W1022" s="28" t="n"/>
      <c r="X1022" s="28" t="n"/>
      <c r="Y1022" s="28" t="n"/>
      <c r="Z1022" s="28" t="n"/>
      <c r="AA1022" s="28" t="n"/>
      <c r="AB1022" s="28" t="n"/>
      <c r="AC1022" s="28" t="n"/>
      <c r="AD1022" s="28" t="n"/>
      <c r="AE1022" s="28" t="n"/>
      <c r="AF1022" s="28" t="n"/>
      <c r="AG1022" s="28" t="n"/>
    </row>
    <row r="1023">
      <c r="A1023" s="29" t="inlineStr">
        <is>
          <t>FINS_PR_985_v1</t>
        </is>
      </c>
      <c r="B1023" s="30" t="inlineStr">
        <is>
          <t>Number of related payment transactions executed during the reporting period</t>
        </is>
      </c>
      <c r="C1023" s="35" t="inlineStr">
        <is>
          <t>TABLE: 37.0
MATRIX ROW / CONTEXT: Malta
Please insert Number of related payment transactions executed during the reporting period - Malta
HOW TO ANSWER: Up to 1 values.
WHEN TO ANSWER: “Issuing of electronic money as defined in the Third Schedule” (FINS_PR_797) is “Yes”</t>
        </is>
      </c>
      <c r="D1023" s="34" t="inlineStr"/>
      <c r="E1023" s="33" t="inlineStr"/>
      <c r="F1023" s="33" t="inlineStr"/>
      <c r="G1023" s="33" t="inlineStr"/>
      <c r="H1023" s="33" t="inlineStr"/>
      <c r="I1023" s="33" t="inlineStr"/>
      <c r="J1023" s="33" t="inlineStr"/>
      <c r="K1023" s="33" t="inlineStr"/>
      <c r="L1023" s="33" t="inlineStr"/>
      <c r="M1023" s="33" t="inlineStr"/>
      <c r="N1023" s="33" t="inlineStr"/>
      <c r="O1023" s="33" t="inlineStr"/>
      <c r="P1023" s="33" t="inlineStr"/>
      <c r="Q1023" s="33" t="inlineStr"/>
      <c r="R1023" s="33" t="inlineStr"/>
      <c r="S1023" s="33" t="inlineStr"/>
      <c r="T1023" s="33" t="inlineStr"/>
      <c r="U1023" s="33" t="inlineStr"/>
      <c r="V1023" s="33" t="inlineStr"/>
      <c r="W1023" s="33" t="inlineStr"/>
      <c r="X1023" s="33" t="inlineStr"/>
      <c r="Y1023" s="33" t="inlineStr"/>
      <c r="Z1023" s="33" t="inlineStr"/>
      <c r="AA1023" s="33" t="inlineStr"/>
      <c r="AB1023" s="33" t="inlineStr"/>
      <c r="AC1023" s="33" t="inlineStr"/>
      <c r="AD1023" s="33" t="inlineStr"/>
      <c r="AE1023" s="33" t="inlineStr"/>
      <c r="AF1023" s="33" t="inlineStr"/>
      <c r="AG1023" s="33" t="inlineStr"/>
      <c r="AH1023">
        <f>COUNTA(D1023:D1023)&gt;0</f>
        <v/>
      </c>
      <c r="AI1023">
        <f>IFERROR(AND($D$817&lt;&gt;"",$D$817="Yes"),FALSE)</f>
        <v/>
      </c>
      <c r="AJ1023">
        <f>IFERROR(AND($D$817="",NOT(AND($D$817&lt;&gt;"",$D$817="Yes"))),FALSE)</f>
        <v/>
      </c>
      <c r="AK1023">
        <f>IF(AI1023,IF(AH1023,"ANSWERED","MISSING"),IF(AJ1023,IF(AH1023,"INVALID","CONTROLLER MISSING"),IF(AH1023,"INVALID","NOT APPLICABLE")))</f>
        <v/>
      </c>
      <c r="AL1023" t="inlineStr">
        <is>
          <t>PARSED</t>
        </is>
      </c>
    </row>
    <row r="1024">
      <c r="A1024" s="29" t="inlineStr">
        <is>
          <t>FINS_PR_986_v1</t>
        </is>
      </c>
      <c r="B1024" s="30" t="inlineStr">
        <is>
          <t>Number of related payment transactions executed during the reporting period</t>
        </is>
      </c>
      <c r="C1024" s="35" t="inlineStr">
        <is>
          <t>TABLE: 37.0
MATRIX ROW / CONTEXT: EU/EEA
Please insert Number of related payment transactions executed during the reporting period - EU/EEA
HOW TO ANSWER: Up to 1 values.
WHEN TO ANSWER: “Issuing of electronic money as defined in the Third Schedule” (FINS_PR_797) is “Yes”</t>
        </is>
      </c>
      <c r="D1024" s="34" t="inlineStr"/>
      <c r="E1024" s="33" t="inlineStr"/>
      <c r="F1024" s="33" t="inlineStr"/>
      <c r="G1024" s="33" t="inlineStr"/>
      <c r="H1024" s="33" t="inlineStr"/>
      <c r="I1024" s="33" t="inlineStr"/>
      <c r="J1024" s="33" t="inlineStr"/>
      <c r="K1024" s="33" t="inlineStr"/>
      <c r="L1024" s="33" t="inlineStr"/>
      <c r="M1024" s="33" t="inlineStr"/>
      <c r="N1024" s="33" t="inlineStr"/>
      <c r="O1024" s="33" t="inlineStr"/>
      <c r="P1024" s="33" t="inlineStr"/>
      <c r="Q1024" s="33" t="inlineStr"/>
      <c r="R1024" s="33" t="inlineStr"/>
      <c r="S1024" s="33" t="inlineStr"/>
      <c r="T1024" s="33" t="inlineStr"/>
      <c r="U1024" s="33" t="inlineStr"/>
      <c r="V1024" s="33" t="inlineStr"/>
      <c r="W1024" s="33" t="inlineStr"/>
      <c r="X1024" s="33" t="inlineStr"/>
      <c r="Y1024" s="33" t="inlineStr"/>
      <c r="Z1024" s="33" t="inlineStr"/>
      <c r="AA1024" s="33" t="inlineStr"/>
      <c r="AB1024" s="33" t="inlineStr"/>
      <c r="AC1024" s="33" t="inlineStr"/>
      <c r="AD1024" s="33" t="inlineStr"/>
      <c r="AE1024" s="33" t="inlineStr"/>
      <c r="AF1024" s="33" t="inlineStr"/>
      <c r="AG1024" s="33" t="inlineStr"/>
      <c r="AH1024">
        <f>COUNTA(D1024:D1024)&gt;0</f>
        <v/>
      </c>
      <c r="AI1024">
        <f>IFERROR(AND($D$817&lt;&gt;"",$D$817="Yes"),FALSE)</f>
        <v/>
      </c>
      <c r="AJ1024">
        <f>IFERROR(AND($D$817="",NOT(AND($D$817&lt;&gt;"",$D$817="Yes"))),FALSE)</f>
        <v/>
      </c>
      <c r="AK1024">
        <f>IF(AI1024,IF(AH1024,"ANSWERED","MISSING"),IF(AJ1024,IF(AH1024,"INVALID","CONTROLLER MISSING"),IF(AH1024,"INVALID","NOT APPLICABLE")))</f>
        <v/>
      </c>
      <c r="AL1024" t="inlineStr">
        <is>
          <t>PARSED</t>
        </is>
      </c>
    </row>
    <row r="1025">
      <c r="A1025" s="29" t="inlineStr">
        <is>
          <t>FINS_PR_987_v1</t>
        </is>
      </c>
      <c r="B1025" s="30" t="inlineStr">
        <is>
          <t>Number of related payment transactions executed during the reporting period</t>
        </is>
      </c>
      <c r="C1025" s="35" t="inlineStr">
        <is>
          <t>TABLE: 37.0
MATRIX ROW / CONTEXT: RoW
Please insert Number of related payment transactions executed during the reporting period - RoW
HOW TO ANSWER: Up to 1 values.
WHEN TO ANSWER: “Issuing of electronic money as defined in the Third Schedule” (FINS_PR_797) is “Yes”</t>
        </is>
      </c>
      <c r="D1025" s="34" t="inlineStr"/>
      <c r="E1025" s="33" t="inlineStr"/>
      <c r="F1025" s="33" t="inlineStr"/>
      <c r="G1025" s="33" t="inlineStr"/>
      <c r="H1025" s="33" t="inlineStr"/>
      <c r="I1025" s="33" t="inlineStr"/>
      <c r="J1025" s="33" t="inlineStr"/>
      <c r="K1025" s="33" t="inlineStr"/>
      <c r="L1025" s="33" t="inlineStr"/>
      <c r="M1025" s="33" t="inlineStr"/>
      <c r="N1025" s="33" t="inlineStr"/>
      <c r="O1025" s="33" t="inlineStr"/>
      <c r="P1025" s="33" t="inlineStr"/>
      <c r="Q1025" s="33" t="inlineStr"/>
      <c r="R1025" s="33" t="inlineStr"/>
      <c r="S1025" s="33" t="inlineStr"/>
      <c r="T1025" s="33" t="inlineStr"/>
      <c r="U1025" s="33" t="inlineStr"/>
      <c r="V1025" s="33" t="inlineStr"/>
      <c r="W1025" s="33" t="inlineStr"/>
      <c r="X1025" s="33" t="inlineStr"/>
      <c r="Y1025" s="33" t="inlineStr"/>
      <c r="Z1025" s="33" t="inlineStr"/>
      <c r="AA1025" s="33" t="inlineStr"/>
      <c r="AB1025" s="33" t="inlineStr"/>
      <c r="AC1025" s="33" t="inlineStr"/>
      <c r="AD1025" s="33" t="inlineStr"/>
      <c r="AE1025" s="33" t="inlineStr"/>
      <c r="AF1025" s="33" t="inlineStr"/>
      <c r="AG1025" s="33" t="inlineStr"/>
      <c r="AH1025">
        <f>COUNTA(D1025:D1025)&gt;0</f>
        <v/>
      </c>
      <c r="AI1025">
        <f>IFERROR(AND($D$817&lt;&gt;"",$D$817="Yes"),FALSE)</f>
        <v/>
      </c>
      <c r="AJ1025">
        <f>IFERROR(AND($D$817="",NOT(AND($D$817&lt;&gt;"",$D$817="Yes"))),FALSE)</f>
        <v/>
      </c>
      <c r="AK1025">
        <f>IF(AI1025,IF(AH1025,"ANSWERED","MISSING"),IF(AJ1025,IF(AH1025,"INVALID","CONTROLLER MISSING"),IF(AH1025,"INVALID","NOT APPLICABLE")))</f>
        <v/>
      </c>
      <c r="AL1025" t="inlineStr">
        <is>
          <t>PARSED</t>
        </is>
      </c>
    </row>
    <row r="1026">
      <c r="A1026" s="29" t="inlineStr">
        <is>
          <t>FINS_PR_988_v1</t>
        </is>
      </c>
      <c r="B1026" s="30" t="inlineStr">
        <is>
          <t>Total value of related payment transactions executed during the reporting period (in reporting currency)</t>
        </is>
      </c>
      <c r="C1026" s="35" t="inlineStr">
        <is>
          <t>TABLE: 37.0
MATRIX ROW / CONTEXT: Malta
Please insert Total value of related payment transactions executed during the reporting period (in reporting currency) - Malta
HOW TO ANSWER: Up to 1 values.
WHEN TO ANSWER: “Issuing of electronic money as defined in the Third Schedule” (FINS_PR_797) is “Yes”</t>
        </is>
      </c>
      <c r="D1026" s="34" t="inlineStr"/>
      <c r="E1026" s="33" t="inlineStr"/>
      <c r="F1026" s="33" t="inlineStr"/>
      <c r="G1026" s="33" t="inlineStr"/>
      <c r="H1026" s="33" t="inlineStr"/>
      <c r="I1026" s="33" t="inlineStr"/>
      <c r="J1026" s="33" t="inlineStr"/>
      <c r="K1026" s="33" t="inlineStr"/>
      <c r="L1026" s="33" t="inlineStr"/>
      <c r="M1026" s="33" t="inlineStr"/>
      <c r="N1026" s="33" t="inlineStr"/>
      <c r="O1026" s="33" t="inlineStr"/>
      <c r="P1026" s="33" t="inlineStr"/>
      <c r="Q1026" s="33" t="inlineStr"/>
      <c r="R1026" s="33" t="inlineStr"/>
      <c r="S1026" s="33" t="inlineStr"/>
      <c r="T1026" s="33" t="inlineStr"/>
      <c r="U1026" s="33" t="inlineStr"/>
      <c r="V1026" s="33" t="inlineStr"/>
      <c r="W1026" s="33" t="inlineStr"/>
      <c r="X1026" s="33" t="inlineStr"/>
      <c r="Y1026" s="33" t="inlineStr"/>
      <c r="Z1026" s="33" t="inlineStr"/>
      <c r="AA1026" s="33" t="inlineStr"/>
      <c r="AB1026" s="33" t="inlineStr"/>
      <c r="AC1026" s="33" t="inlineStr"/>
      <c r="AD1026" s="33" t="inlineStr"/>
      <c r="AE1026" s="33" t="inlineStr"/>
      <c r="AF1026" s="33" t="inlineStr"/>
      <c r="AG1026" s="33" t="inlineStr"/>
      <c r="AH1026">
        <f>COUNTA(D1026:D1026)&gt;0</f>
        <v/>
      </c>
      <c r="AI1026">
        <f>IFERROR(AND($D$817&lt;&gt;"",$D$817="Yes"),FALSE)</f>
        <v/>
      </c>
      <c r="AJ1026">
        <f>IFERROR(AND($D$817="",NOT(AND($D$817&lt;&gt;"",$D$817="Yes"))),FALSE)</f>
        <v/>
      </c>
      <c r="AK1026">
        <f>IF(AI1026,IF(AH1026,"ANSWERED","MISSING"),IF(AJ1026,IF(AH1026,"INVALID","CONTROLLER MISSING"),IF(AH1026,"INVALID","NOT APPLICABLE")))</f>
        <v/>
      </c>
      <c r="AL1026" t="inlineStr">
        <is>
          <t>PARSED</t>
        </is>
      </c>
    </row>
    <row r="1027">
      <c r="A1027" s="29" t="inlineStr">
        <is>
          <t>FINS_PR_989_v1</t>
        </is>
      </c>
      <c r="B1027" s="30" t="inlineStr">
        <is>
          <t>Total value of related payment transactions executed during the reporting period (in reporting currency)</t>
        </is>
      </c>
      <c r="C1027" s="35" t="inlineStr">
        <is>
          <t>TABLE: 37.0
MATRIX ROW / CONTEXT: EU/EEA
Please insert Total value of related payment transactions executed during the reporting period (in reporting currency) - EU/EEA
HOW TO ANSWER: Up to 1 values.
WHEN TO ANSWER: “Issuing of electronic money as defined in the Third Schedule” (FINS_PR_797) is “Yes”</t>
        </is>
      </c>
      <c r="D1027" s="34" t="inlineStr"/>
      <c r="E1027" s="33" t="inlineStr"/>
      <c r="F1027" s="33" t="inlineStr"/>
      <c r="G1027" s="33" t="inlineStr"/>
      <c r="H1027" s="33" t="inlineStr"/>
      <c r="I1027" s="33" t="inlineStr"/>
      <c r="J1027" s="33" t="inlineStr"/>
      <c r="K1027" s="33" t="inlineStr"/>
      <c r="L1027" s="33" t="inlineStr"/>
      <c r="M1027" s="33" t="inlineStr"/>
      <c r="N1027" s="33" t="inlineStr"/>
      <c r="O1027" s="33" t="inlineStr"/>
      <c r="P1027" s="33" t="inlineStr"/>
      <c r="Q1027" s="33" t="inlineStr"/>
      <c r="R1027" s="33" t="inlineStr"/>
      <c r="S1027" s="33" t="inlineStr"/>
      <c r="T1027" s="33" t="inlineStr"/>
      <c r="U1027" s="33" t="inlineStr"/>
      <c r="V1027" s="33" t="inlineStr"/>
      <c r="W1027" s="33" t="inlineStr"/>
      <c r="X1027" s="33" t="inlineStr"/>
      <c r="Y1027" s="33" t="inlineStr"/>
      <c r="Z1027" s="33" t="inlineStr"/>
      <c r="AA1027" s="33" t="inlineStr"/>
      <c r="AB1027" s="33" t="inlineStr"/>
      <c r="AC1027" s="33" t="inlineStr"/>
      <c r="AD1027" s="33" t="inlineStr"/>
      <c r="AE1027" s="33" t="inlineStr"/>
      <c r="AF1027" s="33" t="inlineStr"/>
      <c r="AG1027" s="33" t="inlineStr"/>
      <c r="AH1027">
        <f>COUNTA(D1027:D1027)&gt;0</f>
        <v/>
      </c>
      <c r="AI1027">
        <f>IFERROR(AND($D$817&lt;&gt;"",$D$817="Yes"),FALSE)</f>
        <v/>
      </c>
      <c r="AJ1027">
        <f>IFERROR(AND($D$817="",NOT(AND($D$817&lt;&gt;"",$D$817="Yes"))),FALSE)</f>
        <v/>
      </c>
      <c r="AK1027">
        <f>IF(AI1027,IF(AH1027,"ANSWERED","MISSING"),IF(AJ1027,IF(AH1027,"INVALID","CONTROLLER MISSING"),IF(AH1027,"INVALID","NOT APPLICABLE")))</f>
        <v/>
      </c>
      <c r="AL1027" t="inlineStr">
        <is>
          <t>PARSED</t>
        </is>
      </c>
    </row>
    <row r="1028">
      <c r="A1028" s="29" t="inlineStr">
        <is>
          <t>FINS_PR_990_v1</t>
        </is>
      </c>
      <c r="B1028" s="30" t="inlineStr">
        <is>
          <t>Total value of related payment transactions executed during the reporting period (in reporting currency)</t>
        </is>
      </c>
      <c r="C1028" s="35" t="inlineStr">
        <is>
          <t>TABLE: 37.0
MATRIX ROW / CONTEXT: RoW
Please insert Total value of related payment transactions executed during the reporting period (in reporting currency) - RoW
HOW TO ANSWER: Up to 1 values.
WHEN TO ANSWER: “Issuing of electronic money as defined in the Third Schedule” (FINS_PR_797) is “Yes”</t>
        </is>
      </c>
      <c r="D1028" s="34" t="inlineStr"/>
      <c r="E1028" s="33" t="inlineStr"/>
      <c r="F1028" s="33" t="inlineStr"/>
      <c r="G1028" s="33" t="inlineStr"/>
      <c r="H1028" s="33" t="inlineStr"/>
      <c r="I1028" s="33" t="inlineStr"/>
      <c r="J1028" s="33" t="inlineStr"/>
      <c r="K1028" s="33" t="inlineStr"/>
      <c r="L1028" s="33" t="inlineStr"/>
      <c r="M1028" s="33" t="inlineStr"/>
      <c r="N1028" s="33" t="inlineStr"/>
      <c r="O1028" s="33" t="inlineStr"/>
      <c r="P1028" s="33" t="inlineStr"/>
      <c r="Q1028" s="33" t="inlineStr"/>
      <c r="R1028" s="33" t="inlineStr"/>
      <c r="S1028" s="33" t="inlineStr"/>
      <c r="T1028" s="33" t="inlineStr"/>
      <c r="U1028" s="33" t="inlineStr"/>
      <c r="V1028" s="33" t="inlineStr"/>
      <c r="W1028" s="33" t="inlineStr"/>
      <c r="X1028" s="33" t="inlineStr"/>
      <c r="Y1028" s="33" t="inlineStr"/>
      <c r="Z1028" s="33" t="inlineStr"/>
      <c r="AA1028" s="33" t="inlineStr"/>
      <c r="AB1028" s="33" t="inlineStr"/>
      <c r="AC1028" s="33" t="inlineStr"/>
      <c r="AD1028" s="33" t="inlineStr"/>
      <c r="AE1028" s="33" t="inlineStr"/>
      <c r="AF1028" s="33" t="inlineStr"/>
      <c r="AG1028" s="33" t="inlineStr"/>
      <c r="AH1028">
        <f>COUNTA(D1028:D1028)&gt;0</f>
        <v/>
      </c>
      <c r="AI1028">
        <f>IFERROR(AND($D$817&lt;&gt;"",$D$817="Yes"),FALSE)</f>
        <v/>
      </c>
      <c r="AJ1028">
        <f>IFERROR(AND($D$817="",NOT(AND($D$817&lt;&gt;"",$D$817="Yes"))),FALSE)</f>
        <v/>
      </c>
      <c r="AK1028">
        <f>IF(AI1028,IF(AH1028,"ANSWERED","MISSING"),IF(AJ1028,IF(AH1028,"INVALID","CONTROLLER MISSING"),IF(AH1028,"INVALID","NOT APPLICABLE")))</f>
        <v/>
      </c>
      <c r="AL1028" t="inlineStr">
        <is>
          <t>PARSED</t>
        </is>
      </c>
    </row>
    <row r="1029">
      <c r="A1029" s="29" t="inlineStr">
        <is>
          <t>FINS_PR_991_v1</t>
        </is>
      </c>
      <c r="B1029" s="30" t="inlineStr">
        <is>
          <t>Total amount of electronic money outstanding at end of the reporting period (in reporting currency)</t>
        </is>
      </c>
      <c r="C1029" s="35" t="inlineStr">
        <is>
          <t>TABLE: 37.0
MATRIX ROW / CONTEXT: Malta
Please insert Total amount of electronic money outstanding at end of the reporting period (in reporting currency) - Malta
HOW TO ANSWER: Up to 1 values.
WHEN TO ANSWER: “Issuing of electronic money as defined in the Third Schedule” (FINS_PR_797) is “Yes”</t>
        </is>
      </c>
      <c r="D1029" s="34" t="inlineStr"/>
      <c r="E1029" s="33" t="inlineStr"/>
      <c r="F1029" s="33" t="inlineStr"/>
      <c r="G1029" s="33" t="inlineStr"/>
      <c r="H1029" s="33" t="inlineStr"/>
      <c r="I1029" s="33" t="inlineStr"/>
      <c r="J1029" s="33" t="inlineStr"/>
      <c r="K1029" s="33" t="inlineStr"/>
      <c r="L1029" s="33" t="inlineStr"/>
      <c r="M1029" s="33" t="inlineStr"/>
      <c r="N1029" s="33" t="inlineStr"/>
      <c r="O1029" s="33" t="inlineStr"/>
      <c r="P1029" s="33" t="inlineStr"/>
      <c r="Q1029" s="33" t="inlineStr"/>
      <c r="R1029" s="33" t="inlineStr"/>
      <c r="S1029" s="33" t="inlineStr"/>
      <c r="T1029" s="33" t="inlineStr"/>
      <c r="U1029" s="33" t="inlineStr"/>
      <c r="V1029" s="33" t="inlineStr"/>
      <c r="W1029" s="33" t="inlineStr"/>
      <c r="X1029" s="33" t="inlineStr"/>
      <c r="Y1029" s="33" t="inlineStr"/>
      <c r="Z1029" s="33" t="inlineStr"/>
      <c r="AA1029" s="33" t="inlineStr"/>
      <c r="AB1029" s="33" t="inlineStr"/>
      <c r="AC1029" s="33" t="inlineStr"/>
      <c r="AD1029" s="33" t="inlineStr"/>
      <c r="AE1029" s="33" t="inlineStr"/>
      <c r="AF1029" s="33" t="inlineStr"/>
      <c r="AG1029" s="33" t="inlineStr"/>
      <c r="AH1029">
        <f>COUNTA(D1029:D1029)&gt;0</f>
        <v/>
      </c>
      <c r="AI1029">
        <f>IFERROR(AND($D$817&lt;&gt;"",$D$817="Yes"),FALSE)</f>
        <v/>
      </c>
      <c r="AJ1029">
        <f>IFERROR(AND($D$817="",NOT(AND($D$817&lt;&gt;"",$D$817="Yes"))),FALSE)</f>
        <v/>
      </c>
      <c r="AK1029">
        <f>IF(AI1029,IF(AH1029,"ANSWERED","MISSING"),IF(AJ1029,IF(AH1029,"INVALID","CONTROLLER MISSING"),IF(AH1029,"INVALID","NOT APPLICABLE")))</f>
        <v/>
      </c>
      <c r="AL1029" t="inlineStr">
        <is>
          <t>PARSED</t>
        </is>
      </c>
    </row>
    <row r="1030">
      <c r="A1030" s="29" t="inlineStr">
        <is>
          <t>FINS_PR_992_v1</t>
        </is>
      </c>
      <c r="B1030" s="30" t="inlineStr">
        <is>
          <t>Total amount of electronic money outstanding at end of the reporting period (in reporting currency)</t>
        </is>
      </c>
      <c r="C1030" s="35" t="inlineStr">
        <is>
          <t>TABLE: 37.0
MATRIX ROW / CONTEXT: EU/EEA
Please insert Total amount of electronic money outstanding at end of the reporting period (in reporting currency) - EU/EEA
HOW TO ANSWER: Up to 1 values.
WHEN TO ANSWER: “Issuing of electronic money as defined in the Third Schedule” (FINS_PR_797) is “Yes”</t>
        </is>
      </c>
      <c r="D1030" s="34" t="inlineStr"/>
      <c r="E1030" s="33" t="inlineStr"/>
      <c r="F1030" s="33" t="inlineStr"/>
      <c r="G1030" s="33" t="inlineStr"/>
      <c r="H1030" s="33" t="inlineStr"/>
      <c r="I1030" s="33" t="inlineStr"/>
      <c r="J1030" s="33" t="inlineStr"/>
      <c r="K1030" s="33" t="inlineStr"/>
      <c r="L1030" s="33" t="inlineStr"/>
      <c r="M1030" s="33" t="inlineStr"/>
      <c r="N1030" s="33" t="inlineStr"/>
      <c r="O1030" s="33" t="inlineStr"/>
      <c r="P1030" s="33" t="inlineStr"/>
      <c r="Q1030" s="33" t="inlineStr"/>
      <c r="R1030" s="33" t="inlineStr"/>
      <c r="S1030" s="33" t="inlineStr"/>
      <c r="T1030" s="33" t="inlineStr"/>
      <c r="U1030" s="33" t="inlineStr"/>
      <c r="V1030" s="33" t="inlineStr"/>
      <c r="W1030" s="33" t="inlineStr"/>
      <c r="X1030" s="33" t="inlineStr"/>
      <c r="Y1030" s="33" t="inlineStr"/>
      <c r="Z1030" s="33" t="inlineStr"/>
      <c r="AA1030" s="33" t="inlineStr"/>
      <c r="AB1030" s="33" t="inlineStr"/>
      <c r="AC1030" s="33" t="inlineStr"/>
      <c r="AD1030" s="33" t="inlineStr"/>
      <c r="AE1030" s="33" t="inlineStr"/>
      <c r="AF1030" s="33" t="inlineStr"/>
      <c r="AG1030" s="33" t="inlineStr"/>
      <c r="AH1030">
        <f>COUNTA(D1030:D1030)&gt;0</f>
        <v/>
      </c>
      <c r="AI1030">
        <f>IFERROR(AND($D$817&lt;&gt;"",$D$817="Yes"),FALSE)</f>
        <v/>
      </c>
      <c r="AJ1030">
        <f>IFERROR(AND($D$817="",NOT(AND($D$817&lt;&gt;"",$D$817="Yes"))),FALSE)</f>
        <v/>
      </c>
      <c r="AK1030">
        <f>IF(AI1030,IF(AH1030,"ANSWERED","MISSING"),IF(AJ1030,IF(AH1030,"INVALID","CONTROLLER MISSING"),IF(AH1030,"INVALID","NOT APPLICABLE")))</f>
        <v/>
      </c>
      <c r="AL1030" t="inlineStr">
        <is>
          <t>PARSED</t>
        </is>
      </c>
    </row>
    <row r="1031">
      <c r="A1031" s="29" t="inlineStr">
        <is>
          <t>FINS_PR_993_v1</t>
        </is>
      </c>
      <c r="B1031" s="30" t="inlineStr">
        <is>
          <t>Total amount of electronic money outstanding at end of the reporting period (in reporting currency)</t>
        </is>
      </c>
      <c r="C1031" s="35" t="inlineStr">
        <is>
          <t>TABLE: 37.0
MATRIX ROW / CONTEXT: RoW
Please insert Total amount of electronic money outstanding at end of the reporting period (in reporting currency) - RoW
HOW TO ANSWER: Up to 1 values.
WHEN TO ANSWER: “Issuing of electronic money as defined in the Third Schedule” (FINS_PR_797) is “Yes”</t>
        </is>
      </c>
      <c r="D1031" s="34" t="inlineStr"/>
      <c r="E1031" s="33" t="inlineStr"/>
      <c r="F1031" s="33" t="inlineStr"/>
      <c r="G1031" s="33" t="inlineStr"/>
      <c r="H1031" s="33" t="inlineStr"/>
      <c r="I1031" s="33" t="inlineStr"/>
      <c r="J1031" s="33" t="inlineStr"/>
      <c r="K1031" s="33" t="inlineStr"/>
      <c r="L1031" s="33" t="inlineStr"/>
      <c r="M1031" s="33" t="inlineStr"/>
      <c r="N1031" s="33" t="inlineStr"/>
      <c r="O1031" s="33" t="inlineStr"/>
      <c r="P1031" s="33" t="inlineStr"/>
      <c r="Q1031" s="33" t="inlineStr"/>
      <c r="R1031" s="33" t="inlineStr"/>
      <c r="S1031" s="33" t="inlineStr"/>
      <c r="T1031" s="33" t="inlineStr"/>
      <c r="U1031" s="33" t="inlineStr"/>
      <c r="V1031" s="33" t="inlineStr"/>
      <c r="W1031" s="33" t="inlineStr"/>
      <c r="X1031" s="33" t="inlineStr"/>
      <c r="Y1031" s="33" t="inlineStr"/>
      <c r="Z1031" s="33" t="inlineStr"/>
      <c r="AA1031" s="33" t="inlineStr"/>
      <c r="AB1031" s="33" t="inlineStr"/>
      <c r="AC1031" s="33" t="inlineStr"/>
      <c r="AD1031" s="33" t="inlineStr"/>
      <c r="AE1031" s="33" t="inlineStr"/>
      <c r="AF1031" s="33" t="inlineStr"/>
      <c r="AG1031" s="33" t="inlineStr"/>
      <c r="AH1031">
        <f>COUNTA(D1031:D1031)&gt;0</f>
        <v/>
      </c>
      <c r="AI1031">
        <f>IFERROR(AND($D$817&lt;&gt;"",$D$817="Yes"),FALSE)</f>
        <v/>
      </c>
      <c r="AJ1031">
        <f>IFERROR(AND($D$817="",NOT(AND($D$817&lt;&gt;"",$D$817="Yes"))),FALSE)</f>
        <v/>
      </c>
      <c r="AK1031">
        <f>IF(AI1031,IF(AH1031,"ANSWERED","MISSING"),IF(AJ1031,IF(AH1031,"INVALID","CONTROLLER MISSING"),IF(AH1031,"INVALID","NOT APPLICABLE")))</f>
        <v/>
      </c>
      <c r="AL1031" t="inlineStr">
        <is>
          <t>PARSED</t>
        </is>
      </c>
    </row>
    <row r="1032">
      <c r="A1032" s="29" t="inlineStr">
        <is>
          <t>FINS_PR_994_v1</t>
        </is>
      </c>
      <c r="B1032" s="30" t="inlineStr">
        <is>
          <t>Average daily outstanding electronic money at the end of each calendar day over the preceding six months</t>
        </is>
      </c>
      <c r="C1032" s="31" t="inlineStr">
        <is>
          <t>Kindly insert the Average daily outstanding electronic money at the end of each calendar day over the preceding six months
WHEN TO ANSWER: “Issuing of electronic money as defined in the Third Schedule” (FINS_PR_797) is “Yes”</t>
        </is>
      </c>
      <c r="D1032" s="34" t="inlineStr"/>
      <c r="E1032" s="33" t="inlineStr"/>
      <c r="F1032" s="33" t="inlineStr"/>
      <c r="G1032" s="33" t="inlineStr"/>
      <c r="H1032" s="33" t="inlineStr"/>
      <c r="I1032" s="33" t="inlineStr"/>
      <c r="J1032" s="33" t="inlineStr"/>
      <c r="K1032" s="33" t="inlineStr"/>
      <c r="L1032" s="33" t="inlineStr"/>
      <c r="M1032" s="33" t="inlineStr"/>
      <c r="N1032" s="33" t="inlineStr"/>
      <c r="O1032" s="33" t="inlineStr"/>
      <c r="P1032" s="33" t="inlineStr"/>
      <c r="Q1032" s="33" t="inlineStr"/>
      <c r="R1032" s="33" t="inlineStr"/>
      <c r="S1032" s="33" t="inlineStr"/>
      <c r="T1032" s="33" t="inlineStr"/>
      <c r="U1032" s="33" t="inlineStr"/>
      <c r="V1032" s="33" t="inlineStr"/>
      <c r="W1032" s="33" t="inlineStr"/>
      <c r="X1032" s="33" t="inlineStr"/>
      <c r="Y1032" s="33" t="inlineStr"/>
      <c r="Z1032" s="33" t="inlineStr"/>
      <c r="AA1032" s="33" t="inlineStr"/>
      <c r="AB1032" s="33" t="inlineStr"/>
      <c r="AC1032" s="33" t="inlineStr"/>
      <c r="AD1032" s="33" t="inlineStr"/>
      <c r="AE1032" s="33" t="inlineStr"/>
      <c r="AF1032" s="33" t="inlineStr"/>
      <c r="AG1032" s="33" t="inlineStr"/>
      <c r="AH1032">
        <f>COUNTA(D1032:D1032)&gt;0</f>
        <v/>
      </c>
      <c r="AI1032">
        <f>IFERROR(AND($D$817&lt;&gt;"",$D$817="Yes"),FALSE)</f>
        <v/>
      </c>
      <c r="AJ1032">
        <f>IFERROR(AND($D$817="",NOT(AND($D$817&lt;&gt;"",$D$817="Yes"))),FALSE)</f>
        <v/>
      </c>
      <c r="AK1032">
        <f>IF(AI1032,IF(AH1032,"ANSWERED","MISSING"),IF(AJ1032,IF(AH1032,"INVALID","CONTROLLER MISSING"),IF(AH1032,"INVALID","NOT APPLICABLE")))</f>
        <v/>
      </c>
      <c r="AL1032" t="inlineStr">
        <is>
          <t>PARSED</t>
        </is>
      </c>
    </row>
    <row r="1033">
      <c r="A1033" s="29" t="inlineStr">
        <is>
          <t>FINS_PR_995_v1</t>
        </is>
      </c>
      <c r="B1033" s="30" t="inlineStr">
        <is>
          <t>Does the institution issue E-money tokens?</t>
        </is>
      </c>
      <c r="C1033" s="31" t="inlineStr">
        <is>
          <t>OPTIONS: Yes | No
WHEN TO ANSWER: “Issuing of electronic money as defined in the Third Schedule” (FINS_PR_797) is “Yes”</t>
        </is>
      </c>
      <c r="D1033" s="34" t="inlineStr"/>
      <c r="E1033" s="33" t="inlineStr"/>
      <c r="F1033" s="33" t="inlineStr"/>
      <c r="G1033" s="33" t="inlineStr"/>
      <c r="H1033" s="33" t="inlineStr"/>
      <c r="I1033" s="33" t="inlineStr"/>
      <c r="J1033" s="33" t="inlineStr"/>
      <c r="K1033" s="33" t="inlineStr"/>
      <c r="L1033" s="33" t="inlineStr"/>
      <c r="M1033" s="33" t="inlineStr"/>
      <c r="N1033" s="33" t="inlineStr"/>
      <c r="O1033" s="33" t="inlineStr"/>
      <c r="P1033" s="33" t="inlineStr"/>
      <c r="Q1033" s="33" t="inlineStr"/>
      <c r="R1033" s="33" t="inlineStr"/>
      <c r="S1033" s="33" t="inlineStr"/>
      <c r="T1033" s="33" t="inlineStr"/>
      <c r="U1033" s="33" t="inlineStr"/>
      <c r="V1033" s="33" t="inlineStr"/>
      <c r="W1033" s="33" t="inlineStr"/>
      <c r="X1033" s="33" t="inlineStr"/>
      <c r="Y1033" s="33" t="inlineStr"/>
      <c r="Z1033" s="33" t="inlineStr"/>
      <c r="AA1033" s="33" t="inlineStr"/>
      <c r="AB1033" s="33" t="inlineStr"/>
      <c r="AC1033" s="33" t="inlineStr"/>
      <c r="AD1033" s="33" t="inlineStr"/>
      <c r="AE1033" s="33" t="inlineStr"/>
      <c r="AF1033" s="33" t="inlineStr"/>
      <c r="AG1033" s="33" t="inlineStr"/>
      <c r="AH1033">
        <f>COUNTA(D1033:D1033)&gt;0</f>
        <v/>
      </c>
      <c r="AI1033">
        <f>IFERROR(AND($D$817&lt;&gt;"",$D$817="Yes"),FALSE)</f>
        <v/>
      </c>
      <c r="AJ1033">
        <f>IFERROR(AND($D$817="",NOT(AND($D$817&lt;&gt;"",$D$817="Yes"))),FALSE)</f>
        <v/>
      </c>
      <c r="AK1033">
        <f>IF(AI1033,IF(AH1033,"ANSWERED","MISSING"),IF(AJ1033,IF(AH1033,"INVALID","CONTROLLER MISSING"),IF(AH1033,"INVALID","NOT APPLICABLE")))</f>
        <v/>
      </c>
      <c r="AL1033" t="inlineStr">
        <is>
          <t>PARSED</t>
        </is>
      </c>
    </row>
    <row r="1034">
      <c r="A1034" s="29" t="inlineStr">
        <is>
          <t>FINS_PR_996_v1</t>
        </is>
      </c>
      <c r="B1034" s="30" t="inlineStr">
        <is>
          <t>Does the institution provide a core platform service designated as a gatekeeper in accordance with Regulation (EU) 2022/1925 of the European Parliament and of the Council?</t>
        </is>
      </c>
      <c r="C1034" s="31" t="inlineStr">
        <is>
          <t>OPTIONS: Yes | No
WHEN TO ANSWER: “Does the institution issue E-money tokens?” (FINS_PR_995) is “Yes”</t>
        </is>
      </c>
      <c r="D1034" s="34" t="inlineStr"/>
      <c r="E1034" s="33" t="inlineStr"/>
      <c r="F1034" s="33" t="inlineStr"/>
      <c r="G1034" s="33" t="inlineStr"/>
      <c r="H1034" s="33" t="inlineStr"/>
      <c r="I1034" s="33" t="inlineStr"/>
      <c r="J1034" s="33" t="inlineStr"/>
      <c r="K1034" s="33" t="inlineStr"/>
      <c r="L1034" s="33" t="inlineStr"/>
      <c r="M1034" s="33" t="inlineStr"/>
      <c r="N1034" s="33" t="inlineStr"/>
      <c r="O1034" s="33" t="inlineStr"/>
      <c r="P1034" s="33" t="inlineStr"/>
      <c r="Q1034" s="33" t="inlineStr"/>
      <c r="R1034" s="33" t="inlineStr"/>
      <c r="S1034" s="33" t="inlineStr"/>
      <c r="T1034" s="33" t="inlineStr"/>
      <c r="U1034" s="33" t="inlineStr"/>
      <c r="V1034" s="33" t="inlineStr"/>
      <c r="W1034" s="33" t="inlineStr"/>
      <c r="X1034" s="33" t="inlineStr"/>
      <c r="Y1034" s="33" t="inlineStr"/>
      <c r="Z1034" s="33" t="inlineStr"/>
      <c r="AA1034" s="33" t="inlineStr"/>
      <c r="AB1034" s="33" t="inlineStr"/>
      <c r="AC1034" s="33" t="inlineStr"/>
      <c r="AD1034" s="33" t="inlineStr"/>
      <c r="AE1034" s="33" t="inlineStr"/>
      <c r="AF1034" s="33" t="inlineStr"/>
      <c r="AG1034" s="33" t="inlineStr"/>
      <c r="AH1034">
        <f>COUNTA(D1034:D1034)&gt;0</f>
        <v/>
      </c>
      <c r="AI1034">
        <f>IFERROR(AND($D$1033&lt;&gt;"",$D$1033="Yes"),FALSE)</f>
        <v/>
      </c>
      <c r="AJ1034">
        <f>IFERROR(AND($D$1033="",NOT(AND($D$1033&lt;&gt;"",$D$1033="Yes"))),FALSE)</f>
        <v/>
      </c>
      <c r="AK1034">
        <f>IF(AI1034,IF(AH1034,"ANSWERED","MISSING"),IF(AJ1034,IF(AH1034,"INVALID","CONTROLLER MISSING"),IF(AH1034,"INVALID","NOT APPLICABLE")))</f>
        <v/>
      </c>
      <c r="AL1034" t="inlineStr">
        <is>
          <t>PARSED</t>
        </is>
      </c>
    </row>
    <row r="1035">
      <c r="A1035" s="29" t="inlineStr">
        <is>
          <t>FINS_PR_997_v1</t>
        </is>
      </c>
      <c r="B1035" s="30" t="inlineStr">
        <is>
          <t>Details of e-money tokens issued - Name of token</t>
        </is>
      </c>
      <c r="C1035" s="36" t="inlineStr">
        <is>
          <t>TABLE: 37.0
Kindly insert Details of e-money tokens issued - Name of token
HOW TO ANSWER: 1 to 200 values; duplicates are not allowed.
WHEN TO ANSWER: “Does the institution issue E-money tokens?” (FINS_PR_995) is “Yes”</t>
        </is>
      </c>
      <c r="D1035" s="34" t="inlineStr"/>
      <c r="E1035" s="34" t="inlineStr"/>
      <c r="F1035" s="34" t="inlineStr"/>
      <c r="G1035" s="34" t="inlineStr"/>
      <c r="H1035" s="34" t="inlineStr"/>
      <c r="I1035" s="34" t="inlineStr"/>
      <c r="J1035" s="34" t="inlineStr"/>
      <c r="K1035" s="34" t="inlineStr"/>
      <c r="L1035" s="34" t="inlineStr"/>
      <c r="M1035" s="34" t="inlineStr"/>
      <c r="N1035" s="34" t="inlineStr"/>
      <c r="O1035" s="34" t="inlineStr"/>
      <c r="P1035" s="34" t="inlineStr"/>
      <c r="Q1035" s="34" t="inlineStr"/>
      <c r="R1035" s="34" t="inlineStr"/>
      <c r="S1035" s="34" t="inlineStr"/>
      <c r="T1035" s="34" t="inlineStr"/>
      <c r="U1035" s="34" t="inlineStr"/>
      <c r="V1035" s="34" t="inlineStr"/>
      <c r="W1035" s="34" t="inlineStr"/>
      <c r="X1035" s="34" t="inlineStr"/>
      <c r="Y1035" s="34" t="inlineStr"/>
      <c r="Z1035" s="34" t="inlineStr"/>
      <c r="AA1035" s="34" t="inlineStr"/>
      <c r="AB1035" s="34" t="inlineStr"/>
      <c r="AC1035" s="34" t="inlineStr"/>
      <c r="AD1035" s="34" t="inlineStr"/>
      <c r="AE1035" s="34" t="inlineStr"/>
      <c r="AF1035" s="34" t="inlineStr"/>
      <c r="AG1035" s="34" t="inlineStr"/>
      <c r="AH1035">
        <f>COUNTA(D1035:AG1035)&gt;0</f>
        <v/>
      </c>
      <c r="AI1035">
        <f>IFERROR(AND($D$1033&lt;&gt;"",$D$1033="Yes"),FALSE)</f>
        <v/>
      </c>
      <c r="AJ1035">
        <f>IFERROR(AND($D$1033="",NOT(AND($D$1033&lt;&gt;"",$D$1033="Yes"))),FALSE)</f>
        <v/>
      </c>
      <c r="AK1035">
        <f>IF(AI1035,IF(AH1035,"ANSWERED","MISSING"),IF(AJ1035,IF(AH1035,"INVALID","CONTROLLER MISSING"),IF(AH1035,"INVALID","NOT APPLICABLE")))</f>
        <v/>
      </c>
      <c r="AL1035" t="inlineStr">
        <is>
          <t>PARSED</t>
        </is>
      </c>
    </row>
    <row r="1036">
      <c r="A1036" s="29" t="inlineStr">
        <is>
          <t>FINS_PR_998_v1</t>
        </is>
      </c>
      <c r="B1036" s="30" t="inlineStr">
        <is>
          <t>Number of tokens issued</t>
        </is>
      </c>
      <c r="C1036" s="36" t="inlineStr">
        <is>
          <t>TABLE: 37.0
Kindly insert Details of e-money tokens issued - Number of tokens issued
HOW TO ANSWER: 1 to 200 values.
WHEN TO ANSWER: “Does the institution issue E-money tokens?” (FINS_PR_995) is “Yes”</t>
        </is>
      </c>
      <c r="D1036" s="34" t="inlineStr"/>
      <c r="E1036" s="34" t="inlineStr"/>
      <c r="F1036" s="34" t="inlineStr"/>
      <c r="G1036" s="34" t="inlineStr"/>
      <c r="H1036" s="34" t="inlineStr"/>
      <c r="I1036" s="34" t="inlineStr"/>
      <c r="J1036" s="34" t="inlineStr"/>
      <c r="K1036" s="34" t="inlineStr"/>
      <c r="L1036" s="34" t="inlineStr"/>
      <c r="M1036" s="34" t="inlineStr"/>
      <c r="N1036" s="34" t="inlineStr"/>
      <c r="O1036" s="34" t="inlineStr"/>
      <c r="P1036" s="34" t="inlineStr"/>
      <c r="Q1036" s="34" t="inlineStr"/>
      <c r="R1036" s="34" t="inlineStr"/>
      <c r="S1036" s="34" t="inlineStr"/>
      <c r="T1036" s="34" t="inlineStr"/>
      <c r="U1036" s="34" t="inlineStr"/>
      <c r="V1036" s="34" t="inlineStr"/>
      <c r="W1036" s="34" t="inlineStr"/>
      <c r="X1036" s="34" t="inlineStr"/>
      <c r="Y1036" s="34" t="inlineStr"/>
      <c r="Z1036" s="34" t="inlineStr"/>
      <c r="AA1036" s="34" t="inlineStr"/>
      <c r="AB1036" s="34" t="inlineStr"/>
      <c r="AC1036" s="34" t="inlineStr"/>
      <c r="AD1036" s="34" t="inlineStr"/>
      <c r="AE1036" s="34" t="inlineStr"/>
      <c r="AF1036" s="34" t="inlineStr"/>
      <c r="AG1036" s="34" t="inlineStr"/>
      <c r="AH1036">
        <f>COUNTA(D1036:AG1036)&gt;0</f>
        <v/>
      </c>
      <c r="AI1036">
        <f>IFERROR(AND($D$1033&lt;&gt;"",$D$1033="Yes"),FALSE)</f>
        <v/>
      </c>
      <c r="AJ1036">
        <f>IFERROR(AND($D$1033="",NOT(AND($D$1033&lt;&gt;"",$D$1033="Yes"))),FALSE)</f>
        <v/>
      </c>
      <c r="AK1036">
        <f>IF(AI1036,IF(AH1036,"ANSWERED","MISSING"),IF(AJ1036,IF(AH1036,"INVALID","CONTROLLER MISSING"),IF(AH1036,"INVALID","NOT APPLICABLE")))</f>
        <v/>
      </c>
      <c r="AL1036" t="inlineStr">
        <is>
          <t>PARSED</t>
        </is>
      </c>
    </row>
    <row r="1037">
      <c r="A1037" s="29" t="inlineStr">
        <is>
          <t>FINS_PR_999_v1</t>
        </is>
      </c>
      <c r="B1037" s="30" t="inlineStr">
        <is>
          <t>Value of tokens issued in Reporting Currency</t>
        </is>
      </c>
      <c r="C1037" s="36" t="inlineStr">
        <is>
          <t>TABLE: 37.0
Kindly insert Details of e-money tokens issued - Value of tokens issued in Reporting Currency
HOW TO ANSWER: 1 to 200 values.
WHEN TO ANSWER: “Does the institution issue E-money tokens?” (FINS_PR_995) is “Yes”</t>
        </is>
      </c>
      <c r="D1037" s="34" t="inlineStr"/>
      <c r="E1037" s="34" t="inlineStr"/>
      <c r="F1037" s="34" t="inlineStr"/>
      <c r="G1037" s="34" t="inlineStr"/>
      <c r="H1037" s="34" t="inlineStr"/>
      <c r="I1037" s="34" t="inlineStr"/>
      <c r="J1037" s="34" t="inlineStr"/>
      <c r="K1037" s="34" t="inlineStr"/>
      <c r="L1037" s="34" t="inlineStr"/>
      <c r="M1037" s="34" t="inlineStr"/>
      <c r="N1037" s="34" t="inlineStr"/>
      <c r="O1037" s="34" t="inlineStr"/>
      <c r="P1037" s="34" t="inlineStr"/>
      <c r="Q1037" s="34" t="inlineStr"/>
      <c r="R1037" s="34" t="inlineStr"/>
      <c r="S1037" s="34" t="inlineStr"/>
      <c r="T1037" s="34" t="inlineStr"/>
      <c r="U1037" s="34" t="inlineStr"/>
      <c r="V1037" s="34" t="inlineStr"/>
      <c r="W1037" s="34" t="inlineStr"/>
      <c r="X1037" s="34" t="inlineStr"/>
      <c r="Y1037" s="34" t="inlineStr"/>
      <c r="Z1037" s="34" t="inlineStr"/>
      <c r="AA1037" s="34" t="inlineStr"/>
      <c r="AB1037" s="34" t="inlineStr"/>
      <c r="AC1037" s="34" t="inlineStr"/>
      <c r="AD1037" s="34" t="inlineStr"/>
      <c r="AE1037" s="34" t="inlineStr"/>
      <c r="AF1037" s="34" t="inlineStr"/>
      <c r="AG1037" s="34" t="inlineStr"/>
      <c r="AH1037">
        <f>COUNTA(D1037:AG1037)&gt;0</f>
        <v/>
      </c>
      <c r="AI1037">
        <f>IFERROR(AND($D$1033&lt;&gt;"",$D$1033="Yes"),FALSE)</f>
        <v/>
      </c>
      <c r="AJ1037">
        <f>IFERROR(AND($D$1033="",NOT(AND($D$1033&lt;&gt;"",$D$1033="Yes"))),FALSE)</f>
        <v/>
      </c>
      <c r="AK1037">
        <f>IF(AI1037,IF(AH1037,"ANSWERED","MISSING"),IF(AJ1037,IF(AH1037,"INVALID","CONTROLLER MISSING"),IF(AH1037,"INVALID","NOT APPLICABLE")))</f>
        <v/>
      </c>
      <c r="AL1037" t="inlineStr">
        <is>
          <t>PARSED</t>
        </is>
      </c>
    </row>
    <row r="1038">
      <c r="A1038" s="29" t="inlineStr">
        <is>
          <t>FINS_PR_1000_v1</t>
        </is>
      </c>
      <c r="B1038" s="30" t="inlineStr">
        <is>
          <t>Number of holders</t>
        </is>
      </c>
      <c r="C1038" s="36" t="inlineStr">
        <is>
          <t>TABLE: 37.0
Kindly insert Details of e-money tokens issued - Number of holders
HOW TO ANSWER: 1 to 200 values.
WHEN TO ANSWER: “Does the institution issue E-money tokens?” (FINS_PR_995) is “Yes”</t>
        </is>
      </c>
      <c r="D1038" s="34" t="inlineStr"/>
      <c r="E1038" s="34" t="inlineStr"/>
      <c r="F1038" s="34" t="inlineStr"/>
      <c r="G1038" s="34" t="inlineStr"/>
      <c r="H1038" s="34" t="inlineStr"/>
      <c r="I1038" s="34" t="inlineStr"/>
      <c r="J1038" s="34" t="inlineStr"/>
      <c r="K1038" s="34" t="inlineStr"/>
      <c r="L1038" s="34" t="inlineStr"/>
      <c r="M1038" s="34" t="inlineStr"/>
      <c r="N1038" s="34" t="inlineStr"/>
      <c r="O1038" s="34" t="inlineStr"/>
      <c r="P1038" s="34" t="inlineStr"/>
      <c r="Q1038" s="34" t="inlineStr"/>
      <c r="R1038" s="34" t="inlineStr"/>
      <c r="S1038" s="34" t="inlineStr"/>
      <c r="T1038" s="34" t="inlineStr"/>
      <c r="U1038" s="34" t="inlineStr"/>
      <c r="V1038" s="34" t="inlineStr"/>
      <c r="W1038" s="34" t="inlineStr"/>
      <c r="X1038" s="34" t="inlineStr"/>
      <c r="Y1038" s="34" t="inlineStr"/>
      <c r="Z1038" s="34" t="inlineStr"/>
      <c r="AA1038" s="34" t="inlineStr"/>
      <c r="AB1038" s="34" t="inlineStr"/>
      <c r="AC1038" s="34" t="inlineStr"/>
      <c r="AD1038" s="34" t="inlineStr"/>
      <c r="AE1038" s="34" t="inlineStr"/>
      <c r="AF1038" s="34" t="inlineStr"/>
      <c r="AG1038" s="34" t="inlineStr"/>
      <c r="AH1038">
        <f>COUNTA(D1038:AG1038)&gt;0</f>
        <v/>
      </c>
      <c r="AI1038">
        <f>IFERROR(AND($D$1033&lt;&gt;"",$D$1033="Yes"),FALSE)</f>
        <v/>
      </c>
      <c r="AJ1038">
        <f>IFERROR(AND($D$1033="",NOT(AND($D$1033&lt;&gt;"",$D$1033="Yes"))),FALSE)</f>
        <v/>
      </c>
      <c r="AK1038">
        <f>IF(AI1038,IF(AH1038,"ANSWERED","MISSING"),IF(AJ1038,IF(AH1038,"INVALID","CONTROLLER MISSING"),IF(AH1038,"INVALID","NOT APPLICABLE")))</f>
        <v/>
      </c>
      <c r="AL1038" t="inlineStr">
        <is>
          <t>PARSED</t>
        </is>
      </c>
    </row>
    <row r="1039">
      <c r="A1039" s="29" t="inlineStr">
        <is>
          <t>FINS_PR_1001_v1</t>
        </is>
      </c>
      <c r="B1039" s="30" t="inlineStr">
        <is>
          <t>Denominated Currency</t>
        </is>
      </c>
      <c r="C1039" s="36" t="inlineStr">
        <is>
          <t>TABLE: 37.0
Kindly insert Details of e-money tokens issued - Denominated Currency
HOW TO ANSWER: 1 to 200 values.
WHEN TO ANSWER: “Does the institution issue E-money tokens?” (FINS_PR_995) is “Yes”</t>
        </is>
      </c>
      <c r="D1039" s="34" t="inlineStr"/>
      <c r="E1039" s="34" t="inlineStr"/>
      <c r="F1039" s="34" t="inlineStr"/>
      <c r="G1039" s="34" t="inlineStr"/>
      <c r="H1039" s="34" t="inlineStr"/>
      <c r="I1039" s="34" t="inlineStr"/>
      <c r="J1039" s="34" t="inlineStr"/>
      <c r="K1039" s="34" t="inlineStr"/>
      <c r="L1039" s="34" t="inlineStr"/>
      <c r="M1039" s="34" t="inlineStr"/>
      <c r="N1039" s="34" t="inlineStr"/>
      <c r="O1039" s="34" t="inlineStr"/>
      <c r="P1039" s="34" t="inlineStr"/>
      <c r="Q1039" s="34" t="inlineStr"/>
      <c r="R1039" s="34" t="inlineStr"/>
      <c r="S1039" s="34" t="inlineStr"/>
      <c r="T1039" s="34" t="inlineStr"/>
      <c r="U1039" s="34" t="inlineStr"/>
      <c r="V1039" s="34" t="inlineStr"/>
      <c r="W1039" s="34" t="inlineStr"/>
      <c r="X1039" s="34" t="inlineStr"/>
      <c r="Y1039" s="34" t="inlineStr"/>
      <c r="Z1039" s="34" t="inlineStr"/>
      <c r="AA1039" s="34" t="inlineStr"/>
      <c r="AB1039" s="34" t="inlineStr"/>
      <c r="AC1039" s="34" t="inlineStr"/>
      <c r="AD1039" s="34" t="inlineStr"/>
      <c r="AE1039" s="34" t="inlineStr"/>
      <c r="AF1039" s="34" t="inlineStr"/>
      <c r="AG1039" s="34" t="inlineStr"/>
      <c r="AH1039">
        <f>COUNTA(D1039:AG1039)&gt;0</f>
        <v/>
      </c>
      <c r="AI1039">
        <f>IFERROR(AND($D$1033&lt;&gt;"",$D$1033="Yes"),FALSE)</f>
        <v/>
      </c>
      <c r="AJ1039">
        <f>IFERROR(AND($D$1033="",NOT(AND($D$1033&lt;&gt;"",$D$1033="Yes"))),FALSE)</f>
        <v/>
      </c>
      <c r="AK1039">
        <f>IF(AI1039,IF(AH1039,"ANSWERED","MISSING"),IF(AJ1039,IF(AH1039,"INVALID","CONTROLLER MISSING"),IF(AH1039,"INVALID","NOT APPLICABLE")))</f>
        <v/>
      </c>
      <c r="AL1039" t="inlineStr">
        <is>
          <t>PARSED</t>
        </is>
      </c>
    </row>
    <row r="1040">
      <c r="A1040" s="29" t="inlineStr">
        <is>
          <t>FINS_PR_1002_v1</t>
        </is>
      </c>
      <c r="B1040" s="30" t="inlineStr">
        <is>
          <t>Specify the 'Other' Currency</t>
        </is>
      </c>
      <c r="C1040" s="36" t="inlineStr">
        <is>
          <t>TABLE: 37.0
Kindly insert Details of e-money tokens issued - Specify the 'Other' Currency
HOW TO ANSWER: 1 to 200 values.
WHEN TO ANSWER: “Denominated Currency” (FINS_PR_1001) is “Other”</t>
        </is>
      </c>
      <c r="D1040" s="34" t="inlineStr"/>
      <c r="E1040" s="34" t="inlineStr"/>
      <c r="F1040" s="34" t="inlineStr"/>
      <c r="G1040" s="34" t="inlineStr"/>
      <c r="H1040" s="34" t="inlineStr"/>
      <c r="I1040" s="34" t="inlineStr"/>
      <c r="J1040" s="34" t="inlineStr"/>
      <c r="K1040" s="34" t="inlineStr"/>
      <c r="L1040" s="34" t="inlineStr"/>
      <c r="M1040" s="34" t="inlineStr"/>
      <c r="N1040" s="34" t="inlineStr"/>
      <c r="O1040" s="34" t="inlineStr"/>
      <c r="P1040" s="34" t="inlineStr"/>
      <c r="Q1040" s="34" t="inlineStr"/>
      <c r="R1040" s="34" t="inlineStr"/>
      <c r="S1040" s="34" t="inlineStr"/>
      <c r="T1040" s="34" t="inlineStr"/>
      <c r="U1040" s="34" t="inlineStr"/>
      <c r="V1040" s="34" t="inlineStr"/>
      <c r="W1040" s="34" t="inlineStr"/>
      <c r="X1040" s="34" t="inlineStr"/>
      <c r="Y1040" s="34" t="inlineStr"/>
      <c r="Z1040" s="34" t="inlineStr"/>
      <c r="AA1040" s="34" t="inlineStr"/>
      <c r="AB1040" s="34" t="inlineStr"/>
      <c r="AC1040" s="34" t="inlineStr"/>
      <c r="AD1040" s="34" t="inlineStr"/>
      <c r="AE1040" s="34" t="inlineStr"/>
      <c r="AF1040" s="34" t="inlineStr"/>
      <c r="AG1040" s="34" t="inlineStr"/>
      <c r="AH1040">
        <f>COUNTA(D1040:AG1040)&gt;0</f>
        <v/>
      </c>
      <c r="AI1040">
        <f>IFERROR(COUNTIF('2- PR'!$D$1039:$AG$1039,"Other")&gt;0,FALSE)</f>
        <v/>
      </c>
      <c r="AJ1040">
        <f>IFERROR(AND(COUNTA('2- PR'!$D$1039:$AG$1039)=0,NOT(COUNTIF('2- PR'!$D$1039:$AG$1039,"Other")&gt;0)),FALSE)</f>
        <v/>
      </c>
      <c r="AK1040">
        <f>IF(AI1040,IF(AH1040,"ANSWERED","MISSING"),IF(AJ1040,IF(AH1040,"INVALID","CONTROLLER MISSING"),IF(AH1040,"INVALID","NOT APPLICABLE")))</f>
        <v/>
      </c>
      <c r="AL1040" t="inlineStr">
        <is>
          <t>PARSED</t>
        </is>
      </c>
    </row>
    <row r="1041" ht="24" customHeight="1">
      <c r="A1041" s="28" t="inlineStr">
        <is>
          <t>PR — CUSTODY, ADMINISTRATION &amp; TRANSFER SERVICES FOR ELECTRONIC MONEY TOKENS ON BEHALF OF CLIENTS</t>
        </is>
      </c>
      <c r="B1041" s="28" t="n"/>
      <c r="C1041" s="28" t="n"/>
      <c r="D1041" s="28" t="n"/>
      <c r="E1041" s="28" t="n"/>
      <c r="F1041" s="28" t="n"/>
      <c r="G1041" s="28" t="n"/>
      <c r="H1041" s="28" t="n"/>
      <c r="I1041" s="28" t="n"/>
      <c r="J1041" s="28" t="n"/>
      <c r="K1041" s="28" t="n"/>
      <c r="L1041" s="28" t="n"/>
      <c r="M1041" s="28" t="n"/>
      <c r="N1041" s="28" t="n"/>
      <c r="O1041" s="28" t="n"/>
      <c r="P1041" s="28" t="n"/>
      <c r="Q1041" s="28" t="n"/>
      <c r="R1041" s="28" t="n"/>
      <c r="S1041" s="28" t="n"/>
      <c r="T1041" s="28" t="n"/>
      <c r="U1041" s="28" t="n"/>
      <c r="V1041" s="28" t="n"/>
      <c r="W1041" s="28" t="n"/>
      <c r="X1041" s="28" t="n"/>
      <c r="Y1041" s="28" t="n"/>
      <c r="Z1041" s="28" t="n"/>
      <c r="AA1041" s="28" t="n"/>
      <c r="AB1041" s="28" t="n"/>
      <c r="AC1041" s="28" t="n"/>
      <c r="AD1041" s="28" t="n"/>
      <c r="AE1041" s="28" t="n"/>
      <c r="AF1041" s="28" t="n"/>
      <c r="AG1041" s="28" t="n"/>
    </row>
    <row r="1042">
      <c r="A1042" s="29" t="inlineStr">
        <is>
          <t>FINS_PR_1003_v1</t>
        </is>
      </c>
      <c r="B1042" s="30" t="inlineStr">
        <is>
          <t>Transfer Services for Electronic Money Tokens in accordance with Article 27(5) of the MiCA Act</t>
        </is>
      </c>
      <c r="C1042" s="31" t="inlineStr">
        <is>
          <t>Indicate the licensable activities provided by the Entity for its own issued e-money tokens: Transfer Services for Electronic Money Tokens in accordance with Article 27(5) of the MiCA Act
OPTIONS: Yes | No
WHEN TO ANSWER: “Does the institution issue E-money tokens?” (FINS_PR_995) is “Yes”</t>
        </is>
      </c>
      <c r="D1042" s="34" t="inlineStr"/>
      <c r="E1042" s="33" t="inlineStr"/>
      <c r="F1042" s="33" t="inlineStr"/>
      <c r="G1042" s="33" t="inlineStr"/>
      <c r="H1042" s="33" t="inlineStr"/>
      <c r="I1042" s="33" t="inlineStr"/>
      <c r="J1042" s="33" t="inlineStr"/>
      <c r="K1042" s="33" t="inlineStr"/>
      <c r="L1042" s="33" t="inlineStr"/>
      <c r="M1042" s="33" t="inlineStr"/>
      <c r="N1042" s="33" t="inlineStr"/>
      <c r="O1042" s="33" t="inlineStr"/>
      <c r="P1042" s="33" t="inlineStr"/>
      <c r="Q1042" s="33" t="inlineStr"/>
      <c r="R1042" s="33" t="inlineStr"/>
      <c r="S1042" s="33" t="inlineStr"/>
      <c r="T1042" s="33" t="inlineStr"/>
      <c r="U1042" s="33" t="inlineStr"/>
      <c r="V1042" s="33" t="inlineStr"/>
      <c r="W1042" s="33" t="inlineStr"/>
      <c r="X1042" s="33" t="inlineStr"/>
      <c r="Y1042" s="33" t="inlineStr"/>
      <c r="Z1042" s="33" t="inlineStr"/>
      <c r="AA1042" s="33" t="inlineStr"/>
      <c r="AB1042" s="33" t="inlineStr"/>
      <c r="AC1042" s="33" t="inlineStr"/>
      <c r="AD1042" s="33" t="inlineStr"/>
      <c r="AE1042" s="33" t="inlineStr"/>
      <c r="AF1042" s="33" t="inlineStr"/>
      <c r="AG1042" s="33" t="inlineStr"/>
      <c r="AH1042">
        <f>COUNTA(D1042:D1042)&gt;0</f>
        <v/>
      </c>
      <c r="AI1042">
        <f>IFERROR(AND($D$1033&lt;&gt;"",$D$1033="Yes"),FALSE)</f>
        <v/>
      </c>
      <c r="AJ1042">
        <f>IFERROR(AND($D$1033="",NOT(AND($D$1033&lt;&gt;"",$D$1033="Yes"))),FALSE)</f>
        <v/>
      </c>
      <c r="AK1042">
        <f>IF(AI1042,IF(AH1042,"ANSWERED","MISSING"),IF(AJ1042,IF(AH1042,"INVALID","CONTROLLER MISSING"),IF(AH1042,"INVALID","NOT APPLICABLE")))</f>
        <v/>
      </c>
      <c r="AL1042" t="inlineStr">
        <is>
          <t>PARSED</t>
        </is>
      </c>
    </row>
    <row r="1043">
      <c r="A1043" s="29" t="inlineStr">
        <is>
          <t>FINS_PR_1004_v1</t>
        </is>
      </c>
      <c r="B1043" s="30" t="inlineStr">
        <is>
          <t>Custody and Administration of Electronic Money Tokens in accordance with Article 27(5) of the MiCA Act</t>
        </is>
      </c>
      <c r="C1043" s="31" t="inlineStr">
        <is>
          <t>Indicate the licensable activities provided by the Entity for its own issued e-money tokens: Custody and Administration of Electronic Money Tokens in accordance with Article 27(5) of the MiCA Act
OPTIONS: Yes | No
WHEN TO ANSWER: “Does the institution issue E-money tokens?” (FINS_PR_995) is “Yes”</t>
        </is>
      </c>
      <c r="D1043" s="34" t="inlineStr"/>
      <c r="E1043" s="33" t="inlineStr"/>
      <c r="F1043" s="33" t="inlineStr"/>
      <c r="G1043" s="33" t="inlineStr"/>
      <c r="H1043" s="33" t="inlineStr"/>
      <c r="I1043" s="33" t="inlineStr"/>
      <c r="J1043" s="33" t="inlineStr"/>
      <c r="K1043" s="33" t="inlineStr"/>
      <c r="L1043" s="33" t="inlineStr"/>
      <c r="M1043" s="33" t="inlineStr"/>
      <c r="N1043" s="33" t="inlineStr"/>
      <c r="O1043" s="33" t="inlineStr"/>
      <c r="P1043" s="33" t="inlineStr"/>
      <c r="Q1043" s="33" t="inlineStr"/>
      <c r="R1043" s="33" t="inlineStr"/>
      <c r="S1043" s="33" t="inlineStr"/>
      <c r="T1043" s="33" t="inlineStr"/>
      <c r="U1043" s="33" t="inlineStr"/>
      <c r="V1043" s="33" t="inlineStr"/>
      <c r="W1043" s="33" t="inlineStr"/>
      <c r="X1043" s="33" t="inlineStr"/>
      <c r="Y1043" s="33" t="inlineStr"/>
      <c r="Z1043" s="33" t="inlineStr"/>
      <c r="AA1043" s="33" t="inlineStr"/>
      <c r="AB1043" s="33" t="inlineStr"/>
      <c r="AC1043" s="33" t="inlineStr"/>
      <c r="AD1043" s="33" t="inlineStr"/>
      <c r="AE1043" s="33" t="inlineStr"/>
      <c r="AF1043" s="33" t="inlineStr"/>
      <c r="AG1043" s="33" t="inlineStr"/>
      <c r="AH1043">
        <f>COUNTA(D1043:D1043)&gt;0</f>
        <v/>
      </c>
      <c r="AI1043">
        <f>IFERROR(AND($D$1033&lt;&gt;"",$D$1033="Yes"),FALSE)</f>
        <v/>
      </c>
      <c r="AJ1043">
        <f>IFERROR(AND($D$1033="",NOT(AND($D$1033&lt;&gt;"",$D$1033="Yes"))),FALSE)</f>
        <v/>
      </c>
      <c r="AK1043">
        <f>IF(AI1043,IF(AH1043,"ANSWERED","MISSING"),IF(AJ1043,IF(AH1043,"INVALID","CONTROLLER MISSING"),IF(AH1043,"INVALID","NOT APPLICABLE")))</f>
        <v/>
      </c>
      <c r="AL1043" t="inlineStr">
        <is>
          <t>PARSED</t>
        </is>
      </c>
    </row>
    <row r="1044">
      <c r="A1044" s="29" t="inlineStr">
        <is>
          <t>FINS_PR_1005_v1</t>
        </is>
      </c>
      <c r="B1044" s="30" t="inlineStr">
        <is>
          <t>Kindly confirm if the services listed above apply to all e-money tokens issued by the electronic money institution</t>
        </is>
      </c>
      <c r="C1044" s="31" t="inlineStr">
        <is>
          <t>OPTIONS: Yes | No
WHEN TO ANSWER: “Does the institution issue E-money tokens?” (FINS_PR_995) is “Yes”</t>
        </is>
      </c>
      <c r="D1044" s="34" t="inlineStr"/>
      <c r="E1044" s="33" t="inlineStr"/>
      <c r="F1044" s="33" t="inlineStr"/>
      <c r="G1044" s="33" t="inlineStr"/>
      <c r="H1044" s="33" t="inlineStr"/>
      <c r="I1044" s="33" t="inlineStr"/>
      <c r="J1044" s="33" t="inlineStr"/>
      <c r="K1044" s="33" t="inlineStr"/>
      <c r="L1044" s="33" t="inlineStr"/>
      <c r="M1044" s="33" t="inlineStr"/>
      <c r="N1044" s="33" t="inlineStr"/>
      <c r="O1044" s="33" t="inlineStr"/>
      <c r="P1044" s="33" t="inlineStr"/>
      <c r="Q1044" s="33" t="inlineStr"/>
      <c r="R1044" s="33" t="inlineStr"/>
      <c r="S1044" s="33" t="inlineStr"/>
      <c r="T1044" s="33" t="inlineStr"/>
      <c r="U1044" s="33" t="inlineStr"/>
      <c r="V1044" s="33" t="inlineStr"/>
      <c r="W1044" s="33" t="inlineStr"/>
      <c r="X1044" s="33" t="inlineStr"/>
      <c r="Y1044" s="33" t="inlineStr"/>
      <c r="Z1044" s="33" t="inlineStr"/>
      <c r="AA1044" s="33" t="inlineStr"/>
      <c r="AB1044" s="33" t="inlineStr"/>
      <c r="AC1044" s="33" t="inlineStr"/>
      <c r="AD1044" s="33" t="inlineStr"/>
      <c r="AE1044" s="33" t="inlineStr"/>
      <c r="AF1044" s="33" t="inlineStr"/>
      <c r="AG1044" s="33" t="inlineStr"/>
      <c r="AH1044">
        <f>COUNTA(D1044:D1044)&gt;0</f>
        <v/>
      </c>
      <c r="AI1044">
        <f>IFERROR(AND($D$1033&lt;&gt;"",$D$1033="Yes"),FALSE)</f>
        <v/>
      </c>
      <c r="AJ1044">
        <f>IFERROR(AND($D$1033="",NOT(AND($D$1033&lt;&gt;"",$D$1033="Yes"))),FALSE)</f>
        <v/>
      </c>
      <c r="AK1044">
        <f>IF(AI1044,IF(AH1044,"ANSWERED","MISSING"),IF(AJ1044,IF(AH1044,"INVALID","CONTROLLER MISSING"),IF(AH1044,"INVALID","NOT APPLICABLE")))</f>
        <v/>
      </c>
      <c r="AL1044" t="inlineStr">
        <is>
          <t>PARSED</t>
        </is>
      </c>
    </row>
    <row r="1045">
      <c r="A1045" s="29" t="inlineStr">
        <is>
          <t>FINS_PR_1006_v1</t>
        </is>
      </c>
      <c r="B1045" s="30" t="inlineStr">
        <is>
          <t>If "No", kindly provide further details on the Electronic Money Tokens for which the above services are offered</t>
        </is>
      </c>
      <c r="C1045" s="31" t="inlineStr">
        <is>
          <t>WHEN TO ANSWER: “Kindly confirm if the services listed above apply to all e-money tokens issued by the electronic money institution” (FINS_PR_1005) is “No”</t>
        </is>
      </c>
      <c r="D1045" s="34" t="inlineStr"/>
      <c r="E1045" s="33" t="inlineStr"/>
      <c r="F1045" s="33" t="inlineStr"/>
      <c r="G1045" s="33" t="inlineStr"/>
      <c r="H1045" s="33" t="inlineStr"/>
      <c r="I1045" s="33" t="inlineStr"/>
      <c r="J1045" s="33" t="inlineStr"/>
      <c r="K1045" s="33" t="inlineStr"/>
      <c r="L1045" s="33" t="inlineStr"/>
      <c r="M1045" s="33" t="inlineStr"/>
      <c r="N1045" s="33" t="inlineStr"/>
      <c r="O1045" s="33" t="inlineStr"/>
      <c r="P1045" s="33" t="inlineStr"/>
      <c r="Q1045" s="33" t="inlineStr"/>
      <c r="R1045" s="33" t="inlineStr"/>
      <c r="S1045" s="33" t="inlineStr"/>
      <c r="T1045" s="33" t="inlineStr"/>
      <c r="U1045" s="33" t="inlineStr"/>
      <c r="V1045" s="33" t="inlineStr"/>
      <c r="W1045" s="33" t="inlineStr"/>
      <c r="X1045" s="33" t="inlineStr"/>
      <c r="Y1045" s="33" t="inlineStr"/>
      <c r="Z1045" s="33" t="inlineStr"/>
      <c r="AA1045" s="33" t="inlineStr"/>
      <c r="AB1045" s="33" t="inlineStr"/>
      <c r="AC1045" s="33" t="inlineStr"/>
      <c r="AD1045" s="33" t="inlineStr"/>
      <c r="AE1045" s="33" t="inlineStr"/>
      <c r="AF1045" s="33" t="inlineStr"/>
      <c r="AG1045" s="33" t="inlineStr"/>
      <c r="AH1045">
        <f>COUNTA(D1045:D1045)&gt;0</f>
        <v/>
      </c>
      <c r="AI1045">
        <f>IFERROR(AND($D$1044&lt;&gt;"",$D$1044="No"),FALSE)</f>
        <v/>
      </c>
      <c r="AJ1045">
        <f>IFERROR(AND($D$1044="",NOT(AND($D$1044&lt;&gt;"",$D$1044="No"))),FALSE)</f>
        <v/>
      </c>
      <c r="AK1045">
        <f>IF(AI1045,IF(AH1045,"ANSWERED","MISSING"),IF(AJ1045,IF(AH1045,"INVALID","CONTROLLER MISSING"),IF(AH1045,"INVALID","NOT APPLICABLE")))</f>
        <v/>
      </c>
      <c r="AL1045" t="inlineStr">
        <is>
          <t>PARSED</t>
        </is>
      </c>
    </row>
    <row r="1046" ht="24" customHeight="1">
      <c r="A1046" s="28" t="inlineStr">
        <is>
          <t>PR — TRANSFER SERVICES FOR ELECTRONIC MONEY TOKENS</t>
        </is>
      </c>
      <c r="B1046" s="28" t="n"/>
      <c r="C1046" s="28" t="n"/>
      <c r="D1046" s="28" t="n"/>
      <c r="E1046" s="28" t="n"/>
      <c r="F1046" s="28" t="n"/>
      <c r="G1046" s="28" t="n"/>
      <c r="H1046" s="28" t="n"/>
      <c r="I1046" s="28" t="n"/>
      <c r="J1046" s="28" t="n"/>
      <c r="K1046" s="28" t="n"/>
      <c r="L1046" s="28" t="n"/>
      <c r="M1046" s="28" t="n"/>
      <c r="N1046" s="28" t="n"/>
      <c r="O1046" s="28" t="n"/>
      <c r="P1046" s="28" t="n"/>
      <c r="Q1046" s="28" t="n"/>
      <c r="R1046" s="28" t="n"/>
      <c r="S1046" s="28" t="n"/>
      <c r="T1046" s="28" t="n"/>
      <c r="U1046" s="28" t="n"/>
      <c r="V1046" s="28" t="n"/>
      <c r="W1046" s="28" t="n"/>
      <c r="X1046" s="28" t="n"/>
      <c r="Y1046" s="28" t="n"/>
      <c r="Z1046" s="28" t="n"/>
      <c r="AA1046" s="28" t="n"/>
      <c r="AB1046" s="28" t="n"/>
      <c r="AC1046" s="28" t="n"/>
      <c r="AD1046" s="28" t="n"/>
      <c r="AE1046" s="28" t="n"/>
      <c r="AF1046" s="28" t="n"/>
      <c r="AG1046" s="28" t="n"/>
    </row>
    <row r="1047">
      <c r="A1047" s="29" t="inlineStr">
        <is>
          <t>FINS_PR_1007_v1</t>
        </is>
      </c>
      <c r="B1047" s="30" t="inlineStr">
        <is>
          <t>Number of tokens transferred inwards to the electronic money institution</t>
        </is>
      </c>
      <c r="C1047" s="35" t="inlineStr">
        <is>
          <t>TABLE: 38.0
MATRIX ROW / CONTEXT: Malta
Please insert Number of tokens transferred inwards to the electronic money institution - Malta
HOW TO ANSWER: Up to 1 values.
WHEN TO ANSWER: “Transfer Services for Electronic Money Tokens in accordance with Article 27(5) of the MiCA Act” (FINS_PR_1003) is “Yes”</t>
        </is>
      </c>
      <c r="D1047" s="34" t="inlineStr"/>
      <c r="E1047" s="33" t="inlineStr"/>
      <c r="F1047" s="33" t="inlineStr"/>
      <c r="G1047" s="33" t="inlineStr"/>
      <c r="H1047" s="33" t="inlineStr"/>
      <c r="I1047" s="33" t="inlineStr"/>
      <c r="J1047" s="33" t="inlineStr"/>
      <c r="K1047" s="33" t="inlineStr"/>
      <c r="L1047" s="33" t="inlineStr"/>
      <c r="M1047" s="33" t="inlineStr"/>
      <c r="N1047" s="33" t="inlineStr"/>
      <c r="O1047" s="33" t="inlineStr"/>
      <c r="P1047" s="33" t="inlineStr"/>
      <c r="Q1047" s="33" t="inlineStr"/>
      <c r="R1047" s="33" t="inlineStr"/>
      <c r="S1047" s="33" t="inlineStr"/>
      <c r="T1047" s="33" t="inlineStr"/>
      <c r="U1047" s="33" t="inlineStr"/>
      <c r="V1047" s="33" t="inlineStr"/>
      <c r="W1047" s="33" t="inlineStr"/>
      <c r="X1047" s="33" t="inlineStr"/>
      <c r="Y1047" s="33" t="inlineStr"/>
      <c r="Z1047" s="33" t="inlineStr"/>
      <c r="AA1047" s="33" t="inlineStr"/>
      <c r="AB1047" s="33" t="inlineStr"/>
      <c r="AC1047" s="33" t="inlineStr"/>
      <c r="AD1047" s="33" t="inlineStr"/>
      <c r="AE1047" s="33" t="inlineStr"/>
      <c r="AF1047" s="33" t="inlineStr"/>
      <c r="AG1047" s="33" t="inlineStr"/>
      <c r="AH1047">
        <f>COUNTA(D1047:D1047)&gt;0</f>
        <v/>
      </c>
      <c r="AI1047">
        <f>IFERROR(AND($D$1042&lt;&gt;"",$D$1042="Yes"),FALSE)</f>
        <v/>
      </c>
      <c r="AJ1047">
        <f>IFERROR(AND($D$1042="",NOT(AND($D$1042&lt;&gt;"",$D$1042="Yes"))),FALSE)</f>
        <v/>
      </c>
      <c r="AK1047">
        <f>IF(AI1047,IF(AH1047,"ANSWERED","MISSING"),IF(AJ1047,IF(AH1047,"INVALID","CONTROLLER MISSING"),IF(AH1047,"INVALID","NOT APPLICABLE")))</f>
        <v/>
      </c>
      <c r="AL1047" t="inlineStr">
        <is>
          <t>PARSED</t>
        </is>
      </c>
    </row>
    <row r="1048">
      <c r="A1048" s="29" t="inlineStr">
        <is>
          <t>FINS_PR_1008_v1</t>
        </is>
      </c>
      <c r="B1048" s="30" t="inlineStr">
        <is>
          <t>Number of tokens transferred inwards to the electronic money institution</t>
        </is>
      </c>
      <c r="C1048" s="35" t="inlineStr">
        <is>
          <t>TABLE: 38.0
MATRIX ROW / CONTEXT: EU/EEA
Please insert Number of tokens transferred inwards to the electronic money institution - EU/EEA
HOW TO ANSWER: Up to 1 values.
WHEN TO ANSWER: “Transfer Services for Electronic Money Tokens in accordance with Article 27(5) of the MiCA Act” (FINS_PR_1003) is “Yes”</t>
        </is>
      </c>
      <c r="D1048" s="34" t="inlineStr"/>
      <c r="E1048" s="33" t="inlineStr"/>
      <c r="F1048" s="33" t="inlineStr"/>
      <c r="G1048" s="33" t="inlineStr"/>
      <c r="H1048" s="33" t="inlineStr"/>
      <c r="I1048" s="33" t="inlineStr"/>
      <c r="J1048" s="33" t="inlineStr"/>
      <c r="K1048" s="33" t="inlineStr"/>
      <c r="L1048" s="33" t="inlineStr"/>
      <c r="M1048" s="33" t="inlineStr"/>
      <c r="N1048" s="33" t="inlineStr"/>
      <c r="O1048" s="33" t="inlineStr"/>
      <c r="P1048" s="33" t="inlineStr"/>
      <c r="Q1048" s="33" t="inlineStr"/>
      <c r="R1048" s="33" t="inlineStr"/>
      <c r="S1048" s="33" t="inlineStr"/>
      <c r="T1048" s="33" t="inlineStr"/>
      <c r="U1048" s="33" t="inlineStr"/>
      <c r="V1048" s="33" t="inlineStr"/>
      <c r="W1048" s="33" t="inlineStr"/>
      <c r="X1048" s="33" t="inlineStr"/>
      <c r="Y1048" s="33" t="inlineStr"/>
      <c r="Z1048" s="33" t="inlineStr"/>
      <c r="AA1048" s="33" t="inlineStr"/>
      <c r="AB1048" s="33" t="inlineStr"/>
      <c r="AC1048" s="33" t="inlineStr"/>
      <c r="AD1048" s="33" t="inlineStr"/>
      <c r="AE1048" s="33" t="inlineStr"/>
      <c r="AF1048" s="33" t="inlineStr"/>
      <c r="AG1048" s="33" t="inlineStr"/>
      <c r="AH1048">
        <f>COUNTA(D1048:D1048)&gt;0</f>
        <v/>
      </c>
      <c r="AI1048">
        <f>IFERROR(AND($D$1042&lt;&gt;"",$D$1042="Yes"),FALSE)</f>
        <v/>
      </c>
      <c r="AJ1048">
        <f>IFERROR(AND($D$1042="",NOT(AND($D$1042&lt;&gt;"",$D$1042="Yes"))),FALSE)</f>
        <v/>
      </c>
      <c r="AK1048">
        <f>IF(AI1048,IF(AH1048,"ANSWERED","MISSING"),IF(AJ1048,IF(AH1048,"INVALID","CONTROLLER MISSING"),IF(AH1048,"INVALID","NOT APPLICABLE")))</f>
        <v/>
      </c>
      <c r="AL1048" t="inlineStr">
        <is>
          <t>PARSED</t>
        </is>
      </c>
    </row>
    <row r="1049">
      <c r="A1049" s="29" t="inlineStr">
        <is>
          <t>FINS_PR_1009_v1</t>
        </is>
      </c>
      <c r="B1049" s="30" t="inlineStr">
        <is>
          <t>Number of tokens transferred inwards to the electronic money institution</t>
        </is>
      </c>
      <c r="C1049" s="35" t="inlineStr">
        <is>
          <t>TABLE: 38.0
MATRIX ROW / CONTEXT: RoW
Please insert Number of tokens transferred inwards to the electronic money institution - RoW
HOW TO ANSWER: Up to 1 values.
WHEN TO ANSWER: “Transfer Services for Electronic Money Tokens in accordance with Article 27(5) of the MiCA Act” (FINS_PR_1003) is “Yes”</t>
        </is>
      </c>
      <c r="D1049" s="34" t="inlineStr"/>
      <c r="E1049" s="33" t="inlineStr"/>
      <c r="F1049" s="33" t="inlineStr"/>
      <c r="G1049" s="33" t="inlineStr"/>
      <c r="H1049" s="33" t="inlineStr"/>
      <c r="I1049" s="33" t="inlineStr"/>
      <c r="J1049" s="33" t="inlineStr"/>
      <c r="K1049" s="33" t="inlineStr"/>
      <c r="L1049" s="33" t="inlineStr"/>
      <c r="M1049" s="33" t="inlineStr"/>
      <c r="N1049" s="33" t="inlineStr"/>
      <c r="O1049" s="33" t="inlineStr"/>
      <c r="P1049" s="33" t="inlineStr"/>
      <c r="Q1049" s="33" t="inlineStr"/>
      <c r="R1049" s="33" t="inlineStr"/>
      <c r="S1049" s="33" t="inlineStr"/>
      <c r="T1049" s="33" t="inlineStr"/>
      <c r="U1049" s="33" t="inlineStr"/>
      <c r="V1049" s="33" t="inlineStr"/>
      <c r="W1049" s="33" t="inlineStr"/>
      <c r="X1049" s="33" t="inlineStr"/>
      <c r="Y1049" s="33" t="inlineStr"/>
      <c r="Z1049" s="33" t="inlineStr"/>
      <c r="AA1049" s="33" t="inlineStr"/>
      <c r="AB1049" s="33" t="inlineStr"/>
      <c r="AC1049" s="33" t="inlineStr"/>
      <c r="AD1049" s="33" t="inlineStr"/>
      <c r="AE1049" s="33" t="inlineStr"/>
      <c r="AF1049" s="33" t="inlineStr"/>
      <c r="AG1049" s="33" t="inlineStr"/>
      <c r="AH1049">
        <f>COUNTA(D1049:D1049)&gt;0</f>
        <v/>
      </c>
      <c r="AI1049">
        <f>IFERROR(AND($D$1042&lt;&gt;"",$D$1042="Yes"),FALSE)</f>
        <v/>
      </c>
      <c r="AJ1049">
        <f>IFERROR(AND($D$1042="",NOT(AND($D$1042&lt;&gt;"",$D$1042="Yes"))),FALSE)</f>
        <v/>
      </c>
      <c r="AK1049">
        <f>IF(AI1049,IF(AH1049,"ANSWERED","MISSING"),IF(AJ1049,IF(AH1049,"INVALID","CONTROLLER MISSING"),IF(AH1049,"INVALID","NOT APPLICABLE")))</f>
        <v/>
      </c>
      <c r="AL1049" t="inlineStr">
        <is>
          <t>PARSED</t>
        </is>
      </c>
    </row>
    <row r="1050">
      <c r="A1050" s="29" t="inlineStr">
        <is>
          <t>FINS_PR_1010_v1</t>
        </is>
      </c>
      <c r="B1050" s="30" t="inlineStr">
        <is>
          <t>Number of tokens transferred outwards from the electronic money institution</t>
        </is>
      </c>
      <c r="C1050" s="35" t="inlineStr">
        <is>
          <t>TABLE: 38.0
MATRIX ROW / CONTEXT: Malta
Please insert Number of tokens transferred outwards from the electronic money institution - Malta
HOW TO ANSWER: Up to 1 values.
WHEN TO ANSWER: “Transfer Services for Electronic Money Tokens in accordance with Article 27(5) of the MiCA Act” (FINS_PR_1003) is “Yes”</t>
        </is>
      </c>
      <c r="D1050" s="34" t="inlineStr"/>
      <c r="E1050" s="33" t="inlineStr"/>
      <c r="F1050" s="33" t="inlineStr"/>
      <c r="G1050" s="33" t="inlineStr"/>
      <c r="H1050" s="33" t="inlineStr"/>
      <c r="I1050" s="33" t="inlineStr"/>
      <c r="J1050" s="33" t="inlineStr"/>
      <c r="K1050" s="33" t="inlineStr"/>
      <c r="L1050" s="33" t="inlineStr"/>
      <c r="M1050" s="33" t="inlineStr"/>
      <c r="N1050" s="33" t="inlineStr"/>
      <c r="O1050" s="33" t="inlineStr"/>
      <c r="P1050" s="33" t="inlineStr"/>
      <c r="Q1050" s="33" t="inlineStr"/>
      <c r="R1050" s="33" t="inlineStr"/>
      <c r="S1050" s="33" t="inlineStr"/>
      <c r="T1050" s="33" t="inlineStr"/>
      <c r="U1050" s="33" t="inlineStr"/>
      <c r="V1050" s="33" t="inlineStr"/>
      <c r="W1050" s="33" t="inlineStr"/>
      <c r="X1050" s="33" t="inlineStr"/>
      <c r="Y1050" s="33" t="inlineStr"/>
      <c r="Z1050" s="33" t="inlineStr"/>
      <c r="AA1050" s="33" t="inlineStr"/>
      <c r="AB1050" s="33" t="inlineStr"/>
      <c r="AC1050" s="33" t="inlineStr"/>
      <c r="AD1050" s="33" t="inlineStr"/>
      <c r="AE1050" s="33" t="inlineStr"/>
      <c r="AF1050" s="33" t="inlineStr"/>
      <c r="AG1050" s="33" t="inlineStr"/>
      <c r="AH1050">
        <f>COUNTA(D1050:D1050)&gt;0</f>
        <v/>
      </c>
      <c r="AI1050">
        <f>IFERROR(AND($D$1042&lt;&gt;"",$D$1042="Yes"),FALSE)</f>
        <v/>
      </c>
      <c r="AJ1050">
        <f>IFERROR(AND($D$1042="",NOT(AND($D$1042&lt;&gt;"",$D$1042="Yes"))),FALSE)</f>
        <v/>
      </c>
      <c r="AK1050">
        <f>IF(AI1050,IF(AH1050,"ANSWERED","MISSING"),IF(AJ1050,IF(AH1050,"INVALID","CONTROLLER MISSING"),IF(AH1050,"INVALID","NOT APPLICABLE")))</f>
        <v/>
      </c>
      <c r="AL1050" t="inlineStr">
        <is>
          <t>PARSED</t>
        </is>
      </c>
    </row>
    <row r="1051">
      <c r="A1051" s="29" t="inlineStr">
        <is>
          <t>FINS_PR_1011_v1</t>
        </is>
      </c>
      <c r="B1051" s="30" t="inlineStr">
        <is>
          <t>Number of tokens transferred outwards from the electronic money institution</t>
        </is>
      </c>
      <c r="C1051" s="35" t="inlineStr">
        <is>
          <t>TABLE: 38.0
MATRIX ROW / CONTEXT: EU/EEA
Please insert Number of tokens transferred outwards from the electronic money institution - EU/EEA
HOW TO ANSWER: Up to 1 values.
WHEN TO ANSWER: “Transfer Services for Electronic Money Tokens in accordance with Article 27(5) of the MiCA Act” (FINS_PR_1003) is “Yes”</t>
        </is>
      </c>
      <c r="D1051" s="34" t="inlineStr"/>
      <c r="E1051" s="33" t="inlineStr"/>
      <c r="F1051" s="33" t="inlineStr"/>
      <c r="G1051" s="33" t="inlineStr"/>
      <c r="H1051" s="33" t="inlineStr"/>
      <c r="I1051" s="33" t="inlineStr"/>
      <c r="J1051" s="33" t="inlineStr"/>
      <c r="K1051" s="33" t="inlineStr"/>
      <c r="L1051" s="33" t="inlineStr"/>
      <c r="M1051" s="33" t="inlineStr"/>
      <c r="N1051" s="33" t="inlineStr"/>
      <c r="O1051" s="33" t="inlineStr"/>
      <c r="P1051" s="33" t="inlineStr"/>
      <c r="Q1051" s="33" t="inlineStr"/>
      <c r="R1051" s="33" t="inlineStr"/>
      <c r="S1051" s="33" t="inlineStr"/>
      <c r="T1051" s="33" t="inlineStr"/>
      <c r="U1051" s="33" t="inlineStr"/>
      <c r="V1051" s="33" t="inlineStr"/>
      <c r="W1051" s="33" t="inlineStr"/>
      <c r="X1051" s="33" t="inlineStr"/>
      <c r="Y1051" s="33" t="inlineStr"/>
      <c r="Z1051" s="33" t="inlineStr"/>
      <c r="AA1051" s="33" t="inlineStr"/>
      <c r="AB1051" s="33" t="inlineStr"/>
      <c r="AC1051" s="33" t="inlineStr"/>
      <c r="AD1051" s="33" t="inlineStr"/>
      <c r="AE1051" s="33" t="inlineStr"/>
      <c r="AF1051" s="33" t="inlineStr"/>
      <c r="AG1051" s="33" t="inlineStr"/>
      <c r="AH1051">
        <f>COUNTA(D1051:D1051)&gt;0</f>
        <v/>
      </c>
      <c r="AI1051">
        <f>IFERROR(AND($D$1042&lt;&gt;"",$D$1042="Yes"),FALSE)</f>
        <v/>
      </c>
      <c r="AJ1051">
        <f>IFERROR(AND($D$1042="",NOT(AND($D$1042&lt;&gt;"",$D$1042="Yes"))),FALSE)</f>
        <v/>
      </c>
      <c r="AK1051">
        <f>IF(AI1051,IF(AH1051,"ANSWERED","MISSING"),IF(AJ1051,IF(AH1051,"INVALID","CONTROLLER MISSING"),IF(AH1051,"INVALID","NOT APPLICABLE")))</f>
        <v/>
      </c>
      <c r="AL1051" t="inlineStr">
        <is>
          <t>PARSED</t>
        </is>
      </c>
    </row>
    <row r="1052">
      <c r="A1052" s="29" t="inlineStr">
        <is>
          <t>FINS_PR_1012_v1</t>
        </is>
      </c>
      <c r="B1052" s="30" t="inlineStr">
        <is>
          <t>Number of tokens transferred outwards from the electronic money institution</t>
        </is>
      </c>
      <c r="C1052" s="35" t="inlineStr">
        <is>
          <t>TABLE: 38.0
MATRIX ROW / CONTEXT: RoW
Please insert Number of tokens transferred outwards from the electronic money institution - RoW
HOW TO ANSWER: Up to 1 values.
WHEN TO ANSWER: “Transfer Services for Electronic Money Tokens in accordance with Article 27(5) of the MiCA Act” (FINS_PR_1003) is “Yes”</t>
        </is>
      </c>
      <c r="D1052" s="34" t="inlineStr"/>
      <c r="E1052" s="33" t="inlineStr"/>
      <c r="F1052" s="33" t="inlineStr"/>
      <c r="G1052" s="33" t="inlineStr"/>
      <c r="H1052" s="33" t="inlineStr"/>
      <c r="I1052" s="33" t="inlineStr"/>
      <c r="J1052" s="33" t="inlineStr"/>
      <c r="K1052" s="33" t="inlineStr"/>
      <c r="L1052" s="33" t="inlineStr"/>
      <c r="M1052" s="33" t="inlineStr"/>
      <c r="N1052" s="33" t="inlineStr"/>
      <c r="O1052" s="33" t="inlineStr"/>
      <c r="P1052" s="33" t="inlineStr"/>
      <c r="Q1052" s="33" t="inlineStr"/>
      <c r="R1052" s="33" t="inlineStr"/>
      <c r="S1052" s="33" t="inlineStr"/>
      <c r="T1052" s="33" t="inlineStr"/>
      <c r="U1052" s="33" t="inlineStr"/>
      <c r="V1052" s="33" t="inlineStr"/>
      <c r="W1052" s="33" t="inlineStr"/>
      <c r="X1052" s="33" t="inlineStr"/>
      <c r="Y1052" s="33" t="inlineStr"/>
      <c r="Z1052" s="33" t="inlineStr"/>
      <c r="AA1052" s="33" t="inlineStr"/>
      <c r="AB1052" s="33" t="inlineStr"/>
      <c r="AC1052" s="33" t="inlineStr"/>
      <c r="AD1052" s="33" t="inlineStr"/>
      <c r="AE1052" s="33" t="inlineStr"/>
      <c r="AF1052" s="33" t="inlineStr"/>
      <c r="AG1052" s="33" t="inlineStr"/>
      <c r="AH1052">
        <f>COUNTA(D1052:D1052)&gt;0</f>
        <v/>
      </c>
      <c r="AI1052">
        <f>IFERROR(AND($D$1042&lt;&gt;"",$D$1042="Yes"),FALSE)</f>
        <v/>
      </c>
      <c r="AJ1052">
        <f>IFERROR(AND($D$1042="",NOT(AND($D$1042&lt;&gt;"",$D$1042="Yes"))),FALSE)</f>
        <v/>
      </c>
      <c r="AK1052">
        <f>IF(AI1052,IF(AH1052,"ANSWERED","MISSING"),IF(AJ1052,IF(AH1052,"INVALID","CONTROLLER MISSING"),IF(AH1052,"INVALID","NOT APPLICABLE")))</f>
        <v/>
      </c>
      <c r="AL1052" t="inlineStr">
        <is>
          <t>PARSED</t>
        </is>
      </c>
    </row>
    <row r="1053">
      <c r="A1053" s="29" t="inlineStr">
        <is>
          <t>FINS_PR_1013_v1</t>
        </is>
      </c>
      <c r="B1053" s="30" t="inlineStr">
        <is>
          <t>Number of tokens transferred internally between the electronic money institution's clients</t>
        </is>
      </c>
      <c r="C1053" s="35" t="inlineStr">
        <is>
          <t>TABLE: 38.0
MATRIX ROW / CONTEXT: Malta
Please insert Number of tokens transferred internally between the electronic money institution's clients - Malta
HOW TO ANSWER: Up to 1 values.
WHEN TO ANSWER: “Transfer Services for Electronic Money Tokens in accordance with Article 27(5) of the MiCA Act” (FINS_PR_1003) is “Yes”</t>
        </is>
      </c>
      <c r="D1053" s="34" t="inlineStr"/>
      <c r="E1053" s="33" t="inlineStr"/>
      <c r="F1053" s="33" t="inlineStr"/>
      <c r="G1053" s="33" t="inlineStr"/>
      <c r="H1053" s="33" t="inlineStr"/>
      <c r="I1053" s="33" t="inlineStr"/>
      <c r="J1053" s="33" t="inlineStr"/>
      <c r="K1053" s="33" t="inlineStr"/>
      <c r="L1053" s="33" t="inlineStr"/>
      <c r="M1053" s="33" t="inlineStr"/>
      <c r="N1053" s="33" t="inlineStr"/>
      <c r="O1053" s="33" t="inlineStr"/>
      <c r="P1053" s="33" t="inlineStr"/>
      <c r="Q1053" s="33" t="inlineStr"/>
      <c r="R1053" s="33" t="inlineStr"/>
      <c r="S1053" s="33" t="inlineStr"/>
      <c r="T1053" s="33" t="inlineStr"/>
      <c r="U1053" s="33" t="inlineStr"/>
      <c r="V1053" s="33" t="inlineStr"/>
      <c r="W1053" s="33" t="inlineStr"/>
      <c r="X1053" s="33" t="inlineStr"/>
      <c r="Y1053" s="33" t="inlineStr"/>
      <c r="Z1053" s="33" t="inlineStr"/>
      <c r="AA1053" s="33" t="inlineStr"/>
      <c r="AB1053" s="33" t="inlineStr"/>
      <c r="AC1053" s="33" t="inlineStr"/>
      <c r="AD1053" s="33" t="inlineStr"/>
      <c r="AE1053" s="33" t="inlineStr"/>
      <c r="AF1053" s="33" t="inlineStr"/>
      <c r="AG1053" s="33" t="inlineStr"/>
      <c r="AH1053">
        <f>COUNTA(D1053:D1053)&gt;0</f>
        <v/>
      </c>
      <c r="AI1053">
        <f>IFERROR(AND($D$1042&lt;&gt;"",$D$1042="Yes"),FALSE)</f>
        <v/>
      </c>
      <c r="AJ1053">
        <f>IFERROR(AND($D$1042="",NOT(AND($D$1042&lt;&gt;"",$D$1042="Yes"))),FALSE)</f>
        <v/>
      </c>
      <c r="AK1053">
        <f>IF(AI1053,IF(AH1053,"ANSWERED","MISSING"),IF(AJ1053,IF(AH1053,"INVALID","CONTROLLER MISSING"),IF(AH1053,"INVALID","NOT APPLICABLE")))</f>
        <v/>
      </c>
      <c r="AL1053" t="inlineStr">
        <is>
          <t>PARSED</t>
        </is>
      </c>
    </row>
    <row r="1054">
      <c r="A1054" s="29" t="inlineStr">
        <is>
          <t>FINS_PR_1014_v1</t>
        </is>
      </c>
      <c r="B1054" s="30" t="inlineStr">
        <is>
          <t>Number of tokens transferred internally between the electronic money institution's clients</t>
        </is>
      </c>
      <c r="C1054" s="35" t="inlineStr">
        <is>
          <t>TABLE: 38.0
MATRIX ROW / CONTEXT: EU/EEA
Please insert Number of tokens transferred internally between the electronic money institution's clients - EU/EEA
HOW TO ANSWER: Up to 1 values.
WHEN TO ANSWER: “Transfer Services for Electronic Money Tokens in accordance with Article 27(5) of the MiCA Act” (FINS_PR_1003) is “Yes”</t>
        </is>
      </c>
      <c r="D1054" s="34" t="inlineStr"/>
      <c r="E1054" s="33" t="inlineStr"/>
      <c r="F1054" s="33" t="inlineStr"/>
      <c r="G1054" s="33" t="inlineStr"/>
      <c r="H1054" s="33" t="inlineStr"/>
      <c r="I1054" s="33" t="inlineStr"/>
      <c r="J1054" s="33" t="inlineStr"/>
      <c r="K1054" s="33" t="inlineStr"/>
      <c r="L1054" s="33" t="inlineStr"/>
      <c r="M1054" s="33" t="inlineStr"/>
      <c r="N1054" s="33" t="inlineStr"/>
      <c r="O1054" s="33" t="inlineStr"/>
      <c r="P1054" s="33" t="inlineStr"/>
      <c r="Q1054" s="33" t="inlineStr"/>
      <c r="R1054" s="33" t="inlineStr"/>
      <c r="S1054" s="33" t="inlineStr"/>
      <c r="T1054" s="33" t="inlineStr"/>
      <c r="U1054" s="33" t="inlineStr"/>
      <c r="V1054" s="33" t="inlineStr"/>
      <c r="W1054" s="33" t="inlineStr"/>
      <c r="X1054" s="33" t="inlineStr"/>
      <c r="Y1054" s="33" t="inlineStr"/>
      <c r="Z1054" s="33" t="inlineStr"/>
      <c r="AA1054" s="33" t="inlineStr"/>
      <c r="AB1054" s="33" t="inlineStr"/>
      <c r="AC1054" s="33" t="inlineStr"/>
      <c r="AD1054" s="33" t="inlineStr"/>
      <c r="AE1054" s="33" t="inlineStr"/>
      <c r="AF1054" s="33" t="inlineStr"/>
      <c r="AG1054" s="33" t="inlineStr"/>
      <c r="AH1054">
        <f>COUNTA(D1054:D1054)&gt;0</f>
        <v/>
      </c>
      <c r="AI1054">
        <f>IFERROR(AND($D$1042&lt;&gt;"",$D$1042="Yes"),FALSE)</f>
        <v/>
      </c>
      <c r="AJ1054">
        <f>IFERROR(AND($D$1042="",NOT(AND($D$1042&lt;&gt;"",$D$1042="Yes"))),FALSE)</f>
        <v/>
      </c>
      <c r="AK1054">
        <f>IF(AI1054,IF(AH1054,"ANSWERED","MISSING"),IF(AJ1054,IF(AH1054,"INVALID","CONTROLLER MISSING"),IF(AH1054,"INVALID","NOT APPLICABLE")))</f>
        <v/>
      </c>
      <c r="AL1054" t="inlineStr">
        <is>
          <t>PARSED</t>
        </is>
      </c>
    </row>
    <row r="1055">
      <c r="A1055" s="29" t="inlineStr">
        <is>
          <t>FINS_PR_1015_v1</t>
        </is>
      </c>
      <c r="B1055" s="30" t="inlineStr">
        <is>
          <t>Number of tokens transferred internally between the electronic money institution's clients</t>
        </is>
      </c>
      <c r="C1055" s="35" t="inlineStr">
        <is>
          <t>TABLE: 38.0
MATRIX ROW / CONTEXT: RoW
Please insert Number of tokens transferred internally between the electronic money institution's clients - RoW
HOW TO ANSWER: Up to 1 values.
WHEN TO ANSWER: “Transfer Services for Electronic Money Tokens in accordance with Article 27(5) of the MiCA Act” (FINS_PR_1003) is “Yes”</t>
        </is>
      </c>
      <c r="D1055" s="34" t="inlineStr"/>
      <c r="E1055" s="33" t="inlineStr"/>
      <c r="F1055" s="33" t="inlineStr"/>
      <c r="G1055" s="33" t="inlineStr"/>
      <c r="H1055" s="33" t="inlineStr"/>
      <c r="I1055" s="33" t="inlineStr"/>
      <c r="J1055" s="33" t="inlineStr"/>
      <c r="K1055" s="33" t="inlineStr"/>
      <c r="L1055" s="33" t="inlineStr"/>
      <c r="M1055" s="33" t="inlineStr"/>
      <c r="N1055" s="33" t="inlineStr"/>
      <c r="O1055" s="33" t="inlineStr"/>
      <c r="P1055" s="33" t="inlineStr"/>
      <c r="Q1055" s="33" t="inlineStr"/>
      <c r="R1055" s="33" t="inlineStr"/>
      <c r="S1055" s="33" t="inlineStr"/>
      <c r="T1055" s="33" t="inlineStr"/>
      <c r="U1055" s="33" t="inlineStr"/>
      <c r="V1055" s="33" t="inlineStr"/>
      <c r="W1055" s="33" t="inlineStr"/>
      <c r="X1055" s="33" t="inlineStr"/>
      <c r="Y1055" s="33" t="inlineStr"/>
      <c r="Z1055" s="33" t="inlineStr"/>
      <c r="AA1055" s="33" t="inlineStr"/>
      <c r="AB1055" s="33" t="inlineStr"/>
      <c r="AC1055" s="33" t="inlineStr"/>
      <c r="AD1055" s="33" t="inlineStr"/>
      <c r="AE1055" s="33" t="inlineStr"/>
      <c r="AF1055" s="33" t="inlineStr"/>
      <c r="AG1055" s="33" t="inlineStr"/>
      <c r="AH1055">
        <f>COUNTA(D1055:D1055)&gt;0</f>
        <v/>
      </c>
      <c r="AI1055">
        <f>IFERROR(AND($D$1042&lt;&gt;"",$D$1042="Yes"),FALSE)</f>
        <v/>
      </c>
      <c r="AJ1055">
        <f>IFERROR(AND($D$1042="",NOT(AND($D$1042&lt;&gt;"",$D$1042="Yes"))),FALSE)</f>
        <v/>
      </c>
      <c r="AK1055">
        <f>IF(AI1055,IF(AH1055,"ANSWERED","MISSING"),IF(AJ1055,IF(AH1055,"INVALID","CONTROLLER MISSING"),IF(AH1055,"INVALID","NOT APPLICABLE")))</f>
        <v/>
      </c>
      <c r="AL1055" t="inlineStr">
        <is>
          <t>PARSED</t>
        </is>
      </c>
    </row>
    <row r="1056">
      <c r="A1056" s="29" t="inlineStr">
        <is>
          <t>FINS_PR_1016_v1</t>
        </is>
      </c>
      <c r="B1056" s="30" t="inlineStr">
        <is>
          <t>Value of tokens transferred during the reporting period (in reporting currency)</t>
        </is>
      </c>
      <c r="C1056" s="35" t="inlineStr">
        <is>
          <t>TABLE: 38.0
MATRIX ROW / CONTEXT: Malta
Please insert the Value of tokens transferred during the reporting period (in reporting currency) - Malta
HOW TO ANSWER: Up to 1 values.
WHEN TO ANSWER: “Transfer Services for Electronic Money Tokens in accordance with Article 27(5) of the MiCA Act” (FINS_PR_1003) is “Yes”</t>
        </is>
      </c>
      <c r="D1056" s="34" t="inlineStr"/>
      <c r="E1056" s="33" t="inlineStr"/>
      <c r="F1056" s="33" t="inlineStr"/>
      <c r="G1056" s="33" t="inlineStr"/>
      <c r="H1056" s="33" t="inlineStr"/>
      <c r="I1056" s="33" t="inlineStr"/>
      <c r="J1056" s="33" t="inlineStr"/>
      <c r="K1056" s="33" t="inlineStr"/>
      <c r="L1056" s="33" t="inlineStr"/>
      <c r="M1056" s="33" t="inlineStr"/>
      <c r="N1056" s="33" t="inlineStr"/>
      <c r="O1056" s="33" t="inlineStr"/>
      <c r="P1056" s="33" t="inlineStr"/>
      <c r="Q1056" s="33" t="inlineStr"/>
      <c r="R1056" s="33" t="inlineStr"/>
      <c r="S1056" s="33" t="inlineStr"/>
      <c r="T1056" s="33" t="inlineStr"/>
      <c r="U1056" s="33" t="inlineStr"/>
      <c r="V1056" s="33" t="inlineStr"/>
      <c r="W1056" s="33" t="inlineStr"/>
      <c r="X1056" s="33" t="inlineStr"/>
      <c r="Y1056" s="33" t="inlineStr"/>
      <c r="Z1056" s="33" t="inlineStr"/>
      <c r="AA1056" s="33" t="inlineStr"/>
      <c r="AB1056" s="33" t="inlineStr"/>
      <c r="AC1056" s="33" t="inlineStr"/>
      <c r="AD1056" s="33" t="inlineStr"/>
      <c r="AE1056" s="33" t="inlineStr"/>
      <c r="AF1056" s="33" t="inlineStr"/>
      <c r="AG1056" s="33" t="inlineStr"/>
      <c r="AH1056">
        <f>COUNTA(D1056:D1056)&gt;0</f>
        <v/>
      </c>
      <c r="AI1056">
        <f>IFERROR(AND($D$1042&lt;&gt;"",$D$1042="Yes"),FALSE)</f>
        <v/>
      </c>
      <c r="AJ1056">
        <f>IFERROR(AND($D$1042="",NOT(AND($D$1042&lt;&gt;"",$D$1042="Yes"))),FALSE)</f>
        <v/>
      </c>
      <c r="AK1056">
        <f>IF(AI1056,IF(AH1056,"ANSWERED","MISSING"),IF(AJ1056,IF(AH1056,"INVALID","CONTROLLER MISSING"),IF(AH1056,"INVALID","NOT APPLICABLE")))</f>
        <v/>
      </c>
      <c r="AL1056" t="inlineStr">
        <is>
          <t>PARSED</t>
        </is>
      </c>
    </row>
    <row r="1057">
      <c r="A1057" s="29" t="inlineStr">
        <is>
          <t>FINS_PR_1017_v1</t>
        </is>
      </c>
      <c r="B1057" s="30" t="inlineStr">
        <is>
          <t>Value of tokens transferred during the reporting period (in reporting currency)</t>
        </is>
      </c>
      <c r="C1057" s="35" t="inlineStr">
        <is>
          <t>TABLE: 38.0
MATRIX ROW / CONTEXT: EU/EEA
Please insert the Value of tokens transferred during the reporting period (in reporting currency) - EU/EEA
HOW TO ANSWER: Up to 1 values.
WHEN TO ANSWER: “Transfer Services for Electronic Money Tokens in accordance with Article 27(5) of the MiCA Act” (FINS_PR_1003) is “Yes”</t>
        </is>
      </c>
      <c r="D1057" s="34" t="inlineStr"/>
      <c r="E1057" s="33" t="inlineStr"/>
      <c r="F1057" s="33" t="inlineStr"/>
      <c r="G1057" s="33" t="inlineStr"/>
      <c r="H1057" s="33" t="inlineStr"/>
      <c r="I1057" s="33" t="inlineStr"/>
      <c r="J1057" s="33" t="inlineStr"/>
      <c r="K1057" s="33" t="inlineStr"/>
      <c r="L1057" s="33" t="inlineStr"/>
      <c r="M1057" s="33" t="inlineStr"/>
      <c r="N1057" s="33" t="inlineStr"/>
      <c r="O1057" s="33" t="inlineStr"/>
      <c r="P1057" s="33" t="inlineStr"/>
      <c r="Q1057" s="33" t="inlineStr"/>
      <c r="R1057" s="33" t="inlineStr"/>
      <c r="S1057" s="33" t="inlineStr"/>
      <c r="T1057" s="33" t="inlineStr"/>
      <c r="U1057" s="33" t="inlineStr"/>
      <c r="V1057" s="33" t="inlineStr"/>
      <c r="W1057" s="33" t="inlineStr"/>
      <c r="X1057" s="33" t="inlineStr"/>
      <c r="Y1057" s="33" t="inlineStr"/>
      <c r="Z1057" s="33" t="inlineStr"/>
      <c r="AA1057" s="33" t="inlineStr"/>
      <c r="AB1057" s="33" t="inlineStr"/>
      <c r="AC1057" s="33" t="inlineStr"/>
      <c r="AD1057" s="33" t="inlineStr"/>
      <c r="AE1057" s="33" t="inlineStr"/>
      <c r="AF1057" s="33" t="inlineStr"/>
      <c r="AG1057" s="33" t="inlineStr"/>
      <c r="AH1057">
        <f>COUNTA(D1057:D1057)&gt;0</f>
        <v/>
      </c>
      <c r="AI1057">
        <f>IFERROR(AND($D$1042&lt;&gt;"",$D$1042="Yes"),FALSE)</f>
        <v/>
      </c>
      <c r="AJ1057">
        <f>IFERROR(AND($D$1042="",NOT(AND($D$1042&lt;&gt;"",$D$1042="Yes"))),FALSE)</f>
        <v/>
      </c>
      <c r="AK1057">
        <f>IF(AI1057,IF(AH1057,"ANSWERED","MISSING"),IF(AJ1057,IF(AH1057,"INVALID","CONTROLLER MISSING"),IF(AH1057,"INVALID","NOT APPLICABLE")))</f>
        <v/>
      </c>
      <c r="AL1057" t="inlineStr">
        <is>
          <t>PARSED</t>
        </is>
      </c>
    </row>
    <row r="1058">
      <c r="A1058" s="29" t="inlineStr">
        <is>
          <t>FINS_PR_1018_v1</t>
        </is>
      </c>
      <c r="B1058" s="30" t="inlineStr">
        <is>
          <t>Value of tokens transferred during the reporting period (in reporting currency)</t>
        </is>
      </c>
      <c r="C1058" s="35" t="inlineStr">
        <is>
          <t>TABLE: 38.0
MATRIX ROW / CONTEXT: RoW
Please insert the Value of tokens transferred during the reporting period (in reporting currency) - RoW
HOW TO ANSWER: Up to 1 values.
WHEN TO ANSWER: “Transfer Services for Electronic Money Tokens in accordance with Article 27(5) of the MiCA Act” (FINS_PR_1003) is “Yes”</t>
        </is>
      </c>
      <c r="D1058" s="34" t="inlineStr"/>
      <c r="E1058" s="33" t="inlineStr"/>
      <c r="F1058" s="33" t="inlineStr"/>
      <c r="G1058" s="33" t="inlineStr"/>
      <c r="H1058" s="33" t="inlineStr"/>
      <c r="I1058" s="33" t="inlineStr"/>
      <c r="J1058" s="33" t="inlineStr"/>
      <c r="K1058" s="33" t="inlineStr"/>
      <c r="L1058" s="33" t="inlineStr"/>
      <c r="M1058" s="33" t="inlineStr"/>
      <c r="N1058" s="33" t="inlineStr"/>
      <c r="O1058" s="33" t="inlineStr"/>
      <c r="P1058" s="33" t="inlineStr"/>
      <c r="Q1058" s="33" t="inlineStr"/>
      <c r="R1058" s="33" t="inlineStr"/>
      <c r="S1058" s="33" t="inlineStr"/>
      <c r="T1058" s="33" t="inlineStr"/>
      <c r="U1058" s="33" t="inlineStr"/>
      <c r="V1058" s="33" t="inlineStr"/>
      <c r="W1058" s="33" t="inlineStr"/>
      <c r="X1058" s="33" t="inlineStr"/>
      <c r="Y1058" s="33" t="inlineStr"/>
      <c r="Z1058" s="33" t="inlineStr"/>
      <c r="AA1058" s="33" t="inlineStr"/>
      <c r="AB1058" s="33" t="inlineStr"/>
      <c r="AC1058" s="33" t="inlineStr"/>
      <c r="AD1058" s="33" t="inlineStr"/>
      <c r="AE1058" s="33" t="inlineStr"/>
      <c r="AF1058" s="33" t="inlineStr"/>
      <c r="AG1058" s="33" t="inlineStr"/>
      <c r="AH1058">
        <f>COUNTA(D1058:D1058)&gt;0</f>
        <v/>
      </c>
      <c r="AI1058">
        <f>IFERROR(AND($D$1042&lt;&gt;"",$D$1042="Yes"),FALSE)</f>
        <v/>
      </c>
      <c r="AJ1058">
        <f>IFERROR(AND($D$1042="",NOT(AND($D$1042&lt;&gt;"",$D$1042="Yes"))),FALSE)</f>
        <v/>
      </c>
      <c r="AK1058">
        <f>IF(AI1058,IF(AH1058,"ANSWERED","MISSING"),IF(AJ1058,IF(AH1058,"INVALID","CONTROLLER MISSING"),IF(AH1058,"INVALID","NOT APPLICABLE")))</f>
        <v/>
      </c>
      <c r="AL1058" t="inlineStr">
        <is>
          <t>PARSED</t>
        </is>
      </c>
    </row>
    <row r="1059">
      <c r="A1059" s="29" t="inlineStr">
        <is>
          <t>FINS_PR_1019_v1</t>
        </is>
      </c>
      <c r="B1059" s="30" t="inlineStr">
        <is>
          <t>Transfers inwards: Wallets held by other electronic money institution</t>
        </is>
      </c>
      <c r="C1059" s="35" t="inlineStr">
        <is>
          <t>TABLE: 38.0
MATRIX ROW / CONTEXT: # of clients - Malta
Kindly provide the following details with respect to tokens transferred inwards to the electronic money institution - Wallets held by other electronic money institution: # of clients - Malta
HOW TO ANSWER: Up to 1 values.
WHEN TO ANSWER: “Transfer Services for Electronic Money Tokens in accordance with Article 27(5) of the MiCA Act” (FINS_PR_1003) is “Yes”</t>
        </is>
      </c>
      <c r="D1059" s="34" t="inlineStr"/>
      <c r="E1059" s="33" t="inlineStr"/>
      <c r="F1059" s="33" t="inlineStr"/>
      <c r="G1059" s="33" t="inlineStr"/>
      <c r="H1059" s="33" t="inlineStr"/>
      <c r="I1059" s="33" t="inlineStr"/>
      <c r="J1059" s="33" t="inlineStr"/>
      <c r="K1059" s="33" t="inlineStr"/>
      <c r="L1059" s="33" t="inlineStr"/>
      <c r="M1059" s="33" t="inlineStr"/>
      <c r="N1059" s="33" t="inlineStr"/>
      <c r="O1059" s="33" t="inlineStr"/>
      <c r="P1059" s="33" t="inlineStr"/>
      <c r="Q1059" s="33" t="inlineStr"/>
      <c r="R1059" s="33" t="inlineStr"/>
      <c r="S1059" s="33" t="inlineStr"/>
      <c r="T1059" s="33" t="inlineStr"/>
      <c r="U1059" s="33" t="inlineStr"/>
      <c r="V1059" s="33" t="inlineStr"/>
      <c r="W1059" s="33" t="inlineStr"/>
      <c r="X1059" s="33" t="inlineStr"/>
      <c r="Y1059" s="33" t="inlineStr"/>
      <c r="Z1059" s="33" t="inlineStr"/>
      <c r="AA1059" s="33" t="inlineStr"/>
      <c r="AB1059" s="33" t="inlineStr"/>
      <c r="AC1059" s="33" t="inlineStr"/>
      <c r="AD1059" s="33" t="inlineStr"/>
      <c r="AE1059" s="33" t="inlineStr"/>
      <c r="AF1059" s="33" t="inlineStr"/>
      <c r="AG1059" s="33" t="inlineStr"/>
      <c r="AH1059">
        <f>COUNTA(D1059:D1059)&gt;0</f>
        <v/>
      </c>
      <c r="AI1059">
        <f>IFERROR(AND($D$1042&lt;&gt;"",$D$1042="Yes"),FALSE)</f>
        <v/>
      </c>
      <c r="AJ1059">
        <f>IFERROR(AND($D$1042="",NOT(AND($D$1042&lt;&gt;"",$D$1042="Yes"))),FALSE)</f>
        <v/>
      </c>
      <c r="AK1059">
        <f>IF(AI1059,IF(AH1059,"ANSWERED","MISSING"),IF(AJ1059,IF(AH1059,"INVALID","CONTROLLER MISSING"),IF(AH1059,"INVALID","NOT APPLICABLE")))</f>
        <v/>
      </c>
      <c r="AL1059" t="inlineStr">
        <is>
          <t>PARSED</t>
        </is>
      </c>
    </row>
    <row r="1060">
      <c r="A1060" s="29" t="inlineStr">
        <is>
          <t>FINS_PR_1020_v1</t>
        </is>
      </c>
      <c r="B1060" s="30" t="inlineStr">
        <is>
          <t>Transfers inwards: Wallets held by other electronic money institution</t>
        </is>
      </c>
      <c r="C1060" s="35" t="inlineStr">
        <is>
          <t>TABLE: 38.0
MATRIX ROW / CONTEXT: # of clients - EU/EEA
Kindly provide the following details with respect to tokens transferred inwards to the electronic money institution - Wallets held by other electronic money institution: # of clients - EU/EEA
HOW TO ANSWER: Up to 1 values.
WHEN TO ANSWER: “Transfer Services for Electronic Money Tokens in accordance with Article 27(5) of the MiCA Act” (FINS_PR_1003) is “Yes”</t>
        </is>
      </c>
      <c r="D1060" s="34" t="inlineStr"/>
      <c r="E1060" s="33" t="inlineStr"/>
      <c r="F1060" s="33" t="inlineStr"/>
      <c r="G1060" s="33" t="inlineStr"/>
      <c r="H1060" s="33" t="inlineStr"/>
      <c r="I1060" s="33" t="inlineStr"/>
      <c r="J1060" s="33" t="inlineStr"/>
      <c r="K1060" s="33" t="inlineStr"/>
      <c r="L1060" s="33" t="inlineStr"/>
      <c r="M1060" s="33" t="inlineStr"/>
      <c r="N1060" s="33" t="inlineStr"/>
      <c r="O1060" s="33" t="inlineStr"/>
      <c r="P1060" s="33" t="inlineStr"/>
      <c r="Q1060" s="33" t="inlineStr"/>
      <c r="R1060" s="33" t="inlineStr"/>
      <c r="S1060" s="33" t="inlineStr"/>
      <c r="T1060" s="33" t="inlineStr"/>
      <c r="U1060" s="33" t="inlineStr"/>
      <c r="V1060" s="33" t="inlineStr"/>
      <c r="W1060" s="33" t="inlineStr"/>
      <c r="X1060" s="33" t="inlineStr"/>
      <c r="Y1060" s="33" t="inlineStr"/>
      <c r="Z1060" s="33" t="inlineStr"/>
      <c r="AA1060" s="33" t="inlineStr"/>
      <c r="AB1060" s="33" t="inlineStr"/>
      <c r="AC1060" s="33" t="inlineStr"/>
      <c r="AD1060" s="33" t="inlineStr"/>
      <c r="AE1060" s="33" t="inlineStr"/>
      <c r="AF1060" s="33" t="inlineStr"/>
      <c r="AG1060" s="33" t="inlineStr"/>
      <c r="AH1060">
        <f>COUNTA(D1060:D1060)&gt;0</f>
        <v/>
      </c>
      <c r="AI1060">
        <f>IFERROR(AND($D$1042&lt;&gt;"",$D$1042="Yes"),FALSE)</f>
        <v/>
      </c>
      <c r="AJ1060">
        <f>IFERROR(AND($D$1042="",NOT(AND($D$1042&lt;&gt;"",$D$1042="Yes"))),FALSE)</f>
        <v/>
      </c>
      <c r="AK1060">
        <f>IF(AI1060,IF(AH1060,"ANSWERED","MISSING"),IF(AJ1060,IF(AH1060,"INVALID","CONTROLLER MISSING"),IF(AH1060,"INVALID","NOT APPLICABLE")))</f>
        <v/>
      </c>
      <c r="AL1060" t="inlineStr">
        <is>
          <t>PARSED</t>
        </is>
      </c>
    </row>
    <row r="1061">
      <c r="A1061" s="29" t="inlineStr">
        <is>
          <t>FINS_PR_1021_v1</t>
        </is>
      </c>
      <c r="B1061" s="30" t="inlineStr">
        <is>
          <t>Transfers inwards: Wallets held by other electronic money institution</t>
        </is>
      </c>
      <c r="C1061" s="35" t="inlineStr">
        <is>
          <t>TABLE: 38.0
MATRIX ROW / CONTEXT: # of clients - RoW
Kindly provide the following details with respect to tokens transferred inwards to the electronic money institution - Wallets held by other electronic money institution: # of clients - RoW
HOW TO ANSWER: Up to 1 values.
WHEN TO ANSWER: “Transfer Services for Electronic Money Tokens in accordance with Article 27(5) of the MiCA Act” (FINS_PR_1003) is “Yes”</t>
        </is>
      </c>
      <c r="D1061" s="34" t="inlineStr"/>
      <c r="E1061" s="33" t="inlineStr"/>
      <c r="F1061" s="33" t="inlineStr"/>
      <c r="G1061" s="33" t="inlineStr"/>
      <c r="H1061" s="33" t="inlineStr"/>
      <c r="I1061" s="33" t="inlineStr"/>
      <c r="J1061" s="33" t="inlineStr"/>
      <c r="K1061" s="33" t="inlineStr"/>
      <c r="L1061" s="33" t="inlineStr"/>
      <c r="M1061" s="33" t="inlineStr"/>
      <c r="N1061" s="33" t="inlineStr"/>
      <c r="O1061" s="33" t="inlineStr"/>
      <c r="P1061" s="33" t="inlineStr"/>
      <c r="Q1061" s="33" t="inlineStr"/>
      <c r="R1061" s="33" t="inlineStr"/>
      <c r="S1061" s="33" t="inlineStr"/>
      <c r="T1061" s="33" t="inlineStr"/>
      <c r="U1061" s="33" t="inlineStr"/>
      <c r="V1061" s="33" t="inlineStr"/>
      <c r="W1061" s="33" t="inlineStr"/>
      <c r="X1061" s="33" t="inlineStr"/>
      <c r="Y1061" s="33" t="inlineStr"/>
      <c r="Z1061" s="33" t="inlineStr"/>
      <c r="AA1061" s="33" t="inlineStr"/>
      <c r="AB1061" s="33" t="inlineStr"/>
      <c r="AC1061" s="33" t="inlineStr"/>
      <c r="AD1061" s="33" t="inlineStr"/>
      <c r="AE1061" s="33" t="inlineStr"/>
      <c r="AF1061" s="33" t="inlineStr"/>
      <c r="AG1061" s="33" t="inlineStr"/>
      <c r="AH1061">
        <f>COUNTA(D1061:D1061)&gt;0</f>
        <v/>
      </c>
      <c r="AI1061">
        <f>IFERROR(AND($D$1042&lt;&gt;"",$D$1042="Yes"),FALSE)</f>
        <v/>
      </c>
      <c r="AJ1061">
        <f>IFERROR(AND($D$1042="",NOT(AND($D$1042&lt;&gt;"",$D$1042="Yes"))),FALSE)</f>
        <v/>
      </c>
      <c r="AK1061">
        <f>IF(AI1061,IF(AH1061,"ANSWERED","MISSING"),IF(AJ1061,IF(AH1061,"INVALID","CONTROLLER MISSING"),IF(AH1061,"INVALID","NOT APPLICABLE")))</f>
        <v/>
      </c>
      <c r="AL1061" t="inlineStr">
        <is>
          <t>PARSED</t>
        </is>
      </c>
    </row>
    <row r="1062">
      <c r="A1062" s="29" t="inlineStr">
        <is>
          <t>FINS_PR_1022_v1</t>
        </is>
      </c>
      <c r="B1062" s="30" t="inlineStr">
        <is>
          <t>Transfers inwards: Unhosted Wallets which: Client is originator/ beneficial owner</t>
        </is>
      </c>
      <c r="C1062" s="35" t="inlineStr">
        <is>
          <t>TABLE: 38.0
MATRIX ROW / CONTEXT: # of clients - Malta
Kindly provide the following details with respect to tokens transferred inwards to the electronic money institution - Unhosted Wallets which: Client is originator/ beneficial owner: # of clients - Malta
HOW TO ANSWER: Up to 1 values.
WHEN TO ANSWER: “Transfer Services for Electronic Money Tokens in accordance with Article 27(5) of the MiCA Act” (FINS_PR_1003) is “Yes”</t>
        </is>
      </c>
      <c r="D1062" s="34" t="inlineStr"/>
      <c r="E1062" s="33" t="inlineStr"/>
      <c r="F1062" s="33" t="inlineStr"/>
      <c r="G1062" s="33" t="inlineStr"/>
      <c r="H1062" s="33" t="inlineStr"/>
      <c r="I1062" s="33" t="inlineStr"/>
      <c r="J1062" s="33" t="inlineStr"/>
      <c r="K1062" s="33" t="inlineStr"/>
      <c r="L1062" s="33" t="inlineStr"/>
      <c r="M1062" s="33" t="inlineStr"/>
      <c r="N1062" s="33" t="inlineStr"/>
      <c r="O1062" s="33" t="inlineStr"/>
      <c r="P1062" s="33" t="inlineStr"/>
      <c r="Q1062" s="33" t="inlineStr"/>
      <c r="R1062" s="33" t="inlineStr"/>
      <c r="S1062" s="33" t="inlineStr"/>
      <c r="T1062" s="33" t="inlineStr"/>
      <c r="U1062" s="33" t="inlineStr"/>
      <c r="V1062" s="33" t="inlineStr"/>
      <c r="W1062" s="33" t="inlineStr"/>
      <c r="X1062" s="33" t="inlineStr"/>
      <c r="Y1062" s="33" t="inlineStr"/>
      <c r="Z1062" s="33" t="inlineStr"/>
      <c r="AA1062" s="33" t="inlineStr"/>
      <c r="AB1062" s="33" t="inlineStr"/>
      <c r="AC1062" s="33" t="inlineStr"/>
      <c r="AD1062" s="33" t="inlineStr"/>
      <c r="AE1062" s="33" t="inlineStr"/>
      <c r="AF1062" s="33" t="inlineStr"/>
      <c r="AG1062" s="33" t="inlineStr"/>
      <c r="AH1062">
        <f>COUNTA(D1062:D1062)&gt;0</f>
        <v/>
      </c>
      <c r="AI1062">
        <f>IFERROR(AND($D$1042&lt;&gt;"",$D$1042="Yes"),FALSE)</f>
        <v/>
      </c>
      <c r="AJ1062">
        <f>IFERROR(AND($D$1042="",NOT(AND($D$1042&lt;&gt;"",$D$1042="Yes"))),FALSE)</f>
        <v/>
      </c>
      <c r="AK1062">
        <f>IF(AI1062,IF(AH1062,"ANSWERED","MISSING"),IF(AJ1062,IF(AH1062,"INVALID","CONTROLLER MISSING"),IF(AH1062,"INVALID","NOT APPLICABLE")))</f>
        <v/>
      </c>
      <c r="AL1062" t="inlineStr">
        <is>
          <t>PARSED</t>
        </is>
      </c>
    </row>
    <row r="1063">
      <c r="A1063" s="29" t="inlineStr">
        <is>
          <t>FINS_PR_1023_v1</t>
        </is>
      </c>
      <c r="B1063" s="30" t="inlineStr">
        <is>
          <t>Transfers inwards: Unhosted Wallets which: Client is originator/ beneficial owner</t>
        </is>
      </c>
      <c r="C1063" s="35" t="inlineStr">
        <is>
          <t>TABLE: 38.0
MATRIX ROW / CONTEXT: # of clients - EU/EEA
Kindly provide the following details with respect to tokens transferred inwards to the electronic money institution - Unhosted Wallets which: Client is originator/ beneficial owner: # of clients - EU/EEA
HOW TO ANSWER: Up to 1 values.
WHEN TO ANSWER: “Transfer Services for Electronic Money Tokens in accordance with Article 27(5) of the MiCA Act” (FINS_PR_1003) is “Yes”</t>
        </is>
      </c>
      <c r="D1063" s="34" t="inlineStr"/>
      <c r="E1063" s="33" t="inlineStr"/>
      <c r="F1063" s="33" t="inlineStr"/>
      <c r="G1063" s="33" t="inlineStr"/>
      <c r="H1063" s="33" t="inlineStr"/>
      <c r="I1063" s="33" t="inlineStr"/>
      <c r="J1063" s="33" t="inlineStr"/>
      <c r="K1063" s="33" t="inlineStr"/>
      <c r="L1063" s="33" t="inlineStr"/>
      <c r="M1063" s="33" t="inlineStr"/>
      <c r="N1063" s="33" t="inlineStr"/>
      <c r="O1063" s="33" t="inlineStr"/>
      <c r="P1063" s="33" t="inlineStr"/>
      <c r="Q1063" s="33" t="inlineStr"/>
      <c r="R1063" s="33" t="inlineStr"/>
      <c r="S1063" s="33" t="inlineStr"/>
      <c r="T1063" s="33" t="inlineStr"/>
      <c r="U1063" s="33" t="inlineStr"/>
      <c r="V1063" s="33" t="inlineStr"/>
      <c r="W1063" s="33" t="inlineStr"/>
      <c r="X1063" s="33" t="inlineStr"/>
      <c r="Y1063" s="33" t="inlineStr"/>
      <c r="Z1063" s="33" t="inlineStr"/>
      <c r="AA1063" s="33" t="inlineStr"/>
      <c r="AB1063" s="33" t="inlineStr"/>
      <c r="AC1063" s="33" t="inlineStr"/>
      <c r="AD1063" s="33" t="inlineStr"/>
      <c r="AE1063" s="33" t="inlineStr"/>
      <c r="AF1063" s="33" t="inlineStr"/>
      <c r="AG1063" s="33" t="inlineStr"/>
      <c r="AH1063">
        <f>COUNTA(D1063:D1063)&gt;0</f>
        <v/>
      </c>
      <c r="AI1063">
        <f>IFERROR(AND($D$1042&lt;&gt;"",$D$1042="Yes"),FALSE)</f>
        <v/>
      </c>
      <c r="AJ1063">
        <f>IFERROR(AND($D$1042="",NOT(AND($D$1042&lt;&gt;"",$D$1042="Yes"))),FALSE)</f>
        <v/>
      </c>
      <c r="AK1063">
        <f>IF(AI1063,IF(AH1063,"ANSWERED","MISSING"),IF(AJ1063,IF(AH1063,"INVALID","CONTROLLER MISSING"),IF(AH1063,"INVALID","NOT APPLICABLE")))</f>
        <v/>
      </c>
      <c r="AL1063" t="inlineStr">
        <is>
          <t>PARSED</t>
        </is>
      </c>
    </row>
    <row r="1064">
      <c r="A1064" s="29" t="inlineStr">
        <is>
          <t>FINS_PR_1024_v1</t>
        </is>
      </c>
      <c r="B1064" s="30" t="inlineStr">
        <is>
          <t>Transfers inwards: Unhosted Wallets which: Client is originator/ beneficial owner</t>
        </is>
      </c>
      <c r="C1064" s="35" t="inlineStr">
        <is>
          <t>TABLE: 38.0
MATRIX ROW / CONTEXT: # of clients - RoW
Kindly provide the following details with respect to tokens transferred inwards to the electronic money institution - Unhosted Wallets which: Client is originator/ beneficial owner: # of clients - RoW
HOW TO ANSWER: Up to 1 values.
WHEN TO ANSWER: “Transfer Services for Electronic Money Tokens in accordance with Article 27(5) of the MiCA Act” (FINS_PR_1003) is “Yes”</t>
        </is>
      </c>
      <c r="D1064" s="34" t="inlineStr"/>
      <c r="E1064" s="33" t="inlineStr"/>
      <c r="F1064" s="33" t="inlineStr"/>
      <c r="G1064" s="33" t="inlineStr"/>
      <c r="H1064" s="33" t="inlineStr"/>
      <c r="I1064" s="33" t="inlineStr"/>
      <c r="J1064" s="33" t="inlineStr"/>
      <c r="K1064" s="33" t="inlineStr"/>
      <c r="L1064" s="33" t="inlineStr"/>
      <c r="M1064" s="33" t="inlineStr"/>
      <c r="N1064" s="33" t="inlineStr"/>
      <c r="O1064" s="33" t="inlineStr"/>
      <c r="P1064" s="33" t="inlineStr"/>
      <c r="Q1064" s="33" t="inlineStr"/>
      <c r="R1064" s="33" t="inlineStr"/>
      <c r="S1064" s="33" t="inlineStr"/>
      <c r="T1064" s="33" t="inlineStr"/>
      <c r="U1064" s="33" t="inlineStr"/>
      <c r="V1064" s="33" t="inlineStr"/>
      <c r="W1064" s="33" t="inlineStr"/>
      <c r="X1064" s="33" t="inlineStr"/>
      <c r="Y1064" s="33" t="inlineStr"/>
      <c r="Z1064" s="33" t="inlineStr"/>
      <c r="AA1064" s="33" t="inlineStr"/>
      <c r="AB1064" s="33" t="inlineStr"/>
      <c r="AC1064" s="33" t="inlineStr"/>
      <c r="AD1064" s="33" t="inlineStr"/>
      <c r="AE1064" s="33" t="inlineStr"/>
      <c r="AF1064" s="33" t="inlineStr"/>
      <c r="AG1064" s="33" t="inlineStr"/>
      <c r="AH1064">
        <f>COUNTA(D1064:D1064)&gt;0</f>
        <v/>
      </c>
      <c r="AI1064">
        <f>IFERROR(AND($D$1042&lt;&gt;"",$D$1042="Yes"),FALSE)</f>
        <v/>
      </c>
      <c r="AJ1064">
        <f>IFERROR(AND($D$1042="",NOT(AND($D$1042&lt;&gt;"",$D$1042="Yes"))),FALSE)</f>
        <v/>
      </c>
      <c r="AK1064">
        <f>IF(AI1064,IF(AH1064,"ANSWERED","MISSING"),IF(AJ1064,IF(AH1064,"INVALID","CONTROLLER MISSING"),IF(AH1064,"INVALID","NOT APPLICABLE")))</f>
        <v/>
      </c>
      <c r="AL1064" t="inlineStr">
        <is>
          <t>PARSED</t>
        </is>
      </c>
    </row>
    <row r="1065">
      <c r="A1065" s="29" t="inlineStr">
        <is>
          <t>FINS_PR_1025_v1</t>
        </is>
      </c>
      <c r="B1065" s="30" t="inlineStr">
        <is>
          <t>Transfers inwards: Unhosted Wallets which: Client is not originator / beneficial owner but is a regulated entity subject to AML / CFT obligations</t>
        </is>
      </c>
      <c r="C1065" s="35" t="inlineStr">
        <is>
          <t>TABLE: 38.0
MATRIX ROW / CONTEXT: # of clients - Malta
Kindly provide the following details with respect to tokens transferred inwards to the electronic money institution - Unhosted Wallets which: Client is not originator / beneficial owner but is a regulated entity subject…
HOW TO ANSWER: Up to 1 values.
WHEN TO ANSWER: “Transfer Services for Electronic Money Tokens in accordance with Article 27(5) of the MiCA Act” (FINS_PR_1003) is “Yes”</t>
        </is>
      </c>
      <c r="D1065" s="34" t="inlineStr"/>
      <c r="E1065" s="33" t="inlineStr"/>
      <c r="F1065" s="33" t="inlineStr"/>
      <c r="G1065" s="33" t="inlineStr"/>
      <c r="H1065" s="33" t="inlineStr"/>
      <c r="I1065" s="33" t="inlineStr"/>
      <c r="J1065" s="33" t="inlineStr"/>
      <c r="K1065" s="33" t="inlineStr"/>
      <c r="L1065" s="33" t="inlineStr"/>
      <c r="M1065" s="33" t="inlineStr"/>
      <c r="N1065" s="33" t="inlineStr"/>
      <c r="O1065" s="33" t="inlineStr"/>
      <c r="P1065" s="33" t="inlineStr"/>
      <c r="Q1065" s="33" t="inlineStr"/>
      <c r="R1065" s="33" t="inlineStr"/>
      <c r="S1065" s="33" t="inlineStr"/>
      <c r="T1065" s="33" t="inlineStr"/>
      <c r="U1065" s="33" t="inlineStr"/>
      <c r="V1065" s="33" t="inlineStr"/>
      <c r="W1065" s="33" t="inlineStr"/>
      <c r="X1065" s="33" t="inlineStr"/>
      <c r="Y1065" s="33" t="inlineStr"/>
      <c r="Z1065" s="33" t="inlineStr"/>
      <c r="AA1065" s="33" t="inlineStr"/>
      <c r="AB1065" s="33" t="inlineStr"/>
      <c r="AC1065" s="33" t="inlineStr"/>
      <c r="AD1065" s="33" t="inlineStr"/>
      <c r="AE1065" s="33" t="inlineStr"/>
      <c r="AF1065" s="33" t="inlineStr"/>
      <c r="AG1065" s="33" t="inlineStr"/>
      <c r="AH1065">
        <f>COUNTA(D1065:D1065)&gt;0</f>
        <v/>
      </c>
      <c r="AI1065">
        <f>IFERROR(AND($D$1042&lt;&gt;"",$D$1042="Yes"),FALSE)</f>
        <v/>
      </c>
      <c r="AJ1065">
        <f>IFERROR(AND($D$1042="",NOT(AND($D$1042&lt;&gt;"",$D$1042="Yes"))),FALSE)</f>
        <v/>
      </c>
      <c r="AK1065">
        <f>IF(AI1065,IF(AH1065,"ANSWERED","MISSING"),IF(AJ1065,IF(AH1065,"INVALID","CONTROLLER MISSING"),IF(AH1065,"INVALID","NOT APPLICABLE")))</f>
        <v/>
      </c>
      <c r="AL1065" t="inlineStr">
        <is>
          <t>PARSED</t>
        </is>
      </c>
    </row>
    <row r="1066">
      <c r="A1066" s="29" t="inlineStr">
        <is>
          <t>FINS_PR_1026_v1</t>
        </is>
      </c>
      <c r="B1066" s="30" t="inlineStr">
        <is>
          <t>Transfers inwards: Unhosted Wallets which: Client is not originator / beneficial owner but is a regulated entity subject to AML / CFT obligations</t>
        </is>
      </c>
      <c r="C1066" s="35" t="inlineStr">
        <is>
          <t>TABLE: 38.0
MATRIX ROW / CONTEXT: # of clients - EU/EEA
Kindly provide the following details with respect to tokens transferred inwards to the electronic money institution - Unhosted Wallets which: Client is not originator / beneficial owner but is a regulated entity subject…
HOW TO ANSWER: Up to 1 values.
WHEN TO ANSWER: “Transfer Services for Electronic Money Tokens in accordance with Article 27(5) of the MiCA Act” (FINS_PR_1003) is “Yes”</t>
        </is>
      </c>
      <c r="D1066" s="34" t="inlineStr"/>
      <c r="E1066" s="33" t="inlineStr"/>
      <c r="F1066" s="33" t="inlineStr"/>
      <c r="G1066" s="33" t="inlineStr"/>
      <c r="H1066" s="33" t="inlineStr"/>
      <c r="I1066" s="33" t="inlineStr"/>
      <c r="J1066" s="33" t="inlineStr"/>
      <c r="K1066" s="33" t="inlineStr"/>
      <c r="L1066" s="33" t="inlineStr"/>
      <c r="M1066" s="33" t="inlineStr"/>
      <c r="N1066" s="33" t="inlineStr"/>
      <c r="O1066" s="33" t="inlineStr"/>
      <c r="P1066" s="33" t="inlineStr"/>
      <c r="Q1066" s="33" t="inlineStr"/>
      <c r="R1066" s="33" t="inlineStr"/>
      <c r="S1066" s="33" t="inlineStr"/>
      <c r="T1066" s="33" t="inlineStr"/>
      <c r="U1066" s="33" t="inlineStr"/>
      <c r="V1066" s="33" t="inlineStr"/>
      <c r="W1066" s="33" t="inlineStr"/>
      <c r="X1066" s="33" t="inlineStr"/>
      <c r="Y1066" s="33" t="inlineStr"/>
      <c r="Z1066" s="33" t="inlineStr"/>
      <c r="AA1066" s="33" t="inlineStr"/>
      <c r="AB1066" s="33" t="inlineStr"/>
      <c r="AC1066" s="33" t="inlineStr"/>
      <c r="AD1066" s="33" t="inlineStr"/>
      <c r="AE1066" s="33" t="inlineStr"/>
      <c r="AF1066" s="33" t="inlineStr"/>
      <c r="AG1066" s="33" t="inlineStr"/>
      <c r="AH1066">
        <f>COUNTA(D1066:D1066)&gt;0</f>
        <v/>
      </c>
      <c r="AI1066">
        <f>IFERROR(AND($D$1042&lt;&gt;"",$D$1042="Yes"),FALSE)</f>
        <v/>
      </c>
      <c r="AJ1066">
        <f>IFERROR(AND($D$1042="",NOT(AND($D$1042&lt;&gt;"",$D$1042="Yes"))),FALSE)</f>
        <v/>
      </c>
      <c r="AK1066">
        <f>IF(AI1066,IF(AH1066,"ANSWERED","MISSING"),IF(AJ1066,IF(AH1066,"INVALID","CONTROLLER MISSING"),IF(AH1066,"INVALID","NOT APPLICABLE")))</f>
        <v/>
      </c>
      <c r="AL1066" t="inlineStr">
        <is>
          <t>PARSED</t>
        </is>
      </c>
    </row>
    <row r="1067">
      <c r="A1067" s="29" t="inlineStr">
        <is>
          <t>FINS_PR_1027_v1</t>
        </is>
      </c>
      <c r="B1067" s="30" t="inlineStr">
        <is>
          <t>Transfers inwards: Unhosted Wallets which: Client is not originator / beneficial owner but is a regulated entity subject to AML / CFT obligations</t>
        </is>
      </c>
      <c r="C1067" s="35" t="inlineStr">
        <is>
          <t>TABLE: 38.0
MATRIX ROW / CONTEXT: # of clients - RoW
Kindly provide the following details with respect to tokens transferred inwards to the electronic money institution - Unhosted Wallets which: Client is not originator / beneficial owner but is a regulated entity subject…
HOW TO ANSWER: Up to 1 values.
WHEN TO ANSWER: “Transfer Services for Electronic Money Tokens in accordance with Article 27(5) of the MiCA Act” (FINS_PR_1003) is “Yes”</t>
        </is>
      </c>
      <c r="D1067" s="34" t="inlineStr"/>
      <c r="E1067" s="33" t="inlineStr"/>
      <c r="F1067" s="33" t="inlineStr"/>
      <c r="G1067" s="33" t="inlineStr"/>
      <c r="H1067" s="33" t="inlineStr"/>
      <c r="I1067" s="33" t="inlineStr"/>
      <c r="J1067" s="33" t="inlineStr"/>
      <c r="K1067" s="33" t="inlineStr"/>
      <c r="L1067" s="33" t="inlineStr"/>
      <c r="M1067" s="33" t="inlineStr"/>
      <c r="N1067" s="33" t="inlineStr"/>
      <c r="O1067" s="33" t="inlineStr"/>
      <c r="P1067" s="33" t="inlineStr"/>
      <c r="Q1067" s="33" t="inlineStr"/>
      <c r="R1067" s="33" t="inlineStr"/>
      <c r="S1067" s="33" t="inlineStr"/>
      <c r="T1067" s="33" t="inlineStr"/>
      <c r="U1067" s="33" t="inlineStr"/>
      <c r="V1067" s="33" t="inlineStr"/>
      <c r="W1067" s="33" t="inlineStr"/>
      <c r="X1067" s="33" t="inlineStr"/>
      <c r="Y1067" s="33" t="inlineStr"/>
      <c r="Z1067" s="33" t="inlineStr"/>
      <c r="AA1067" s="33" t="inlineStr"/>
      <c r="AB1067" s="33" t="inlineStr"/>
      <c r="AC1067" s="33" t="inlineStr"/>
      <c r="AD1067" s="33" t="inlineStr"/>
      <c r="AE1067" s="33" t="inlineStr"/>
      <c r="AF1067" s="33" t="inlineStr"/>
      <c r="AG1067" s="33" t="inlineStr"/>
      <c r="AH1067">
        <f>COUNTA(D1067:D1067)&gt;0</f>
        <v/>
      </c>
      <c r="AI1067">
        <f>IFERROR(AND($D$1042&lt;&gt;"",$D$1042="Yes"),FALSE)</f>
        <v/>
      </c>
      <c r="AJ1067">
        <f>IFERROR(AND($D$1042="",NOT(AND($D$1042&lt;&gt;"",$D$1042="Yes"))),FALSE)</f>
        <v/>
      </c>
      <c r="AK1067">
        <f>IF(AI1067,IF(AH1067,"ANSWERED","MISSING"),IF(AJ1067,IF(AH1067,"INVALID","CONTROLLER MISSING"),IF(AH1067,"INVALID","NOT APPLICABLE")))</f>
        <v/>
      </c>
      <c r="AL1067" t="inlineStr">
        <is>
          <t>PARSED</t>
        </is>
      </c>
    </row>
    <row r="1068">
      <c r="A1068" s="29" t="inlineStr">
        <is>
          <t>FINS_PR_1028_v1</t>
        </is>
      </c>
      <c r="B1068" s="30" t="inlineStr">
        <is>
          <t>Transfers inwards: Unhosted Wallets which: Originator/ beneficial owner is identified but is not the client</t>
        </is>
      </c>
      <c r="C1068" s="35" t="inlineStr">
        <is>
          <t>TABLE: 38.0
MATRIX ROW / CONTEXT: # of clients - Malta
Kindly provide the following details with respect to tokens transferred inwards to the electronic money institution - Unhosted Wallets which: Originator/ beneficial owner is identified but is not the client: # of client…
HOW TO ANSWER: Up to 1 values.
WHEN TO ANSWER: “Transfer Services for Electronic Money Tokens in accordance with Article 27(5) of the MiCA Act” (FINS_PR_1003) is “Yes”</t>
        </is>
      </c>
      <c r="D1068" s="34" t="inlineStr"/>
      <c r="E1068" s="33" t="inlineStr"/>
      <c r="F1068" s="33" t="inlineStr"/>
      <c r="G1068" s="33" t="inlineStr"/>
      <c r="H1068" s="33" t="inlineStr"/>
      <c r="I1068" s="33" t="inlineStr"/>
      <c r="J1068" s="33" t="inlineStr"/>
      <c r="K1068" s="33" t="inlineStr"/>
      <c r="L1068" s="33" t="inlineStr"/>
      <c r="M1068" s="33" t="inlineStr"/>
      <c r="N1068" s="33" t="inlineStr"/>
      <c r="O1068" s="33" t="inlineStr"/>
      <c r="P1068" s="33" t="inlineStr"/>
      <c r="Q1068" s="33" t="inlineStr"/>
      <c r="R1068" s="33" t="inlineStr"/>
      <c r="S1068" s="33" t="inlineStr"/>
      <c r="T1068" s="33" t="inlineStr"/>
      <c r="U1068" s="33" t="inlineStr"/>
      <c r="V1068" s="33" t="inlineStr"/>
      <c r="W1068" s="33" t="inlineStr"/>
      <c r="X1068" s="33" t="inlineStr"/>
      <c r="Y1068" s="33" t="inlineStr"/>
      <c r="Z1068" s="33" t="inlineStr"/>
      <c r="AA1068" s="33" t="inlineStr"/>
      <c r="AB1068" s="33" t="inlineStr"/>
      <c r="AC1068" s="33" t="inlineStr"/>
      <c r="AD1068" s="33" t="inlineStr"/>
      <c r="AE1068" s="33" t="inlineStr"/>
      <c r="AF1068" s="33" t="inlineStr"/>
      <c r="AG1068" s="33" t="inlineStr"/>
      <c r="AH1068">
        <f>COUNTA(D1068:D1068)&gt;0</f>
        <v/>
      </c>
      <c r="AI1068">
        <f>IFERROR(AND($D$1042&lt;&gt;"",$D$1042="Yes"),FALSE)</f>
        <v/>
      </c>
      <c r="AJ1068">
        <f>IFERROR(AND($D$1042="",NOT(AND($D$1042&lt;&gt;"",$D$1042="Yes"))),FALSE)</f>
        <v/>
      </c>
      <c r="AK1068">
        <f>IF(AI1068,IF(AH1068,"ANSWERED","MISSING"),IF(AJ1068,IF(AH1068,"INVALID","CONTROLLER MISSING"),IF(AH1068,"INVALID","NOT APPLICABLE")))</f>
        <v/>
      </c>
      <c r="AL1068" t="inlineStr">
        <is>
          <t>PARSED</t>
        </is>
      </c>
    </row>
    <row r="1069">
      <c r="A1069" s="29" t="inlineStr">
        <is>
          <t>FINS_PR_1029_v1</t>
        </is>
      </c>
      <c r="B1069" s="30" t="inlineStr">
        <is>
          <t>Transfers inwards: Unhosted Wallets which: Originator/ beneficial owner is identified but is not the client</t>
        </is>
      </c>
      <c r="C1069" s="35" t="inlineStr">
        <is>
          <t>TABLE: 38.0
MATRIX ROW / CONTEXT: # of clients - EU/EEA
Kindly provide the following details with respect to tokens transferred inwards to the electronic money institution - Unhosted Wallets which: Originator/ beneficial owner is identified but is not the client: # of client…
HOW TO ANSWER: Up to 1 values.
WHEN TO ANSWER: “Transfer Services for Electronic Money Tokens in accordance with Article 27(5) of the MiCA Act” (FINS_PR_1003) is “Yes”</t>
        </is>
      </c>
      <c r="D1069" s="34" t="inlineStr"/>
      <c r="E1069" s="33" t="inlineStr"/>
      <c r="F1069" s="33" t="inlineStr"/>
      <c r="G1069" s="33" t="inlineStr"/>
      <c r="H1069" s="33" t="inlineStr"/>
      <c r="I1069" s="33" t="inlineStr"/>
      <c r="J1069" s="33" t="inlineStr"/>
      <c r="K1069" s="33" t="inlineStr"/>
      <c r="L1069" s="33" t="inlineStr"/>
      <c r="M1069" s="33" t="inlineStr"/>
      <c r="N1069" s="33" t="inlineStr"/>
      <c r="O1069" s="33" t="inlineStr"/>
      <c r="P1069" s="33" t="inlineStr"/>
      <c r="Q1069" s="33" t="inlineStr"/>
      <c r="R1069" s="33" t="inlineStr"/>
      <c r="S1069" s="33" t="inlineStr"/>
      <c r="T1069" s="33" t="inlineStr"/>
      <c r="U1069" s="33" t="inlineStr"/>
      <c r="V1069" s="33" t="inlineStr"/>
      <c r="W1069" s="33" t="inlineStr"/>
      <c r="X1069" s="33" t="inlineStr"/>
      <c r="Y1069" s="33" t="inlineStr"/>
      <c r="Z1069" s="33" t="inlineStr"/>
      <c r="AA1069" s="33" t="inlineStr"/>
      <c r="AB1069" s="33" t="inlineStr"/>
      <c r="AC1069" s="33" t="inlineStr"/>
      <c r="AD1069" s="33" t="inlineStr"/>
      <c r="AE1069" s="33" t="inlineStr"/>
      <c r="AF1069" s="33" t="inlineStr"/>
      <c r="AG1069" s="33" t="inlineStr"/>
      <c r="AH1069">
        <f>COUNTA(D1069:D1069)&gt;0</f>
        <v/>
      </c>
      <c r="AI1069">
        <f>IFERROR(AND($D$1042&lt;&gt;"",$D$1042="Yes"),FALSE)</f>
        <v/>
      </c>
      <c r="AJ1069">
        <f>IFERROR(AND($D$1042="",NOT(AND($D$1042&lt;&gt;"",$D$1042="Yes"))),FALSE)</f>
        <v/>
      </c>
      <c r="AK1069">
        <f>IF(AI1069,IF(AH1069,"ANSWERED","MISSING"),IF(AJ1069,IF(AH1069,"INVALID","CONTROLLER MISSING"),IF(AH1069,"INVALID","NOT APPLICABLE")))</f>
        <v/>
      </c>
      <c r="AL1069" t="inlineStr">
        <is>
          <t>PARSED</t>
        </is>
      </c>
    </row>
    <row r="1070">
      <c r="A1070" s="29" t="inlineStr">
        <is>
          <t>FINS_PR_1030_v1</t>
        </is>
      </c>
      <c r="B1070" s="30" t="inlineStr">
        <is>
          <t>Transfers inwards: Unhosted Wallets which: Originator/ beneficial owner is identified but is not the client</t>
        </is>
      </c>
      <c r="C1070" s="35" t="inlineStr">
        <is>
          <t>TABLE: 38.0
MATRIX ROW / CONTEXT: # of clients - RoW
Kindly provide the following details with respect to tokens transferred inwards to the electronic money institution - Unhosted Wallets which: Originator/ beneficial owner is identified but is not the client: # of client…
HOW TO ANSWER: Up to 1 values.
WHEN TO ANSWER: “Transfer Services for Electronic Money Tokens in accordance with Article 27(5) of the MiCA Act” (FINS_PR_1003) is “Yes”</t>
        </is>
      </c>
      <c r="D1070" s="34" t="inlineStr"/>
      <c r="E1070" s="33" t="inlineStr"/>
      <c r="F1070" s="33" t="inlineStr"/>
      <c r="G1070" s="33" t="inlineStr"/>
      <c r="H1070" s="33" t="inlineStr"/>
      <c r="I1070" s="33" t="inlineStr"/>
      <c r="J1070" s="33" t="inlineStr"/>
      <c r="K1070" s="33" t="inlineStr"/>
      <c r="L1070" s="33" t="inlineStr"/>
      <c r="M1070" s="33" t="inlineStr"/>
      <c r="N1070" s="33" t="inlineStr"/>
      <c r="O1070" s="33" t="inlineStr"/>
      <c r="P1070" s="33" t="inlineStr"/>
      <c r="Q1070" s="33" t="inlineStr"/>
      <c r="R1070" s="33" t="inlineStr"/>
      <c r="S1070" s="33" t="inlineStr"/>
      <c r="T1070" s="33" t="inlineStr"/>
      <c r="U1070" s="33" t="inlineStr"/>
      <c r="V1070" s="33" t="inlineStr"/>
      <c r="W1070" s="33" t="inlineStr"/>
      <c r="X1070" s="33" t="inlineStr"/>
      <c r="Y1070" s="33" t="inlineStr"/>
      <c r="Z1070" s="33" t="inlineStr"/>
      <c r="AA1070" s="33" t="inlineStr"/>
      <c r="AB1070" s="33" t="inlineStr"/>
      <c r="AC1070" s="33" t="inlineStr"/>
      <c r="AD1070" s="33" t="inlineStr"/>
      <c r="AE1070" s="33" t="inlineStr"/>
      <c r="AF1070" s="33" t="inlineStr"/>
      <c r="AG1070" s="33" t="inlineStr"/>
      <c r="AH1070">
        <f>COUNTA(D1070:D1070)&gt;0</f>
        <v/>
      </c>
      <c r="AI1070">
        <f>IFERROR(AND($D$1042&lt;&gt;"",$D$1042="Yes"),FALSE)</f>
        <v/>
      </c>
      <c r="AJ1070">
        <f>IFERROR(AND($D$1042="",NOT(AND($D$1042&lt;&gt;"",$D$1042="Yes"))),FALSE)</f>
        <v/>
      </c>
      <c r="AK1070">
        <f>IF(AI1070,IF(AH1070,"ANSWERED","MISSING"),IF(AJ1070,IF(AH1070,"INVALID","CONTROLLER MISSING"),IF(AH1070,"INVALID","NOT APPLICABLE")))</f>
        <v/>
      </c>
      <c r="AL1070" t="inlineStr">
        <is>
          <t>PARSED</t>
        </is>
      </c>
    </row>
    <row r="1071">
      <c r="A1071" s="29" t="inlineStr">
        <is>
          <t>FINS_PR_1031_v1</t>
        </is>
      </c>
      <c r="B1071" s="30" t="inlineStr">
        <is>
          <t>Transfers inwards: Unhosted Wallets which: Are not identified</t>
        </is>
      </c>
      <c r="C1071" s="35" t="inlineStr">
        <is>
          <t>TABLE: 38.0
MATRIX ROW / CONTEXT: # of clients - Malta
Kindly provide the following details with respect to tokens transferred inwards to the electronic money institution - Unhosted Wallets which: Are not identified: # of clients - Malta
HOW TO ANSWER: Up to 1 values.
WHEN TO ANSWER: “Transfer Services for Electronic Money Tokens in accordance with Article 27(5) of the MiCA Act” (FINS_PR_1003) is “Yes”</t>
        </is>
      </c>
      <c r="D1071" s="34" t="inlineStr"/>
      <c r="E1071" s="33" t="inlineStr"/>
      <c r="F1071" s="33" t="inlineStr"/>
      <c r="G1071" s="33" t="inlineStr"/>
      <c r="H1071" s="33" t="inlineStr"/>
      <c r="I1071" s="33" t="inlineStr"/>
      <c r="J1071" s="33" t="inlineStr"/>
      <c r="K1071" s="33" t="inlineStr"/>
      <c r="L1071" s="33" t="inlineStr"/>
      <c r="M1071" s="33" t="inlineStr"/>
      <c r="N1071" s="33" t="inlineStr"/>
      <c r="O1071" s="33" t="inlineStr"/>
      <c r="P1071" s="33" t="inlineStr"/>
      <c r="Q1071" s="33" t="inlineStr"/>
      <c r="R1071" s="33" t="inlineStr"/>
      <c r="S1071" s="33" t="inlineStr"/>
      <c r="T1071" s="33" t="inlineStr"/>
      <c r="U1071" s="33" t="inlineStr"/>
      <c r="V1071" s="33" t="inlineStr"/>
      <c r="W1071" s="33" t="inlineStr"/>
      <c r="X1071" s="33" t="inlineStr"/>
      <c r="Y1071" s="33" t="inlineStr"/>
      <c r="Z1071" s="33" t="inlineStr"/>
      <c r="AA1071" s="33" t="inlineStr"/>
      <c r="AB1071" s="33" t="inlineStr"/>
      <c r="AC1071" s="33" t="inlineStr"/>
      <c r="AD1071" s="33" t="inlineStr"/>
      <c r="AE1071" s="33" t="inlineStr"/>
      <c r="AF1071" s="33" t="inlineStr"/>
      <c r="AG1071" s="33" t="inlineStr"/>
      <c r="AH1071">
        <f>COUNTA(D1071:D1071)&gt;0</f>
        <v/>
      </c>
      <c r="AI1071">
        <f>IFERROR(AND($D$1042&lt;&gt;"",$D$1042="Yes"),FALSE)</f>
        <v/>
      </c>
      <c r="AJ1071">
        <f>IFERROR(AND($D$1042="",NOT(AND($D$1042&lt;&gt;"",$D$1042="Yes"))),FALSE)</f>
        <v/>
      </c>
      <c r="AK1071">
        <f>IF(AI1071,IF(AH1071,"ANSWERED","MISSING"),IF(AJ1071,IF(AH1071,"INVALID","CONTROLLER MISSING"),IF(AH1071,"INVALID","NOT APPLICABLE")))</f>
        <v/>
      </c>
      <c r="AL1071" t="inlineStr">
        <is>
          <t>PARSED</t>
        </is>
      </c>
    </row>
    <row r="1072">
      <c r="A1072" s="29" t="inlineStr">
        <is>
          <t>FINS_PR_1032_v1</t>
        </is>
      </c>
      <c r="B1072" s="30" t="inlineStr">
        <is>
          <t>Transfers inwards: Unhosted Wallets which: Are not identified</t>
        </is>
      </c>
      <c r="C1072" s="35" t="inlineStr">
        <is>
          <t>TABLE: 38.0
MATRIX ROW / CONTEXT: # of clients - EU/EEA
Kindly provide the following details with respect to tokens transferred inwards to the electronic money institution - Unhosted Wallets which: Are not identified: # of clients - EU/EEA
HOW TO ANSWER: Up to 1 values.
WHEN TO ANSWER: “Transfer Services for Electronic Money Tokens in accordance with Article 27(5) of the MiCA Act” (FINS_PR_1003) is “Yes”</t>
        </is>
      </c>
      <c r="D1072" s="34" t="inlineStr"/>
      <c r="E1072" s="33" t="inlineStr"/>
      <c r="F1072" s="33" t="inlineStr"/>
      <c r="G1072" s="33" t="inlineStr"/>
      <c r="H1072" s="33" t="inlineStr"/>
      <c r="I1072" s="33" t="inlineStr"/>
      <c r="J1072" s="33" t="inlineStr"/>
      <c r="K1072" s="33" t="inlineStr"/>
      <c r="L1072" s="33" t="inlineStr"/>
      <c r="M1072" s="33" t="inlineStr"/>
      <c r="N1072" s="33" t="inlineStr"/>
      <c r="O1072" s="33" t="inlineStr"/>
      <c r="P1072" s="33" t="inlineStr"/>
      <c r="Q1072" s="33" t="inlineStr"/>
      <c r="R1072" s="33" t="inlineStr"/>
      <c r="S1072" s="33" t="inlineStr"/>
      <c r="T1072" s="33" t="inlineStr"/>
      <c r="U1072" s="33" t="inlineStr"/>
      <c r="V1072" s="33" t="inlineStr"/>
      <c r="W1072" s="33" t="inlineStr"/>
      <c r="X1072" s="33" t="inlineStr"/>
      <c r="Y1072" s="33" t="inlineStr"/>
      <c r="Z1072" s="33" t="inlineStr"/>
      <c r="AA1072" s="33" t="inlineStr"/>
      <c r="AB1072" s="33" t="inlineStr"/>
      <c r="AC1072" s="33" t="inlineStr"/>
      <c r="AD1072" s="33" t="inlineStr"/>
      <c r="AE1072" s="33" t="inlineStr"/>
      <c r="AF1072" s="33" t="inlineStr"/>
      <c r="AG1072" s="33" t="inlineStr"/>
      <c r="AH1072">
        <f>COUNTA(D1072:D1072)&gt;0</f>
        <v/>
      </c>
      <c r="AI1072">
        <f>IFERROR(AND($D$1042&lt;&gt;"",$D$1042="Yes"),FALSE)</f>
        <v/>
      </c>
      <c r="AJ1072">
        <f>IFERROR(AND($D$1042="",NOT(AND($D$1042&lt;&gt;"",$D$1042="Yes"))),FALSE)</f>
        <v/>
      </c>
      <c r="AK1072">
        <f>IF(AI1072,IF(AH1072,"ANSWERED","MISSING"),IF(AJ1072,IF(AH1072,"INVALID","CONTROLLER MISSING"),IF(AH1072,"INVALID","NOT APPLICABLE")))</f>
        <v/>
      </c>
      <c r="AL1072" t="inlineStr">
        <is>
          <t>PARSED</t>
        </is>
      </c>
    </row>
    <row r="1073">
      <c r="A1073" s="29" t="inlineStr">
        <is>
          <t>FINS_PR_1033_v1</t>
        </is>
      </c>
      <c r="B1073" s="30" t="inlineStr">
        <is>
          <t>Transfers inwards: Unhosted Wallets which: Are not identified</t>
        </is>
      </c>
      <c r="C1073" s="35" t="inlineStr">
        <is>
          <t>TABLE: 38.0
MATRIX ROW / CONTEXT: # of clients - RoW
Kindly provide the following details with respect to tokens transferred inwards to the electronic money institution - Unhosted Wallets which: Are not identified: # of clients - RoW
HOW TO ANSWER: Up to 1 values.
WHEN TO ANSWER: “Transfer Services for Electronic Money Tokens in accordance with Article 27(5) of the MiCA Act” (FINS_PR_1003) is “Yes”</t>
        </is>
      </c>
      <c r="D1073" s="34" t="inlineStr"/>
      <c r="E1073" s="33" t="inlineStr"/>
      <c r="F1073" s="33" t="inlineStr"/>
      <c r="G1073" s="33" t="inlineStr"/>
      <c r="H1073" s="33" t="inlineStr"/>
      <c r="I1073" s="33" t="inlineStr"/>
      <c r="J1073" s="33" t="inlineStr"/>
      <c r="K1073" s="33" t="inlineStr"/>
      <c r="L1073" s="33" t="inlineStr"/>
      <c r="M1073" s="33" t="inlineStr"/>
      <c r="N1073" s="33" t="inlineStr"/>
      <c r="O1073" s="33" t="inlineStr"/>
      <c r="P1073" s="33" t="inlineStr"/>
      <c r="Q1073" s="33" t="inlineStr"/>
      <c r="R1073" s="33" t="inlineStr"/>
      <c r="S1073" s="33" t="inlineStr"/>
      <c r="T1073" s="33" t="inlineStr"/>
      <c r="U1073" s="33" t="inlineStr"/>
      <c r="V1073" s="33" t="inlineStr"/>
      <c r="W1073" s="33" t="inlineStr"/>
      <c r="X1073" s="33" t="inlineStr"/>
      <c r="Y1073" s="33" t="inlineStr"/>
      <c r="Z1073" s="33" t="inlineStr"/>
      <c r="AA1073" s="33" t="inlineStr"/>
      <c r="AB1073" s="33" t="inlineStr"/>
      <c r="AC1073" s="33" t="inlineStr"/>
      <c r="AD1073" s="33" t="inlineStr"/>
      <c r="AE1073" s="33" t="inlineStr"/>
      <c r="AF1073" s="33" t="inlineStr"/>
      <c r="AG1073" s="33" t="inlineStr"/>
      <c r="AH1073">
        <f>COUNTA(D1073:D1073)&gt;0</f>
        <v/>
      </c>
      <c r="AI1073">
        <f>IFERROR(AND($D$1042&lt;&gt;"",$D$1042="Yes"),FALSE)</f>
        <v/>
      </c>
      <c r="AJ1073">
        <f>IFERROR(AND($D$1042="",NOT(AND($D$1042&lt;&gt;"",$D$1042="Yes"))),FALSE)</f>
        <v/>
      </c>
      <c r="AK1073">
        <f>IF(AI1073,IF(AH1073,"ANSWERED","MISSING"),IF(AJ1073,IF(AH1073,"INVALID","CONTROLLER MISSING"),IF(AH1073,"INVALID","NOT APPLICABLE")))</f>
        <v/>
      </c>
      <c r="AL1073" t="inlineStr">
        <is>
          <t>PARSED</t>
        </is>
      </c>
    </row>
    <row r="1074">
      <c r="A1074" s="29" t="inlineStr">
        <is>
          <t>FINS_PR_1034_v1</t>
        </is>
      </c>
      <c r="B1074" s="30" t="inlineStr">
        <is>
          <t>Transfers inwards: Wallets held by other electronic money institution</t>
        </is>
      </c>
      <c r="C1074" s="35" t="inlineStr">
        <is>
          <t>TABLE: 38.0
MATRIX ROW / CONTEXT: Value of Electronic Money Token transfers - Malta
Kindly provide the following details with respect to tokens transferred inwards to the electronic money institution - Wallets held by other electronic money institution: Value of Electronic Money Token transfers - Malta
HOW TO ANSWER: Up to 1 values.
WHEN TO ANSWER: “Transfer Services for Electronic Money Tokens in accordance with Article 27(5) of the MiCA Act” (FINS_PR_1003) is “Yes”</t>
        </is>
      </c>
      <c r="D1074" s="34" t="inlineStr"/>
      <c r="E1074" s="33" t="inlineStr"/>
      <c r="F1074" s="33" t="inlineStr"/>
      <c r="G1074" s="33" t="inlineStr"/>
      <c r="H1074" s="33" t="inlineStr"/>
      <c r="I1074" s="33" t="inlineStr"/>
      <c r="J1074" s="33" t="inlineStr"/>
      <c r="K1074" s="33" t="inlineStr"/>
      <c r="L1074" s="33" t="inlineStr"/>
      <c r="M1074" s="33" t="inlineStr"/>
      <c r="N1074" s="33" t="inlineStr"/>
      <c r="O1074" s="33" t="inlineStr"/>
      <c r="P1074" s="33" t="inlineStr"/>
      <c r="Q1074" s="33" t="inlineStr"/>
      <c r="R1074" s="33" t="inlineStr"/>
      <c r="S1074" s="33" t="inlineStr"/>
      <c r="T1074" s="33" t="inlineStr"/>
      <c r="U1074" s="33" t="inlineStr"/>
      <c r="V1074" s="33" t="inlineStr"/>
      <c r="W1074" s="33" t="inlineStr"/>
      <c r="X1074" s="33" t="inlineStr"/>
      <c r="Y1074" s="33" t="inlineStr"/>
      <c r="Z1074" s="33" t="inlineStr"/>
      <c r="AA1074" s="33" t="inlineStr"/>
      <c r="AB1074" s="33" t="inlineStr"/>
      <c r="AC1074" s="33" t="inlineStr"/>
      <c r="AD1074" s="33" t="inlineStr"/>
      <c r="AE1074" s="33" t="inlineStr"/>
      <c r="AF1074" s="33" t="inlineStr"/>
      <c r="AG1074" s="33" t="inlineStr"/>
      <c r="AH1074">
        <f>COUNTA(D1074:D1074)&gt;0</f>
        <v/>
      </c>
      <c r="AI1074">
        <f>IFERROR(AND($D$1042&lt;&gt;"",$D$1042="Yes"),FALSE)</f>
        <v/>
      </c>
      <c r="AJ1074">
        <f>IFERROR(AND($D$1042="",NOT(AND($D$1042&lt;&gt;"",$D$1042="Yes"))),FALSE)</f>
        <v/>
      </c>
      <c r="AK1074">
        <f>IF(AI1074,IF(AH1074,"ANSWERED","MISSING"),IF(AJ1074,IF(AH1074,"INVALID","CONTROLLER MISSING"),IF(AH1074,"INVALID","NOT APPLICABLE")))</f>
        <v/>
      </c>
      <c r="AL1074" t="inlineStr">
        <is>
          <t>PARSED</t>
        </is>
      </c>
    </row>
    <row r="1075">
      <c r="A1075" s="29" t="inlineStr">
        <is>
          <t>FINS_PR_1035_v1</t>
        </is>
      </c>
      <c r="B1075" s="30" t="inlineStr">
        <is>
          <t>Transfers inwards: Wallets held by other electronic money institution</t>
        </is>
      </c>
      <c r="C1075" s="35" t="inlineStr">
        <is>
          <t>TABLE: 38.0
MATRIX ROW / CONTEXT: Value of Electronic Money Token transfers - EU/EEA
Kindly provide the following details with respect to tokens transferred inwards to the electronic money institution - Wallets held by other electronic money institution: Value of Electronic Money Token transfers - EU/EEA
HOW TO ANSWER: Up to 1 values.
WHEN TO ANSWER: “Transfer Services for Electronic Money Tokens in accordance with Article 27(5) of the MiCA Act” (FINS_PR_1003) is “Yes”</t>
        </is>
      </c>
      <c r="D1075" s="34" t="inlineStr"/>
      <c r="E1075" s="33" t="inlineStr"/>
      <c r="F1075" s="33" t="inlineStr"/>
      <c r="G1075" s="33" t="inlineStr"/>
      <c r="H1075" s="33" t="inlineStr"/>
      <c r="I1075" s="33" t="inlineStr"/>
      <c r="J1075" s="33" t="inlineStr"/>
      <c r="K1075" s="33" t="inlineStr"/>
      <c r="L1075" s="33" t="inlineStr"/>
      <c r="M1075" s="33" t="inlineStr"/>
      <c r="N1075" s="33" t="inlineStr"/>
      <c r="O1075" s="33" t="inlineStr"/>
      <c r="P1075" s="33" t="inlineStr"/>
      <c r="Q1075" s="33" t="inlineStr"/>
      <c r="R1075" s="33" t="inlineStr"/>
      <c r="S1075" s="33" t="inlineStr"/>
      <c r="T1075" s="33" t="inlineStr"/>
      <c r="U1075" s="33" t="inlineStr"/>
      <c r="V1075" s="33" t="inlineStr"/>
      <c r="W1075" s="33" t="inlineStr"/>
      <c r="X1075" s="33" t="inlineStr"/>
      <c r="Y1075" s="33" t="inlineStr"/>
      <c r="Z1075" s="33" t="inlineStr"/>
      <c r="AA1075" s="33" t="inlineStr"/>
      <c r="AB1075" s="33" t="inlineStr"/>
      <c r="AC1075" s="33" t="inlineStr"/>
      <c r="AD1075" s="33" t="inlineStr"/>
      <c r="AE1075" s="33" t="inlineStr"/>
      <c r="AF1075" s="33" t="inlineStr"/>
      <c r="AG1075" s="33" t="inlineStr"/>
      <c r="AH1075">
        <f>COUNTA(D1075:D1075)&gt;0</f>
        <v/>
      </c>
      <c r="AI1075">
        <f>IFERROR(AND($D$1042&lt;&gt;"",$D$1042="Yes"),FALSE)</f>
        <v/>
      </c>
      <c r="AJ1075">
        <f>IFERROR(AND($D$1042="",NOT(AND($D$1042&lt;&gt;"",$D$1042="Yes"))),FALSE)</f>
        <v/>
      </c>
      <c r="AK1075">
        <f>IF(AI1075,IF(AH1075,"ANSWERED","MISSING"),IF(AJ1075,IF(AH1075,"INVALID","CONTROLLER MISSING"),IF(AH1075,"INVALID","NOT APPLICABLE")))</f>
        <v/>
      </c>
      <c r="AL1075" t="inlineStr">
        <is>
          <t>PARSED</t>
        </is>
      </c>
    </row>
    <row r="1076">
      <c r="A1076" s="29" t="inlineStr">
        <is>
          <t>FINS_PR_1036_v1</t>
        </is>
      </c>
      <c r="B1076" s="30" t="inlineStr">
        <is>
          <t>Transfers inwards: Wallets held by other electronic money institution</t>
        </is>
      </c>
      <c r="C1076" s="35" t="inlineStr">
        <is>
          <t>TABLE: 38.0
MATRIX ROW / CONTEXT: Value of Electronic Money Token transfers - RoW
Kindly provide the following details with respect to tokens transferred inwards to the electronic money institution - Wallets held by other electronic money institution: Value of Electronic Money Token transfers - RoW
HOW TO ANSWER: Up to 1 values.
WHEN TO ANSWER: “Transfer Services for Electronic Money Tokens in accordance with Article 27(5) of the MiCA Act” (FINS_PR_1003) is “Yes”</t>
        </is>
      </c>
      <c r="D1076" s="34" t="inlineStr"/>
      <c r="E1076" s="33" t="inlineStr"/>
      <c r="F1076" s="33" t="inlineStr"/>
      <c r="G1076" s="33" t="inlineStr"/>
      <c r="H1076" s="33" t="inlineStr"/>
      <c r="I1076" s="33" t="inlineStr"/>
      <c r="J1076" s="33" t="inlineStr"/>
      <c r="K1076" s="33" t="inlineStr"/>
      <c r="L1076" s="33" t="inlineStr"/>
      <c r="M1076" s="33" t="inlineStr"/>
      <c r="N1076" s="33" t="inlineStr"/>
      <c r="O1076" s="33" t="inlineStr"/>
      <c r="P1076" s="33" t="inlineStr"/>
      <c r="Q1076" s="33" t="inlineStr"/>
      <c r="R1076" s="33" t="inlineStr"/>
      <c r="S1076" s="33" t="inlineStr"/>
      <c r="T1076" s="33" t="inlineStr"/>
      <c r="U1076" s="33" t="inlineStr"/>
      <c r="V1076" s="33" t="inlineStr"/>
      <c r="W1076" s="33" t="inlineStr"/>
      <c r="X1076" s="33" t="inlineStr"/>
      <c r="Y1076" s="33" t="inlineStr"/>
      <c r="Z1076" s="33" t="inlineStr"/>
      <c r="AA1076" s="33" t="inlineStr"/>
      <c r="AB1076" s="33" t="inlineStr"/>
      <c r="AC1076" s="33" t="inlineStr"/>
      <c r="AD1076" s="33" t="inlineStr"/>
      <c r="AE1076" s="33" t="inlineStr"/>
      <c r="AF1076" s="33" t="inlineStr"/>
      <c r="AG1076" s="33" t="inlineStr"/>
      <c r="AH1076">
        <f>COUNTA(D1076:D1076)&gt;0</f>
        <v/>
      </c>
      <c r="AI1076">
        <f>IFERROR(AND($D$1042&lt;&gt;"",$D$1042="Yes"),FALSE)</f>
        <v/>
      </c>
      <c r="AJ1076">
        <f>IFERROR(AND($D$1042="",NOT(AND($D$1042&lt;&gt;"",$D$1042="Yes"))),FALSE)</f>
        <v/>
      </c>
      <c r="AK1076">
        <f>IF(AI1076,IF(AH1076,"ANSWERED","MISSING"),IF(AJ1076,IF(AH1076,"INVALID","CONTROLLER MISSING"),IF(AH1076,"INVALID","NOT APPLICABLE")))</f>
        <v/>
      </c>
      <c r="AL1076" t="inlineStr">
        <is>
          <t>PARSED</t>
        </is>
      </c>
    </row>
    <row r="1077">
      <c r="A1077" s="29" t="inlineStr">
        <is>
          <t>FINS_PR_1037_v1</t>
        </is>
      </c>
      <c r="B1077" s="30" t="inlineStr">
        <is>
          <t>Transfers inwards: Unhosted Wallets which: Client is originator/ beneficial owner</t>
        </is>
      </c>
      <c r="C1077" s="35" t="inlineStr">
        <is>
          <t>TABLE: 38.0
MATRIX ROW / CONTEXT: Value of Electronic Money Token transfers - Malta
Kindly provide the following details with respect to tokens transferred inwards to the electronic money institution - Unhosted Wallets which: Client is originator/ beneficial owner: Value of Electronic Money Token trans…
HOW TO ANSWER: Up to 1 values.
WHEN TO ANSWER: “Transfer Services for Electronic Money Tokens in accordance with Article 27(5) of the MiCA Act” (FINS_PR_1003) is “Yes”</t>
        </is>
      </c>
      <c r="D1077" s="34" t="inlineStr"/>
      <c r="E1077" s="33" t="inlineStr"/>
      <c r="F1077" s="33" t="inlineStr"/>
      <c r="G1077" s="33" t="inlineStr"/>
      <c r="H1077" s="33" t="inlineStr"/>
      <c r="I1077" s="33" t="inlineStr"/>
      <c r="J1077" s="33" t="inlineStr"/>
      <c r="K1077" s="33" t="inlineStr"/>
      <c r="L1077" s="33" t="inlineStr"/>
      <c r="M1077" s="33" t="inlineStr"/>
      <c r="N1077" s="33" t="inlineStr"/>
      <c r="O1077" s="33" t="inlineStr"/>
      <c r="P1077" s="33" t="inlineStr"/>
      <c r="Q1077" s="33" t="inlineStr"/>
      <c r="R1077" s="33" t="inlineStr"/>
      <c r="S1077" s="33" t="inlineStr"/>
      <c r="T1077" s="33" t="inlineStr"/>
      <c r="U1077" s="33" t="inlineStr"/>
      <c r="V1077" s="33" t="inlineStr"/>
      <c r="W1077" s="33" t="inlineStr"/>
      <c r="X1077" s="33" t="inlineStr"/>
      <c r="Y1077" s="33" t="inlineStr"/>
      <c r="Z1077" s="33" t="inlineStr"/>
      <c r="AA1077" s="33" t="inlineStr"/>
      <c r="AB1077" s="33" t="inlineStr"/>
      <c r="AC1077" s="33" t="inlineStr"/>
      <c r="AD1077" s="33" t="inlineStr"/>
      <c r="AE1077" s="33" t="inlineStr"/>
      <c r="AF1077" s="33" t="inlineStr"/>
      <c r="AG1077" s="33" t="inlineStr"/>
      <c r="AH1077">
        <f>COUNTA(D1077:D1077)&gt;0</f>
        <v/>
      </c>
      <c r="AI1077">
        <f>IFERROR(AND($D$1042&lt;&gt;"",$D$1042="Yes"),FALSE)</f>
        <v/>
      </c>
      <c r="AJ1077">
        <f>IFERROR(AND($D$1042="",NOT(AND($D$1042&lt;&gt;"",$D$1042="Yes"))),FALSE)</f>
        <v/>
      </c>
      <c r="AK1077">
        <f>IF(AI1077,IF(AH1077,"ANSWERED","MISSING"),IF(AJ1077,IF(AH1077,"INVALID","CONTROLLER MISSING"),IF(AH1077,"INVALID","NOT APPLICABLE")))</f>
        <v/>
      </c>
      <c r="AL1077" t="inlineStr">
        <is>
          <t>PARSED</t>
        </is>
      </c>
    </row>
    <row r="1078">
      <c r="A1078" s="29" t="inlineStr">
        <is>
          <t>FINS_PR_1038_v1</t>
        </is>
      </c>
      <c r="B1078" s="30" t="inlineStr">
        <is>
          <t>Transfers inwards: Unhosted Wallets which: Client is originator/ beneficial owner</t>
        </is>
      </c>
      <c r="C1078" s="35" t="inlineStr">
        <is>
          <t>TABLE: 38.0
MATRIX ROW / CONTEXT: Value of Electronic Money Token transfers - EU/EEA
Kindly provide the following details with respect to tokens transferred inwards to the electronic money institution - Unhosted Wallets which: Client is originator/ beneficial owner: Value of Electronic Money Token trans…
HOW TO ANSWER: Up to 1 values.
WHEN TO ANSWER: “Transfer Services for Electronic Money Tokens in accordance with Article 27(5) of the MiCA Act” (FINS_PR_1003) is “Yes”</t>
        </is>
      </c>
      <c r="D1078" s="34" t="inlineStr"/>
      <c r="E1078" s="33" t="inlineStr"/>
      <c r="F1078" s="33" t="inlineStr"/>
      <c r="G1078" s="33" t="inlineStr"/>
      <c r="H1078" s="33" t="inlineStr"/>
      <c r="I1078" s="33" t="inlineStr"/>
      <c r="J1078" s="33" t="inlineStr"/>
      <c r="K1078" s="33" t="inlineStr"/>
      <c r="L1078" s="33" t="inlineStr"/>
      <c r="M1078" s="33" t="inlineStr"/>
      <c r="N1078" s="33" t="inlineStr"/>
      <c r="O1078" s="33" t="inlineStr"/>
      <c r="P1078" s="33" t="inlineStr"/>
      <c r="Q1078" s="33" t="inlineStr"/>
      <c r="R1078" s="33" t="inlineStr"/>
      <c r="S1078" s="33" t="inlineStr"/>
      <c r="T1078" s="33" t="inlineStr"/>
      <c r="U1078" s="33" t="inlineStr"/>
      <c r="V1078" s="33" t="inlineStr"/>
      <c r="W1078" s="33" t="inlineStr"/>
      <c r="X1078" s="33" t="inlineStr"/>
      <c r="Y1078" s="33" t="inlineStr"/>
      <c r="Z1078" s="33" t="inlineStr"/>
      <c r="AA1078" s="33" t="inlineStr"/>
      <c r="AB1078" s="33" t="inlineStr"/>
      <c r="AC1078" s="33" t="inlineStr"/>
      <c r="AD1078" s="33" t="inlineStr"/>
      <c r="AE1078" s="33" t="inlineStr"/>
      <c r="AF1078" s="33" t="inlineStr"/>
      <c r="AG1078" s="33" t="inlineStr"/>
      <c r="AH1078">
        <f>COUNTA(D1078:D1078)&gt;0</f>
        <v/>
      </c>
      <c r="AI1078">
        <f>IFERROR(AND($D$1042&lt;&gt;"",$D$1042="Yes"),FALSE)</f>
        <v/>
      </c>
      <c r="AJ1078">
        <f>IFERROR(AND($D$1042="",NOT(AND($D$1042&lt;&gt;"",$D$1042="Yes"))),FALSE)</f>
        <v/>
      </c>
      <c r="AK1078">
        <f>IF(AI1078,IF(AH1078,"ANSWERED","MISSING"),IF(AJ1078,IF(AH1078,"INVALID","CONTROLLER MISSING"),IF(AH1078,"INVALID","NOT APPLICABLE")))</f>
        <v/>
      </c>
      <c r="AL1078" t="inlineStr">
        <is>
          <t>PARSED</t>
        </is>
      </c>
    </row>
    <row r="1079">
      <c r="A1079" s="29" t="inlineStr">
        <is>
          <t>FINS_PR_1039_v1</t>
        </is>
      </c>
      <c r="B1079" s="30" t="inlineStr">
        <is>
          <t>Transfers inwards: Unhosted Wallets which: Client is originator/ beneficial owner</t>
        </is>
      </c>
      <c r="C1079" s="35" t="inlineStr">
        <is>
          <t>TABLE: 38.0
MATRIX ROW / CONTEXT: Value of Electronic Money Token transfers - RoW
Kindly provide the following details with respect to tokens transferred inwards to the electronic money institution - Unhosted Wallets which: Client is originator/ beneficial owner: Value of Electronic Money Token trans…
HOW TO ANSWER: Up to 1 values.
WHEN TO ANSWER: “Transfer Services for Electronic Money Tokens in accordance with Article 27(5) of the MiCA Act” (FINS_PR_1003) is “Yes”</t>
        </is>
      </c>
      <c r="D1079" s="34" t="inlineStr"/>
      <c r="E1079" s="33" t="inlineStr"/>
      <c r="F1079" s="33" t="inlineStr"/>
      <c r="G1079" s="33" t="inlineStr"/>
      <c r="H1079" s="33" t="inlineStr"/>
      <c r="I1079" s="33" t="inlineStr"/>
      <c r="J1079" s="33" t="inlineStr"/>
      <c r="K1079" s="33" t="inlineStr"/>
      <c r="L1079" s="33" t="inlineStr"/>
      <c r="M1079" s="33" t="inlineStr"/>
      <c r="N1079" s="33" t="inlineStr"/>
      <c r="O1079" s="33" t="inlineStr"/>
      <c r="P1079" s="33" t="inlineStr"/>
      <c r="Q1079" s="33" t="inlineStr"/>
      <c r="R1079" s="33" t="inlineStr"/>
      <c r="S1079" s="33" t="inlineStr"/>
      <c r="T1079" s="33" t="inlineStr"/>
      <c r="U1079" s="33" t="inlineStr"/>
      <c r="V1079" s="33" t="inlineStr"/>
      <c r="W1079" s="33" t="inlineStr"/>
      <c r="X1079" s="33" t="inlineStr"/>
      <c r="Y1079" s="33" t="inlineStr"/>
      <c r="Z1079" s="33" t="inlineStr"/>
      <c r="AA1079" s="33" t="inlineStr"/>
      <c r="AB1079" s="33" t="inlineStr"/>
      <c r="AC1079" s="33" t="inlineStr"/>
      <c r="AD1079" s="33" t="inlineStr"/>
      <c r="AE1079" s="33" t="inlineStr"/>
      <c r="AF1079" s="33" t="inlineStr"/>
      <c r="AG1079" s="33" t="inlineStr"/>
      <c r="AH1079">
        <f>COUNTA(D1079:D1079)&gt;0</f>
        <v/>
      </c>
      <c r="AI1079">
        <f>IFERROR(AND($D$1042&lt;&gt;"",$D$1042="Yes"),FALSE)</f>
        <v/>
      </c>
      <c r="AJ1079">
        <f>IFERROR(AND($D$1042="",NOT(AND($D$1042&lt;&gt;"",$D$1042="Yes"))),FALSE)</f>
        <v/>
      </c>
      <c r="AK1079">
        <f>IF(AI1079,IF(AH1079,"ANSWERED","MISSING"),IF(AJ1079,IF(AH1079,"INVALID","CONTROLLER MISSING"),IF(AH1079,"INVALID","NOT APPLICABLE")))</f>
        <v/>
      </c>
      <c r="AL1079" t="inlineStr">
        <is>
          <t>PARSED</t>
        </is>
      </c>
    </row>
    <row r="1080">
      <c r="A1080" s="29" t="inlineStr">
        <is>
          <t>FINS_PR_1040_v1</t>
        </is>
      </c>
      <c r="B1080" s="30" t="inlineStr">
        <is>
          <t>Transfers inwards: Unhosted Wallets which: Client is not originator / beneficial owner but is a regulated entity subject to AML / CFT obligations</t>
        </is>
      </c>
      <c r="C1080" s="35" t="inlineStr">
        <is>
          <t>TABLE: 38.0
MATRIX ROW / CONTEXT: Value of Electronic Money Token transfers - Malta
Kindly provide the following details with respect to tokens transferred inwards to the electronic money institution - Unhosted Wallets which: Client is not originator / beneficial owner but is a regulated entity subject…
HOW TO ANSWER: Up to 1 values.
WHEN TO ANSWER: “Transfer Services for Electronic Money Tokens in accordance with Article 27(5) of the MiCA Act” (FINS_PR_1003) is “Yes”</t>
        </is>
      </c>
      <c r="D1080" s="34" t="inlineStr"/>
      <c r="E1080" s="33" t="inlineStr"/>
      <c r="F1080" s="33" t="inlineStr"/>
      <c r="G1080" s="33" t="inlineStr"/>
      <c r="H1080" s="33" t="inlineStr"/>
      <c r="I1080" s="33" t="inlineStr"/>
      <c r="J1080" s="33" t="inlineStr"/>
      <c r="K1080" s="33" t="inlineStr"/>
      <c r="L1080" s="33" t="inlineStr"/>
      <c r="M1080" s="33" t="inlineStr"/>
      <c r="N1080" s="33" t="inlineStr"/>
      <c r="O1080" s="33" t="inlineStr"/>
      <c r="P1080" s="33" t="inlineStr"/>
      <c r="Q1080" s="33" t="inlineStr"/>
      <c r="R1080" s="33" t="inlineStr"/>
      <c r="S1080" s="33" t="inlineStr"/>
      <c r="T1080" s="33" t="inlineStr"/>
      <c r="U1080" s="33" t="inlineStr"/>
      <c r="V1080" s="33" t="inlineStr"/>
      <c r="W1080" s="33" t="inlineStr"/>
      <c r="X1080" s="33" t="inlineStr"/>
      <c r="Y1080" s="33" t="inlineStr"/>
      <c r="Z1080" s="33" t="inlineStr"/>
      <c r="AA1080" s="33" t="inlineStr"/>
      <c r="AB1080" s="33" t="inlineStr"/>
      <c r="AC1080" s="33" t="inlineStr"/>
      <c r="AD1080" s="33" t="inlineStr"/>
      <c r="AE1080" s="33" t="inlineStr"/>
      <c r="AF1080" s="33" t="inlineStr"/>
      <c r="AG1080" s="33" t="inlineStr"/>
      <c r="AH1080">
        <f>COUNTA(D1080:D1080)&gt;0</f>
        <v/>
      </c>
      <c r="AI1080">
        <f>IFERROR(AND($D$1042&lt;&gt;"",$D$1042="Yes"),FALSE)</f>
        <v/>
      </c>
      <c r="AJ1080">
        <f>IFERROR(AND($D$1042="",NOT(AND($D$1042&lt;&gt;"",$D$1042="Yes"))),FALSE)</f>
        <v/>
      </c>
      <c r="AK1080">
        <f>IF(AI1080,IF(AH1080,"ANSWERED","MISSING"),IF(AJ1080,IF(AH1080,"INVALID","CONTROLLER MISSING"),IF(AH1080,"INVALID","NOT APPLICABLE")))</f>
        <v/>
      </c>
      <c r="AL1080" t="inlineStr">
        <is>
          <t>PARSED</t>
        </is>
      </c>
    </row>
    <row r="1081">
      <c r="A1081" s="29" t="inlineStr">
        <is>
          <t>FINS_PR_1041_v1</t>
        </is>
      </c>
      <c r="B1081" s="30" t="inlineStr">
        <is>
          <t>Transfers inwards: Unhosted Wallets which: Client is not originator / beneficial owner but is a regulated entity subject to AML / CFT obligations</t>
        </is>
      </c>
      <c r="C1081" s="35" t="inlineStr">
        <is>
          <t>TABLE: 38.0
MATRIX ROW / CONTEXT: Value of Electronic Money Token transfers - EU/EEA
Kindly provide the following details with respect to tokens transferred inwards to the electronic money institution - Unhosted Wallets which: Client is not originator / beneficial owner but is a regulated entity subject…
HOW TO ANSWER: Up to 1 values.
WHEN TO ANSWER: “Transfer Services for Electronic Money Tokens in accordance with Article 27(5) of the MiCA Act” (FINS_PR_1003) is “Yes”</t>
        </is>
      </c>
      <c r="D1081" s="34" t="inlineStr"/>
      <c r="E1081" s="33" t="inlineStr"/>
      <c r="F1081" s="33" t="inlineStr"/>
      <c r="G1081" s="33" t="inlineStr"/>
      <c r="H1081" s="33" t="inlineStr"/>
      <c r="I1081" s="33" t="inlineStr"/>
      <c r="J1081" s="33" t="inlineStr"/>
      <c r="K1081" s="33" t="inlineStr"/>
      <c r="L1081" s="33" t="inlineStr"/>
      <c r="M1081" s="33" t="inlineStr"/>
      <c r="N1081" s="33" t="inlineStr"/>
      <c r="O1081" s="33" t="inlineStr"/>
      <c r="P1081" s="33" t="inlineStr"/>
      <c r="Q1081" s="33" t="inlineStr"/>
      <c r="R1081" s="33" t="inlineStr"/>
      <c r="S1081" s="33" t="inlineStr"/>
      <c r="T1081" s="33" t="inlineStr"/>
      <c r="U1081" s="33" t="inlineStr"/>
      <c r="V1081" s="33" t="inlineStr"/>
      <c r="W1081" s="33" t="inlineStr"/>
      <c r="X1081" s="33" t="inlineStr"/>
      <c r="Y1081" s="33" t="inlineStr"/>
      <c r="Z1081" s="33" t="inlineStr"/>
      <c r="AA1081" s="33" t="inlineStr"/>
      <c r="AB1081" s="33" t="inlineStr"/>
      <c r="AC1081" s="33" t="inlineStr"/>
      <c r="AD1081" s="33" t="inlineStr"/>
      <c r="AE1081" s="33" t="inlineStr"/>
      <c r="AF1081" s="33" t="inlineStr"/>
      <c r="AG1081" s="33" t="inlineStr"/>
      <c r="AH1081">
        <f>COUNTA(D1081:D1081)&gt;0</f>
        <v/>
      </c>
      <c r="AI1081">
        <f>IFERROR(AND($D$1042&lt;&gt;"",$D$1042="Yes"),FALSE)</f>
        <v/>
      </c>
      <c r="AJ1081">
        <f>IFERROR(AND($D$1042="",NOT(AND($D$1042&lt;&gt;"",$D$1042="Yes"))),FALSE)</f>
        <v/>
      </c>
      <c r="AK1081">
        <f>IF(AI1081,IF(AH1081,"ANSWERED","MISSING"),IF(AJ1081,IF(AH1081,"INVALID","CONTROLLER MISSING"),IF(AH1081,"INVALID","NOT APPLICABLE")))</f>
        <v/>
      </c>
      <c r="AL1081" t="inlineStr">
        <is>
          <t>PARSED</t>
        </is>
      </c>
    </row>
    <row r="1082">
      <c r="A1082" s="29" t="inlineStr">
        <is>
          <t>FINS_PR_1042_v1</t>
        </is>
      </c>
      <c r="B1082" s="30" t="inlineStr">
        <is>
          <t>Transfers inwards: Unhosted Wallets which: Client is not originator / beneficial owner but is a regulated entity subject to AML / CFT obligations</t>
        </is>
      </c>
      <c r="C1082" s="35" t="inlineStr">
        <is>
          <t>TABLE: 38.0
MATRIX ROW / CONTEXT: Value of Electronic Money Token transfers - RoW
Kindly provide the following details with respect to tokens transferred inwards to the electronic money institution - Unhosted Wallets which: Client is not originator / beneficial owner but is a regulated entity subject…
HOW TO ANSWER: Up to 1 values.
WHEN TO ANSWER: “Transfer Services for Electronic Money Tokens in accordance with Article 27(5) of the MiCA Act” (FINS_PR_1003) is “Yes”</t>
        </is>
      </c>
      <c r="D1082" s="34" t="inlineStr"/>
      <c r="E1082" s="33" t="inlineStr"/>
      <c r="F1082" s="33" t="inlineStr"/>
      <c r="G1082" s="33" t="inlineStr"/>
      <c r="H1082" s="33" t="inlineStr"/>
      <c r="I1082" s="33" t="inlineStr"/>
      <c r="J1082" s="33" t="inlineStr"/>
      <c r="K1082" s="33" t="inlineStr"/>
      <c r="L1082" s="33" t="inlineStr"/>
      <c r="M1082" s="33" t="inlineStr"/>
      <c r="N1082" s="33" t="inlineStr"/>
      <c r="O1082" s="33" t="inlineStr"/>
      <c r="P1082" s="33" t="inlineStr"/>
      <c r="Q1082" s="33" t="inlineStr"/>
      <c r="R1082" s="33" t="inlineStr"/>
      <c r="S1082" s="33" t="inlineStr"/>
      <c r="T1082" s="33" t="inlineStr"/>
      <c r="U1082" s="33" t="inlineStr"/>
      <c r="V1082" s="33" t="inlineStr"/>
      <c r="W1082" s="33" t="inlineStr"/>
      <c r="X1082" s="33" t="inlineStr"/>
      <c r="Y1082" s="33" t="inlineStr"/>
      <c r="Z1082" s="33" t="inlineStr"/>
      <c r="AA1082" s="33" t="inlineStr"/>
      <c r="AB1082" s="33" t="inlineStr"/>
      <c r="AC1082" s="33" t="inlineStr"/>
      <c r="AD1082" s="33" t="inlineStr"/>
      <c r="AE1082" s="33" t="inlineStr"/>
      <c r="AF1082" s="33" t="inlineStr"/>
      <c r="AG1082" s="33" t="inlineStr"/>
      <c r="AH1082">
        <f>COUNTA(D1082:D1082)&gt;0</f>
        <v/>
      </c>
      <c r="AI1082">
        <f>IFERROR(AND($D$1042&lt;&gt;"",$D$1042="Yes"),FALSE)</f>
        <v/>
      </c>
      <c r="AJ1082">
        <f>IFERROR(AND($D$1042="",NOT(AND($D$1042&lt;&gt;"",$D$1042="Yes"))),FALSE)</f>
        <v/>
      </c>
      <c r="AK1082">
        <f>IF(AI1082,IF(AH1082,"ANSWERED","MISSING"),IF(AJ1082,IF(AH1082,"INVALID","CONTROLLER MISSING"),IF(AH1082,"INVALID","NOT APPLICABLE")))</f>
        <v/>
      </c>
      <c r="AL1082" t="inlineStr">
        <is>
          <t>PARSED</t>
        </is>
      </c>
    </row>
    <row r="1083">
      <c r="A1083" s="29" t="inlineStr">
        <is>
          <t>FINS_PR_1043_v1</t>
        </is>
      </c>
      <c r="B1083" s="30" t="inlineStr">
        <is>
          <t>Transfers inwards: Unhosted Wallets which: Originator/ beneficial owner is identified but is not the client</t>
        </is>
      </c>
      <c r="C1083" s="35" t="inlineStr">
        <is>
          <t>TABLE: 38.0
MATRIX ROW / CONTEXT: Value of Electronic Money Token transfers - Malta
Kindly provide the following details with respect to tokens transferred inwards to the electronic money institution - Unhosted Wallets which: Originator/ beneficial owner is identified but is not the client: Value of El…
HOW TO ANSWER: Up to 1 values.
WHEN TO ANSWER: “Transfer Services for Electronic Money Tokens in accordance with Article 27(5) of the MiCA Act” (FINS_PR_1003) is “Yes”</t>
        </is>
      </c>
      <c r="D1083" s="34" t="inlineStr"/>
      <c r="E1083" s="33" t="inlineStr"/>
      <c r="F1083" s="33" t="inlineStr"/>
      <c r="G1083" s="33" t="inlineStr"/>
      <c r="H1083" s="33" t="inlineStr"/>
      <c r="I1083" s="33" t="inlineStr"/>
      <c r="J1083" s="33" t="inlineStr"/>
      <c r="K1083" s="33" t="inlineStr"/>
      <c r="L1083" s="33" t="inlineStr"/>
      <c r="M1083" s="33" t="inlineStr"/>
      <c r="N1083" s="33" t="inlineStr"/>
      <c r="O1083" s="33" t="inlineStr"/>
      <c r="P1083" s="33" t="inlineStr"/>
      <c r="Q1083" s="33" t="inlineStr"/>
      <c r="R1083" s="33" t="inlineStr"/>
      <c r="S1083" s="33" t="inlineStr"/>
      <c r="T1083" s="33" t="inlineStr"/>
      <c r="U1083" s="33" t="inlineStr"/>
      <c r="V1083" s="33" t="inlineStr"/>
      <c r="W1083" s="33" t="inlineStr"/>
      <c r="X1083" s="33" t="inlineStr"/>
      <c r="Y1083" s="33" t="inlineStr"/>
      <c r="Z1083" s="33" t="inlineStr"/>
      <c r="AA1083" s="33" t="inlineStr"/>
      <c r="AB1083" s="33" t="inlineStr"/>
      <c r="AC1083" s="33" t="inlineStr"/>
      <c r="AD1083" s="33" t="inlineStr"/>
      <c r="AE1083" s="33" t="inlineStr"/>
      <c r="AF1083" s="33" t="inlineStr"/>
      <c r="AG1083" s="33" t="inlineStr"/>
      <c r="AH1083">
        <f>COUNTA(D1083:D1083)&gt;0</f>
        <v/>
      </c>
      <c r="AI1083">
        <f>IFERROR(AND($D$1042&lt;&gt;"",$D$1042="Yes"),FALSE)</f>
        <v/>
      </c>
      <c r="AJ1083">
        <f>IFERROR(AND($D$1042="",NOT(AND($D$1042&lt;&gt;"",$D$1042="Yes"))),FALSE)</f>
        <v/>
      </c>
      <c r="AK1083">
        <f>IF(AI1083,IF(AH1083,"ANSWERED","MISSING"),IF(AJ1083,IF(AH1083,"INVALID","CONTROLLER MISSING"),IF(AH1083,"INVALID","NOT APPLICABLE")))</f>
        <v/>
      </c>
      <c r="AL1083" t="inlineStr">
        <is>
          <t>PARSED</t>
        </is>
      </c>
    </row>
    <row r="1084">
      <c r="A1084" s="29" t="inlineStr">
        <is>
          <t>FINS_PR_1044_v1</t>
        </is>
      </c>
      <c r="B1084" s="30" t="inlineStr">
        <is>
          <t>Transfers inwards: Unhosted Wallets which: Originator/ beneficial owner is identified but is not the client</t>
        </is>
      </c>
      <c r="C1084" s="35" t="inlineStr">
        <is>
          <t>TABLE: 38.0
MATRIX ROW / CONTEXT: Value of Electronic Money Token transfers - EU/EEA
Kindly provide the following details with respect to tokens transferred inwards to the electronic money institution - Unhosted Wallets which: Originator/ beneficial owner is identified but is not the client: Value of El…
HOW TO ANSWER: Up to 1 values.
WHEN TO ANSWER: “Transfer Services for Electronic Money Tokens in accordance with Article 27(5) of the MiCA Act” (FINS_PR_1003) is “Yes”</t>
        </is>
      </c>
      <c r="D1084" s="34" t="inlineStr"/>
      <c r="E1084" s="33" t="inlineStr"/>
      <c r="F1084" s="33" t="inlineStr"/>
      <c r="G1084" s="33" t="inlineStr"/>
      <c r="H1084" s="33" t="inlineStr"/>
      <c r="I1084" s="33" t="inlineStr"/>
      <c r="J1084" s="33" t="inlineStr"/>
      <c r="K1084" s="33" t="inlineStr"/>
      <c r="L1084" s="33" t="inlineStr"/>
      <c r="M1084" s="33" t="inlineStr"/>
      <c r="N1084" s="33" t="inlineStr"/>
      <c r="O1084" s="33" t="inlineStr"/>
      <c r="P1084" s="33" t="inlineStr"/>
      <c r="Q1084" s="33" t="inlineStr"/>
      <c r="R1084" s="33" t="inlineStr"/>
      <c r="S1084" s="33" t="inlineStr"/>
      <c r="T1084" s="33" t="inlineStr"/>
      <c r="U1084" s="33" t="inlineStr"/>
      <c r="V1084" s="33" t="inlineStr"/>
      <c r="W1084" s="33" t="inlineStr"/>
      <c r="X1084" s="33" t="inlineStr"/>
      <c r="Y1084" s="33" t="inlineStr"/>
      <c r="Z1084" s="33" t="inlineStr"/>
      <c r="AA1084" s="33" t="inlineStr"/>
      <c r="AB1084" s="33" t="inlineStr"/>
      <c r="AC1084" s="33" t="inlineStr"/>
      <c r="AD1084" s="33" t="inlineStr"/>
      <c r="AE1084" s="33" t="inlineStr"/>
      <c r="AF1084" s="33" t="inlineStr"/>
      <c r="AG1084" s="33" t="inlineStr"/>
      <c r="AH1084">
        <f>COUNTA(D1084:D1084)&gt;0</f>
        <v/>
      </c>
      <c r="AI1084">
        <f>IFERROR(AND($D$1042&lt;&gt;"",$D$1042="Yes"),FALSE)</f>
        <v/>
      </c>
      <c r="AJ1084">
        <f>IFERROR(AND($D$1042="",NOT(AND($D$1042&lt;&gt;"",$D$1042="Yes"))),FALSE)</f>
        <v/>
      </c>
      <c r="AK1084">
        <f>IF(AI1084,IF(AH1084,"ANSWERED","MISSING"),IF(AJ1084,IF(AH1084,"INVALID","CONTROLLER MISSING"),IF(AH1084,"INVALID","NOT APPLICABLE")))</f>
        <v/>
      </c>
      <c r="AL1084" t="inlineStr">
        <is>
          <t>PARSED</t>
        </is>
      </c>
    </row>
    <row r="1085">
      <c r="A1085" s="29" t="inlineStr">
        <is>
          <t>FINS_PR_1045_v1</t>
        </is>
      </c>
      <c r="B1085" s="30" t="inlineStr">
        <is>
          <t>Transfers inwards: Unhosted Wallets which: Originator/ beneficial owner is identified but is not the client</t>
        </is>
      </c>
      <c r="C1085" s="35" t="inlineStr">
        <is>
          <t>TABLE: 38.0
MATRIX ROW / CONTEXT: Value of Electronic Money Token transfers - RoW
Kindly provide the following details with respect to tokens transferred inwards to the electronic money institution - Unhosted Wallets which: Originator/ beneficial owner is identified but is not the client: Value of El…
HOW TO ANSWER: Up to 1 values.
WHEN TO ANSWER: “Transfer Services for Electronic Money Tokens in accordance with Article 27(5) of the MiCA Act” (FINS_PR_1003) is “Yes”</t>
        </is>
      </c>
      <c r="D1085" s="34" t="inlineStr"/>
      <c r="E1085" s="33" t="inlineStr"/>
      <c r="F1085" s="33" t="inlineStr"/>
      <c r="G1085" s="33" t="inlineStr"/>
      <c r="H1085" s="33" t="inlineStr"/>
      <c r="I1085" s="33" t="inlineStr"/>
      <c r="J1085" s="33" t="inlineStr"/>
      <c r="K1085" s="33" t="inlineStr"/>
      <c r="L1085" s="33" t="inlineStr"/>
      <c r="M1085" s="33" t="inlineStr"/>
      <c r="N1085" s="33" t="inlineStr"/>
      <c r="O1085" s="33" t="inlineStr"/>
      <c r="P1085" s="33" t="inlineStr"/>
      <c r="Q1085" s="33" t="inlineStr"/>
      <c r="R1085" s="33" t="inlineStr"/>
      <c r="S1085" s="33" t="inlineStr"/>
      <c r="T1085" s="33" t="inlineStr"/>
      <c r="U1085" s="33" t="inlineStr"/>
      <c r="V1085" s="33" t="inlineStr"/>
      <c r="W1085" s="33" t="inlineStr"/>
      <c r="X1085" s="33" t="inlineStr"/>
      <c r="Y1085" s="33" t="inlineStr"/>
      <c r="Z1085" s="33" t="inlineStr"/>
      <c r="AA1085" s="33" t="inlineStr"/>
      <c r="AB1085" s="33" t="inlineStr"/>
      <c r="AC1085" s="33" t="inlineStr"/>
      <c r="AD1085" s="33" t="inlineStr"/>
      <c r="AE1085" s="33" t="inlineStr"/>
      <c r="AF1085" s="33" t="inlineStr"/>
      <c r="AG1085" s="33" t="inlineStr"/>
      <c r="AH1085">
        <f>COUNTA(D1085:D1085)&gt;0</f>
        <v/>
      </c>
      <c r="AI1085">
        <f>IFERROR(AND($D$1042&lt;&gt;"",$D$1042="Yes"),FALSE)</f>
        <v/>
      </c>
      <c r="AJ1085">
        <f>IFERROR(AND($D$1042="",NOT(AND($D$1042&lt;&gt;"",$D$1042="Yes"))),FALSE)</f>
        <v/>
      </c>
      <c r="AK1085">
        <f>IF(AI1085,IF(AH1085,"ANSWERED","MISSING"),IF(AJ1085,IF(AH1085,"INVALID","CONTROLLER MISSING"),IF(AH1085,"INVALID","NOT APPLICABLE")))</f>
        <v/>
      </c>
      <c r="AL1085" t="inlineStr">
        <is>
          <t>PARSED</t>
        </is>
      </c>
    </row>
    <row r="1086">
      <c r="A1086" s="29" t="inlineStr">
        <is>
          <t>FINS_PR_1046_v1</t>
        </is>
      </c>
      <c r="B1086" s="30" t="inlineStr">
        <is>
          <t>Transfers inwards: Unhosted Wallets which: Are not identified</t>
        </is>
      </c>
      <c r="C1086" s="35" t="inlineStr">
        <is>
          <t>TABLE: 38.0
MATRIX ROW / CONTEXT: Value of Electronic Money Token transfers - Malta
Kindly provide the following details with respect to tokens transferred inwards to the electronic money institution - Unhosted Wallets which: Are not identified: Value of Electronic Money Token transfers - Malta
HOW TO ANSWER: Up to 1 values.
WHEN TO ANSWER: “Transfer Services for Electronic Money Tokens in accordance with Article 27(5) of the MiCA Act” (FINS_PR_1003) is “Yes”</t>
        </is>
      </c>
      <c r="D1086" s="34" t="inlineStr"/>
      <c r="E1086" s="33" t="inlineStr"/>
      <c r="F1086" s="33" t="inlineStr"/>
      <c r="G1086" s="33" t="inlineStr"/>
      <c r="H1086" s="33" t="inlineStr"/>
      <c r="I1086" s="33" t="inlineStr"/>
      <c r="J1086" s="33" t="inlineStr"/>
      <c r="K1086" s="33" t="inlineStr"/>
      <c r="L1086" s="33" t="inlineStr"/>
      <c r="M1086" s="33" t="inlineStr"/>
      <c r="N1086" s="33" t="inlineStr"/>
      <c r="O1086" s="33" t="inlineStr"/>
      <c r="P1086" s="33" t="inlineStr"/>
      <c r="Q1086" s="33" t="inlineStr"/>
      <c r="R1086" s="33" t="inlineStr"/>
      <c r="S1086" s="33" t="inlineStr"/>
      <c r="T1086" s="33" t="inlineStr"/>
      <c r="U1086" s="33" t="inlineStr"/>
      <c r="V1086" s="33" t="inlineStr"/>
      <c r="W1086" s="33" t="inlineStr"/>
      <c r="X1086" s="33" t="inlineStr"/>
      <c r="Y1086" s="33" t="inlineStr"/>
      <c r="Z1086" s="33" t="inlineStr"/>
      <c r="AA1086" s="33" t="inlineStr"/>
      <c r="AB1086" s="33" t="inlineStr"/>
      <c r="AC1086" s="33" t="inlineStr"/>
      <c r="AD1086" s="33" t="inlineStr"/>
      <c r="AE1086" s="33" t="inlineStr"/>
      <c r="AF1086" s="33" t="inlineStr"/>
      <c r="AG1086" s="33" t="inlineStr"/>
      <c r="AH1086">
        <f>COUNTA(D1086:D1086)&gt;0</f>
        <v/>
      </c>
      <c r="AI1086">
        <f>IFERROR(AND($D$1042&lt;&gt;"",$D$1042="Yes"),FALSE)</f>
        <v/>
      </c>
      <c r="AJ1086">
        <f>IFERROR(AND($D$1042="",NOT(AND($D$1042&lt;&gt;"",$D$1042="Yes"))),FALSE)</f>
        <v/>
      </c>
      <c r="AK1086">
        <f>IF(AI1086,IF(AH1086,"ANSWERED","MISSING"),IF(AJ1086,IF(AH1086,"INVALID","CONTROLLER MISSING"),IF(AH1086,"INVALID","NOT APPLICABLE")))</f>
        <v/>
      </c>
      <c r="AL1086" t="inlineStr">
        <is>
          <t>PARSED</t>
        </is>
      </c>
    </row>
    <row r="1087">
      <c r="A1087" s="29" t="inlineStr">
        <is>
          <t>FINS_PR_1047_v1</t>
        </is>
      </c>
      <c r="B1087" s="30" t="inlineStr">
        <is>
          <t>Transfers inwards: Unhosted Wallets which: Are not identified</t>
        </is>
      </c>
      <c r="C1087" s="35" t="inlineStr">
        <is>
          <t>TABLE: 38.0
MATRIX ROW / CONTEXT: Value of Electronic Money Token transfers - EU/EEA
Kindly provide the following details with respect to tokens transferred inwards to the electronic money institution - Unhosted Wallets which: Are not identified: Value of Electronic Money Token transfers - EU/EEA
HOW TO ANSWER: Up to 1 values.
WHEN TO ANSWER: “Transfer Services for Electronic Money Tokens in accordance with Article 27(5) of the MiCA Act” (FINS_PR_1003) is “Yes”</t>
        </is>
      </c>
      <c r="D1087" s="34" t="inlineStr"/>
      <c r="E1087" s="33" t="inlineStr"/>
      <c r="F1087" s="33" t="inlineStr"/>
      <c r="G1087" s="33" t="inlineStr"/>
      <c r="H1087" s="33" t="inlineStr"/>
      <c r="I1087" s="33" t="inlineStr"/>
      <c r="J1087" s="33" t="inlineStr"/>
      <c r="K1087" s="33" t="inlineStr"/>
      <c r="L1087" s="33" t="inlineStr"/>
      <c r="M1087" s="33" t="inlineStr"/>
      <c r="N1087" s="33" t="inlineStr"/>
      <c r="O1087" s="33" t="inlineStr"/>
      <c r="P1087" s="33" t="inlineStr"/>
      <c r="Q1087" s="33" t="inlineStr"/>
      <c r="R1087" s="33" t="inlineStr"/>
      <c r="S1087" s="33" t="inlineStr"/>
      <c r="T1087" s="33" t="inlineStr"/>
      <c r="U1087" s="33" t="inlineStr"/>
      <c r="V1087" s="33" t="inlineStr"/>
      <c r="W1087" s="33" t="inlineStr"/>
      <c r="X1087" s="33" t="inlineStr"/>
      <c r="Y1087" s="33" t="inlineStr"/>
      <c r="Z1087" s="33" t="inlineStr"/>
      <c r="AA1087" s="33" t="inlineStr"/>
      <c r="AB1087" s="33" t="inlineStr"/>
      <c r="AC1087" s="33" t="inlineStr"/>
      <c r="AD1087" s="33" t="inlineStr"/>
      <c r="AE1087" s="33" t="inlineStr"/>
      <c r="AF1087" s="33" t="inlineStr"/>
      <c r="AG1087" s="33" t="inlineStr"/>
      <c r="AH1087">
        <f>COUNTA(D1087:D1087)&gt;0</f>
        <v/>
      </c>
      <c r="AI1087">
        <f>IFERROR(AND($D$1042&lt;&gt;"",$D$1042="Yes"),FALSE)</f>
        <v/>
      </c>
      <c r="AJ1087">
        <f>IFERROR(AND($D$1042="",NOT(AND($D$1042&lt;&gt;"",$D$1042="Yes"))),FALSE)</f>
        <v/>
      </c>
      <c r="AK1087">
        <f>IF(AI1087,IF(AH1087,"ANSWERED","MISSING"),IF(AJ1087,IF(AH1087,"INVALID","CONTROLLER MISSING"),IF(AH1087,"INVALID","NOT APPLICABLE")))</f>
        <v/>
      </c>
      <c r="AL1087" t="inlineStr">
        <is>
          <t>PARSED</t>
        </is>
      </c>
    </row>
    <row r="1088">
      <c r="A1088" s="29" t="inlineStr">
        <is>
          <t>FINS_PR_1048_v1</t>
        </is>
      </c>
      <c r="B1088" s="30" t="inlineStr">
        <is>
          <t>Transfers inwards: Unhosted Wallets which: Are not identified</t>
        </is>
      </c>
      <c r="C1088" s="35" t="inlineStr">
        <is>
          <t>TABLE: 38.0
MATRIX ROW / CONTEXT: Value of Electronic Money Token transfers - RoW
Kindly provide the following details with respect to tokens transferred inwards to the electronic money institution - Unhosted Wallets which: Are not identified: Value of Electronic Money Token transfers - RoW
HOW TO ANSWER: Up to 1 values.
WHEN TO ANSWER: “Transfer Services for Electronic Money Tokens in accordance with Article 27(5) of the MiCA Act” (FINS_PR_1003) is “Yes”</t>
        </is>
      </c>
      <c r="D1088" s="34" t="inlineStr"/>
      <c r="E1088" s="33" t="inlineStr"/>
      <c r="F1088" s="33" t="inlineStr"/>
      <c r="G1088" s="33" t="inlineStr"/>
      <c r="H1088" s="33" t="inlineStr"/>
      <c r="I1088" s="33" t="inlineStr"/>
      <c r="J1088" s="33" t="inlineStr"/>
      <c r="K1088" s="33" t="inlineStr"/>
      <c r="L1088" s="33" t="inlineStr"/>
      <c r="M1088" s="33" t="inlineStr"/>
      <c r="N1088" s="33" t="inlineStr"/>
      <c r="O1088" s="33" t="inlineStr"/>
      <c r="P1088" s="33" t="inlineStr"/>
      <c r="Q1088" s="33" t="inlineStr"/>
      <c r="R1088" s="33" t="inlineStr"/>
      <c r="S1088" s="33" t="inlineStr"/>
      <c r="T1088" s="33" t="inlineStr"/>
      <c r="U1088" s="33" t="inlineStr"/>
      <c r="V1088" s="33" t="inlineStr"/>
      <c r="W1088" s="33" t="inlineStr"/>
      <c r="X1088" s="33" t="inlineStr"/>
      <c r="Y1088" s="33" t="inlineStr"/>
      <c r="Z1088" s="33" t="inlineStr"/>
      <c r="AA1088" s="33" t="inlineStr"/>
      <c r="AB1088" s="33" t="inlineStr"/>
      <c r="AC1088" s="33" t="inlineStr"/>
      <c r="AD1088" s="33" t="inlineStr"/>
      <c r="AE1088" s="33" t="inlineStr"/>
      <c r="AF1088" s="33" t="inlineStr"/>
      <c r="AG1088" s="33" t="inlineStr"/>
      <c r="AH1088">
        <f>COUNTA(D1088:D1088)&gt;0</f>
        <v/>
      </c>
      <c r="AI1088">
        <f>IFERROR(AND($D$1042&lt;&gt;"",$D$1042="Yes"),FALSE)</f>
        <v/>
      </c>
      <c r="AJ1088">
        <f>IFERROR(AND($D$1042="",NOT(AND($D$1042&lt;&gt;"",$D$1042="Yes"))),FALSE)</f>
        <v/>
      </c>
      <c r="AK1088">
        <f>IF(AI1088,IF(AH1088,"ANSWERED","MISSING"),IF(AJ1088,IF(AH1088,"INVALID","CONTROLLER MISSING"),IF(AH1088,"INVALID","NOT APPLICABLE")))</f>
        <v/>
      </c>
      <c r="AL1088" t="inlineStr">
        <is>
          <t>PARSED</t>
        </is>
      </c>
    </row>
    <row r="1089">
      <c r="A1089" s="29" t="inlineStr">
        <is>
          <t>FINS_PR_1049_v1</t>
        </is>
      </c>
      <c r="B1089" s="30" t="inlineStr">
        <is>
          <t>Transfers outwards: Wallets held by other electronic money institution</t>
        </is>
      </c>
      <c r="C1089" s="35" t="inlineStr">
        <is>
          <t>TABLE: 38.0
MATRIX ROW / CONTEXT: # of clients - Malta
Kindly provide the following details with respect to tokens transferred outwards to the electronic money institution - Wallets held by other electronic money institution: # of clients - Malta
HOW TO ANSWER: Up to 1 values.
WHEN TO ANSWER: “Transfer Services for Electronic Money Tokens in accordance with Article 27(5) of the MiCA Act” (FINS_PR_1003) is “Yes”</t>
        </is>
      </c>
      <c r="D1089" s="34" t="inlineStr"/>
      <c r="E1089" s="33" t="inlineStr"/>
      <c r="F1089" s="33" t="inlineStr"/>
      <c r="G1089" s="33" t="inlineStr"/>
      <c r="H1089" s="33" t="inlineStr"/>
      <c r="I1089" s="33" t="inlineStr"/>
      <c r="J1089" s="33" t="inlineStr"/>
      <c r="K1089" s="33" t="inlineStr"/>
      <c r="L1089" s="33" t="inlineStr"/>
      <c r="M1089" s="33" t="inlineStr"/>
      <c r="N1089" s="33" t="inlineStr"/>
      <c r="O1089" s="33" t="inlineStr"/>
      <c r="P1089" s="33" t="inlineStr"/>
      <c r="Q1089" s="33" t="inlineStr"/>
      <c r="R1089" s="33" t="inlineStr"/>
      <c r="S1089" s="33" t="inlineStr"/>
      <c r="T1089" s="33" t="inlineStr"/>
      <c r="U1089" s="33" t="inlineStr"/>
      <c r="V1089" s="33" t="inlineStr"/>
      <c r="W1089" s="33" t="inlineStr"/>
      <c r="X1089" s="33" t="inlineStr"/>
      <c r="Y1089" s="33" t="inlineStr"/>
      <c r="Z1089" s="33" t="inlineStr"/>
      <c r="AA1089" s="33" t="inlineStr"/>
      <c r="AB1089" s="33" t="inlineStr"/>
      <c r="AC1089" s="33" t="inlineStr"/>
      <c r="AD1089" s="33" t="inlineStr"/>
      <c r="AE1089" s="33" t="inlineStr"/>
      <c r="AF1089" s="33" t="inlineStr"/>
      <c r="AG1089" s="33" t="inlineStr"/>
      <c r="AH1089">
        <f>COUNTA(D1089:D1089)&gt;0</f>
        <v/>
      </c>
      <c r="AI1089">
        <f>IFERROR(AND($D$1042&lt;&gt;"",$D$1042="Yes"),FALSE)</f>
        <v/>
      </c>
      <c r="AJ1089">
        <f>IFERROR(AND($D$1042="",NOT(AND($D$1042&lt;&gt;"",$D$1042="Yes"))),FALSE)</f>
        <v/>
      </c>
      <c r="AK1089">
        <f>IF(AI1089,IF(AH1089,"ANSWERED","MISSING"),IF(AJ1089,IF(AH1089,"INVALID","CONTROLLER MISSING"),IF(AH1089,"INVALID","NOT APPLICABLE")))</f>
        <v/>
      </c>
      <c r="AL1089" t="inlineStr">
        <is>
          <t>PARSED</t>
        </is>
      </c>
    </row>
    <row r="1090">
      <c r="A1090" s="29" t="inlineStr">
        <is>
          <t>FINS_PR_1050_v1</t>
        </is>
      </c>
      <c r="B1090" s="30" t="inlineStr">
        <is>
          <t>Transfers outwards: Wallets held by other electronic money institution</t>
        </is>
      </c>
      <c r="C1090" s="35" t="inlineStr">
        <is>
          <t>TABLE: 38.0
MATRIX ROW / CONTEXT: # of clients - EU/EEA
Kindly provide the following details with respect to tokens transferred outwards to the electronic money institution - Wallets held by other electronic money institution: # of clients - EU/EEA
HOW TO ANSWER: Up to 1 values.
WHEN TO ANSWER: “Transfer Services for Electronic Money Tokens in accordance with Article 27(5) of the MiCA Act” (FINS_PR_1003) is “Yes”</t>
        </is>
      </c>
      <c r="D1090" s="34" t="inlineStr"/>
      <c r="E1090" s="33" t="inlineStr"/>
      <c r="F1090" s="33" t="inlineStr"/>
      <c r="G1090" s="33" t="inlineStr"/>
      <c r="H1090" s="33" t="inlineStr"/>
      <c r="I1090" s="33" t="inlineStr"/>
      <c r="J1090" s="33" t="inlineStr"/>
      <c r="K1090" s="33" t="inlineStr"/>
      <c r="L1090" s="33" t="inlineStr"/>
      <c r="M1090" s="33" t="inlineStr"/>
      <c r="N1090" s="33" t="inlineStr"/>
      <c r="O1090" s="33" t="inlineStr"/>
      <c r="P1090" s="33" t="inlineStr"/>
      <c r="Q1090" s="33" t="inlineStr"/>
      <c r="R1090" s="33" t="inlineStr"/>
      <c r="S1090" s="33" t="inlineStr"/>
      <c r="T1090" s="33" t="inlineStr"/>
      <c r="U1090" s="33" t="inlineStr"/>
      <c r="V1090" s="33" t="inlineStr"/>
      <c r="W1090" s="33" t="inlineStr"/>
      <c r="X1090" s="33" t="inlineStr"/>
      <c r="Y1090" s="33" t="inlineStr"/>
      <c r="Z1090" s="33" t="inlineStr"/>
      <c r="AA1090" s="33" t="inlineStr"/>
      <c r="AB1090" s="33" t="inlineStr"/>
      <c r="AC1090" s="33" t="inlineStr"/>
      <c r="AD1090" s="33" t="inlineStr"/>
      <c r="AE1090" s="33" t="inlineStr"/>
      <c r="AF1090" s="33" t="inlineStr"/>
      <c r="AG1090" s="33" t="inlineStr"/>
      <c r="AH1090">
        <f>COUNTA(D1090:D1090)&gt;0</f>
        <v/>
      </c>
      <c r="AI1090">
        <f>IFERROR(AND($D$1042&lt;&gt;"",$D$1042="Yes"),FALSE)</f>
        <v/>
      </c>
      <c r="AJ1090">
        <f>IFERROR(AND($D$1042="",NOT(AND($D$1042&lt;&gt;"",$D$1042="Yes"))),FALSE)</f>
        <v/>
      </c>
      <c r="AK1090">
        <f>IF(AI1090,IF(AH1090,"ANSWERED","MISSING"),IF(AJ1090,IF(AH1090,"INVALID","CONTROLLER MISSING"),IF(AH1090,"INVALID","NOT APPLICABLE")))</f>
        <v/>
      </c>
      <c r="AL1090" t="inlineStr">
        <is>
          <t>PARSED</t>
        </is>
      </c>
    </row>
    <row r="1091">
      <c r="A1091" s="29" t="inlineStr">
        <is>
          <t>FINS_PR_1051_v1</t>
        </is>
      </c>
      <c r="B1091" s="30" t="inlineStr">
        <is>
          <t>Transfers outwards: Wallets held by other electronic money institution</t>
        </is>
      </c>
      <c r="C1091" s="35" t="inlineStr">
        <is>
          <t>TABLE: 38.0
MATRIX ROW / CONTEXT: # of clients - RoW
Kindly provide the following details with respect to tokens transferred outwards to the electronic money institution - Wallets held by other electronic money institution: # of clients - RoW
HOW TO ANSWER: Up to 1 values.
WHEN TO ANSWER: “Transfer Services for Electronic Money Tokens in accordance with Article 27(5) of the MiCA Act” (FINS_PR_1003) is “Yes”</t>
        </is>
      </c>
      <c r="D1091" s="34" t="inlineStr"/>
      <c r="E1091" s="33" t="inlineStr"/>
      <c r="F1091" s="33" t="inlineStr"/>
      <c r="G1091" s="33" t="inlineStr"/>
      <c r="H1091" s="33" t="inlineStr"/>
      <c r="I1091" s="33" t="inlineStr"/>
      <c r="J1091" s="33" t="inlineStr"/>
      <c r="K1091" s="33" t="inlineStr"/>
      <c r="L1091" s="33" t="inlineStr"/>
      <c r="M1091" s="33" t="inlineStr"/>
      <c r="N1091" s="33" t="inlineStr"/>
      <c r="O1091" s="33" t="inlineStr"/>
      <c r="P1091" s="33" t="inlineStr"/>
      <c r="Q1091" s="33" t="inlineStr"/>
      <c r="R1091" s="33" t="inlineStr"/>
      <c r="S1091" s="33" t="inlineStr"/>
      <c r="T1091" s="33" t="inlineStr"/>
      <c r="U1091" s="33" t="inlineStr"/>
      <c r="V1091" s="33" t="inlineStr"/>
      <c r="W1091" s="33" t="inlineStr"/>
      <c r="X1091" s="33" t="inlineStr"/>
      <c r="Y1091" s="33" t="inlineStr"/>
      <c r="Z1091" s="33" t="inlineStr"/>
      <c r="AA1091" s="33" t="inlineStr"/>
      <c r="AB1091" s="33" t="inlineStr"/>
      <c r="AC1091" s="33" t="inlineStr"/>
      <c r="AD1091" s="33" t="inlineStr"/>
      <c r="AE1091" s="33" t="inlineStr"/>
      <c r="AF1091" s="33" t="inlineStr"/>
      <c r="AG1091" s="33" t="inlineStr"/>
      <c r="AH1091">
        <f>COUNTA(D1091:D1091)&gt;0</f>
        <v/>
      </c>
      <c r="AI1091">
        <f>IFERROR(AND($D$1042&lt;&gt;"",$D$1042="Yes"),FALSE)</f>
        <v/>
      </c>
      <c r="AJ1091">
        <f>IFERROR(AND($D$1042="",NOT(AND($D$1042&lt;&gt;"",$D$1042="Yes"))),FALSE)</f>
        <v/>
      </c>
      <c r="AK1091">
        <f>IF(AI1091,IF(AH1091,"ANSWERED","MISSING"),IF(AJ1091,IF(AH1091,"INVALID","CONTROLLER MISSING"),IF(AH1091,"INVALID","NOT APPLICABLE")))</f>
        <v/>
      </c>
      <c r="AL1091" t="inlineStr">
        <is>
          <t>PARSED</t>
        </is>
      </c>
    </row>
    <row r="1092">
      <c r="A1092" s="29" t="inlineStr">
        <is>
          <t>FINS_PR_1052_v1</t>
        </is>
      </c>
      <c r="B1092" s="30" t="inlineStr">
        <is>
          <t>Transfers outwards: Unhosted Wallets which: Client is originator/ beneficial owner</t>
        </is>
      </c>
      <c r="C1092" s="35" t="inlineStr">
        <is>
          <t>TABLE: 38.0
MATRIX ROW / CONTEXT: # of clients - Malta
Kindly provide the following details with respect to tokens transferred outwards to the electronic money institution - Unhosted Wallets which: Client is originator/ beneficial owner: # of clients - Malta
HOW TO ANSWER: Up to 1 values.
WHEN TO ANSWER: “Transfer Services for Electronic Money Tokens in accordance with Article 27(5) of the MiCA Act” (FINS_PR_1003) is “Yes”</t>
        </is>
      </c>
      <c r="D1092" s="34" t="inlineStr"/>
      <c r="E1092" s="33" t="inlineStr"/>
      <c r="F1092" s="33" t="inlineStr"/>
      <c r="G1092" s="33" t="inlineStr"/>
      <c r="H1092" s="33" t="inlineStr"/>
      <c r="I1092" s="33" t="inlineStr"/>
      <c r="J1092" s="33" t="inlineStr"/>
      <c r="K1092" s="33" t="inlineStr"/>
      <c r="L1092" s="33" t="inlineStr"/>
      <c r="M1092" s="33" t="inlineStr"/>
      <c r="N1092" s="33" t="inlineStr"/>
      <c r="O1092" s="33" t="inlineStr"/>
      <c r="P1092" s="33" t="inlineStr"/>
      <c r="Q1092" s="33" t="inlineStr"/>
      <c r="R1092" s="33" t="inlineStr"/>
      <c r="S1092" s="33" t="inlineStr"/>
      <c r="T1092" s="33" t="inlineStr"/>
      <c r="U1092" s="33" t="inlineStr"/>
      <c r="V1092" s="33" t="inlineStr"/>
      <c r="W1092" s="33" t="inlineStr"/>
      <c r="X1092" s="33" t="inlineStr"/>
      <c r="Y1092" s="33" t="inlineStr"/>
      <c r="Z1092" s="33" t="inlineStr"/>
      <c r="AA1092" s="33" t="inlineStr"/>
      <c r="AB1092" s="33" t="inlineStr"/>
      <c r="AC1092" s="33" t="inlineStr"/>
      <c r="AD1092" s="33" t="inlineStr"/>
      <c r="AE1092" s="33" t="inlineStr"/>
      <c r="AF1092" s="33" t="inlineStr"/>
      <c r="AG1092" s="33" t="inlineStr"/>
      <c r="AH1092">
        <f>COUNTA(D1092:D1092)&gt;0</f>
        <v/>
      </c>
      <c r="AI1092">
        <f>IFERROR(AND($D$1042&lt;&gt;"",$D$1042="Yes"),FALSE)</f>
        <v/>
      </c>
      <c r="AJ1092">
        <f>IFERROR(AND($D$1042="",NOT(AND($D$1042&lt;&gt;"",$D$1042="Yes"))),FALSE)</f>
        <v/>
      </c>
      <c r="AK1092">
        <f>IF(AI1092,IF(AH1092,"ANSWERED","MISSING"),IF(AJ1092,IF(AH1092,"INVALID","CONTROLLER MISSING"),IF(AH1092,"INVALID","NOT APPLICABLE")))</f>
        <v/>
      </c>
      <c r="AL1092" t="inlineStr">
        <is>
          <t>PARSED</t>
        </is>
      </c>
    </row>
    <row r="1093">
      <c r="A1093" s="29" t="inlineStr">
        <is>
          <t>FINS_PR_1053_v1</t>
        </is>
      </c>
      <c r="B1093" s="30" t="inlineStr">
        <is>
          <t>Transfers outwards: Unhosted Wallets which: Client is originator/ beneficial owner</t>
        </is>
      </c>
      <c r="C1093" s="35" t="inlineStr">
        <is>
          <t>TABLE: 38.0
MATRIX ROW / CONTEXT: # of clients - EU/EEA
Kindly provide the following details with respect to tokens transferred outwards to the electronic money institution - Unhosted Wallets which: Client is originator/ beneficial owner: # of clients - EU/EEA
HOW TO ANSWER: Up to 1 values.
WHEN TO ANSWER: “Transfer Services for Electronic Money Tokens in accordance with Article 27(5) of the MiCA Act” (FINS_PR_1003) is “Yes”</t>
        </is>
      </c>
      <c r="D1093" s="34" t="inlineStr"/>
      <c r="E1093" s="33" t="inlineStr"/>
      <c r="F1093" s="33" t="inlineStr"/>
      <c r="G1093" s="33" t="inlineStr"/>
      <c r="H1093" s="33" t="inlineStr"/>
      <c r="I1093" s="33" t="inlineStr"/>
      <c r="J1093" s="33" t="inlineStr"/>
      <c r="K1093" s="33" t="inlineStr"/>
      <c r="L1093" s="33" t="inlineStr"/>
      <c r="M1093" s="33" t="inlineStr"/>
      <c r="N1093" s="33" t="inlineStr"/>
      <c r="O1093" s="33" t="inlineStr"/>
      <c r="P1093" s="33" t="inlineStr"/>
      <c r="Q1093" s="33" t="inlineStr"/>
      <c r="R1093" s="33" t="inlineStr"/>
      <c r="S1093" s="33" t="inlineStr"/>
      <c r="T1093" s="33" t="inlineStr"/>
      <c r="U1093" s="33" t="inlineStr"/>
      <c r="V1093" s="33" t="inlineStr"/>
      <c r="W1093" s="33" t="inlineStr"/>
      <c r="X1093" s="33" t="inlineStr"/>
      <c r="Y1093" s="33" t="inlineStr"/>
      <c r="Z1093" s="33" t="inlineStr"/>
      <c r="AA1093" s="33" t="inlineStr"/>
      <c r="AB1093" s="33" t="inlineStr"/>
      <c r="AC1093" s="33" t="inlineStr"/>
      <c r="AD1093" s="33" t="inlineStr"/>
      <c r="AE1093" s="33" t="inlineStr"/>
      <c r="AF1093" s="33" t="inlineStr"/>
      <c r="AG1093" s="33" t="inlineStr"/>
      <c r="AH1093">
        <f>COUNTA(D1093:D1093)&gt;0</f>
        <v/>
      </c>
      <c r="AI1093">
        <f>IFERROR(AND($D$1042&lt;&gt;"",$D$1042="Yes"),FALSE)</f>
        <v/>
      </c>
      <c r="AJ1093">
        <f>IFERROR(AND($D$1042="",NOT(AND($D$1042&lt;&gt;"",$D$1042="Yes"))),FALSE)</f>
        <v/>
      </c>
      <c r="AK1093">
        <f>IF(AI1093,IF(AH1093,"ANSWERED","MISSING"),IF(AJ1093,IF(AH1093,"INVALID","CONTROLLER MISSING"),IF(AH1093,"INVALID","NOT APPLICABLE")))</f>
        <v/>
      </c>
      <c r="AL1093" t="inlineStr">
        <is>
          <t>PARSED</t>
        </is>
      </c>
    </row>
    <row r="1094">
      <c r="A1094" s="29" t="inlineStr">
        <is>
          <t>FINS_PR_1054_v1</t>
        </is>
      </c>
      <c r="B1094" s="30" t="inlineStr">
        <is>
          <t>Transfers outwards: Unhosted Wallets which: Client is originator/ beneficial owner</t>
        </is>
      </c>
      <c r="C1094" s="35" t="inlineStr">
        <is>
          <t>TABLE: 38.0
MATRIX ROW / CONTEXT: # of clients - RoW
Kindly provide the following details with respect to tokens transferred outwards to the electronic money institution - Unhosted Wallets which: Client is originator/ beneficial owner: # of clients - RoW
HOW TO ANSWER: Up to 1 values.
WHEN TO ANSWER: “Transfer Services for Electronic Money Tokens in accordance with Article 27(5) of the MiCA Act” (FINS_PR_1003) is “Yes”</t>
        </is>
      </c>
      <c r="D1094" s="34" t="inlineStr"/>
      <c r="E1094" s="33" t="inlineStr"/>
      <c r="F1094" s="33" t="inlineStr"/>
      <c r="G1094" s="33" t="inlineStr"/>
      <c r="H1094" s="33" t="inlineStr"/>
      <c r="I1094" s="33" t="inlineStr"/>
      <c r="J1094" s="33" t="inlineStr"/>
      <c r="K1094" s="33" t="inlineStr"/>
      <c r="L1094" s="33" t="inlineStr"/>
      <c r="M1094" s="33" t="inlineStr"/>
      <c r="N1094" s="33" t="inlineStr"/>
      <c r="O1094" s="33" t="inlineStr"/>
      <c r="P1094" s="33" t="inlineStr"/>
      <c r="Q1094" s="33" t="inlineStr"/>
      <c r="R1094" s="33" t="inlineStr"/>
      <c r="S1094" s="33" t="inlineStr"/>
      <c r="T1094" s="33" t="inlineStr"/>
      <c r="U1094" s="33" t="inlineStr"/>
      <c r="V1094" s="33" t="inlineStr"/>
      <c r="W1094" s="33" t="inlineStr"/>
      <c r="X1094" s="33" t="inlineStr"/>
      <c r="Y1094" s="33" t="inlineStr"/>
      <c r="Z1094" s="33" t="inlineStr"/>
      <c r="AA1094" s="33" t="inlineStr"/>
      <c r="AB1094" s="33" t="inlineStr"/>
      <c r="AC1094" s="33" t="inlineStr"/>
      <c r="AD1094" s="33" t="inlineStr"/>
      <c r="AE1094" s="33" t="inlineStr"/>
      <c r="AF1094" s="33" t="inlineStr"/>
      <c r="AG1094" s="33" t="inlineStr"/>
      <c r="AH1094">
        <f>COUNTA(D1094:D1094)&gt;0</f>
        <v/>
      </c>
      <c r="AI1094">
        <f>IFERROR(AND($D$1042&lt;&gt;"",$D$1042="Yes"),FALSE)</f>
        <v/>
      </c>
      <c r="AJ1094">
        <f>IFERROR(AND($D$1042="",NOT(AND($D$1042&lt;&gt;"",$D$1042="Yes"))),FALSE)</f>
        <v/>
      </c>
      <c r="AK1094">
        <f>IF(AI1094,IF(AH1094,"ANSWERED","MISSING"),IF(AJ1094,IF(AH1094,"INVALID","CONTROLLER MISSING"),IF(AH1094,"INVALID","NOT APPLICABLE")))</f>
        <v/>
      </c>
      <c r="AL1094" t="inlineStr">
        <is>
          <t>PARSED</t>
        </is>
      </c>
    </row>
    <row r="1095">
      <c r="A1095" s="29" t="inlineStr">
        <is>
          <t>FINS_PR_1055_v1</t>
        </is>
      </c>
      <c r="B1095" s="30" t="inlineStr">
        <is>
          <t>Transfers outwards: Unhosted Wallets which: Client is not originator / beneficial owner but is a regulated entity subject to AML / CFT obligations</t>
        </is>
      </c>
      <c r="C1095" s="35" t="inlineStr">
        <is>
          <t>TABLE: 38.0
MATRIX ROW / CONTEXT: # of clients - Malta
Kindly provide the following details with respect to tokens transferred outwards to the electronic money institution - Unhosted Wallets which: Client is not originator / beneficial owner but is a regulated entity subjec…
HOW TO ANSWER: Up to 1 values.
WHEN TO ANSWER: “Transfer Services for Electronic Money Tokens in accordance with Article 27(5) of the MiCA Act” (FINS_PR_1003) is “Yes”</t>
        </is>
      </c>
      <c r="D1095" s="34" t="inlineStr"/>
      <c r="E1095" s="33" t="inlineStr"/>
      <c r="F1095" s="33" t="inlineStr"/>
      <c r="G1095" s="33" t="inlineStr"/>
      <c r="H1095" s="33" t="inlineStr"/>
      <c r="I1095" s="33" t="inlineStr"/>
      <c r="J1095" s="33" t="inlineStr"/>
      <c r="K1095" s="33" t="inlineStr"/>
      <c r="L1095" s="33" t="inlineStr"/>
      <c r="M1095" s="33" t="inlineStr"/>
      <c r="N1095" s="33" t="inlineStr"/>
      <c r="O1095" s="33" t="inlineStr"/>
      <c r="P1095" s="33" t="inlineStr"/>
      <c r="Q1095" s="33" t="inlineStr"/>
      <c r="R1095" s="33" t="inlineStr"/>
      <c r="S1095" s="33" t="inlineStr"/>
      <c r="T1095" s="33" t="inlineStr"/>
      <c r="U1095" s="33" t="inlineStr"/>
      <c r="V1095" s="33" t="inlineStr"/>
      <c r="W1095" s="33" t="inlineStr"/>
      <c r="X1095" s="33" t="inlineStr"/>
      <c r="Y1095" s="33" t="inlineStr"/>
      <c r="Z1095" s="33" t="inlineStr"/>
      <c r="AA1095" s="33" t="inlineStr"/>
      <c r="AB1095" s="33" t="inlineStr"/>
      <c r="AC1095" s="33" t="inlineStr"/>
      <c r="AD1095" s="33" t="inlineStr"/>
      <c r="AE1095" s="33" t="inlineStr"/>
      <c r="AF1095" s="33" t="inlineStr"/>
      <c r="AG1095" s="33" t="inlineStr"/>
      <c r="AH1095">
        <f>COUNTA(D1095:D1095)&gt;0</f>
        <v/>
      </c>
      <c r="AI1095">
        <f>IFERROR(AND($D$1042&lt;&gt;"",$D$1042="Yes"),FALSE)</f>
        <v/>
      </c>
      <c r="AJ1095">
        <f>IFERROR(AND($D$1042="",NOT(AND($D$1042&lt;&gt;"",$D$1042="Yes"))),FALSE)</f>
        <v/>
      </c>
      <c r="AK1095">
        <f>IF(AI1095,IF(AH1095,"ANSWERED","MISSING"),IF(AJ1095,IF(AH1095,"INVALID","CONTROLLER MISSING"),IF(AH1095,"INVALID","NOT APPLICABLE")))</f>
        <v/>
      </c>
      <c r="AL1095" t="inlineStr">
        <is>
          <t>PARSED</t>
        </is>
      </c>
    </row>
    <row r="1096">
      <c r="A1096" s="29" t="inlineStr">
        <is>
          <t>FINS_PR_1056_v1</t>
        </is>
      </c>
      <c r="B1096" s="30" t="inlineStr">
        <is>
          <t>Transfers outwards: Unhosted Wallets which: Client is not originator / beneficial owner but is a regulated entity subject to AML / CFT obligations</t>
        </is>
      </c>
      <c r="C1096" s="35" t="inlineStr">
        <is>
          <t>TABLE: 38.0
MATRIX ROW / CONTEXT: # of clients - EU/EEA
Kindly provide the following details with respect to tokens transferred outwards to the electronic money institution - Unhosted Wallets which: Client is not originator / beneficial owner but is a regulated entity subjec…
HOW TO ANSWER: Up to 1 values.
WHEN TO ANSWER: “Transfer Services for Electronic Money Tokens in accordance with Article 27(5) of the MiCA Act” (FINS_PR_1003) is “Yes”</t>
        </is>
      </c>
      <c r="D1096" s="34" t="inlineStr"/>
      <c r="E1096" s="33" t="inlineStr"/>
      <c r="F1096" s="33" t="inlineStr"/>
      <c r="G1096" s="33" t="inlineStr"/>
      <c r="H1096" s="33" t="inlineStr"/>
      <c r="I1096" s="33" t="inlineStr"/>
      <c r="J1096" s="33" t="inlineStr"/>
      <c r="K1096" s="33" t="inlineStr"/>
      <c r="L1096" s="33" t="inlineStr"/>
      <c r="M1096" s="33" t="inlineStr"/>
      <c r="N1096" s="33" t="inlineStr"/>
      <c r="O1096" s="33" t="inlineStr"/>
      <c r="P1096" s="33" t="inlineStr"/>
      <c r="Q1096" s="33" t="inlineStr"/>
      <c r="R1096" s="33" t="inlineStr"/>
      <c r="S1096" s="33" t="inlineStr"/>
      <c r="T1096" s="33" t="inlineStr"/>
      <c r="U1096" s="33" t="inlineStr"/>
      <c r="V1096" s="33" t="inlineStr"/>
      <c r="W1096" s="33" t="inlineStr"/>
      <c r="X1096" s="33" t="inlineStr"/>
      <c r="Y1096" s="33" t="inlineStr"/>
      <c r="Z1096" s="33" t="inlineStr"/>
      <c r="AA1096" s="33" t="inlineStr"/>
      <c r="AB1096" s="33" t="inlineStr"/>
      <c r="AC1096" s="33" t="inlineStr"/>
      <c r="AD1096" s="33" t="inlineStr"/>
      <c r="AE1096" s="33" t="inlineStr"/>
      <c r="AF1096" s="33" t="inlineStr"/>
      <c r="AG1096" s="33" t="inlineStr"/>
      <c r="AH1096">
        <f>COUNTA(D1096:D1096)&gt;0</f>
        <v/>
      </c>
      <c r="AI1096">
        <f>IFERROR(AND($D$1042&lt;&gt;"",$D$1042="Yes"),FALSE)</f>
        <v/>
      </c>
      <c r="AJ1096">
        <f>IFERROR(AND($D$1042="",NOT(AND($D$1042&lt;&gt;"",$D$1042="Yes"))),FALSE)</f>
        <v/>
      </c>
      <c r="AK1096">
        <f>IF(AI1096,IF(AH1096,"ANSWERED","MISSING"),IF(AJ1096,IF(AH1096,"INVALID","CONTROLLER MISSING"),IF(AH1096,"INVALID","NOT APPLICABLE")))</f>
        <v/>
      </c>
      <c r="AL1096" t="inlineStr">
        <is>
          <t>PARSED</t>
        </is>
      </c>
    </row>
    <row r="1097">
      <c r="A1097" s="29" t="inlineStr">
        <is>
          <t>FINS_PR_1057_v1</t>
        </is>
      </c>
      <c r="B1097" s="30" t="inlineStr">
        <is>
          <t>Transfers outwards: Unhosted Wallets which: Client is not originator / beneficial owner but is a regulated entity subject to AML / CFT obligations</t>
        </is>
      </c>
      <c r="C1097" s="35" t="inlineStr">
        <is>
          <t>TABLE: 38.0
MATRIX ROW / CONTEXT: # of clients - RoW
Kindly provide the following details with respect to tokens transferred outwards to the electronic money institution - Unhosted Wallets which: Client is not originator / beneficial owner but is a regulated entity subjec…
HOW TO ANSWER: Up to 1 values.
WHEN TO ANSWER: “Transfer Services for Electronic Money Tokens in accordance with Article 27(5) of the MiCA Act” (FINS_PR_1003) is “Yes”</t>
        </is>
      </c>
      <c r="D1097" s="34" t="inlineStr"/>
      <c r="E1097" s="33" t="inlineStr"/>
      <c r="F1097" s="33" t="inlineStr"/>
      <c r="G1097" s="33" t="inlineStr"/>
      <c r="H1097" s="33" t="inlineStr"/>
      <c r="I1097" s="33" t="inlineStr"/>
      <c r="J1097" s="33" t="inlineStr"/>
      <c r="K1097" s="33" t="inlineStr"/>
      <c r="L1097" s="33" t="inlineStr"/>
      <c r="M1097" s="33" t="inlineStr"/>
      <c r="N1097" s="33" t="inlineStr"/>
      <c r="O1097" s="33" t="inlineStr"/>
      <c r="P1097" s="33" t="inlineStr"/>
      <c r="Q1097" s="33" t="inlineStr"/>
      <c r="R1097" s="33" t="inlineStr"/>
      <c r="S1097" s="33" t="inlineStr"/>
      <c r="T1097" s="33" t="inlineStr"/>
      <c r="U1097" s="33" t="inlineStr"/>
      <c r="V1097" s="33" t="inlineStr"/>
      <c r="W1097" s="33" t="inlineStr"/>
      <c r="X1097" s="33" t="inlineStr"/>
      <c r="Y1097" s="33" t="inlineStr"/>
      <c r="Z1097" s="33" t="inlineStr"/>
      <c r="AA1097" s="33" t="inlineStr"/>
      <c r="AB1097" s="33" t="inlineStr"/>
      <c r="AC1097" s="33" t="inlineStr"/>
      <c r="AD1097" s="33" t="inlineStr"/>
      <c r="AE1097" s="33" t="inlineStr"/>
      <c r="AF1097" s="33" t="inlineStr"/>
      <c r="AG1097" s="33" t="inlineStr"/>
      <c r="AH1097">
        <f>COUNTA(D1097:D1097)&gt;0</f>
        <v/>
      </c>
      <c r="AI1097">
        <f>IFERROR(AND($D$1042&lt;&gt;"",$D$1042="Yes"),FALSE)</f>
        <v/>
      </c>
      <c r="AJ1097">
        <f>IFERROR(AND($D$1042="",NOT(AND($D$1042&lt;&gt;"",$D$1042="Yes"))),FALSE)</f>
        <v/>
      </c>
      <c r="AK1097">
        <f>IF(AI1097,IF(AH1097,"ANSWERED","MISSING"),IF(AJ1097,IF(AH1097,"INVALID","CONTROLLER MISSING"),IF(AH1097,"INVALID","NOT APPLICABLE")))</f>
        <v/>
      </c>
      <c r="AL1097" t="inlineStr">
        <is>
          <t>PARSED</t>
        </is>
      </c>
    </row>
    <row r="1098">
      <c r="A1098" s="29" t="inlineStr">
        <is>
          <t>FINS_PR_1058_v1</t>
        </is>
      </c>
      <c r="B1098" s="30" t="inlineStr">
        <is>
          <t>Transfers outwards: Unhosted Wallets which: Originator/ beneficial owner is identified but is not the client</t>
        </is>
      </c>
      <c r="C1098" s="35" t="inlineStr">
        <is>
          <t>TABLE: 38.0
MATRIX ROW / CONTEXT: # of clients - Malta
Kindly provide the following details with respect to tokens transferred outwards to the electronic money institution - Unhosted Wallets which: Originator/ beneficial owner is identified but is not the client: # of clien…
HOW TO ANSWER: Up to 1 values.
WHEN TO ANSWER: “Transfer Services for Electronic Money Tokens in accordance with Article 27(5) of the MiCA Act” (FINS_PR_1003) is “Yes”</t>
        </is>
      </c>
      <c r="D1098" s="34" t="inlineStr"/>
      <c r="E1098" s="33" t="inlineStr"/>
      <c r="F1098" s="33" t="inlineStr"/>
      <c r="G1098" s="33" t="inlineStr"/>
      <c r="H1098" s="33" t="inlineStr"/>
      <c r="I1098" s="33" t="inlineStr"/>
      <c r="J1098" s="33" t="inlineStr"/>
      <c r="K1098" s="33" t="inlineStr"/>
      <c r="L1098" s="33" t="inlineStr"/>
      <c r="M1098" s="33" t="inlineStr"/>
      <c r="N1098" s="33" t="inlineStr"/>
      <c r="O1098" s="33" t="inlineStr"/>
      <c r="P1098" s="33" t="inlineStr"/>
      <c r="Q1098" s="33" t="inlineStr"/>
      <c r="R1098" s="33" t="inlineStr"/>
      <c r="S1098" s="33" t="inlineStr"/>
      <c r="T1098" s="33" t="inlineStr"/>
      <c r="U1098" s="33" t="inlineStr"/>
      <c r="V1098" s="33" t="inlineStr"/>
      <c r="W1098" s="33" t="inlineStr"/>
      <c r="X1098" s="33" t="inlineStr"/>
      <c r="Y1098" s="33" t="inlineStr"/>
      <c r="Z1098" s="33" t="inlineStr"/>
      <c r="AA1098" s="33" t="inlineStr"/>
      <c r="AB1098" s="33" t="inlineStr"/>
      <c r="AC1098" s="33" t="inlineStr"/>
      <c r="AD1098" s="33" t="inlineStr"/>
      <c r="AE1098" s="33" t="inlineStr"/>
      <c r="AF1098" s="33" t="inlineStr"/>
      <c r="AG1098" s="33" t="inlineStr"/>
      <c r="AH1098">
        <f>COUNTA(D1098:D1098)&gt;0</f>
        <v/>
      </c>
      <c r="AI1098">
        <f>IFERROR(AND($D$1042&lt;&gt;"",$D$1042="Yes"),FALSE)</f>
        <v/>
      </c>
      <c r="AJ1098">
        <f>IFERROR(AND($D$1042="",NOT(AND($D$1042&lt;&gt;"",$D$1042="Yes"))),FALSE)</f>
        <v/>
      </c>
      <c r="AK1098">
        <f>IF(AI1098,IF(AH1098,"ANSWERED","MISSING"),IF(AJ1098,IF(AH1098,"INVALID","CONTROLLER MISSING"),IF(AH1098,"INVALID","NOT APPLICABLE")))</f>
        <v/>
      </c>
      <c r="AL1098" t="inlineStr">
        <is>
          <t>PARSED</t>
        </is>
      </c>
    </row>
    <row r="1099">
      <c r="A1099" s="29" t="inlineStr">
        <is>
          <t>FINS_PR_1059_v1</t>
        </is>
      </c>
      <c r="B1099" s="30" t="inlineStr">
        <is>
          <t>Transfers outwards: Unhosted Wallets which: Originator/ beneficial owner is identified but is not the client</t>
        </is>
      </c>
      <c r="C1099" s="35" t="inlineStr">
        <is>
          <t>TABLE: 38.0
MATRIX ROW / CONTEXT: # of clients - EU/EEA
Kindly provide the following details with respect to tokens transferred outwards to the electronic money institution - Unhosted Wallets which: Originator/ beneficial owner is identified but is not the client: # of clien…
HOW TO ANSWER: Up to 1 values.
WHEN TO ANSWER: “Transfer Services for Electronic Money Tokens in accordance with Article 27(5) of the MiCA Act” (FINS_PR_1003) is “Yes”</t>
        </is>
      </c>
      <c r="D1099" s="34" t="inlineStr"/>
      <c r="E1099" s="33" t="inlineStr"/>
      <c r="F1099" s="33" t="inlineStr"/>
      <c r="G1099" s="33" t="inlineStr"/>
      <c r="H1099" s="33" t="inlineStr"/>
      <c r="I1099" s="33" t="inlineStr"/>
      <c r="J1099" s="33" t="inlineStr"/>
      <c r="K1099" s="33" t="inlineStr"/>
      <c r="L1099" s="33" t="inlineStr"/>
      <c r="M1099" s="33" t="inlineStr"/>
      <c r="N1099" s="33" t="inlineStr"/>
      <c r="O1099" s="33" t="inlineStr"/>
      <c r="P1099" s="33" t="inlineStr"/>
      <c r="Q1099" s="33" t="inlineStr"/>
      <c r="R1099" s="33" t="inlineStr"/>
      <c r="S1099" s="33" t="inlineStr"/>
      <c r="T1099" s="33" t="inlineStr"/>
      <c r="U1099" s="33" t="inlineStr"/>
      <c r="V1099" s="33" t="inlineStr"/>
      <c r="W1099" s="33" t="inlineStr"/>
      <c r="X1099" s="33" t="inlineStr"/>
      <c r="Y1099" s="33" t="inlineStr"/>
      <c r="Z1099" s="33" t="inlineStr"/>
      <c r="AA1099" s="33" t="inlineStr"/>
      <c r="AB1099" s="33" t="inlineStr"/>
      <c r="AC1099" s="33" t="inlineStr"/>
      <c r="AD1099" s="33" t="inlineStr"/>
      <c r="AE1099" s="33" t="inlineStr"/>
      <c r="AF1099" s="33" t="inlineStr"/>
      <c r="AG1099" s="33" t="inlineStr"/>
      <c r="AH1099">
        <f>COUNTA(D1099:D1099)&gt;0</f>
        <v/>
      </c>
      <c r="AI1099">
        <f>IFERROR(AND($D$1042&lt;&gt;"",$D$1042="Yes"),FALSE)</f>
        <v/>
      </c>
      <c r="AJ1099">
        <f>IFERROR(AND($D$1042="",NOT(AND($D$1042&lt;&gt;"",$D$1042="Yes"))),FALSE)</f>
        <v/>
      </c>
      <c r="AK1099">
        <f>IF(AI1099,IF(AH1099,"ANSWERED","MISSING"),IF(AJ1099,IF(AH1099,"INVALID","CONTROLLER MISSING"),IF(AH1099,"INVALID","NOT APPLICABLE")))</f>
        <v/>
      </c>
      <c r="AL1099" t="inlineStr">
        <is>
          <t>PARSED</t>
        </is>
      </c>
    </row>
    <row r="1100">
      <c r="A1100" s="29" t="inlineStr">
        <is>
          <t>FINS_PR_1060_v1</t>
        </is>
      </c>
      <c r="B1100" s="30" t="inlineStr">
        <is>
          <t>Transfers outwards: Unhosted Wallets which: Originator/ beneficial owner is identified but is not the client</t>
        </is>
      </c>
      <c r="C1100" s="35" t="inlineStr">
        <is>
          <t>TABLE: 38.0
MATRIX ROW / CONTEXT: # of clients - RoW
Kindly provide the following details with respect to tokens transferred outwards to the electronic money institution - Unhosted Wallets which: Originator/ beneficial owner is identified but is not the client: # of clien…
HOW TO ANSWER: Up to 1 values.
WHEN TO ANSWER: “Transfer Services for Electronic Money Tokens in accordance with Article 27(5) of the MiCA Act” (FINS_PR_1003) is “Yes”</t>
        </is>
      </c>
      <c r="D1100" s="34" t="inlineStr"/>
      <c r="E1100" s="33" t="inlineStr"/>
      <c r="F1100" s="33" t="inlineStr"/>
      <c r="G1100" s="33" t="inlineStr"/>
      <c r="H1100" s="33" t="inlineStr"/>
      <c r="I1100" s="33" t="inlineStr"/>
      <c r="J1100" s="33" t="inlineStr"/>
      <c r="K1100" s="33" t="inlineStr"/>
      <c r="L1100" s="33" t="inlineStr"/>
      <c r="M1100" s="33" t="inlineStr"/>
      <c r="N1100" s="33" t="inlineStr"/>
      <c r="O1100" s="33" t="inlineStr"/>
      <c r="P1100" s="33" t="inlineStr"/>
      <c r="Q1100" s="33" t="inlineStr"/>
      <c r="R1100" s="33" t="inlineStr"/>
      <c r="S1100" s="33" t="inlineStr"/>
      <c r="T1100" s="33" t="inlineStr"/>
      <c r="U1100" s="33" t="inlineStr"/>
      <c r="V1100" s="33" t="inlineStr"/>
      <c r="W1100" s="33" t="inlineStr"/>
      <c r="X1100" s="33" t="inlineStr"/>
      <c r="Y1100" s="33" t="inlineStr"/>
      <c r="Z1100" s="33" t="inlineStr"/>
      <c r="AA1100" s="33" t="inlineStr"/>
      <c r="AB1100" s="33" t="inlineStr"/>
      <c r="AC1100" s="33" t="inlineStr"/>
      <c r="AD1100" s="33" t="inlineStr"/>
      <c r="AE1100" s="33" t="inlineStr"/>
      <c r="AF1100" s="33" t="inlineStr"/>
      <c r="AG1100" s="33" t="inlineStr"/>
      <c r="AH1100">
        <f>COUNTA(D1100:D1100)&gt;0</f>
        <v/>
      </c>
      <c r="AI1100">
        <f>IFERROR(AND($D$1042&lt;&gt;"",$D$1042="Yes"),FALSE)</f>
        <v/>
      </c>
      <c r="AJ1100">
        <f>IFERROR(AND($D$1042="",NOT(AND($D$1042&lt;&gt;"",$D$1042="Yes"))),FALSE)</f>
        <v/>
      </c>
      <c r="AK1100">
        <f>IF(AI1100,IF(AH1100,"ANSWERED","MISSING"),IF(AJ1100,IF(AH1100,"INVALID","CONTROLLER MISSING"),IF(AH1100,"INVALID","NOT APPLICABLE")))</f>
        <v/>
      </c>
      <c r="AL1100" t="inlineStr">
        <is>
          <t>PARSED</t>
        </is>
      </c>
    </row>
    <row r="1101">
      <c r="A1101" s="29" t="inlineStr">
        <is>
          <t>FINS_PR_1061_v1</t>
        </is>
      </c>
      <c r="B1101" s="30" t="inlineStr">
        <is>
          <t>Transfers outwards: Unhosted Wallets which: Are not identified</t>
        </is>
      </c>
      <c r="C1101" s="35" t="inlineStr">
        <is>
          <t>TABLE: 38.0
MATRIX ROW / CONTEXT: # of clients - Malta
Kindly provide the following details with respect to tokens transferred outwards to the electronic money institution - Unhosted Wallets which: Are not identified: # of clients - Malta
HOW TO ANSWER: Up to 1 values.
WHEN TO ANSWER: “Transfer Services for Electronic Money Tokens in accordance with Article 27(5) of the MiCA Act” (FINS_PR_1003) is “Yes”</t>
        </is>
      </c>
      <c r="D1101" s="34" t="inlineStr"/>
      <c r="E1101" s="33" t="inlineStr"/>
      <c r="F1101" s="33" t="inlineStr"/>
      <c r="G1101" s="33" t="inlineStr"/>
      <c r="H1101" s="33" t="inlineStr"/>
      <c r="I1101" s="33" t="inlineStr"/>
      <c r="J1101" s="33" t="inlineStr"/>
      <c r="K1101" s="33" t="inlineStr"/>
      <c r="L1101" s="33" t="inlineStr"/>
      <c r="M1101" s="33" t="inlineStr"/>
      <c r="N1101" s="33" t="inlineStr"/>
      <c r="O1101" s="33" t="inlineStr"/>
      <c r="P1101" s="33" t="inlineStr"/>
      <c r="Q1101" s="33" t="inlineStr"/>
      <c r="R1101" s="33" t="inlineStr"/>
      <c r="S1101" s="33" t="inlineStr"/>
      <c r="T1101" s="33" t="inlineStr"/>
      <c r="U1101" s="33" t="inlineStr"/>
      <c r="V1101" s="33" t="inlineStr"/>
      <c r="W1101" s="33" t="inlineStr"/>
      <c r="X1101" s="33" t="inlineStr"/>
      <c r="Y1101" s="33" t="inlineStr"/>
      <c r="Z1101" s="33" t="inlineStr"/>
      <c r="AA1101" s="33" t="inlineStr"/>
      <c r="AB1101" s="33" t="inlineStr"/>
      <c r="AC1101" s="33" t="inlineStr"/>
      <c r="AD1101" s="33" t="inlineStr"/>
      <c r="AE1101" s="33" t="inlineStr"/>
      <c r="AF1101" s="33" t="inlineStr"/>
      <c r="AG1101" s="33" t="inlineStr"/>
      <c r="AH1101">
        <f>COUNTA(D1101:D1101)&gt;0</f>
        <v/>
      </c>
      <c r="AI1101">
        <f>IFERROR(AND($D$1042&lt;&gt;"",$D$1042="Yes"),FALSE)</f>
        <v/>
      </c>
      <c r="AJ1101">
        <f>IFERROR(AND($D$1042="",NOT(AND($D$1042&lt;&gt;"",$D$1042="Yes"))),FALSE)</f>
        <v/>
      </c>
      <c r="AK1101">
        <f>IF(AI1101,IF(AH1101,"ANSWERED","MISSING"),IF(AJ1101,IF(AH1101,"INVALID","CONTROLLER MISSING"),IF(AH1101,"INVALID","NOT APPLICABLE")))</f>
        <v/>
      </c>
      <c r="AL1101" t="inlineStr">
        <is>
          <t>PARSED</t>
        </is>
      </c>
    </row>
    <row r="1102">
      <c r="A1102" s="29" t="inlineStr">
        <is>
          <t>FINS_PR_1062_v1</t>
        </is>
      </c>
      <c r="B1102" s="30" t="inlineStr">
        <is>
          <t>Transfers outwards: Unhosted Wallets which: Are not identified</t>
        </is>
      </c>
      <c r="C1102" s="35" t="inlineStr">
        <is>
          <t>TABLE: 38.0
MATRIX ROW / CONTEXT: # of clients - EU/EEA
Kindly provide the following details with respect to tokens transferred outwards to the electronic money institution - Unhosted Wallets which: Are not identified: # of clients - EU/EEA
HOW TO ANSWER: Up to 1 values.
WHEN TO ANSWER: “Transfer Services for Electronic Money Tokens in accordance with Article 27(5) of the MiCA Act” (FINS_PR_1003) is “Yes”</t>
        </is>
      </c>
      <c r="D1102" s="34" t="inlineStr"/>
      <c r="E1102" s="33" t="inlineStr"/>
      <c r="F1102" s="33" t="inlineStr"/>
      <c r="G1102" s="33" t="inlineStr"/>
      <c r="H1102" s="33" t="inlineStr"/>
      <c r="I1102" s="33" t="inlineStr"/>
      <c r="J1102" s="33" t="inlineStr"/>
      <c r="K1102" s="33" t="inlineStr"/>
      <c r="L1102" s="33" t="inlineStr"/>
      <c r="M1102" s="33" t="inlineStr"/>
      <c r="N1102" s="33" t="inlineStr"/>
      <c r="O1102" s="33" t="inlineStr"/>
      <c r="P1102" s="33" t="inlineStr"/>
      <c r="Q1102" s="33" t="inlineStr"/>
      <c r="R1102" s="33" t="inlineStr"/>
      <c r="S1102" s="33" t="inlineStr"/>
      <c r="T1102" s="33" t="inlineStr"/>
      <c r="U1102" s="33" t="inlineStr"/>
      <c r="V1102" s="33" t="inlineStr"/>
      <c r="W1102" s="33" t="inlineStr"/>
      <c r="X1102" s="33" t="inlineStr"/>
      <c r="Y1102" s="33" t="inlineStr"/>
      <c r="Z1102" s="33" t="inlineStr"/>
      <c r="AA1102" s="33" t="inlineStr"/>
      <c r="AB1102" s="33" t="inlineStr"/>
      <c r="AC1102" s="33" t="inlineStr"/>
      <c r="AD1102" s="33" t="inlineStr"/>
      <c r="AE1102" s="33" t="inlineStr"/>
      <c r="AF1102" s="33" t="inlineStr"/>
      <c r="AG1102" s="33" t="inlineStr"/>
      <c r="AH1102">
        <f>COUNTA(D1102:D1102)&gt;0</f>
        <v/>
      </c>
      <c r="AI1102">
        <f>IFERROR(AND($D$1042&lt;&gt;"",$D$1042="Yes"),FALSE)</f>
        <v/>
      </c>
      <c r="AJ1102">
        <f>IFERROR(AND($D$1042="",NOT(AND($D$1042&lt;&gt;"",$D$1042="Yes"))),FALSE)</f>
        <v/>
      </c>
      <c r="AK1102">
        <f>IF(AI1102,IF(AH1102,"ANSWERED","MISSING"),IF(AJ1102,IF(AH1102,"INVALID","CONTROLLER MISSING"),IF(AH1102,"INVALID","NOT APPLICABLE")))</f>
        <v/>
      </c>
      <c r="AL1102" t="inlineStr">
        <is>
          <t>PARSED</t>
        </is>
      </c>
    </row>
    <row r="1103">
      <c r="A1103" s="29" t="inlineStr">
        <is>
          <t>FINS_PR_1063_v1</t>
        </is>
      </c>
      <c r="B1103" s="30" t="inlineStr">
        <is>
          <t>Transfers outwards: Unhosted Wallets which: Are not identified</t>
        </is>
      </c>
      <c r="C1103" s="35" t="inlineStr">
        <is>
          <t>TABLE: 38.0
MATRIX ROW / CONTEXT: # of clients - RoW
Kindly provide the following details with respect to tokens transferred outwards to the electronic money institution - Unhosted Wallets which: Are not identified: # of clients - RoW
HOW TO ANSWER: Up to 1 values.
WHEN TO ANSWER: “Transfer Services for Electronic Money Tokens in accordance with Article 27(5) of the MiCA Act” (FINS_PR_1003) is “Yes”</t>
        </is>
      </c>
      <c r="D1103" s="34" t="inlineStr"/>
      <c r="E1103" s="33" t="inlineStr"/>
      <c r="F1103" s="33" t="inlineStr"/>
      <c r="G1103" s="33" t="inlineStr"/>
      <c r="H1103" s="33" t="inlineStr"/>
      <c r="I1103" s="33" t="inlineStr"/>
      <c r="J1103" s="33" t="inlineStr"/>
      <c r="K1103" s="33" t="inlineStr"/>
      <c r="L1103" s="33" t="inlineStr"/>
      <c r="M1103" s="33" t="inlineStr"/>
      <c r="N1103" s="33" t="inlineStr"/>
      <c r="O1103" s="33" t="inlineStr"/>
      <c r="P1103" s="33" t="inlineStr"/>
      <c r="Q1103" s="33" t="inlineStr"/>
      <c r="R1103" s="33" t="inlineStr"/>
      <c r="S1103" s="33" t="inlineStr"/>
      <c r="T1103" s="33" t="inlineStr"/>
      <c r="U1103" s="33" t="inlineStr"/>
      <c r="V1103" s="33" t="inlineStr"/>
      <c r="W1103" s="33" t="inlineStr"/>
      <c r="X1103" s="33" t="inlineStr"/>
      <c r="Y1103" s="33" t="inlineStr"/>
      <c r="Z1103" s="33" t="inlineStr"/>
      <c r="AA1103" s="33" t="inlineStr"/>
      <c r="AB1103" s="33" t="inlineStr"/>
      <c r="AC1103" s="33" t="inlineStr"/>
      <c r="AD1103" s="33" t="inlineStr"/>
      <c r="AE1103" s="33" t="inlineStr"/>
      <c r="AF1103" s="33" t="inlineStr"/>
      <c r="AG1103" s="33" t="inlineStr"/>
      <c r="AH1103">
        <f>COUNTA(D1103:D1103)&gt;0</f>
        <v/>
      </c>
      <c r="AI1103">
        <f>IFERROR(AND($D$1042&lt;&gt;"",$D$1042="Yes"),FALSE)</f>
        <v/>
      </c>
      <c r="AJ1103">
        <f>IFERROR(AND($D$1042="",NOT(AND($D$1042&lt;&gt;"",$D$1042="Yes"))),FALSE)</f>
        <v/>
      </c>
      <c r="AK1103">
        <f>IF(AI1103,IF(AH1103,"ANSWERED","MISSING"),IF(AJ1103,IF(AH1103,"INVALID","CONTROLLER MISSING"),IF(AH1103,"INVALID","NOT APPLICABLE")))</f>
        <v/>
      </c>
      <c r="AL1103" t="inlineStr">
        <is>
          <t>PARSED</t>
        </is>
      </c>
    </row>
    <row r="1104">
      <c r="A1104" s="29" t="inlineStr">
        <is>
          <t>FINS_PR_1064_v1</t>
        </is>
      </c>
      <c r="B1104" s="30" t="inlineStr">
        <is>
          <t>Transfers outwards: Wallets held by other electronic money institution</t>
        </is>
      </c>
      <c r="C1104" s="35" t="inlineStr">
        <is>
          <t>TABLE: 38.0
MATRIX ROW / CONTEXT: Value of Electronic Money Token transfers - Malta
Kindly provide the following details with respect to tokens transferred outwards to the electronic money institution - Wallets held by other electronic money institution: Value of Electronic Money Token transfers - Malta
HOW TO ANSWER: Up to 1 values.
WHEN TO ANSWER: “Transfer Services for Electronic Money Tokens in accordance with Article 27(5) of the MiCA Act” (FINS_PR_1003) is “Yes”</t>
        </is>
      </c>
      <c r="D1104" s="34" t="inlineStr"/>
      <c r="E1104" s="33" t="inlineStr"/>
      <c r="F1104" s="33" t="inlineStr"/>
      <c r="G1104" s="33" t="inlineStr"/>
      <c r="H1104" s="33" t="inlineStr"/>
      <c r="I1104" s="33" t="inlineStr"/>
      <c r="J1104" s="33" t="inlineStr"/>
      <c r="K1104" s="33" t="inlineStr"/>
      <c r="L1104" s="33" t="inlineStr"/>
      <c r="M1104" s="33" t="inlineStr"/>
      <c r="N1104" s="33" t="inlineStr"/>
      <c r="O1104" s="33" t="inlineStr"/>
      <c r="P1104" s="33" t="inlineStr"/>
      <c r="Q1104" s="33" t="inlineStr"/>
      <c r="R1104" s="33" t="inlineStr"/>
      <c r="S1104" s="33" t="inlineStr"/>
      <c r="T1104" s="33" t="inlineStr"/>
      <c r="U1104" s="33" t="inlineStr"/>
      <c r="V1104" s="33" t="inlineStr"/>
      <c r="W1104" s="33" t="inlineStr"/>
      <c r="X1104" s="33" t="inlineStr"/>
      <c r="Y1104" s="33" t="inlineStr"/>
      <c r="Z1104" s="33" t="inlineStr"/>
      <c r="AA1104" s="33" t="inlineStr"/>
      <c r="AB1104" s="33" t="inlineStr"/>
      <c r="AC1104" s="33" t="inlineStr"/>
      <c r="AD1104" s="33" t="inlineStr"/>
      <c r="AE1104" s="33" t="inlineStr"/>
      <c r="AF1104" s="33" t="inlineStr"/>
      <c r="AG1104" s="33" t="inlineStr"/>
      <c r="AH1104">
        <f>COUNTA(D1104:D1104)&gt;0</f>
        <v/>
      </c>
      <c r="AI1104">
        <f>IFERROR(AND($D$1042&lt;&gt;"",$D$1042="Yes"),FALSE)</f>
        <v/>
      </c>
      <c r="AJ1104">
        <f>IFERROR(AND($D$1042="",NOT(AND($D$1042&lt;&gt;"",$D$1042="Yes"))),FALSE)</f>
        <v/>
      </c>
      <c r="AK1104">
        <f>IF(AI1104,IF(AH1104,"ANSWERED","MISSING"),IF(AJ1104,IF(AH1104,"INVALID","CONTROLLER MISSING"),IF(AH1104,"INVALID","NOT APPLICABLE")))</f>
        <v/>
      </c>
      <c r="AL1104" t="inlineStr">
        <is>
          <t>PARSED</t>
        </is>
      </c>
    </row>
    <row r="1105">
      <c r="A1105" s="29" t="inlineStr">
        <is>
          <t>FINS_PR_1065_v1</t>
        </is>
      </c>
      <c r="B1105" s="30" t="inlineStr">
        <is>
          <t>Transfers outwards: Wallets held by other electronic money institution</t>
        </is>
      </c>
      <c r="C1105" s="35" t="inlineStr">
        <is>
          <t>TABLE: 38.0
MATRIX ROW / CONTEXT: Value of Electronic Money Token transfers - EU/EEA
Kindly provide the following details with respect to tokens transferred outwards to the electronic money institution - Wallets held by other electronic money institution: Value of Electronic Money Token transfers - EU/E…
HOW TO ANSWER: Up to 1 values.
WHEN TO ANSWER: “Transfer Services for Electronic Money Tokens in accordance with Article 27(5) of the MiCA Act” (FINS_PR_1003) is “Yes”</t>
        </is>
      </c>
      <c r="D1105" s="34" t="inlineStr"/>
      <c r="E1105" s="33" t="inlineStr"/>
      <c r="F1105" s="33" t="inlineStr"/>
      <c r="G1105" s="33" t="inlineStr"/>
      <c r="H1105" s="33" t="inlineStr"/>
      <c r="I1105" s="33" t="inlineStr"/>
      <c r="J1105" s="33" t="inlineStr"/>
      <c r="K1105" s="33" t="inlineStr"/>
      <c r="L1105" s="33" t="inlineStr"/>
      <c r="M1105" s="33" t="inlineStr"/>
      <c r="N1105" s="33" t="inlineStr"/>
      <c r="O1105" s="33" t="inlineStr"/>
      <c r="P1105" s="33" t="inlineStr"/>
      <c r="Q1105" s="33" t="inlineStr"/>
      <c r="R1105" s="33" t="inlineStr"/>
      <c r="S1105" s="33" t="inlineStr"/>
      <c r="T1105" s="33" t="inlineStr"/>
      <c r="U1105" s="33" t="inlineStr"/>
      <c r="V1105" s="33" t="inlineStr"/>
      <c r="W1105" s="33" t="inlineStr"/>
      <c r="X1105" s="33" t="inlineStr"/>
      <c r="Y1105" s="33" t="inlineStr"/>
      <c r="Z1105" s="33" t="inlineStr"/>
      <c r="AA1105" s="33" t="inlineStr"/>
      <c r="AB1105" s="33" t="inlineStr"/>
      <c r="AC1105" s="33" t="inlineStr"/>
      <c r="AD1105" s="33" t="inlineStr"/>
      <c r="AE1105" s="33" t="inlineStr"/>
      <c r="AF1105" s="33" t="inlineStr"/>
      <c r="AG1105" s="33" t="inlineStr"/>
      <c r="AH1105">
        <f>COUNTA(D1105:D1105)&gt;0</f>
        <v/>
      </c>
      <c r="AI1105">
        <f>IFERROR(AND($D$1042&lt;&gt;"",$D$1042="Yes"),FALSE)</f>
        <v/>
      </c>
      <c r="AJ1105">
        <f>IFERROR(AND($D$1042="",NOT(AND($D$1042&lt;&gt;"",$D$1042="Yes"))),FALSE)</f>
        <v/>
      </c>
      <c r="AK1105">
        <f>IF(AI1105,IF(AH1105,"ANSWERED","MISSING"),IF(AJ1105,IF(AH1105,"INVALID","CONTROLLER MISSING"),IF(AH1105,"INVALID","NOT APPLICABLE")))</f>
        <v/>
      </c>
      <c r="AL1105" t="inlineStr">
        <is>
          <t>PARSED</t>
        </is>
      </c>
    </row>
    <row r="1106">
      <c r="A1106" s="29" t="inlineStr">
        <is>
          <t>FINS_PR_1066_v1</t>
        </is>
      </c>
      <c r="B1106" s="30" t="inlineStr">
        <is>
          <t>Transfers outwards: Wallets held by other electronic money institution</t>
        </is>
      </c>
      <c r="C1106" s="35" t="inlineStr">
        <is>
          <t>TABLE: 38.0
MATRIX ROW / CONTEXT: Value of Electronic Money Token transfers - RoW
Kindly provide the following details with respect to tokens transferred outwards to the electronic money institution - Wallets held by other electronic money institution: Value of Electronic Money Token transfers - RoW
HOW TO ANSWER: Up to 1 values.
WHEN TO ANSWER: “Transfer Services for Electronic Money Tokens in accordance with Article 27(5) of the MiCA Act” (FINS_PR_1003) is “Yes”</t>
        </is>
      </c>
      <c r="D1106" s="34" t="inlineStr"/>
      <c r="E1106" s="33" t="inlineStr"/>
      <c r="F1106" s="33" t="inlineStr"/>
      <c r="G1106" s="33" t="inlineStr"/>
      <c r="H1106" s="33" t="inlineStr"/>
      <c r="I1106" s="33" t="inlineStr"/>
      <c r="J1106" s="33" t="inlineStr"/>
      <c r="K1106" s="33" t="inlineStr"/>
      <c r="L1106" s="33" t="inlineStr"/>
      <c r="M1106" s="33" t="inlineStr"/>
      <c r="N1106" s="33" t="inlineStr"/>
      <c r="O1106" s="33" t="inlineStr"/>
      <c r="P1106" s="33" t="inlineStr"/>
      <c r="Q1106" s="33" t="inlineStr"/>
      <c r="R1106" s="33" t="inlineStr"/>
      <c r="S1106" s="33" t="inlineStr"/>
      <c r="T1106" s="33" t="inlineStr"/>
      <c r="U1106" s="33" t="inlineStr"/>
      <c r="V1106" s="33" t="inlineStr"/>
      <c r="W1106" s="33" t="inlineStr"/>
      <c r="X1106" s="33" t="inlineStr"/>
      <c r="Y1106" s="33" t="inlineStr"/>
      <c r="Z1106" s="33" t="inlineStr"/>
      <c r="AA1106" s="33" t="inlineStr"/>
      <c r="AB1106" s="33" t="inlineStr"/>
      <c r="AC1106" s="33" t="inlineStr"/>
      <c r="AD1106" s="33" t="inlineStr"/>
      <c r="AE1106" s="33" t="inlineStr"/>
      <c r="AF1106" s="33" t="inlineStr"/>
      <c r="AG1106" s="33" t="inlineStr"/>
      <c r="AH1106">
        <f>COUNTA(D1106:D1106)&gt;0</f>
        <v/>
      </c>
      <c r="AI1106">
        <f>IFERROR(AND($D$1042&lt;&gt;"",$D$1042="Yes"),FALSE)</f>
        <v/>
      </c>
      <c r="AJ1106">
        <f>IFERROR(AND($D$1042="",NOT(AND($D$1042&lt;&gt;"",$D$1042="Yes"))),FALSE)</f>
        <v/>
      </c>
      <c r="AK1106">
        <f>IF(AI1106,IF(AH1106,"ANSWERED","MISSING"),IF(AJ1106,IF(AH1106,"INVALID","CONTROLLER MISSING"),IF(AH1106,"INVALID","NOT APPLICABLE")))</f>
        <v/>
      </c>
      <c r="AL1106" t="inlineStr">
        <is>
          <t>PARSED</t>
        </is>
      </c>
    </row>
    <row r="1107">
      <c r="A1107" s="29" t="inlineStr">
        <is>
          <t>FINS_PR_1067_v1</t>
        </is>
      </c>
      <c r="B1107" s="30" t="inlineStr">
        <is>
          <t>Transfers outwards: Unhosted Wallets which: Client is originator/ beneficial owner</t>
        </is>
      </c>
      <c r="C1107" s="35" t="inlineStr">
        <is>
          <t>TABLE: 38.0
MATRIX ROW / CONTEXT: Value of Electronic Money Token transfers - Malta
Kindly provide the following details with respect to tokens transferred outwards to the electronic money institution - Unhosted Wallets which: Client is originator/ beneficial owner: Value of Electronic Money Token tran…
HOW TO ANSWER: Up to 1 values.
WHEN TO ANSWER: “Transfer Services for Electronic Money Tokens in accordance with Article 27(5) of the MiCA Act” (FINS_PR_1003) is “Yes”</t>
        </is>
      </c>
      <c r="D1107" s="34" t="inlineStr"/>
      <c r="E1107" s="33" t="inlineStr"/>
      <c r="F1107" s="33" t="inlineStr"/>
      <c r="G1107" s="33" t="inlineStr"/>
      <c r="H1107" s="33" t="inlineStr"/>
      <c r="I1107" s="33" t="inlineStr"/>
      <c r="J1107" s="33" t="inlineStr"/>
      <c r="K1107" s="33" t="inlineStr"/>
      <c r="L1107" s="33" t="inlineStr"/>
      <c r="M1107" s="33" t="inlineStr"/>
      <c r="N1107" s="33" t="inlineStr"/>
      <c r="O1107" s="33" t="inlineStr"/>
      <c r="P1107" s="33" t="inlineStr"/>
      <c r="Q1107" s="33" t="inlineStr"/>
      <c r="R1107" s="33" t="inlineStr"/>
      <c r="S1107" s="33" t="inlineStr"/>
      <c r="T1107" s="33" t="inlineStr"/>
      <c r="U1107" s="33" t="inlineStr"/>
      <c r="V1107" s="33" t="inlineStr"/>
      <c r="W1107" s="33" t="inlineStr"/>
      <c r="X1107" s="33" t="inlineStr"/>
      <c r="Y1107" s="33" t="inlineStr"/>
      <c r="Z1107" s="33" t="inlineStr"/>
      <c r="AA1107" s="33" t="inlineStr"/>
      <c r="AB1107" s="33" t="inlineStr"/>
      <c r="AC1107" s="33" t="inlineStr"/>
      <c r="AD1107" s="33" t="inlineStr"/>
      <c r="AE1107" s="33" t="inlineStr"/>
      <c r="AF1107" s="33" t="inlineStr"/>
      <c r="AG1107" s="33" t="inlineStr"/>
      <c r="AH1107">
        <f>COUNTA(D1107:D1107)&gt;0</f>
        <v/>
      </c>
      <c r="AI1107">
        <f>IFERROR(AND($D$1042&lt;&gt;"",$D$1042="Yes"),FALSE)</f>
        <v/>
      </c>
      <c r="AJ1107">
        <f>IFERROR(AND($D$1042="",NOT(AND($D$1042&lt;&gt;"",$D$1042="Yes"))),FALSE)</f>
        <v/>
      </c>
      <c r="AK1107">
        <f>IF(AI1107,IF(AH1107,"ANSWERED","MISSING"),IF(AJ1107,IF(AH1107,"INVALID","CONTROLLER MISSING"),IF(AH1107,"INVALID","NOT APPLICABLE")))</f>
        <v/>
      </c>
      <c r="AL1107" t="inlineStr">
        <is>
          <t>PARSED</t>
        </is>
      </c>
    </row>
    <row r="1108">
      <c r="A1108" s="29" t="inlineStr">
        <is>
          <t>FINS_PR_1068_v1</t>
        </is>
      </c>
      <c r="B1108" s="30" t="inlineStr">
        <is>
          <t>Transfers outwards: Unhosted Wallets which: Client is originator/ beneficial owner</t>
        </is>
      </c>
      <c r="C1108" s="35" t="inlineStr">
        <is>
          <t>TABLE: 38.0
MATRIX ROW / CONTEXT: Value of Electronic Money Token transfers - EU/EEA
Kindly provide the following details with respect to tokens transferred outwards to the electronic money institution - Unhosted Wallets which: Client is originator/ beneficial owner: Value of Electronic Money Token tran…
HOW TO ANSWER: Up to 1 values.
WHEN TO ANSWER: “Transfer Services for Electronic Money Tokens in accordance with Article 27(5) of the MiCA Act” (FINS_PR_1003) is “Yes”</t>
        </is>
      </c>
      <c r="D1108" s="34" t="inlineStr"/>
      <c r="E1108" s="33" t="inlineStr"/>
      <c r="F1108" s="33" t="inlineStr"/>
      <c r="G1108" s="33" t="inlineStr"/>
      <c r="H1108" s="33" t="inlineStr"/>
      <c r="I1108" s="33" t="inlineStr"/>
      <c r="J1108" s="33" t="inlineStr"/>
      <c r="K1108" s="33" t="inlineStr"/>
      <c r="L1108" s="33" t="inlineStr"/>
      <c r="M1108" s="33" t="inlineStr"/>
      <c r="N1108" s="33" t="inlineStr"/>
      <c r="O1108" s="33" t="inlineStr"/>
      <c r="P1108" s="33" t="inlineStr"/>
      <c r="Q1108" s="33" t="inlineStr"/>
      <c r="R1108" s="33" t="inlineStr"/>
      <c r="S1108" s="33" t="inlineStr"/>
      <c r="T1108" s="33" t="inlineStr"/>
      <c r="U1108" s="33" t="inlineStr"/>
      <c r="V1108" s="33" t="inlineStr"/>
      <c r="W1108" s="33" t="inlineStr"/>
      <c r="X1108" s="33" t="inlineStr"/>
      <c r="Y1108" s="33" t="inlineStr"/>
      <c r="Z1108" s="33" t="inlineStr"/>
      <c r="AA1108" s="33" t="inlineStr"/>
      <c r="AB1108" s="33" t="inlineStr"/>
      <c r="AC1108" s="33" t="inlineStr"/>
      <c r="AD1108" s="33" t="inlineStr"/>
      <c r="AE1108" s="33" t="inlineStr"/>
      <c r="AF1108" s="33" t="inlineStr"/>
      <c r="AG1108" s="33" t="inlineStr"/>
      <c r="AH1108">
        <f>COUNTA(D1108:D1108)&gt;0</f>
        <v/>
      </c>
      <c r="AI1108">
        <f>IFERROR(AND($D$1042&lt;&gt;"",$D$1042="Yes"),FALSE)</f>
        <v/>
      </c>
      <c r="AJ1108">
        <f>IFERROR(AND($D$1042="",NOT(AND($D$1042&lt;&gt;"",$D$1042="Yes"))),FALSE)</f>
        <v/>
      </c>
      <c r="AK1108">
        <f>IF(AI1108,IF(AH1108,"ANSWERED","MISSING"),IF(AJ1108,IF(AH1108,"INVALID","CONTROLLER MISSING"),IF(AH1108,"INVALID","NOT APPLICABLE")))</f>
        <v/>
      </c>
      <c r="AL1108" t="inlineStr">
        <is>
          <t>PARSED</t>
        </is>
      </c>
    </row>
    <row r="1109">
      <c r="A1109" s="29" t="inlineStr">
        <is>
          <t>FINS_PR_1069_v1</t>
        </is>
      </c>
      <c r="B1109" s="30" t="inlineStr">
        <is>
          <t>Transfers outwards: Unhosted Wallets which: Client is originator/ beneficial owner</t>
        </is>
      </c>
      <c r="C1109" s="35" t="inlineStr">
        <is>
          <t>TABLE: 38.0
MATRIX ROW / CONTEXT: Value of Electronic Money Token transfers - RoW
Kindly provide the following details with respect to tokens transferred outwards to the electronic money institution - Unhosted Wallets which: Client is originator/ beneficial owner: Value of Electronic Money Token tran…
HOW TO ANSWER: Up to 1 values.
WHEN TO ANSWER: “Transfer Services for Electronic Money Tokens in accordance with Article 27(5) of the MiCA Act” (FINS_PR_1003) is “Yes”</t>
        </is>
      </c>
      <c r="D1109" s="34" t="inlineStr"/>
      <c r="E1109" s="33" t="inlineStr"/>
      <c r="F1109" s="33" t="inlineStr"/>
      <c r="G1109" s="33" t="inlineStr"/>
      <c r="H1109" s="33" t="inlineStr"/>
      <c r="I1109" s="33" t="inlineStr"/>
      <c r="J1109" s="33" t="inlineStr"/>
      <c r="K1109" s="33" t="inlineStr"/>
      <c r="L1109" s="33" t="inlineStr"/>
      <c r="M1109" s="33" t="inlineStr"/>
      <c r="N1109" s="33" t="inlineStr"/>
      <c r="O1109" s="33" t="inlineStr"/>
      <c r="P1109" s="33" t="inlineStr"/>
      <c r="Q1109" s="33" t="inlineStr"/>
      <c r="R1109" s="33" t="inlineStr"/>
      <c r="S1109" s="33" t="inlineStr"/>
      <c r="T1109" s="33" t="inlineStr"/>
      <c r="U1109" s="33" t="inlineStr"/>
      <c r="V1109" s="33" t="inlineStr"/>
      <c r="W1109" s="33" t="inlineStr"/>
      <c r="X1109" s="33" t="inlineStr"/>
      <c r="Y1109" s="33" t="inlineStr"/>
      <c r="Z1109" s="33" t="inlineStr"/>
      <c r="AA1109" s="33" t="inlineStr"/>
      <c r="AB1109" s="33" t="inlineStr"/>
      <c r="AC1109" s="33" t="inlineStr"/>
      <c r="AD1109" s="33" t="inlineStr"/>
      <c r="AE1109" s="33" t="inlineStr"/>
      <c r="AF1109" s="33" t="inlineStr"/>
      <c r="AG1109" s="33" t="inlineStr"/>
      <c r="AH1109">
        <f>COUNTA(D1109:D1109)&gt;0</f>
        <v/>
      </c>
      <c r="AI1109">
        <f>IFERROR(AND($D$1042&lt;&gt;"",$D$1042="Yes"),FALSE)</f>
        <v/>
      </c>
      <c r="AJ1109">
        <f>IFERROR(AND($D$1042="",NOT(AND($D$1042&lt;&gt;"",$D$1042="Yes"))),FALSE)</f>
        <v/>
      </c>
      <c r="AK1109">
        <f>IF(AI1109,IF(AH1109,"ANSWERED","MISSING"),IF(AJ1109,IF(AH1109,"INVALID","CONTROLLER MISSING"),IF(AH1109,"INVALID","NOT APPLICABLE")))</f>
        <v/>
      </c>
      <c r="AL1109" t="inlineStr">
        <is>
          <t>PARSED</t>
        </is>
      </c>
    </row>
    <row r="1110">
      <c r="A1110" s="29" t="inlineStr">
        <is>
          <t>FINS_PR_1070_v1</t>
        </is>
      </c>
      <c r="B1110" s="30" t="inlineStr">
        <is>
          <t>Transfers outwards: Unhosted Wallets which: Client is not originator / beneficial owner but is a regulated entity subject to AML / CFT obligations</t>
        </is>
      </c>
      <c r="C1110" s="35" t="inlineStr">
        <is>
          <t>TABLE: 38.0
MATRIX ROW / CONTEXT: Value of Electronic Money Token transfers - Malta
Kindly provide the following details with respect to tokens transferred outwards to the electronic money institution - Unhosted Wallets which: Client is not originator / beneficial owner but is a regulated entity subjec…
HOW TO ANSWER: Up to 1 values.
WHEN TO ANSWER: “Transfer Services for Electronic Money Tokens in accordance with Article 27(5) of the MiCA Act” (FINS_PR_1003) is “Yes”</t>
        </is>
      </c>
      <c r="D1110" s="34" t="inlineStr"/>
      <c r="E1110" s="33" t="inlineStr"/>
      <c r="F1110" s="33" t="inlineStr"/>
      <c r="G1110" s="33" t="inlineStr"/>
      <c r="H1110" s="33" t="inlineStr"/>
      <c r="I1110" s="33" t="inlineStr"/>
      <c r="J1110" s="33" t="inlineStr"/>
      <c r="K1110" s="33" t="inlineStr"/>
      <c r="L1110" s="33" t="inlineStr"/>
      <c r="M1110" s="33" t="inlineStr"/>
      <c r="N1110" s="33" t="inlineStr"/>
      <c r="O1110" s="33" t="inlineStr"/>
      <c r="P1110" s="33" t="inlineStr"/>
      <c r="Q1110" s="33" t="inlineStr"/>
      <c r="R1110" s="33" t="inlineStr"/>
      <c r="S1110" s="33" t="inlineStr"/>
      <c r="T1110" s="33" t="inlineStr"/>
      <c r="U1110" s="33" t="inlineStr"/>
      <c r="V1110" s="33" t="inlineStr"/>
      <c r="W1110" s="33" t="inlineStr"/>
      <c r="X1110" s="33" t="inlineStr"/>
      <c r="Y1110" s="33" t="inlineStr"/>
      <c r="Z1110" s="33" t="inlineStr"/>
      <c r="AA1110" s="33" t="inlineStr"/>
      <c r="AB1110" s="33" t="inlineStr"/>
      <c r="AC1110" s="33" t="inlineStr"/>
      <c r="AD1110" s="33" t="inlineStr"/>
      <c r="AE1110" s="33" t="inlineStr"/>
      <c r="AF1110" s="33" t="inlineStr"/>
      <c r="AG1110" s="33" t="inlineStr"/>
      <c r="AH1110">
        <f>COUNTA(D1110:D1110)&gt;0</f>
        <v/>
      </c>
      <c r="AI1110">
        <f>IFERROR(AND($D$1042&lt;&gt;"",$D$1042="Yes"),FALSE)</f>
        <v/>
      </c>
      <c r="AJ1110">
        <f>IFERROR(AND($D$1042="",NOT(AND($D$1042&lt;&gt;"",$D$1042="Yes"))),FALSE)</f>
        <v/>
      </c>
      <c r="AK1110">
        <f>IF(AI1110,IF(AH1110,"ANSWERED","MISSING"),IF(AJ1110,IF(AH1110,"INVALID","CONTROLLER MISSING"),IF(AH1110,"INVALID","NOT APPLICABLE")))</f>
        <v/>
      </c>
      <c r="AL1110" t="inlineStr">
        <is>
          <t>PARSED</t>
        </is>
      </c>
    </row>
    <row r="1111">
      <c r="A1111" s="29" t="inlineStr">
        <is>
          <t>FINS_PR_1071_v1</t>
        </is>
      </c>
      <c r="B1111" s="30" t="inlineStr">
        <is>
          <t>Transfers outwards: Unhosted Wallets which: Client is not originator / beneficial owner but is a regulated entity subject to AML / CFT obligations</t>
        </is>
      </c>
      <c r="C1111" s="35" t="inlineStr">
        <is>
          <t>TABLE: 38.0
MATRIX ROW / CONTEXT: Value of Electronic Money Token transfers - EU/EEA
Kindly provide the following details with respect to tokens transferred outwards to the electronic money institution - Unhosted Wallets which: Client is not originator / beneficial owner but is a regulated entity subjec…
HOW TO ANSWER: Up to 1 values.
WHEN TO ANSWER: “Transfer Services for Electronic Money Tokens in accordance with Article 27(5) of the MiCA Act” (FINS_PR_1003) is “Yes”</t>
        </is>
      </c>
      <c r="D1111" s="34" t="inlineStr"/>
      <c r="E1111" s="33" t="inlineStr"/>
      <c r="F1111" s="33" t="inlineStr"/>
      <c r="G1111" s="33" t="inlineStr"/>
      <c r="H1111" s="33" t="inlineStr"/>
      <c r="I1111" s="33" t="inlineStr"/>
      <c r="J1111" s="33" t="inlineStr"/>
      <c r="K1111" s="33" t="inlineStr"/>
      <c r="L1111" s="33" t="inlineStr"/>
      <c r="M1111" s="33" t="inlineStr"/>
      <c r="N1111" s="33" t="inlineStr"/>
      <c r="O1111" s="33" t="inlineStr"/>
      <c r="P1111" s="33" t="inlineStr"/>
      <c r="Q1111" s="33" t="inlineStr"/>
      <c r="R1111" s="33" t="inlineStr"/>
      <c r="S1111" s="33" t="inlineStr"/>
      <c r="T1111" s="33" t="inlineStr"/>
      <c r="U1111" s="33" t="inlineStr"/>
      <c r="V1111" s="33" t="inlineStr"/>
      <c r="W1111" s="33" t="inlineStr"/>
      <c r="X1111" s="33" t="inlineStr"/>
      <c r="Y1111" s="33" t="inlineStr"/>
      <c r="Z1111" s="33" t="inlineStr"/>
      <c r="AA1111" s="33" t="inlineStr"/>
      <c r="AB1111" s="33" t="inlineStr"/>
      <c r="AC1111" s="33" t="inlineStr"/>
      <c r="AD1111" s="33" t="inlineStr"/>
      <c r="AE1111" s="33" t="inlineStr"/>
      <c r="AF1111" s="33" t="inlineStr"/>
      <c r="AG1111" s="33" t="inlineStr"/>
      <c r="AH1111">
        <f>COUNTA(D1111:D1111)&gt;0</f>
        <v/>
      </c>
      <c r="AI1111">
        <f>IFERROR(AND($D$1042&lt;&gt;"",$D$1042="Yes"),FALSE)</f>
        <v/>
      </c>
      <c r="AJ1111">
        <f>IFERROR(AND($D$1042="",NOT(AND($D$1042&lt;&gt;"",$D$1042="Yes"))),FALSE)</f>
        <v/>
      </c>
      <c r="AK1111">
        <f>IF(AI1111,IF(AH1111,"ANSWERED","MISSING"),IF(AJ1111,IF(AH1111,"INVALID","CONTROLLER MISSING"),IF(AH1111,"INVALID","NOT APPLICABLE")))</f>
        <v/>
      </c>
      <c r="AL1111" t="inlineStr">
        <is>
          <t>PARSED</t>
        </is>
      </c>
    </row>
    <row r="1112">
      <c r="A1112" s="29" t="inlineStr">
        <is>
          <t>FINS_PR_1072_v1</t>
        </is>
      </c>
      <c r="B1112" s="30" t="inlineStr">
        <is>
          <t>Transfers outwards: Unhosted Wallets which: Client is not originator / beneficial owner but is a regulated entity subject to AML / CFT obligations</t>
        </is>
      </c>
      <c r="C1112" s="35" t="inlineStr">
        <is>
          <t>TABLE: 38.0
MATRIX ROW / CONTEXT: Value of Electronic Money Token transfers - RoW
Kindly provide the following details with respect to tokens transferred outwards to the electronic money institution - Unhosted Wallets which: Client is not originator / beneficial owner but is a regulated entity subjec…
HOW TO ANSWER: Up to 1 values.
WHEN TO ANSWER: “Transfer Services for Electronic Money Tokens in accordance with Article 27(5) of the MiCA Act” (FINS_PR_1003) is “Yes”</t>
        </is>
      </c>
      <c r="D1112" s="34" t="inlineStr"/>
      <c r="E1112" s="33" t="inlineStr"/>
      <c r="F1112" s="33" t="inlineStr"/>
      <c r="G1112" s="33" t="inlineStr"/>
      <c r="H1112" s="33" t="inlineStr"/>
      <c r="I1112" s="33" t="inlineStr"/>
      <c r="J1112" s="33" t="inlineStr"/>
      <c r="K1112" s="33" t="inlineStr"/>
      <c r="L1112" s="33" t="inlineStr"/>
      <c r="M1112" s="33" t="inlineStr"/>
      <c r="N1112" s="33" t="inlineStr"/>
      <c r="O1112" s="33" t="inlineStr"/>
      <c r="P1112" s="33" t="inlineStr"/>
      <c r="Q1112" s="33" t="inlineStr"/>
      <c r="R1112" s="33" t="inlineStr"/>
      <c r="S1112" s="33" t="inlineStr"/>
      <c r="T1112" s="33" t="inlineStr"/>
      <c r="U1112" s="33" t="inlineStr"/>
      <c r="V1112" s="33" t="inlineStr"/>
      <c r="W1112" s="33" t="inlineStr"/>
      <c r="X1112" s="33" t="inlineStr"/>
      <c r="Y1112" s="33" t="inlineStr"/>
      <c r="Z1112" s="33" t="inlineStr"/>
      <c r="AA1112" s="33" t="inlineStr"/>
      <c r="AB1112" s="33" t="inlineStr"/>
      <c r="AC1112" s="33" t="inlineStr"/>
      <c r="AD1112" s="33" t="inlineStr"/>
      <c r="AE1112" s="33" t="inlineStr"/>
      <c r="AF1112" s="33" t="inlineStr"/>
      <c r="AG1112" s="33" t="inlineStr"/>
      <c r="AH1112">
        <f>COUNTA(D1112:D1112)&gt;0</f>
        <v/>
      </c>
      <c r="AI1112">
        <f>IFERROR(AND($D$1042&lt;&gt;"",$D$1042="Yes"),FALSE)</f>
        <v/>
      </c>
      <c r="AJ1112">
        <f>IFERROR(AND($D$1042="",NOT(AND($D$1042&lt;&gt;"",$D$1042="Yes"))),FALSE)</f>
        <v/>
      </c>
      <c r="AK1112">
        <f>IF(AI1112,IF(AH1112,"ANSWERED","MISSING"),IF(AJ1112,IF(AH1112,"INVALID","CONTROLLER MISSING"),IF(AH1112,"INVALID","NOT APPLICABLE")))</f>
        <v/>
      </c>
      <c r="AL1112" t="inlineStr">
        <is>
          <t>PARSED</t>
        </is>
      </c>
    </row>
    <row r="1113">
      <c r="A1113" s="29" t="inlineStr">
        <is>
          <t>FINS_PR_1073_v1</t>
        </is>
      </c>
      <c r="B1113" s="30" t="inlineStr">
        <is>
          <t>Transfers outwards: Unhosted Wallets which: Originator/ beneficial owner is identified but is not the client</t>
        </is>
      </c>
      <c r="C1113" s="35" t="inlineStr">
        <is>
          <t>TABLE: 38.0
MATRIX ROW / CONTEXT: Value of Electronic Money Token transfers - Malta
Kindly provide the following details with respect to tokens transferred outwards to the electronic money institution - Unhosted Wallets which: Originator/ beneficial owner is identified but is not the client: Value of E…
HOW TO ANSWER: Up to 1 values.
WHEN TO ANSWER: “Transfer Services for Electronic Money Tokens in accordance with Article 27(5) of the MiCA Act” (FINS_PR_1003) is “Yes”</t>
        </is>
      </c>
      <c r="D1113" s="34" t="inlineStr"/>
      <c r="E1113" s="33" t="inlineStr"/>
      <c r="F1113" s="33" t="inlineStr"/>
      <c r="G1113" s="33" t="inlineStr"/>
      <c r="H1113" s="33" t="inlineStr"/>
      <c r="I1113" s="33" t="inlineStr"/>
      <c r="J1113" s="33" t="inlineStr"/>
      <c r="K1113" s="33" t="inlineStr"/>
      <c r="L1113" s="33" t="inlineStr"/>
      <c r="M1113" s="33" t="inlineStr"/>
      <c r="N1113" s="33" t="inlineStr"/>
      <c r="O1113" s="33" t="inlineStr"/>
      <c r="P1113" s="33" t="inlineStr"/>
      <c r="Q1113" s="33" t="inlineStr"/>
      <c r="R1113" s="33" t="inlineStr"/>
      <c r="S1113" s="33" t="inlineStr"/>
      <c r="T1113" s="33" t="inlineStr"/>
      <c r="U1113" s="33" t="inlineStr"/>
      <c r="V1113" s="33" t="inlineStr"/>
      <c r="W1113" s="33" t="inlineStr"/>
      <c r="X1113" s="33" t="inlineStr"/>
      <c r="Y1113" s="33" t="inlineStr"/>
      <c r="Z1113" s="33" t="inlineStr"/>
      <c r="AA1113" s="33" t="inlineStr"/>
      <c r="AB1113" s="33" t="inlineStr"/>
      <c r="AC1113" s="33" t="inlineStr"/>
      <c r="AD1113" s="33" t="inlineStr"/>
      <c r="AE1113" s="33" t="inlineStr"/>
      <c r="AF1113" s="33" t="inlineStr"/>
      <c r="AG1113" s="33" t="inlineStr"/>
      <c r="AH1113">
        <f>COUNTA(D1113:D1113)&gt;0</f>
        <v/>
      </c>
      <c r="AI1113">
        <f>IFERROR(AND($D$1042&lt;&gt;"",$D$1042="Yes"),FALSE)</f>
        <v/>
      </c>
      <c r="AJ1113">
        <f>IFERROR(AND($D$1042="",NOT(AND($D$1042&lt;&gt;"",$D$1042="Yes"))),FALSE)</f>
        <v/>
      </c>
      <c r="AK1113">
        <f>IF(AI1113,IF(AH1113,"ANSWERED","MISSING"),IF(AJ1113,IF(AH1113,"INVALID","CONTROLLER MISSING"),IF(AH1113,"INVALID","NOT APPLICABLE")))</f>
        <v/>
      </c>
      <c r="AL1113" t="inlineStr">
        <is>
          <t>PARSED</t>
        </is>
      </c>
    </row>
    <row r="1114">
      <c r="A1114" s="29" t="inlineStr">
        <is>
          <t>FINS_PR_1074_v1</t>
        </is>
      </c>
      <c r="B1114" s="30" t="inlineStr">
        <is>
          <t>Transfers outwards: Unhosted Wallets which: Originator/ beneficial owner is identified but is not the client</t>
        </is>
      </c>
      <c r="C1114" s="35" t="inlineStr">
        <is>
          <t>TABLE: 38.0
MATRIX ROW / CONTEXT: Value of Electronic Money Token transfers - EU/EEA
Kindly provide the following details with respect to tokens transferred outwards to the electronic money institution - Unhosted Wallets which: Originator/ beneficial owner is identified but is not the client: Value of E…
HOW TO ANSWER: Up to 1 values.
WHEN TO ANSWER: “Transfer Services for Electronic Money Tokens in accordance with Article 27(5) of the MiCA Act” (FINS_PR_1003) is “Yes”</t>
        </is>
      </c>
      <c r="D1114" s="34" t="inlineStr"/>
      <c r="E1114" s="33" t="inlineStr"/>
      <c r="F1114" s="33" t="inlineStr"/>
      <c r="G1114" s="33" t="inlineStr"/>
      <c r="H1114" s="33" t="inlineStr"/>
      <c r="I1114" s="33" t="inlineStr"/>
      <c r="J1114" s="33" t="inlineStr"/>
      <c r="K1114" s="33" t="inlineStr"/>
      <c r="L1114" s="33" t="inlineStr"/>
      <c r="M1114" s="33" t="inlineStr"/>
      <c r="N1114" s="33" t="inlineStr"/>
      <c r="O1114" s="33" t="inlineStr"/>
      <c r="P1114" s="33" t="inlineStr"/>
      <c r="Q1114" s="33" t="inlineStr"/>
      <c r="R1114" s="33" t="inlineStr"/>
      <c r="S1114" s="33" t="inlineStr"/>
      <c r="T1114" s="33" t="inlineStr"/>
      <c r="U1114" s="33" t="inlineStr"/>
      <c r="V1114" s="33" t="inlineStr"/>
      <c r="W1114" s="33" t="inlineStr"/>
      <c r="X1114" s="33" t="inlineStr"/>
      <c r="Y1114" s="33" t="inlineStr"/>
      <c r="Z1114" s="33" t="inlineStr"/>
      <c r="AA1114" s="33" t="inlineStr"/>
      <c r="AB1114" s="33" t="inlineStr"/>
      <c r="AC1114" s="33" t="inlineStr"/>
      <c r="AD1114" s="33" t="inlineStr"/>
      <c r="AE1114" s="33" t="inlineStr"/>
      <c r="AF1114" s="33" t="inlineStr"/>
      <c r="AG1114" s="33" t="inlineStr"/>
      <c r="AH1114">
        <f>COUNTA(D1114:D1114)&gt;0</f>
        <v/>
      </c>
      <c r="AI1114">
        <f>IFERROR(AND($D$1042&lt;&gt;"",$D$1042="Yes"),FALSE)</f>
        <v/>
      </c>
      <c r="AJ1114">
        <f>IFERROR(AND($D$1042="",NOT(AND($D$1042&lt;&gt;"",$D$1042="Yes"))),FALSE)</f>
        <v/>
      </c>
      <c r="AK1114">
        <f>IF(AI1114,IF(AH1114,"ANSWERED","MISSING"),IF(AJ1114,IF(AH1114,"INVALID","CONTROLLER MISSING"),IF(AH1114,"INVALID","NOT APPLICABLE")))</f>
        <v/>
      </c>
      <c r="AL1114" t="inlineStr">
        <is>
          <t>PARSED</t>
        </is>
      </c>
    </row>
    <row r="1115">
      <c r="A1115" s="29" t="inlineStr">
        <is>
          <t>FINS_PR_1075_v1</t>
        </is>
      </c>
      <c r="B1115" s="30" t="inlineStr">
        <is>
          <t>Transfers outwards: Unhosted Wallets which: Originator/ beneficial owner is identified but is not the client</t>
        </is>
      </c>
      <c r="C1115" s="35" t="inlineStr">
        <is>
          <t>TABLE: 38.0
MATRIX ROW / CONTEXT: Value of Electronic Money Token transfers - RoW
Kindly provide the following details with respect to tokens transferred outwards to the electronic money institution - Unhosted Wallets which: Originator/ beneficial owner is identified but is not the client: Value of E…
HOW TO ANSWER: Up to 1 values.
WHEN TO ANSWER: “Transfer Services for Electronic Money Tokens in accordance with Article 27(5) of the MiCA Act” (FINS_PR_1003) is “Yes”</t>
        </is>
      </c>
      <c r="D1115" s="34" t="inlineStr"/>
      <c r="E1115" s="33" t="inlineStr"/>
      <c r="F1115" s="33" t="inlineStr"/>
      <c r="G1115" s="33" t="inlineStr"/>
      <c r="H1115" s="33" t="inlineStr"/>
      <c r="I1115" s="33" t="inlineStr"/>
      <c r="J1115" s="33" t="inlineStr"/>
      <c r="K1115" s="33" t="inlineStr"/>
      <c r="L1115" s="33" t="inlineStr"/>
      <c r="M1115" s="33" t="inlineStr"/>
      <c r="N1115" s="33" t="inlineStr"/>
      <c r="O1115" s="33" t="inlineStr"/>
      <c r="P1115" s="33" t="inlineStr"/>
      <c r="Q1115" s="33" t="inlineStr"/>
      <c r="R1115" s="33" t="inlineStr"/>
      <c r="S1115" s="33" t="inlineStr"/>
      <c r="T1115" s="33" t="inlineStr"/>
      <c r="U1115" s="33" t="inlineStr"/>
      <c r="V1115" s="33" t="inlineStr"/>
      <c r="W1115" s="33" t="inlineStr"/>
      <c r="X1115" s="33" t="inlineStr"/>
      <c r="Y1115" s="33" t="inlineStr"/>
      <c r="Z1115" s="33" t="inlineStr"/>
      <c r="AA1115" s="33" t="inlineStr"/>
      <c r="AB1115" s="33" t="inlineStr"/>
      <c r="AC1115" s="33" t="inlineStr"/>
      <c r="AD1115" s="33" t="inlineStr"/>
      <c r="AE1115" s="33" t="inlineStr"/>
      <c r="AF1115" s="33" t="inlineStr"/>
      <c r="AG1115" s="33" t="inlineStr"/>
      <c r="AH1115">
        <f>COUNTA(D1115:D1115)&gt;0</f>
        <v/>
      </c>
      <c r="AI1115">
        <f>IFERROR(AND($D$1042&lt;&gt;"",$D$1042="Yes"),FALSE)</f>
        <v/>
      </c>
      <c r="AJ1115">
        <f>IFERROR(AND($D$1042="",NOT(AND($D$1042&lt;&gt;"",$D$1042="Yes"))),FALSE)</f>
        <v/>
      </c>
      <c r="AK1115">
        <f>IF(AI1115,IF(AH1115,"ANSWERED","MISSING"),IF(AJ1115,IF(AH1115,"INVALID","CONTROLLER MISSING"),IF(AH1115,"INVALID","NOT APPLICABLE")))</f>
        <v/>
      </c>
      <c r="AL1115" t="inlineStr">
        <is>
          <t>PARSED</t>
        </is>
      </c>
    </row>
    <row r="1116">
      <c r="A1116" s="29" t="inlineStr">
        <is>
          <t>FINS_PR_1076_v1</t>
        </is>
      </c>
      <c r="B1116" s="30" t="inlineStr">
        <is>
          <t>Transfers outwards: Unhosted Wallets which: Are not identified</t>
        </is>
      </c>
      <c r="C1116" s="35" t="inlineStr">
        <is>
          <t>TABLE: 38.0
MATRIX ROW / CONTEXT: Value of Electronic Money Token transfers - Malta
Kindly provide the following details with respect to tokens transferred outwards to the electronic money institution - Unhosted Wallets which: Are not identified: Value of Electronic Money Token transfers - Malta
HOW TO ANSWER: Up to 1 values.
WHEN TO ANSWER: “Transfer Services for Electronic Money Tokens in accordance with Article 27(5) of the MiCA Act” (FINS_PR_1003) is “Yes”</t>
        </is>
      </c>
      <c r="D1116" s="34" t="inlineStr"/>
      <c r="E1116" s="33" t="inlineStr"/>
      <c r="F1116" s="33" t="inlineStr"/>
      <c r="G1116" s="33" t="inlineStr"/>
      <c r="H1116" s="33" t="inlineStr"/>
      <c r="I1116" s="33" t="inlineStr"/>
      <c r="J1116" s="33" t="inlineStr"/>
      <c r="K1116" s="33" t="inlineStr"/>
      <c r="L1116" s="33" t="inlineStr"/>
      <c r="M1116" s="33" t="inlineStr"/>
      <c r="N1116" s="33" t="inlineStr"/>
      <c r="O1116" s="33" t="inlineStr"/>
      <c r="P1116" s="33" t="inlineStr"/>
      <c r="Q1116" s="33" t="inlineStr"/>
      <c r="R1116" s="33" t="inlineStr"/>
      <c r="S1116" s="33" t="inlineStr"/>
      <c r="T1116" s="33" t="inlineStr"/>
      <c r="U1116" s="33" t="inlineStr"/>
      <c r="V1116" s="33" t="inlineStr"/>
      <c r="W1116" s="33" t="inlineStr"/>
      <c r="X1116" s="33" t="inlineStr"/>
      <c r="Y1116" s="33" t="inlineStr"/>
      <c r="Z1116" s="33" t="inlineStr"/>
      <c r="AA1116" s="33" t="inlineStr"/>
      <c r="AB1116" s="33" t="inlineStr"/>
      <c r="AC1116" s="33" t="inlineStr"/>
      <c r="AD1116" s="33" t="inlineStr"/>
      <c r="AE1116" s="33" t="inlineStr"/>
      <c r="AF1116" s="33" t="inlineStr"/>
      <c r="AG1116" s="33" t="inlineStr"/>
      <c r="AH1116">
        <f>COUNTA(D1116:D1116)&gt;0</f>
        <v/>
      </c>
      <c r="AI1116">
        <f>IFERROR(AND($D$1042&lt;&gt;"",$D$1042="Yes"),FALSE)</f>
        <v/>
      </c>
      <c r="AJ1116">
        <f>IFERROR(AND($D$1042="",NOT(AND($D$1042&lt;&gt;"",$D$1042="Yes"))),FALSE)</f>
        <v/>
      </c>
      <c r="AK1116">
        <f>IF(AI1116,IF(AH1116,"ANSWERED","MISSING"),IF(AJ1116,IF(AH1116,"INVALID","CONTROLLER MISSING"),IF(AH1116,"INVALID","NOT APPLICABLE")))</f>
        <v/>
      </c>
      <c r="AL1116" t="inlineStr">
        <is>
          <t>PARSED</t>
        </is>
      </c>
    </row>
    <row r="1117">
      <c r="A1117" s="29" t="inlineStr">
        <is>
          <t>FINS_PR_1077_v1</t>
        </is>
      </c>
      <c r="B1117" s="30" t="inlineStr">
        <is>
          <t>Transfers outwards: Unhosted Wallets which: Are not identified</t>
        </is>
      </c>
      <c r="C1117" s="35" t="inlineStr">
        <is>
          <t>TABLE: 38.0
MATRIX ROW / CONTEXT: Value of Electronic Money Token transfers - EU/EEA
Kindly provide the following details with respect to tokens transferred outwards to the electronic money institution - Unhosted Wallets which: Are not identified: Value of Electronic Money Token transfers - EU/EEA
HOW TO ANSWER: Up to 1 values.
WHEN TO ANSWER: “Transfer Services for Electronic Money Tokens in accordance with Article 27(5) of the MiCA Act” (FINS_PR_1003) is “Yes”</t>
        </is>
      </c>
      <c r="D1117" s="34" t="inlineStr"/>
      <c r="E1117" s="33" t="inlineStr"/>
      <c r="F1117" s="33" t="inlineStr"/>
      <c r="G1117" s="33" t="inlineStr"/>
      <c r="H1117" s="33" t="inlineStr"/>
      <c r="I1117" s="33" t="inlineStr"/>
      <c r="J1117" s="33" t="inlineStr"/>
      <c r="K1117" s="33" t="inlineStr"/>
      <c r="L1117" s="33" t="inlineStr"/>
      <c r="M1117" s="33" t="inlineStr"/>
      <c r="N1117" s="33" t="inlineStr"/>
      <c r="O1117" s="33" t="inlineStr"/>
      <c r="P1117" s="33" t="inlineStr"/>
      <c r="Q1117" s="33" t="inlineStr"/>
      <c r="R1117" s="33" t="inlineStr"/>
      <c r="S1117" s="33" t="inlineStr"/>
      <c r="T1117" s="33" t="inlineStr"/>
      <c r="U1117" s="33" t="inlineStr"/>
      <c r="V1117" s="33" t="inlineStr"/>
      <c r="W1117" s="33" t="inlineStr"/>
      <c r="X1117" s="33" t="inlineStr"/>
      <c r="Y1117" s="33" t="inlineStr"/>
      <c r="Z1117" s="33" t="inlineStr"/>
      <c r="AA1117" s="33" t="inlineStr"/>
      <c r="AB1117" s="33" t="inlineStr"/>
      <c r="AC1117" s="33" t="inlineStr"/>
      <c r="AD1117" s="33" t="inlineStr"/>
      <c r="AE1117" s="33" t="inlineStr"/>
      <c r="AF1117" s="33" t="inlineStr"/>
      <c r="AG1117" s="33" t="inlineStr"/>
      <c r="AH1117">
        <f>COUNTA(D1117:D1117)&gt;0</f>
        <v/>
      </c>
      <c r="AI1117">
        <f>IFERROR(AND($D$1042&lt;&gt;"",$D$1042="Yes"),FALSE)</f>
        <v/>
      </c>
      <c r="AJ1117">
        <f>IFERROR(AND($D$1042="",NOT(AND($D$1042&lt;&gt;"",$D$1042="Yes"))),FALSE)</f>
        <v/>
      </c>
      <c r="AK1117">
        <f>IF(AI1117,IF(AH1117,"ANSWERED","MISSING"),IF(AJ1117,IF(AH1117,"INVALID","CONTROLLER MISSING"),IF(AH1117,"INVALID","NOT APPLICABLE")))</f>
        <v/>
      </c>
      <c r="AL1117" t="inlineStr">
        <is>
          <t>PARSED</t>
        </is>
      </c>
    </row>
    <row r="1118">
      <c r="A1118" s="29" t="inlineStr">
        <is>
          <t>FINS_PR_1078_v1</t>
        </is>
      </c>
      <c r="B1118" s="30" t="inlineStr">
        <is>
          <t>Transfers outwards: Unhosted Wallets which: Are not identified</t>
        </is>
      </c>
      <c r="C1118" s="35" t="inlineStr">
        <is>
          <t>TABLE: 38.0
MATRIX ROW / CONTEXT: Value of Electronic Money Token transfers - RoW
Kindly provide the following details with respect to tokens transferred outwards to the electronic money institution - Unhosted Wallets which: Are not identified: Value of Electronic Money Token transfers - RoW
HOW TO ANSWER: Up to 1 values.
WHEN TO ANSWER: “Transfer Services for Electronic Money Tokens in accordance with Article 27(5) of the MiCA Act” (FINS_PR_1003) is “Yes”</t>
        </is>
      </c>
      <c r="D1118" s="34" t="inlineStr"/>
      <c r="E1118" s="33" t="inlineStr"/>
      <c r="F1118" s="33" t="inlineStr"/>
      <c r="G1118" s="33" t="inlineStr"/>
      <c r="H1118" s="33" t="inlineStr"/>
      <c r="I1118" s="33" t="inlineStr"/>
      <c r="J1118" s="33" t="inlineStr"/>
      <c r="K1118" s="33" t="inlineStr"/>
      <c r="L1118" s="33" t="inlineStr"/>
      <c r="M1118" s="33" t="inlineStr"/>
      <c r="N1118" s="33" t="inlineStr"/>
      <c r="O1118" s="33" t="inlineStr"/>
      <c r="P1118" s="33" t="inlineStr"/>
      <c r="Q1118" s="33" t="inlineStr"/>
      <c r="R1118" s="33" t="inlineStr"/>
      <c r="S1118" s="33" t="inlineStr"/>
      <c r="T1118" s="33" t="inlineStr"/>
      <c r="U1118" s="33" t="inlineStr"/>
      <c r="V1118" s="33" t="inlineStr"/>
      <c r="W1118" s="33" t="inlineStr"/>
      <c r="X1118" s="33" t="inlineStr"/>
      <c r="Y1118" s="33" t="inlineStr"/>
      <c r="Z1118" s="33" t="inlineStr"/>
      <c r="AA1118" s="33" t="inlineStr"/>
      <c r="AB1118" s="33" t="inlineStr"/>
      <c r="AC1118" s="33" t="inlineStr"/>
      <c r="AD1118" s="33" t="inlineStr"/>
      <c r="AE1118" s="33" t="inlineStr"/>
      <c r="AF1118" s="33" t="inlineStr"/>
      <c r="AG1118" s="33" t="inlineStr"/>
      <c r="AH1118">
        <f>COUNTA(D1118:D1118)&gt;0</f>
        <v/>
      </c>
      <c r="AI1118">
        <f>IFERROR(AND($D$1042&lt;&gt;"",$D$1042="Yes"),FALSE)</f>
        <v/>
      </c>
      <c r="AJ1118">
        <f>IFERROR(AND($D$1042="",NOT(AND($D$1042&lt;&gt;"",$D$1042="Yes"))),FALSE)</f>
        <v/>
      </c>
      <c r="AK1118">
        <f>IF(AI1118,IF(AH1118,"ANSWERED","MISSING"),IF(AJ1118,IF(AH1118,"INVALID","CONTROLLER MISSING"),IF(AH1118,"INVALID","NOT APPLICABLE")))</f>
        <v/>
      </c>
      <c r="AL1118" t="inlineStr">
        <is>
          <t>PARSED</t>
        </is>
      </c>
    </row>
    <row r="1119">
      <c r="A1119" s="29" t="inlineStr">
        <is>
          <t>FINS_PR_1079_v1</t>
        </is>
      </c>
      <c r="B1119" s="30" t="inlineStr">
        <is>
          <t>Wallets held by the same electronic money institution  - Number of clients</t>
        </is>
      </c>
      <c r="C1119" s="35" t="inlineStr">
        <is>
          <t>TABLE: 38.0
MATRIX ROW / CONTEXT: Malta
Number of clients with wallets held by the same electronic money institution - Malta
HOW TO ANSWER: Up to 1 values.
WHEN TO ANSWER: “Transfer Services for Electronic Money Tokens in accordance with Article 27(5) of the MiCA Act” (FINS_PR_1003) is “Yes”</t>
        </is>
      </c>
      <c r="D1119" s="34" t="inlineStr"/>
      <c r="E1119" s="33" t="inlineStr"/>
      <c r="F1119" s="33" t="inlineStr"/>
      <c r="G1119" s="33" t="inlineStr"/>
      <c r="H1119" s="33" t="inlineStr"/>
      <c r="I1119" s="33" t="inlineStr"/>
      <c r="J1119" s="33" t="inlineStr"/>
      <c r="K1119" s="33" t="inlineStr"/>
      <c r="L1119" s="33" t="inlineStr"/>
      <c r="M1119" s="33" t="inlineStr"/>
      <c r="N1119" s="33" t="inlineStr"/>
      <c r="O1119" s="33" t="inlineStr"/>
      <c r="P1119" s="33" t="inlineStr"/>
      <c r="Q1119" s="33" t="inlineStr"/>
      <c r="R1119" s="33" t="inlineStr"/>
      <c r="S1119" s="33" t="inlineStr"/>
      <c r="T1119" s="33" t="inlineStr"/>
      <c r="U1119" s="33" t="inlineStr"/>
      <c r="V1119" s="33" t="inlineStr"/>
      <c r="W1119" s="33" t="inlineStr"/>
      <c r="X1119" s="33" t="inlineStr"/>
      <c r="Y1119" s="33" t="inlineStr"/>
      <c r="Z1119" s="33" t="inlineStr"/>
      <c r="AA1119" s="33" t="inlineStr"/>
      <c r="AB1119" s="33" t="inlineStr"/>
      <c r="AC1119" s="33" t="inlineStr"/>
      <c r="AD1119" s="33" t="inlineStr"/>
      <c r="AE1119" s="33" t="inlineStr"/>
      <c r="AF1119" s="33" t="inlineStr"/>
      <c r="AG1119" s="33" t="inlineStr"/>
      <c r="AH1119">
        <f>COUNTA(D1119:D1119)&gt;0</f>
        <v/>
      </c>
      <c r="AI1119">
        <f>IFERROR(AND($D$1042&lt;&gt;"",$D$1042="Yes"),FALSE)</f>
        <v/>
      </c>
      <c r="AJ1119">
        <f>IFERROR(AND($D$1042="",NOT(AND($D$1042&lt;&gt;"",$D$1042="Yes"))),FALSE)</f>
        <v/>
      </c>
      <c r="AK1119">
        <f>IF(AI1119,IF(AH1119,"ANSWERED","MISSING"),IF(AJ1119,IF(AH1119,"INVALID","CONTROLLER MISSING"),IF(AH1119,"INVALID","NOT APPLICABLE")))</f>
        <v/>
      </c>
      <c r="AL1119" t="inlineStr">
        <is>
          <t>PARSED</t>
        </is>
      </c>
    </row>
    <row r="1120">
      <c r="A1120" s="29" t="inlineStr">
        <is>
          <t>FINS_PR_1080_v1</t>
        </is>
      </c>
      <c r="B1120" s="30" t="inlineStr">
        <is>
          <t>Wallets held by the same electronic money institution  - Number of clients</t>
        </is>
      </c>
      <c r="C1120" s="35" t="inlineStr">
        <is>
          <t>TABLE: 38.0
MATRIX ROW / CONTEXT: EU/EEA
Number of clients with wallets held by the same electronic money institution - EU/EEA
HOW TO ANSWER: Up to 1 values.
WHEN TO ANSWER: “Transfer Services for Electronic Money Tokens in accordance with Article 27(5) of the MiCA Act” (FINS_PR_1003) is “Yes”</t>
        </is>
      </c>
      <c r="D1120" s="34" t="inlineStr"/>
      <c r="E1120" s="33" t="inlineStr"/>
      <c r="F1120" s="33" t="inlineStr"/>
      <c r="G1120" s="33" t="inlineStr"/>
      <c r="H1120" s="33" t="inlineStr"/>
      <c r="I1120" s="33" t="inlineStr"/>
      <c r="J1120" s="33" t="inlineStr"/>
      <c r="K1120" s="33" t="inlineStr"/>
      <c r="L1120" s="33" t="inlineStr"/>
      <c r="M1120" s="33" t="inlineStr"/>
      <c r="N1120" s="33" t="inlineStr"/>
      <c r="O1120" s="33" t="inlineStr"/>
      <c r="P1120" s="33" t="inlineStr"/>
      <c r="Q1120" s="33" t="inlineStr"/>
      <c r="R1120" s="33" t="inlineStr"/>
      <c r="S1120" s="33" t="inlineStr"/>
      <c r="T1120" s="33" t="inlineStr"/>
      <c r="U1120" s="33" t="inlineStr"/>
      <c r="V1120" s="33" t="inlineStr"/>
      <c r="W1120" s="33" t="inlineStr"/>
      <c r="X1120" s="33" t="inlineStr"/>
      <c r="Y1120" s="33" t="inlineStr"/>
      <c r="Z1120" s="33" t="inlineStr"/>
      <c r="AA1120" s="33" t="inlineStr"/>
      <c r="AB1120" s="33" t="inlineStr"/>
      <c r="AC1120" s="33" t="inlineStr"/>
      <c r="AD1120" s="33" t="inlineStr"/>
      <c r="AE1120" s="33" t="inlineStr"/>
      <c r="AF1120" s="33" t="inlineStr"/>
      <c r="AG1120" s="33" t="inlineStr"/>
      <c r="AH1120">
        <f>COUNTA(D1120:D1120)&gt;0</f>
        <v/>
      </c>
      <c r="AI1120">
        <f>IFERROR(AND($D$1042&lt;&gt;"",$D$1042="Yes"),FALSE)</f>
        <v/>
      </c>
      <c r="AJ1120">
        <f>IFERROR(AND($D$1042="",NOT(AND($D$1042&lt;&gt;"",$D$1042="Yes"))),FALSE)</f>
        <v/>
      </c>
      <c r="AK1120">
        <f>IF(AI1120,IF(AH1120,"ANSWERED","MISSING"),IF(AJ1120,IF(AH1120,"INVALID","CONTROLLER MISSING"),IF(AH1120,"INVALID","NOT APPLICABLE")))</f>
        <v/>
      </c>
      <c r="AL1120" t="inlineStr">
        <is>
          <t>PARSED</t>
        </is>
      </c>
    </row>
    <row r="1121">
      <c r="A1121" s="29" t="inlineStr">
        <is>
          <t>FINS_PR_1081_v1</t>
        </is>
      </c>
      <c r="B1121" s="30" t="inlineStr">
        <is>
          <t>Wallets held by the same electronic money institution  - Number of clients</t>
        </is>
      </c>
      <c r="C1121" s="35" t="inlineStr">
        <is>
          <t>TABLE: 38.0
MATRIX ROW / CONTEXT: RoW
Number of clients with wallets held by the same electronic money institution - RoW
HOW TO ANSWER: Up to 1 values.
WHEN TO ANSWER: “Transfer Services for Electronic Money Tokens in accordance with Article 27(5) of the MiCA Act” (FINS_PR_1003) is “Yes”</t>
        </is>
      </c>
      <c r="D1121" s="34" t="inlineStr"/>
      <c r="E1121" s="33" t="inlineStr"/>
      <c r="F1121" s="33" t="inlineStr"/>
      <c r="G1121" s="33" t="inlineStr"/>
      <c r="H1121" s="33" t="inlineStr"/>
      <c r="I1121" s="33" t="inlineStr"/>
      <c r="J1121" s="33" t="inlineStr"/>
      <c r="K1121" s="33" t="inlineStr"/>
      <c r="L1121" s="33" t="inlineStr"/>
      <c r="M1121" s="33" t="inlineStr"/>
      <c r="N1121" s="33" t="inlineStr"/>
      <c r="O1121" s="33" t="inlineStr"/>
      <c r="P1121" s="33" t="inlineStr"/>
      <c r="Q1121" s="33" t="inlineStr"/>
      <c r="R1121" s="33" t="inlineStr"/>
      <c r="S1121" s="33" t="inlineStr"/>
      <c r="T1121" s="33" t="inlineStr"/>
      <c r="U1121" s="33" t="inlineStr"/>
      <c r="V1121" s="33" t="inlineStr"/>
      <c r="W1121" s="33" t="inlineStr"/>
      <c r="X1121" s="33" t="inlineStr"/>
      <c r="Y1121" s="33" t="inlineStr"/>
      <c r="Z1121" s="33" t="inlineStr"/>
      <c r="AA1121" s="33" t="inlineStr"/>
      <c r="AB1121" s="33" t="inlineStr"/>
      <c r="AC1121" s="33" t="inlineStr"/>
      <c r="AD1121" s="33" t="inlineStr"/>
      <c r="AE1121" s="33" t="inlineStr"/>
      <c r="AF1121" s="33" t="inlineStr"/>
      <c r="AG1121" s="33" t="inlineStr"/>
      <c r="AH1121">
        <f>COUNTA(D1121:D1121)&gt;0</f>
        <v/>
      </c>
      <c r="AI1121">
        <f>IFERROR(AND($D$1042&lt;&gt;"",$D$1042="Yes"),FALSE)</f>
        <v/>
      </c>
      <c r="AJ1121">
        <f>IFERROR(AND($D$1042="",NOT(AND($D$1042&lt;&gt;"",$D$1042="Yes"))),FALSE)</f>
        <v/>
      </c>
      <c r="AK1121">
        <f>IF(AI1121,IF(AH1121,"ANSWERED","MISSING"),IF(AJ1121,IF(AH1121,"INVALID","CONTROLLER MISSING"),IF(AH1121,"INVALID","NOT APPLICABLE")))</f>
        <v/>
      </c>
      <c r="AL1121" t="inlineStr">
        <is>
          <t>PARSED</t>
        </is>
      </c>
    </row>
    <row r="1122">
      <c r="A1122" s="29" t="inlineStr">
        <is>
          <t>FINS_PR_1082_v1</t>
        </is>
      </c>
      <c r="B1122" s="30" t="inlineStr">
        <is>
          <t>Wallets held by the same electronic money institution  - Value of Electronic Money Token transfers</t>
        </is>
      </c>
      <c r="C1122" s="35" t="inlineStr">
        <is>
          <t>TABLE: 38.0
MATRIX ROW / CONTEXT: Malta
Wallets held by the same electronic money institution - Malta - Value of Electronic Money Token transfers
HOW TO ANSWER: Up to 1 values.
WHEN TO ANSWER: “Transfer Services for Electronic Money Tokens in accordance with Article 27(5) of the MiCA Act” (FINS_PR_1003) is “Yes”</t>
        </is>
      </c>
      <c r="D1122" s="34" t="inlineStr"/>
      <c r="E1122" s="33" t="inlineStr"/>
      <c r="F1122" s="33" t="inlineStr"/>
      <c r="G1122" s="33" t="inlineStr"/>
      <c r="H1122" s="33" t="inlineStr"/>
      <c r="I1122" s="33" t="inlineStr"/>
      <c r="J1122" s="33" t="inlineStr"/>
      <c r="K1122" s="33" t="inlineStr"/>
      <c r="L1122" s="33" t="inlineStr"/>
      <c r="M1122" s="33" t="inlineStr"/>
      <c r="N1122" s="33" t="inlineStr"/>
      <c r="O1122" s="33" t="inlineStr"/>
      <c r="P1122" s="33" t="inlineStr"/>
      <c r="Q1122" s="33" t="inlineStr"/>
      <c r="R1122" s="33" t="inlineStr"/>
      <c r="S1122" s="33" t="inlineStr"/>
      <c r="T1122" s="33" t="inlineStr"/>
      <c r="U1122" s="33" t="inlineStr"/>
      <c r="V1122" s="33" t="inlineStr"/>
      <c r="W1122" s="33" t="inlineStr"/>
      <c r="X1122" s="33" t="inlineStr"/>
      <c r="Y1122" s="33" t="inlineStr"/>
      <c r="Z1122" s="33" t="inlineStr"/>
      <c r="AA1122" s="33" t="inlineStr"/>
      <c r="AB1122" s="33" t="inlineStr"/>
      <c r="AC1122" s="33" t="inlineStr"/>
      <c r="AD1122" s="33" t="inlineStr"/>
      <c r="AE1122" s="33" t="inlineStr"/>
      <c r="AF1122" s="33" t="inlineStr"/>
      <c r="AG1122" s="33" t="inlineStr"/>
      <c r="AH1122">
        <f>COUNTA(D1122:D1122)&gt;0</f>
        <v/>
      </c>
      <c r="AI1122">
        <f>IFERROR(AND($D$1042&lt;&gt;"",$D$1042="Yes"),FALSE)</f>
        <v/>
      </c>
      <c r="AJ1122">
        <f>IFERROR(AND($D$1042="",NOT(AND($D$1042&lt;&gt;"",$D$1042="Yes"))),FALSE)</f>
        <v/>
      </c>
      <c r="AK1122">
        <f>IF(AI1122,IF(AH1122,"ANSWERED","MISSING"),IF(AJ1122,IF(AH1122,"INVALID","CONTROLLER MISSING"),IF(AH1122,"INVALID","NOT APPLICABLE")))</f>
        <v/>
      </c>
      <c r="AL1122" t="inlineStr">
        <is>
          <t>PARSED</t>
        </is>
      </c>
    </row>
    <row r="1123">
      <c r="A1123" s="29" t="inlineStr">
        <is>
          <t>FINS_PR_1083_v1</t>
        </is>
      </c>
      <c r="B1123" s="30" t="inlineStr">
        <is>
          <t>Wallets held by the same electronic money institution  - Value of Electronic Money Token transfers</t>
        </is>
      </c>
      <c r="C1123" s="35" t="inlineStr">
        <is>
          <t>TABLE: 38.0
MATRIX ROW / CONTEXT: EU/EEA
Wallets held by the same electronic money institution - EU/EEA - Value of Electronic Money Token transfers
HOW TO ANSWER: Up to 1 values.
WHEN TO ANSWER: “Transfer Services for Electronic Money Tokens in accordance with Article 27(5) of the MiCA Act” (FINS_PR_1003) is “Yes”</t>
        </is>
      </c>
      <c r="D1123" s="34" t="inlineStr"/>
      <c r="E1123" s="33" t="inlineStr"/>
      <c r="F1123" s="33" t="inlineStr"/>
      <c r="G1123" s="33" t="inlineStr"/>
      <c r="H1123" s="33" t="inlineStr"/>
      <c r="I1123" s="33" t="inlineStr"/>
      <c r="J1123" s="33" t="inlineStr"/>
      <c r="K1123" s="33" t="inlineStr"/>
      <c r="L1123" s="33" t="inlineStr"/>
      <c r="M1123" s="33" t="inlineStr"/>
      <c r="N1123" s="33" t="inlineStr"/>
      <c r="O1123" s="33" t="inlineStr"/>
      <c r="P1123" s="33" t="inlineStr"/>
      <c r="Q1123" s="33" t="inlineStr"/>
      <c r="R1123" s="33" t="inlineStr"/>
      <c r="S1123" s="33" t="inlineStr"/>
      <c r="T1123" s="33" t="inlineStr"/>
      <c r="U1123" s="33" t="inlineStr"/>
      <c r="V1123" s="33" t="inlineStr"/>
      <c r="W1123" s="33" t="inlineStr"/>
      <c r="X1123" s="33" t="inlineStr"/>
      <c r="Y1123" s="33" t="inlineStr"/>
      <c r="Z1123" s="33" t="inlineStr"/>
      <c r="AA1123" s="33" t="inlineStr"/>
      <c r="AB1123" s="33" t="inlineStr"/>
      <c r="AC1123" s="33" t="inlineStr"/>
      <c r="AD1123" s="33" t="inlineStr"/>
      <c r="AE1123" s="33" t="inlineStr"/>
      <c r="AF1123" s="33" t="inlineStr"/>
      <c r="AG1123" s="33" t="inlineStr"/>
      <c r="AH1123">
        <f>COUNTA(D1123:D1123)&gt;0</f>
        <v/>
      </c>
      <c r="AI1123">
        <f>IFERROR(AND($D$1042&lt;&gt;"",$D$1042="Yes"),FALSE)</f>
        <v/>
      </c>
      <c r="AJ1123">
        <f>IFERROR(AND($D$1042="",NOT(AND($D$1042&lt;&gt;"",$D$1042="Yes"))),FALSE)</f>
        <v/>
      </c>
      <c r="AK1123">
        <f>IF(AI1123,IF(AH1123,"ANSWERED","MISSING"),IF(AJ1123,IF(AH1123,"INVALID","CONTROLLER MISSING"),IF(AH1123,"INVALID","NOT APPLICABLE")))</f>
        <v/>
      </c>
      <c r="AL1123" t="inlineStr">
        <is>
          <t>PARSED</t>
        </is>
      </c>
    </row>
    <row r="1124">
      <c r="A1124" s="29" t="inlineStr">
        <is>
          <t>FINS_PR_1084_v1</t>
        </is>
      </c>
      <c r="B1124" s="30" t="inlineStr">
        <is>
          <t>Wallets held by the same electronic money institution  - Value of Electronic Money Token transfers</t>
        </is>
      </c>
      <c r="C1124" s="35" t="inlineStr">
        <is>
          <t>TABLE: 38.0
MATRIX ROW / CONTEXT: RoW
Wallets held by the same electronic money institution - RoW - Value of Electronic Money Token transfers
HOW TO ANSWER: Up to 1 values.
WHEN TO ANSWER: “Transfer Services for Electronic Money Tokens in accordance with Article 27(5) of the MiCA Act” (FINS_PR_1003) is “Yes”</t>
        </is>
      </c>
      <c r="D1124" s="34" t="inlineStr"/>
      <c r="E1124" s="33" t="inlineStr"/>
      <c r="F1124" s="33" t="inlineStr"/>
      <c r="G1124" s="33" t="inlineStr"/>
      <c r="H1124" s="33" t="inlineStr"/>
      <c r="I1124" s="33" t="inlineStr"/>
      <c r="J1124" s="33" t="inlineStr"/>
      <c r="K1124" s="33" t="inlineStr"/>
      <c r="L1124" s="33" t="inlineStr"/>
      <c r="M1124" s="33" t="inlineStr"/>
      <c r="N1124" s="33" t="inlineStr"/>
      <c r="O1124" s="33" t="inlineStr"/>
      <c r="P1124" s="33" t="inlineStr"/>
      <c r="Q1124" s="33" t="inlineStr"/>
      <c r="R1124" s="33" t="inlineStr"/>
      <c r="S1124" s="33" t="inlineStr"/>
      <c r="T1124" s="33" t="inlineStr"/>
      <c r="U1124" s="33" t="inlineStr"/>
      <c r="V1124" s="33" t="inlineStr"/>
      <c r="W1124" s="33" t="inlineStr"/>
      <c r="X1124" s="33" t="inlineStr"/>
      <c r="Y1124" s="33" t="inlineStr"/>
      <c r="Z1124" s="33" t="inlineStr"/>
      <c r="AA1124" s="33" t="inlineStr"/>
      <c r="AB1124" s="33" t="inlineStr"/>
      <c r="AC1124" s="33" t="inlineStr"/>
      <c r="AD1124" s="33" t="inlineStr"/>
      <c r="AE1124" s="33" t="inlineStr"/>
      <c r="AF1124" s="33" t="inlineStr"/>
      <c r="AG1124" s="33" t="inlineStr"/>
      <c r="AH1124">
        <f>COUNTA(D1124:D1124)&gt;0</f>
        <v/>
      </c>
      <c r="AI1124">
        <f>IFERROR(AND($D$1042&lt;&gt;"",$D$1042="Yes"),FALSE)</f>
        <v/>
      </c>
      <c r="AJ1124">
        <f>IFERROR(AND($D$1042="",NOT(AND($D$1042&lt;&gt;"",$D$1042="Yes"))),FALSE)</f>
        <v/>
      </c>
      <c r="AK1124">
        <f>IF(AI1124,IF(AH1124,"ANSWERED","MISSING"),IF(AJ1124,IF(AH1124,"INVALID","CONTROLLER MISSING"),IF(AH1124,"INVALID","NOT APPLICABLE")))</f>
        <v/>
      </c>
      <c r="AL1124" t="inlineStr">
        <is>
          <t>PARSED</t>
        </is>
      </c>
    </row>
    <row r="1125">
      <c r="A1125" s="29" t="inlineStr">
        <is>
          <t>FINS_PR_1085_v1</t>
        </is>
      </c>
      <c r="B1125" s="30" t="inlineStr">
        <is>
          <t>How does the Entity accept transfers of its e-money token?</t>
        </is>
      </c>
      <c r="C1125" s="31" t="inlineStr">
        <is>
          <t>OPTIONS: Offers Custody | Accept Self Custody | Both | Other
WHEN TO ANSWER: “Transfer Services for Electronic Money Tokens in accordance with Article 27(5) of the MiCA Act” (FINS_PR_1003) is “Yes”</t>
        </is>
      </c>
      <c r="D1125" s="34" t="inlineStr"/>
      <c r="E1125" s="33" t="inlineStr"/>
      <c r="F1125" s="33" t="inlineStr"/>
      <c r="G1125" s="33" t="inlineStr"/>
      <c r="H1125" s="33" t="inlineStr"/>
      <c r="I1125" s="33" t="inlineStr"/>
      <c r="J1125" s="33" t="inlineStr"/>
      <c r="K1125" s="33" t="inlineStr"/>
      <c r="L1125" s="33" t="inlineStr"/>
      <c r="M1125" s="33" t="inlineStr"/>
      <c r="N1125" s="33" t="inlineStr"/>
      <c r="O1125" s="33" t="inlineStr"/>
      <c r="P1125" s="33" t="inlineStr"/>
      <c r="Q1125" s="33" t="inlineStr"/>
      <c r="R1125" s="33" t="inlineStr"/>
      <c r="S1125" s="33" t="inlineStr"/>
      <c r="T1125" s="33" t="inlineStr"/>
      <c r="U1125" s="33" t="inlineStr"/>
      <c r="V1125" s="33" t="inlineStr"/>
      <c r="W1125" s="33" t="inlineStr"/>
      <c r="X1125" s="33" t="inlineStr"/>
      <c r="Y1125" s="33" t="inlineStr"/>
      <c r="Z1125" s="33" t="inlineStr"/>
      <c r="AA1125" s="33" t="inlineStr"/>
      <c r="AB1125" s="33" t="inlineStr"/>
      <c r="AC1125" s="33" t="inlineStr"/>
      <c r="AD1125" s="33" t="inlineStr"/>
      <c r="AE1125" s="33" t="inlineStr"/>
      <c r="AF1125" s="33" t="inlineStr"/>
      <c r="AG1125" s="33" t="inlineStr"/>
      <c r="AH1125">
        <f>COUNTA(D1125:D1125)&gt;0</f>
        <v/>
      </c>
      <c r="AI1125">
        <f>IFERROR(AND($D$1042&lt;&gt;"",$D$1042="Yes"),FALSE)</f>
        <v/>
      </c>
      <c r="AJ1125">
        <f>IFERROR(AND($D$1042="",NOT(AND($D$1042&lt;&gt;"",$D$1042="Yes"))),FALSE)</f>
        <v/>
      </c>
      <c r="AK1125">
        <f>IF(AI1125,IF(AH1125,"ANSWERED","MISSING"),IF(AJ1125,IF(AH1125,"INVALID","CONTROLLER MISSING"),IF(AH1125,"INVALID","NOT APPLICABLE")))</f>
        <v/>
      </c>
      <c r="AL1125" t="inlineStr">
        <is>
          <t>PARSED</t>
        </is>
      </c>
    </row>
    <row r="1126">
      <c r="A1126" s="29" t="inlineStr">
        <is>
          <t>FINS_PR_1086_v1</t>
        </is>
      </c>
      <c r="B1126" s="30" t="inlineStr">
        <is>
          <t>If "Other", please provide further details</t>
        </is>
      </c>
      <c r="C1126" s="31" t="inlineStr">
        <is>
          <t>WHEN TO ANSWER: “How does the Entity accept transfers of its e-money token?” (FINS_PR_1085) is “Other”</t>
        </is>
      </c>
      <c r="D1126" s="34" t="inlineStr"/>
      <c r="E1126" s="33" t="inlineStr"/>
      <c r="F1126" s="33" t="inlineStr"/>
      <c r="G1126" s="33" t="inlineStr"/>
      <c r="H1126" s="33" t="inlineStr"/>
      <c r="I1126" s="33" t="inlineStr"/>
      <c r="J1126" s="33" t="inlineStr"/>
      <c r="K1126" s="33" t="inlineStr"/>
      <c r="L1126" s="33" t="inlineStr"/>
      <c r="M1126" s="33" t="inlineStr"/>
      <c r="N1126" s="33" t="inlineStr"/>
      <c r="O1126" s="33" t="inlineStr"/>
      <c r="P1126" s="33" t="inlineStr"/>
      <c r="Q1126" s="33" t="inlineStr"/>
      <c r="R1126" s="33" t="inlineStr"/>
      <c r="S1126" s="33" t="inlineStr"/>
      <c r="T1126" s="33" t="inlineStr"/>
      <c r="U1126" s="33" t="inlineStr"/>
      <c r="V1126" s="33" t="inlineStr"/>
      <c r="W1126" s="33" t="inlineStr"/>
      <c r="X1126" s="33" t="inlineStr"/>
      <c r="Y1126" s="33" t="inlineStr"/>
      <c r="Z1126" s="33" t="inlineStr"/>
      <c r="AA1126" s="33" t="inlineStr"/>
      <c r="AB1126" s="33" t="inlineStr"/>
      <c r="AC1126" s="33" t="inlineStr"/>
      <c r="AD1126" s="33" t="inlineStr"/>
      <c r="AE1126" s="33" t="inlineStr"/>
      <c r="AF1126" s="33" t="inlineStr"/>
      <c r="AG1126" s="33" t="inlineStr"/>
      <c r="AH1126">
        <f>COUNTA(D1126:D1126)&gt;0</f>
        <v/>
      </c>
      <c r="AI1126">
        <f>IFERROR(AND($D$1125&lt;&gt;"",$D$1125="Other"),FALSE)</f>
        <v/>
      </c>
      <c r="AJ1126">
        <f>IFERROR(AND($D$1125="",NOT(AND($D$1125&lt;&gt;"",$D$1125="Other"))),FALSE)</f>
        <v/>
      </c>
      <c r="AK1126">
        <f>IF(AI1126,IF(AH1126,"ANSWERED","MISSING"),IF(AJ1126,IF(AH1126,"INVALID","CONTROLLER MISSING"),IF(AH1126,"INVALID","NOT APPLICABLE")))</f>
        <v/>
      </c>
      <c r="AL1126" t="inlineStr">
        <is>
          <t>PARSED</t>
        </is>
      </c>
    </row>
    <row r="1127">
      <c r="A1127" s="29" t="inlineStr">
        <is>
          <t>FINS_PR_1087_v1</t>
        </is>
      </c>
      <c r="B1127" s="30" t="inlineStr">
        <is>
          <t>Does the Entity accept crypto asset transactions to and/or from unidentifiable Unhosted Wallets?</t>
        </is>
      </c>
      <c r="C1127" s="31" t="inlineStr">
        <is>
          <t>OPTIONS: Yes | No
WHEN TO ANSWER: “Transfer Services for Electronic Money Tokens in accordance with Article 27(5) of the MiCA Act” (FINS_PR_1003) is “Yes”</t>
        </is>
      </c>
      <c r="D1127" s="34" t="inlineStr"/>
      <c r="E1127" s="33" t="inlineStr"/>
      <c r="F1127" s="33" t="inlineStr"/>
      <c r="G1127" s="33" t="inlineStr"/>
      <c r="H1127" s="33" t="inlineStr"/>
      <c r="I1127" s="33" t="inlineStr"/>
      <c r="J1127" s="33" t="inlineStr"/>
      <c r="K1127" s="33" t="inlineStr"/>
      <c r="L1127" s="33" t="inlineStr"/>
      <c r="M1127" s="33" t="inlineStr"/>
      <c r="N1127" s="33" t="inlineStr"/>
      <c r="O1127" s="33" t="inlineStr"/>
      <c r="P1127" s="33" t="inlineStr"/>
      <c r="Q1127" s="33" t="inlineStr"/>
      <c r="R1127" s="33" t="inlineStr"/>
      <c r="S1127" s="33" t="inlineStr"/>
      <c r="T1127" s="33" t="inlineStr"/>
      <c r="U1127" s="33" t="inlineStr"/>
      <c r="V1127" s="33" t="inlineStr"/>
      <c r="W1127" s="33" t="inlineStr"/>
      <c r="X1127" s="33" t="inlineStr"/>
      <c r="Y1127" s="33" t="inlineStr"/>
      <c r="Z1127" s="33" t="inlineStr"/>
      <c r="AA1127" s="33" t="inlineStr"/>
      <c r="AB1127" s="33" t="inlineStr"/>
      <c r="AC1127" s="33" t="inlineStr"/>
      <c r="AD1127" s="33" t="inlineStr"/>
      <c r="AE1127" s="33" t="inlineStr"/>
      <c r="AF1127" s="33" t="inlineStr"/>
      <c r="AG1127" s="33" t="inlineStr"/>
      <c r="AH1127">
        <f>COUNTA(D1127:D1127)&gt;0</f>
        <v/>
      </c>
      <c r="AI1127">
        <f>IFERROR(AND($D$1042&lt;&gt;"",$D$1042="Yes"),FALSE)</f>
        <v/>
      </c>
      <c r="AJ1127">
        <f>IFERROR(AND($D$1042="",NOT(AND($D$1042&lt;&gt;"",$D$1042="Yes"))),FALSE)</f>
        <v/>
      </c>
      <c r="AK1127">
        <f>IF(AI1127,IF(AH1127,"ANSWERED","MISSING"),IF(AJ1127,IF(AH1127,"INVALID","CONTROLLER MISSING"),IF(AH1127,"INVALID","NOT APPLICABLE")))</f>
        <v/>
      </c>
      <c r="AL1127" t="inlineStr">
        <is>
          <t>PARSED</t>
        </is>
      </c>
    </row>
    <row r="1128">
      <c r="A1128" s="29" t="inlineStr">
        <is>
          <t>FINS_PR_1088_v1</t>
        </is>
      </c>
      <c r="B1128" s="30" t="inlineStr">
        <is>
          <t>If "Yes", please outline the checks carried out on the unidentified wallets.</t>
        </is>
      </c>
      <c r="C1128" s="31" t="inlineStr">
        <is>
          <t>WHEN TO ANSWER: “Does the Entity accept crypto asset transactions to and/or from unidentifiable Unhosted Wallets?” (FINS_PR_1087) is “Yes”</t>
        </is>
      </c>
      <c r="D1128" s="34" t="inlineStr"/>
      <c r="E1128" s="33" t="inlineStr"/>
      <c r="F1128" s="33" t="inlineStr"/>
      <c r="G1128" s="33" t="inlineStr"/>
      <c r="H1128" s="33" t="inlineStr"/>
      <c r="I1128" s="33" t="inlineStr"/>
      <c r="J1128" s="33" t="inlineStr"/>
      <c r="K1128" s="33" t="inlineStr"/>
      <c r="L1128" s="33" t="inlineStr"/>
      <c r="M1128" s="33" t="inlineStr"/>
      <c r="N1128" s="33" t="inlineStr"/>
      <c r="O1128" s="33" t="inlineStr"/>
      <c r="P1128" s="33" t="inlineStr"/>
      <c r="Q1128" s="33" t="inlineStr"/>
      <c r="R1128" s="33" t="inlineStr"/>
      <c r="S1128" s="33" t="inlineStr"/>
      <c r="T1128" s="33" t="inlineStr"/>
      <c r="U1128" s="33" t="inlineStr"/>
      <c r="V1128" s="33" t="inlineStr"/>
      <c r="W1128" s="33" t="inlineStr"/>
      <c r="X1128" s="33" t="inlineStr"/>
      <c r="Y1128" s="33" t="inlineStr"/>
      <c r="Z1128" s="33" t="inlineStr"/>
      <c r="AA1128" s="33" t="inlineStr"/>
      <c r="AB1128" s="33" t="inlineStr"/>
      <c r="AC1128" s="33" t="inlineStr"/>
      <c r="AD1128" s="33" t="inlineStr"/>
      <c r="AE1128" s="33" t="inlineStr"/>
      <c r="AF1128" s="33" t="inlineStr"/>
      <c r="AG1128" s="33" t="inlineStr"/>
      <c r="AH1128">
        <f>COUNTA(D1128:D1128)&gt;0</f>
        <v/>
      </c>
      <c r="AI1128">
        <f>IFERROR(AND($D$1127&lt;&gt;"",$D$1127="Yes"),FALSE)</f>
        <v/>
      </c>
      <c r="AJ1128">
        <f>IFERROR(AND($D$1127="",NOT(AND($D$1127&lt;&gt;"",$D$1127="Yes"))),FALSE)</f>
        <v/>
      </c>
      <c r="AK1128">
        <f>IF(AI1128,IF(AH1128,"ANSWERED","MISSING"),IF(AJ1128,IF(AH1128,"INVALID","CONTROLLER MISSING"),IF(AH1128,"INVALID","NOT APPLICABLE")))</f>
        <v/>
      </c>
      <c r="AL1128" t="inlineStr">
        <is>
          <t>PARSED</t>
        </is>
      </c>
    </row>
    <row r="1129">
      <c r="A1129" s="29" t="inlineStr">
        <is>
          <t>FINS_PR_1089_v1</t>
        </is>
      </c>
      <c r="B1129" s="30" t="inlineStr">
        <is>
          <t>Which of the following best describes the Transaction Monitoring processes in place?</t>
        </is>
      </c>
      <c r="C1129" s="31" t="inlineStr">
        <is>
          <t>OPTIONS: Use the dropdown list; the full option list is intentionally not repeated here.
WHEN TO ANSWER: “Transfer Services for Electronic Money Tokens in accordance with Article 27(5) of the MiCA Act” (FINS_PR_1003) is “Yes”</t>
        </is>
      </c>
      <c r="D1129" s="34" t="inlineStr"/>
      <c r="E1129" s="33" t="inlineStr"/>
      <c r="F1129" s="33" t="inlineStr"/>
      <c r="G1129" s="33" t="inlineStr"/>
      <c r="H1129" s="33" t="inlineStr"/>
      <c r="I1129" s="33" t="inlineStr"/>
      <c r="J1129" s="33" t="inlineStr"/>
      <c r="K1129" s="33" t="inlineStr"/>
      <c r="L1129" s="33" t="inlineStr"/>
      <c r="M1129" s="33" t="inlineStr"/>
      <c r="N1129" s="33" t="inlineStr"/>
      <c r="O1129" s="33" t="inlineStr"/>
      <c r="P1129" s="33" t="inlineStr"/>
      <c r="Q1129" s="33" t="inlineStr"/>
      <c r="R1129" s="33" t="inlineStr"/>
      <c r="S1129" s="33" t="inlineStr"/>
      <c r="T1129" s="33" t="inlineStr"/>
      <c r="U1129" s="33" t="inlineStr"/>
      <c r="V1129" s="33" t="inlineStr"/>
      <c r="W1129" s="33" t="inlineStr"/>
      <c r="X1129" s="33" t="inlineStr"/>
      <c r="Y1129" s="33" t="inlineStr"/>
      <c r="Z1129" s="33" t="inlineStr"/>
      <c r="AA1129" s="33" t="inlineStr"/>
      <c r="AB1129" s="33" t="inlineStr"/>
      <c r="AC1129" s="33" t="inlineStr"/>
      <c r="AD1129" s="33" t="inlineStr"/>
      <c r="AE1129" s="33" t="inlineStr"/>
      <c r="AF1129" s="33" t="inlineStr"/>
      <c r="AG1129" s="33" t="inlineStr"/>
      <c r="AH1129">
        <f>COUNTA(D1129:D1129)&gt;0</f>
        <v/>
      </c>
      <c r="AI1129">
        <f>IFERROR(AND($D$1042&lt;&gt;"",$D$1042="Yes"),FALSE)</f>
        <v/>
      </c>
      <c r="AJ1129">
        <f>IFERROR(AND($D$1042="",NOT(AND($D$1042&lt;&gt;"",$D$1042="Yes"))),FALSE)</f>
        <v/>
      </c>
      <c r="AK1129">
        <f>IF(AI1129,IF(AH1129,"ANSWERED","MISSING"),IF(AJ1129,IF(AH1129,"INVALID","CONTROLLER MISSING"),IF(AH1129,"INVALID","NOT APPLICABLE")))</f>
        <v/>
      </c>
      <c r="AL1129" t="inlineStr">
        <is>
          <t>PARSED</t>
        </is>
      </c>
    </row>
    <row r="1130">
      <c r="A1130" s="29" t="inlineStr">
        <is>
          <t>FINS_PR_1090_v1</t>
        </is>
      </c>
      <c r="B1130" s="30" t="inlineStr">
        <is>
          <t>If "Other", please provide further details</t>
        </is>
      </c>
      <c r="C1130" s="31" t="inlineStr">
        <is>
          <t>WHEN TO ANSWER: “Which of the following best describes the Transaction Monitoring processes in place?” (FINS_PR_1089) is “Other”</t>
        </is>
      </c>
      <c r="D1130" s="34" t="inlineStr"/>
      <c r="E1130" s="33" t="inlineStr"/>
      <c r="F1130" s="33" t="inlineStr"/>
      <c r="G1130" s="33" t="inlineStr"/>
      <c r="H1130" s="33" t="inlineStr"/>
      <c r="I1130" s="33" t="inlineStr"/>
      <c r="J1130" s="33" t="inlineStr"/>
      <c r="K1130" s="33" t="inlineStr"/>
      <c r="L1130" s="33" t="inlineStr"/>
      <c r="M1130" s="33" t="inlineStr"/>
      <c r="N1130" s="33" t="inlineStr"/>
      <c r="O1130" s="33" t="inlineStr"/>
      <c r="P1130" s="33" t="inlineStr"/>
      <c r="Q1130" s="33" t="inlineStr"/>
      <c r="R1130" s="33" t="inlineStr"/>
      <c r="S1130" s="33" t="inlineStr"/>
      <c r="T1130" s="33" t="inlineStr"/>
      <c r="U1130" s="33" t="inlineStr"/>
      <c r="V1130" s="33" t="inlineStr"/>
      <c r="W1130" s="33" t="inlineStr"/>
      <c r="X1130" s="33" t="inlineStr"/>
      <c r="Y1130" s="33" t="inlineStr"/>
      <c r="Z1130" s="33" t="inlineStr"/>
      <c r="AA1130" s="33" t="inlineStr"/>
      <c r="AB1130" s="33" t="inlineStr"/>
      <c r="AC1130" s="33" t="inlineStr"/>
      <c r="AD1130" s="33" t="inlineStr"/>
      <c r="AE1130" s="33" t="inlineStr"/>
      <c r="AF1130" s="33" t="inlineStr"/>
      <c r="AG1130" s="33" t="inlineStr"/>
      <c r="AH1130">
        <f>COUNTA(D1130:D1130)&gt;0</f>
        <v/>
      </c>
      <c r="AI1130">
        <f>IFERROR(AND($D$1129&lt;&gt;"",$D$1129="Other"),FALSE)</f>
        <v/>
      </c>
      <c r="AJ1130">
        <f>IFERROR(AND($D$1129="",NOT(AND($D$1129&lt;&gt;"",$D$1129="Other"))),FALSE)</f>
        <v/>
      </c>
      <c r="AK1130">
        <f>IF(AI1130,IF(AH1130,"ANSWERED","MISSING"),IF(AJ1130,IF(AH1130,"INVALID","CONTROLLER MISSING"),IF(AH1130,"INVALID","NOT APPLICABLE")))</f>
        <v/>
      </c>
      <c r="AL1130" t="inlineStr">
        <is>
          <t>PARSED</t>
        </is>
      </c>
    </row>
    <row r="1131">
      <c r="A1131" s="29" t="inlineStr">
        <is>
          <t>FINS_PR_1091_v1</t>
        </is>
      </c>
      <c r="B1131" s="30" t="inlineStr">
        <is>
          <t>Has the Entity created and used additional wallet addresses which were not provided in the previous submissions of the "Wallet Address Form"?</t>
        </is>
      </c>
      <c r="C1131" s="31" t="inlineStr">
        <is>
          <t>Has the Entity created and used additional wallet addresses which were not provided in the previous submissions of the "Wallet Address Form"?
If "Yes", kindly provide a complete list of wallet addresses in the Wallet A…
OPTIONS: Yes | No
WHEN TO ANSWER: “Transfer Services for Electronic Money Tokens in accordance with Article 27(5) of the MiCA Act” (FINS_PR_1003) is “Yes”</t>
        </is>
      </c>
      <c r="D1131" s="34" t="inlineStr"/>
      <c r="E1131" s="33" t="inlineStr"/>
      <c r="F1131" s="33" t="inlineStr"/>
      <c r="G1131" s="33" t="inlineStr"/>
      <c r="H1131" s="33" t="inlineStr"/>
      <c r="I1131" s="33" t="inlineStr"/>
      <c r="J1131" s="33" t="inlineStr"/>
      <c r="K1131" s="33" t="inlineStr"/>
      <c r="L1131" s="33" t="inlineStr"/>
      <c r="M1131" s="33" t="inlineStr"/>
      <c r="N1131" s="33" t="inlineStr"/>
      <c r="O1131" s="33" t="inlineStr"/>
      <c r="P1131" s="33" t="inlineStr"/>
      <c r="Q1131" s="33" t="inlineStr"/>
      <c r="R1131" s="33" t="inlineStr"/>
      <c r="S1131" s="33" t="inlineStr"/>
      <c r="T1131" s="33" t="inlineStr"/>
      <c r="U1131" s="33" t="inlineStr"/>
      <c r="V1131" s="33" t="inlineStr"/>
      <c r="W1131" s="33" t="inlineStr"/>
      <c r="X1131" s="33" t="inlineStr"/>
      <c r="Y1131" s="33" t="inlineStr"/>
      <c r="Z1131" s="33" t="inlineStr"/>
      <c r="AA1131" s="33" t="inlineStr"/>
      <c r="AB1131" s="33" t="inlineStr"/>
      <c r="AC1131" s="33" t="inlineStr"/>
      <c r="AD1131" s="33" t="inlineStr"/>
      <c r="AE1131" s="33" t="inlineStr"/>
      <c r="AF1131" s="33" t="inlineStr"/>
      <c r="AG1131" s="33" t="inlineStr"/>
      <c r="AH1131">
        <f>COUNTA(D1131:D1131)&gt;0</f>
        <v/>
      </c>
      <c r="AI1131">
        <f>IFERROR(AND($D$1042&lt;&gt;"",$D$1042="Yes"),FALSE)</f>
        <v/>
      </c>
      <c r="AJ1131">
        <f>IFERROR(AND($D$1042="",NOT(AND($D$1042&lt;&gt;"",$D$1042="Yes"))),FALSE)</f>
        <v/>
      </c>
      <c r="AK1131">
        <f>IF(AI1131,IF(AH1131,"ANSWERED","MISSING"),IF(AJ1131,IF(AH1131,"INVALID","CONTROLLER MISSING"),IF(AH1131,"INVALID","NOT APPLICABLE")))</f>
        <v/>
      </c>
      <c r="AL1131" t="inlineStr">
        <is>
          <t>PARSED</t>
        </is>
      </c>
    </row>
    <row r="1132">
      <c r="A1132" s="29" t="inlineStr">
        <is>
          <t>FINS_PR_1092_v1</t>
        </is>
      </c>
      <c r="B1132" s="30" t="inlineStr">
        <is>
          <t>Wallet beneficial owner is identified</t>
        </is>
      </c>
      <c r="C1132" s="31" t="inlineStr">
        <is>
          <t>Kindly mark the following statements (Yes/No) as applicable: Wallet beneficial owner is identified
OPTIONS: Yes | No
WHEN TO ANSWER: “Transfer Services for Electronic Money Tokens in accordance with Article 27(5) of the MiCA Act” (FINS_PR_1003) is “Yes”</t>
        </is>
      </c>
      <c r="D1132" s="34" t="inlineStr"/>
      <c r="E1132" s="33" t="inlineStr"/>
      <c r="F1132" s="33" t="inlineStr"/>
      <c r="G1132" s="33" t="inlineStr"/>
      <c r="H1132" s="33" t="inlineStr"/>
      <c r="I1132" s="33" t="inlineStr"/>
      <c r="J1132" s="33" t="inlineStr"/>
      <c r="K1132" s="33" t="inlineStr"/>
      <c r="L1132" s="33" t="inlineStr"/>
      <c r="M1132" s="33" t="inlineStr"/>
      <c r="N1132" s="33" t="inlineStr"/>
      <c r="O1132" s="33" t="inlineStr"/>
      <c r="P1132" s="33" t="inlineStr"/>
      <c r="Q1132" s="33" t="inlineStr"/>
      <c r="R1132" s="33" t="inlineStr"/>
      <c r="S1132" s="33" t="inlineStr"/>
      <c r="T1132" s="33" t="inlineStr"/>
      <c r="U1132" s="33" t="inlineStr"/>
      <c r="V1132" s="33" t="inlineStr"/>
      <c r="W1132" s="33" t="inlineStr"/>
      <c r="X1132" s="33" t="inlineStr"/>
      <c r="Y1132" s="33" t="inlineStr"/>
      <c r="Z1132" s="33" t="inlineStr"/>
      <c r="AA1132" s="33" t="inlineStr"/>
      <c r="AB1132" s="33" t="inlineStr"/>
      <c r="AC1132" s="33" t="inlineStr"/>
      <c r="AD1132" s="33" t="inlineStr"/>
      <c r="AE1132" s="33" t="inlineStr"/>
      <c r="AF1132" s="33" t="inlineStr"/>
      <c r="AG1132" s="33" t="inlineStr"/>
      <c r="AH1132">
        <f>COUNTA(D1132:D1132)&gt;0</f>
        <v/>
      </c>
      <c r="AI1132">
        <f>IFERROR(AND($D$1042&lt;&gt;"",$D$1042="Yes"),FALSE)</f>
        <v/>
      </c>
      <c r="AJ1132">
        <f>IFERROR(AND($D$1042="",NOT(AND($D$1042&lt;&gt;"",$D$1042="Yes"))),FALSE)</f>
        <v/>
      </c>
      <c r="AK1132">
        <f>IF(AI1132,IF(AH1132,"ANSWERED","MISSING"),IF(AJ1132,IF(AH1132,"INVALID","CONTROLLER MISSING"),IF(AH1132,"INVALID","NOT APPLICABLE")))</f>
        <v/>
      </c>
      <c r="AL1132" t="inlineStr">
        <is>
          <t>PARSED</t>
        </is>
      </c>
    </row>
    <row r="1133">
      <c r="A1133" s="29" t="inlineStr">
        <is>
          <t>FINS_PR_1093_v1</t>
        </is>
      </c>
      <c r="B1133" s="30" t="inlineStr">
        <is>
          <t>Rationale for transfers is obtained</t>
        </is>
      </c>
      <c r="C1133" s="31" t="inlineStr">
        <is>
          <t>Kindly mark the following statements (Yes/No) as applicable: Rationale for transfers is obtained
OPTIONS: Yes | No
WHEN TO ANSWER: “Transfer Services for Electronic Money Tokens in accordance with Article 27(5) of the MiCA Act” (FINS_PR_1003) is “Yes”</t>
        </is>
      </c>
      <c r="D1133" s="34" t="inlineStr"/>
      <c r="E1133" s="33" t="inlineStr"/>
      <c r="F1133" s="33" t="inlineStr"/>
      <c r="G1133" s="33" t="inlineStr"/>
      <c r="H1133" s="33" t="inlineStr"/>
      <c r="I1133" s="33" t="inlineStr"/>
      <c r="J1133" s="33" t="inlineStr"/>
      <c r="K1133" s="33" t="inlineStr"/>
      <c r="L1133" s="33" t="inlineStr"/>
      <c r="M1133" s="33" t="inlineStr"/>
      <c r="N1133" s="33" t="inlineStr"/>
      <c r="O1133" s="33" t="inlineStr"/>
      <c r="P1133" s="33" t="inlineStr"/>
      <c r="Q1133" s="33" t="inlineStr"/>
      <c r="R1133" s="33" t="inlineStr"/>
      <c r="S1133" s="33" t="inlineStr"/>
      <c r="T1133" s="33" t="inlineStr"/>
      <c r="U1133" s="33" t="inlineStr"/>
      <c r="V1133" s="33" t="inlineStr"/>
      <c r="W1133" s="33" t="inlineStr"/>
      <c r="X1133" s="33" t="inlineStr"/>
      <c r="Y1133" s="33" t="inlineStr"/>
      <c r="Z1133" s="33" t="inlineStr"/>
      <c r="AA1133" s="33" t="inlineStr"/>
      <c r="AB1133" s="33" t="inlineStr"/>
      <c r="AC1133" s="33" t="inlineStr"/>
      <c r="AD1133" s="33" t="inlineStr"/>
      <c r="AE1133" s="33" t="inlineStr"/>
      <c r="AF1133" s="33" t="inlineStr"/>
      <c r="AG1133" s="33" t="inlineStr"/>
      <c r="AH1133">
        <f>COUNTA(D1133:D1133)&gt;0</f>
        <v/>
      </c>
      <c r="AI1133">
        <f>IFERROR(AND($D$1042&lt;&gt;"",$D$1042="Yes"),FALSE)</f>
        <v/>
      </c>
      <c r="AJ1133">
        <f>IFERROR(AND($D$1042="",NOT(AND($D$1042&lt;&gt;"",$D$1042="Yes"))),FALSE)</f>
        <v/>
      </c>
      <c r="AK1133">
        <f>IF(AI1133,IF(AH1133,"ANSWERED","MISSING"),IF(AJ1133,IF(AH1133,"INVALID","CONTROLLER MISSING"),IF(AH1133,"INVALID","NOT APPLICABLE")))</f>
        <v/>
      </c>
      <c r="AL1133" t="inlineStr">
        <is>
          <t>PARSED</t>
        </is>
      </c>
    </row>
    <row r="1134">
      <c r="A1134" s="29" t="inlineStr">
        <is>
          <t>FINS_PR_1094_v1</t>
        </is>
      </c>
      <c r="B1134" s="30" t="inlineStr">
        <is>
          <t>Wallet risk is assessed on an ongoing basis</t>
        </is>
      </c>
      <c r="C1134" s="31" t="inlineStr">
        <is>
          <t>Kindly mark the following statements (Yes/No) as applicable: Wallet risk is assessed on an ongoing basis
OPTIONS: Yes | No
WHEN TO ANSWER: “Transfer Services for Electronic Money Tokens in accordance with Article 27(5) of the MiCA Act” (FINS_PR_1003) is “Yes”</t>
        </is>
      </c>
      <c r="D1134" s="34" t="inlineStr"/>
      <c r="E1134" s="33" t="inlineStr"/>
      <c r="F1134" s="33" t="inlineStr"/>
      <c r="G1134" s="33" t="inlineStr"/>
      <c r="H1134" s="33" t="inlineStr"/>
      <c r="I1134" s="33" t="inlineStr"/>
      <c r="J1134" s="33" t="inlineStr"/>
      <c r="K1134" s="33" t="inlineStr"/>
      <c r="L1134" s="33" t="inlineStr"/>
      <c r="M1134" s="33" t="inlineStr"/>
      <c r="N1134" s="33" t="inlineStr"/>
      <c r="O1134" s="33" t="inlineStr"/>
      <c r="P1134" s="33" t="inlineStr"/>
      <c r="Q1134" s="33" t="inlineStr"/>
      <c r="R1134" s="33" t="inlineStr"/>
      <c r="S1134" s="33" t="inlineStr"/>
      <c r="T1134" s="33" t="inlineStr"/>
      <c r="U1134" s="33" t="inlineStr"/>
      <c r="V1134" s="33" t="inlineStr"/>
      <c r="W1134" s="33" t="inlineStr"/>
      <c r="X1134" s="33" t="inlineStr"/>
      <c r="Y1134" s="33" t="inlineStr"/>
      <c r="Z1134" s="33" t="inlineStr"/>
      <c r="AA1134" s="33" t="inlineStr"/>
      <c r="AB1134" s="33" t="inlineStr"/>
      <c r="AC1134" s="33" t="inlineStr"/>
      <c r="AD1134" s="33" t="inlineStr"/>
      <c r="AE1134" s="33" t="inlineStr"/>
      <c r="AF1134" s="33" t="inlineStr"/>
      <c r="AG1134" s="33" t="inlineStr"/>
      <c r="AH1134">
        <f>COUNTA(D1134:D1134)&gt;0</f>
        <v/>
      </c>
      <c r="AI1134">
        <f>IFERROR(AND($D$1042&lt;&gt;"",$D$1042="Yes"),FALSE)</f>
        <v/>
      </c>
      <c r="AJ1134">
        <f>IFERROR(AND($D$1042="",NOT(AND($D$1042&lt;&gt;"",$D$1042="Yes"))),FALSE)</f>
        <v/>
      </c>
      <c r="AK1134">
        <f>IF(AI1134,IF(AH1134,"ANSWERED","MISSING"),IF(AJ1134,IF(AH1134,"INVALID","CONTROLLER MISSING"),IF(AH1134,"INVALID","NOT APPLICABLE")))</f>
        <v/>
      </c>
      <c r="AL1134" t="inlineStr">
        <is>
          <t>PARSED</t>
        </is>
      </c>
    </row>
    <row r="1135">
      <c r="A1135" s="29" t="inlineStr">
        <is>
          <t>FINS_PR_1095_v1</t>
        </is>
      </c>
      <c r="B1135" s="30" t="inlineStr">
        <is>
          <t>Kindly provide us with any additional comments as necessary</t>
        </is>
      </c>
      <c r="C1135" s="31" t="inlineStr">
        <is>
          <t>Kindly provide us with any additional comments as necessary 
Insert "Not Available" if not applicable
WHEN TO ANSWER: “Transfer Services for Electronic Money Tokens in accordance with Article 27(5) of the MiCA Act” (FINS_PR_1003) is “Yes”</t>
        </is>
      </c>
      <c r="D1135" s="34" t="inlineStr"/>
      <c r="E1135" s="33" t="inlineStr"/>
      <c r="F1135" s="33" t="inlineStr"/>
      <c r="G1135" s="33" t="inlineStr"/>
      <c r="H1135" s="33" t="inlineStr"/>
      <c r="I1135" s="33" t="inlineStr"/>
      <c r="J1135" s="33" t="inlineStr"/>
      <c r="K1135" s="33" t="inlineStr"/>
      <c r="L1135" s="33" t="inlineStr"/>
      <c r="M1135" s="33" t="inlineStr"/>
      <c r="N1135" s="33" t="inlineStr"/>
      <c r="O1135" s="33" t="inlineStr"/>
      <c r="P1135" s="33" t="inlineStr"/>
      <c r="Q1135" s="33" t="inlineStr"/>
      <c r="R1135" s="33" t="inlineStr"/>
      <c r="S1135" s="33" t="inlineStr"/>
      <c r="T1135" s="33" t="inlineStr"/>
      <c r="U1135" s="33" t="inlineStr"/>
      <c r="V1135" s="33" t="inlineStr"/>
      <c r="W1135" s="33" t="inlineStr"/>
      <c r="X1135" s="33" t="inlineStr"/>
      <c r="Y1135" s="33" t="inlineStr"/>
      <c r="Z1135" s="33" t="inlineStr"/>
      <c r="AA1135" s="33" t="inlineStr"/>
      <c r="AB1135" s="33" t="inlineStr"/>
      <c r="AC1135" s="33" t="inlineStr"/>
      <c r="AD1135" s="33" t="inlineStr"/>
      <c r="AE1135" s="33" t="inlineStr"/>
      <c r="AF1135" s="33" t="inlineStr"/>
      <c r="AG1135" s="33" t="inlineStr"/>
      <c r="AH1135">
        <f>COUNTA(D1135:D1135)&gt;0</f>
        <v/>
      </c>
      <c r="AI1135">
        <f>IFERROR(AND($D$1042&lt;&gt;"",$D$1042="Yes"),FALSE)</f>
        <v/>
      </c>
      <c r="AJ1135">
        <f>IFERROR(AND($D$1042="",NOT(AND($D$1042&lt;&gt;"",$D$1042="Yes"))),FALSE)</f>
        <v/>
      </c>
      <c r="AK1135">
        <f>IF(AI1135,IF(AH1135,"ANSWERED","MISSING"),IF(AJ1135,IF(AH1135,"INVALID","CONTROLLER MISSING"),IF(AH1135,"INVALID","NOT APPLICABLE")))</f>
        <v/>
      </c>
      <c r="AL1135" t="inlineStr">
        <is>
          <t>PARSED</t>
        </is>
      </c>
    </row>
    <row r="1136" ht="24" customHeight="1">
      <c r="A1136" s="28" t="inlineStr">
        <is>
          <t>PR — CUSTODY AND ADMINISTRATION OF ELECTRONIC MONEY TOKENS</t>
        </is>
      </c>
      <c r="B1136" s="28" t="n"/>
      <c r="C1136" s="28" t="n"/>
      <c r="D1136" s="28" t="n"/>
      <c r="E1136" s="28" t="n"/>
      <c r="F1136" s="28" t="n"/>
      <c r="G1136" s="28" t="n"/>
      <c r="H1136" s="28" t="n"/>
      <c r="I1136" s="28" t="n"/>
      <c r="J1136" s="28" t="n"/>
      <c r="K1136" s="28" t="n"/>
      <c r="L1136" s="28" t="n"/>
      <c r="M1136" s="28" t="n"/>
      <c r="N1136" s="28" t="n"/>
      <c r="O1136" s="28" t="n"/>
      <c r="P1136" s="28" t="n"/>
      <c r="Q1136" s="28" t="n"/>
      <c r="R1136" s="28" t="n"/>
      <c r="S1136" s="28" t="n"/>
      <c r="T1136" s="28" t="n"/>
      <c r="U1136" s="28" t="n"/>
      <c r="V1136" s="28" t="n"/>
      <c r="W1136" s="28" t="n"/>
      <c r="X1136" s="28" t="n"/>
      <c r="Y1136" s="28" t="n"/>
      <c r="Z1136" s="28" t="n"/>
      <c r="AA1136" s="28" t="n"/>
      <c r="AB1136" s="28" t="n"/>
      <c r="AC1136" s="28" t="n"/>
      <c r="AD1136" s="28" t="n"/>
      <c r="AE1136" s="28" t="n"/>
      <c r="AF1136" s="28" t="n"/>
      <c r="AG1136" s="28" t="n"/>
    </row>
    <row r="1137">
      <c r="A1137" s="29" t="inlineStr">
        <is>
          <t>FINS_PR_1096_v1</t>
        </is>
      </c>
      <c r="B1137" s="30" t="inlineStr">
        <is>
          <t>How many clients are making use of custody services?</t>
        </is>
      </c>
      <c r="C1137" s="35" t="inlineStr">
        <is>
          <t>TABLE: 39.0
MATRIX ROW / CONTEXT: Malta
Please insert the number of making use of custody services? - Malta
Include Direct Holdings with the Authorised Person, and with third-party CASP custodians
HOW TO ANSWER: Up to 1 values.
WHEN TO ANSWER: “Custody and Administration of Electronic Money Tokens in accordance with Article 27(5) of the MiCA Act” (FINS_PR_1004) is “Yes”</t>
        </is>
      </c>
      <c r="D1137" s="34" t="inlineStr"/>
      <c r="E1137" s="33" t="inlineStr"/>
      <c r="F1137" s="33" t="inlineStr"/>
      <c r="G1137" s="33" t="inlineStr"/>
      <c r="H1137" s="33" t="inlineStr"/>
      <c r="I1137" s="33" t="inlineStr"/>
      <c r="J1137" s="33" t="inlineStr"/>
      <c r="K1137" s="33" t="inlineStr"/>
      <c r="L1137" s="33" t="inlineStr"/>
      <c r="M1137" s="33" t="inlineStr"/>
      <c r="N1137" s="33" t="inlineStr"/>
      <c r="O1137" s="33" t="inlineStr"/>
      <c r="P1137" s="33" t="inlineStr"/>
      <c r="Q1137" s="33" t="inlineStr"/>
      <c r="R1137" s="33" t="inlineStr"/>
      <c r="S1137" s="33" t="inlineStr"/>
      <c r="T1137" s="33" t="inlineStr"/>
      <c r="U1137" s="33" t="inlineStr"/>
      <c r="V1137" s="33" t="inlineStr"/>
      <c r="W1137" s="33" t="inlineStr"/>
      <c r="X1137" s="33" t="inlineStr"/>
      <c r="Y1137" s="33" t="inlineStr"/>
      <c r="Z1137" s="33" t="inlineStr"/>
      <c r="AA1137" s="33" t="inlineStr"/>
      <c r="AB1137" s="33" t="inlineStr"/>
      <c r="AC1137" s="33" t="inlineStr"/>
      <c r="AD1137" s="33" t="inlineStr"/>
      <c r="AE1137" s="33" t="inlineStr"/>
      <c r="AF1137" s="33" t="inlineStr"/>
      <c r="AG1137" s="33" t="inlineStr"/>
      <c r="AH1137">
        <f>COUNTA(D1137:D1137)&gt;0</f>
        <v/>
      </c>
      <c r="AI1137">
        <f>IFERROR(AND($D$1043&lt;&gt;"",$D$1043="Yes"),FALSE)</f>
        <v/>
      </c>
      <c r="AJ1137">
        <f>IFERROR(AND($D$1043="",NOT(AND($D$1043&lt;&gt;"",$D$1043="Yes"))),FALSE)</f>
        <v/>
      </c>
      <c r="AK1137">
        <f>IF(AI1137,IF(AH1137,"ANSWERED","MISSING"),IF(AJ1137,IF(AH1137,"INVALID","CONTROLLER MISSING"),IF(AH1137,"INVALID","NOT APPLICABLE")))</f>
        <v/>
      </c>
      <c r="AL1137" t="inlineStr">
        <is>
          <t>PARSED</t>
        </is>
      </c>
    </row>
    <row r="1138">
      <c r="A1138" s="29" t="inlineStr">
        <is>
          <t>FINS_PR_1097_v1</t>
        </is>
      </c>
      <c r="B1138" s="30" t="inlineStr">
        <is>
          <t>How many clients are making use of custody services?</t>
        </is>
      </c>
      <c r="C1138" s="35" t="inlineStr">
        <is>
          <t>TABLE: 39.0
MATRIX ROW / CONTEXT: EU/EEA
Please insert the number of clients making use of custody services? - EU/EEA
Include Direct Holdings with the Authorised Person, and with third-party CASP custodians
HOW TO ANSWER: Up to 1 values.
WHEN TO ANSWER: “Custody and Administration of Electronic Money Tokens in accordance with Article 27(5) of the MiCA Act” (FINS_PR_1004) is “Yes”</t>
        </is>
      </c>
      <c r="D1138" s="34" t="inlineStr"/>
      <c r="E1138" s="33" t="inlineStr"/>
      <c r="F1138" s="33" t="inlineStr"/>
      <c r="G1138" s="33" t="inlineStr"/>
      <c r="H1138" s="33" t="inlineStr"/>
      <c r="I1138" s="33" t="inlineStr"/>
      <c r="J1138" s="33" t="inlineStr"/>
      <c r="K1138" s="33" t="inlineStr"/>
      <c r="L1138" s="33" t="inlineStr"/>
      <c r="M1138" s="33" t="inlineStr"/>
      <c r="N1138" s="33" t="inlineStr"/>
      <c r="O1138" s="33" t="inlineStr"/>
      <c r="P1138" s="33" t="inlineStr"/>
      <c r="Q1138" s="33" t="inlineStr"/>
      <c r="R1138" s="33" t="inlineStr"/>
      <c r="S1138" s="33" t="inlineStr"/>
      <c r="T1138" s="33" t="inlineStr"/>
      <c r="U1138" s="33" t="inlineStr"/>
      <c r="V1138" s="33" t="inlineStr"/>
      <c r="W1138" s="33" t="inlineStr"/>
      <c r="X1138" s="33" t="inlineStr"/>
      <c r="Y1138" s="33" t="inlineStr"/>
      <c r="Z1138" s="33" t="inlineStr"/>
      <c r="AA1138" s="33" t="inlineStr"/>
      <c r="AB1138" s="33" t="inlineStr"/>
      <c r="AC1138" s="33" t="inlineStr"/>
      <c r="AD1138" s="33" t="inlineStr"/>
      <c r="AE1138" s="33" t="inlineStr"/>
      <c r="AF1138" s="33" t="inlineStr"/>
      <c r="AG1138" s="33" t="inlineStr"/>
      <c r="AH1138">
        <f>COUNTA(D1138:D1138)&gt;0</f>
        <v/>
      </c>
      <c r="AI1138">
        <f>IFERROR(AND($D$1043&lt;&gt;"",$D$1043="Yes"),FALSE)</f>
        <v/>
      </c>
      <c r="AJ1138">
        <f>IFERROR(AND($D$1043="",NOT(AND($D$1043&lt;&gt;"",$D$1043="Yes"))),FALSE)</f>
        <v/>
      </c>
      <c r="AK1138">
        <f>IF(AI1138,IF(AH1138,"ANSWERED","MISSING"),IF(AJ1138,IF(AH1138,"INVALID","CONTROLLER MISSING"),IF(AH1138,"INVALID","NOT APPLICABLE")))</f>
        <v/>
      </c>
      <c r="AL1138" t="inlineStr">
        <is>
          <t>PARSED</t>
        </is>
      </c>
    </row>
    <row r="1139">
      <c r="A1139" s="29" t="inlineStr">
        <is>
          <t>FINS_PR_1098_v1</t>
        </is>
      </c>
      <c r="B1139" s="30" t="inlineStr">
        <is>
          <t>How many clients are making use of custody services?</t>
        </is>
      </c>
      <c r="C1139" s="35" t="inlineStr">
        <is>
          <t>TABLE: 39.0
MATRIX ROW / CONTEXT: RoW
Please insert the number of clients making use of custody services? - RoW
Include Direct Holdings with the Authorised Person, and with third-party CASP custodians
HOW TO ANSWER: Up to 1 values.
WHEN TO ANSWER: “Custody and Administration of Electronic Money Tokens in accordance with Article 27(5) of the MiCA Act” (FINS_PR_1004) is “Yes”</t>
        </is>
      </c>
      <c r="D1139" s="34" t="inlineStr"/>
      <c r="E1139" s="33" t="inlineStr"/>
      <c r="F1139" s="33" t="inlineStr"/>
      <c r="G1139" s="33" t="inlineStr"/>
      <c r="H1139" s="33" t="inlineStr"/>
      <c r="I1139" s="33" t="inlineStr"/>
      <c r="J1139" s="33" t="inlineStr"/>
      <c r="K1139" s="33" t="inlineStr"/>
      <c r="L1139" s="33" t="inlineStr"/>
      <c r="M1139" s="33" t="inlineStr"/>
      <c r="N1139" s="33" t="inlineStr"/>
      <c r="O1139" s="33" t="inlineStr"/>
      <c r="P1139" s="33" t="inlineStr"/>
      <c r="Q1139" s="33" t="inlineStr"/>
      <c r="R1139" s="33" t="inlineStr"/>
      <c r="S1139" s="33" t="inlineStr"/>
      <c r="T1139" s="33" t="inlineStr"/>
      <c r="U1139" s="33" t="inlineStr"/>
      <c r="V1139" s="33" t="inlineStr"/>
      <c r="W1139" s="33" t="inlineStr"/>
      <c r="X1139" s="33" t="inlineStr"/>
      <c r="Y1139" s="33" t="inlineStr"/>
      <c r="Z1139" s="33" t="inlineStr"/>
      <c r="AA1139" s="33" t="inlineStr"/>
      <c r="AB1139" s="33" t="inlineStr"/>
      <c r="AC1139" s="33" t="inlineStr"/>
      <c r="AD1139" s="33" t="inlineStr"/>
      <c r="AE1139" s="33" t="inlineStr"/>
      <c r="AF1139" s="33" t="inlineStr"/>
      <c r="AG1139" s="33" t="inlineStr"/>
      <c r="AH1139">
        <f>COUNTA(D1139:D1139)&gt;0</f>
        <v/>
      </c>
      <c r="AI1139">
        <f>IFERROR(AND($D$1043&lt;&gt;"",$D$1043="Yes"),FALSE)</f>
        <v/>
      </c>
      <c r="AJ1139">
        <f>IFERROR(AND($D$1043="",NOT(AND($D$1043&lt;&gt;"",$D$1043="Yes"))),FALSE)</f>
        <v/>
      </c>
      <c r="AK1139">
        <f>IF(AI1139,IF(AH1139,"ANSWERED","MISSING"),IF(AJ1139,IF(AH1139,"INVALID","CONTROLLER MISSING"),IF(AH1139,"INVALID","NOT APPLICABLE")))</f>
        <v/>
      </c>
      <c r="AL1139" t="inlineStr">
        <is>
          <t>PARSED</t>
        </is>
      </c>
    </row>
    <row r="1140">
      <c r="A1140" s="29" t="inlineStr">
        <is>
          <t>FINS_PR_1099_v1</t>
        </is>
      </c>
      <c r="B1140" s="30" t="inlineStr">
        <is>
          <t>Are the private keys for wallets held by the Entity?</t>
        </is>
      </c>
      <c r="C1140" s="36" t="inlineStr">
        <is>
          <t>TABLE: 39.0
HOW TO ANSWER: Multiple values; one item per Value_N cell.
OPTIONS: Yes | No
WHEN TO ANSWER: “Custody and Administration of Electronic Money Tokens in accordance with Article 27(5) of the MiCA Act” (FINS_PR_1004) is “Yes”</t>
        </is>
      </c>
      <c r="D1140" s="34" t="inlineStr"/>
      <c r="E1140" s="34" t="inlineStr"/>
      <c r="F1140" s="34" t="inlineStr"/>
      <c r="G1140" s="34" t="inlineStr"/>
      <c r="H1140" s="34" t="inlineStr"/>
      <c r="I1140" s="34" t="inlineStr"/>
      <c r="J1140" s="34" t="inlineStr"/>
      <c r="K1140" s="34" t="inlineStr"/>
      <c r="L1140" s="34" t="inlineStr"/>
      <c r="M1140" s="34" t="inlineStr"/>
      <c r="N1140" s="34" t="inlineStr"/>
      <c r="O1140" s="34" t="inlineStr"/>
      <c r="P1140" s="34" t="inlineStr"/>
      <c r="Q1140" s="34" t="inlineStr"/>
      <c r="R1140" s="34" t="inlineStr"/>
      <c r="S1140" s="34" t="inlineStr"/>
      <c r="T1140" s="34" t="inlineStr"/>
      <c r="U1140" s="34" t="inlineStr"/>
      <c r="V1140" s="34" t="inlineStr"/>
      <c r="W1140" s="34" t="inlineStr"/>
      <c r="X1140" s="34" t="inlineStr"/>
      <c r="Y1140" s="34" t="inlineStr"/>
      <c r="Z1140" s="34" t="inlineStr"/>
      <c r="AA1140" s="34" t="inlineStr"/>
      <c r="AB1140" s="34" t="inlineStr"/>
      <c r="AC1140" s="34" t="inlineStr"/>
      <c r="AD1140" s="34" t="inlineStr"/>
      <c r="AE1140" s="34" t="inlineStr"/>
      <c r="AF1140" s="34" t="inlineStr"/>
      <c r="AG1140" s="34" t="inlineStr"/>
      <c r="AH1140">
        <f>COUNTA(D1140:AG1140)&gt;0</f>
        <v/>
      </c>
      <c r="AI1140">
        <f>IFERROR(AND($D$1043&lt;&gt;"",$D$1043="Yes"),FALSE)</f>
        <v/>
      </c>
      <c r="AJ1140">
        <f>IFERROR(AND($D$1043="",NOT(AND($D$1043&lt;&gt;"",$D$1043="Yes"))),FALSE)</f>
        <v/>
      </c>
      <c r="AK1140">
        <f>IF(AI1140,IF(AH1140,"ANSWERED","MISSING"),IF(AJ1140,IF(AH1140,"INVALID","CONTROLLER MISSING"),IF(AH1140,"INVALID","NOT APPLICABLE")))</f>
        <v/>
      </c>
      <c r="AL1140" t="inlineStr">
        <is>
          <t>PARSED</t>
        </is>
      </c>
    </row>
    <row r="1141">
      <c r="A1141" s="29" t="inlineStr">
        <is>
          <t>FINS_PR_1100_v1</t>
        </is>
      </c>
      <c r="B1141" s="30" t="inlineStr">
        <is>
          <t>How many clients have their private keys held by the Entity?</t>
        </is>
      </c>
      <c r="C1141" s="35" t="inlineStr">
        <is>
          <t>TABLE: 39.0
MATRIX ROW / CONTEXT: Malta
HOW TO ANSWER: Up to 1 values.
WHEN TO ANSWER: “Are the private keys for wallets held by the Entity?” (FINS_PR_1099) is “Yes”</t>
        </is>
      </c>
      <c r="D1141" s="34" t="inlineStr"/>
      <c r="E1141" s="33" t="inlineStr"/>
      <c r="F1141" s="33" t="inlineStr"/>
      <c r="G1141" s="33" t="inlineStr"/>
      <c r="H1141" s="33" t="inlineStr"/>
      <c r="I1141" s="33" t="inlineStr"/>
      <c r="J1141" s="33" t="inlineStr"/>
      <c r="K1141" s="33" t="inlineStr"/>
      <c r="L1141" s="33" t="inlineStr"/>
      <c r="M1141" s="33" t="inlineStr"/>
      <c r="N1141" s="33" t="inlineStr"/>
      <c r="O1141" s="33" t="inlineStr"/>
      <c r="P1141" s="33" t="inlineStr"/>
      <c r="Q1141" s="33" t="inlineStr"/>
      <c r="R1141" s="33" t="inlineStr"/>
      <c r="S1141" s="33" t="inlineStr"/>
      <c r="T1141" s="33" t="inlineStr"/>
      <c r="U1141" s="33" t="inlineStr"/>
      <c r="V1141" s="33" t="inlineStr"/>
      <c r="W1141" s="33" t="inlineStr"/>
      <c r="X1141" s="33" t="inlineStr"/>
      <c r="Y1141" s="33" t="inlineStr"/>
      <c r="Z1141" s="33" t="inlineStr"/>
      <c r="AA1141" s="33" t="inlineStr"/>
      <c r="AB1141" s="33" t="inlineStr"/>
      <c r="AC1141" s="33" t="inlineStr"/>
      <c r="AD1141" s="33" t="inlineStr"/>
      <c r="AE1141" s="33" t="inlineStr"/>
      <c r="AF1141" s="33" t="inlineStr"/>
      <c r="AG1141" s="33" t="inlineStr"/>
      <c r="AH1141">
        <f>COUNTA(D1141:D1141)&gt;0</f>
        <v/>
      </c>
      <c r="AI1141">
        <f>IFERROR(COUNTIF('2- PR'!$D$1140:$AG$1140,"Yes")&gt;0,FALSE)</f>
        <v/>
      </c>
      <c r="AJ1141">
        <f>IFERROR(AND(COUNTA('2- PR'!$D$1140:$AG$1140)=0,NOT(COUNTIF('2- PR'!$D$1140:$AG$1140,"Yes")&gt;0)),FALSE)</f>
        <v/>
      </c>
      <c r="AK1141">
        <f>IF(AI1141,IF(AH1141,"ANSWERED","MISSING"),IF(AJ1141,IF(AH1141,"INVALID","CONTROLLER MISSING"),IF(AH1141,"INVALID","NOT APPLICABLE")))</f>
        <v/>
      </c>
      <c r="AL1141" t="inlineStr">
        <is>
          <t>PARSED</t>
        </is>
      </c>
    </row>
    <row r="1142">
      <c r="A1142" s="29" t="inlineStr">
        <is>
          <t>FINS_PR_1101_v1</t>
        </is>
      </c>
      <c r="B1142" s="30" t="inlineStr">
        <is>
          <t>How many clients have their private keys held by the Entity?</t>
        </is>
      </c>
      <c r="C1142" s="35" t="inlineStr">
        <is>
          <t>TABLE: 39.0
MATRIX ROW / CONTEXT: EU/EEA
HOW TO ANSWER: Up to 1 values.
WHEN TO ANSWER: “Are the private keys for wallets held by the Entity?” (FINS_PR_1099) is “Yes”</t>
        </is>
      </c>
      <c r="D1142" s="34" t="inlineStr"/>
      <c r="E1142" s="33" t="inlineStr"/>
      <c r="F1142" s="33" t="inlineStr"/>
      <c r="G1142" s="33" t="inlineStr"/>
      <c r="H1142" s="33" t="inlineStr"/>
      <c r="I1142" s="33" t="inlineStr"/>
      <c r="J1142" s="33" t="inlineStr"/>
      <c r="K1142" s="33" t="inlineStr"/>
      <c r="L1142" s="33" t="inlineStr"/>
      <c r="M1142" s="33" t="inlineStr"/>
      <c r="N1142" s="33" t="inlineStr"/>
      <c r="O1142" s="33" t="inlineStr"/>
      <c r="P1142" s="33" t="inlineStr"/>
      <c r="Q1142" s="33" t="inlineStr"/>
      <c r="R1142" s="33" t="inlineStr"/>
      <c r="S1142" s="33" t="inlineStr"/>
      <c r="T1142" s="33" t="inlineStr"/>
      <c r="U1142" s="33" t="inlineStr"/>
      <c r="V1142" s="33" t="inlineStr"/>
      <c r="W1142" s="33" t="inlineStr"/>
      <c r="X1142" s="33" t="inlineStr"/>
      <c r="Y1142" s="33" t="inlineStr"/>
      <c r="Z1142" s="33" t="inlineStr"/>
      <c r="AA1142" s="33" t="inlineStr"/>
      <c r="AB1142" s="33" t="inlineStr"/>
      <c r="AC1142" s="33" t="inlineStr"/>
      <c r="AD1142" s="33" t="inlineStr"/>
      <c r="AE1142" s="33" t="inlineStr"/>
      <c r="AF1142" s="33" t="inlineStr"/>
      <c r="AG1142" s="33" t="inlineStr"/>
      <c r="AH1142">
        <f>COUNTA(D1142:D1142)&gt;0</f>
        <v/>
      </c>
      <c r="AI1142">
        <f>IFERROR(COUNTIF('2- PR'!$D$1140:$AG$1140,"Yes")&gt;0,FALSE)</f>
        <v/>
      </c>
      <c r="AJ1142">
        <f>IFERROR(AND(COUNTA('2- PR'!$D$1140:$AG$1140)=0,NOT(COUNTIF('2- PR'!$D$1140:$AG$1140,"Yes")&gt;0)),FALSE)</f>
        <v/>
      </c>
      <c r="AK1142">
        <f>IF(AI1142,IF(AH1142,"ANSWERED","MISSING"),IF(AJ1142,IF(AH1142,"INVALID","CONTROLLER MISSING"),IF(AH1142,"INVALID","NOT APPLICABLE")))</f>
        <v/>
      </c>
      <c r="AL1142" t="inlineStr">
        <is>
          <t>PARSED</t>
        </is>
      </c>
    </row>
    <row r="1143">
      <c r="A1143" s="29" t="inlineStr">
        <is>
          <t>FINS_PR_1102_v1</t>
        </is>
      </c>
      <c r="B1143" s="30" t="inlineStr">
        <is>
          <t>How many clients have their private keys held by the Entity?</t>
        </is>
      </c>
      <c r="C1143" s="35" t="inlineStr">
        <is>
          <t>TABLE: 39.0
MATRIX ROW / CONTEXT: RoW
HOW TO ANSWER: Up to 1 values.
WHEN TO ANSWER: “Are the private keys for wallets held by the Entity?” (FINS_PR_1099) is “Yes”</t>
        </is>
      </c>
      <c r="D1143" s="34" t="inlineStr"/>
      <c r="E1143" s="33" t="inlineStr"/>
      <c r="F1143" s="33" t="inlineStr"/>
      <c r="G1143" s="33" t="inlineStr"/>
      <c r="H1143" s="33" t="inlineStr"/>
      <c r="I1143" s="33" t="inlineStr"/>
      <c r="J1143" s="33" t="inlineStr"/>
      <c r="K1143" s="33" t="inlineStr"/>
      <c r="L1143" s="33" t="inlineStr"/>
      <c r="M1143" s="33" t="inlineStr"/>
      <c r="N1143" s="33" t="inlineStr"/>
      <c r="O1143" s="33" t="inlineStr"/>
      <c r="P1143" s="33" t="inlineStr"/>
      <c r="Q1143" s="33" t="inlineStr"/>
      <c r="R1143" s="33" t="inlineStr"/>
      <c r="S1143" s="33" t="inlineStr"/>
      <c r="T1143" s="33" t="inlineStr"/>
      <c r="U1143" s="33" t="inlineStr"/>
      <c r="V1143" s="33" t="inlineStr"/>
      <c r="W1143" s="33" t="inlineStr"/>
      <c r="X1143" s="33" t="inlineStr"/>
      <c r="Y1143" s="33" t="inlineStr"/>
      <c r="Z1143" s="33" t="inlineStr"/>
      <c r="AA1143" s="33" t="inlineStr"/>
      <c r="AB1143" s="33" t="inlineStr"/>
      <c r="AC1143" s="33" t="inlineStr"/>
      <c r="AD1143" s="33" t="inlineStr"/>
      <c r="AE1143" s="33" t="inlineStr"/>
      <c r="AF1143" s="33" t="inlineStr"/>
      <c r="AG1143" s="33" t="inlineStr"/>
      <c r="AH1143">
        <f>COUNTA(D1143:D1143)&gt;0</f>
        <v/>
      </c>
      <c r="AI1143">
        <f>IFERROR(COUNTIF('2- PR'!$D$1140:$AG$1140,"Yes")&gt;0,FALSE)</f>
        <v/>
      </c>
      <c r="AJ1143">
        <f>IFERROR(AND(COUNTA('2- PR'!$D$1140:$AG$1140)=0,NOT(COUNTIF('2- PR'!$D$1140:$AG$1140,"Yes")&gt;0)),FALSE)</f>
        <v/>
      </c>
      <c r="AK1143">
        <f>IF(AI1143,IF(AH1143,"ANSWERED","MISSING"),IF(AJ1143,IF(AH1143,"INVALID","CONTROLLER MISSING"),IF(AH1143,"INVALID","NOT APPLICABLE")))</f>
        <v/>
      </c>
      <c r="AL1143" t="inlineStr">
        <is>
          <t>PARSED</t>
        </is>
      </c>
    </row>
    <row r="1144">
      <c r="A1144" s="29" t="inlineStr">
        <is>
          <t>FINS_PR_1103_v1</t>
        </is>
      </c>
      <c r="B1144" s="30" t="inlineStr">
        <is>
          <t>Value of electronic money token holdings in reporting currency</t>
        </is>
      </c>
      <c r="C1144" s="35" t="inlineStr">
        <is>
          <t>TABLE: 39.0
MATRIX ROW / CONTEXT: Malta
HOW TO ANSWER: Up to 1 values.
WHEN TO ANSWER: “Are the private keys for wallets held by the Entity?” (FINS_PR_1099) is “Yes”</t>
        </is>
      </c>
      <c r="D1144" s="34" t="inlineStr"/>
      <c r="E1144" s="33" t="inlineStr"/>
      <c r="F1144" s="33" t="inlineStr"/>
      <c r="G1144" s="33" t="inlineStr"/>
      <c r="H1144" s="33" t="inlineStr"/>
      <c r="I1144" s="33" t="inlineStr"/>
      <c r="J1144" s="33" t="inlineStr"/>
      <c r="K1144" s="33" t="inlineStr"/>
      <c r="L1144" s="33" t="inlineStr"/>
      <c r="M1144" s="33" t="inlineStr"/>
      <c r="N1144" s="33" t="inlineStr"/>
      <c r="O1144" s="33" t="inlineStr"/>
      <c r="P1144" s="33" t="inlineStr"/>
      <c r="Q1144" s="33" t="inlineStr"/>
      <c r="R1144" s="33" t="inlineStr"/>
      <c r="S1144" s="33" t="inlineStr"/>
      <c r="T1144" s="33" t="inlineStr"/>
      <c r="U1144" s="33" t="inlineStr"/>
      <c r="V1144" s="33" t="inlineStr"/>
      <c r="W1144" s="33" t="inlineStr"/>
      <c r="X1144" s="33" t="inlineStr"/>
      <c r="Y1144" s="33" t="inlineStr"/>
      <c r="Z1144" s="33" t="inlineStr"/>
      <c r="AA1144" s="33" t="inlineStr"/>
      <c r="AB1144" s="33" t="inlineStr"/>
      <c r="AC1144" s="33" t="inlineStr"/>
      <c r="AD1144" s="33" t="inlineStr"/>
      <c r="AE1144" s="33" t="inlineStr"/>
      <c r="AF1144" s="33" t="inlineStr"/>
      <c r="AG1144" s="33" t="inlineStr"/>
      <c r="AH1144">
        <f>COUNTA(D1144:D1144)&gt;0</f>
        <v/>
      </c>
      <c r="AI1144">
        <f>IFERROR(COUNTIF('2- PR'!$D$1140:$AG$1140,"Yes")&gt;0,FALSE)</f>
        <v/>
      </c>
      <c r="AJ1144">
        <f>IFERROR(AND(COUNTA('2- PR'!$D$1140:$AG$1140)=0,NOT(COUNTIF('2- PR'!$D$1140:$AG$1140,"Yes")&gt;0)),FALSE)</f>
        <v/>
      </c>
      <c r="AK1144">
        <f>IF(AI1144,IF(AH1144,"ANSWERED","MISSING"),IF(AJ1144,IF(AH1144,"INVALID","CONTROLLER MISSING"),IF(AH1144,"INVALID","NOT APPLICABLE")))</f>
        <v/>
      </c>
      <c r="AL1144" t="inlineStr">
        <is>
          <t>PARSED</t>
        </is>
      </c>
    </row>
    <row r="1145">
      <c r="A1145" s="29" t="inlineStr">
        <is>
          <t>FINS_PR_1104_v1</t>
        </is>
      </c>
      <c r="B1145" s="30" t="inlineStr">
        <is>
          <t>Value of electronic money token holdings in reporting currency</t>
        </is>
      </c>
      <c r="C1145" s="35" t="inlineStr">
        <is>
          <t>TABLE: 39.0
MATRIX ROW / CONTEXT: EU/EEA
HOW TO ANSWER: Up to 1 values.
WHEN TO ANSWER: “Are the private keys for wallets held by the Entity?” (FINS_PR_1099) is “Yes”</t>
        </is>
      </c>
      <c r="D1145" s="34" t="inlineStr"/>
      <c r="E1145" s="33" t="inlineStr"/>
      <c r="F1145" s="33" t="inlineStr"/>
      <c r="G1145" s="33" t="inlineStr"/>
      <c r="H1145" s="33" t="inlineStr"/>
      <c r="I1145" s="33" t="inlineStr"/>
      <c r="J1145" s="33" t="inlineStr"/>
      <c r="K1145" s="33" t="inlineStr"/>
      <c r="L1145" s="33" t="inlineStr"/>
      <c r="M1145" s="33" t="inlineStr"/>
      <c r="N1145" s="33" t="inlineStr"/>
      <c r="O1145" s="33" t="inlineStr"/>
      <c r="P1145" s="33" t="inlineStr"/>
      <c r="Q1145" s="33" t="inlineStr"/>
      <c r="R1145" s="33" t="inlineStr"/>
      <c r="S1145" s="33" t="inlineStr"/>
      <c r="T1145" s="33" t="inlineStr"/>
      <c r="U1145" s="33" t="inlineStr"/>
      <c r="V1145" s="33" t="inlineStr"/>
      <c r="W1145" s="33" t="inlineStr"/>
      <c r="X1145" s="33" t="inlineStr"/>
      <c r="Y1145" s="33" t="inlineStr"/>
      <c r="Z1145" s="33" t="inlineStr"/>
      <c r="AA1145" s="33" t="inlineStr"/>
      <c r="AB1145" s="33" t="inlineStr"/>
      <c r="AC1145" s="33" t="inlineStr"/>
      <c r="AD1145" s="33" t="inlineStr"/>
      <c r="AE1145" s="33" t="inlineStr"/>
      <c r="AF1145" s="33" t="inlineStr"/>
      <c r="AG1145" s="33" t="inlineStr"/>
      <c r="AH1145">
        <f>COUNTA(D1145:D1145)&gt;0</f>
        <v/>
      </c>
      <c r="AI1145">
        <f>IFERROR(COUNTIF('2- PR'!$D$1140:$AG$1140,"Yes")&gt;0,FALSE)</f>
        <v/>
      </c>
      <c r="AJ1145">
        <f>IFERROR(AND(COUNTA('2- PR'!$D$1140:$AG$1140)=0,NOT(COUNTIF('2- PR'!$D$1140:$AG$1140,"Yes")&gt;0)),FALSE)</f>
        <v/>
      </c>
      <c r="AK1145">
        <f>IF(AI1145,IF(AH1145,"ANSWERED","MISSING"),IF(AJ1145,IF(AH1145,"INVALID","CONTROLLER MISSING"),IF(AH1145,"INVALID","NOT APPLICABLE")))</f>
        <v/>
      </c>
      <c r="AL1145" t="inlineStr">
        <is>
          <t>PARSED</t>
        </is>
      </c>
    </row>
    <row r="1146">
      <c r="A1146" s="29" t="inlineStr">
        <is>
          <t>FINS_PR_1105_v1</t>
        </is>
      </c>
      <c r="B1146" s="30" t="inlineStr">
        <is>
          <t>Value of electronic money token holdings in reporting currency</t>
        </is>
      </c>
      <c r="C1146" s="35" t="inlineStr">
        <is>
          <t>TABLE: 39.0
MATRIX ROW / CONTEXT: RoW
HOW TO ANSWER: Up to 1 values.
WHEN TO ANSWER: “Are the private keys for wallets held by the Entity?” (FINS_PR_1099) is “Yes”</t>
        </is>
      </c>
      <c r="D1146" s="34" t="inlineStr"/>
      <c r="E1146" s="33" t="inlineStr"/>
      <c r="F1146" s="33" t="inlineStr"/>
      <c r="G1146" s="33" t="inlineStr"/>
      <c r="H1146" s="33" t="inlineStr"/>
      <c r="I1146" s="33" t="inlineStr"/>
      <c r="J1146" s="33" t="inlineStr"/>
      <c r="K1146" s="33" t="inlineStr"/>
      <c r="L1146" s="33" t="inlineStr"/>
      <c r="M1146" s="33" t="inlineStr"/>
      <c r="N1146" s="33" t="inlineStr"/>
      <c r="O1146" s="33" t="inlineStr"/>
      <c r="P1146" s="33" t="inlineStr"/>
      <c r="Q1146" s="33" t="inlineStr"/>
      <c r="R1146" s="33" t="inlineStr"/>
      <c r="S1146" s="33" t="inlineStr"/>
      <c r="T1146" s="33" t="inlineStr"/>
      <c r="U1146" s="33" t="inlineStr"/>
      <c r="V1146" s="33" t="inlineStr"/>
      <c r="W1146" s="33" t="inlineStr"/>
      <c r="X1146" s="33" t="inlineStr"/>
      <c r="Y1146" s="33" t="inlineStr"/>
      <c r="Z1146" s="33" t="inlineStr"/>
      <c r="AA1146" s="33" t="inlineStr"/>
      <c r="AB1146" s="33" t="inlineStr"/>
      <c r="AC1146" s="33" t="inlineStr"/>
      <c r="AD1146" s="33" t="inlineStr"/>
      <c r="AE1146" s="33" t="inlineStr"/>
      <c r="AF1146" s="33" t="inlineStr"/>
      <c r="AG1146" s="33" t="inlineStr"/>
      <c r="AH1146">
        <f>COUNTA(D1146:D1146)&gt;0</f>
        <v/>
      </c>
      <c r="AI1146">
        <f>IFERROR(COUNTIF('2- PR'!$D$1140:$AG$1140,"Yes")&gt;0,FALSE)</f>
        <v/>
      </c>
      <c r="AJ1146">
        <f>IFERROR(AND(COUNTA('2- PR'!$D$1140:$AG$1140)=0,NOT(COUNTIF('2- PR'!$D$1140:$AG$1140,"Yes")&gt;0)),FALSE)</f>
        <v/>
      </c>
      <c r="AK1146">
        <f>IF(AI1146,IF(AH1146,"ANSWERED","MISSING"),IF(AJ1146,IF(AH1146,"INVALID","CONTROLLER MISSING"),IF(AH1146,"INVALID","NOT APPLICABLE")))</f>
        <v/>
      </c>
      <c r="AL1146" t="inlineStr">
        <is>
          <t>PARSED</t>
        </is>
      </c>
    </row>
    <row r="1147">
      <c r="A1147" s="29" t="inlineStr">
        <is>
          <t>FINS_PR_1106_v1</t>
        </is>
      </c>
      <c r="B1147" s="30" t="inlineStr">
        <is>
          <t>Number of signatories required for transaction approval</t>
        </is>
      </c>
      <c r="C1147" s="31" t="inlineStr">
        <is>
          <t>WHEN TO ANSWER: “Are the private keys for wallets held by the Entity?” (FINS_PR_1099) is “Yes”</t>
        </is>
      </c>
      <c r="D1147" s="34" t="inlineStr"/>
      <c r="E1147" s="33" t="inlineStr"/>
      <c r="F1147" s="33" t="inlineStr"/>
      <c r="G1147" s="33" t="inlineStr"/>
      <c r="H1147" s="33" t="inlineStr"/>
      <c r="I1147" s="33" t="inlineStr"/>
      <c r="J1147" s="33" t="inlineStr"/>
      <c r="K1147" s="33" t="inlineStr"/>
      <c r="L1147" s="33" t="inlineStr"/>
      <c r="M1147" s="33" t="inlineStr"/>
      <c r="N1147" s="33" t="inlineStr"/>
      <c r="O1147" s="33" t="inlineStr"/>
      <c r="P1147" s="33" t="inlineStr"/>
      <c r="Q1147" s="33" t="inlineStr"/>
      <c r="R1147" s="33" t="inlineStr"/>
      <c r="S1147" s="33" t="inlineStr"/>
      <c r="T1147" s="33" t="inlineStr"/>
      <c r="U1147" s="33" t="inlineStr"/>
      <c r="V1147" s="33" t="inlineStr"/>
      <c r="W1147" s="33" t="inlineStr"/>
      <c r="X1147" s="33" t="inlineStr"/>
      <c r="Y1147" s="33" t="inlineStr"/>
      <c r="Z1147" s="33" t="inlineStr"/>
      <c r="AA1147" s="33" t="inlineStr"/>
      <c r="AB1147" s="33" t="inlineStr"/>
      <c r="AC1147" s="33" t="inlineStr"/>
      <c r="AD1147" s="33" t="inlineStr"/>
      <c r="AE1147" s="33" t="inlineStr"/>
      <c r="AF1147" s="33" t="inlineStr"/>
      <c r="AG1147" s="33" t="inlineStr"/>
      <c r="AH1147">
        <f>COUNTA(D1147:D1147)&gt;0</f>
        <v/>
      </c>
      <c r="AI1147">
        <f>IFERROR(COUNTIF('2- PR'!$D$1140:$AG$1140,"Yes")&gt;0,FALSE)</f>
        <v/>
      </c>
      <c r="AJ1147">
        <f>IFERROR(AND(COUNTA('2- PR'!$D$1140:$AG$1140)=0,NOT(COUNTIF('2- PR'!$D$1140:$AG$1140,"Yes")&gt;0)),FALSE)</f>
        <v/>
      </c>
      <c r="AK1147">
        <f>IF(AI1147,IF(AH1147,"ANSWERED","MISSING"),IF(AJ1147,IF(AH1147,"INVALID","CONTROLLER MISSING"),IF(AH1147,"INVALID","NOT APPLICABLE")))</f>
        <v/>
      </c>
      <c r="AL1147" t="inlineStr">
        <is>
          <t>PARSED</t>
        </is>
      </c>
    </row>
    <row r="1148">
      <c r="A1148" s="29" t="inlineStr">
        <is>
          <t>FINS_PR_1107_v1</t>
        </is>
      </c>
      <c r="B1148" s="30" t="inlineStr">
        <is>
          <t>Does the Entity hold any clients' Tokens with third party CASP Custodians?</t>
        </is>
      </c>
      <c r="C1148" s="31" t="inlineStr">
        <is>
          <t>OPTIONS: Yes | No
WHEN TO ANSWER: “Custody and Administration of Electronic Money Tokens in accordance with Article 27(5) of the MiCA Act” (FINS_PR_1004) is “Yes”</t>
        </is>
      </c>
      <c r="D1148" s="34" t="inlineStr"/>
      <c r="E1148" s="33" t="inlineStr"/>
      <c r="F1148" s="33" t="inlineStr"/>
      <c r="G1148" s="33" t="inlineStr"/>
      <c r="H1148" s="33" t="inlineStr"/>
      <c r="I1148" s="33" t="inlineStr"/>
      <c r="J1148" s="33" t="inlineStr"/>
      <c r="K1148" s="33" t="inlineStr"/>
      <c r="L1148" s="33" t="inlineStr"/>
      <c r="M1148" s="33" t="inlineStr"/>
      <c r="N1148" s="33" t="inlineStr"/>
      <c r="O1148" s="33" t="inlineStr"/>
      <c r="P1148" s="33" t="inlineStr"/>
      <c r="Q1148" s="33" t="inlineStr"/>
      <c r="R1148" s="33" t="inlineStr"/>
      <c r="S1148" s="33" t="inlineStr"/>
      <c r="T1148" s="33" t="inlineStr"/>
      <c r="U1148" s="33" t="inlineStr"/>
      <c r="V1148" s="33" t="inlineStr"/>
      <c r="W1148" s="33" t="inlineStr"/>
      <c r="X1148" s="33" t="inlineStr"/>
      <c r="Y1148" s="33" t="inlineStr"/>
      <c r="Z1148" s="33" t="inlineStr"/>
      <c r="AA1148" s="33" t="inlineStr"/>
      <c r="AB1148" s="33" t="inlineStr"/>
      <c r="AC1148" s="33" t="inlineStr"/>
      <c r="AD1148" s="33" t="inlineStr"/>
      <c r="AE1148" s="33" t="inlineStr"/>
      <c r="AF1148" s="33" t="inlineStr"/>
      <c r="AG1148" s="33" t="inlineStr"/>
      <c r="AH1148">
        <f>COUNTA(D1148:D1148)&gt;0</f>
        <v/>
      </c>
      <c r="AI1148">
        <f>IFERROR(AND($D$1043&lt;&gt;"",$D$1043="Yes"),FALSE)</f>
        <v/>
      </c>
      <c r="AJ1148">
        <f>IFERROR(AND($D$1043="",NOT(AND($D$1043&lt;&gt;"",$D$1043="Yes"))),FALSE)</f>
        <v/>
      </c>
      <c r="AK1148">
        <f>IF(AI1148,IF(AH1148,"ANSWERED","MISSING"),IF(AJ1148,IF(AH1148,"INVALID","CONTROLLER MISSING"),IF(AH1148,"INVALID","NOT APPLICABLE")))</f>
        <v/>
      </c>
      <c r="AL1148" t="inlineStr">
        <is>
          <t>PARSED</t>
        </is>
      </c>
    </row>
    <row r="1149">
      <c r="A1149" s="29" t="inlineStr">
        <is>
          <t>FINS_PR_1108_v1</t>
        </is>
      </c>
      <c r="B1149" s="30" t="inlineStr">
        <is>
          <t>How many clients have their Tokens held with third-party CASP Custodians?</t>
        </is>
      </c>
      <c r="C1149" s="35" t="inlineStr">
        <is>
          <t>TABLE: 39.0
MATRIX ROW / CONTEXT: Malta
HOW TO ANSWER: Up to 1 values.
WHEN TO ANSWER: “Custody and Administration of Electronic Money Tokens in accordance with Article 27(5) of the MiCA Act” (FINS_PR_1004) is “Yes”</t>
        </is>
      </c>
      <c r="D1149" s="34" t="inlineStr"/>
      <c r="E1149" s="33" t="inlineStr"/>
      <c r="F1149" s="33" t="inlineStr"/>
      <c r="G1149" s="33" t="inlineStr"/>
      <c r="H1149" s="33" t="inlineStr"/>
      <c r="I1149" s="33" t="inlineStr"/>
      <c r="J1149" s="33" t="inlineStr"/>
      <c r="K1149" s="33" t="inlineStr"/>
      <c r="L1149" s="33" t="inlineStr"/>
      <c r="M1149" s="33" t="inlineStr"/>
      <c r="N1149" s="33" t="inlineStr"/>
      <c r="O1149" s="33" t="inlineStr"/>
      <c r="P1149" s="33" t="inlineStr"/>
      <c r="Q1149" s="33" t="inlineStr"/>
      <c r="R1149" s="33" t="inlineStr"/>
      <c r="S1149" s="33" t="inlineStr"/>
      <c r="T1149" s="33" t="inlineStr"/>
      <c r="U1149" s="33" t="inlineStr"/>
      <c r="V1149" s="33" t="inlineStr"/>
      <c r="W1149" s="33" t="inlineStr"/>
      <c r="X1149" s="33" t="inlineStr"/>
      <c r="Y1149" s="33" t="inlineStr"/>
      <c r="Z1149" s="33" t="inlineStr"/>
      <c r="AA1149" s="33" t="inlineStr"/>
      <c r="AB1149" s="33" t="inlineStr"/>
      <c r="AC1149" s="33" t="inlineStr"/>
      <c r="AD1149" s="33" t="inlineStr"/>
      <c r="AE1149" s="33" t="inlineStr"/>
      <c r="AF1149" s="33" t="inlineStr"/>
      <c r="AG1149" s="33" t="inlineStr"/>
      <c r="AH1149">
        <f>COUNTA(D1149:D1149)&gt;0</f>
        <v/>
      </c>
      <c r="AI1149">
        <f>IFERROR(AND($D$1043&lt;&gt;"",$D$1043="Yes"),FALSE)</f>
        <v/>
      </c>
      <c r="AJ1149">
        <f>IFERROR(AND($D$1043="",NOT(AND($D$1043&lt;&gt;"",$D$1043="Yes"))),FALSE)</f>
        <v/>
      </c>
      <c r="AK1149">
        <f>IF(AI1149,IF(AH1149,"ANSWERED","MISSING"),IF(AJ1149,IF(AH1149,"INVALID","CONTROLLER MISSING"),IF(AH1149,"INVALID","NOT APPLICABLE")))</f>
        <v/>
      </c>
      <c r="AL1149" t="inlineStr">
        <is>
          <t>PARSED</t>
        </is>
      </c>
    </row>
    <row r="1150">
      <c r="A1150" s="29" t="inlineStr">
        <is>
          <t>FINS_PR_1109_v1</t>
        </is>
      </c>
      <c r="B1150" s="30" t="inlineStr">
        <is>
          <t>How many clients have their Tokens held with third-party CASP Custodians?</t>
        </is>
      </c>
      <c r="C1150" s="35" t="inlineStr">
        <is>
          <t>TABLE: 39.0
MATRIX ROW / CONTEXT: EU/EEA
HOW TO ANSWER: Up to 1 values.
WHEN TO ANSWER: “Custody and Administration of Electronic Money Tokens in accordance with Article 27(5) of the MiCA Act” (FINS_PR_1004) is “Yes”</t>
        </is>
      </c>
      <c r="D1150" s="34" t="inlineStr"/>
      <c r="E1150" s="33" t="inlineStr"/>
      <c r="F1150" s="33" t="inlineStr"/>
      <c r="G1150" s="33" t="inlineStr"/>
      <c r="H1150" s="33" t="inlineStr"/>
      <c r="I1150" s="33" t="inlineStr"/>
      <c r="J1150" s="33" t="inlineStr"/>
      <c r="K1150" s="33" t="inlineStr"/>
      <c r="L1150" s="33" t="inlineStr"/>
      <c r="M1150" s="33" t="inlineStr"/>
      <c r="N1150" s="33" t="inlineStr"/>
      <c r="O1150" s="33" t="inlineStr"/>
      <c r="P1150" s="33" t="inlineStr"/>
      <c r="Q1150" s="33" t="inlineStr"/>
      <c r="R1150" s="33" t="inlineStr"/>
      <c r="S1150" s="33" t="inlineStr"/>
      <c r="T1150" s="33" t="inlineStr"/>
      <c r="U1150" s="33" t="inlineStr"/>
      <c r="V1150" s="33" t="inlineStr"/>
      <c r="W1150" s="33" t="inlineStr"/>
      <c r="X1150" s="33" t="inlineStr"/>
      <c r="Y1150" s="33" t="inlineStr"/>
      <c r="Z1150" s="33" t="inlineStr"/>
      <c r="AA1150" s="33" t="inlineStr"/>
      <c r="AB1150" s="33" t="inlineStr"/>
      <c r="AC1150" s="33" t="inlineStr"/>
      <c r="AD1150" s="33" t="inlineStr"/>
      <c r="AE1150" s="33" t="inlineStr"/>
      <c r="AF1150" s="33" t="inlineStr"/>
      <c r="AG1150" s="33" t="inlineStr"/>
      <c r="AH1150">
        <f>COUNTA(D1150:D1150)&gt;0</f>
        <v/>
      </c>
      <c r="AI1150">
        <f>IFERROR(AND($D$1043&lt;&gt;"",$D$1043="Yes"),FALSE)</f>
        <v/>
      </c>
      <c r="AJ1150">
        <f>IFERROR(AND($D$1043="",NOT(AND($D$1043&lt;&gt;"",$D$1043="Yes"))),FALSE)</f>
        <v/>
      </c>
      <c r="AK1150">
        <f>IF(AI1150,IF(AH1150,"ANSWERED","MISSING"),IF(AJ1150,IF(AH1150,"INVALID","CONTROLLER MISSING"),IF(AH1150,"INVALID","NOT APPLICABLE")))</f>
        <v/>
      </c>
      <c r="AL1150" t="inlineStr">
        <is>
          <t>PARSED</t>
        </is>
      </c>
    </row>
    <row r="1151">
      <c r="A1151" s="29" t="inlineStr">
        <is>
          <t>FINS_PR_1110_v1</t>
        </is>
      </c>
      <c r="B1151" s="30" t="inlineStr">
        <is>
          <t>How many clients have their Tokens held with third-party CASP Custodians?</t>
        </is>
      </c>
      <c r="C1151" s="35" t="inlineStr">
        <is>
          <t>TABLE: 39.0
MATRIX ROW / CONTEXT: RoW
HOW TO ANSWER: Up to 1 values.
WHEN TO ANSWER: “Custody and Administration of Electronic Money Tokens in accordance with Article 27(5) of the MiCA Act” (FINS_PR_1004) is “Yes”</t>
        </is>
      </c>
      <c r="D1151" s="34" t="inlineStr"/>
      <c r="E1151" s="33" t="inlineStr"/>
      <c r="F1151" s="33" t="inlineStr"/>
      <c r="G1151" s="33" t="inlineStr"/>
      <c r="H1151" s="33" t="inlineStr"/>
      <c r="I1151" s="33" t="inlineStr"/>
      <c r="J1151" s="33" t="inlineStr"/>
      <c r="K1151" s="33" t="inlineStr"/>
      <c r="L1151" s="33" t="inlineStr"/>
      <c r="M1151" s="33" t="inlineStr"/>
      <c r="N1151" s="33" t="inlineStr"/>
      <c r="O1151" s="33" t="inlineStr"/>
      <c r="P1151" s="33" t="inlineStr"/>
      <c r="Q1151" s="33" t="inlineStr"/>
      <c r="R1151" s="33" t="inlineStr"/>
      <c r="S1151" s="33" t="inlineStr"/>
      <c r="T1151" s="33" t="inlineStr"/>
      <c r="U1151" s="33" t="inlineStr"/>
      <c r="V1151" s="33" t="inlineStr"/>
      <c r="W1151" s="33" t="inlineStr"/>
      <c r="X1151" s="33" t="inlineStr"/>
      <c r="Y1151" s="33" t="inlineStr"/>
      <c r="Z1151" s="33" t="inlineStr"/>
      <c r="AA1151" s="33" t="inlineStr"/>
      <c r="AB1151" s="33" t="inlineStr"/>
      <c r="AC1151" s="33" t="inlineStr"/>
      <c r="AD1151" s="33" t="inlineStr"/>
      <c r="AE1151" s="33" t="inlineStr"/>
      <c r="AF1151" s="33" t="inlineStr"/>
      <c r="AG1151" s="33" t="inlineStr"/>
      <c r="AH1151">
        <f>COUNTA(D1151:D1151)&gt;0</f>
        <v/>
      </c>
      <c r="AI1151">
        <f>IFERROR(AND($D$1043&lt;&gt;"",$D$1043="Yes"),FALSE)</f>
        <v/>
      </c>
      <c r="AJ1151">
        <f>IFERROR(AND($D$1043="",NOT(AND($D$1043&lt;&gt;"",$D$1043="Yes"))),FALSE)</f>
        <v/>
      </c>
      <c r="AK1151">
        <f>IF(AI1151,IF(AH1151,"ANSWERED","MISSING"),IF(AJ1151,IF(AH1151,"INVALID","CONTROLLER MISSING"),IF(AH1151,"INVALID","NOT APPLICABLE")))</f>
        <v/>
      </c>
      <c r="AL1151" t="inlineStr">
        <is>
          <t>PARSED</t>
        </is>
      </c>
    </row>
    <row r="1152">
      <c r="A1152" s="29" t="inlineStr">
        <is>
          <t>FINS_PR_1111_v1</t>
        </is>
      </c>
      <c r="B1152" s="30" t="inlineStr">
        <is>
          <t>Value of Electronic Money Token holdings in Reporting Currency</t>
        </is>
      </c>
      <c r="C1152" s="35" t="inlineStr">
        <is>
          <t>TABLE: 39.0
MATRIX ROW / CONTEXT: Malta
HOW TO ANSWER: Up to 1 values.
WHEN TO ANSWER: “Custody and Administration of Electronic Money Tokens in accordance with Article 27(5) of the MiCA Act” (FINS_PR_1004) is “Yes”</t>
        </is>
      </c>
      <c r="D1152" s="34" t="inlineStr"/>
      <c r="E1152" s="33" t="inlineStr"/>
      <c r="F1152" s="33" t="inlineStr"/>
      <c r="G1152" s="33" t="inlineStr"/>
      <c r="H1152" s="33" t="inlineStr"/>
      <c r="I1152" s="33" t="inlineStr"/>
      <c r="J1152" s="33" t="inlineStr"/>
      <c r="K1152" s="33" t="inlineStr"/>
      <c r="L1152" s="33" t="inlineStr"/>
      <c r="M1152" s="33" t="inlineStr"/>
      <c r="N1152" s="33" t="inlineStr"/>
      <c r="O1152" s="33" t="inlineStr"/>
      <c r="P1152" s="33" t="inlineStr"/>
      <c r="Q1152" s="33" t="inlineStr"/>
      <c r="R1152" s="33" t="inlineStr"/>
      <c r="S1152" s="33" t="inlineStr"/>
      <c r="T1152" s="33" t="inlineStr"/>
      <c r="U1152" s="33" t="inlineStr"/>
      <c r="V1152" s="33" t="inlineStr"/>
      <c r="W1152" s="33" t="inlineStr"/>
      <c r="X1152" s="33" t="inlineStr"/>
      <c r="Y1152" s="33" t="inlineStr"/>
      <c r="Z1152" s="33" t="inlineStr"/>
      <c r="AA1152" s="33" t="inlineStr"/>
      <c r="AB1152" s="33" t="inlineStr"/>
      <c r="AC1152" s="33" t="inlineStr"/>
      <c r="AD1152" s="33" t="inlineStr"/>
      <c r="AE1152" s="33" t="inlineStr"/>
      <c r="AF1152" s="33" t="inlineStr"/>
      <c r="AG1152" s="33" t="inlineStr"/>
      <c r="AH1152">
        <f>COUNTA(D1152:D1152)&gt;0</f>
        <v/>
      </c>
      <c r="AI1152">
        <f>IFERROR(AND($D$1043&lt;&gt;"",$D$1043="Yes"),FALSE)</f>
        <v/>
      </c>
      <c r="AJ1152">
        <f>IFERROR(AND($D$1043="",NOT(AND($D$1043&lt;&gt;"",$D$1043="Yes"))),FALSE)</f>
        <v/>
      </c>
      <c r="AK1152">
        <f>IF(AI1152,IF(AH1152,"ANSWERED","MISSING"),IF(AJ1152,IF(AH1152,"INVALID","CONTROLLER MISSING"),IF(AH1152,"INVALID","NOT APPLICABLE")))</f>
        <v/>
      </c>
      <c r="AL1152" t="inlineStr">
        <is>
          <t>PARSED</t>
        </is>
      </c>
    </row>
    <row r="1153">
      <c r="A1153" s="29" t="inlineStr">
        <is>
          <t>FINS_PR_1112_v1</t>
        </is>
      </c>
      <c r="B1153" s="30" t="inlineStr">
        <is>
          <t>Value of electronic money token holdings in reporting currency</t>
        </is>
      </c>
      <c r="C1153" s="35" t="inlineStr">
        <is>
          <t>TABLE: 39.0
MATRIX ROW / CONTEXT: EU/EEA
HOW TO ANSWER: Up to 1 values.
WHEN TO ANSWER: “Custody and Administration of Electronic Money Tokens in accordance with Article 27(5) of the MiCA Act” (FINS_PR_1004) is “Yes”</t>
        </is>
      </c>
      <c r="D1153" s="34" t="inlineStr"/>
      <c r="E1153" s="33" t="inlineStr"/>
      <c r="F1153" s="33" t="inlineStr"/>
      <c r="G1153" s="33" t="inlineStr"/>
      <c r="H1153" s="33" t="inlineStr"/>
      <c r="I1153" s="33" t="inlineStr"/>
      <c r="J1153" s="33" t="inlineStr"/>
      <c r="K1153" s="33" t="inlineStr"/>
      <c r="L1153" s="33" t="inlineStr"/>
      <c r="M1153" s="33" t="inlineStr"/>
      <c r="N1153" s="33" t="inlineStr"/>
      <c r="O1153" s="33" t="inlineStr"/>
      <c r="P1153" s="33" t="inlineStr"/>
      <c r="Q1153" s="33" t="inlineStr"/>
      <c r="R1153" s="33" t="inlineStr"/>
      <c r="S1153" s="33" t="inlineStr"/>
      <c r="T1153" s="33" t="inlineStr"/>
      <c r="U1153" s="33" t="inlineStr"/>
      <c r="V1153" s="33" t="inlineStr"/>
      <c r="W1153" s="33" t="inlineStr"/>
      <c r="X1153" s="33" t="inlineStr"/>
      <c r="Y1153" s="33" t="inlineStr"/>
      <c r="Z1153" s="33" t="inlineStr"/>
      <c r="AA1153" s="33" t="inlineStr"/>
      <c r="AB1153" s="33" t="inlineStr"/>
      <c r="AC1153" s="33" t="inlineStr"/>
      <c r="AD1153" s="33" t="inlineStr"/>
      <c r="AE1153" s="33" t="inlineStr"/>
      <c r="AF1153" s="33" t="inlineStr"/>
      <c r="AG1153" s="33" t="inlineStr"/>
      <c r="AH1153">
        <f>COUNTA(D1153:D1153)&gt;0</f>
        <v/>
      </c>
      <c r="AI1153">
        <f>IFERROR(AND($D$1043&lt;&gt;"",$D$1043="Yes"),FALSE)</f>
        <v/>
      </c>
      <c r="AJ1153">
        <f>IFERROR(AND($D$1043="",NOT(AND($D$1043&lt;&gt;"",$D$1043="Yes"))),FALSE)</f>
        <v/>
      </c>
      <c r="AK1153">
        <f>IF(AI1153,IF(AH1153,"ANSWERED","MISSING"),IF(AJ1153,IF(AH1153,"INVALID","CONTROLLER MISSING"),IF(AH1153,"INVALID","NOT APPLICABLE")))</f>
        <v/>
      </c>
      <c r="AL1153" t="inlineStr">
        <is>
          <t>PARSED</t>
        </is>
      </c>
    </row>
    <row r="1154">
      <c r="A1154" s="29" t="inlineStr">
        <is>
          <t>FINS_PR_1113_v1</t>
        </is>
      </c>
      <c r="B1154" s="30" t="inlineStr">
        <is>
          <t>Value of electronic money token holdings in reporting currency</t>
        </is>
      </c>
      <c r="C1154" s="35" t="inlineStr">
        <is>
          <t>TABLE: 39.0
MATRIX ROW / CONTEXT: RoW
HOW TO ANSWER: Up to 1 values.
WHEN TO ANSWER: “Custody and Administration of Electronic Money Tokens in accordance with Article 27(5) of the MiCA Act” (FINS_PR_1004) is “Yes”</t>
        </is>
      </c>
      <c r="D1154" s="34" t="inlineStr"/>
      <c r="E1154" s="33" t="inlineStr"/>
      <c r="F1154" s="33" t="inlineStr"/>
      <c r="G1154" s="33" t="inlineStr"/>
      <c r="H1154" s="33" t="inlineStr"/>
      <c r="I1154" s="33" t="inlineStr"/>
      <c r="J1154" s="33" t="inlineStr"/>
      <c r="K1154" s="33" t="inlineStr"/>
      <c r="L1154" s="33" t="inlineStr"/>
      <c r="M1154" s="33" t="inlineStr"/>
      <c r="N1154" s="33" t="inlineStr"/>
      <c r="O1154" s="33" t="inlineStr"/>
      <c r="P1154" s="33" t="inlineStr"/>
      <c r="Q1154" s="33" t="inlineStr"/>
      <c r="R1154" s="33" t="inlineStr"/>
      <c r="S1154" s="33" t="inlineStr"/>
      <c r="T1154" s="33" t="inlineStr"/>
      <c r="U1154" s="33" t="inlineStr"/>
      <c r="V1154" s="33" t="inlineStr"/>
      <c r="W1154" s="33" t="inlineStr"/>
      <c r="X1154" s="33" t="inlineStr"/>
      <c r="Y1154" s="33" t="inlineStr"/>
      <c r="Z1154" s="33" t="inlineStr"/>
      <c r="AA1154" s="33" t="inlineStr"/>
      <c r="AB1154" s="33" t="inlineStr"/>
      <c r="AC1154" s="33" t="inlineStr"/>
      <c r="AD1154" s="33" t="inlineStr"/>
      <c r="AE1154" s="33" t="inlineStr"/>
      <c r="AF1154" s="33" t="inlineStr"/>
      <c r="AG1154" s="33" t="inlineStr"/>
      <c r="AH1154">
        <f>COUNTA(D1154:D1154)&gt;0</f>
        <v/>
      </c>
      <c r="AI1154">
        <f>IFERROR(AND($D$1043&lt;&gt;"",$D$1043="Yes"),FALSE)</f>
        <v/>
      </c>
      <c r="AJ1154">
        <f>IFERROR(AND($D$1043="",NOT(AND($D$1043&lt;&gt;"",$D$1043="Yes"))),FALSE)</f>
        <v/>
      </c>
      <c r="AK1154">
        <f>IF(AI1154,IF(AH1154,"ANSWERED","MISSING"),IF(AJ1154,IF(AH1154,"INVALID","CONTROLLER MISSING"),IF(AH1154,"INVALID","NOT APPLICABLE")))</f>
        <v/>
      </c>
      <c r="AL1154" t="inlineStr">
        <is>
          <t>PARSED</t>
        </is>
      </c>
    </row>
    <row r="1155">
      <c r="A1155" s="29" t="inlineStr">
        <is>
          <t>FINS_PR_1114_v1</t>
        </is>
      </c>
      <c r="B1155" s="30" t="inlineStr">
        <is>
          <t>Third Parties with which clients' Tokens are held: Name of Third Party Custodian</t>
        </is>
      </c>
      <c r="C1155" s="36" t="inlineStr">
        <is>
          <t>TABLE: 39.0
Please insert the name of third party custodian with whom clients' Tokens are held
HOW TO ANSWER: 1 to 200 values.
WHEN TO ANSWER: “Custody and Administration of Electronic Money Tokens in accordance with Article 27(5) of the MiCA Act” (FINS_PR_1004) is “Yes”</t>
        </is>
      </c>
      <c r="D1155" s="34" t="inlineStr"/>
      <c r="E1155" s="34" t="inlineStr"/>
      <c r="F1155" s="34" t="inlineStr"/>
      <c r="G1155" s="34" t="inlineStr"/>
      <c r="H1155" s="34" t="inlineStr"/>
      <c r="I1155" s="34" t="inlineStr"/>
      <c r="J1155" s="34" t="inlineStr"/>
      <c r="K1155" s="34" t="inlineStr"/>
      <c r="L1155" s="34" t="inlineStr"/>
      <c r="M1155" s="34" t="inlineStr"/>
      <c r="N1155" s="34" t="inlineStr"/>
      <c r="O1155" s="34" t="inlineStr"/>
      <c r="P1155" s="34" t="inlineStr"/>
      <c r="Q1155" s="34" t="inlineStr"/>
      <c r="R1155" s="34" t="inlineStr"/>
      <c r="S1155" s="34" t="inlineStr"/>
      <c r="T1155" s="34" t="inlineStr"/>
      <c r="U1155" s="34" t="inlineStr"/>
      <c r="V1155" s="34" t="inlineStr"/>
      <c r="W1155" s="34" t="inlineStr"/>
      <c r="X1155" s="34" t="inlineStr"/>
      <c r="Y1155" s="34" t="inlineStr"/>
      <c r="Z1155" s="34" t="inlineStr"/>
      <c r="AA1155" s="34" t="inlineStr"/>
      <c r="AB1155" s="34" t="inlineStr"/>
      <c r="AC1155" s="34" t="inlineStr"/>
      <c r="AD1155" s="34" t="inlineStr"/>
      <c r="AE1155" s="34" t="inlineStr"/>
      <c r="AF1155" s="34" t="inlineStr"/>
      <c r="AG1155" s="34" t="inlineStr"/>
      <c r="AH1155">
        <f>COUNTA(D1155:AG1155)&gt;0</f>
        <v/>
      </c>
      <c r="AI1155">
        <f>IFERROR(AND($D$1043&lt;&gt;"",$D$1043="Yes"),FALSE)</f>
        <v/>
      </c>
      <c r="AJ1155">
        <f>IFERROR(AND($D$1043="",NOT(AND($D$1043&lt;&gt;"",$D$1043="Yes"))),FALSE)</f>
        <v/>
      </c>
      <c r="AK1155">
        <f>IF(AI1155,IF(AH1155,"ANSWERED","MISSING"),IF(AJ1155,IF(AH1155,"INVALID","CONTROLLER MISSING"),IF(AH1155,"INVALID","NOT APPLICABLE")))</f>
        <v/>
      </c>
      <c r="AL1155" t="inlineStr">
        <is>
          <t>PARSED</t>
        </is>
      </c>
    </row>
    <row r="1156">
      <c r="A1156" s="29" t="inlineStr">
        <is>
          <t>FINS_PR_1115_v1</t>
        </is>
      </c>
      <c r="B1156" s="30" t="inlineStr">
        <is>
          <t>Third Parties with which clients' Tokens are held: Jurisdiction</t>
        </is>
      </c>
      <c r="C1156" s="36" t="inlineStr">
        <is>
          <t>TABLE: 39.0
Please insert the jurisdiction of the third party custodian with whom clients' Tokens are held
HOW TO ANSWER: 1 to 200 values.
OPTIONS: Use the dropdown list; the full option list is intentionally not repeated here.
WHEN TO ANSWER: “Custody and Administration of Electronic Money Tokens in accordance with Article 27(5) of the MiCA Act” (FINS_PR_1004) is “Yes”</t>
        </is>
      </c>
      <c r="D1156" s="34" t="inlineStr"/>
      <c r="E1156" s="34" t="inlineStr"/>
      <c r="F1156" s="34" t="inlineStr"/>
      <c r="G1156" s="34" t="inlineStr"/>
      <c r="H1156" s="34" t="inlineStr"/>
      <c r="I1156" s="34" t="inlineStr"/>
      <c r="J1156" s="34" t="inlineStr"/>
      <c r="K1156" s="34" t="inlineStr"/>
      <c r="L1156" s="34" t="inlineStr"/>
      <c r="M1156" s="34" t="inlineStr"/>
      <c r="N1156" s="34" t="inlineStr"/>
      <c r="O1156" s="34" t="inlineStr"/>
      <c r="P1156" s="34" t="inlineStr"/>
      <c r="Q1156" s="34" t="inlineStr"/>
      <c r="R1156" s="34" t="inlineStr"/>
      <c r="S1156" s="34" t="inlineStr"/>
      <c r="T1156" s="34" t="inlineStr"/>
      <c r="U1156" s="34" t="inlineStr"/>
      <c r="V1156" s="34" t="inlineStr"/>
      <c r="W1156" s="34" t="inlineStr"/>
      <c r="X1156" s="34" t="inlineStr"/>
      <c r="Y1156" s="34" t="inlineStr"/>
      <c r="Z1156" s="34" t="inlineStr"/>
      <c r="AA1156" s="34" t="inlineStr"/>
      <c r="AB1156" s="34" t="inlineStr"/>
      <c r="AC1156" s="34" t="inlineStr"/>
      <c r="AD1156" s="34" t="inlineStr"/>
      <c r="AE1156" s="34" t="inlineStr"/>
      <c r="AF1156" s="34" t="inlineStr"/>
      <c r="AG1156" s="34" t="inlineStr"/>
      <c r="AH1156">
        <f>COUNTA(D1156:AG1156)&gt;0</f>
        <v/>
      </c>
      <c r="AI1156">
        <f>IFERROR(AND($D$1043&lt;&gt;"",$D$1043="Yes"),FALSE)</f>
        <v/>
      </c>
      <c r="AJ1156">
        <f>IFERROR(AND($D$1043="",NOT(AND($D$1043&lt;&gt;"",$D$1043="Yes"))),FALSE)</f>
        <v/>
      </c>
      <c r="AK1156">
        <f>IF(AI1156,IF(AH1156,"ANSWERED","MISSING"),IF(AJ1156,IF(AH1156,"INVALID","CONTROLLER MISSING"),IF(AH1156,"INVALID","NOT APPLICABLE")))</f>
        <v/>
      </c>
      <c r="AL1156" t="inlineStr">
        <is>
          <t>PARSED</t>
        </is>
      </c>
    </row>
    <row r="1157">
      <c r="A1157" s="29" t="inlineStr">
        <is>
          <t>FINS_PR_1116_v1</t>
        </is>
      </c>
      <c r="B1157" s="30" t="inlineStr">
        <is>
          <t>Third Parties with which clients' Tokens are held: Value of CA Holdings in Reporting Currency</t>
        </is>
      </c>
      <c r="C1157" s="36" t="inlineStr">
        <is>
          <t>TABLE: 39.0
Please insert the value of CA Holdings in Reporting Currency of Third Parties with whom clients' Tokens are held
HOW TO ANSWER: 1 to 200 values.
WHEN TO ANSWER: “Custody and Administration of Electronic Money Tokens in accordance with Article 27(5) of the MiCA Act” (FINS_PR_1004) is “Yes”</t>
        </is>
      </c>
      <c r="D1157" s="34" t="inlineStr"/>
      <c r="E1157" s="34" t="inlineStr"/>
      <c r="F1157" s="34" t="inlineStr"/>
      <c r="G1157" s="34" t="inlineStr"/>
      <c r="H1157" s="34" t="inlineStr"/>
      <c r="I1157" s="34" t="inlineStr"/>
      <c r="J1157" s="34" t="inlineStr"/>
      <c r="K1157" s="34" t="inlineStr"/>
      <c r="L1157" s="34" t="inlineStr"/>
      <c r="M1157" s="34" t="inlineStr"/>
      <c r="N1157" s="34" t="inlineStr"/>
      <c r="O1157" s="34" t="inlineStr"/>
      <c r="P1157" s="34" t="inlineStr"/>
      <c r="Q1157" s="34" t="inlineStr"/>
      <c r="R1157" s="34" t="inlineStr"/>
      <c r="S1157" s="34" t="inlineStr"/>
      <c r="T1157" s="34" t="inlineStr"/>
      <c r="U1157" s="34" t="inlineStr"/>
      <c r="V1157" s="34" t="inlineStr"/>
      <c r="W1157" s="34" t="inlineStr"/>
      <c r="X1157" s="34" t="inlineStr"/>
      <c r="Y1157" s="34" t="inlineStr"/>
      <c r="Z1157" s="34" t="inlineStr"/>
      <c r="AA1157" s="34" t="inlineStr"/>
      <c r="AB1157" s="34" t="inlineStr"/>
      <c r="AC1157" s="34" t="inlineStr"/>
      <c r="AD1157" s="34" t="inlineStr"/>
      <c r="AE1157" s="34" t="inlineStr"/>
      <c r="AF1157" s="34" t="inlineStr"/>
      <c r="AG1157" s="34" t="inlineStr"/>
      <c r="AH1157">
        <f>COUNTA(D1157:AG1157)&gt;0</f>
        <v/>
      </c>
      <c r="AI1157">
        <f>IFERROR(AND($D$1043&lt;&gt;"",$D$1043="Yes"),FALSE)</f>
        <v/>
      </c>
      <c r="AJ1157">
        <f>IFERROR(AND($D$1043="",NOT(AND($D$1043&lt;&gt;"",$D$1043="Yes"))),FALSE)</f>
        <v/>
      </c>
      <c r="AK1157">
        <f>IF(AI1157,IF(AH1157,"ANSWERED","MISSING"),IF(AJ1157,IF(AH1157,"INVALID","CONTROLLER MISSING"),IF(AH1157,"INVALID","NOT APPLICABLE")))</f>
        <v/>
      </c>
      <c r="AL1157" t="inlineStr">
        <is>
          <t>PARSED</t>
        </is>
      </c>
    </row>
    <row r="1158" ht="24" customHeight="1">
      <c r="A1158" s="28" t="inlineStr">
        <is>
          <t>PR — PRIVATE KEY MANAGEMENT</t>
        </is>
      </c>
      <c r="B1158" s="28" t="n"/>
      <c r="C1158" s="28" t="n"/>
      <c r="D1158" s="28" t="n"/>
      <c r="E1158" s="28" t="n"/>
      <c r="F1158" s="28" t="n"/>
      <c r="G1158" s="28" t="n"/>
      <c r="H1158" s="28" t="n"/>
      <c r="I1158" s="28" t="n"/>
      <c r="J1158" s="28" t="n"/>
      <c r="K1158" s="28" t="n"/>
      <c r="L1158" s="28" t="n"/>
      <c r="M1158" s="28" t="n"/>
      <c r="N1158" s="28" t="n"/>
      <c r="O1158" s="28" t="n"/>
      <c r="P1158" s="28" t="n"/>
      <c r="Q1158" s="28" t="n"/>
      <c r="R1158" s="28" t="n"/>
      <c r="S1158" s="28" t="n"/>
      <c r="T1158" s="28" t="n"/>
      <c r="U1158" s="28" t="n"/>
      <c r="V1158" s="28" t="n"/>
      <c r="W1158" s="28" t="n"/>
      <c r="X1158" s="28" t="n"/>
      <c r="Y1158" s="28" t="n"/>
      <c r="Z1158" s="28" t="n"/>
      <c r="AA1158" s="28" t="n"/>
      <c r="AB1158" s="28" t="n"/>
      <c r="AC1158" s="28" t="n"/>
      <c r="AD1158" s="28" t="n"/>
      <c r="AE1158" s="28" t="n"/>
      <c r="AF1158" s="28" t="n"/>
      <c r="AG1158" s="28" t="n"/>
    </row>
    <row r="1159">
      <c r="A1159" s="29" t="inlineStr">
        <is>
          <t>FINS_PR_1117_v1</t>
        </is>
      </c>
      <c r="B1159" s="30" t="inlineStr">
        <is>
          <t>Number of individuals that have access to private keys / partial keys</t>
        </is>
      </c>
      <c r="C1159" s="31" t="inlineStr">
        <is>
          <t>WHEN TO ANSWER: “Custody and Administration of Electronic Money Tokens in accordance with Article 27(5) of the MiCA Act” (FINS_PR_1004) is “Yes”</t>
        </is>
      </c>
      <c r="D1159" s="34" t="inlineStr"/>
      <c r="E1159" s="33" t="inlineStr"/>
      <c r="F1159" s="33" t="inlineStr"/>
      <c r="G1159" s="33" t="inlineStr"/>
      <c r="H1159" s="33" t="inlineStr"/>
      <c r="I1159" s="33" t="inlineStr"/>
      <c r="J1159" s="33" t="inlineStr"/>
      <c r="K1159" s="33" t="inlineStr"/>
      <c r="L1159" s="33" t="inlineStr"/>
      <c r="M1159" s="33" t="inlineStr"/>
      <c r="N1159" s="33" t="inlineStr"/>
      <c r="O1159" s="33" t="inlineStr"/>
      <c r="P1159" s="33" t="inlineStr"/>
      <c r="Q1159" s="33" t="inlineStr"/>
      <c r="R1159" s="33" t="inlineStr"/>
      <c r="S1159" s="33" t="inlineStr"/>
      <c r="T1159" s="33" t="inlineStr"/>
      <c r="U1159" s="33" t="inlineStr"/>
      <c r="V1159" s="33" t="inlineStr"/>
      <c r="W1159" s="33" t="inlineStr"/>
      <c r="X1159" s="33" t="inlineStr"/>
      <c r="Y1159" s="33" t="inlineStr"/>
      <c r="Z1159" s="33" t="inlineStr"/>
      <c r="AA1159" s="33" t="inlineStr"/>
      <c r="AB1159" s="33" t="inlineStr"/>
      <c r="AC1159" s="33" t="inlineStr"/>
      <c r="AD1159" s="33" t="inlineStr"/>
      <c r="AE1159" s="33" t="inlineStr"/>
      <c r="AF1159" s="33" t="inlineStr"/>
      <c r="AG1159" s="33" t="inlineStr"/>
      <c r="AH1159">
        <f>COUNTA(D1159:D1159)&gt;0</f>
        <v/>
      </c>
      <c r="AI1159">
        <f>IFERROR(AND($D$1043&lt;&gt;"",$D$1043="Yes"),FALSE)</f>
        <v/>
      </c>
      <c r="AJ1159">
        <f>IFERROR(AND($D$1043="",NOT(AND($D$1043&lt;&gt;"",$D$1043="Yes"))),FALSE)</f>
        <v/>
      </c>
      <c r="AK1159">
        <f>IF(AI1159,IF(AH1159,"ANSWERED","MISSING"),IF(AJ1159,IF(AH1159,"INVALID","CONTROLLER MISSING"),IF(AH1159,"INVALID","NOT APPLICABLE")))</f>
        <v/>
      </c>
      <c r="AL1159" t="inlineStr">
        <is>
          <t>PARSED</t>
        </is>
      </c>
    </row>
    <row r="1160">
      <c r="A1160" s="29" t="inlineStr">
        <is>
          <t>FINS_PR_1118_v1</t>
        </is>
      </c>
      <c r="B1160" s="30" t="inlineStr">
        <is>
          <t>Number of individuals required to carry out a wallet withdrawal</t>
        </is>
      </c>
      <c r="C1160" s="31" t="inlineStr">
        <is>
          <t>WHEN TO ANSWER: “Custody and Administration of Electronic Money Tokens in accordance with Article 27(5) of the MiCA Act” (FINS_PR_1004) is “Yes”</t>
        </is>
      </c>
      <c r="D1160" s="34" t="inlineStr"/>
      <c r="E1160" s="33" t="inlineStr"/>
      <c r="F1160" s="33" t="inlineStr"/>
      <c r="G1160" s="33" t="inlineStr"/>
      <c r="H1160" s="33" t="inlineStr"/>
      <c r="I1160" s="33" t="inlineStr"/>
      <c r="J1160" s="33" t="inlineStr"/>
      <c r="K1160" s="33" t="inlineStr"/>
      <c r="L1160" s="33" t="inlineStr"/>
      <c r="M1160" s="33" t="inlineStr"/>
      <c r="N1160" s="33" t="inlineStr"/>
      <c r="O1160" s="33" t="inlineStr"/>
      <c r="P1160" s="33" t="inlineStr"/>
      <c r="Q1160" s="33" t="inlineStr"/>
      <c r="R1160" s="33" t="inlineStr"/>
      <c r="S1160" s="33" t="inlineStr"/>
      <c r="T1160" s="33" t="inlineStr"/>
      <c r="U1160" s="33" t="inlineStr"/>
      <c r="V1160" s="33" t="inlineStr"/>
      <c r="W1160" s="33" t="inlineStr"/>
      <c r="X1160" s="33" t="inlineStr"/>
      <c r="Y1160" s="33" t="inlineStr"/>
      <c r="Z1160" s="33" t="inlineStr"/>
      <c r="AA1160" s="33" t="inlineStr"/>
      <c r="AB1160" s="33" t="inlineStr"/>
      <c r="AC1160" s="33" t="inlineStr"/>
      <c r="AD1160" s="33" t="inlineStr"/>
      <c r="AE1160" s="33" t="inlineStr"/>
      <c r="AF1160" s="33" t="inlineStr"/>
      <c r="AG1160" s="33" t="inlineStr"/>
      <c r="AH1160">
        <f>COUNTA(D1160:D1160)&gt;0</f>
        <v/>
      </c>
      <c r="AI1160">
        <f>IFERROR(AND($D$1043&lt;&gt;"",$D$1043="Yes"),FALSE)</f>
        <v/>
      </c>
      <c r="AJ1160">
        <f>IFERROR(AND($D$1043="",NOT(AND($D$1043&lt;&gt;"",$D$1043="Yes"))),FALSE)</f>
        <v/>
      </c>
      <c r="AK1160">
        <f>IF(AI1160,IF(AH1160,"ANSWERED","MISSING"),IF(AJ1160,IF(AH1160,"INVALID","CONTROLLER MISSING"),IF(AH1160,"INVALID","NOT APPLICABLE")))</f>
        <v/>
      </c>
      <c r="AL1160" t="inlineStr">
        <is>
          <t>PARSED</t>
        </is>
      </c>
    </row>
    <row r="1161">
      <c r="A1161" s="29" t="inlineStr">
        <is>
          <t>FINS_PR_1119_v1</t>
        </is>
      </c>
      <c r="B1161" s="30" t="inlineStr">
        <is>
          <t>Are the private keys located in different geographical regions?</t>
        </is>
      </c>
      <c r="C1161" s="31" t="inlineStr">
        <is>
          <t>OPTIONS: Yes | No
WHEN TO ANSWER: “Custody and Administration of Electronic Money Tokens in accordance with Article 27(5) of the MiCA Act” (FINS_PR_1004) is “Yes”</t>
        </is>
      </c>
      <c r="D1161" s="34" t="inlineStr"/>
      <c r="E1161" s="33" t="inlineStr"/>
      <c r="F1161" s="33" t="inlineStr"/>
      <c r="G1161" s="33" t="inlineStr"/>
      <c r="H1161" s="33" t="inlineStr"/>
      <c r="I1161" s="33" t="inlineStr"/>
      <c r="J1161" s="33" t="inlineStr"/>
      <c r="K1161" s="33" t="inlineStr"/>
      <c r="L1161" s="33" t="inlineStr"/>
      <c r="M1161" s="33" t="inlineStr"/>
      <c r="N1161" s="33" t="inlineStr"/>
      <c r="O1161" s="33" t="inlineStr"/>
      <c r="P1161" s="33" t="inlineStr"/>
      <c r="Q1161" s="33" t="inlineStr"/>
      <c r="R1161" s="33" t="inlineStr"/>
      <c r="S1161" s="33" t="inlineStr"/>
      <c r="T1161" s="33" t="inlineStr"/>
      <c r="U1161" s="33" t="inlineStr"/>
      <c r="V1161" s="33" t="inlineStr"/>
      <c r="W1161" s="33" t="inlineStr"/>
      <c r="X1161" s="33" t="inlineStr"/>
      <c r="Y1161" s="33" t="inlineStr"/>
      <c r="Z1161" s="33" t="inlineStr"/>
      <c r="AA1161" s="33" t="inlineStr"/>
      <c r="AB1161" s="33" t="inlineStr"/>
      <c r="AC1161" s="33" t="inlineStr"/>
      <c r="AD1161" s="33" t="inlineStr"/>
      <c r="AE1161" s="33" t="inlineStr"/>
      <c r="AF1161" s="33" t="inlineStr"/>
      <c r="AG1161" s="33" t="inlineStr"/>
      <c r="AH1161">
        <f>COUNTA(D1161:D1161)&gt;0</f>
        <v/>
      </c>
      <c r="AI1161">
        <f>IFERROR(AND($D$1043&lt;&gt;"",$D$1043="Yes"),FALSE)</f>
        <v/>
      </c>
      <c r="AJ1161">
        <f>IFERROR(AND($D$1043="",NOT(AND($D$1043&lt;&gt;"",$D$1043="Yes"))),FALSE)</f>
        <v/>
      </c>
      <c r="AK1161">
        <f>IF(AI1161,IF(AH1161,"ANSWERED","MISSING"),IF(AJ1161,IF(AH1161,"INVALID","CONTROLLER MISSING"),IF(AH1161,"INVALID","NOT APPLICABLE")))</f>
        <v/>
      </c>
      <c r="AL1161" t="inlineStr">
        <is>
          <t>PARSED</t>
        </is>
      </c>
    </row>
    <row r="1162" ht="24" customHeight="1">
      <c r="A1162" s="28" t="inlineStr">
        <is>
          <t>PR — HOT &amp; COLD WALLETS</t>
        </is>
      </c>
      <c r="B1162" s="28" t="n"/>
      <c r="C1162" s="28" t="n"/>
      <c r="D1162" s="28" t="n"/>
      <c r="E1162" s="28" t="n"/>
      <c r="F1162" s="28" t="n"/>
      <c r="G1162" s="28" t="n"/>
      <c r="H1162" s="28" t="n"/>
      <c r="I1162" s="28" t="n"/>
      <c r="J1162" s="28" t="n"/>
      <c r="K1162" s="28" t="n"/>
      <c r="L1162" s="28" t="n"/>
      <c r="M1162" s="28" t="n"/>
      <c r="N1162" s="28" t="n"/>
      <c r="O1162" s="28" t="n"/>
      <c r="P1162" s="28" t="n"/>
      <c r="Q1162" s="28" t="n"/>
      <c r="R1162" s="28" t="n"/>
      <c r="S1162" s="28" t="n"/>
      <c r="T1162" s="28" t="n"/>
      <c r="U1162" s="28" t="n"/>
      <c r="V1162" s="28" t="n"/>
      <c r="W1162" s="28" t="n"/>
      <c r="X1162" s="28" t="n"/>
      <c r="Y1162" s="28" t="n"/>
      <c r="Z1162" s="28" t="n"/>
      <c r="AA1162" s="28" t="n"/>
      <c r="AB1162" s="28" t="n"/>
      <c r="AC1162" s="28" t="n"/>
      <c r="AD1162" s="28" t="n"/>
      <c r="AE1162" s="28" t="n"/>
      <c r="AF1162" s="28" t="n"/>
      <c r="AG1162" s="28" t="n"/>
    </row>
    <row r="1163">
      <c r="A1163" s="29" t="inlineStr">
        <is>
          <t>FINS_PR_1120_v1</t>
        </is>
      </c>
      <c r="B1163" s="30" t="inlineStr">
        <is>
          <t>Details on Hot and Cold wallets :Electronic Money Tokens-Name of the Electronic Money Tokens</t>
        </is>
      </c>
      <c r="C1163" s="36" t="inlineStr">
        <is>
          <t>TABLE: 40.0
Please insert the name of the Electronic Money Token/s
HOW TO ANSWER: 1 to 200 values; duplicates are not allowed.
WHEN TO ANSWER: At least one of these conditions must be met: “How many clients are making use of custody services?” (FINS_PR_1098) is greater than “0”; or “How many clients are making use of custody services?” (FINS_PR_1096) is greater than “0”; or “How many clients are making use of custody services?” (FINS_PR_1097) is greater than “0”</t>
        </is>
      </c>
      <c r="D1163" s="34" t="inlineStr"/>
      <c r="E1163" s="34" t="inlineStr"/>
      <c r="F1163" s="34" t="inlineStr"/>
      <c r="G1163" s="34" t="inlineStr"/>
      <c r="H1163" s="34" t="inlineStr"/>
      <c r="I1163" s="34" t="inlineStr"/>
      <c r="J1163" s="34" t="inlineStr"/>
      <c r="K1163" s="34" t="inlineStr"/>
      <c r="L1163" s="34" t="inlineStr"/>
      <c r="M1163" s="34" t="inlineStr"/>
      <c r="N1163" s="34" t="inlineStr"/>
      <c r="O1163" s="34" t="inlineStr"/>
      <c r="P1163" s="34" t="inlineStr"/>
      <c r="Q1163" s="34" t="inlineStr"/>
      <c r="R1163" s="34" t="inlineStr"/>
      <c r="S1163" s="34" t="inlineStr"/>
      <c r="T1163" s="34" t="inlineStr"/>
      <c r="U1163" s="34" t="inlineStr"/>
      <c r="V1163" s="34" t="inlineStr"/>
      <c r="W1163" s="34" t="inlineStr"/>
      <c r="X1163" s="34" t="inlineStr"/>
      <c r="Y1163" s="34" t="inlineStr"/>
      <c r="Z1163" s="34" t="inlineStr"/>
      <c r="AA1163" s="34" t="inlineStr"/>
      <c r="AB1163" s="34" t="inlineStr"/>
      <c r="AC1163" s="34" t="inlineStr"/>
      <c r="AD1163" s="34" t="inlineStr"/>
      <c r="AE1163" s="34" t="inlineStr"/>
      <c r="AF1163" s="34" t="inlineStr"/>
      <c r="AG1163" s="34" t="inlineStr"/>
      <c r="AH1163">
        <f>COUNTA(D1163:AG1163)&gt;0</f>
        <v/>
      </c>
      <c r="AI1163">
        <f>IFERROR(OR(AND($D$1139&lt;&gt;"",$D$1139&gt;0),AND($D$1137&lt;&gt;"",$D$1137&gt;0),AND($D$1138&lt;&gt;"",$D$1138&gt;0)),FALSE)</f>
        <v/>
      </c>
      <c r="AJ1163">
        <f>IFERROR(AND(OR($D$1137="",$D$1138="",$D$1139=""),NOT(OR(AND($D$1139&lt;&gt;"",$D$1139&gt;0),AND($D$1137&lt;&gt;"",$D$1137&gt;0),AND($D$1138&lt;&gt;"",$D$1138&gt;0)))),FALSE)</f>
        <v/>
      </c>
      <c r="AK1163">
        <f>IF(AI1163,IF(AH1163,"ANSWERED","MISSING"),IF(AJ1163,IF(AH1163,"INVALID","CONTROLLER MISSING"),IF(AH1163,"INVALID","NOT APPLICABLE")))</f>
        <v/>
      </c>
      <c r="AL1163" t="inlineStr">
        <is>
          <t>PARSED</t>
        </is>
      </c>
    </row>
    <row r="1164">
      <c r="A1164" s="29" t="inlineStr">
        <is>
          <t>FINS_PR_1121_v1</t>
        </is>
      </c>
      <c r="B1164" s="30" t="inlineStr">
        <is>
          <t>Details on Hot and Cold wallets :If USD/EUR Denominated Stablecoin or Other-Electronic Money Tokens</t>
        </is>
      </c>
      <c r="C1164" s="36" t="inlineStr">
        <is>
          <t>TABLE: 40.0
Kindly insert if USD/EUR Denominated Stablecoin or Other
HOW TO ANSWER: 1 to 200 values.
WHEN TO ANSWER: At least one of these conditions must be met: “How many clients are making use of custody services?” (FINS_PR_1098) is greater than “0”; or “How many clients are making use of custody services?” (FINS_PR_1096) is greater than “0”; or “How many clients are making use of custody services?” (FINS_PR_1097) is greater than “0”</t>
        </is>
      </c>
      <c r="D1164" s="34" t="inlineStr"/>
      <c r="E1164" s="34" t="inlineStr"/>
      <c r="F1164" s="34" t="inlineStr"/>
      <c r="G1164" s="34" t="inlineStr"/>
      <c r="H1164" s="34" t="inlineStr"/>
      <c r="I1164" s="34" t="inlineStr"/>
      <c r="J1164" s="34" t="inlineStr"/>
      <c r="K1164" s="34" t="inlineStr"/>
      <c r="L1164" s="34" t="inlineStr"/>
      <c r="M1164" s="34" t="inlineStr"/>
      <c r="N1164" s="34" t="inlineStr"/>
      <c r="O1164" s="34" t="inlineStr"/>
      <c r="P1164" s="34" t="inlineStr"/>
      <c r="Q1164" s="34" t="inlineStr"/>
      <c r="R1164" s="34" t="inlineStr"/>
      <c r="S1164" s="34" t="inlineStr"/>
      <c r="T1164" s="34" t="inlineStr"/>
      <c r="U1164" s="34" t="inlineStr"/>
      <c r="V1164" s="34" t="inlineStr"/>
      <c r="W1164" s="34" t="inlineStr"/>
      <c r="X1164" s="34" t="inlineStr"/>
      <c r="Y1164" s="34" t="inlineStr"/>
      <c r="Z1164" s="34" t="inlineStr"/>
      <c r="AA1164" s="34" t="inlineStr"/>
      <c r="AB1164" s="34" t="inlineStr"/>
      <c r="AC1164" s="34" t="inlineStr"/>
      <c r="AD1164" s="34" t="inlineStr"/>
      <c r="AE1164" s="34" t="inlineStr"/>
      <c r="AF1164" s="34" t="inlineStr"/>
      <c r="AG1164" s="34" t="inlineStr"/>
      <c r="AH1164">
        <f>COUNTA(D1164:AG1164)&gt;0</f>
        <v/>
      </c>
      <c r="AI1164">
        <f>IFERROR(OR(AND($D$1139&lt;&gt;"",$D$1139&gt;0),AND($D$1137&lt;&gt;"",$D$1137&gt;0),AND($D$1138&lt;&gt;"",$D$1138&gt;0)),FALSE)</f>
        <v/>
      </c>
      <c r="AJ1164">
        <f>IFERROR(AND(OR($D$1137="",$D$1138="",$D$1139=""),NOT(OR(AND($D$1139&lt;&gt;"",$D$1139&gt;0),AND($D$1137&lt;&gt;"",$D$1137&gt;0),AND($D$1138&lt;&gt;"",$D$1138&gt;0)))),FALSE)</f>
        <v/>
      </c>
      <c r="AK1164">
        <f>IF(AI1164,IF(AH1164,"ANSWERED","MISSING"),IF(AJ1164,IF(AH1164,"INVALID","CONTROLLER MISSING"),IF(AH1164,"INVALID","NOT APPLICABLE")))</f>
        <v/>
      </c>
      <c r="AL1164" t="inlineStr">
        <is>
          <t>PARSED</t>
        </is>
      </c>
    </row>
    <row r="1165">
      <c r="A1165" s="29" t="inlineStr">
        <is>
          <t>FINS_PR_1122_v1</t>
        </is>
      </c>
      <c r="B1165" s="30" t="inlineStr">
        <is>
          <t>Details on Hot and Cold wallets :Hot (%) - Electronic Money Tokens</t>
        </is>
      </c>
      <c r="C1165" s="36" t="inlineStr">
        <is>
          <t>TABLE: 40.0
Hot (%) - Insert Decimal Place
HOW TO ANSWER: 1 to 200 values.
WHEN TO ANSWER: At least one of these conditions must be met: “How many clients are making use of custody services?” (FINS_PR_1098) is greater than “0”; or “How many clients are making use of custody services?” (FINS_PR_1096) is greater than “0”; or “How many clients are making use of custody services?” (FINS_PR_1097) is greater than “0”</t>
        </is>
      </c>
      <c r="D1165" s="34" t="inlineStr"/>
      <c r="E1165" s="34" t="inlineStr"/>
      <c r="F1165" s="34" t="inlineStr"/>
      <c r="G1165" s="34" t="inlineStr"/>
      <c r="H1165" s="34" t="inlineStr"/>
      <c r="I1165" s="34" t="inlineStr"/>
      <c r="J1165" s="34" t="inlineStr"/>
      <c r="K1165" s="34" t="inlineStr"/>
      <c r="L1165" s="34" t="inlineStr"/>
      <c r="M1165" s="34" t="inlineStr"/>
      <c r="N1165" s="34" t="inlineStr"/>
      <c r="O1165" s="34" t="inlineStr"/>
      <c r="P1165" s="34" t="inlineStr"/>
      <c r="Q1165" s="34" t="inlineStr"/>
      <c r="R1165" s="34" t="inlineStr"/>
      <c r="S1165" s="34" t="inlineStr"/>
      <c r="T1165" s="34" t="inlineStr"/>
      <c r="U1165" s="34" t="inlineStr"/>
      <c r="V1165" s="34" t="inlineStr"/>
      <c r="W1165" s="34" t="inlineStr"/>
      <c r="X1165" s="34" t="inlineStr"/>
      <c r="Y1165" s="34" t="inlineStr"/>
      <c r="Z1165" s="34" t="inlineStr"/>
      <c r="AA1165" s="34" t="inlineStr"/>
      <c r="AB1165" s="34" t="inlineStr"/>
      <c r="AC1165" s="34" t="inlineStr"/>
      <c r="AD1165" s="34" t="inlineStr"/>
      <c r="AE1165" s="34" t="inlineStr"/>
      <c r="AF1165" s="34" t="inlineStr"/>
      <c r="AG1165" s="34" t="inlineStr"/>
      <c r="AH1165">
        <f>COUNTA(D1165:AG1165)&gt;0</f>
        <v/>
      </c>
      <c r="AI1165">
        <f>IFERROR(OR(AND($D$1139&lt;&gt;"",$D$1139&gt;0),AND($D$1137&lt;&gt;"",$D$1137&gt;0),AND($D$1138&lt;&gt;"",$D$1138&gt;0)),FALSE)</f>
        <v/>
      </c>
      <c r="AJ1165">
        <f>IFERROR(AND(OR($D$1137="",$D$1138="",$D$1139=""),NOT(OR(AND($D$1139&lt;&gt;"",$D$1139&gt;0),AND($D$1137&lt;&gt;"",$D$1137&gt;0),AND($D$1138&lt;&gt;"",$D$1138&gt;0)))),FALSE)</f>
        <v/>
      </c>
      <c r="AK1165">
        <f>IF(AI1165,IF(AH1165,"ANSWERED","MISSING"),IF(AJ1165,IF(AH1165,"INVALID","CONTROLLER MISSING"),IF(AH1165,"INVALID","NOT APPLICABLE")))</f>
        <v/>
      </c>
      <c r="AL1165" t="inlineStr">
        <is>
          <t>PARSED</t>
        </is>
      </c>
    </row>
    <row r="1166">
      <c r="A1166" s="29" t="inlineStr">
        <is>
          <t>FINS_PR_1123_v1</t>
        </is>
      </c>
      <c r="B1166" s="30" t="inlineStr">
        <is>
          <t>Details on Hot and Cold wallets :Warm (%)- Electronic Money Tokens</t>
        </is>
      </c>
      <c r="C1166" s="36" t="inlineStr">
        <is>
          <t>TABLE: 40.0
Warm (%) - Insert Decimal Place
HOW TO ANSWER: 1 to 200 values.
WHEN TO ANSWER: At least one of these conditions must be met: “How many clients are making use of custody services?” (FINS_PR_1098) is greater than “0”; or “How many clients are making use of custody services?” (FINS_PR_1096) is greater than “0”; or “How many clients are making use of custody services?” (FINS_PR_1097) is greater than “0”</t>
        </is>
      </c>
      <c r="D1166" s="34" t="inlineStr"/>
      <c r="E1166" s="34" t="inlineStr"/>
      <c r="F1166" s="34" t="inlineStr"/>
      <c r="G1166" s="34" t="inlineStr"/>
      <c r="H1166" s="34" t="inlineStr"/>
      <c r="I1166" s="34" t="inlineStr"/>
      <c r="J1166" s="34" t="inlineStr"/>
      <c r="K1166" s="34" t="inlineStr"/>
      <c r="L1166" s="34" t="inlineStr"/>
      <c r="M1166" s="34" t="inlineStr"/>
      <c r="N1166" s="34" t="inlineStr"/>
      <c r="O1166" s="34" t="inlineStr"/>
      <c r="P1166" s="34" t="inlineStr"/>
      <c r="Q1166" s="34" t="inlineStr"/>
      <c r="R1166" s="34" t="inlineStr"/>
      <c r="S1166" s="34" t="inlineStr"/>
      <c r="T1166" s="34" t="inlineStr"/>
      <c r="U1166" s="34" t="inlineStr"/>
      <c r="V1166" s="34" t="inlineStr"/>
      <c r="W1166" s="34" t="inlineStr"/>
      <c r="X1166" s="34" t="inlineStr"/>
      <c r="Y1166" s="34" t="inlineStr"/>
      <c r="Z1166" s="34" t="inlineStr"/>
      <c r="AA1166" s="34" t="inlineStr"/>
      <c r="AB1166" s="34" t="inlineStr"/>
      <c r="AC1166" s="34" t="inlineStr"/>
      <c r="AD1166" s="34" t="inlineStr"/>
      <c r="AE1166" s="34" t="inlineStr"/>
      <c r="AF1166" s="34" t="inlineStr"/>
      <c r="AG1166" s="34" t="inlineStr"/>
      <c r="AH1166">
        <f>COUNTA(D1166:AG1166)&gt;0</f>
        <v/>
      </c>
      <c r="AI1166">
        <f>IFERROR(OR(AND($D$1139&lt;&gt;"",$D$1139&gt;0),AND($D$1137&lt;&gt;"",$D$1137&gt;0),AND($D$1138&lt;&gt;"",$D$1138&gt;0)),FALSE)</f>
        <v/>
      </c>
      <c r="AJ1166">
        <f>IFERROR(AND(OR($D$1137="",$D$1138="",$D$1139=""),NOT(OR(AND($D$1139&lt;&gt;"",$D$1139&gt;0),AND($D$1137&lt;&gt;"",$D$1137&gt;0),AND($D$1138&lt;&gt;"",$D$1138&gt;0)))),FALSE)</f>
        <v/>
      </c>
      <c r="AK1166">
        <f>IF(AI1166,IF(AH1166,"ANSWERED","MISSING"),IF(AJ1166,IF(AH1166,"INVALID","CONTROLLER MISSING"),IF(AH1166,"INVALID","NOT APPLICABLE")))</f>
        <v/>
      </c>
      <c r="AL1166" t="inlineStr">
        <is>
          <t>PARSED</t>
        </is>
      </c>
    </row>
    <row r="1167">
      <c r="A1167" s="29" t="inlineStr">
        <is>
          <t>FINS_PR_1124_v1</t>
        </is>
      </c>
      <c r="B1167" s="30" t="inlineStr">
        <is>
          <t>Details on Hot and Cold wallets :Cold (%) - Electronic Money Tokens</t>
        </is>
      </c>
      <c r="C1167" s="36" t="inlineStr">
        <is>
          <t>TABLE: 40.0
Cold (%) - Insert Decimal Place
HOW TO ANSWER: 1 to 200 values.
WHEN TO ANSWER: At least one of these conditions must be met: “How many clients are making use of custody services?” (FINS_PR_1098) is greater than “0”; or “How many clients are making use of custody services?” (FINS_PR_1096) is greater than “0”; or “How many clients are making use of custody services?” (FINS_PR_1097) is greater than “0”</t>
        </is>
      </c>
      <c r="D1167" s="34" t="inlineStr"/>
      <c r="E1167" s="34" t="inlineStr"/>
      <c r="F1167" s="34" t="inlineStr"/>
      <c r="G1167" s="34" t="inlineStr"/>
      <c r="H1167" s="34" t="inlineStr"/>
      <c r="I1167" s="34" t="inlineStr"/>
      <c r="J1167" s="34" t="inlineStr"/>
      <c r="K1167" s="34" t="inlineStr"/>
      <c r="L1167" s="34" t="inlineStr"/>
      <c r="M1167" s="34" t="inlineStr"/>
      <c r="N1167" s="34" t="inlineStr"/>
      <c r="O1167" s="34" t="inlineStr"/>
      <c r="P1167" s="34" t="inlineStr"/>
      <c r="Q1167" s="34" t="inlineStr"/>
      <c r="R1167" s="34" t="inlineStr"/>
      <c r="S1167" s="34" t="inlineStr"/>
      <c r="T1167" s="34" t="inlineStr"/>
      <c r="U1167" s="34" t="inlineStr"/>
      <c r="V1167" s="34" t="inlineStr"/>
      <c r="W1167" s="34" t="inlineStr"/>
      <c r="X1167" s="34" t="inlineStr"/>
      <c r="Y1167" s="34" t="inlineStr"/>
      <c r="Z1167" s="34" t="inlineStr"/>
      <c r="AA1167" s="34" t="inlineStr"/>
      <c r="AB1167" s="34" t="inlineStr"/>
      <c r="AC1167" s="34" t="inlineStr"/>
      <c r="AD1167" s="34" t="inlineStr"/>
      <c r="AE1167" s="34" t="inlineStr"/>
      <c r="AF1167" s="34" t="inlineStr"/>
      <c r="AG1167" s="34" t="inlineStr"/>
      <c r="AH1167">
        <f>COUNTA(D1167:AG1167)&gt;0</f>
        <v/>
      </c>
      <c r="AI1167">
        <f>IFERROR(OR(AND($D$1139&lt;&gt;"",$D$1139&gt;0),AND($D$1137&lt;&gt;"",$D$1137&gt;0),AND($D$1138&lt;&gt;"",$D$1138&gt;0)),FALSE)</f>
        <v/>
      </c>
      <c r="AJ1167">
        <f>IFERROR(AND(OR($D$1137="",$D$1138="",$D$1139=""),NOT(OR(AND($D$1139&lt;&gt;"",$D$1139&gt;0),AND($D$1137&lt;&gt;"",$D$1137&gt;0),AND($D$1138&lt;&gt;"",$D$1138&gt;0)))),FALSE)</f>
        <v/>
      </c>
      <c r="AK1167">
        <f>IF(AI1167,IF(AH1167,"ANSWERED","MISSING"),IF(AJ1167,IF(AH1167,"INVALID","CONTROLLER MISSING"),IF(AH1167,"INVALID","NOT APPLICABLE")))</f>
        <v/>
      </c>
      <c r="AL1167" t="inlineStr">
        <is>
          <t>PARSED</t>
        </is>
      </c>
    </row>
    <row r="1168" ht="24" customHeight="1">
      <c r="A1168" s="28" t="inlineStr">
        <is>
          <t>PR — RECONCILLIATIONS</t>
        </is>
      </c>
      <c r="B1168" s="28" t="n"/>
      <c r="C1168" s="28" t="n"/>
      <c r="D1168" s="28" t="n"/>
      <c r="E1168" s="28" t="n"/>
      <c r="F1168" s="28" t="n"/>
      <c r="G1168" s="28" t="n"/>
      <c r="H1168" s="28" t="n"/>
      <c r="I1168" s="28" t="n"/>
      <c r="J1168" s="28" t="n"/>
      <c r="K1168" s="28" t="n"/>
      <c r="L1168" s="28" t="n"/>
      <c r="M1168" s="28" t="n"/>
      <c r="N1168" s="28" t="n"/>
      <c r="O1168" s="28" t="n"/>
      <c r="P1168" s="28" t="n"/>
      <c r="Q1168" s="28" t="n"/>
      <c r="R1168" s="28" t="n"/>
      <c r="S1168" s="28" t="n"/>
      <c r="T1168" s="28" t="n"/>
      <c r="U1168" s="28" t="n"/>
      <c r="V1168" s="28" t="n"/>
      <c r="W1168" s="28" t="n"/>
      <c r="X1168" s="28" t="n"/>
      <c r="Y1168" s="28" t="n"/>
      <c r="Z1168" s="28" t="n"/>
      <c r="AA1168" s="28" t="n"/>
      <c r="AB1168" s="28" t="n"/>
      <c r="AC1168" s="28" t="n"/>
      <c r="AD1168" s="28" t="n"/>
      <c r="AE1168" s="28" t="n"/>
      <c r="AF1168" s="28" t="n"/>
      <c r="AG1168" s="28" t="n"/>
    </row>
    <row r="1169">
      <c r="A1169" s="29" t="inlineStr">
        <is>
          <t>FINS_PR_1125_v1</t>
        </is>
      </c>
      <c r="B1169" s="30" t="inlineStr">
        <is>
          <t>Are there any unresolved differences to be reconciled?</t>
        </is>
      </c>
      <c r="C1169" s="31" t="inlineStr">
        <is>
          <t>OPTIONS: Yes | No
WHEN TO ANSWER: “Custody and Administration of Electronic Money Tokens in accordance with Article 27(5) of the MiCA Act” (FINS_PR_1004) is “Other”</t>
        </is>
      </c>
      <c r="D1169" s="34" t="inlineStr"/>
      <c r="E1169" s="33" t="inlineStr"/>
      <c r="F1169" s="33" t="inlineStr"/>
      <c r="G1169" s="33" t="inlineStr"/>
      <c r="H1169" s="33" t="inlineStr"/>
      <c r="I1169" s="33" t="inlineStr"/>
      <c r="J1169" s="33" t="inlineStr"/>
      <c r="K1169" s="33" t="inlineStr"/>
      <c r="L1169" s="33" t="inlineStr"/>
      <c r="M1169" s="33" t="inlineStr"/>
      <c r="N1169" s="33" t="inlineStr"/>
      <c r="O1169" s="33" t="inlineStr"/>
      <c r="P1169" s="33" t="inlineStr"/>
      <c r="Q1169" s="33" t="inlineStr"/>
      <c r="R1169" s="33" t="inlineStr"/>
      <c r="S1169" s="33" t="inlineStr"/>
      <c r="T1169" s="33" t="inlineStr"/>
      <c r="U1169" s="33" t="inlineStr"/>
      <c r="V1169" s="33" t="inlineStr"/>
      <c r="W1169" s="33" t="inlineStr"/>
      <c r="X1169" s="33" t="inlineStr"/>
      <c r="Y1169" s="33" t="inlineStr"/>
      <c r="Z1169" s="33" t="inlineStr"/>
      <c r="AA1169" s="33" t="inlineStr"/>
      <c r="AB1169" s="33" t="inlineStr"/>
      <c r="AC1169" s="33" t="inlineStr"/>
      <c r="AD1169" s="33" t="inlineStr"/>
      <c r="AE1169" s="33" t="inlineStr"/>
      <c r="AF1169" s="33" t="inlineStr"/>
      <c r="AG1169" s="33" t="inlineStr"/>
      <c r="AH1169">
        <f>COUNTA(D1169:D1169)&gt;0</f>
        <v/>
      </c>
      <c r="AI1169">
        <f>IFERROR(AND($D$1043&lt;&gt;"",$D$1043="Other"),FALSE)</f>
        <v/>
      </c>
      <c r="AJ1169">
        <f>IFERROR(AND($D$1043="",NOT(AND($D$1043&lt;&gt;"",$D$1043="Other"))),FALSE)</f>
        <v/>
      </c>
      <c r="AK1169">
        <f>IF(AI1169,IF(AH1169,"ANSWERED","MISSING"),IF(AJ1169,IF(AH1169,"INVALID","CONTROLLER MISSING"),IF(AH1169,"INVALID","NOT APPLICABLE")))</f>
        <v/>
      </c>
      <c r="AL1169" t="inlineStr">
        <is>
          <t>PARSED</t>
        </is>
      </c>
    </row>
    <row r="1170">
      <c r="A1170" s="29" t="inlineStr">
        <is>
          <t>FINS_PR_1126_v1</t>
        </is>
      </c>
      <c r="B1170" s="30" t="inlineStr">
        <is>
          <t>Total amount of unresolved differences attributable to Client assets</t>
        </is>
      </c>
      <c r="C1170" s="31" t="inlineStr">
        <is>
          <t>Enter Total amount of unresolved differences attributable to Client assets.
WHEN TO ANSWER: “Custody and Administration of Electronic Money Tokens in accordance with Article 27(5) of the MiCA Act” (FINS_PR_1004) is “Other”</t>
        </is>
      </c>
      <c r="D1170" s="34" t="inlineStr"/>
      <c r="E1170" s="33" t="inlineStr"/>
      <c r="F1170" s="33" t="inlineStr"/>
      <c r="G1170" s="33" t="inlineStr"/>
      <c r="H1170" s="33" t="inlineStr"/>
      <c r="I1170" s="33" t="inlineStr"/>
      <c r="J1170" s="33" t="inlineStr"/>
      <c r="K1170" s="33" t="inlineStr"/>
      <c r="L1170" s="33" t="inlineStr"/>
      <c r="M1170" s="33" t="inlineStr"/>
      <c r="N1170" s="33" t="inlineStr"/>
      <c r="O1170" s="33" t="inlineStr"/>
      <c r="P1170" s="33" t="inlineStr"/>
      <c r="Q1170" s="33" t="inlineStr"/>
      <c r="R1170" s="33" t="inlineStr"/>
      <c r="S1170" s="33" t="inlineStr"/>
      <c r="T1170" s="33" t="inlineStr"/>
      <c r="U1170" s="33" t="inlineStr"/>
      <c r="V1170" s="33" t="inlineStr"/>
      <c r="W1170" s="33" t="inlineStr"/>
      <c r="X1170" s="33" t="inlineStr"/>
      <c r="Y1170" s="33" t="inlineStr"/>
      <c r="Z1170" s="33" t="inlineStr"/>
      <c r="AA1170" s="33" t="inlineStr"/>
      <c r="AB1170" s="33" t="inlineStr"/>
      <c r="AC1170" s="33" t="inlineStr"/>
      <c r="AD1170" s="33" t="inlineStr"/>
      <c r="AE1170" s="33" t="inlineStr"/>
      <c r="AF1170" s="33" t="inlineStr"/>
      <c r="AG1170" s="33" t="inlineStr"/>
      <c r="AH1170">
        <f>COUNTA(D1170:D1170)&gt;0</f>
        <v/>
      </c>
      <c r="AI1170">
        <f>IFERROR(AND($D$1043&lt;&gt;"",$D$1043="Other"),FALSE)</f>
        <v/>
      </c>
      <c r="AJ1170">
        <f>IFERROR(AND($D$1043="",NOT(AND($D$1043&lt;&gt;"",$D$1043="Other"))),FALSE)</f>
        <v/>
      </c>
      <c r="AK1170">
        <f>IF(AI1170,IF(AH1170,"ANSWERED","MISSING"),IF(AJ1170,IF(AH1170,"INVALID","CONTROLLER MISSING"),IF(AH1170,"INVALID","NOT APPLICABLE")))</f>
        <v/>
      </c>
      <c r="AL1170" t="inlineStr">
        <is>
          <t>PARSED</t>
        </is>
      </c>
    </row>
    <row r="1171">
      <c r="A1171" s="29" t="inlineStr">
        <is>
          <t>FINS_PR_1127_v1</t>
        </is>
      </c>
      <c r="B1171" s="30" t="inlineStr">
        <is>
          <t>Kindly indicate the frequency of reconciliations</t>
        </is>
      </c>
      <c r="C1171" s="31" t="inlineStr">
        <is>
          <t>OPTIONS: Use the dropdown list; the full option list is intentionally not repeated here.
WHEN TO ANSWER: “Custody and Administration of Electronic Money Tokens in accordance with Article 27(5) of the MiCA Act” (FINS_PR_1004) is “Other”</t>
        </is>
      </c>
      <c r="D1171" s="34" t="inlineStr"/>
      <c r="E1171" s="33" t="inlineStr"/>
      <c r="F1171" s="33" t="inlineStr"/>
      <c r="G1171" s="33" t="inlineStr"/>
      <c r="H1171" s="33" t="inlineStr"/>
      <c r="I1171" s="33" t="inlineStr"/>
      <c r="J1171" s="33" t="inlineStr"/>
      <c r="K1171" s="33" t="inlineStr"/>
      <c r="L1171" s="33" t="inlineStr"/>
      <c r="M1171" s="33" t="inlineStr"/>
      <c r="N1171" s="33" t="inlineStr"/>
      <c r="O1171" s="33" t="inlineStr"/>
      <c r="P1171" s="33" t="inlineStr"/>
      <c r="Q1171" s="33" t="inlineStr"/>
      <c r="R1171" s="33" t="inlineStr"/>
      <c r="S1171" s="33" t="inlineStr"/>
      <c r="T1171" s="33" t="inlineStr"/>
      <c r="U1171" s="33" t="inlineStr"/>
      <c r="V1171" s="33" t="inlineStr"/>
      <c r="W1171" s="33" t="inlineStr"/>
      <c r="X1171" s="33" t="inlineStr"/>
      <c r="Y1171" s="33" t="inlineStr"/>
      <c r="Z1171" s="33" t="inlineStr"/>
      <c r="AA1171" s="33" t="inlineStr"/>
      <c r="AB1171" s="33" t="inlineStr"/>
      <c r="AC1171" s="33" t="inlineStr"/>
      <c r="AD1171" s="33" t="inlineStr"/>
      <c r="AE1171" s="33" t="inlineStr"/>
      <c r="AF1171" s="33" t="inlineStr"/>
      <c r="AG1171" s="33" t="inlineStr"/>
      <c r="AH1171">
        <f>COUNTA(D1171:D1171)&gt;0</f>
        <v/>
      </c>
      <c r="AI1171">
        <f>IFERROR(AND($D$1043&lt;&gt;"",$D$1043="Other"),FALSE)</f>
        <v/>
      </c>
      <c r="AJ1171">
        <f>IFERROR(AND($D$1043="",NOT(AND($D$1043&lt;&gt;"",$D$1043="Other"))),FALSE)</f>
        <v/>
      </c>
      <c r="AK1171">
        <f>IF(AI1171,IF(AH1171,"ANSWERED","MISSING"),IF(AJ1171,IF(AH1171,"INVALID","CONTROLLER MISSING"),IF(AH1171,"INVALID","NOT APPLICABLE")))</f>
        <v/>
      </c>
      <c r="AL1171" t="inlineStr">
        <is>
          <t>PARSED</t>
        </is>
      </c>
    </row>
    <row r="1172">
      <c r="A1172" s="29" t="inlineStr">
        <is>
          <t>FINS_PR_1128_v1</t>
        </is>
      </c>
      <c r="B1172" s="30" t="inlineStr">
        <is>
          <t>Kindly describe the frequency if 'Other'</t>
        </is>
      </c>
      <c r="C1172" s="31" t="inlineStr">
        <is>
          <t>WHEN TO ANSWER: “Kindly indicate the frequency of reconciliations” (FINS_PR_1127) is “Other”</t>
        </is>
      </c>
      <c r="D1172" s="34" t="inlineStr"/>
      <c r="E1172" s="33" t="inlineStr"/>
      <c r="F1172" s="33" t="inlineStr"/>
      <c r="G1172" s="33" t="inlineStr"/>
      <c r="H1172" s="33" t="inlineStr"/>
      <c r="I1172" s="33" t="inlineStr"/>
      <c r="J1172" s="33" t="inlineStr"/>
      <c r="K1172" s="33" t="inlineStr"/>
      <c r="L1172" s="33" t="inlineStr"/>
      <c r="M1172" s="33" t="inlineStr"/>
      <c r="N1172" s="33" t="inlineStr"/>
      <c r="O1172" s="33" t="inlineStr"/>
      <c r="P1172" s="33" t="inlineStr"/>
      <c r="Q1172" s="33" t="inlineStr"/>
      <c r="R1172" s="33" t="inlineStr"/>
      <c r="S1172" s="33" t="inlineStr"/>
      <c r="T1172" s="33" t="inlineStr"/>
      <c r="U1172" s="33" t="inlineStr"/>
      <c r="V1172" s="33" t="inlineStr"/>
      <c r="W1172" s="33" t="inlineStr"/>
      <c r="X1172" s="33" t="inlineStr"/>
      <c r="Y1172" s="33" t="inlineStr"/>
      <c r="Z1172" s="33" t="inlineStr"/>
      <c r="AA1172" s="33" t="inlineStr"/>
      <c r="AB1172" s="33" t="inlineStr"/>
      <c r="AC1172" s="33" t="inlineStr"/>
      <c r="AD1172" s="33" t="inlineStr"/>
      <c r="AE1172" s="33" t="inlineStr"/>
      <c r="AF1172" s="33" t="inlineStr"/>
      <c r="AG1172" s="33" t="inlineStr"/>
      <c r="AH1172">
        <f>COUNTA(D1172:D1172)&gt;0</f>
        <v/>
      </c>
      <c r="AI1172">
        <f>IFERROR(AND($D$1171&lt;&gt;"",$D$1171="Other"),FALSE)</f>
        <v/>
      </c>
      <c r="AJ1172">
        <f>IFERROR(AND($D$1171="",NOT(AND($D$1171&lt;&gt;"",$D$1171="Other"))),FALSE)</f>
        <v/>
      </c>
      <c r="AK1172">
        <f>IF(AI1172,IF(AH1172,"ANSWERED","MISSING"),IF(AJ1172,IF(AH1172,"INVALID","CONTROLLER MISSING"),IF(AH1172,"INVALID","NOT APPLICABLE")))</f>
        <v/>
      </c>
      <c r="AL1172" t="inlineStr">
        <is>
          <t>PARSED</t>
        </is>
      </c>
    </row>
    <row r="1173">
      <c r="A1173" s="29" t="inlineStr">
        <is>
          <t>FINS_PR_1129_v1</t>
        </is>
      </c>
      <c r="B1173" s="30" t="inlineStr">
        <is>
          <t>Kindly provide a brief description of the reconciliation process</t>
        </is>
      </c>
      <c r="C1173" s="31" t="inlineStr">
        <is>
          <t>WHEN TO ANSWER: “Kindly indicate the frequency of reconciliations” (FINS_PR_1127) is “Other”</t>
        </is>
      </c>
      <c r="D1173" s="34" t="inlineStr"/>
      <c r="E1173" s="33" t="inlineStr"/>
      <c r="F1173" s="33" t="inlineStr"/>
      <c r="G1173" s="33" t="inlineStr"/>
      <c r="H1173" s="33" t="inlineStr"/>
      <c r="I1173" s="33" t="inlineStr"/>
      <c r="J1173" s="33" t="inlineStr"/>
      <c r="K1173" s="33" t="inlineStr"/>
      <c r="L1173" s="33" t="inlineStr"/>
      <c r="M1173" s="33" t="inlineStr"/>
      <c r="N1173" s="33" t="inlineStr"/>
      <c r="O1173" s="33" t="inlineStr"/>
      <c r="P1173" s="33" t="inlineStr"/>
      <c r="Q1173" s="33" t="inlineStr"/>
      <c r="R1173" s="33" t="inlineStr"/>
      <c r="S1173" s="33" t="inlineStr"/>
      <c r="T1173" s="33" t="inlineStr"/>
      <c r="U1173" s="33" t="inlineStr"/>
      <c r="V1173" s="33" t="inlineStr"/>
      <c r="W1173" s="33" t="inlineStr"/>
      <c r="X1173" s="33" t="inlineStr"/>
      <c r="Y1173" s="33" t="inlineStr"/>
      <c r="Z1173" s="33" t="inlineStr"/>
      <c r="AA1173" s="33" t="inlineStr"/>
      <c r="AB1173" s="33" t="inlineStr"/>
      <c r="AC1173" s="33" t="inlineStr"/>
      <c r="AD1173" s="33" t="inlineStr"/>
      <c r="AE1173" s="33" t="inlineStr"/>
      <c r="AF1173" s="33" t="inlineStr"/>
      <c r="AG1173" s="33" t="inlineStr"/>
      <c r="AH1173">
        <f>COUNTA(D1173:D1173)&gt;0</f>
        <v/>
      </c>
      <c r="AI1173">
        <f>IFERROR(AND($D$1171&lt;&gt;"",$D$1171="Other"),FALSE)</f>
        <v/>
      </c>
      <c r="AJ1173">
        <f>IFERROR(AND($D$1171="",NOT(AND($D$1171&lt;&gt;"",$D$1171="Other"))),FALSE)</f>
        <v/>
      </c>
      <c r="AK1173">
        <f>IF(AI1173,IF(AH1173,"ANSWERED","MISSING"),IF(AJ1173,IF(AH1173,"INVALID","CONTROLLER MISSING"),IF(AH1173,"INVALID","NOT APPLICABLE")))</f>
        <v/>
      </c>
      <c r="AL1173" t="inlineStr">
        <is>
          <t>PARSED</t>
        </is>
      </c>
    </row>
    <row r="1174" ht="24" customHeight="1">
      <c r="A1174" s="28" t="inlineStr">
        <is>
          <t>PR — FINANCIAL INSTITUTIONS PRODUCTS</t>
        </is>
      </c>
      <c r="B1174" s="28" t="n"/>
      <c r="C1174" s="28" t="n"/>
      <c r="D1174" s="28" t="n"/>
      <c r="E1174" s="28" t="n"/>
      <c r="F1174" s="28" t="n"/>
      <c r="G1174" s="28" t="n"/>
      <c r="H1174" s="28" t="n"/>
      <c r="I1174" s="28" t="n"/>
      <c r="J1174" s="28" t="n"/>
      <c r="K1174" s="28" t="n"/>
      <c r="L1174" s="28" t="n"/>
      <c r="M1174" s="28" t="n"/>
      <c r="N1174" s="28" t="n"/>
      <c r="O1174" s="28" t="n"/>
      <c r="P1174" s="28" t="n"/>
      <c r="Q1174" s="28" t="n"/>
      <c r="R1174" s="28" t="n"/>
      <c r="S1174" s="28" t="n"/>
      <c r="T1174" s="28" t="n"/>
      <c r="U1174" s="28" t="n"/>
      <c r="V1174" s="28" t="n"/>
      <c r="W1174" s="28" t="n"/>
      <c r="X1174" s="28" t="n"/>
      <c r="Y1174" s="28" t="n"/>
      <c r="Z1174" s="28" t="n"/>
      <c r="AA1174" s="28" t="n"/>
      <c r="AB1174" s="28" t="n"/>
      <c r="AC1174" s="28" t="n"/>
      <c r="AD1174" s="28" t="n"/>
      <c r="AE1174" s="28" t="n"/>
      <c r="AF1174" s="28" t="n"/>
      <c r="AG1174" s="28" t="n"/>
    </row>
    <row r="1175">
      <c r="A1175" s="29" t="inlineStr">
        <is>
          <t>FINS_PR_1130_v1</t>
        </is>
      </c>
      <c r="B1175" s="30" t="inlineStr">
        <is>
          <t>Indicate the number of products/services offered to Clients</t>
        </is>
      </c>
      <c r="C1175" s="31" t="inlineStr">
        <is>
          <t>WHEN TO ANSWER: “Pure Account Information Service Provider” (FINS_GI_11) is not “Yes”</t>
        </is>
      </c>
      <c r="D1175" s="34" t="inlineStr"/>
      <c r="E1175" s="33" t="inlineStr"/>
      <c r="F1175" s="33" t="inlineStr"/>
      <c r="G1175" s="33" t="inlineStr"/>
      <c r="H1175" s="33" t="inlineStr"/>
      <c r="I1175" s="33" t="inlineStr"/>
      <c r="J1175" s="33" t="inlineStr"/>
      <c r="K1175" s="33" t="inlineStr"/>
      <c r="L1175" s="33" t="inlineStr"/>
      <c r="M1175" s="33" t="inlineStr"/>
      <c r="N1175" s="33" t="inlineStr"/>
      <c r="O1175" s="33" t="inlineStr"/>
      <c r="P1175" s="33" t="inlineStr"/>
      <c r="Q1175" s="33" t="inlineStr"/>
      <c r="R1175" s="33" t="inlineStr"/>
      <c r="S1175" s="33" t="inlineStr"/>
      <c r="T1175" s="33" t="inlineStr"/>
      <c r="U1175" s="33" t="inlineStr"/>
      <c r="V1175" s="33" t="inlineStr"/>
      <c r="W1175" s="33" t="inlineStr"/>
      <c r="X1175" s="33" t="inlineStr"/>
      <c r="Y1175" s="33" t="inlineStr"/>
      <c r="Z1175" s="33" t="inlineStr"/>
      <c r="AA1175" s="33" t="inlineStr"/>
      <c r="AB1175" s="33" t="inlineStr"/>
      <c r="AC1175" s="33" t="inlineStr"/>
      <c r="AD1175" s="33" t="inlineStr"/>
      <c r="AE1175" s="33" t="inlineStr"/>
      <c r="AF1175" s="33" t="inlineStr"/>
      <c r="AG1175" s="33" t="inlineStr"/>
      <c r="AH1175">
        <f>COUNTA(D1175:D1175)&gt;0</f>
        <v/>
      </c>
      <c r="AI1175">
        <f>IFERROR(AND('2- GI'!$D$13&lt;&gt;"",'2- GI'!$D$13&lt;&gt;"Yes"),FALSE)</f>
        <v/>
      </c>
      <c r="AJ1175">
        <f>IFERROR(AND('2- GI'!$D$13="",NOT(AND('2- GI'!$D$13&lt;&gt;"",'2- GI'!$D$13&lt;&gt;"Yes"))),FALSE)</f>
        <v/>
      </c>
      <c r="AK1175">
        <f>IF(AI1175,IF(AH1175,"ANSWERED","MISSING"),IF(AJ1175,IF(AH1175,"INVALID","CONTROLLER MISSING"),IF(AH1175,"INVALID","NOT APPLICABLE")))</f>
        <v/>
      </c>
      <c r="AL1175" t="inlineStr">
        <is>
          <t>PARSED</t>
        </is>
      </c>
    </row>
    <row r="1176">
      <c r="A1176" s="29" t="inlineStr">
        <is>
          <t>FINS_PR_1131_v1</t>
        </is>
      </c>
      <c r="B1176" s="30" t="inlineStr">
        <is>
          <t>Product or Service Name</t>
        </is>
      </c>
      <c r="C1176" s="36" t="inlineStr">
        <is>
          <t>TABLE: 41.0
Enter Product or Service Name.
 Name of the Product or Service as it is known (or appears) to the Client.
This question is part of the section: List of Products and Services
HOW TO ANSWER: Multiple values; one item per Value_N cell.
WHEN TO ANSWER: “Indicate the number of products/services offered to Clients” (FINS_PR_1130) is at least “1”</t>
        </is>
      </c>
      <c r="D1176" s="34" t="inlineStr"/>
      <c r="E1176" s="34" t="inlineStr"/>
      <c r="F1176" s="34" t="inlineStr"/>
      <c r="G1176" s="34" t="inlineStr"/>
      <c r="H1176" s="34" t="inlineStr"/>
      <c r="I1176" s="34" t="inlineStr"/>
      <c r="J1176" s="34" t="inlineStr"/>
      <c r="K1176" s="34" t="inlineStr"/>
      <c r="L1176" s="34" t="inlineStr"/>
      <c r="M1176" s="34" t="inlineStr"/>
      <c r="N1176" s="34" t="inlineStr"/>
      <c r="O1176" s="34" t="inlineStr"/>
      <c r="P1176" s="34" t="inlineStr"/>
      <c r="Q1176" s="34" t="inlineStr"/>
      <c r="R1176" s="34" t="inlineStr"/>
      <c r="S1176" s="34" t="inlineStr"/>
      <c r="T1176" s="34" t="inlineStr"/>
      <c r="U1176" s="34" t="inlineStr"/>
      <c r="V1176" s="34" t="inlineStr"/>
      <c r="W1176" s="34" t="inlineStr"/>
      <c r="X1176" s="34" t="inlineStr"/>
      <c r="Y1176" s="34" t="inlineStr"/>
      <c r="Z1176" s="34" t="inlineStr"/>
      <c r="AA1176" s="34" t="inlineStr"/>
      <c r="AB1176" s="34" t="inlineStr"/>
      <c r="AC1176" s="34" t="inlineStr"/>
      <c r="AD1176" s="34" t="inlineStr"/>
      <c r="AE1176" s="34" t="inlineStr"/>
      <c r="AF1176" s="34" t="inlineStr"/>
      <c r="AG1176" s="34" t="inlineStr"/>
      <c r="AH1176">
        <f>COUNTA(D1176:AG1176)&gt;0</f>
        <v/>
      </c>
      <c r="AI1176">
        <f>IFERROR(AND($D$1175&lt;&gt;"",$D$1175&gt;=1),FALSE)</f>
        <v/>
      </c>
      <c r="AJ1176">
        <f>IFERROR(AND($D$1175="",NOT(AND($D$1175&lt;&gt;"",$D$1175&gt;=1))),FALSE)</f>
        <v/>
      </c>
      <c r="AK1176">
        <f>IF(AI1176,IF(AH1176,"ANSWERED","MISSING"),IF(AJ1176,IF(AH1176,"INVALID","CONTROLLER MISSING"),IF(AH1176,"INVALID","NOT APPLICABLE")))</f>
        <v/>
      </c>
      <c r="AL1176" t="inlineStr">
        <is>
          <t>PARSED</t>
        </is>
      </c>
    </row>
    <row r="1177">
      <c r="A1177" s="29" t="inlineStr">
        <is>
          <t>FINS_PR_1132_v1</t>
        </is>
      </c>
      <c r="B1177" s="30" t="inlineStr">
        <is>
          <t>Product or Service Description</t>
        </is>
      </c>
      <c r="C1177" s="36" t="inlineStr">
        <is>
          <t>TABLE: 41.0
Enter Product or Service Description.
 Provide a Brief Description of the Product or Service.
This question is part of the section: List of Products and Services
HOW TO ANSWER: Multiple values; one item per Value_N cell.
WHEN TO ANSWER: “Indicate the number of products/services offered to Clients” (FINS_PR_1130) is at least “1”</t>
        </is>
      </c>
      <c r="D1177" s="34" t="inlineStr"/>
      <c r="E1177" s="34" t="inlineStr"/>
      <c r="F1177" s="34" t="inlineStr"/>
      <c r="G1177" s="34" t="inlineStr"/>
      <c r="H1177" s="34" t="inlineStr"/>
      <c r="I1177" s="34" t="inlineStr"/>
      <c r="J1177" s="34" t="inlineStr"/>
      <c r="K1177" s="34" t="inlineStr"/>
      <c r="L1177" s="34" t="inlineStr"/>
      <c r="M1177" s="34" t="inlineStr"/>
      <c r="N1177" s="34" t="inlineStr"/>
      <c r="O1177" s="34" t="inlineStr"/>
      <c r="P1177" s="34" t="inlineStr"/>
      <c r="Q1177" s="34" t="inlineStr"/>
      <c r="R1177" s="34" t="inlineStr"/>
      <c r="S1177" s="34" t="inlineStr"/>
      <c r="T1177" s="34" t="inlineStr"/>
      <c r="U1177" s="34" t="inlineStr"/>
      <c r="V1177" s="34" t="inlineStr"/>
      <c r="W1177" s="34" t="inlineStr"/>
      <c r="X1177" s="34" t="inlineStr"/>
      <c r="Y1177" s="34" t="inlineStr"/>
      <c r="Z1177" s="34" t="inlineStr"/>
      <c r="AA1177" s="34" t="inlineStr"/>
      <c r="AB1177" s="34" t="inlineStr"/>
      <c r="AC1177" s="34" t="inlineStr"/>
      <c r="AD1177" s="34" t="inlineStr"/>
      <c r="AE1177" s="34" t="inlineStr"/>
      <c r="AF1177" s="34" t="inlineStr"/>
      <c r="AG1177" s="34" t="inlineStr"/>
      <c r="AH1177">
        <f>COUNTA(D1177:AG1177)&gt;0</f>
        <v/>
      </c>
      <c r="AI1177">
        <f>IFERROR(AND($D$1175&lt;&gt;"",$D$1175&gt;=1),FALSE)</f>
        <v/>
      </c>
      <c r="AJ1177">
        <f>IFERROR(AND($D$1175="",NOT(AND($D$1175&lt;&gt;"",$D$1175&gt;=1))),FALSE)</f>
        <v/>
      </c>
      <c r="AK1177">
        <f>IF(AI1177,IF(AH1177,"ANSWERED","MISSING"),IF(AJ1177,IF(AH1177,"INVALID","CONTROLLER MISSING"),IF(AH1177,"INVALID","NOT APPLICABLE")))</f>
        <v/>
      </c>
      <c r="AL1177" t="inlineStr">
        <is>
          <t>PARSED</t>
        </is>
      </c>
    </row>
    <row r="1178">
      <c r="A1178" s="29" t="inlineStr">
        <is>
          <t>FINS_PR_1133_v1</t>
        </is>
      </c>
      <c r="B1178" s="30" t="inlineStr">
        <is>
          <t>Product or Service 1</t>
        </is>
      </c>
      <c r="C1178" s="36" t="inlineStr">
        <is>
          <t>TABLE: 41.0
Select 'Loans (Personal, Home, Business etc.), Factoring (with or without recourse), Financial Leases, Direct Debits, Credit Transfers, Credit Cards, Revolving Cards, Debit Cards, Prepaid Cards, Money Remittance , Acqui…
HOW TO ANSWER: 1 to 5 values.
OPTIONS: Use the dropdown list; the full option list is intentionally not repeated here.
WHEN TO ANSWER: “Indicate the number of products/services offered to Clients” (FINS_PR_1130) is at least “1”</t>
        </is>
      </c>
      <c r="D1178" s="34" t="inlineStr"/>
      <c r="E1178" s="34" t="inlineStr"/>
      <c r="F1178" s="34" t="inlineStr"/>
      <c r="G1178" s="34" t="inlineStr"/>
      <c r="H1178" s="34" t="inlineStr"/>
      <c r="I1178" s="33" t="inlineStr"/>
      <c r="J1178" s="33" t="inlineStr"/>
      <c r="K1178" s="33" t="inlineStr"/>
      <c r="L1178" s="33" t="inlineStr"/>
      <c r="M1178" s="33" t="inlineStr"/>
      <c r="N1178" s="33" t="inlineStr"/>
      <c r="O1178" s="33" t="inlineStr"/>
      <c r="P1178" s="33" t="inlineStr"/>
      <c r="Q1178" s="33" t="inlineStr"/>
      <c r="R1178" s="33" t="inlineStr"/>
      <c r="S1178" s="33" t="inlineStr"/>
      <c r="T1178" s="33" t="inlineStr"/>
      <c r="U1178" s="33" t="inlineStr"/>
      <c r="V1178" s="33" t="inlineStr"/>
      <c r="W1178" s="33" t="inlineStr"/>
      <c r="X1178" s="33" t="inlineStr"/>
      <c r="Y1178" s="33" t="inlineStr"/>
      <c r="Z1178" s="33" t="inlineStr"/>
      <c r="AA1178" s="33" t="inlineStr"/>
      <c r="AB1178" s="33" t="inlineStr"/>
      <c r="AC1178" s="33" t="inlineStr"/>
      <c r="AD1178" s="33" t="inlineStr"/>
      <c r="AE1178" s="33" t="inlineStr"/>
      <c r="AF1178" s="33" t="inlineStr"/>
      <c r="AG1178" s="33" t="inlineStr"/>
      <c r="AH1178">
        <f>COUNTA(D1178:H1178)&gt;0</f>
        <v/>
      </c>
      <c r="AI1178">
        <f>IFERROR(AND($D$1175&lt;&gt;"",$D$1175&gt;=1),FALSE)</f>
        <v/>
      </c>
      <c r="AJ1178">
        <f>IFERROR(AND($D$1175="",NOT(AND($D$1175&lt;&gt;"",$D$1175&gt;=1))),FALSE)</f>
        <v/>
      </c>
      <c r="AK1178">
        <f>IF(AI1178,IF(AH1178,"ANSWERED","MISSING"),IF(AJ1178,IF(AH1178,"INVALID","CONTROLLER MISSING"),IF(AH1178,"INVALID","NOT APPLICABLE")))</f>
        <v/>
      </c>
      <c r="AL1178" t="inlineStr">
        <is>
          <t>PARSED</t>
        </is>
      </c>
    </row>
    <row r="1179">
      <c r="A1179" s="29" t="inlineStr">
        <is>
          <t>FINS_PR_1134_v1</t>
        </is>
      </c>
      <c r="B1179" s="30" t="inlineStr">
        <is>
          <t>Product or Service 2</t>
        </is>
      </c>
      <c r="C1179" s="36" t="inlineStr">
        <is>
          <t>TABLE: 41.0
Select 'Loans (Personal, Home, Business etc.), Factoring (with or without recourse), Financial Leases, Direct Debits, Credit Transfers, Credit Cards, Revolving Cards, Debit Cards, Prepaid Cards, Money Remittance , Acqui…
HOW TO ANSWER: 1 to 5 values.
OPTIONS: Use the dropdown list; the full option list is intentionally not repeated here.</t>
        </is>
      </c>
      <c r="D1179" s="34" t="inlineStr"/>
      <c r="E1179" s="34" t="inlineStr"/>
      <c r="F1179" s="34" t="inlineStr"/>
      <c r="G1179" s="34" t="inlineStr"/>
      <c r="H1179" s="34" t="inlineStr"/>
      <c r="I1179" s="33" t="inlineStr"/>
      <c r="J1179" s="33" t="inlineStr"/>
      <c r="K1179" s="33" t="inlineStr"/>
      <c r="L1179" s="33" t="inlineStr"/>
      <c r="M1179" s="33" t="inlineStr"/>
      <c r="N1179" s="33" t="inlineStr"/>
      <c r="O1179" s="33" t="inlineStr"/>
      <c r="P1179" s="33" t="inlineStr"/>
      <c r="Q1179" s="33" t="inlineStr"/>
      <c r="R1179" s="33" t="inlineStr"/>
      <c r="S1179" s="33" t="inlineStr"/>
      <c r="T1179" s="33" t="inlineStr"/>
      <c r="U1179" s="33" t="inlineStr"/>
      <c r="V1179" s="33" t="inlineStr"/>
      <c r="W1179" s="33" t="inlineStr"/>
      <c r="X1179" s="33" t="inlineStr"/>
      <c r="Y1179" s="33" t="inlineStr"/>
      <c r="Z1179" s="33" t="inlineStr"/>
      <c r="AA1179" s="33" t="inlineStr"/>
      <c r="AB1179" s="33" t="inlineStr"/>
      <c r="AC1179" s="33" t="inlineStr"/>
      <c r="AD1179" s="33" t="inlineStr"/>
      <c r="AE1179" s="33" t="inlineStr"/>
      <c r="AF1179" s="33" t="inlineStr"/>
      <c r="AG1179" s="33" t="inlineStr"/>
      <c r="AH1179">
        <f>COUNTA(D1179:H1179)&gt;0</f>
        <v/>
      </c>
      <c r="AI1179">
        <f>TRUE</f>
        <v/>
      </c>
      <c r="AJ1179">
        <f>FALSE</f>
        <v/>
      </c>
      <c r="AK1179">
        <f>IF(AH1179,"ANSWERED","OPTIONAL")</f>
        <v/>
      </c>
      <c r="AL1179" t="inlineStr">
        <is>
          <t>NO_DEPENDENCY</t>
        </is>
      </c>
    </row>
    <row r="1180">
      <c r="A1180" s="29" t="inlineStr">
        <is>
          <t>FINS_PR_1135_v1</t>
        </is>
      </c>
      <c r="B1180" s="30" t="inlineStr">
        <is>
          <t>Product or Service 3</t>
        </is>
      </c>
      <c r="C1180" s="36" t="inlineStr">
        <is>
          <t>TABLE: 41.0
Select 'Loans (Personal, Home, Business etc.), Factoring (with or without recourse), Financial Leases, Direct Debits, Credit Transfers, Credit Cards, Revolving Cards, Debit Cards, Prepaid Cards, Money Remittance , Acqui…
HOW TO ANSWER: 1 to 5 values.
OPTIONS: Use the dropdown list; the full option list is intentionally not repeated here.</t>
        </is>
      </c>
      <c r="D1180" s="34" t="inlineStr"/>
      <c r="E1180" s="34" t="inlineStr"/>
      <c r="F1180" s="34" t="inlineStr"/>
      <c r="G1180" s="34" t="inlineStr"/>
      <c r="H1180" s="34" t="inlineStr"/>
      <c r="I1180" s="33" t="inlineStr"/>
      <c r="J1180" s="33" t="inlineStr"/>
      <c r="K1180" s="33" t="inlineStr"/>
      <c r="L1180" s="33" t="inlineStr"/>
      <c r="M1180" s="33" t="inlineStr"/>
      <c r="N1180" s="33" t="inlineStr"/>
      <c r="O1180" s="33" t="inlineStr"/>
      <c r="P1180" s="33" t="inlineStr"/>
      <c r="Q1180" s="33" t="inlineStr"/>
      <c r="R1180" s="33" t="inlineStr"/>
      <c r="S1180" s="33" t="inlineStr"/>
      <c r="T1180" s="33" t="inlineStr"/>
      <c r="U1180" s="33" t="inlineStr"/>
      <c r="V1180" s="33" t="inlineStr"/>
      <c r="W1180" s="33" t="inlineStr"/>
      <c r="X1180" s="33" t="inlineStr"/>
      <c r="Y1180" s="33" t="inlineStr"/>
      <c r="Z1180" s="33" t="inlineStr"/>
      <c r="AA1180" s="33" t="inlineStr"/>
      <c r="AB1180" s="33" t="inlineStr"/>
      <c r="AC1180" s="33" t="inlineStr"/>
      <c r="AD1180" s="33" t="inlineStr"/>
      <c r="AE1180" s="33" t="inlineStr"/>
      <c r="AF1180" s="33" t="inlineStr"/>
      <c r="AG1180" s="33" t="inlineStr"/>
      <c r="AH1180">
        <f>COUNTA(D1180:H1180)&gt;0</f>
        <v/>
      </c>
      <c r="AI1180">
        <f>TRUE</f>
        <v/>
      </c>
      <c r="AJ1180">
        <f>FALSE</f>
        <v/>
      </c>
      <c r="AK1180">
        <f>IF(AH1180,"ANSWERED","OPTIONAL")</f>
        <v/>
      </c>
      <c r="AL1180" t="inlineStr">
        <is>
          <t>NO_DEPENDENCY</t>
        </is>
      </c>
    </row>
    <row r="1181">
      <c r="A1181" s="29" t="inlineStr">
        <is>
          <t>FINS_PR_1136_v1</t>
        </is>
      </c>
      <c r="B1181" s="30" t="inlineStr">
        <is>
          <t>Product or Service 4</t>
        </is>
      </c>
      <c r="C1181" s="36" t="inlineStr">
        <is>
          <t>TABLE: 41.0
Select 'Loans (Personal, Home, Business etc.), Factoring (with or without recourse), Financial Leases, Direct Debits, Credit Transfers, Credit Cards, Revolving Cards, Debit Cards, Prepaid Cards, Money Remittance , Acqui…
HOW TO ANSWER: 1 to 5 values.
OPTIONS: Use the dropdown list; the full option list is intentionally not repeated here.</t>
        </is>
      </c>
      <c r="D1181" s="34" t="inlineStr"/>
      <c r="E1181" s="34" t="inlineStr"/>
      <c r="F1181" s="34" t="inlineStr"/>
      <c r="G1181" s="34" t="inlineStr"/>
      <c r="H1181" s="34" t="inlineStr"/>
      <c r="I1181" s="33" t="inlineStr"/>
      <c r="J1181" s="33" t="inlineStr"/>
      <c r="K1181" s="33" t="inlineStr"/>
      <c r="L1181" s="33" t="inlineStr"/>
      <c r="M1181" s="33" t="inlineStr"/>
      <c r="N1181" s="33" t="inlineStr"/>
      <c r="O1181" s="33" t="inlineStr"/>
      <c r="P1181" s="33" t="inlineStr"/>
      <c r="Q1181" s="33" t="inlineStr"/>
      <c r="R1181" s="33" t="inlineStr"/>
      <c r="S1181" s="33" t="inlineStr"/>
      <c r="T1181" s="33" t="inlineStr"/>
      <c r="U1181" s="33" t="inlineStr"/>
      <c r="V1181" s="33" t="inlineStr"/>
      <c r="W1181" s="33" t="inlineStr"/>
      <c r="X1181" s="33" t="inlineStr"/>
      <c r="Y1181" s="33" t="inlineStr"/>
      <c r="Z1181" s="33" t="inlineStr"/>
      <c r="AA1181" s="33" t="inlineStr"/>
      <c r="AB1181" s="33" t="inlineStr"/>
      <c r="AC1181" s="33" t="inlineStr"/>
      <c r="AD1181" s="33" t="inlineStr"/>
      <c r="AE1181" s="33" t="inlineStr"/>
      <c r="AF1181" s="33" t="inlineStr"/>
      <c r="AG1181" s="33" t="inlineStr"/>
      <c r="AH1181">
        <f>COUNTA(D1181:H1181)&gt;0</f>
        <v/>
      </c>
      <c r="AI1181">
        <f>TRUE</f>
        <v/>
      </c>
      <c r="AJ1181">
        <f>FALSE</f>
        <v/>
      </c>
      <c r="AK1181">
        <f>IF(AH1181,"ANSWERED","OPTIONAL")</f>
        <v/>
      </c>
      <c r="AL1181" t="inlineStr">
        <is>
          <t>NO_DEPENDENCY</t>
        </is>
      </c>
    </row>
    <row r="1182">
      <c r="A1182" s="29" t="inlineStr">
        <is>
          <t>FINS_PR_1137_v1</t>
        </is>
      </c>
      <c r="B1182" s="30" t="inlineStr">
        <is>
          <t>Product or Service 5</t>
        </is>
      </c>
      <c r="C1182" s="36" t="inlineStr">
        <is>
          <t>TABLE: 41.0
Select 'Loans (Personal, Home, Business etc.), Factoring (with or without recourse), Financial Leases, Direct Debits, Credit Transfers, Credit Cards, Revolving Cards, Debit Cards, Prepaid Cards, Money Remittance , Acqui…
HOW TO ANSWER: 1 to 5 values.
OPTIONS: Use the dropdown list; the full option list is intentionally not repeated here.</t>
        </is>
      </c>
      <c r="D1182" s="34" t="inlineStr"/>
      <c r="E1182" s="34" t="inlineStr"/>
      <c r="F1182" s="34" t="inlineStr"/>
      <c r="G1182" s="34" t="inlineStr"/>
      <c r="H1182" s="34" t="inlineStr"/>
      <c r="I1182" s="33" t="inlineStr"/>
      <c r="J1182" s="33" t="inlineStr"/>
      <c r="K1182" s="33" t="inlineStr"/>
      <c r="L1182" s="33" t="inlineStr"/>
      <c r="M1182" s="33" t="inlineStr"/>
      <c r="N1182" s="33" t="inlineStr"/>
      <c r="O1182" s="33" t="inlineStr"/>
      <c r="P1182" s="33" t="inlineStr"/>
      <c r="Q1182" s="33" t="inlineStr"/>
      <c r="R1182" s="33" t="inlineStr"/>
      <c r="S1182" s="33" t="inlineStr"/>
      <c r="T1182" s="33" t="inlineStr"/>
      <c r="U1182" s="33" t="inlineStr"/>
      <c r="V1182" s="33" t="inlineStr"/>
      <c r="W1182" s="33" t="inlineStr"/>
      <c r="X1182" s="33" t="inlineStr"/>
      <c r="Y1182" s="33" t="inlineStr"/>
      <c r="Z1182" s="33" t="inlineStr"/>
      <c r="AA1182" s="33" t="inlineStr"/>
      <c r="AB1182" s="33" t="inlineStr"/>
      <c r="AC1182" s="33" t="inlineStr"/>
      <c r="AD1182" s="33" t="inlineStr"/>
      <c r="AE1182" s="33" t="inlineStr"/>
      <c r="AF1182" s="33" t="inlineStr"/>
      <c r="AG1182" s="33" t="inlineStr"/>
      <c r="AH1182">
        <f>COUNTA(D1182:H1182)&gt;0</f>
        <v/>
      </c>
      <c r="AI1182">
        <f>TRUE</f>
        <v/>
      </c>
      <c r="AJ1182">
        <f>FALSE</f>
        <v/>
      </c>
      <c r="AK1182">
        <f>IF(AH1182,"ANSWERED","OPTIONAL")</f>
        <v/>
      </c>
      <c r="AL1182" t="inlineStr">
        <is>
          <t>NO_DEPENDENCY</t>
        </is>
      </c>
    </row>
    <row r="1183">
      <c r="A1183" s="29" t="inlineStr">
        <is>
          <t>FINS_PR_1138_v1</t>
        </is>
      </c>
      <c r="B1183" s="30" t="inlineStr">
        <is>
          <t>Specify If "Other"</t>
        </is>
      </c>
      <c r="C1183" s="36" t="inlineStr">
        <is>
          <t>TABLE: 41.0
If "Other" was selected in Product or Service , kindly specify the Type of Product or Service, otherwise leave this blank
  kindly specify the Type of Product or Service, otherwise leave this blank.
This question is par…
HOW TO ANSWER: 1 to 5 values.
WHEN TO ANSWER: At least one of these conditions must be met: “Product or Service 1” (FINS_PR_1133) is “Other”; or “Product or Service 2” (FINS_PR_1134) is “Other”; or “Product or Service 3” (FINS_PR_1135) is “Other”; or “Product or Service 4” (FINS_PR_113…</t>
        </is>
      </c>
      <c r="D1183" s="34" t="inlineStr"/>
      <c r="E1183" s="34" t="inlineStr"/>
      <c r="F1183" s="34" t="inlineStr"/>
      <c r="G1183" s="34" t="inlineStr"/>
      <c r="H1183" s="34" t="inlineStr"/>
      <c r="I1183" s="33" t="inlineStr"/>
      <c r="J1183" s="33" t="inlineStr"/>
      <c r="K1183" s="33" t="inlineStr"/>
      <c r="L1183" s="33" t="inlineStr"/>
      <c r="M1183" s="33" t="inlineStr"/>
      <c r="N1183" s="33" t="inlineStr"/>
      <c r="O1183" s="33" t="inlineStr"/>
      <c r="P1183" s="33" t="inlineStr"/>
      <c r="Q1183" s="33" t="inlineStr"/>
      <c r="R1183" s="33" t="inlineStr"/>
      <c r="S1183" s="33" t="inlineStr"/>
      <c r="T1183" s="33" t="inlineStr"/>
      <c r="U1183" s="33" t="inlineStr"/>
      <c r="V1183" s="33" t="inlineStr"/>
      <c r="W1183" s="33" t="inlineStr"/>
      <c r="X1183" s="33" t="inlineStr"/>
      <c r="Y1183" s="33" t="inlineStr"/>
      <c r="Z1183" s="33" t="inlineStr"/>
      <c r="AA1183" s="33" t="inlineStr"/>
      <c r="AB1183" s="33" t="inlineStr"/>
      <c r="AC1183" s="33" t="inlineStr"/>
      <c r="AD1183" s="33" t="inlineStr"/>
      <c r="AE1183" s="33" t="inlineStr"/>
      <c r="AF1183" s="33" t="inlineStr"/>
      <c r="AG1183" s="33" t="inlineStr"/>
      <c r="AH1183">
        <f>COUNTA(D1183:H1183)&gt;0</f>
        <v/>
      </c>
      <c r="AI1183">
        <f>IFERROR(OR(COUNTIF('2- PR'!$D$1178:$H$1178,"Other")&gt;0,COUNTIF('2- PR'!$D$1179:$H$1179,"Other")&gt;0,COUNTIF('2- PR'!$D$1180:$H$1180,"Other")&gt;0,COUNTIF('2- PR'!$D$1181:$H$1181,"Other")&gt;0,COUNTIF('2- PR'!$D$1182:$H$1182,"Other")&gt;0),FALSE)</f>
        <v/>
      </c>
      <c r="AJ1183">
        <f>IFERROR(AND(OR(COUNTA('2- PR'!$D$1178:$H$1178)=0,COUNTA('2- PR'!$D$1179:$H$1179)=0,COUNTA('2- PR'!$D$1180:$H$1180)=0,COUNTA('2- PR'!$D$1181:$H$1181)=0,COUNTA('2- PR'!$D$1182:$H$1182)=0),NOT(OR(COUNTIF('2- PR'!$D$1178:$H$1178,"Other")&gt;0,COUNTIF('2- PR'!$D$1179:$H$1179,"Other")&gt;0,COUNTIF('2- PR'!$D$1180:$H$1180,"Other")&gt;0,COUNTIF('2- PR'!$D$1181:$H$1181,"Other")&gt;0,COUNTIF('2- PR'!$D$1182:$H$1182,"Other")&gt;0))),FALSE)</f>
        <v/>
      </c>
      <c r="AK1183">
        <f>IF(AI1183,IF(AH1183,"ANSWERED","MISSING"),IF(AJ1183,IF(AH1183,"INVALID","CONTROLLER MISSING"),IF(AH1183,"INVALID","NOT APPLICABLE")))</f>
        <v/>
      </c>
      <c r="AL1183" t="inlineStr">
        <is>
          <t>PARSED</t>
        </is>
      </c>
    </row>
    <row r="1184">
      <c r="A1184" s="29" t="inlineStr">
        <is>
          <t>FINS_PR_1139_v1</t>
        </is>
      </c>
      <c r="B1184" s="30" t="inlineStr">
        <is>
          <t>Type of Client</t>
        </is>
      </c>
      <c r="C1184" s="36" t="inlineStr">
        <is>
          <t>TABLE: 41.0
Select 'B2B', 'B2C', 'Microenterprises', 'B2B + B2C', 'B2B + Microenterprises', 'B2C + Microenterprises', 'B2B + B2C + Microenterprises' from the allowed options in the guidance.
 Select the Type of Client to whom the P…
HOW TO ANSWER: Multiple values; one item per Value_N cell.
OPTIONS: Use the dropdown list; the full option list is intentionally not repeated here.
WHEN TO ANSWER: “Indicate the number of products/services offered to Clients” (FINS_PR_1130) is at least “1”</t>
        </is>
      </c>
      <c r="D1184" s="34" t="inlineStr"/>
      <c r="E1184" s="34" t="inlineStr"/>
      <c r="F1184" s="34" t="inlineStr"/>
      <c r="G1184" s="34" t="inlineStr"/>
      <c r="H1184" s="34" t="inlineStr"/>
      <c r="I1184" s="34" t="inlineStr"/>
      <c r="J1184" s="34" t="inlineStr"/>
      <c r="K1184" s="34" t="inlineStr"/>
      <c r="L1184" s="34" t="inlineStr"/>
      <c r="M1184" s="34" t="inlineStr"/>
      <c r="N1184" s="34" t="inlineStr"/>
      <c r="O1184" s="34" t="inlineStr"/>
      <c r="P1184" s="34" t="inlineStr"/>
      <c r="Q1184" s="34" t="inlineStr"/>
      <c r="R1184" s="34" t="inlineStr"/>
      <c r="S1184" s="34" t="inlineStr"/>
      <c r="T1184" s="34" t="inlineStr"/>
      <c r="U1184" s="34" t="inlineStr"/>
      <c r="V1184" s="34" t="inlineStr"/>
      <c r="W1184" s="34" t="inlineStr"/>
      <c r="X1184" s="34" t="inlineStr"/>
      <c r="Y1184" s="34" t="inlineStr"/>
      <c r="Z1184" s="34" t="inlineStr"/>
      <c r="AA1184" s="34" t="inlineStr"/>
      <c r="AB1184" s="34" t="inlineStr"/>
      <c r="AC1184" s="34" t="inlineStr"/>
      <c r="AD1184" s="34" t="inlineStr"/>
      <c r="AE1184" s="34" t="inlineStr"/>
      <c r="AF1184" s="34" t="inlineStr"/>
      <c r="AG1184" s="34" t="inlineStr"/>
      <c r="AH1184">
        <f>COUNTA(D1184:AG1184)&gt;0</f>
        <v/>
      </c>
      <c r="AI1184">
        <f>IFERROR(AND($D$1175&lt;&gt;"",$D$1175&gt;=1),FALSE)</f>
        <v/>
      </c>
      <c r="AJ1184">
        <f>IFERROR(AND($D$1175="",NOT(AND($D$1175&lt;&gt;"",$D$1175&gt;=1))),FALSE)</f>
        <v/>
      </c>
      <c r="AK1184">
        <f>IF(AI1184,IF(AH1184,"ANSWERED","MISSING"),IF(AJ1184,IF(AH1184,"INVALID","CONTROLLER MISSING"),IF(AH1184,"INVALID","NOT APPLICABLE")))</f>
        <v/>
      </c>
      <c r="AL1184" t="inlineStr">
        <is>
          <t>PARSED</t>
        </is>
      </c>
    </row>
    <row r="1185">
      <c r="A1185" s="29" t="inlineStr">
        <is>
          <t>FINS_PR_1141_v1</t>
        </is>
      </c>
      <c r="B1185" s="30" t="inlineStr">
        <is>
          <t># of B2B Clients</t>
        </is>
      </c>
      <c r="C1185" s="36" t="inlineStr">
        <is>
          <t>TABLE: 41.0
Enter # of B2B Clients.
 Provide the number of Business to Business Clients.
This question is part of the section: List of Products and Services
HOW TO ANSWER: Multiple values; one item per Value_N cell.
WHEN TO ANSWER: “Indicate the number of products/services offered to Clients” (FINS_PR_1130) is at least “1”</t>
        </is>
      </c>
      <c r="D1185" s="34" t="inlineStr"/>
      <c r="E1185" s="34" t="inlineStr"/>
      <c r="F1185" s="34" t="inlineStr"/>
      <c r="G1185" s="34" t="inlineStr"/>
      <c r="H1185" s="34" t="inlineStr"/>
      <c r="I1185" s="34" t="inlineStr"/>
      <c r="J1185" s="34" t="inlineStr"/>
      <c r="K1185" s="34" t="inlineStr"/>
      <c r="L1185" s="34" t="inlineStr"/>
      <c r="M1185" s="34" t="inlineStr"/>
      <c r="N1185" s="34" t="inlineStr"/>
      <c r="O1185" s="34" t="inlineStr"/>
      <c r="P1185" s="34" t="inlineStr"/>
      <c r="Q1185" s="34" t="inlineStr"/>
      <c r="R1185" s="34" t="inlineStr"/>
      <c r="S1185" s="34" t="inlineStr"/>
      <c r="T1185" s="34" t="inlineStr"/>
      <c r="U1185" s="34" t="inlineStr"/>
      <c r="V1185" s="34" t="inlineStr"/>
      <c r="W1185" s="34" t="inlineStr"/>
      <c r="X1185" s="34" t="inlineStr"/>
      <c r="Y1185" s="34" t="inlineStr"/>
      <c r="Z1185" s="34" t="inlineStr"/>
      <c r="AA1185" s="34" t="inlineStr"/>
      <c r="AB1185" s="34" t="inlineStr"/>
      <c r="AC1185" s="34" t="inlineStr"/>
      <c r="AD1185" s="34" t="inlineStr"/>
      <c r="AE1185" s="34" t="inlineStr"/>
      <c r="AF1185" s="34" t="inlineStr"/>
      <c r="AG1185" s="34" t="inlineStr"/>
      <c r="AH1185">
        <f>COUNTA(D1185:AG1185)&gt;0</f>
        <v/>
      </c>
      <c r="AI1185">
        <f>IFERROR(AND($D$1175&lt;&gt;"",$D$1175&gt;=1),FALSE)</f>
        <v/>
      </c>
      <c r="AJ1185">
        <f>IFERROR(AND($D$1175="",NOT(AND($D$1175&lt;&gt;"",$D$1175&gt;=1))),FALSE)</f>
        <v/>
      </c>
      <c r="AK1185">
        <f>IF(AI1185,IF(AH1185,"ANSWERED","MISSING"),IF(AJ1185,IF(AH1185,"INVALID","CONTROLLER MISSING"),IF(AH1185,"INVALID","NOT APPLICABLE")))</f>
        <v/>
      </c>
      <c r="AL1185" t="inlineStr">
        <is>
          <t>PARSED</t>
        </is>
      </c>
    </row>
    <row r="1186">
      <c r="A1186" s="29" t="inlineStr">
        <is>
          <t>FINS_PR_1142_v1</t>
        </is>
      </c>
      <c r="B1186" s="30" t="inlineStr">
        <is>
          <t># of B2C Clients</t>
        </is>
      </c>
      <c r="C1186" s="36" t="inlineStr">
        <is>
          <t>TABLE: 41.0
Enter # of B2C Clients.
 Provide the number of Business to Customer Clients.
This question is part of the section: List of Products and Services
HOW TO ANSWER: Multiple values; one item per Value_N cell.
WHEN TO ANSWER: “Indicate the number of products/services offered to Clients” (FINS_PR_1130) is at least “1”</t>
        </is>
      </c>
      <c r="D1186" s="34" t="inlineStr"/>
      <c r="E1186" s="34" t="inlineStr"/>
      <c r="F1186" s="34" t="inlineStr"/>
      <c r="G1186" s="34" t="inlineStr"/>
      <c r="H1186" s="34" t="inlineStr"/>
      <c r="I1186" s="34" t="inlineStr"/>
      <c r="J1186" s="34" t="inlineStr"/>
      <c r="K1186" s="34" t="inlineStr"/>
      <c r="L1186" s="34" t="inlineStr"/>
      <c r="M1186" s="34" t="inlineStr"/>
      <c r="N1186" s="34" t="inlineStr"/>
      <c r="O1186" s="34" t="inlineStr"/>
      <c r="P1186" s="34" t="inlineStr"/>
      <c r="Q1186" s="34" t="inlineStr"/>
      <c r="R1186" s="34" t="inlineStr"/>
      <c r="S1186" s="34" t="inlineStr"/>
      <c r="T1186" s="34" t="inlineStr"/>
      <c r="U1186" s="34" t="inlineStr"/>
      <c r="V1186" s="34" t="inlineStr"/>
      <c r="W1186" s="34" t="inlineStr"/>
      <c r="X1186" s="34" t="inlineStr"/>
      <c r="Y1186" s="34" t="inlineStr"/>
      <c r="Z1186" s="34" t="inlineStr"/>
      <c r="AA1186" s="34" t="inlineStr"/>
      <c r="AB1186" s="34" t="inlineStr"/>
      <c r="AC1186" s="34" t="inlineStr"/>
      <c r="AD1186" s="34" t="inlineStr"/>
      <c r="AE1186" s="34" t="inlineStr"/>
      <c r="AF1186" s="34" t="inlineStr"/>
      <c r="AG1186" s="34" t="inlineStr"/>
      <c r="AH1186">
        <f>COUNTA(D1186:AG1186)&gt;0</f>
        <v/>
      </c>
      <c r="AI1186">
        <f>IFERROR(AND($D$1175&lt;&gt;"",$D$1175&gt;=1),FALSE)</f>
        <v/>
      </c>
      <c r="AJ1186">
        <f>IFERROR(AND($D$1175="",NOT(AND($D$1175&lt;&gt;"",$D$1175&gt;=1))),FALSE)</f>
        <v/>
      </c>
      <c r="AK1186">
        <f>IF(AI1186,IF(AH1186,"ANSWERED","MISSING"),IF(AJ1186,IF(AH1186,"INVALID","CONTROLLER MISSING"),IF(AH1186,"INVALID","NOT APPLICABLE")))</f>
        <v/>
      </c>
      <c r="AL1186" t="inlineStr">
        <is>
          <t>PARSED</t>
        </is>
      </c>
    </row>
    <row r="1187">
      <c r="A1187" s="29" t="inlineStr">
        <is>
          <t>FINS_PR_1143_v1</t>
        </is>
      </c>
      <c r="B1187" s="30" t="inlineStr">
        <is>
          <t># of Microenterprise Clients</t>
        </is>
      </c>
      <c r="C1187" s="36" t="inlineStr">
        <is>
          <t>TABLE: 41.0
Enter # of Microenterprise Clients.
 Provide the number of Microenterprise Clients.
This question is part of the section: List of Products and Services
HOW TO ANSWER: Multiple values; one item per Value_N cell.
WHEN TO ANSWER: “Indicate the number of products/services offered to Clients” (FINS_PR_1130) is at least “1”</t>
        </is>
      </c>
      <c r="D1187" s="34" t="inlineStr"/>
      <c r="E1187" s="34" t="inlineStr"/>
      <c r="F1187" s="34" t="inlineStr"/>
      <c r="G1187" s="34" t="inlineStr"/>
      <c r="H1187" s="34" t="inlineStr"/>
      <c r="I1187" s="34" t="inlineStr"/>
      <c r="J1187" s="34" t="inlineStr"/>
      <c r="K1187" s="34" t="inlineStr"/>
      <c r="L1187" s="34" t="inlineStr"/>
      <c r="M1187" s="34" t="inlineStr"/>
      <c r="N1187" s="34" t="inlineStr"/>
      <c r="O1187" s="34" t="inlineStr"/>
      <c r="P1187" s="34" t="inlineStr"/>
      <c r="Q1187" s="34" t="inlineStr"/>
      <c r="R1187" s="34" t="inlineStr"/>
      <c r="S1187" s="34" t="inlineStr"/>
      <c r="T1187" s="34" t="inlineStr"/>
      <c r="U1187" s="34" t="inlineStr"/>
      <c r="V1187" s="34" t="inlineStr"/>
      <c r="W1187" s="34" t="inlineStr"/>
      <c r="X1187" s="34" t="inlineStr"/>
      <c r="Y1187" s="34" t="inlineStr"/>
      <c r="Z1187" s="34" t="inlineStr"/>
      <c r="AA1187" s="34" t="inlineStr"/>
      <c r="AB1187" s="34" t="inlineStr"/>
      <c r="AC1187" s="34" t="inlineStr"/>
      <c r="AD1187" s="34" t="inlineStr"/>
      <c r="AE1187" s="34" t="inlineStr"/>
      <c r="AF1187" s="34" t="inlineStr"/>
      <c r="AG1187" s="34" t="inlineStr"/>
      <c r="AH1187">
        <f>COUNTA(D1187:AG1187)&gt;0</f>
        <v/>
      </c>
      <c r="AI1187">
        <f>IFERROR(AND($D$1175&lt;&gt;"",$D$1175&gt;=1),FALSE)</f>
        <v/>
      </c>
      <c r="AJ1187">
        <f>IFERROR(AND($D$1175="",NOT(AND($D$1175&lt;&gt;"",$D$1175&gt;=1))),FALSE)</f>
        <v/>
      </c>
      <c r="AK1187">
        <f>IF(AI1187,IF(AH1187,"ANSWERED","MISSING"),IF(AJ1187,IF(AH1187,"INVALID","CONTROLLER MISSING"),IF(AH1187,"INVALID","NOT APPLICABLE")))</f>
        <v/>
      </c>
      <c r="AL1187" t="inlineStr">
        <is>
          <t>PARSED</t>
        </is>
      </c>
    </row>
    <row r="1188" ht="24" customHeight="1">
      <c r="A1188" s="28" t="inlineStr">
        <is>
          <t>PR — MEMORANDUM AND OTHER ITEMS OF LEVEL OF OWN FUNDS</t>
        </is>
      </c>
      <c r="B1188" s="28" t="n"/>
      <c r="C1188" s="28" t="n"/>
      <c r="D1188" s="28" t="n"/>
      <c r="E1188" s="28" t="n"/>
      <c r="F1188" s="28" t="n"/>
      <c r="G1188" s="28" t="n"/>
      <c r="H1188" s="28" t="n"/>
      <c r="I1188" s="28" t="n"/>
      <c r="J1188" s="28" t="n"/>
      <c r="K1188" s="28" t="n"/>
      <c r="L1188" s="28" t="n"/>
      <c r="M1188" s="28" t="n"/>
      <c r="N1188" s="28" t="n"/>
      <c r="O1188" s="28" t="n"/>
      <c r="P1188" s="28" t="n"/>
      <c r="Q1188" s="28" t="n"/>
      <c r="R1188" s="28" t="n"/>
      <c r="S1188" s="28" t="n"/>
      <c r="T1188" s="28" t="n"/>
      <c r="U1188" s="28" t="n"/>
      <c r="V1188" s="28" t="n"/>
      <c r="W1188" s="28" t="n"/>
      <c r="X1188" s="28" t="n"/>
      <c r="Y1188" s="28" t="n"/>
      <c r="Z1188" s="28" t="n"/>
      <c r="AA1188" s="28" t="n"/>
      <c r="AB1188" s="28" t="n"/>
      <c r="AC1188" s="28" t="n"/>
      <c r="AD1188" s="28" t="n"/>
      <c r="AE1188" s="28" t="n"/>
      <c r="AF1188" s="28" t="n"/>
      <c r="AG1188" s="28" t="n"/>
    </row>
    <row r="1189">
      <c r="A1189" s="29" t="inlineStr">
        <is>
          <t>FINS_PR_1144_v1</t>
        </is>
      </c>
      <c r="B1189" s="30" t="inlineStr">
        <is>
          <t>Memorandum item: Capital instruments not eligible</t>
        </is>
      </c>
      <c r="C1189" s="31" t="inlineStr">
        <is>
          <t>WHEN TO ANSWER: “Pure Account Information Service Provider” (FINS_GI_11) is not “Yes”</t>
        </is>
      </c>
      <c r="D1189" s="34" t="inlineStr"/>
      <c r="E1189" s="33" t="inlineStr"/>
      <c r="F1189" s="33" t="inlineStr"/>
      <c r="G1189" s="33" t="inlineStr"/>
      <c r="H1189" s="33" t="inlineStr"/>
      <c r="I1189" s="33" t="inlineStr"/>
      <c r="J1189" s="33" t="inlineStr"/>
      <c r="K1189" s="33" t="inlineStr"/>
      <c r="L1189" s="33" t="inlineStr"/>
      <c r="M1189" s="33" t="inlineStr"/>
      <c r="N1189" s="33" t="inlineStr"/>
      <c r="O1189" s="33" t="inlineStr"/>
      <c r="P1189" s="33" t="inlineStr"/>
      <c r="Q1189" s="33" t="inlineStr"/>
      <c r="R1189" s="33" t="inlineStr"/>
      <c r="S1189" s="33" t="inlineStr"/>
      <c r="T1189" s="33" t="inlineStr"/>
      <c r="U1189" s="33" t="inlineStr"/>
      <c r="V1189" s="33" t="inlineStr"/>
      <c r="W1189" s="33" t="inlineStr"/>
      <c r="X1189" s="33" t="inlineStr"/>
      <c r="Y1189" s="33" t="inlineStr"/>
      <c r="Z1189" s="33" t="inlineStr"/>
      <c r="AA1189" s="33" t="inlineStr"/>
      <c r="AB1189" s="33" t="inlineStr"/>
      <c r="AC1189" s="33" t="inlineStr"/>
      <c r="AD1189" s="33" t="inlineStr"/>
      <c r="AE1189" s="33" t="inlineStr"/>
      <c r="AF1189" s="33" t="inlineStr"/>
      <c r="AG1189" s="33" t="inlineStr"/>
      <c r="AH1189">
        <f>COUNTA(D1189:D1189)&gt;0</f>
        <v/>
      </c>
      <c r="AI1189">
        <f>IFERROR(AND('2- GI'!$D$13&lt;&gt;"",'2- GI'!$D$13&lt;&gt;"Yes"),FALSE)</f>
        <v/>
      </c>
      <c r="AJ1189">
        <f>IFERROR(AND('2- GI'!$D$13="",NOT(AND('2- GI'!$D$13&lt;&gt;"",'2- GI'!$D$13&lt;&gt;"Yes"))),FALSE)</f>
        <v/>
      </c>
      <c r="AK1189">
        <f>IF(AI1189,IF(AH1189,"ANSWERED","MISSING"),IF(AJ1189,IF(AH1189,"INVALID","CONTROLLER MISSING"),IF(AH1189,"INVALID","NOT APPLICABLE")))</f>
        <v/>
      </c>
      <c r="AL1189" t="inlineStr">
        <is>
          <t>PARSED</t>
        </is>
      </c>
    </row>
    <row r="1190">
      <c r="A1190" s="29" t="inlineStr">
        <is>
          <t>FINS_PR_1145_v1</t>
        </is>
      </c>
      <c r="B1190" s="30" t="inlineStr">
        <is>
          <t>(-) Actual or contingent obligations to purchase own CET1 instruments</t>
        </is>
      </c>
      <c r="C1190" s="31" t="inlineStr">
        <is>
          <t>WHEN TO ANSWER: “Pure Account Information Service Provider” (FINS_GI_11) is not “Yes”</t>
        </is>
      </c>
      <c r="D1190" s="34" t="inlineStr"/>
      <c r="E1190" s="33" t="inlineStr"/>
      <c r="F1190" s="33" t="inlineStr"/>
      <c r="G1190" s="33" t="inlineStr"/>
      <c r="H1190" s="33" t="inlineStr"/>
      <c r="I1190" s="33" t="inlineStr"/>
      <c r="J1190" s="33" t="inlineStr"/>
      <c r="K1190" s="33" t="inlineStr"/>
      <c r="L1190" s="33" t="inlineStr"/>
      <c r="M1190" s="33" t="inlineStr"/>
      <c r="N1190" s="33" t="inlineStr"/>
      <c r="O1190" s="33" t="inlineStr"/>
      <c r="P1190" s="33" t="inlineStr"/>
      <c r="Q1190" s="33" t="inlineStr"/>
      <c r="R1190" s="33" t="inlineStr"/>
      <c r="S1190" s="33" t="inlineStr"/>
      <c r="T1190" s="33" t="inlineStr"/>
      <c r="U1190" s="33" t="inlineStr"/>
      <c r="V1190" s="33" t="inlineStr"/>
      <c r="W1190" s="33" t="inlineStr"/>
      <c r="X1190" s="33" t="inlineStr"/>
      <c r="Y1190" s="33" t="inlineStr"/>
      <c r="Z1190" s="33" t="inlineStr"/>
      <c r="AA1190" s="33" t="inlineStr"/>
      <c r="AB1190" s="33" t="inlineStr"/>
      <c r="AC1190" s="33" t="inlineStr"/>
      <c r="AD1190" s="33" t="inlineStr"/>
      <c r="AE1190" s="33" t="inlineStr"/>
      <c r="AF1190" s="33" t="inlineStr"/>
      <c r="AG1190" s="33" t="inlineStr"/>
      <c r="AH1190">
        <f>COUNTA(D1190:D1190)&gt;0</f>
        <v/>
      </c>
      <c r="AI1190">
        <f>IFERROR(AND('2- GI'!$D$13&lt;&gt;"",'2- GI'!$D$13&lt;&gt;"Yes"),FALSE)</f>
        <v/>
      </c>
      <c r="AJ1190">
        <f>IFERROR(AND('2- GI'!$D$13="",NOT(AND('2- GI'!$D$13&lt;&gt;"",'2- GI'!$D$13&lt;&gt;"Yes"))),FALSE)</f>
        <v/>
      </c>
      <c r="AK1190">
        <f>IF(AI1190,IF(AH1190,"ANSWERED","MISSING"),IF(AJ1190,IF(AH1190,"INVALID","CONTROLLER MISSING"),IF(AH1190,"INVALID","NOT APPLICABLE")))</f>
        <v/>
      </c>
      <c r="AL1190" t="inlineStr">
        <is>
          <t>PARSED</t>
        </is>
      </c>
    </row>
    <row r="1191">
      <c r="A1191" s="29" t="inlineStr">
        <is>
          <t>FINS_PR_1146_v1</t>
        </is>
      </c>
      <c r="B1191" s="30" t="inlineStr">
        <is>
          <t>(-) Increases in equity resulting from securitised assets</t>
        </is>
      </c>
      <c r="C1191" s="31" t="inlineStr">
        <is>
          <t>WHEN TO ANSWER: “Pure Account Information Service Provider” (FINS_GI_11) is not “Yes”</t>
        </is>
      </c>
      <c r="D1191" s="34" t="inlineStr"/>
      <c r="E1191" s="33" t="inlineStr"/>
      <c r="F1191" s="33" t="inlineStr"/>
      <c r="G1191" s="33" t="inlineStr"/>
      <c r="H1191" s="33" t="inlineStr"/>
      <c r="I1191" s="33" t="inlineStr"/>
      <c r="J1191" s="33" t="inlineStr"/>
      <c r="K1191" s="33" t="inlineStr"/>
      <c r="L1191" s="33" t="inlineStr"/>
      <c r="M1191" s="33" t="inlineStr"/>
      <c r="N1191" s="33" t="inlineStr"/>
      <c r="O1191" s="33" t="inlineStr"/>
      <c r="P1191" s="33" t="inlineStr"/>
      <c r="Q1191" s="33" t="inlineStr"/>
      <c r="R1191" s="33" t="inlineStr"/>
      <c r="S1191" s="33" t="inlineStr"/>
      <c r="T1191" s="33" t="inlineStr"/>
      <c r="U1191" s="33" t="inlineStr"/>
      <c r="V1191" s="33" t="inlineStr"/>
      <c r="W1191" s="33" t="inlineStr"/>
      <c r="X1191" s="33" t="inlineStr"/>
      <c r="Y1191" s="33" t="inlineStr"/>
      <c r="Z1191" s="33" t="inlineStr"/>
      <c r="AA1191" s="33" t="inlineStr"/>
      <c r="AB1191" s="33" t="inlineStr"/>
      <c r="AC1191" s="33" t="inlineStr"/>
      <c r="AD1191" s="33" t="inlineStr"/>
      <c r="AE1191" s="33" t="inlineStr"/>
      <c r="AF1191" s="33" t="inlineStr"/>
      <c r="AG1191" s="33" t="inlineStr"/>
      <c r="AH1191">
        <f>COUNTA(D1191:D1191)&gt;0</f>
        <v/>
      </c>
      <c r="AI1191">
        <f>IFERROR(AND('2- GI'!$D$13&lt;&gt;"",'2- GI'!$D$13&lt;&gt;"Yes"),FALSE)</f>
        <v/>
      </c>
      <c r="AJ1191">
        <f>IFERROR(AND('2- GI'!$D$13="",NOT(AND('2- GI'!$D$13&lt;&gt;"",'2- GI'!$D$13&lt;&gt;"Yes"))),FALSE)</f>
        <v/>
      </c>
      <c r="AK1191">
        <f>IF(AI1191,IF(AH1191,"ANSWERED","MISSING"),IF(AJ1191,IF(AH1191,"INVALID","CONTROLLER MISSING"),IF(AH1191,"INVALID","NOT APPLICABLE")))</f>
        <v/>
      </c>
      <c r="AL1191" t="inlineStr">
        <is>
          <t>PARSED</t>
        </is>
      </c>
    </row>
    <row r="1192">
      <c r="A1192" s="29" t="inlineStr">
        <is>
          <t>FINS_PR_1147_v1</t>
        </is>
      </c>
      <c r="B1192" s="30" t="inlineStr">
        <is>
          <t>Cash flow hedge reserve</t>
        </is>
      </c>
      <c r="C1192" s="31" t="inlineStr">
        <is>
          <t>WHEN TO ANSWER: “Pure Account Information Service Provider” (FINS_GI_11) is not “Yes”</t>
        </is>
      </c>
      <c r="D1192" s="34" t="inlineStr"/>
      <c r="E1192" s="33" t="inlineStr"/>
      <c r="F1192" s="33" t="inlineStr"/>
      <c r="G1192" s="33" t="inlineStr"/>
      <c r="H1192" s="33" t="inlineStr"/>
      <c r="I1192" s="33" t="inlineStr"/>
      <c r="J1192" s="33" t="inlineStr"/>
      <c r="K1192" s="33" t="inlineStr"/>
      <c r="L1192" s="33" t="inlineStr"/>
      <c r="M1192" s="33" t="inlineStr"/>
      <c r="N1192" s="33" t="inlineStr"/>
      <c r="O1192" s="33" t="inlineStr"/>
      <c r="P1192" s="33" t="inlineStr"/>
      <c r="Q1192" s="33" t="inlineStr"/>
      <c r="R1192" s="33" t="inlineStr"/>
      <c r="S1192" s="33" t="inlineStr"/>
      <c r="T1192" s="33" t="inlineStr"/>
      <c r="U1192" s="33" t="inlineStr"/>
      <c r="V1192" s="33" t="inlineStr"/>
      <c r="W1192" s="33" t="inlineStr"/>
      <c r="X1192" s="33" t="inlineStr"/>
      <c r="Y1192" s="33" t="inlineStr"/>
      <c r="Z1192" s="33" t="inlineStr"/>
      <c r="AA1192" s="33" t="inlineStr"/>
      <c r="AB1192" s="33" t="inlineStr"/>
      <c r="AC1192" s="33" t="inlineStr"/>
      <c r="AD1192" s="33" t="inlineStr"/>
      <c r="AE1192" s="33" t="inlineStr"/>
      <c r="AF1192" s="33" t="inlineStr"/>
      <c r="AG1192" s="33" t="inlineStr"/>
      <c r="AH1192">
        <f>COUNTA(D1192:D1192)&gt;0</f>
        <v/>
      </c>
      <c r="AI1192">
        <f>IFERROR(AND('2- GI'!$D$13&lt;&gt;"",'2- GI'!$D$13&lt;&gt;"Yes"),FALSE)</f>
        <v/>
      </c>
      <c r="AJ1192">
        <f>IFERROR(AND('2- GI'!$D$13="",NOT(AND('2- GI'!$D$13&lt;&gt;"",'2- GI'!$D$13&lt;&gt;"Yes"))),FALSE)</f>
        <v/>
      </c>
      <c r="AK1192">
        <f>IF(AI1192,IF(AH1192,"ANSWERED","MISSING"),IF(AJ1192,IF(AH1192,"INVALID","CONTROLLER MISSING"),IF(AH1192,"INVALID","NOT APPLICABLE")))</f>
        <v/>
      </c>
      <c r="AL1192" t="inlineStr">
        <is>
          <t>PARSED</t>
        </is>
      </c>
    </row>
    <row r="1193">
      <c r="A1193" s="29" t="inlineStr">
        <is>
          <t>FINS_PR_1148_v1</t>
        </is>
      </c>
      <c r="B1193" s="30" t="inlineStr">
        <is>
          <t>Cumulative gains and losses due to changes in own credit risk on fair valued liabilities</t>
        </is>
      </c>
      <c r="C1193" s="31" t="inlineStr">
        <is>
          <t>WHEN TO ANSWER: “Pure Account Information Service Provider” (FINS_GI_11) is not “Yes”</t>
        </is>
      </c>
      <c r="D1193" s="34" t="inlineStr"/>
      <c r="E1193" s="33" t="inlineStr"/>
      <c r="F1193" s="33" t="inlineStr"/>
      <c r="G1193" s="33" t="inlineStr"/>
      <c r="H1193" s="33" t="inlineStr"/>
      <c r="I1193" s="33" t="inlineStr"/>
      <c r="J1193" s="33" t="inlineStr"/>
      <c r="K1193" s="33" t="inlineStr"/>
      <c r="L1193" s="33" t="inlineStr"/>
      <c r="M1193" s="33" t="inlineStr"/>
      <c r="N1193" s="33" t="inlineStr"/>
      <c r="O1193" s="33" t="inlineStr"/>
      <c r="P1193" s="33" t="inlineStr"/>
      <c r="Q1193" s="33" t="inlineStr"/>
      <c r="R1193" s="33" t="inlineStr"/>
      <c r="S1193" s="33" t="inlineStr"/>
      <c r="T1193" s="33" t="inlineStr"/>
      <c r="U1193" s="33" t="inlineStr"/>
      <c r="V1193" s="33" t="inlineStr"/>
      <c r="W1193" s="33" t="inlineStr"/>
      <c r="X1193" s="33" t="inlineStr"/>
      <c r="Y1193" s="33" t="inlineStr"/>
      <c r="Z1193" s="33" t="inlineStr"/>
      <c r="AA1193" s="33" t="inlineStr"/>
      <c r="AB1193" s="33" t="inlineStr"/>
      <c r="AC1193" s="33" t="inlineStr"/>
      <c r="AD1193" s="33" t="inlineStr"/>
      <c r="AE1193" s="33" t="inlineStr"/>
      <c r="AF1193" s="33" t="inlineStr"/>
      <c r="AG1193" s="33" t="inlineStr"/>
      <c r="AH1193">
        <f>COUNTA(D1193:D1193)&gt;0</f>
        <v/>
      </c>
      <c r="AI1193">
        <f>IFERROR(AND('2- GI'!$D$13&lt;&gt;"",'2- GI'!$D$13&lt;&gt;"Yes"),FALSE)</f>
        <v/>
      </c>
      <c r="AJ1193">
        <f>IFERROR(AND('2- GI'!$D$13="",NOT(AND('2- GI'!$D$13&lt;&gt;"",'2- GI'!$D$13&lt;&gt;"Yes"))),FALSE)</f>
        <v/>
      </c>
      <c r="AK1193">
        <f>IF(AI1193,IF(AH1193,"ANSWERED","MISSING"),IF(AJ1193,IF(AH1193,"INVALID","CONTROLLER MISSING"),IF(AH1193,"INVALID","NOT APPLICABLE")))</f>
        <v/>
      </c>
      <c r="AL1193" t="inlineStr">
        <is>
          <t>PARSED</t>
        </is>
      </c>
    </row>
    <row r="1194">
      <c r="A1194" s="29" t="inlineStr">
        <is>
          <t>FINS_PR_1149_v1</t>
        </is>
      </c>
      <c r="B1194" s="30" t="inlineStr">
        <is>
          <t>Fair value gains and losses arising from the institution's own credit risk related to derivative liabilities</t>
        </is>
      </c>
      <c r="C1194" s="31" t="inlineStr">
        <is>
          <t>WHEN TO ANSWER: “Pure Account Information Service Provider” (FINS_GI_11) is not “Yes”</t>
        </is>
      </c>
      <c r="D1194" s="34" t="inlineStr"/>
      <c r="E1194" s="33" t="inlineStr"/>
      <c r="F1194" s="33" t="inlineStr"/>
      <c r="G1194" s="33" t="inlineStr"/>
      <c r="H1194" s="33" t="inlineStr"/>
      <c r="I1194" s="33" t="inlineStr"/>
      <c r="J1194" s="33" t="inlineStr"/>
      <c r="K1194" s="33" t="inlineStr"/>
      <c r="L1194" s="33" t="inlineStr"/>
      <c r="M1194" s="33" t="inlineStr"/>
      <c r="N1194" s="33" t="inlineStr"/>
      <c r="O1194" s="33" t="inlineStr"/>
      <c r="P1194" s="33" t="inlineStr"/>
      <c r="Q1194" s="33" t="inlineStr"/>
      <c r="R1194" s="33" t="inlineStr"/>
      <c r="S1194" s="33" t="inlineStr"/>
      <c r="T1194" s="33" t="inlineStr"/>
      <c r="U1194" s="33" t="inlineStr"/>
      <c r="V1194" s="33" t="inlineStr"/>
      <c r="W1194" s="33" t="inlineStr"/>
      <c r="X1194" s="33" t="inlineStr"/>
      <c r="Y1194" s="33" t="inlineStr"/>
      <c r="Z1194" s="33" t="inlineStr"/>
      <c r="AA1194" s="33" t="inlineStr"/>
      <c r="AB1194" s="33" t="inlineStr"/>
      <c r="AC1194" s="33" t="inlineStr"/>
      <c r="AD1194" s="33" t="inlineStr"/>
      <c r="AE1194" s="33" t="inlineStr"/>
      <c r="AF1194" s="33" t="inlineStr"/>
      <c r="AG1194" s="33" t="inlineStr"/>
      <c r="AH1194">
        <f>COUNTA(D1194:D1194)&gt;0</f>
        <v/>
      </c>
      <c r="AI1194">
        <f>IFERROR(AND('2- GI'!$D$13&lt;&gt;"",'2- GI'!$D$13&lt;&gt;"Yes"),FALSE)</f>
        <v/>
      </c>
      <c r="AJ1194">
        <f>IFERROR(AND('2- GI'!$D$13="",NOT(AND('2- GI'!$D$13&lt;&gt;"",'2- GI'!$D$13&lt;&gt;"Yes"))),FALSE)</f>
        <v/>
      </c>
      <c r="AK1194">
        <f>IF(AI1194,IF(AH1194,"ANSWERED","MISSING"),IF(AJ1194,IF(AH1194,"INVALID","CONTROLLER MISSING"),IF(AH1194,"INVALID","NOT APPLICABLE")))</f>
        <v/>
      </c>
      <c r="AL1194" t="inlineStr">
        <is>
          <t>PARSED</t>
        </is>
      </c>
    </row>
    <row r="1195">
      <c r="A1195" s="29" t="inlineStr">
        <is>
          <t>FINS_PR_1150_v1</t>
        </is>
      </c>
      <c r="B1195" s="30" t="inlineStr">
        <is>
          <t>(-) Value adjustments due to the requirements for prudent valuation</t>
        </is>
      </c>
      <c r="C1195" s="31" t="inlineStr">
        <is>
          <t>WHEN TO ANSWER: “Pure Account Information Service Provider” (FINS_GI_11) is not “Yes”</t>
        </is>
      </c>
      <c r="D1195" s="34" t="inlineStr"/>
      <c r="E1195" s="33" t="inlineStr"/>
      <c r="F1195" s="33" t="inlineStr"/>
      <c r="G1195" s="33" t="inlineStr"/>
      <c r="H1195" s="33" t="inlineStr"/>
      <c r="I1195" s="33" t="inlineStr"/>
      <c r="J1195" s="33" t="inlineStr"/>
      <c r="K1195" s="33" t="inlineStr"/>
      <c r="L1195" s="33" t="inlineStr"/>
      <c r="M1195" s="33" t="inlineStr"/>
      <c r="N1195" s="33" t="inlineStr"/>
      <c r="O1195" s="33" t="inlineStr"/>
      <c r="P1195" s="33" t="inlineStr"/>
      <c r="Q1195" s="33" t="inlineStr"/>
      <c r="R1195" s="33" t="inlineStr"/>
      <c r="S1195" s="33" t="inlineStr"/>
      <c r="T1195" s="33" t="inlineStr"/>
      <c r="U1195" s="33" t="inlineStr"/>
      <c r="V1195" s="33" t="inlineStr"/>
      <c r="W1195" s="33" t="inlineStr"/>
      <c r="X1195" s="33" t="inlineStr"/>
      <c r="Y1195" s="33" t="inlineStr"/>
      <c r="Z1195" s="33" t="inlineStr"/>
      <c r="AA1195" s="33" t="inlineStr"/>
      <c r="AB1195" s="33" t="inlineStr"/>
      <c r="AC1195" s="33" t="inlineStr"/>
      <c r="AD1195" s="33" t="inlineStr"/>
      <c r="AE1195" s="33" t="inlineStr"/>
      <c r="AF1195" s="33" t="inlineStr"/>
      <c r="AG1195" s="33" t="inlineStr"/>
      <c r="AH1195">
        <f>COUNTA(D1195:D1195)&gt;0</f>
        <v/>
      </c>
      <c r="AI1195">
        <f>IFERROR(AND('2- GI'!$D$13&lt;&gt;"",'2- GI'!$D$13&lt;&gt;"Yes"),FALSE)</f>
        <v/>
      </c>
      <c r="AJ1195">
        <f>IFERROR(AND('2- GI'!$D$13="",NOT(AND('2- GI'!$D$13&lt;&gt;"",'2- GI'!$D$13&lt;&gt;"Yes"))),FALSE)</f>
        <v/>
      </c>
      <c r="AK1195">
        <f>IF(AI1195,IF(AH1195,"ANSWERED","MISSING"),IF(AJ1195,IF(AH1195,"INVALID","CONTROLLER MISSING"),IF(AH1195,"INVALID","NOT APPLICABLE")))</f>
        <v/>
      </c>
      <c r="AL1195" t="inlineStr">
        <is>
          <t>PARSED</t>
        </is>
      </c>
    </row>
    <row r="1196">
      <c r="A1196" s="29" t="inlineStr">
        <is>
          <t>FINS_PR_1151_v1</t>
        </is>
      </c>
      <c r="B1196" s="30" t="inlineStr">
        <is>
          <t>Deferred tax liabilities associated to goodwill</t>
        </is>
      </c>
      <c r="C1196" s="31" t="inlineStr">
        <is>
          <t>WHEN TO ANSWER: “Pure Account Information Service Provider” (FINS_GI_11) is not “Yes”</t>
        </is>
      </c>
      <c r="D1196" s="34" t="inlineStr"/>
      <c r="E1196" s="33" t="inlineStr"/>
      <c r="F1196" s="33" t="inlineStr"/>
      <c r="G1196" s="33" t="inlineStr"/>
      <c r="H1196" s="33" t="inlineStr"/>
      <c r="I1196" s="33" t="inlineStr"/>
      <c r="J1196" s="33" t="inlineStr"/>
      <c r="K1196" s="33" t="inlineStr"/>
      <c r="L1196" s="33" t="inlineStr"/>
      <c r="M1196" s="33" t="inlineStr"/>
      <c r="N1196" s="33" t="inlineStr"/>
      <c r="O1196" s="33" t="inlineStr"/>
      <c r="P1196" s="33" t="inlineStr"/>
      <c r="Q1196" s="33" t="inlineStr"/>
      <c r="R1196" s="33" t="inlineStr"/>
      <c r="S1196" s="33" t="inlineStr"/>
      <c r="T1196" s="33" t="inlineStr"/>
      <c r="U1196" s="33" t="inlineStr"/>
      <c r="V1196" s="33" t="inlineStr"/>
      <c r="W1196" s="33" t="inlineStr"/>
      <c r="X1196" s="33" t="inlineStr"/>
      <c r="Y1196" s="33" t="inlineStr"/>
      <c r="Z1196" s="33" t="inlineStr"/>
      <c r="AA1196" s="33" t="inlineStr"/>
      <c r="AB1196" s="33" t="inlineStr"/>
      <c r="AC1196" s="33" t="inlineStr"/>
      <c r="AD1196" s="33" t="inlineStr"/>
      <c r="AE1196" s="33" t="inlineStr"/>
      <c r="AF1196" s="33" t="inlineStr"/>
      <c r="AG1196" s="33" t="inlineStr"/>
      <c r="AH1196">
        <f>COUNTA(D1196:D1196)&gt;0</f>
        <v/>
      </c>
      <c r="AI1196">
        <f>IFERROR(AND('2- GI'!$D$13&lt;&gt;"",'2- GI'!$D$13&lt;&gt;"Yes"),FALSE)</f>
        <v/>
      </c>
      <c r="AJ1196">
        <f>IFERROR(AND('2- GI'!$D$13="",NOT(AND('2- GI'!$D$13&lt;&gt;"",'2- GI'!$D$13&lt;&gt;"Yes"))),FALSE)</f>
        <v/>
      </c>
      <c r="AK1196">
        <f>IF(AI1196,IF(AH1196,"ANSWERED","MISSING"),IF(AJ1196,IF(AH1196,"INVALID","CONTROLLER MISSING"),IF(AH1196,"INVALID","NOT APPLICABLE")))</f>
        <v/>
      </c>
      <c r="AL1196" t="inlineStr">
        <is>
          <t>PARSED</t>
        </is>
      </c>
    </row>
    <row r="1197">
      <c r="A1197" s="29" t="inlineStr">
        <is>
          <t>FINS_PR_1152_v1</t>
        </is>
      </c>
      <c r="B1197" s="30" t="inlineStr">
        <is>
          <t>Deferred tax liabilities associated to other intangible assets</t>
        </is>
      </c>
      <c r="C1197" s="31" t="inlineStr">
        <is>
          <t>WHEN TO ANSWER: “Pure Account Information Service Provider” (FINS_GI_11) is not “Yes”</t>
        </is>
      </c>
      <c r="D1197" s="34" t="inlineStr"/>
      <c r="E1197" s="33" t="inlineStr"/>
      <c r="F1197" s="33" t="inlineStr"/>
      <c r="G1197" s="33" t="inlineStr"/>
      <c r="H1197" s="33" t="inlineStr"/>
      <c r="I1197" s="33" t="inlineStr"/>
      <c r="J1197" s="33" t="inlineStr"/>
      <c r="K1197" s="33" t="inlineStr"/>
      <c r="L1197" s="33" t="inlineStr"/>
      <c r="M1197" s="33" t="inlineStr"/>
      <c r="N1197" s="33" t="inlineStr"/>
      <c r="O1197" s="33" t="inlineStr"/>
      <c r="P1197" s="33" t="inlineStr"/>
      <c r="Q1197" s="33" t="inlineStr"/>
      <c r="R1197" s="33" t="inlineStr"/>
      <c r="S1197" s="33" t="inlineStr"/>
      <c r="T1197" s="33" t="inlineStr"/>
      <c r="U1197" s="33" t="inlineStr"/>
      <c r="V1197" s="33" t="inlineStr"/>
      <c r="W1197" s="33" t="inlineStr"/>
      <c r="X1197" s="33" t="inlineStr"/>
      <c r="Y1197" s="33" t="inlineStr"/>
      <c r="Z1197" s="33" t="inlineStr"/>
      <c r="AA1197" s="33" t="inlineStr"/>
      <c r="AB1197" s="33" t="inlineStr"/>
      <c r="AC1197" s="33" t="inlineStr"/>
      <c r="AD1197" s="33" t="inlineStr"/>
      <c r="AE1197" s="33" t="inlineStr"/>
      <c r="AF1197" s="33" t="inlineStr"/>
      <c r="AG1197" s="33" t="inlineStr"/>
      <c r="AH1197">
        <f>COUNTA(D1197:D1197)&gt;0</f>
        <v/>
      </c>
      <c r="AI1197">
        <f>IFERROR(AND('2- GI'!$D$13&lt;&gt;"",'2- GI'!$D$13&lt;&gt;"Yes"),FALSE)</f>
        <v/>
      </c>
      <c r="AJ1197">
        <f>IFERROR(AND('2- GI'!$D$13="",NOT(AND('2- GI'!$D$13&lt;&gt;"",'2- GI'!$D$13&lt;&gt;"Yes"))),FALSE)</f>
        <v/>
      </c>
      <c r="AK1197">
        <f>IF(AI1197,IF(AH1197,"ANSWERED","MISSING"),IF(AJ1197,IF(AH1197,"INVALID","CONTROLLER MISSING"),IF(AH1197,"INVALID","NOT APPLICABLE")))</f>
        <v/>
      </c>
      <c r="AL1197" t="inlineStr">
        <is>
          <t>PARSED</t>
        </is>
      </c>
    </row>
    <row r="1198">
      <c r="A1198" s="29" t="inlineStr">
        <is>
          <t>FINS_PR_1153_v1</t>
        </is>
      </c>
      <c r="B1198" s="30" t="inlineStr">
        <is>
          <t>(-) Deferred tax assets that rely on future profitability and do not arise from temporary differences net of associated tax liabilities</t>
        </is>
      </c>
      <c r="C1198" s="31" t="inlineStr">
        <is>
          <t>WHEN TO ANSWER: “Pure Account Information Service Provider” (FINS_GI_11) is not “Yes”</t>
        </is>
      </c>
      <c r="D1198" s="34" t="inlineStr"/>
      <c r="E1198" s="33" t="inlineStr"/>
      <c r="F1198" s="33" t="inlineStr"/>
      <c r="G1198" s="33" t="inlineStr"/>
      <c r="H1198" s="33" t="inlineStr"/>
      <c r="I1198" s="33" t="inlineStr"/>
      <c r="J1198" s="33" t="inlineStr"/>
      <c r="K1198" s="33" t="inlineStr"/>
      <c r="L1198" s="33" t="inlineStr"/>
      <c r="M1198" s="33" t="inlineStr"/>
      <c r="N1198" s="33" t="inlineStr"/>
      <c r="O1198" s="33" t="inlineStr"/>
      <c r="P1198" s="33" t="inlineStr"/>
      <c r="Q1198" s="33" t="inlineStr"/>
      <c r="R1198" s="33" t="inlineStr"/>
      <c r="S1198" s="33" t="inlineStr"/>
      <c r="T1198" s="33" t="inlineStr"/>
      <c r="U1198" s="33" t="inlineStr"/>
      <c r="V1198" s="33" t="inlineStr"/>
      <c r="W1198" s="33" t="inlineStr"/>
      <c r="X1198" s="33" t="inlineStr"/>
      <c r="Y1198" s="33" t="inlineStr"/>
      <c r="Z1198" s="33" t="inlineStr"/>
      <c r="AA1198" s="33" t="inlineStr"/>
      <c r="AB1198" s="33" t="inlineStr"/>
      <c r="AC1198" s="33" t="inlineStr"/>
      <c r="AD1198" s="33" t="inlineStr"/>
      <c r="AE1198" s="33" t="inlineStr"/>
      <c r="AF1198" s="33" t="inlineStr"/>
      <c r="AG1198" s="33" t="inlineStr"/>
      <c r="AH1198">
        <f>COUNTA(D1198:D1198)&gt;0</f>
        <v/>
      </c>
      <c r="AI1198">
        <f>IFERROR(AND('2- GI'!$D$13&lt;&gt;"",'2- GI'!$D$13&lt;&gt;"Yes"),FALSE)</f>
        <v/>
      </c>
      <c r="AJ1198">
        <f>IFERROR(AND('2- GI'!$D$13="",NOT(AND('2- GI'!$D$13&lt;&gt;"",'2- GI'!$D$13&lt;&gt;"Yes"))),FALSE)</f>
        <v/>
      </c>
      <c r="AK1198">
        <f>IF(AI1198,IF(AH1198,"ANSWERED","MISSING"),IF(AJ1198,IF(AH1198,"INVALID","CONTROLLER MISSING"),IF(AH1198,"INVALID","NOT APPLICABLE")))</f>
        <v/>
      </c>
      <c r="AL1198" t="inlineStr">
        <is>
          <t>PARSED</t>
        </is>
      </c>
    </row>
    <row r="1199">
      <c r="A1199" s="29" t="inlineStr">
        <is>
          <t>FINS_PR_1154_v1</t>
        </is>
      </c>
      <c r="B1199" s="30" t="inlineStr">
        <is>
          <t>(-) IRB shortfall of credit risk adjustments to expected losses</t>
        </is>
      </c>
      <c r="C1199" s="31" t="inlineStr">
        <is>
          <t>WHEN TO ANSWER: “Pure Account Information Service Provider” (FINS_GI_11) is not “Yes”</t>
        </is>
      </c>
      <c r="D1199" s="34" t="inlineStr"/>
      <c r="E1199" s="33" t="inlineStr"/>
      <c r="F1199" s="33" t="inlineStr"/>
      <c r="G1199" s="33" t="inlineStr"/>
      <c r="H1199" s="33" t="inlineStr"/>
      <c r="I1199" s="33" t="inlineStr"/>
      <c r="J1199" s="33" t="inlineStr"/>
      <c r="K1199" s="33" t="inlineStr"/>
      <c r="L1199" s="33" t="inlineStr"/>
      <c r="M1199" s="33" t="inlineStr"/>
      <c r="N1199" s="33" t="inlineStr"/>
      <c r="O1199" s="33" t="inlineStr"/>
      <c r="P1199" s="33" t="inlineStr"/>
      <c r="Q1199" s="33" t="inlineStr"/>
      <c r="R1199" s="33" t="inlineStr"/>
      <c r="S1199" s="33" t="inlineStr"/>
      <c r="T1199" s="33" t="inlineStr"/>
      <c r="U1199" s="33" t="inlineStr"/>
      <c r="V1199" s="33" t="inlineStr"/>
      <c r="W1199" s="33" t="inlineStr"/>
      <c r="X1199" s="33" t="inlineStr"/>
      <c r="Y1199" s="33" t="inlineStr"/>
      <c r="Z1199" s="33" t="inlineStr"/>
      <c r="AA1199" s="33" t="inlineStr"/>
      <c r="AB1199" s="33" t="inlineStr"/>
      <c r="AC1199" s="33" t="inlineStr"/>
      <c r="AD1199" s="33" t="inlineStr"/>
      <c r="AE1199" s="33" t="inlineStr"/>
      <c r="AF1199" s="33" t="inlineStr"/>
      <c r="AG1199" s="33" t="inlineStr"/>
      <c r="AH1199">
        <f>COUNTA(D1199:D1199)&gt;0</f>
        <v/>
      </c>
      <c r="AI1199">
        <f>IFERROR(AND('2- GI'!$D$13&lt;&gt;"",'2- GI'!$D$13&lt;&gt;"Yes"),FALSE)</f>
        <v/>
      </c>
      <c r="AJ1199">
        <f>IFERROR(AND('2- GI'!$D$13="",NOT(AND('2- GI'!$D$13&lt;&gt;"",'2- GI'!$D$13&lt;&gt;"Yes"))),FALSE)</f>
        <v/>
      </c>
      <c r="AK1199">
        <f>IF(AI1199,IF(AH1199,"ANSWERED","MISSING"),IF(AJ1199,IF(AH1199,"INVALID","CONTROLLER MISSING"),IF(AH1199,"INVALID","NOT APPLICABLE")))</f>
        <v/>
      </c>
      <c r="AL1199" t="inlineStr">
        <is>
          <t>PARSED</t>
        </is>
      </c>
    </row>
    <row r="1200">
      <c r="A1200" s="29" t="inlineStr">
        <is>
          <t>FINS_PR_1155_v1</t>
        </is>
      </c>
      <c r="B1200" s="30" t="inlineStr">
        <is>
          <t>(-) Defined benefit pension fund assets gross amount</t>
        </is>
      </c>
      <c r="C1200" s="31" t="inlineStr">
        <is>
          <t>WHEN TO ANSWER: “Pure Account Information Service Provider” (FINS_GI_11) is not “Yes”</t>
        </is>
      </c>
      <c r="D1200" s="34" t="inlineStr"/>
      <c r="E1200" s="33" t="inlineStr"/>
      <c r="F1200" s="33" t="inlineStr"/>
      <c r="G1200" s="33" t="inlineStr"/>
      <c r="H1200" s="33" t="inlineStr"/>
      <c r="I1200" s="33" t="inlineStr"/>
      <c r="J1200" s="33" t="inlineStr"/>
      <c r="K1200" s="33" t="inlineStr"/>
      <c r="L1200" s="33" t="inlineStr"/>
      <c r="M1200" s="33" t="inlineStr"/>
      <c r="N1200" s="33" t="inlineStr"/>
      <c r="O1200" s="33" t="inlineStr"/>
      <c r="P1200" s="33" t="inlineStr"/>
      <c r="Q1200" s="33" t="inlineStr"/>
      <c r="R1200" s="33" t="inlineStr"/>
      <c r="S1200" s="33" t="inlineStr"/>
      <c r="T1200" s="33" t="inlineStr"/>
      <c r="U1200" s="33" t="inlineStr"/>
      <c r="V1200" s="33" t="inlineStr"/>
      <c r="W1200" s="33" t="inlineStr"/>
      <c r="X1200" s="33" t="inlineStr"/>
      <c r="Y1200" s="33" t="inlineStr"/>
      <c r="Z1200" s="33" t="inlineStr"/>
      <c r="AA1200" s="33" t="inlineStr"/>
      <c r="AB1200" s="33" t="inlineStr"/>
      <c r="AC1200" s="33" t="inlineStr"/>
      <c r="AD1200" s="33" t="inlineStr"/>
      <c r="AE1200" s="33" t="inlineStr"/>
      <c r="AF1200" s="33" t="inlineStr"/>
      <c r="AG1200" s="33" t="inlineStr"/>
      <c r="AH1200">
        <f>COUNTA(D1200:D1200)&gt;0</f>
        <v/>
      </c>
      <c r="AI1200">
        <f>IFERROR(AND('2- GI'!$D$13&lt;&gt;"",'2- GI'!$D$13&lt;&gt;"Yes"),FALSE)</f>
        <v/>
      </c>
      <c r="AJ1200">
        <f>IFERROR(AND('2- GI'!$D$13="",NOT(AND('2- GI'!$D$13&lt;&gt;"",'2- GI'!$D$13&lt;&gt;"Yes"))),FALSE)</f>
        <v/>
      </c>
      <c r="AK1200">
        <f>IF(AI1200,IF(AH1200,"ANSWERED","MISSING"),IF(AJ1200,IF(AH1200,"INVALID","CONTROLLER MISSING"),IF(AH1200,"INVALID","NOT APPLICABLE")))</f>
        <v/>
      </c>
      <c r="AL1200" t="inlineStr">
        <is>
          <t>PARSED</t>
        </is>
      </c>
    </row>
    <row r="1201">
      <c r="A1201" s="29" t="inlineStr">
        <is>
          <t>FINS_PR_1156_v1</t>
        </is>
      </c>
      <c r="B1201" s="30" t="inlineStr">
        <is>
          <t>(-) Deferred tax liabilities associated to defined benefit pension fund assets</t>
        </is>
      </c>
      <c r="C1201" s="31" t="inlineStr">
        <is>
          <t>WHEN TO ANSWER: “Pure Account Information Service Provider” (FINS_GI_11) is not “Yes”</t>
        </is>
      </c>
      <c r="D1201" s="34" t="inlineStr"/>
      <c r="E1201" s="33" t="inlineStr"/>
      <c r="F1201" s="33" t="inlineStr"/>
      <c r="G1201" s="33" t="inlineStr"/>
      <c r="H1201" s="33" t="inlineStr"/>
      <c r="I1201" s="33" t="inlineStr"/>
      <c r="J1201" s="33" t="inlineStr"/>
      <c r="K1201" s="33" t="inlineStr"/>
      <c r="L1201" s="33" t="inlineStr"/>
      <c r="M1201" s="33" t="inlineStr"/>
      <c r="N1201" s="33" t="inlineStr"/>
      <c r="O1201" s="33" t="inlineStr"/>
      <c r="P1201" s="33" t="inlineStr"/>
      <c r="Q1201" s="33" t="inlineStr"/>
      <c r="R1201" s="33" t="inlineStr"/>
      <c r="S1201" s="33" t="inlineStr"/>
      <c r="T1201" s="33" t="inlineStr"/>
      <c r="U1201" s="33" t="inlineStr"/>
      <c r="V1201" s="33" t="inlineStr"/>
      <c r="W1201" s="33" t="inlineStr"/>
      <c r="X1201" s="33" t="inlineStr"/>
      <c r="Y1201" s="33" t="inlineStr"/>
      <c r="Z1201" s="33" t="inlineStr"/>
      <c r="AA1201" s="33" t="inlineStr"/>
      <c r="AB1201" s="33" t="inlineStr"/>
      <c r="AC1201" s="33" t="inlineStr"/>
      <c r="AD1201" s="33" t="inlineStr"/>
      <c r="AE1201" s="33" t="inlineStr"/>
      <c r="AF1201" s="33" t="inlineStr"/>
      <c r="AG1201" s="33" t="inlineStr"/>
      <c r="AH1201">
        <f>COUNTA(D1201:D1201)&gt;0</f>
        <v/>
      </c>
      <c r="AI1201">
        <f>IFERROR(AND('2- GI'!$D$13&lt;&gt;"",'2- GI'!$D$13&lt;&gt;"Yes"),FALSE)</f>
        <v/>
      </c>
      <c r="AJ1201">
        <f>IFERROR(AND('2- GI'!$D$13="",NOT(AND('2- GI'!$D$13&lt;&gt;"",'2- GI'!$D$13&lt;&gt;"Yes"))),FALSE)</f>
        <v/>
      </c>
      <c r="AK1201">
        <f>IF(AI1201,IF(AH1201,"ANSWERED","MISSING"),IF(AJ1201,IF(AH1201,"INVALID","CONTROLLER MISSING"),IF(AH1201,"INVALID","NOT APPLICABLE")))</f>
        <v/>
      </c>
      <c r="AL1201" t="inlineStr">
        <is>
          <t>PARSED</t>
        </is>
      </c>
    </row>
    <row r="1202">
      <c r="A1202" s="29" t="inlineStr">
        <is>
          <t>FINS_PR_1157_v1</t>
        </is>
      </c>
      <c r="B1202" s="30" t="inlineStr">
        <is>
          <t>(-) Defined benefit pension fund assets which the institution has an unrestricted ability to use</t>
        </is>
      </c>
      <c r="C1202" s="31" t="inlineStr">
        <is>
          <t>WHEN TO ANSWER: “Pure Account Information Service Provider” (FINS_GI_11) is not “Yes”</t>
        </is>
      </c>
      <c r="D1202" s="34" t="inlineStr"/>
      <c r="E1202" s="33" t="inlineStr"/>
      <c r="F1202" s="33" t="inlineStr"/>
      <c r="G1202" s="33" t="inlineStr"/>
      <c r="H1202" s="33" t="inlineStr"/>
      <c r="I1202" s="33" t="inlineStr"/>
      <c r="J1202" s="33" t="inlineStr"/>
      <c r="K1202" s="33" t="inlineStr"/>
      <c r="L1202" s="33" t="inlineStr"/>
      <c r="M1202" s="33" t="inlineStr"/>
      <c r="N1202" s="33" t="inlineStr"/>
      <c r="O1202" s="33" t="inlineStr"/>
      <c r="P1202" s="33" t="inlineStr"/>
      <c r="Q1202" s="33" t="inlineStr"/>
      <c r="R1202" s="33" t="inlineStr"/>
      <c r="S1202" s="33" t="inlineStr"/>
      <c r="T1202" s="33" t="inlineStr"/>
      <c r="U1202" s="33" t="inlineStr"/>
      <c r="V1202" s="33" t="inlineStr"/>
      <c r="W1202" s="33" t="inlineStr"/>
      <c r="X1202" s="33" t="inlineStr"/>
      <c r="Y1202" s="33" t="inlineStr"/>
      <c r="Z1202" s="33" t="inlineStr"/>
      <c r="AA1202" s="33" t="inlineStr"/>
      <c r="AB1202" s="33" t="inlineStr"/>
      <c r="AC1202" s="33" t="inlineStr"/>
      <c r="AD1202" s="33" t="inlineStr"/>
      <c r="AE1202" s="33" t="inlineStr"/>
      <c r="AF1202" s="33" t="inlineStr"/>
      <c r="AG1202" s="33" t="inlineStr"/>
      <c r="AH1202">
        <f>COUNTA(D1202:D1202)&gt;0</f>
        <v/>
      </c>
      <c r="AI1202">
        <f>IFERROR(AND('2- GI'!$D$13&lt;&gt;"",'2- GI'!$D$13&lt;&gt;"Yes"),FALSE)</f>
        <v/>
      </c>
      <c r="AJ1202">
        <f>IFERROR(AND('2- GI'!$D$13="",NOT(AND('2- GI'!$D$13&lt;&gt;"",'2- GI'!$D$13&lt;&gt;"Yes"))),FALSE)</f>
        <v/>
      </c>
      <c r="AK1202">
        <f>IF(AI1202,IF(AH1202,"ANSWERED","MISSING"),IF(AJ1202,IF(AH1202,"INVALID","CONTROLLER MISSING"),IF(AH1202,"INVALID","NOT APPLICABLE")))</f>
        <v/>
      </c>
      <c r="AL1202" t="inlineStr">
        <is>
          <t>PARSED</t>
        </is>
      </c>
    </row>
    <row r="1203">
      <c r="A1203" s="29" t="inlineStr">
        <is>
          <t>FINS_PR_1158_v1</t>
        </is>
      </c>
      <c r="B1203" s="30" t="inlineStr">
        <is>
          <t>(-) Reciprocal cross holdings in CET1 Capital</t>
        </is>
      </c>
      <c r="C1203" s="31" t="inlineStr">
        <is>
          <t>WHEN TO ANSWER: “Pure Account Information Service Provider” (FINS_GI_11) is not “Yes”</t>
        </is>
      </c>
      <c r="D1203" s="34" t="inlineStr"/>
      <c r="E1203" s="33" t="inlineStr"/>
      <c r="F1203" s="33" t="inlineStr"/>
      <c r="G1203" s="33" t="inlineStr"/>
      <c r="H1203" s="33" t="inlineStr"/>
      <c r="I1203" s="33" t="inlineStr"/>
      <c r="J1203" s="33" t="inlineStr"/>
      <c r="K1203" s="33" t="inlineStr"/>
      <c r="L1203" s="33" t="inlineStr"/>
      <c r="M1203" s="33" t="inlineStr"/>
      <c r="N1203" s="33" t="inlineStr"/>
      <c r="O1203" s="33" t="inlineStr"/>
      <c r="P1203" s="33" t="inlineStr"/>
      <c r="Q1203" s="33" t="inlineStr"/>
      <c r="R1203" s="33" t="inlineStr"/>
      <c r="S1203" s="33" t="inlineStr"/>
      <c r="T1203" s="33" t="inlineStr"/>
      <c r="U1203" s="33" t="inlineStr"/>
      <c r="V1203" s="33" t="inlineStr"/>
      <c r="W1203" s="33" t="inlineStr"/>
      <c r="X1203" s="33" t="inlineStr"/>
      <c r="Y1203" s="33" t="inlineStr"/>
      <c r="Z1203" s="33" t="inlineStr"/>
      <c r="AA1203" s="33" t="inlineStr"/>
      <c r="AB1203" s="33" t="inlineStr"/>
      <c r="AC1203" s="33" t="inlineStr"/>
      <c r="AD1203" s="33" t="inlineStr"/>
      <c r="AE1203" s="33" t="inlineStr"/>
      <c r="AF1203" s="33" t="inlineStr"/>
      <c r="AG1203" s="33" t="inlineStr"/>
      <c r="AH1203">
        <f>COUNTA(D1203:D1203)&gt;0</f>
        <v/>
      </c>
      <c r="AI1203">
        <f>IFERROR(AND('2- GI'!$D$13&lt;&gt;"",'2- GI'!$D$13&lt;&gt;"Yes"),FALSE)</f>
        <v/>
      </c>
      <c r="AJ1203">
        <f>IFERROR(AND('2- GI'!$D$13="",NOT(AND('2- GI'!$D$13&lt;&gt;"",'2- GI'!$D$13&lt;&gt;"Yes"))),FALSE)</f>
        <v/>
      </c>
      <c r="AK1203">
        <f>IF(AI1203,IF(AH1203,"ANSWERED","MISSING"),IF(AJ1203,IF(AH1203,"INVALID","CONTROLLER MISSING"),IF(AH1203,"INVALID","NOT APPLICABLE")))</f>
        <v/>
      </c>
      <c r="AL1203" t="inlineStr">
        <is>
          <t>PARSED</t>
        </is>
      </c>
    </row>
    <row r="1204">
      <c r="A1204" s="29" t="inlineStr">
        <is>
          <t>FINS_PR_1159_v1</t>
        </is>
      </c>
      <c r="B1204" s="30" t="inlineStr">
        <is>
          <t>(-) Qualifying holdings outside the financial sector which can alternatively be subject to a 1.250% risk weight</t>
        </is>
      </c>
      <c r="C1204" s="31" t="inlineStr">
        <is>
          <t>WHEN TO ANSWER: “Pure Account Information Service Provider” (FINS_GI_11) is not “Yes”</t>
        </is>
      </c>
      <c r="D1204" s="34" t="inlineStr"/>
      <c r="E1204" s="33" t="inlineStr"/>
      <c r="F1204" s="33" t="inlineStr"/>
      <c r="G1204" s="33" t="inlineStr"/>
      <c r="H1204" s="33" t="inlineStr"/>
      <c r="I1204" s="33" t="inlineStr"/>
      <c r="J1204" s="33" t="inlineStr"/>
      <c r="K1204" s="33" t="inlineStr"/>
      <c r="L1204" s="33" t="inlineStr"/>
      <c r="M1204" s="33" t="inlineStr"/>
      <c r="N1204" s="33" t="inlineStr"/>
      <c r="O1204" s="33" t="inlineStr"/>
      <c r="P1204" s="33" t="inlineStr"/>
      <c r="Q1204" s="33" t="inlineStr"/>
      <c r="R1204" s="33" t="inlineStr"/>
      <c r="S1204" s="33" t="inlineStr"/>
      <c r="T1204" s="33" t="inlineStr"/>
      <c r="U1204" s="33" t="inlineStr"/>
      <c r="V1204" s="33" t="inlineStr"/>
      <c r="W1204" s="33" t="inlineStr"/>
      <c r="X1204" s="33" t="inlineStr"/>
      <c r="Y1204" s="33" t="inlineStr"/>
      <c r="Z1204" s="33" t="inlineStr"/>
      <c r="AA1204" s="33" t="inlineStr"/>
      <c r="AB1204" s="33" t="inlineStr"/>
      <c r="AC1204" s="33" t="inlineStr"/>
      <c r="AD1204" s="33" t="inlineStr"/>
      <c r="AE1204" s="33" t="inlineStr"/>
      <c r="AF1204" s="33" t="inlineStr"/>
      <c r="AG1204" s="33" t="inlineStr"/>
      <c r="AH1204">
        <f>COUNTA(D1204:D1204)&gt;0</f>
        <v/>
      </c>
      <c r="AI1204">
        <f>IFERROR(AND('2- GI'!$D$13&lt;&gt;"",'2- GI'!$D$13&lt;&gt;"Yes"),FALSE)</f>
        <v/>
      </c>
      <c r="AJ1204">
        <f>IFERROR(AND('2- GI'!$D$13="",NOT(AND('2- GI'!$D$13&lt;&gt;"",'2- GI'!$D$13&lt;&gt;"Yes"))),FALSE)</f>
        <v/>
      </c>
      <c r="AK1204">
        <f>IF(AI1204,IF(AH1204,"ANSWERED","MISSING"),IF(AJ1204,IF(AH1204,"INVALID","CONTROLLER MISSING"),IF(AH1204,"INVALID","NOT APPLICABLE")))</f>
        <v/>
      </c>
      <c r="AL1204" t="inlineStr">
        <is>
          <t>PARSED</t>
        </is>
      </c>
    </row>
    <row r="1205">
      <c r="A1205" s="29" t="inlineStr">
        <is>
          <t>FINS_PR_1160_v1</t>
        </is>
      </c>
      <c r="B1205" s="30" t="inlineStr">
        <is>
          <t>(-) Securitisation positions which can alternatively be subject to a 1.250% risk weight</t>
        </is>
      </c>
      <c r="C1205" s="31" t="inlineStr">
        <is>
          <t>WHEN TO ANSWER: “Pure Account Information Service Provider” (FINS_GI_11) is not “Yes”</t>
        </is>
      </c>
      <c r="D1205" s="34" t="inlineStr"/>
      <c r="E1205" s="33" t="inlineStr"/>
      <c r="F1205" s="33" t="inlineStr"/>
      <c r="G1205" s="33" t="inlineStr"/>
      <c r="H1205" s="33" t="inlineStr"/>
      <c r="I1205" s="33" t="inlineStr"/>
      <c r="J1205" s="33" t="inlineStr"/>
      <c r="K1205" s="33" t="inlineStr"/>
      <c r="L1205" s="33" t="inlineStr"/>
      <c r="M1205" s="33" t="inlineStr"/>
      <c r="N1205" s="33" t="inlineStr"/>
      <c r="O1205" s="33" t="inlineStr"/>
      <c r="P1205" s="33" t="inlineStr"/>
      <c r="Q1205" s="33" t="inlineStr"/>
      <c r="R1205" s="33" t="inlineStr"/>
      <c r="S1205" s="33" t="inlineStr"/>
      <c r="T1205" s="33" t="inlineStr"/>
      <c r="U1205" s="33" t="inlineStr"/>
      <c r="V1205" s="33" t="inlineStr"/>
      <c r="W1205" s="33" t="inlineStr"/>
      <c r="X1205" s="33" t="inlineStr"/>
      <c r="Y1205" s="33" t="inlineStr"/>
      <c r="Z1205" s="33" t="inlineStr"/>
      <c r="AA1205" s="33" t="inlineStr"/>
      <c r="AB1205" s="33" t="inlineStr"/>
      <c r="AC1205" s="33" t="inlineStr"/>
      <c r="AD1205" s="33" t="inlineStr"/>
      <c r="AE1205" s="33" t="inlineStr"/>
      <c r="AF1205" s="33" t="inlineStr"/>
      <c r="AG1205" s="33" t="inlineStr"/>
      <c r="AH1205">
        <f>COUNTA(D1205:D1205)&gt;0</f>
        <v/>
      </c>
      <c r="AI1205">
        <f>IFERROR(AND('2- GI'!$D$13&lt;&gt;"",'2- GI'!$D$13&lt;&gt;"Yes"),FALSE)</f>
        <v/>
      </c>
      <c r="AJ1205">
        <f>IFERROR(AND('2- GI'!$D$13="",NOT(AND('2- GI'!$D$13&lt;&gt;"",'2- GI'!$D$13&lt;&gt;"Yes"))),FALSE)</f>
        <v/>
      </c>
      <c r="AK1205">
        <f>IF(AI1205,IF(AH1205,"ANSWERED","MISSING"),IF(AJ1205,IF(AH1205,"INVALID","CONTROLLER MISSING"),IF(AH1205,"INVALID","NOT APPLICABLE")))</f>
        <v/>
      </c>
      <c r="AL1205" t="inlineStr">
        <is>
          <t>PARSED</t>
        </is>
      </c>
    </row>
    <row r="1206">
      <c r="A1206" s="29" t="inlineStr">
        <is>
          <t>FINS_PR_1161_v1</t>
        </is>
      </c>
      <c r="B1206" s="30" t="inlineStr">
        <is>
          <t>(-) Positions in a basket for which an institution cannot determine the risk weight under the IRB approach, and can alternatively be subject to a 1.250% risk weight</t>
        </is>
      </c>
      <c r="C1206" s="31" t="inlineStr">
        <is>
          <t>WHEN TO ANSWER: “Pure Account Information Service Provider” (FINS_GI_11) is not “Yes”</t>
        </is>
      </c>
      <c r="D1206" s="34" t="inlineStr"/>
      <c r="E1206" s="33" t="inlineStr"/>
      <c r="F1206" s="33" t="inlineStr"/>
      <c r="G1206" s="33" t="inlineStr"/>
      <c r="H1206" s="33" t="inlineStr"/>
      <c r="I1206" s="33" t="inlineStr"/>
      <c r="J1206" s="33" t="inlineStr"/>
      <c r="K1206" s="33" t="inlineStr"/>
      <c r="L1206" s="33" t="inlineStr"/>
      <c r="M1206" s="33" t="inlineStr"/>
      <c r="N1206" s="33" t="inlineStr"/>
      <c r="O1206" s="33" t="inlineStr"/>
      <c r="P1206" s="33" t="inlineStr"/>
      <c r="Q1206" s="33" t="inlineStr"/>
      <c r="R1206" s="33" t="inlineStr"/>
      <c r="S1206" s="33" t="inlineStr"/>
      <c r="T1206" s="33" t="inlineStr"/>
      <c r="U1206" s="33" t="inlineStr"/>
      <c r="V1206" s="33" t="inlineStr"/>
      <c r="W1206" s="33" t="inlineStr"/>
      <c r="X1206" s="33" t="inlineStr"/>
      <c r="Y1206" s="33" t="inlineStr"/>
      <c r="Z1206" s="33" t="inlineStr"/>
      <c r="AA1206" s="33" t="inlineStr"/>
      <c r="AB1206" s="33" t="inlineStr"/>
      <c r="AC1206" s="33" t="inlineStr"/>
      <c r="AD1206" s="33" t="inlineStr"/>
      <c r="AE1206" s="33" t="inlineStr"/>
      <c r="AF1206" s="33" t="inlineStr"/>
      <c r="AG1206" s="33" t="inlineStr"/>
      <c r="AH1206">
        <f>COUNTA(D1206:D1206)&gt;0</f>
        <v/>
      </c>
      <c r="AI1206">
        <f>IFERROR(AND('2- GI'!$D$13&lt;&gt;"",'2- GI'!$D$13&lt;&gt;"Yes"),FALSE)</f>
        <v/>
      </c>
      <c r="AJ1206">
        <f>IFERROR(AND('2- GI'!$D$13="",NOT(AND('2- GI'!$D$13&lt;&gt;"",'2- GI'!$D$13&lt;&gt;"Yes"))),FALSE)</f>
        <v/>
      </c>
      <c r="AK1206">
        <f>IF(AI1206,IF(AH1206,"ANSWERED","MISSING"),IF(AJ1206,IF(AH1206,"INVALID","CONTROLLER MISSING"),IF(AH1206,"INVALID","NOT APPLICABLE")))</f>
        <v/>
      </c>
      <c r="AL1206" t="inlineStr">
        <is>
          <t>PARSED</t>
        </is>
      </c>
    </row>
    <row r="1207">
      <c r="A1207" s="29" t="inlineStr">
        <is>
          <t>FINS_PR_1162_v1</t>
        </is>
      </c>
      <c r="B1207" s="30" t="inlineStr">
        <is>
          <t>(-) Equity exposures under an internal model approach which can alternatively be subject to a 1.250% risk weight</t>
        </is>
      </c>
      <c r="C1207" s="31" t="inlineStr">
        <is>
          <t>WHEN TO ANSWER: “Pure Account Information Service Provider” (FINS_GI_11) is not “Yes”</t>
        </is>
      </c>
      <c r="D1207" s="34" t="inlineStr"/>
      <c r="E1207" s="33" t="inlineStr"/>
      <c r="F1207" s="33" t="inlineStr"/>
      <c r="G1207" s="33" t="inlineStr"/>
      <c r="H1207" s="33" t="inlineStr"/>
      <c r="I1207" s="33" t="inlineStr"/>
      <c r="J1207" s="33" t="inlineStr"/>
      <c r="K1207" s="33" t="inlineStr"/>
      <c r="L1207" s="33" t="inlineStr"/>
      <c r="M1207" s="33" t="inlineStr"/>
      <c r="N1207" s="33" t="inlineStr"/>
      <c r="O1207" s="33" t="inlineStr"/>
      <c r="P1207" s="33" t="inlineStr"/>
      <c r="Q1207" s="33" t="inlineStr"/>
      <c r="R1207" s="33" t="inlineStr"/>
      <c r="S1207" s="33" t="inlineStr"/>
      <c r="T1207" s="33" t="inlineStr"/>
      <c r="U1207" s="33" t="inlineStr"/>
      <c r="V1207" s="33" t="inlineStr"/>
      <c r="W1207" s="33" t="inlineStr"/>
      <c r="X1207" s="33" t="inlineStr"/>
      <c r="Y1207" s="33" t="inlineStr"/>
      <c r="Z1207" s="33" t="inlineStr"/>
      <c r="AA1207" s="33" t="inlineStr"/>
      <c r="AB1207" s="33" t="inlineStr"/>
      <c r="AC1207" s="33" t="inlineStr"/>
      <c r="AD1207" s="33" t="inlineStr"/>
      <c r="AE1207" s="33" t="inlineStr"/>
      <c r="AF1207" s="33" t="inlineStr"/>
      <c r="AG1207" s="33" t="inlineStr"/>
      <c r="AH1207">
        <f>COUNTA(D1207:D1207)&gt;0</f>
        <v/>
      </c>
      <c r="AI1207">
        <f>IFERROR(AND('2- GI'!$D$13&lt;&gt;"",'2- GI'!$D$13&lt;&gt;"Yes"),FALSE)</f>
        <v/>
      </c>
      <c r="AJ1207">
        <f>IFERROR(AND('2- GI'!$D$13="",NOT(AND('2- GI'!$D$13&lt;&gt;"",'2- GI'!$D$13&lt;&gt;"Yes"))),FALSE)</f>
        <v/>
      </c>
      <c r="AK1207">
        <f>IF(AI1207,IF(AH1207,"ANSWERED","MISSING"),IF(AJ1207,IF(AH1207,"INVALID","CONTROLLER MISSING"),IF(AH1207,"INVALID","NOT APPLICABLE")))</f>
        <v/>
      </c>
      <c r="AL1207" t="inlineStr">
        <is>
          <t>PARSED</t>
        </is>
      </c>
    </row>
    <row r="1208">
      <c r="A1208" s="29" t="inlineStr">
        <is>
          <t>FINS_PR_1163_v1</t>
        </is>
      </c>
      <c r="B1208" s="30" t="inlineStr">
        <is>
          <t>CET1 capital elements or deductions - Other</t>
        </is>
      </c>
      <c r="C1208" s="31" t="inlineStr">
        <is>
          <t>WHEN TO ANSWER: “Pure Account Information Service Provider” (FINS_GI_11) is not “Yes”</t>
        </is>
      </c>
      <c r="D1208" s="34" t="inlineStr"/>
      <c r="E1208" s="33" t="inlineStr"/>
      <c r="F1208" s="33" t="inlineStr"/>
      <c r="G1208" s="33" t="inlineStr"/>
      <c r="H1208" s="33" t="inlineStr"/>
      <c r="I1208" s="33" t="inlineStr"/>
      <c r="J1208" s="33" t="inlineStr"/>
      <c r="K1208" s="33" t="inlineStr"/>
      <c r="L1208" s="33" t="inlineStr"/>
      <c r="M1208" s="33" t="inlineStr"/>
      <c r="N1208" s="33" t="inlineStr"/>
      <c r="O1208" s="33" t="inlineStr"/>
      <c r="P1208" s="33" t="inlineStr"/>
      <c r="Q1208" s="33" t="inlineStr"/>
      <c r="R1208" s="33" t="inlineStr"/>
      <c r="S1208" s="33" t="inlineStr"/>
      <c r="T1208" s="33" t="inlineStr"/>
      <c r="U1208" s="33" t="inlineStr"/>
      <c r="V1208" s="33" t="inlineStr"/>
      <c r="W1208" s="33" t="inlineStr"/>
      <c r="X1208" s="33" t="inlineStr"/>
      <c r="Y1208" s="33" t="inlineStr"/>
      <c r="Z1208" s="33" t="inlineStr"/>
      <c r="AA1208" s="33" t="inlineStr"/>
      <c r="AB1208" s="33" t="inlineStr"/>
      <c r="AC1208" s="33" t="inlineStr"/>
      <c r="AD1208" s="33" t="inlineStr"/>
      <c r="AE1208" s="33" t="inlineStr"/>
      <c r="AF1208" s="33" t="inlineStr"/>
      <c r="AG1208" s="33" t="inlineStr"/>
      <c r="AH1208">
        <f>COUNTA(D1208:D1208)&gt;0</f>
        <v/>
      </c>
      <c r="AI1208">
        <f>IFERROR(AND('2- GI'!$D$13&lt;&gt;"",'2- GI'!$D$13&lt;&gt;"Yes"),FALSE)</f>
        <v/>
      </c>
      <c r="AJ1208">
        <f>IFERROR(AND('2- GI'!$D$13="",NOT(AND('2- GI'!$D$13&lt;&gt;"",'2- GI'!$D$13&lt;&gt;"Yes"))),FALSE)</f>
        <v/>
      </c>
      <c r="AK1208">
        <f>IF(AI1208,IF(AH1208,"ANSWERED","MISSING"),IF(AJ1208,IF(AH1208,"INVALID","CONTROLLER MISSING"),IF(AH1208,"INVALID","NOT APPLICABLE")))</f>
        <v/>
      </c>
      <c r="AL1208" t="inlineStr">
        <is>
          <t>PARSED</t>
        </is>
      </c>
    </row>
    <row r="1209">
      <c r="A1209" s="29" t="inlineStr">
        <is>
          <t>FINS_PR_1164_v1</t>
        </is>
      </c>
      <c r="B1209" s="30" t="inlineStr">
        <is>
          <t>Paid up capital instruments</t>
        </is>
      </c>
      <c r="C1209" s="31" t="inlineStr">
        <is>
          <t>WHEN TO ANSWER: “Pure Account Information Service Provider” (FINS_GI_11) is not “Yes”</t>
        </is>
      </c>
      <c r="D1209" s="34" t="inlineStr"/>
      <c r="E1209" s="33" t="inlineStr"/>
      <c r="F1209" s="33" t="inlineStr"/>
      <c r="G1209" s="33" t="inlineStr"/>
      <c r="H1209" s="33" t="inlineStr"/>
      <c r="I1209" s="33" t="inlineStr"/>
      <c r="J1209" s="33" t="inlineStr"/>
      <c r="K1209" s="33" t="inlineStr"/>
      <c r="L1209" s="33" t="inlineStr"/>
      <c r="M1209" s="33" t="inlineStr"/>
      <c r="N1209" s="33" t="inlineStr"/>
      <c r="O1209" s="33" t="inlineStr"/>
      <c r="P1209" s="33" t="inlineStr"/>
      <c r="Q1209" s="33" t="inlineStr"/>
      <c r="R1209" s="33" t="inlineStr"/>
      <c r="S1209" s="33" t="inlineStr"/>
      <c r="T1209" s="33" t="inlineStr"/>
      <c r="U1209" s="33" t="inlineStr"/>
      <c r="V1209" s="33" t="inlineStr"/>
      <c r="W1209" s="33" t="inlineStr"/>
      <c r="X1209" s="33" t="inlineStr"/>
      <c r="Y1209" s="33" t="inlineStr"/>
      <c r="Z1209" s="33" t="inlineStr"/>
      <c r="AA1209" s="33" t="inlineStr"/>
      <c r="AB1209" s="33" t="inlineStr"/>
      <c r="AC1209" s="33" t="inlineStr"/>
      <c r="AD1209" s="33" t="inlineStr"/>
      <c r="AE1209" s="33" t="inlineStr"/>
      <c r="AF1209" s="33" t="inlineStr"/>
      <c r="AG1209" s="33" t="inlineStr"/>
      <c r="AH1209">
        <f>COUNTA(D1209:D1209)&gt;0</f>
        <v/>
      </c>
      <c r="AI1209">
        <f>IFERROR(AND('2- GI'!$D$13&lt;&gt;"",'2- GI'!$D$13&lt;&gt;"Yes"),FALSE)</f>
        <v/>
      </c>
      <c r="AJ1209">
        <f>IFERROR(AND('2- GI'!$D$13="",NOT(AND('2- GI'!$D$13&lt;&gt;"",'2- GI'!$D$13&lt;&gt;"Yes"))),FALSE)</f>
        <v/>
      </c>
      <c r="AK1209">
        <f>IF(AI1209,IF(AH1209,"ANSWERED","MISSING"),IF(AJ1209,IF(AH1209,"INVALID","CONTROLLER MISSING"),IF(AH1209,"INVALID","NOT APPLICABLE")))</f>
        <v/>
      </c>
      <c r="AL1209" t="inlineStr">
        <is>
          <t>PARSED</t>
        </is>
      </c>
    </row>
    <row r="1210">
      <c r="A1210" s="29" t="inlineStr">
        <is>
          <t>FINS_PR_1165_v1</t>
        </is>
      </c>
      <c r="B1210" s="30" t="inlineStr">
        <is>
          <t>Memorandum Item: Capital instruments not eligible</t>
        </is>
      </c>
      <c r="C1210" s="31" t="inlineStr">
        <is>
          <t>WHEN TO ANSWER: “Pure Account Information Service Provider” (FINS_GI_11) is not “Yes”</t>
        </is>
      </c>
      <c r="D1210" s="34" t="inlineStr"/>
      <c r="E1210" s="33" t="inlineStr"/>
      <c r="F1210" s="33" t="inlineStr"/>
      <c r="G1210" s="33" t="inlineStr"/>
      <c r="H1210" s="33" t="inlineStr"/>
      <c r="I1210" s="33" t="inlineStr"/>
      <c r="J1210" s="33" t="inlineStr"/>
      <c r="K1210" s="33" t="inlineStr"/>
      <c r="L1210" s="33" t="inlineStr"/>
      <c r="M1210" s="33" t="inlineStr"/>
      <c r="N1210" s="33" t="inlineStr"/>
      <c r="O1210" s="33" t="inlineStr"/>
      <c r="P1210" s="33" t="inlineStr"/>
      <c r="Q1210" s="33" t="inlineStr"/>
      <c r="R1210" s="33" t="inlineStr"/>
      <c r="S1210" s="33" t="inlineStr"/>
      <c r="T1210" s="33" t="inlineStr"/>
      <c r="U1210" s="33" t="inlineStr"/>
      <c r="V1210" s="33" t="inlineStr"/>
      <c r="W1210" s="33" t="inlineStr"/>
      <c r="X1210" s="33" t="inlineStr"/>
      <c r="Y1210" s="33" t="inlineStr"/>
      <c r="Z1210" s="33" t="inlineStr"/>
      <c r="AA1210" s="33" t="inlineStr"/>
      <c r="AB1210" s="33" t="inlineStr"/>
      <c r="AC1210" s="33" t="inlineStr"/>
      <c r="AD1210" s="33" t="inlineStr"/>
      <c r="AE1210" s="33" t="inlineStr"/>
      <c r="AF1210" s="33" t="inlineStr"/>
      <c r="AG1210" s="33" t="inlineStr"/>
      <c r="AH1210">
        <f>COUNTA(D1210:D1210)&gt;0</f>
        <v/>
      </c>
      <c r="AI1210">
        <f>IFERROR(AND('2- GI'!$D$13&lt;&gt;"",'2- GI'!$D$13&lt;&gt;"Yes"),FALSE)</f>
        <v/>
      </c>
      <c r="AJ1210">
        <f>IFERROR(AND('2- GI'!$D$13="",NOT(AND('2- GI'!$D$13&lt;&gt;"",'2- GI'!$D$13&lt;&gt;"Yes"))),FALSE)</f>
        <v/>
      </c>
      <c r="AK1210">
        <f>IF(AI1210,IF(AH1210,"ANSWERED","MISSING"),IF(AJ1210,IF(AH1210,"INVALID","CONTROLLER MISSING"),IF(AH1210,"INVALID","NOT APPLICABLE")))</f>
        <v/>
      </c>
      <c r="AL1210" t="inlineStr">
        <is>
          <t>PARSED</t>
        </is>
      </c>
    </row>
    <row r="1211">
      <c r="A1211" s="29" t="inlineStr">
        <is>
          <t>FINS_PR_1166_v1</t>
        </is>
      </c>
      <c r="B1211" s="30" t="inlineStr">
        <is>
          <t>(-) Actual or contingent obligations to purchase own AT1 Instruments</t>
        </is>
      </c>
      <c r="C1211" s="31" t="inlineStr">
        <is>
          <t>WHEN TO ANSWER: “Pure Account Information Service Provider” (FINS_GI_11) is not “Yes”</t>
        </is>
      </c>
      <c r="D1211" s="34" t="inlineStr"/>
      <c r="E1211" s="33" t="inlineStr"/>
      <c r="F1211" s="33" t="inlineStr"/>
      <c r="G1211" s="33" t="inlineStr"/>
      <c r="H1211" s="33" t="inlineStr"/>
      <c r="I1211" s="33" t="inlineStr"/>
      <c r="J1211" s="33" t="inlineStr"/>
      <c r="K1211" s="33" t="inlineStr"/>
      <c r="L1211" s="33" t="inlineStr"/>
      <c r="M1211" s="33" t="inlineStr"/>
      <c r="N1211" s="33" t="inlineStr"/>
      <c r="O1211" s="33" t="inlineStr"/>
      <c r="P1211" s="33" t="inlineStr"/>
      <c r="Q1211" s="33" t="inlineStr"/>
      <c r="R1211" s="33" t="inlineStr"/>
      <c r="S1211" s="33" t="inlineStr"/>
      <c r="T1211" s="33" t="inlineStr"/>
      <c r="U1211" s="33" t="inlineStr"/>
      <c r="V1211" s="33" t="inlineStr"/>
      <c r="W1211" s="33" t="inlineStr"/>
      <c r="X1211" s="33" t="inlineStr"/>
      <c r="Y1211" s="33" t="inlineStr"/>
      <c r="Z1211" s="33" t="inlineStr"/>
      <c r="AA1211" s="33" t="inlineStr"/>
      <c r="AB1211" s="33" t="inlineStr"/>
      <c r="AC1211" s="33" t="inlineStr"/>
      <c r="AD1211" s="33" t="inlineStr"/>
      <c r="AE1211" s="33" t="inlineStr"/>
      <c r="AF1211" s="33" t="inlineStr"/>
      <c r="AG1211" s="33" t="inlineStr"/>
      <c r="AH1211">
        <f>COUNTA(D1211:D1211)&gt;0</f>
        <v/>
      </c>
      <c r="AI1211">
        <f>IFERROR(AND('2- GI'!$D$13&lt;&gt;"",'2- GI'!$D$13&lt;&gt;"Yes"),FALSE)</f>
        <v/>
      </c>
      <c r="AJ1211">
        <f>IFERROR(AND('2- GI'!$D$13="",NOT(AND('2- GI'!$D$13&lt;&gt;"",'2- GI'!$D$13&lt;&gt;"Yes"))),FALSE)</f>
        <v/>
      </c>
      <c r="AK1211">
        <f>IF(AI1211,IF(AH1211,"ANSWERED","MISSING"),IF(AJ1211,IF(AH1211,"INVALID","CONTROLLER MISSING"),IF(AH1211,"INVALID","NOT APPLICABLE")))</f>
        <v/>
      </c>
      <c r="AL1211" t="inlineStr">
        <is>
          <t>PARSED</t>
        </is>
      </c>
    </row>
    <row r="1212">
      <c r="A1212" s="29" t="inlineStr">
        <is>
          <t>FINS_PR_1167_v1</t>
        </is>
      </c>
      <c r="B1212" s="30" t="inlineStr">
        <is>
          <t>Instruments issued by subsidiaries that are given recognition in AT 1 Capital</t>
        </is>
      </c>
      <c r="C1212" s="31" t="inlineStr">
        <is>
          <t>WHEN TO ANSWER: “Pure Account Information Service Provider” (FINS_GI_11) is not “Yes”</t>
        </is>
      </c>
      <c r="D1212" s="34" t="inlineStr"/>
      <c r="E1212" s="33" t="inlineStr"/>
      <c r="F1212" s="33" t="inlineStr"/>
      <c r="G1212" s="33" t="inlineStr"/>
      <c r="H1212" s="33" t="inlineStr"/>
      <c r="I1212" s="33" t="inlineStr"/>
      <c r="J1212" s="33" t="inlineStr"/>
      <c r="K1212" s="33" t="inlineStr"/>
      <c r="L1212" s="33" t="inlineStr"/>
      <c r="M1212" s="33" t="inlineStr"/>
      <c r="N1212" s="33" t="inlineStr"/>
      <c r="O1212" s="33" t="inlineStr"/>
      <c r="P1212" s="33" t="inlineStr"/>
      <c r="Q1212" s="33" t="inlineStr"/>
      <c r="R1212" s="33" t="inlineStr"/>
      <c r="S1212" s="33" t="inlineStr"/>
      <c r="T1212" s="33" t="inlineStr"/>
      <c r="U1212" s="33" t="inlineStr"/>
      <c r="V1212" s="33" t="inlineStr"/>
      <c r="W1212" s="33" t="inlineStr"/>
      <c r="X1212" s="33" t="inlineStr"/>
      <c r="Y1212" s="33" t="inlineStr"/>
      <c r="Z1212" s="33" t="inlineStr"/>
      <c r="AA1212" s="33" t="inlineStr"/>
      <c r="AB1212" s="33" t="inlineStr"/>
      <c r="AC1212" s="33" t="inlineStr"/>
      <c r="AD1212" s="33" t="inlineStr"/>
      <c r="AE1212" s="33" t="inlineStr"/>
      <c r="AF1212" s="33" t="inlineStr"/>
      <c r="AG1212" s="33" t="inlineStr"/>
      <c r="AH1212">
        <f>COUNTA(D1212:D1212)&gt;0</f>
        <v/>
      </c>
      <c r="AI1212">
        <f>IFERROR(AND('2- GI'!$D$13&lt;&gt;"",'2- GI'!$D$13&lt;&gt;"Yes"),FALSE)</f>
        <v/>
      </c>
      <c r="AJ1212">
        <f>IFERROR(AND('2- GI'!$D$13="",NOT(AND('2- GI'!$D$13&lt;&gt;"",'2- GI'!$D$13&lt;&gt;"Yes"))),FALSE)</f>
        <v/>
      </c>
      <c r="AK1212">
        <f>IF(AI1212,IF(AH1212,"ANSWERED","MISSING"),IF(AJ1212,IF(AH1212,"INVALID","CONTROLLER MISSING"),IF(AH1212,"INVALID","NOT APPLICABLE")))</f>
        <v/>
      </c>
      <c r="AL1212" t="inlineStr">
        <is>
          <t>PARSED</t>
        </is>
      </c>
    </row>
    <row r="1213">
      <c r="A1213" s="29" t="inlineStr">
        <is>
          <t>FINS_PR_1168_v1</t>
        </is>
      </c>
      <c r="B1213" s="30" t="inlineStr">
        <is>
          <t>(-) Reciprocal cross holdings in AT Capital</t>
        </is>
      </c>
      <c r="C1213" s="31" t="inlineStr">
        <is>
          <t>WHEN TO ANSWER: “Pure Account Information Service Provider” (FINS_GI_11) is not “Yes”</t>
        </is>
      </c>
      <c r="D1213" s="34" t="inlineStr"/>
      <c r="E1213" s="33" t="inlineStr"/>
      <c r="F1213" s="33" t="inlineStr"/>
      <c r="G1213" s="33" t="inlineStr"/>
      <c r="H1213" s="33" t="inlineStr"/>
      <c r="I1213" s="33" t="inlineStr"/>
      <c r="J1213" s="33" t="inlineStr"/>
      <c r="K1213" s="33" t="inlineStr"/>
      <c r="L1213" s="33" t="inlineStr"/>
      <c r="M1213" s="33" t="inlineStr"/>
      <c r="N1213" s="33" t="inlineStr"/>
      <c r="O1213" s="33" t="inlineStr"/>
      <c r="P1213" s="33" t="inlineStr"/>
      <c r="Q1213" s="33" t="inlineStr"/>
      <c r="R1213" s="33" t="inlineStr"/>
      <c r="S1213" s="33" t="inlineStr"/>
      <c r="T1213" s="33" t="inlineStr"/>
      <c r="U1213" s="33" t="inlineStr"/>
      <c r="V1213" s="33" t="inlineStr"/>
      <c r="W1213" s="33" t="inlineStr"/>
      <c r="X1213" s="33" t="inlineStr"/>
      <c r="Y1213" s="33" t="inlineStr"/>
      <c r="Z1213" s="33" t="inlineStr"/>
      <c r="AA1213" s="33" t="inlineStr"/>
      <c r="AB1213" s="33" t="inlineStr"/>
      <c r="AC1213" s="33" t="inlineStr"/>
      <c r="AD1213" s="33" t="inlineStr"/>
      <c r="AE1213" s="33" t="inlineStr"/>
      <c r="AF1213" s="33" t="inlineStr"/>
      <c r="AG1213" s="33" t="inlineStr"/>
      <c r="AH1213">
        <f>COUNTA(D1213:D1213)&gt;0</f>
        <v/>
      </c>
      <c r="AI1213">
        <f>IFERROR(AND('2- GI'!$D$13&lt;&gt;"",'2- GI'!$D$13&lt;&gt;"Yes"),FALSE)</f>
        <v/>
      </c>
      <c r="AJ1213">
        <f>IFERROR(AND('2- GI'!$D$13="",NOT(AND('2- GI'!$D$13&lt;&gt;"",'2- GI'!$D$13&lt;&gt;"Yes"))),FALSE)</f>
        <v/>
      </c>
      <c r="AK1213">
        <f>IF(AI1213,IF(AH1213,"ANSWERED","MISSING"),IF(AJ1213,IF(AH1213,"INVALID","CONTROLLER MISSING"),IF(AH1213,"INVALID","NOT APPLICABLE")))</f>
        <v/>
      </c>
      <c r="AL1213" t="inlineStr">
        <is>
          <t>PARSED</t>
        </is>
      </c>
    </row>
    <row r="1214">
      <c r="A1214" s="29" t="inlineStr">
        <is>
          <t>FINS_PR_1169_v1</t>
        </is>
      </c>
      <c r="B1214" s="30" t="inlineStr">
        <is>
          <t>AT1 Capital elements or deductions - Other</t>
        </is>
      </c>
      <c r="C1214" s="31" t="inlineStr">
        <is>
          <t>WHEN TO ANSWER: “Pure Account Information Service Provider” (FINS_GI_11) is not “Yes”</t>
        </is>
      </c>
      <c r="D1214" s="34" t="inlineStr"/>
      <c r="E1214" s="33" t="inlineStr"/>
      <c r="F1214" s="33" t="inlineStr"/>
      <c r="G1214" s="33" t="inlineStr"/>
      <c r="H1214" s="33" t="inlineStr"/>
      <c r="I1214" s="33" t="inlineStr"/>
      <c r="J1214" s="33" t="inlineStr"/>
      <c r="K1214" s="33" t="inlineStr"/>
      <c r="L1214" s="33" t="inlineStr"/>
      <c r="M1214" s="33" t="inlineStr"/>
      <c r="N1214" s="33" t="inlineStr"/>
      <c r="O1214" s="33" t="inlineStr"/>
      <c r="P1214" s="33" t="inlineStr"/>
      <c r="Q1214" s="33" t="inlineStr"/>
      <c r="R1214" s="33" t="inlineStr"/>
      <c r="S1214" s="33" t="inlineStr"/>
      <c r="T1214" s="33" t="inlineStr"/>
      <c r="U1214" s="33" t="inlineStr"/>
      <c r="V1214" s="33" t="inlineStr"/>
      <c r="W1214" s="33" t="inlineStr"/>
      <c r="X1214" s="33" t="inlineStr"/>
      <c r="Y1214" s="33" t="inlineStr"/>
      <c r="Z1214" s="33" t="inlineStr"/>
      <c r="AA1214" s="33" t="inlineStr"/>
      <c r="AB1214" s="33" t="inlineStr"/>
      <c r="AC1214" s="33" t="inlineStr"/>
      <c r="AD1214" s="33" t="inlineStr"/>
      <c r="AE1214" s="33" t="inlineStr"/>
      <c r="AF1214" s="33" t="inlineStr"/>
      <c r="AG1214" s="33" t="inlineStr"/>
      <c r="AH1214">
        <f>COUNTA(D1214:D1214)&gt;0</f>
        <v/>
      </c>
      <c r="AI1214">
        <f>IFERROR(AND('2- GI'!$D$13&lt;&gt;"",'2- GI'!$D$13&lt;&gt;"Yes"),FALSE)</f>
        <v/>
      </c>
      <c r="AJ1214">
        <f>IFERROR(AND('2- GI'!$D$13="",NOT(AND('2- GI'!$D$13&lt;&gt;"",'2- GI'!$D$13&lt;&gt;"Yes"))),FALSE)</f>
        <v/>
      </c>
      <c r="AK1214">
        <f>IF(AI1214,IF(AH1214,"ANSWERED","MISSING"),IF(AJ1214,IF(AH1214,"INVALID","CONTROLLER MISSING"),IF(AH1214,"INVALID","NOT APPLICABLE")))</f>
        <v/>
      </c>
      <c r="AL1214" t="inlineStr">
        <is>
          <t>PARSED</t>
        </is>
      </c>
    </row>
    <row r="1215">
      <c r="A1215" s="29" t="inlineStr">
        <is>
          <t>FINS_PR_1170_v1</t>
        </is>
      </c>
      <c r="B1215" s="30" t="inlineStr">
        <is>
          <t>Paid up capital instruments and subordinated loans</t>
        </is>
      </c>
      <c r="C1215" s="31" t="inlineStr">
        <is>
          <t>WHEN TO ANSWER: “Pure Account Information Service Provider” (FINS_GI_11) is not “Yes”</t>
        </is>
      </c>
      <c r="D1215" s="34" t="inlineStr"/>
      <c r="E1215" s="33" t="inlineStr"/>
      <c r="F1215" s="33" t="inlineStr"/>
      <c r="G1215" s="33" t="inlineStr"/>
      <c r="H1215" s="33" t="inlineStr"/>
      <c r="I1215" s="33" t="inlineStr"/>
      <c r="J1215" s="33" t="inlineStr"/>
      <c r="K1215" s="33" t="inlineStr"/>
      <c r="L1215" s="33" t="inlineStr"/>
      <c r="M1215" s="33" t="inlineStr"/>
      <c r="N1215" s="33" t="inlineStr"/>
      <c r="O1215" s="33" t="inlineStr"/>
      <c r="P1215" s="33" t="inlineStr"/>
      <c r="Q1215" s="33" t="inlineStr"/>
      <c r="R1215" s="33" t="inlineStr"/>
      <c r="S1215" s="33" t="inlineStr"/>
      <c r="T1215" s="33" t="inlineStr"/>
      <c r="U1215" s="33" t="inlineStr"/>
      <c r="V1215" s="33" t="inlineStr"/>
      <c r="W1215" s="33" t="inlineStr"/>
      <c r="X1215" s="33" t="inlineStr"/>
      <c r="Y1215" s="33" t="inlineStr"/>
      <c r="Z1215" s="33" t="inlineStr"/>
      <c r="AA1215" s="33" t="inlineStr"/>
      <c r="AB1215" s="33" t="inlineStr"/>
      <c r="AC1215" s="33" t="inlineStr"/>
      <c r="AD1215" s="33" t="inlineStr"/>
      <c r="AE1215" s="33" t="inlineStr"/>
      <c r="AF1215" s="33" t="inlineStr"/>
      <c r="AG1215" s="33" t="inlineStr"/>
      <c r="AH1215">
        <f>COUNTA(D1215:D1215)&gt;0</f>
        <v/>
      </c>
      <c r="AI1215">
        <f>IFERROR(AND('2- GI'!$D$13&lt;&gt;"",'2- GI'!$D$13&lt;&gt;"Yes"),FALSE)</f>
        <v/>
      </c>
      <c r="AJ1215">
        <f>IFERROR(AND('2- GI'!$D$13="",NOT(AND('2- GI'!$D$13&lt;&gt;"",'2- GI'!$D$13&lt;&gt;"Yes"))),FALSE)</f>
        <v/>
      </c>
      <c r="AK1215">
        <f>IF(AI1215,IF(AH1215,"ANSWERED","MISSING"),IF(AJ1215,IF(AH1215,"INVALID","CONTROLLER MISSING"),IF(AH1215,"INVALID","NOT APPLICABLE")))</f>
        <v/>
      </c>
      <c r="AL1215" t="inlineStr">
        <is>
          <t>PARSED</t>
        </is>
      </c>
    </row>
    <row r="1216">
      <c r="A1216" s="29" t="inlineStr">
        <is>
          <t>FINS_PR_1171_v1</t>
        </is>
      </c>
      <c r="B1216" s="30" t="inlineStr">
        <is>
          <t>Memorandum item: Capital instruments and subordinated loans not eligible</t>
        </is>
      </c>
      <c r="C1216" s="31" t="inlineStr">
        <is>
          <t>WHEN TO ANSWER: “Pure Account Information Service Provider” (FINS_GI_11) is not “Yes”</t>
        </is>
      </c>
      <c r="D1216" s="34" t="inlineStr"/>
      <c r="E1216" s="33" t="inlineStr"/>
      <c r="F1216" s="33" t="inlineStr"/>
      <c r="G1216" s="33" t="inlineStr"/>
      <c r="H1216" s="33" t="inlineStr"/>
      <c r="I1216" s="33" t="inlineStr"/>
      <c r="J1216" s="33" t="inlineStr"/>
      <c r="K1216" s="33" t="inlineStr"/>
      <c r="L1216" s="33" t="inlineStr"/>
      <c r="M1216" s="33" t="inlineStr"/>
      <c r="N1216" s="33" t="inlineStr"/>
      <c r="O1216" s="33" t="inlineStr"/>
      <c r="P1216" s="33" t="inlineStr"/>
      <c r="Q1216" s="33" t="inlineStr"/>
      <c r="R1216" s="33" t="inlineStr"/>
      <c r="S1216" s="33" t="inlineStr"/>
      <c r="T1216" s="33" t="inlineStr"/>
      <c r="U1216" s="33" t="inlineStr"/>
      <c r="V1216" s="33" t="inlineStr"/>
      <c r="W1216" s="33" t="inlineStr"/>
      <c r="X1216" s="33" t="inlineStr"/>
      <c r="Y1216" s="33" t="inlineStr"/>
      <c r="Z1216" s="33" t="inlineStr"/>
      <c r="AA1216" s="33" t="inlineStr"/>
      <c r="AB1216" s="33" t="inlineStr"/>
      <c r="AC1216" s="33" t="inlineStr"/>
      <c r="AD1216" s="33" t="inlineStr"/>
      <c r="AE1216" s="33" t="inlineStr"/>
      <c r="AF1216" s="33" t="inlineStr"/>
      <c r="AG1216" s="33" t="inlineStr"/>
      <c r="AH1216">
        <f>COUNTA(D1216:D1216)&gt;0</f>
        <v/>
      </c>
      <c r="AI1216">
        <f>IFERROR(AND('2- GI'!$D$13&lt;&gt;"",'2- GI'!$D$13&lt;&gt;"Yes"),FALSE)</f>
        <v/>
      </c>
      <c r="AJ1216">
        <f>IFERROR(AND('2- GI'!$D$13="",NOT(AND('2- GI'!$D$13&lt;&gt;"",'2- GI'!$D$13&lt;&gt;"Yes"))),FALSE)</f>
        <v/>
      </c>
      <c r="AK1216">
        <f>IF(AI1216,IF(AH1216,"ANSWERED","MISSING"),IF(AJ1216,IF(AH1216,"INVALID","CONTROLLER MISSING"),IF(AH1216,"INVALID","NOT APPLICABLE")))</f>
        <v/>
      </c>
      <c r="AL1216" t="inlineStr">
        <is>
          <t>PARSED</t>
        </is>
      </c>
    </row>
    <row r="1217">
      <c r="A1217" s="29" t="inlineStr">
        <is>
          <t>FINS_PR_1172_v1</t>
        </is>
      </c>
      <c r="B1217" s="30" t="inlineStr">
        <is>
          <t>(-) Actual or contingent obligations to purchase own T2 Instruments</t>
        </is>
      </c>
      <c r="C1217" s="31" t="inlineStr">
        <is>
          <t>WHEN TO ANSWER: “Pure Account Information Service Provider” (FINS_GI_11) is not “Yes”</t>
        </is>
      </c>
      <c r="D1217" s="34" t="inlineStr"/>
      <c r="E1217" s="33" t="inlineStr"/>
      <c r="F1217" s="33" t="inlineStr"/>
      <c r="G1217" s="33" t="inlineStr"/>
      <c r="H1217" s="33" t="inlineStr"/>
      <c r="I1217" s="33" t="inlineStr"/>
      <c r="J1217" s="33" t="inlineStr"/>
      <c r="K1217" s="33" t="inlineStr"/>
      <c r="L1217" s="33" t="inlineStr"/>
      <c r="M1217" s="33" t="inlineStr"/>
      <c r="N1217" s="33" t="inlineStr"/>
      <c r="O1217" s="33" t="inlineStr"/>
      <c r="P1217" s="33" t="inlineStr"/>
      <c r="Q1217" s="33" t="inlineStr"/>
      <c r="R1217" s="33" t="inlineStr"/>
      <c r="S1217" s="33" t="inlineStr"/>
      <c r="T1217" s="33" t="inlineStr"/>
      <c r="U1217" s="33" t="inlineStr"/>
      <c r="V1217" s="33" t="inlineStr"/>
      <c r="W1217" s="33" t="inlineStr"/>
      <c r="X1217" s="33" t="inlineStr"/>
      <c r="Y1217" s="33" t="inlineStr"/>
      <c r="Z1217" s="33" t="inlineStr"/>
      <c r="AA1217" s="33" t="inlineStr"/>
      <c r="AB1217" s="33" t="inlineStr"/>
      <c r="AC1217" s="33" t="inlineStr"/>
      <c r="AD1217" s="33" t="inlineStr"/>
      <c r="AE1217" s="33" t="inlineStr"/>
      <c r="AF1217" s="33" t="inlineStr"/>
      <c r="AG1217" s="33" t="inlineStr"/>
      <c r="AH1217">
        <f>COUNTA(D1217:D1217)&gt;0</f>
        <v/>
      </c>
      <c r="AI1217">
        <f>IFERROR(AND('2- GI'!$D$13&lt;&gt;"",'2- GI'!$D$13&lt;&gt;"Yes"),FALSE)</f>
        <v/>
      </c>
      <c r="AJ1217">
        <f>IFERROR(AND('2- GI'!$D$13="",NOT(AND('2- GI'!$D$13&lt;&gt;"",'2- GI'!$D$13&lt;&gt;"Yes"))),FALSE)</f>
        <v/>
      </c>
      <c r="AK1217">
        <f>IF(AI1217,IF(AH1217,"ANSWERED","MISSING"),IF(AJ1217,IF(AH1217,"INVALID","CONTROLLER MISSING"),IF(AH1217,"INVALID","NOT APPLICABLE")))</f>
        <v/>
      </c>
      <c r="AL1217" t="inlineStr">
        <is>
          <t>PARSED</t>
        </is>
      </c>
    </row>
    <row r="1218">
      <c r="A1218" s="29" t="inlineStr">
        <is>
          <t>FINS_PR_1173_v1</t>
        </is>
      </c>
      <c r="B1218" s="30" t="inlineStr">
        <is>
          <t>Instruments issued by subsidiaries that are given recognition in T2 Capital</t>
        </is>
      </c>
      <c r="C1218" s="31" t="inlineStr">
        <is>
          <t>WHEN TO ANSWER: “Pure Account Information Service Provider” (FINS_GI_11) is not “Yes”</t>
        </is>
      </c>
      <c r="D1218" s="34" t="inlineStr"/>
      <c r="E1218" s="33" t="inlineStr"/>
      <c r="F1218" s="33" t="inlineStr"/>
      <c r="G1218" s="33" t="inlineStr"/>
      <c r="H1218" s="33" t="inlineStr"/>
      <c r="I1218" s="33" t="inlineStr"/>
      <c r="J1218" s="33" t="inlineStr"/>
      <c r="K1218" s="33" t="inlineStr"/>
      <c r="L1218" s="33" t="inlineStr"/>
      <c r="M1218" s="33" t="inlineStr"/>
      <c r="N1218" s="33" t="inlineStr"/>
      <c r="O1218" s="33" t="inlineStr"/>
      <c r="P1218" s="33" t="inlineStr"/>
      <c r="Q1218" s="33" t="inlineStr"/>
      <c r="R1218" s="33" t="inlineStr"/>
      <c r="S1218" s="33" t="inlineStr"/>
      <c r="T1218" s="33" t="inlineStr"/>
      <c r="U1218" s="33" t="inlineStr"/>
      <c r="V1218" s="33" t="inlineStr"/>
      <c r="W1218" s="33" t="inlineStr"/>
      <c r="X1218" s="33" t="inlineStr"/>
      <c r="Y1218" s="33" t="inlineStr"/>
      <c r="Z1218" s="33" t="inlineStr"/>
      <c r="AA1218" s="33" t="inlineStr"/>
      <c r="AB1218" s="33" t="inlineStr"/>
      <c r="AC1218" s="33" t="inlineStr"/>
      <c r="AD1218" s="33" t="inlineStr"/>
      <c r="AE1218" s="33" t="inlineStr"/>
      <c r="AF1218" s="33" t="inlineStr"/>
      <c r="AG1218" s="33" t="inlineStr"/>
      <c r="AH1218">
        <f>COUNTA(D1218:D1218)&gt;0</f>
        <v/>
      </c>
      <c r="AI1218">
        <f>IFERROR(AND('2- GI'!$D$13&lt;&gt;"",'2- GI'!$D$13&lt;&gt;"Yes"),FALSE)</f>
        <v/>
      </c>
      <c r="AJ1218">
        <f>IFERROR(AND('2- GI'!$D$13="",NOT(AND('2- GI'!$D$13&lt;&gt;"",'2- GI'!$D$13&lt;&gt;"Yes"))),FALSE)</f>
        <v/>
      </c>
      <c r="AK1218">
        <f>IF(AI1218,IF(AH1218,"ANSWERED","MISSING"),IF(AJ1218,IF(AH1218,"INVALID","CONTROLLER MISSING"),IF(AH1218,"INVALID","NOT APPLICABLE")))</f>
        <v/>
      </c>
      <c r="AL1218" t="inlineStr">
        <is>
          <t>PARSED</t>
        </is>
      </c>
    </row>
    <row r="1219">
      <c r="A1219" s="29" t="inlineStr">
        <is>
          <t>FINS_PR_1174_v1</t>
        </is>
      </c>
      <c r="B1219" s="30" t="inlineStr">
        <is>
          <t>IRB Excess of provisions over expected losses eligible</t>
        </is>
      </c>
      <c r="C1219" s="31" t="inlineStr">
        <is>
          <t>WHEN TO ANSWER: “Pure Account Information Service Provider” (FINS_GI_11) is not “Yes”</t>
        </is>
      </c>
      <c r="D1219" s="34" t="inlineStr"/>
      <c r="E1219" s="33" t="inlineStr"/>
      <c r="F1219" s="33" t="inlineStr"/>
      <c r="G1219" s="33" t="inlineStr"/>
      <c r="H1219" s="33" t="inlineStr"/>
      <c r="I1219" s="33" t="inlineStr"/>
      <c r="J1219" s="33" t="inlineStr"/>
      <c r="K1219" s="33" t="inlineStr"/>
      <c r="L1219" s="33" t="inlineStr"/>
      <c r="M1219" s="33" t="inlineStr"/>
      <c r="N1219" s="33" t="inlineStr"/>
      <c r="O1219" s="33" t="inlineStr"/>
      <c r="P1219" s="33" t="inlineStr"/>
      <c r="Q1219" s="33" t="inlineStr"/>
      <c r="R1219" s="33" t="inlineStr"/>
      <c r="S1219" s="33" t="inlineStr"/>
      <c r="T1219" s="33" t="inlineStr"/>
      <c r="U1219" s="33" t="inlineStr"/>
      <c r="V1219" s="33" t="inlineStr"/>
      <c r="W1219" s="33" t="inlineStr"/>
      <c r="X1219" s="33" t="inlineStr"/>
      <c r="Y1219" s="33" t="inlineStr"/>
      <c r="Z1219" s="33" t="inlineStr"/>
      <c r="AA1219" s="33" t="inlineStr"/>
      <c r="AB1219" s="33" t="inlineStr"/>
      <c r="AC1219" s="33" t="inlineStr"/>
      <c r="AD1219" s="33" t="inlineStr"/>
      <c r="AE1219" s="33" t="inlineStr"/>
      <c r="AF1219" s="33" t="inlineStr"/>
      <c r="AG1219" s="33" t="inlineStr"/>
      <c r="AH1219">
        <f>COUNTA(D1219:D1219)&gt;0</f>
        <v/>
      </c>
      <c r="AI1219">
        <f>IFERROR(AND('2- GI'!$D$13&lt;&gt;"",'2- GI'!$D$13&lt;&gt;"Yes"),FALSE)</f>
        <v/>
      </c>
      <c r="AJ1219">
        <f>IFERROR(AND('2- GI'!$D$13="",NOT(AND('2- GI'!$D$13&lt;&gt;"",'2- GI'!$D$13&lt;&gt;"Yes"))),FALSE)</f>
        <v/>
      </c>
      <c r="AK1219">
        <f>IF(AI1219,IF(AH1219,"ANSWERED","MISSING"),IF(AJ1219,IF(AH1219,"INVALID","CONTROLLER MISSING"),IF(AH1219,"INVALID","NOT APPLICABLE")))</f>
        <v/>
      </c>
      <c r="AL1219" t="inlineStr">
        <is>
          <t>PARSED</t>
        </is>
      </c>
    </row>
    <row r="1220">
      <c r="A1220" s="29" t="inlineStr">
        <is>
          <t>FINS_PR_1175_v1</t>
        </is>
      </c>
      <c r="B1220" s="30" t="inlineStr">
        <is>
          <t>SA General credit risk adjustments</t>
        </is>
      </c>
      <c r="C1220" s="31" t="inlineStr">
        <is>
          <t>WHEN TO ANSWER: “Pure Account Information Service Provider” (FINS_GI_11) is not “Yes”</t>
        </is>
      </c>
      <c r="D1220" s="34" t="inlineStr"/>
      <c r="E1220" s="33" t="inlineStr"/>
      <c r="F1220" s="33" t="inlineStr"/>
      <c r="G1220" s="33" t="inlineStr"/>
      <c r="H1220" s="33" t="inlineStr"/>
      <c r="I1220" s="33" t="inlineStr"/>
      <c r="J1220" s="33" t="inlineStr"/>
      <c r="K1220" s="33" t="inlineStr"/>
      <c r="L1220" s="33" t="inlineStr"/>
      <c r="M1220" s="33" t="inlineStr"/>
      <c r="N1220" s="33" t="inlineStr"/>
      <c r="O1220" s="33" t="inlineStr"/>
      <c r="P1220" s="33" t="inlineStr"/>
      <c r="Q1220" s="33" t="inlineStr"/>
      <c r="R1220" s="33" t="inlineStr"/>
      <c r="S1220" s="33" t="inlineStr"/>
      <c r="T1220" s="33" t="inlineStr"/>
      <c r="U1220" s="33" t="inlineStr"/>
      <c r="V1220" s="33" t="inlineStr"/>
      <c r="W1220" s="33" t="inlineStr"/>
      <c r="X1220" s="33" t="inlineStr"/>
      <c r="Y1220" s="33" t="inlineStr"/>
      <c r="Z1220" s="33" t="inlineStr"/>
      <c r="AA1220" s="33" t="inlineStr"/>
      <c r="AB1220" s="33" t="inlineStr"/>
      <c r="AC1220" s="33" t="inlineStr"/>
      <c r="AD1220" s="33" t="inlineStr"/>
      <c r="AE1220" s="33" t="inlineStr"/>
      <c r="AF1220" s="33" t="inlineStr"/>
      <c r="AG1220" s="33" t="inlineStr"/>
      <c r="AH1220">
        <f>COUNTA(D1220:D1220)&gt;0</f>
        <v/>
      </c>
      <c r="AI1220">
        <f>IFERROR(AND('2- GI'!$D$13&lt;&gt;"",'2- GI'!$D$13&lt;&gt;"Yes"),FALSE)</f>
        <v/>
      </c>
      <c r="AJ1220">
        <f>IFERROR(AND('2- GI'!$D$13="",NOT(AND('2- GI'!$D$13&lt;&gt;"",'2- GI'!$D$13&lt;&gt;"Yes"))),FALSE)</f>
        <v/>
      </c>
      <c r="AK1220">
        <f>IF(AI1220,IF(AH1220,"ANSWERED","MISSING"),IF(AJ1220,IF(AH1220,"INVALID","CONTROLLER MISSING"),IF(AH1220,"INVALID","NOT APPLICABLE")))</f>
        <v/>
      </c>
      <c r="AL1220" t="inlineStr">
        <is>
          <t>PARSED</t>
        </is>
      </c>
    </row>
    <row r="1221">
      <c r="A1221" s="29" t="inlineStr">
        <is>
          <t>FINS_PR_1176_v1</t>
        </is>
      </c>
      <c r="B1221" s="30" t="inlineStr">
        <is>
          <t>(-) Reciprocal cross holdings in T2 Capital</t>
        </is>
      </c>
      <c r="C1221" s="31" t="inlineStr">
        <is>
          <t>WHEN TO ANSWER: “Pure Account Information Service Provider” (FINS_GI_11) is not “Yes”</t>
        </is>
      </c>
      <c r="D1221" s="34" t="inlineStr"/>
      <c r="E1221" s="33" t="inlineStr"/>
      <c r="F1221" s="33" t="inlineStr"/>
      <c r="G1221" s="33" t="inlineStr"/>
      <c r="H1221" s="33" t="inlineStr"/>
      <c r="I1221" s="33" t="inlineStr"/>
      <c r="J1221" s="33" t="inlineStr"/>
      <c r="K1221" s="33" t="inlineStr"/>
      <c r="L1221" s="33" t="inlineStr"/>
      <c r="M1221" s="33" t="inlineStr"/>
      <c r="N1221" s="33" t="inlineStr"/>
      <c r="O1221" s="33" t="inlineStr"/>
      <c r="P1221" s="33" t="inlineStr"/>
      <c r="Q1221" s="33" t="inlineStr"/>
      <c r="R1221" s="33" t="inlineStr"/>
      <c r="S1221" s="33" t="inlineStr"/>
      <c r="T1221" s="33" t="inlineStr"/>
      <c r="U1221" s="33" t="inlineStr"/>
      <c r="V1221" s="33" t="inlineStr"/>
      <c r="W1221" s="33" t="inlineStr"/>
      <c r="X1221" s="33" t="inlineStr"/>
      <c r="Y1221" s="33" t="inlineStr"/>
      <c r="Z1221" s="33" t="inlineStr"/>
      <c r="AA1221" s="33" t="inlineStr"/>
      <c r="AB1221" s="33" t="inlineStr"/>
      <c r="AC1221" s="33" t="inlineStr"/>
      <c r="AD1221" s="33" t="inlineStr"/>
      <c r="AE1221" s="33" t="inlineStr"/>
      <c r="AF1221" s="33" t="inlineStr"/>
      <c r="AG1221" s="33" t="inlineStr"/>
      <c r="AH1221">
        <f>COUNTA(D1221:D1221)&gt;0</f>
        <v/>
      </c>
      <c r="AI1221">
        <f>IFERROR(AND('2- GI'!$D$13&lt;&gt;"",'2- GI'!$D$13&lt;&gt;"Yes"),FALSE)</f>
        <v/>
      </c>
      <c r="AJ1221">
        <f>IFERROR(AND('2- GI'!$D$13="",NOT(AND('2- GI'!$D$13&lt;&gt;"",'2- GI'!$D$13&lt;&gt;"Yes"))),FALSE)</f>
        <v/>
      </c>
      <c r="AK1221">
        <f>IF(AI1221,IF(AH1221,"ANSWERED","MISSING"),IF(AJ1221,IF(AH1221,"INVALID","CONTROLLER MISSING"),IF(AH1221,"INVALID","NOT APPLICABLE")))</f>
        <v/>
      </c>
      <c r="AL1221" t="inlineStr">
        <is>
          <t>PARSED</t>
        </is>
      </c>
    </row>
    <row r="1222">
      <c r="A1222" s="29" t="inlineStr">
        <is>
          <t>FINS_PR_1177_v1</t>
        </is>
      </c>
      <c r="B1222" s="30" t="inlineStr">
        <is>
          <t>T2 Capital elements or deductions - Other</t>
        </is>
      </c>
      <c r="C1222" s="31" t="inlineStr">
        <is>
          <t>WHEN TO ANSWER: “Pure Account Information Service Provider” (FINS_GI_11) is not “Yes”</t>
        </is>
      </c>
      <c r="D1222" s="34" t="inlineStr"/>
      <c r="E1222" s="33" t="inlineStr"/>
      <c r="F1222" s="33" t="inlineStr"/>
      <c r="G1222" s="33" t="inlineStr"/>
      <c r="H1222" s="33" t="inlineStr"/>
      <c r="I1222" s="33" t="inlineStr"/>
      <c r="J1222" s="33" t="inlineStr"/>
      <c r="K1222" s="33" t="inlineStr"/>
      <c r="L1222" s="33" t="inlineStr"/>
      <c r="M1222" s="33" t="inlineStr"/>
      <c r="N1222" s="33" t="inlineStr"/>
      <c r="O1222" s="33" t="inlineStr"/>
      <c r="P1222" s="33" t="inlineStr"/>
      <c r="Q1222" s="33" t="inlineStr"/>
      <c r="R1222" s="33" t="inlineStr"/>
      <c r="S1222" s="33" t="inlineStr"/>
      <c r="T1222" s="33" t="inlineStr"/>
      <c r="U1222" s="33" t="inlineStr"/>
      <c r="V1222" s="33" t="inlineStr"/>
      <c r="W1222" s="33" t="inlineStr"/>
      <c r="X1222" s="33" t="inlineStr"/>
      <c r="Y1222" s="33" t="inlineStr"/>
      <c r="Z1222" s="33" t="inlineStr"/>
      <c r="AA1222" s="33" t="inlineStr"/>
      <c r="AB1222" s="33" t="inlineStr"/>
      <c r="AC1222" s="33" t="inlineStr"/>
      <c r="AD1222" s="33" t="inlineStr"/>
      <c r="AE1222" s="33" t="inlineStr"/>
      <c r="AF1222" s="33" t="inlineStr"/>
      <c r="AG1222" s="33" t="inlineStr"/>
      <c r="AH1222">
        <f>COUNTA(D1222:D1222)&gt;0</f>
        <v/>
      </c>
      <c r="AI1222">
        <f>IFERROR(AND('2- GI'!$D$13&lt;&gt;"",'2- GI'!$D$13&lt;&gt;"Yes"),FALSE)</f>
        <v/>
      </c>
      <c r="AJ1222">
        <f>IFERROR(AND('2- GI'!$D$13="",NOT(AND('2- GI'!$D$13&lt;&gt;"",'2- GI'!$D$13&lt;&gt;"Yes"))),FALSE)</f>
        <v/>
      </c>
      <c r="AK1222">
        <f>IF(AI1222,IF(AH1222,"ANSWERED","MISSING"),IF(AJ1222,IF(AH1222,"INVALID","CONTROLLER MISSING"),IF(AH1222,"INVALID","NOT APPLICABLE")))</f>
        <v/>
      </c>
      <c r="AL1222" t="inlineStr">
        <is>
          <t>PARSED</t>
        </is>
      </c>
    </row>
    <row r="1223" ht="24" customHeight="1">
      <c r="A1223" s="28" t="inlineStr">
        <is>
          <t>PR — SAFEGUARDING</t>
        </is>
      </c>
      <c r="B1223" s="28" t="n"/>
      <c r="C1223" s="28" t="n"/>
      <c r="D1223" s="28" t="n"/>
      <c r="E1223" s="28" t="n"/>
      <c r="F1223" s="28" t="n"/>
      <c r="G1223" s="28" t="n"/>
      <c r="H1223" s="28" t="n"/>
      <c r="I1223" s="28" t="n"/>
      <c r="J1223" s="28" t="n"/>
      <c r="K1223" s="28" t="n"/>
      <c r="L1223" s="28" t="n"/>
      <c r="M1223" s="28" t="n"/>
      <c r="N1223" s="28" t="n"/>
      <c r="O1223" s="28" t="n"/>
      <c r="P1223" s="28" t="n"/>
      <c r="Q1223" s="28" t="n"/>
      <c r="R1223" s="28" t="n"/>
      <c r="S1223" s="28" t="n"/>
      <c r="T1223" s="28" t="n"/>
      <c r="U1223" s="28" t="n"/>
      <c r="V1223" s="28" t="n"/>
      <c r="W1223" s="28" t="n"/>
      <c r="X1223" s="28" t="n"/>
      <c r="Y1223" s="28" t="n"/>
      <c r="Z1223" s="28" t="n"/>
      <c r="AA1223" s="28" t="n"/>
      <c r="AB1223" s="28" t="n"/>
      <c r="AC1223" s="28" t="n"/>
      <c r="AD1223" s="28" t="n"/>
      <c r="AE1223" s="28" t="n"/>
      <c r="AF1223" s="28" t="n"/>
      <c r="AG1223" s="28" t="n"/>
    </row>
    <row r="1224">
      <c r="A1224" s="29" t="inlineStr">
        <is>
          <t>FINS_PR_1178_v1</t>
        </is>
      </c>
      <c r="B1224" s="30" t="inlineStr">
        <is>
          <t>Total funds attributable to clients arising from payment services at the end of the reporting period</t>
        </is>
      </c>
      <c r="C1224" s="31" t="inlineStr">
        <is>
          <t>Kindly insert Total funds attributable to clients arising from payment services at the end of the reporting period
WHEN TO ANSWER: At least one of these conditions must be met: “Payment Services” (FINS_PR_791) is “Yes”; or “Issuing Emoney and unrelated payment services activities” (FINS_PR_798) is “Yes”</t>
        </is>
      </c>
      <c r="D1224" s="34" t="inlineStr"/>
      <c r="E1224" s="33" t="inlineStr"/>
      <c r="F1224" s="33" t="inlineStr"/>
      <c r="G1224" s="33" t="inlineStr"/>
      <c r="H1224" s="33" t="inlineStr"/>
      <c r="I1224" s="33" t="inlineStr"/>
      <c r="J1224" s="33" t="inlineStr"/>
      <c r="K1224" s="33" t="inlineStr"/>
      <c r="L1224" s="33" t="inlineStr"/>
      <c r="M1224" s="33" t="inlineStr"/>
      <c r="N1224" s="33" t="inlineStr"/>
      <c r="O1224" s="33" t="inlineStr"/>
      <c r="P1224" s="33" t="inlineStr"/>
      <c r="Q1224" s="33" t="inlineStr"/>
      <c r="R1224" s="33" t="inlineStr"/>
      <c r="S1224" s="33" t="inlineStr"/>
      <c r="T1224" s="33" t="inlineStr"/>
      <c r="U1224" s="33" t="inlineStr"/>
      <c r="V1224" s="33" t="inlineStr"/>
      <c r="W1224" s="33" t="inlineStr"/>
      <c r="X1224" s="33" t="inlineStr"/>
      <c r="Y1224" s="33" t="inlineStr"/>
      <c r="Z1224" s="33" t="inlineStr"/>
      <c r="AA1224" s="33" t="inlineStr"/>
      <c r="AB1224" s="33" t="inlineStr"/>
      <c r="AC1224" s="33" t="inlineStr"/>
      <c r="AD1224" s="33" t="inlineStr"/>
      <c r="AE1224" s="33" t="inlineStr"/>
      <c r="AF1224" s="33" t="inlineStr"/>
      <c r="AG1224" s="33" t="inlineStr"/>
      <c r="AH1224">
        <f>COUNTA(D1224:D1224)&gt;0</f>
        <v/>
      </c>
      <c r="AI1224">
        <f>IFERROR(OR(AND($D$811&lt;&gt;"",$D$811="Yes"),AND($D$818&lt;&gt;"",$D$818="Yes")),FALSE)</f>
        <v/>
      </c>
      <c r="AJ1224">
        <f>IFERROR(AND(OR($D$811="",$D$818=""),NOT(OR(AND($D$811&lt;&gt;"",$D$811="Yes"),AND($D$818&lt;&gt;"",$D$818="Yes")))),FALSE)</f>
        <v/>
      </c>
      <c r="AK1224">
        <f>IF(AI1224,IF(AH1224,"ANSWERED","MISSING"),IF(AJ1224,IF(AH1224,"INVALID","CONTROLLER MISSING"),IF(AH1224,"INVALID","NOT APPLICABLE")))</f>
        <v/>
      </c>
      <c r="AL1224" t="inlineStr">
        <is>
          <t>PARSED</t>
        </is>
      </c>
    </row>
    <row r="1225">
      <c r="A1225" s="29" t="inlineStr">
        <is>
          <t>FINS_PR_1179_v1</t>
        </is>
      </c>
      <c r="B1225" s="30" t="inlineStr">
        <is>
          <t>Total safeguarded amount at the end of the reporting period</t>
        </is>
      </c>
      <c r="C1225" s="31" t="inlineStr">
        <is>
          <t>Kindly insert Total safeguarded amount at the end of the reporting period
WHEN TO ANSWER: At least one of these conditions must be met: “Payment Services” (FINS_PR_791) is “Yes”; or “Issuing of electronic money as defined in the Third Schedule” (FINS_PR_797) is “Yes”</t>
        </is>
      </c>
      <c r="D1225" s="34" t="inlineStr"/>
      <c r="E1225" s="33" t="inlineStr"/>
      <c r="F1225" s="33" t="inlineStr"/>
      <c r="G1225" s="33" t="inlineStr"/>
      <c r="H1225" s="33" t="inlineStr"/>
      <c r="I1225" s="33" t="inlineStr"/>
      <c r="J1225" s="33" t="inlineStr"/>
      <c r="K1225" s="33" t="inlineStr"/>
      <c r="L1225" s="33" t="inlineStr"/>
      <c r="M1225" s="33" t="inlineStr"/>
      <c r="N1225" s="33" t="inlineStr"/>
      <c r="O1225" s="33" t="inlineStr"/>
      <c r="P1225" s="33" t="inlineStr"/>
      <c r="Q1225" s="33" t="inlineStr"/>
      <c r="R1225" s="33" t="inlineStr"/>
      <c r="S1225" s="33" t="inlineStr"/>
      <c r="T1225" s="33" t="inlineStr"/>
      <c r="U1225" s="33" t="inlineStr"/>
      <c r="V1225" s="33" t="inlineStr"/>
      <c r="W1225" s="33" t="inlineStr"/>
      <c r="X1225" s="33" t="inlineStr"/>
      <c r="Y1225" s="33" t="inlineStr"/>
      <c r="Z1225" s="33" t="inlineStr"/>
      <c r="AA1225" s="33" t="inlineStr"/>
      <c r="AB1225" s="33" t="inlineStr"/>
      <c r="AC1225" s="33" t="inlineStr"/>
      <c r="AD1225" s="33" t="inlineStr"/>
      <c r="AE1225" s="33" t="inlineStr"/>
      <c r="AF1225" s="33" t="inlineStr"/>
      <c r="AG1225" s="33" t="inlineStr"/>
      <c r="AH1225">
        <f>COUNTA(D1225:D1225)&gt;0</f>
        <v/>
      </c>
      <c r="AI1225">
        <f>IFERROR(OR(AND($D$811&lt;&gt;"",$D$811="Yes"),AND($D$817&lt;&gt;"",$D$817="Yes")),FALSE)</f>
        <v/>
      </c>
      <c r="AJ1225">
        <f>IFERROR(AND(OR($D$811="",$D$817=""),NOT(OR(AND($D$811&lt;&gt;"",$D$811="Yes"),AND($D$817&lt;&gt;"",$D$817="Yes")))),FALSE)</f>
        <v/>
      </c>
      <c r="AK1225">
        <f>IF(AI1225,IF(AH1225,"ANSWERED","MISSING"),IF(AJ1225,IF(AH1225,"INVALID","CONTROLLER MISSING"),IF(AH1225,"INVALID","NOT APPLICABLE")))</f>
        <v/>
      </c>
      <c r="AL1225" t="inlineStr">
        <is>
          <t>PARSED</t>
        </is>
      </c>
    </row>
    <row r="1226">
      <c r="A1226" s="29" t="inlineStr">
        <is>
          <t>FINS_PR_1180_v1</t>
        </is>
      </c>
      <c r="B1226" s="30" t="inlineStr">
        <is>
          <t>Description justifying deficit/surplus</t>
        </is>
      </c>
      <c r="C1226" s="31" t="inlineStr">
        <is>
          <t>Kindly provide additional information justifying the deficit/surplus in safeguarded amount: Description justifying deficit/surplus
WHEN TO ANSWER: At least one of these conditions must be met: “Payment Services” (FINS_PR_791) is “Yes”; or “Issuing of electronic money as defined in the Third Schedule” (FINS_PR_797) is “Yes”</t>
        </is>
      </c>
      <c r="D1226" s="34" t="inlineStr"/>
      <c r="E1226" s="33" t="inlineStr"/>
      <c r="F1226" s="33" t="inlineStr"/>
      <c r="G1226" s="33" t="inlineStr"/>
      <c r="H1226" s="33" t="inlineStr"/>
      <c r="I1226" s="33" t="inlineStr"/>
      <c r="J1226" s="33" t="inlineStr"/>
      <c r="K1226" s="33" t="inlineStr"/>
      <c r="L1226" s="33" t="inlineStr"/>
      <c r="M1226" s="33" t="inlineStr"/>
      <c r="N1226" s="33" t="inlineStr"/>
      <c r="O1226" s="33" t="inlineStr"/>
      <c r="P1226" s="33" t="inlineStr"/>
      <c r="Q1226" s="33" t="inlineStr"/>
      <c r="R1226" s="33" t="inlineStr"/>
      <c r="S1226" s="33" t="inlineStr"/>
      <c r="T1226" s="33" t="inlineStr"/>
      <c r="U1226" s="33" t="inlineStr"/>
      <c r="V1226" s="33" t="inlineStr"/>
      <c r="W1226" s="33" t="inlineStr"/>
      <c r="X1226" s="33" t="inlineStr"/>
      <c r="Y1226" s="33" t="inlineStr"/>
      <c r="Z1226" s="33" t="inlineStr"/>
      <c r="AA1226" s="33" t="inlineStr"/>
      <c r="AB1226" s="33" t="inlineStr"/>
      <c r="AC1226" s="33" t="inlineStr"/>
      <c r="AD1226" s="33" t="inlineStr"/>
      <c r="AE1226" s="33" t="inlineStr"/>
      <c r="AF1226" s="33" t="inlineStr"/>
      <c r="AG1226" s="33" t="inlineStr"/>
      <c r="AH1226">
        <f>COUNTA(D1226:D1226)&gt;0</f>
        <v/>
      </c>
      <c r="AI1226">
        <f>IFERROR(OR(AND($D$811&lt;&gt;"",$D$811="Yes"),AND($D$817&lt;&gt;"",$D$817="Yes")),FALSE)</f>
        <v/>
      </c>
      <c r="AJ1226">
        <f>IFERROR(AND(OR($D$811="",$D$817=""),NOT(OR(AND($D$811&lt;&gt;"",$D$811="Yes"),AND($D$817&lt;&gt;"",$D$817="Yes")))),FALSE)</f>
        <v/>
      </c>
      <c r="AK1226">
        <f>IF(AI1226,IF(AH1226,"ANSWERED","MISSING"),IF(AJ1226,IF(AH1226,"INVALID","CONTROLLER MISSING"),IF(AH1226,"INVALID","NOT APPLICABLE")))</f>
        <v/>
      </c>
      <c r="AL1226" t="inlineStr">
        <is>
          <t>PARSED</t>
        </is>
      </c>
    </row>
    <row r="1227">
      <c r="A1227" s="29" t="inlineStr">
        <is>
          <t>FINS_PR_1181_v1</t>
        </is>
      </c>
      <c r="B1227" s="30" t="inlineStr">
        <is>
          <t>Amount in Reference Currency</t>
        </is>
      </c>
      <c r="C1227" s="31" t="inlineStr">
        <is>
          <t>Kindly provide additional information justifying the deficit/surplus in safeguarded amount: Amount in Reference Currency
WHEN TO ANSWER: At least one of these conditions must be met: “Payment Services” (FINS_PR_791) is “Yes”; or “Issuing of electronic money as defined in the Third Schedule” (FINS_PR_797) is “Yes”</t>
        </is>
      </c>
      <c r="D1227" s="34" t="inlineStr"/>
      <c r="E1227" s="33" t="inlineStr"/>
      <c r="F1227" s="33" t="inlineStr"/>
      <c r="G1227" s="33" t="inlineStr"/>
      <c r="H1227" s="33" t="inlineStr"/>
      <c r="I1227" s="33" t="inlineStr"/>
      <c r="J1227" s="33" t="inlineStr"/>
      <c r="K1227" s="33" t="inlineStr"/>
      <c r="L1227" s="33" t="inlineStr"/>
      <c r="M1227" s="33" t="inlineStr"/>
      <c r="N1227" s="33" t="inlineStr"/>
      <c r="O1227" s="33" t="inlineStr"/>
      <c r="P1227" s="33" t="inlineStr"/>
      <c r="Q1227" s="33" t="inlineStr"/>
      <c r="R1227" s="33" t="inlineStr"/>
      <c r="S1227" s="33" t="inlineStr"/>
      <c r="T1227" s="33" t="inlineStr"/>
      <c r="U1227" s="33" t="inlineStr"/>
      <c r="V1227" s="33" t="inlineStr"/>
      <c r="W1227" s="33" t="inlineStr"/>
      <c r="X1227" s="33" t="inlineStr"/>
      <c r="Y1227" s="33" t="inlineStr"/>
      <c r="Z1227" s="33" t="inlineStr"/>
      <c r="AA1227" s="33" t="inlineStr"/>
      <c r="AB1227" s="33" t="inlineStr"/>
      <c r="AC1227" s="33" t="inlineStr"/>
      <c r="AD1227" s="33" t="inlineStr"/>
      <c r="AE1227" s="33" t="inlineStr"/>
      <c r="AF1227" s="33" t="inlineStr"/>
      <c r="AG1227" s="33" t="inlineStr"/>
      <c r="AH1227">
        <f>COUNTA(D1227:D1227)&gt;0</f>
        <v/>
      </c>
      <c r="AI1227">
        <f>IFERROR(OR(AND($D$811&lt;&gt;"",$D$811="Yes"),AND($D$817&lt;&gt;"",$D$817="Yes")),FALSE)</f>
        <v/>
      </c>
      <c r="AJ1227">
        <f>IFERROR(AND(OR($D$811="",$D$817=""),NOT(OR(AND($D$811&lt;&gt;"",$D$811="Yes"),AND($D$817&lt;&gt;"",$D$817="Yes")))),FALSE)</f>
        <v/>
      </c>
      <c r="AK1227">
        <f>IF(AI1227,IF(AH1227,"ANSWERED","MISSING"),IF(AJ1227,IF(AH1227,"INVALID","CONTROLLER MISSING"),IF(AH1227,"INVALID","NOT APPLICABLE")))</f>
        <v/>
      </c>
      <c r="AL1227" t="inlineStr">
        <is>
          <t>PARSED</t>
        </is>
      </c>
    </row>
    <row r="1228">
      <c r="A1228" s="29" t="inlineStr">
        <is>
          <t>FINS_PR_1182_v1</t>
        </is>
      </c>
      <c r="B1228" s="30" t="inlineStr">
        <is>
          <t>Kindly provide reasoning as to why the total safeguarded amount is not equal to the total EMI outstanding and/or the total funds attributable to clients arising from payment services</t>
        </is>
      </c>
      <c r="C1228" s="31" t="inlineStr">
        <is>
          <t>WHEN TO ANSWER: “Amount in Reference Currency” (FINS_PR_1181) is greater than “0”</t>
        </is>
      </c>
      <c r="D1228" s="34" t="inlineStr"/>
      <c r="E1228" s="33" t="inlineStr"/>
      <c r="F1228" s="33" t="inlineStr"/>
      <c r="G1228" s="33" t="inlineStr"/>
      <c r="H1228" s="33" t="inlineStr"/>
      <c r="I1228" s="33" t="inlineStr"/>
      <c r="J1228" s="33" t="inlineStr"/>
      <c r="K1228" s="33" t="inlineStr"/>
      <c r="L1228" s="33" t="inlineStr"/>
      <c r="M1228" s="33" t="inlineStr"/>
      <c r="N1228" s="33" t="inlineStr"/>
      <c r="O1228" s="33" t="inlineStr"/>
      <c r="P1228" s="33" t="inlineStr"/>
      <c r="Q1228" s="33" t="inlineStr"/>
      <c r="R1228" s="33" t="inlineStr"/>
      <c r="S1228" s="33" t="inlineStr"/>
      <c r="T1228" s="33" t="inlineStr"/>
      <c r="U1228" s="33" t="inlineStr"/>
      <c r="V1228" s="33" t="inlineStr"/>
      <c r="W1228" s="33" t="inlineStr"/>
      <c r="X1228" s="33" t="inlineStr"/>
      <c r="Y1228" s="33" t="inlineStr"/>
      <c r="Z1228" s="33" t="inlineStr"/>
      <c r="AA1228" s="33" t="inlineStr"/>
      <c r="AB1228" s="33" t="inlineStr"/>
      <c r="AC1228" s="33" t="inlineStr"/>
      <c r="AD1228" s="33" t="inlineStr"/>
      <c r="AE1228" s="33" t="inlineStr"/>
      <c r="AF1228" s="33" t="inlineStr"/>
      <c r="AG1228" s="33" t="inlineStr"/>
      <c r="AH1228">
        <f>COUNTA(D1228:D1228)&gt;0</f>
        <v/>
      </c>
      <c r="AI1228">
        <f>IFERROR(AND($D$1227&lt;&gt;"",$D$1227&gt;0),FALSE)</f>
        <v/>
      </c>
      <c r="AJ1228">
        <f>IFERROR(AND($D$1227="",NOT(AND($D$1227&lt;&gt;"",$D$1227&gt;0))),FALSE)</f>
        <v/>
      </c>
      <c r="AK1228">
        <f>IF(AI1228,IF(AH1228,"ANSWERED","MISSING"),IF(AJ1228,IF(AH1228,"INVALID","CONTROLLER MISSING"),IF(AH1228,"INVALID","NOT APPLICABLE")))</f>
        <v/>
      </c>
      <c r="AL1228" t="inlineStr">
        <is>
          <t>PARSED</t>
        </is>
      </c>
    </row>
    <row r="1229">
      <c r="A1229" s="29" t="inlineStr">
        <is>
          <t>FINS_PR_1183_v1</t>
        </is>
      </c>
      <c r="B1229" s="30" t="inlineStr">
        <is>
          <t>Total deposited in a separate account in an authorised credit institution at the end of the reporting period</t>
        </is>
      </c>
      <c r="C1229" s="31" t="inlineStr">
        <is>
          <t>WHEN TO ANSWER: At least one of these conditions must be met: “Payment Services” (FINS_PR_791) is “Yes”; or “Issuing of electronic money as defined in the Third Schedule” (FINS_PR_797) is “Yes”</t>
        </is>
      </c>
      <c r="D1229" s="34" t="inlineStr"/>
      <c r="E1229" s="33" t="inlineStr"/>
      <c r="F1229" s="33" t="inlineStr"/>
      <c r="G1229" s="33" t="inlineStr"/>
      <c r="H1229" s="33" t="inlineStr"/>
      <c r="I1229" s="33" t="inlineStr"/>
      <c r="J1229" s="33" t="inlineStr"/>
      <c r="K1229" s="33" t="inlineStr"/>
      <c r="L1229" s="33" t="inlineStr"/>
      <c r="M1229" s="33" t="inlineStr"/>
      <c r="N1229" s="33" t="inlineStr"/>
      <c r="O1229" s="33" t="inlineStr"/>
      <c r="P1229" s="33" t="inlineStr"/>
      <c r="Q1229" s="33" t="inlineStr"/>
      <c r="R1229" s="33" t="inlineStr"/>
      <c r="S1229" s="33" t="inlineStr"/>
      <c r="T1229" s="33" t="inlineStr"/>
      <c r="U1229" s="33" t="inlineStr"/>
      <c r="V1229" s="33" t="inlineStr"/>
      <c r="W1229" s="33" t="inlineStr"/>
      <c r="X1229" s="33" t="inlineStr"/>
      <c r="Y1229" s="33" t="inlineStr"/>
      <c r="Z1229" s="33" t="inlineStr"/>
      <c r="AA1229" s="33" t="inlineStr"/>
      <c r="AB1229" s="33" t="inlineStr"/>
      <c r="AC1229" s="33" t="inlineStr"/>
      <c r="AD1229" s="33" t="inlineStr"/>
      <c r="AE1229" s="33" t="inlineStr"/>
      <c r="AF1229" s="33" t="inlineStr"/>
      <c r="AG1229" s="33" t="inlineStr"/>
      <c r="AH1229">
        <f>COUNTA(D1229:D1229)&gt;0</f>
        <v/>
      </c>
      <c r="AI1229">
        <f>IFERROR(OR(AND($D$811&lt;&gt;"",$D$811="Yes"),AND($D$817&lt;&gt;"",$D$817="Yes")),FALSE)</f>
        <v/>
      </c>
      <c r="AJ1229">
        <f>IFERROR(AND(OR($D$811="",$D$817=""),NOT(OR(AND($D$811&lt;&gt;"",$D$811="Yes"),AND($D$817&lt;&gt;"",$D$817="Yes")))),FALSE)</f>
        <v/>
      </c>
      <c r="AK1229">
        <f>IF(AI1229,IF(AH1229,"ANSWERED","MISSING"),IF(AJ1229,IF(AH1229,"INVALID","CONTROLLER MISSING"),IF(AH1229,"INVALID","NOT APPLICABLE")))</f>
        <v/>
      </c>
      <c r="AL1229" t="inlineStr">
        <is>
          <t>PARSED</t>
        </is>
      </c>
    </row>
    <row r="1230">
      <c r="A1230" s="29" t="inlineStr">
        <is>
          <t>FINS_PR_1184_v1</t>
        </is>
      </c>
      <c r="B1230" s="30" t="inlineStr">
        <is>
          <t>Total invested in secure liquid low-risk assets held in a separate account with an authorised custodian at the end of the reporting period</t>
        </is>
      </c>
      <c r="C1230" s="31" t="inlineStr">
        <is>
          <t>WHEN TO ANSWER: At least one of these conditions must be met: “Payment Services” (FINS_PR_791) is “Yes”; or “Issuing of electronic money as defined in the Third Schedule” (FINS_PR_797) is “Yes”</t>
        </is>
      </c>
      <c r="D1230" s="34" t="inlineStr"/>
      <c r="E1230" s="33" t="inlineStr"/>
      <c r="F1230" s="33" t="inlineStr"/>
      <c r="G1230" s="33" t="inlineStr"/>
      <c r="H1230" s="33" t="inlineStr"/>
      <c r="I1230" s="33" t="inlineStr"/>
      <c r="J1230" s="33" t="inlineStr"/>
      <c r="K1230" s="33" t="inlineStr"/>
      <c r="L1230" s="33" t="inlineStr"/>
      <c r="M1230" s="33" t="inlineStr"/>
      <c r="N1230" s="33" t="inlineStr"/>
      <c r="O1230" s="33" t="inlineStr"/>
      <c r="P1230" s="33" t="inlineStr"/>
      <c r="Q1230" s="33" t="inlineStr"/>
      <c r="R1230" s="33" t="inlineStr"/>
      <c r="S1230" s="33" t="inlineStr"/>
      <c r="T1230" s="33" t="inlineStr"/>
      <c r="U1230" s="33" t="inlineStr"/>
      <c r="V1230" s="33" t="inlineStr"/>
      <c r="W1230" s="33" t="inlineStr"/>
      <c r="X1230" s="33" t="inlineStr"/>
      <c r="Y1230" s="33" t="inlineStr"/>
      <c r="Z1230" s="33" t="inlineStr"/>
      <c r="AA1230" s="33" t="inlineStr"/>
      <c r="AB1230" s="33" t="inlineStr"/>
      <c r="AC1230" s="33" t="inlineStr"/>
      <c r="AD1230" s="33" t="inlineStr"/>
      <c r="AE1230" s="33" t="inlineStr"/>
      <c r="AF1230" s="33" t="inlineStr"/>
      <c r="AG1230" s="33" t="inlineStr"/>
      <c r="AH1230">
        <f>COUNTA(D1230:D1230)&gt;0</f>
        <v/>
      </c>
      <c r="AI1230">
        <f>IFERROR(OR(AND($D$811&lt;&gt;"",$D$811="Yes"),AND($D$817&lt;&gt;"",$D$817="Yes")),FALSE)</f>
        <v/>
      </c>
      <c r="AJ1230">
        <f>IFERROR(AND(OR($D$811="",$D$817=""),NOT(OR(AND($D$811&lt;&gt;"",$D$811="Yes"),AND($D$817&lt;&gt;"",$D$817="Yes")))),FALSE)</f>
        <v/>
      </c>
      <c r="AK1230">
        <f>IF(AI1230,IF(AH1230,"ANSWERED","MISSING"),IF(AJ1230,IF(AH1230,"INVALID","CONTROLLER MISSING"),IF(AH1230,"INVALID","NOT APPLICABLE")))</f>
        <v/>
      </c>
      <c r="AL1230" t="inlineStr">
        <is>
          <t>PARSED</t>
        </is>
      </c>
    </row>
    <row r="1231">
      <c r="A1231" s="29" t="inlineStr">
        <is>
          <t>FINS_PR_1185_v1</t>
        </is>
      </c>
      <c r="B1231" s="30" t="inlineStr">
        <is>
          <t>Total covered by an insurance policy or some other comparable guarantee from an authorised insurance company 
or credit institution at the end of the reporting period</t>
        </is>
      </c>
      <c r="C1231" s="31" t="inlineStr">
        <is>
          <t>WHEN TO ANSWER: At least one of these conditions must be met: “Payment Services” (FINS_PR_791) is “Yes”; or “Issuing of electronic money as defined in the Third Schedule” (FINS_PR_797) is “Yes”</t>
        </is>
      </c>
      <c r="D1231" s="34" t="inlineStr"/>
      <c r="E1231" s="33" t="inlineStr"/>
      <c r="F1231" s="33" t="inlineStr"/>
      <c r="G1231" s="33" t="inlineStr"/>
      <c r="H1231" s="33" t="inlineStr"/>
      <c r="I1231" s="33" t="inlineStr"/>
      <c r="J1231" s="33" t="inlineStr"/>
      <c r="K1231" s="33" t="inlineStr"/>
      <c r="L1231" s="33" t="inlineStr"/>
      <c r="M1231" s="33" t="inlineStr"/>
      <c r="N1231" s="33" t="inlineStr"/>
      <c r="O1231" s="33" t="inlineStr"/>
      <c r="P1231" s="33" t="inlineStr"/>
      <c r="Q1231" s="33" t="inlineStr"/>
      <c r="R1231" s="33" t="inlineStr"/>
      <c r="S1231" s="33" t="inlineStr"/>
      <c r="T1231" s="33" t="inlineStr"/>
      <c r="U1231" s="33" t="inlineStr"/>
      <c r="V1231" s="33" t="inlineStr"/>
      <c r="W1231" s="33" t="inlineStr"/>
      <c r="X1231" s="33" t="inlineStr"/>
      <c r="Y1231" s="33" t="inlineStr"/>
      <c r="Z1231" s="33" t="inlineStr"/>
      <c r="AA1231" s="33" t="inlineStr"/>
      <c r="AB1231" s="33" t="inlineStr"/>
      <c r="AC1231" s="33" t="inlineStr"/>
      <c r="AD1231" s="33" t="inlineStr"/>
      <c r="AE1231" s="33" t="inlineStr"/>
      <c r="AF1231" s="33" t="inlineStr"/>
      <c r="AG1231" s="33" t="inlineStr"/>
      <c r="AH1231">
        <f>COUNTA(D1231:D1231)&gt;0</f>
        <v/>
      </c>
      <c r="AI1231">
        <f>IFERROR(OR(AND($D$811&lt;&gt;"",$D$811="Yes"),AND($D$817&lt;&gt;"",$D$817="Yes")),FALSE)</f>
        <v/>
      </c>
      <c r="AJ1231">
        <f>IFERROR(AND(OR($D$811="",$D$817=""),NOT(OR(AND($D$811&lt;&gt;"",$D$811="Yes"),AND($D$817&lt;&gt;"",$D$817="Yes")))),FALSE)</f>
        <v/>
      </c>
      <c r="AK1231">
        <f>IF(AI1231,IF(AH1231,"ANSWERED","MISSING"),IF(AJ1231,IF(AH1231,"INVALID","CONTROLLER MISSING"),IF(AH1231,"INVALID","NOT APPLICABLE")))</f>
        <v/>
      </c>
      <c r="AL1231" t="inlineStr">
        <is>
          <t>PARSED</t>
        </is>
      </c>
    </row>
    <row r="1232">
      <c r="A1232" s="29" t="inlineStr">
        <is>
          <t>FINS_PR_1187_v1</t>
        </is>
      </c>
      <c r="B1232" s="30" t="inlineStr">
        <is>
          <t>Name of credit institution</t>
        </is>
      </c>
      <c r="C1232" s="36" t="inlineStr">
        <is>
          <t>TABLE: 42.0
Enter Name of credit institution.
HOW TO ANSWER: Multiple values; one item per Value_N cell.
WHEN TO ANSWER: “Total deposited in a separate account in an authorised credit institution at the end of the reporting period” (FINS_PR_1183) is greater than “0”</t>
        </is>
      </c>
      <c r="D1232" s="34" t="inlineStr"/>
      <c r="E1232" s="34" t="inlineStr"/>
      <c r="F1232" s="34" t="inlineStr"/>
      <c r="G1232" s="34" t="inlineStr"/>
      <c r="H1232" s="34" t="inlineStr"/>
      <c r="I1232" s="34" t="inlineStr"/>
      <c r="J1232" s="34" t="inlineStr"/>
      <c r="K1232" s="34" t="inlineStr"/>
      <c r="L1232" s="34" t="inlineStr"/>
      <c r="M1232" s="34" t="inlineStr"/>
      <c r="N1232" s="34" t="inlineStr"/>
      <c r="O1232" s="34" t="inlineStr"/>
      <c r="P1232" s="34" t="inlineStr"/>
      <c r="Q1232" s="34" t="inlineStr"/>
      <c r="R1232" s="34" t="inlineStr"/>
      <c r="S1232" s="34" t="inlineStr"/>
      <c r="T1232" s="34" t="inlineStr"/>
      <c r="U1232" s="34" t="inlineStr"/>
      <c r="V1232" s="34" t="inlineStr"/>
      <c r="W1232" s="34" t="inlineStr"/>
      <c r="X1232" s="34" t="inlineStr"/>
      <c r="Y1232" s="34" t="inlineStr"/>
      <c r="Z1232" s="34" t="inlineStr"/>
      <c r="AA1232" s="34" t="inlineStr"/>
      <c r="AB1232" s="34" t="inlineStr"/>
      <c r="AC1232" s="34" t="inlineStr"/>
      <c r="AD1232" s="34" t="inlineStr"/>
      <c r="AE1232" s="34" t="inlineStr"/>
      <c r="AF1232" s="34" t="inlineStr"/>
      <c r="AG1232" s="34" t="inlineStr"/>
      <c r="AH1232">
        <f>COUNTA(D1232:AG1232)&gt;0</f>
        <v/>
      </c>
      <c r="AI1232">
        <f>IFERROR(AND($D$1229&lt;&gt;"",$D$1229&gt;0),FALSE)</f>
        <v/>
      </c>
      <c r="AJ1232">
        <f>IFERROR(AND($D$1229="",NOT(AND($D$1229&lt;&gt;"",$D$1229&gt;0))),FALSE)</f>
        <v/>
      </c>
      <c r="AK1232">
        <f>IF(AI1232,IF(AH1232,"ANSWERED","MISSING"),IF(AJ1232,IF(AH1232,"INVALID","CONTROLLER MISSING"),IF(AH1232,"INVALID","NOT APPLICABLE")))</f>
        <v/>
      </c>
      <c r="AL1232" t="inlineStr">
        <is>
          <t>PARSED</t>
        </is>
      </c>
    </row>
    <row r="1233">
      <c r="A1233" s="29" t="inlineStr">
        <is>
          <t>FINS_PR_1188_v1</t>
        </is>
      </c>
      <c r="B1233" s="30" t="inlineStr">
        <is>
          <t>Jurisdiction</t>
        </is>
      </c>
      <c r="C1233" s="36" t="inlineStr">
        <is>
          <t>TABLE: 42.0
Select 'Afghanistan', 'Albania', 'Algeria', 'American Samoa', 'Andorra', 'Angola', 'Anguilla', 'Antarctica', 'Antigua and Barbuda', 'Argentina', 'Armenia', 'Aruba', 'Australia', 'Austria', 'Azerbaijan', 'Bahamas (the)',…
HOW TO ANSWER: Multiple values; one item per Value_N cell.
OPTIONS: Use the dropdown list; the full option list is intentionally not repeated here.
WHEN TO ANSWER: “Total deposited in a separate account in an authorised credit institution at the end of the reporting period” (FINS_PR_11…</t>
        </is>
      </c>
      <c r="D1233" s="34" t="inlineStr"/>
      <c r="E1233" s="34" t="inlineStr"/>
      <c r="F1233" s="34" t="inlineStr"/>
      <c r="G1233" s="34" t="inlineStr"/>
      <c r="H1233" s="34" t="inlineStr"/>
      <c r="I1233" s="34" t="inlineStr"/>
      <c r="J1233" s="34" t="inlineStr"/>
      <c r="K1233" s="34" t="inlineStr"/>
      <c r="L1233" s="34" t="inlineStr"/>
      <c r="M1233" s="34" t="inlineStr"/>
      <c r="N1233" s="34" t="inlineStr"/>
      <c r="O1233" s="34" t="inlineStr"/>
      <c r="P1233" s="34" t="inlineStr"/>
      <c r="Q1233" s="34" t="inlineStr"/>
      <c r="R1233" s="34" t="inlineStr"/>
      <c r="S1233" s="34" t="inlineStr"/>
      <c r="T1233" s="34" t="inlineStr"/>
      <c r="U1233" s="34" t="inlineStr"/>
      <c r="V1233" s="34" t="inlineStr"/>
      <c r="W1233" s="34" t="inlineStr"/>
      <c r="X1233" s="34" t="inlineStr"/>
      <c r="Y1233" s="34" t="inlineStr"/>
      <c r="Z1233" s="34" t="inlineStr"/>
      <c r="AA1233" s="34" t="inlineStr"/>
      <c r="AB1233" s="34" t="inlineStr"/>
      <c r="AC1233" s="34" t="inlineStr"/>
      <c r="AD1233" s="34" t="inlineStr"/>
      <c r="AE1233" s="34" t="inlineStr"/>
      <c r="AF1233" s="34" t="inlineStr"/>
      <c r="AG1233" s="34" t="inlineStr"/>
      <c r="AH1233">
        <f>COUNTA(D1233:AG1233)&gt;0</f>
        <v/>
      </c>
      <c r="AI1233">
        <f>IFERROR(AND($D$1229&lt;&gt;"",$D$1229&gt;0),FALSE)</f>
        <v/>
      </c>
      <c r="AJ1233">
        <f>IFERROR(AND($D$1229="",NOT(AND($D$1229&lt;&gt;"",$D$1229&gt;0))),FALSE)</f>
        <v/>
      </c>
      <c r="AK1233">
        <f>IF(AI1233,IF(AH1233,"ANSWERED","MISSING"),IF(AJ1233,IF(AH1233,"INVALID","CONTROLLER MISSING"),IF(AH1233,"INVALID","NOT APPLICABLE")))</f>
        <v/>
      </c>
      <c r="AL1233" t="inlineStr">
        <is>
          <t>PARSED</t>
        </is>
      </c>
    </row>
    <row r="1234">
      <c r="A1234" s="29" t="inlineStr">
        <is>
          <t>FINS_PR_1189_v1</t>
        </is>
      </c>
      <c r="B1234" s="30" t="inlineStr">
        <is>
          <t>Account title and account number</t>
        </is>
      </c>
      <c r="C1234" s="36" t="inlineStr">
        <is>
          <t>TABLE: 42.0
Enter Account title and account number.
HOW TO ANSWER: Multiple values; one item per Value_N cell.
WHEN TO ANSWER: “Total deposited in a separate account in an authorised credit institution at the end of the reporting period” (FINS_PR_1183) is greater than “0”</t>
        </is>
      </c>
      <c r="D1234" s="34" t="inlineStr"/>
      <c r="E1234" s="34" t="inlineStr"/>
      <c r="F1234" s="34" t="inlineStr"/>
      <c r="G1234" s="34" t="inlineStr"/>
      <c r="H1234" s="34" t="inlineStr"/>
      <c r="I1234" s="34" t="inlineStr"/>
      <c r="J1234" s="34" t="inlineStr"/>
      <c r="K1234" s="34" t="inlineStr"/>
      <c r="L1234" s="34" t="inlineStr"/>
      <c r="M1234" s="34" t="inlineStr"/>
      <c r="N1234" s="34" t="inlineStr"/>
      <c r="O1234" s="34" t="inlineStr"/>
      <c r="P1234" s="34" t="inlineStr"/>
      <c r="Q1234" s="34" t="inlineStr"/>
      <c r="R1234" s="34" t="inlineStr"/>
      <c r="S1234" s="34" t="inlineStr"/>
      <c r="T1234" s="34" t="inlineStr"/>
      <c r="U1234" s="34" t="inlineStr"/>
      <c r="V1234" s="34" t="inlineStr"/>
      <c r="W1234" s="34" t="inlineStr"/>
      <c r="X1234" s="34" t="inlineStr"/>
      <c r="Y1234" s="34" t="inlineStr"/>
      <c r="Z1234" s="34" t="inlineStr"/>
      <c r="AA1234" s="34" t="inlineStr"/>
      <c r="AB1234" s="34" t="inlineStr"/>
      <c r="AC1234" s="34" t="inlineStr"/>
      <c r="AD1234" s="34" t="inlineStr"/>
      <c r="AE1234" s="34" t="inlineStr"/>
      <c r="AF1234" s="34" t="inlineStr"/>
      <c r="AG1234" s="34" t="inlineStr"/>
      <c r="AH1234">
        <f>COUNTA(D1234:AG1234)&gt;0</f>
        <v/>
      </c>
      <c r="AI1234">
        <f>IFERROR(AND($D$1229&lt;&gt;"",$D$1229&gt;0),FALSE)</f>
        <v/>
      </c>
      <c r="AJ1234">
        <f>IFERROR(AND($D$1229="",NOT(AND($D$1229&lt;&gt;"",$D$1229&gt;0))),FALSE)</f>
        <v/>
      </c>
      <c r="AK1234">
        <f>IF(AI1234,IF(AH1234,"ANSWERED","MISSING"),IF(AJ1234,IF(AH1234,"INVALID","CONTROLLER MISSING"),IF(AH1234,"INVALID","NOT APPLICABLE")))</f>
        <v/>
      </c>
      <c r="AL1234" t="inlineStr">
        <is>
          <t>PARSED</t>
        </is>
      </c>
    </row>
    <row r="1235">
      <c r="A1235" s="29" t="inlineStr">
        <is>
          <t>FINS_PR_1190_v1</t>
        </is>
      </c>
      <c r="B1235" s="30" t="inlineStr">
        <is>
          <t>Date when the Safeguarding Acknowledgment Letter was provided to the MFSA as per R3-2.9.13</t>
        </is>
      </c>
      <c r="C1235" s="36" t="inlineStr">
        <is>
          <t>TABLE: 42.0
Enter Date when the Safeguarding Acknowledgment Letter was provided to the MFSA as per R3-2.9.13.
HOW TO ANSWER: Multiple values; one item per Value_N cell.
WHEN TO ANSWER: “Total deposited in a separate account in an authorised credit institution at the end of the reporting period” (FINS_PR_1183) is greater than “0”</t>
        </is>
      </c>
      <c r="D1235" s="34" t="inlineStr"/>
      <c r="E1235" s="34" t="inlineStr"/>
      <c r="F1235" s="34" t="inlineStr"/>
      <c r="G1235" s="34" t="inlineStr"/>
      <c r="H1235" s="34" t="inlineStr"/>
      <c r="I1235" s="34" t="inlineStr"/>
      <c r="J1235" s="34" t="inlineStr"/>
      <c r="K1235" s="34" t="inlineStr"/>
      <c r="L1235" s="34" t="inlineStr"/>
      <c r="M1235" s="34" t="inlineStr"/>
      <c r="N1235" s="34" t="inlineStr"/>
      <c r="O1235" s="34" t="inlineStr"/>
      <c r="P1235" s="34" t="inlineStr"/>
      <c r="Q1235" s="34" t="inlineStr"/>
      <c r="R1235" s="34" t="inlineStr"/>
      <c r="S1235" s="34" t="inlineStr"/>
      <c r="T1235" s="34" t="inlineStr"/>
      <c r="U1235" s="34" t="inlineStr"/>
      <c r="V1235" s="34" t="inlineStr"/>
      <c r="W1235" s="34" t="inlineStr"/>
      <c r="X1235" s="34" t="inlineStr"/>
      <c r="Y1235" s="34" t="inlineStr"/>
      <c r="Z1235" s="34" t="inlineStr"/>
      <c r="AA1235" s="34" t="inlineStr"/>
      <c r="AB1235" s="34" t="inlineStr"/>
      <c r="AC1235" s="34" t="inlineStr"/>
      <c r="AD1235" s="34" t="inlineStr"/>
      <c r="AE1235" s="34" t="inlineStr"/>
      <c r="AF1235" s="34" t="inlineStr"/>
      <c r="AG1235" s="34" t="inlineStr"/>
      <c r="AH1235">
        <f>COUNTA(D1235:AG1235)&gt;0</f>
        <v/>
      </c>
      <c r="AI1235">
        <f>IFERROR(AND($D$1229&lt;&gt;"",$D$1229&gt;0),FALSE)</f>
        <v/>
      </c>
      <c r="AJ1235">
        <f>IFERROR(AND($D$1229="",NOT(AND($D$1229&lt;&gt;"",$D$1229&gt;0))),FALSE)</f>
        <v/>
      </c>
      <c r="AK1235">
        <f>IF(AI1235,IF(AH1235,"ANSWERED","MISSING"),IF(AJ1235,IF(AH1235,"INVALID","CONTROLLER MISSING"),IF(AH1235,"INVALID","NOT APPLICABLE")))</f>
        <v/>
      </c>
      <c r="AL1235" t="inlineStr">
        <is>
          <t>PARSED</t>
        </is>
      </c>
    </row>
    <row r="1236">
      <c r="A1236" s="29" t="inlineStr">
        <is>
          <t>FINS_PR_1191_v1</t>
        </is>
      </c>
      <c r="B1236" s="30" t="inlineStr">
        <is>
          <t>Funds held in exchange for issuing electronic money in reported currency</t>
        </is>
      </c>
      <c r="C1236" s="36" t="inlineStr">
        <is>
          <t>TABLE: 42.0
Enter Funds held in exchange for issuing electronic money.
HOW TO ANSWER: Multiple values; one item per Value_N cell.
WHEN TO ANSWER: “Total deposited in a separate account in an authorised credit institution at the end of the reporting period” (FINS_PR_1183) is greater than “0”</t>
        </is>
      </c>
      <c r="D1236" s="34" t="inlineStr"/>
      <c r="E1236" s="34" t="inlineStr"/>
      <c r="F1236" s="34" t="inlineStr"/>
      <c r="G1236" s="34" t="inlineStr"/>
      <c r="H1236" s="34" t="inlineStr"/>
      <c r="I1236" s="34" t="inlineStr"/>
      <c r="J1236" s="34" t="inlineStr"/>
      <c r="K1236" s="34" t="inlineStr"/>
      <c r="L1236" s="34" t="inlineStr"/>
      <c r="M1236" s="34" t="inlineStr"/>
      <c r="N1236" s="34" t="inlineStr"/>
      <c r="O1236" s="34" t="inlineStr"/>
      <c r="P1236" s="34" t="inlineStr"/>
      <c r="Q1236" s="34" t="inlineStr"/>
      <c r="R1236" s="34" t="inlineStr"/>
      <c r="S1236" s="34" t="inlineStr"/>
      <c r="T1236" s="34" t="inlineStr"/>
      <c r="U1236" s="34" t="inlineStr"/>
      <c r="V1236" s="34" t="inlineStr"/>
      <c r="W1236" s="34" t="inlineStr"/>
      <c r="X1236" s="34" t="inlineStr"/>
      <c r="Y1236" s="34" t="inlineStr"/>
      <c r="Z1236" s="34" t="inlineStr"/>
      <c r="AA1236" s="34" t="inlineStr"/>
      <c r="AB1236" s="34" t="inlineStr"/>
      <c r="AC1236" s="34" t="inlineStr"/>
      <c r="AD1236" s="34" t="inlineStr"/>
      <c r="AE1236" s="34" t="inlineStr"/>
      <c r="AF1236" s="34" t="inlineStr"/>
      <c r="AG1236" s="34" t="inlineStr"/>
      <c r="AH1236">
        <f>COUNTA(D1236:AG1236)&gt;0</f>
        <v/>
      </c>
      <c r="AI1236">
        <f>IFERROR(AND($D$1229&lt;&gt;"",$D$1229&gt;0),FALSE)</f>
        <v/>
      </c>
      <c r="AJ1236">
        <f>IFERROR(AND($D$1229="",NOT(AND($D$1229&lt;&gt;"",$D$1229&gt;0))),FALSE)</f>
        <v/>
      </c>
      <c r="AK1236">
        <f>IF(AI1236,IF(AH1236,"ANSWERED","MISSING"),IF(AJ1236,IF(AH1236,"INVALID","CONTROLLER MISSING"),IF(AH1236,"INVALID","NOT APPLICABLE")))</f>
        <v/>
      </c>
      <c r="AL1236" t="inlineStr">
        <is>
          <t>PARSED</t>
        </is>
      </c>
    </row>
    <row r="1237">
      <c r="A1237" s="29" t="inlineStr">
        <is>
          <t>FINS_PR_1192_v1</t>
        </is>
      </c>
      <c r="B1237" s="30" t="inlineStr">
        <is>
          <t>Funds held for payment services in reported currency</t>
        </is>
      </c>
      <c r="C1237" s="36" t="inlineStr">
        <is>
          <t>TABLE: 42.0
Enter Funds held for payment services.
HOW TO ANSWER: Multiple values; one item per Value_N cell.
WHEN TO ANSWER: “Total deposited in a separate account in an authorised credit institution at the end of the reporting period” (FINS_PR_1183) is greater than “0”</t>
        </is>
      </c>
      <c r="D1237" s="34" t="inlineStr"/>
      <c r="E1237" s="34" t="inlineStr"/>
      <c r="F1237" s="34" t="inlineStr"/>
      <c r="G1237" s="34" t="inlineStr"/>
      <c r="H1237" s="34" t="inlineStr"/>
      <c r="I1237" s="34" t="inlineStr"/>
      <c r="J1237" s="34" t="inlineStr"/>
      <c r="K1237" s="34" t="inlineStr"/>
      <c r="L1237" s="34" t="inlineStr"/>
      <c r="M1237" s="34" t="inlineStr"/>
      <c r="N1237" s="34" t="inlineStr"/>
      <c r="O1237" s="34" t="inlineStr"/>
      <c r="P1237" s="34" t="inlineStr"/>
      <c r="Q1237" s="34" t="inlineStr"/>
      <c r="R1237" s="34" t="inlineStr"/>
      <c r="S1237" s="34" t="inlineStr"/>
      <c r="T1237" s="34" t="inlineStr"/>
      <c r="U1237" s="34" t="inlineStr"/>
      <c r="V1237" s="34" t="inlineStr"/>
      <c r="W1237" s="34" t="inlineStr"/>
      <c r="X1237" s="34" t="inlineStr"/>
      <c r="Y1237" s="34" t="inlineStr"/>
      <c r="Z1237" s="34" t="inlineStr"/>
      <c r="AA1237" s="34" t="inlineStr"/>
      <c r="AB1237" s="34" t="inlineStr"/>
      <c r="AC1237" s="34" t="inlineStr"/>
      <c r="AD1237" s="34" t="inlineStr"/>
      <c r="AE1237" s="34" t="inlineStr"/>
      <c r="AF1237" s="34" t="inlineStr"/>
      <c r="AG1237" s="34" t="inlineStr"/>
      <c r="AH1237">
        <f>COUNTA(D1237:AG1237)&gt;0</f>
        <v/>
      </c>
      <c r="AI1237">
        <f>IFERROR(AND($D$1229&lt;&gt;"",$D$1229&gt;0),FALSE)</f>
        <v/>
      </c>
      <c r="AJ1237">
        <f>IFERROR(AND($D$1229="",NOT(AND($D$1229&lt;&gt;"",$D$1229&gt;0))),FALSE)</f>
        <v/>
      </c>
      <c r="AK1237">
        <f>IF(AI1237,IF(AH1237,"ANSWERED","MISSING"),IF(AJ1237,IF(AH1237,"INVALID","CONTROLLER MISSING"),IF(AH1237,"INVALID","NOT APPLICABLE")))</f>
        <v/>
      </c>
      <c r="AL1237" t="inlineStr">
        <is>
          <t>PARSED</t>
        </is>
      </c>
    </row>
    <row r="1238">
      <c r="A1238" s="29" t="inlineStr">
        <is>
          <t>FINS_PR_1193_v1</t>
        </is>
      </c>
      <c r="B1238" s="30" t="inlineStr">
        <is>
          <t>Funds held for Crypto Services in reported currency</t>
        </is>
      </c>
      <c r="C1238" s="36" t="inlineStr">
        <is>
          <t>TABLE: 42.0
Enter Funds held for Crypto Services.
HOW TO ANSWER: Multiple values; one item per Value_N cell.
WHEN TO ANSWER: “Total deposited in a separate account in an authorised credit institution at the end of the reporting period” (FINS_PR_1183) is greater than “0”</t>
        </is>
      </c>
      <c r="D1238" s="34" t="inlineStr"/>
      <c r="E1238" s="34" t="inlineStr"/>
      <c r="F1238" s="34" t="inlineStr"/>
      <c r="G1238" s="34" t="inlineStr"/>
      <c r="H1238" s="34" t="inlineStr"/>
      <c r="I1238" s="34" t="inlineStr"/>
      <c r="J1238" s="34" t="inlineStr"/>
      <c r="K1238" s="34" t="inlineStr"/>
      <c r="L1238" s="34" t="inlineStr"/>
      <c r="M1238" s="34" t="inlineStr"/>
      <c r="N1238" s="34" t="inlineStr"/>
      <c r="O1238" s="34" t="inlineStr"/>
      <c r="P1238" s="34" t="inlineStr"/>
      <c r="Q1238" s="34" t="inlineStr"/>
      <c r="R1238" s="34" t="inlineStr"/>
      <c r="S1238" s="34" t="inlineStr"/>
      <c r="T1238" s="34" t="inlineStr"/>
      <c r="U1238" s="34" t="inlineStr"/>
      <c r="V1238" s="34" t="inlineStr"/>
      <c r="W1238" s="34" t="inlineStr"/>
      <c r="X1238" s="34" t="inlineStr"/>
      <c r="Y1238" s="34" t="inlineStr"/>
      <c r="Z1238" s="34" t="inlineStr"/>
      <c r="AA1238" s="34" t="inlineStr"/>
      <c r="AB1238" s="34" t="inlineStr"/>
      <c r="AC1238" s="34" t="inlineStr"/>
      <c r="AD1238" s="34" t="inlineStr"/>
      <c r="AE1238" s="34" t="inlineStr"/>
      <c r="AF1238" s="34" t="inlineStr"/>
      <c r="AG1238" s="34" t="inlineStr"/>
      <c r="AH1238">
        <f>COUNTA(D1238:AG1238)&gt;0</f>
        <v/>
      </c>
      <c r="AI1238">
        <f>IFERROR(AND($D$1229&lt;&gt;"",$D$1229&gt;0),FALSE)</f>
        <v/>
      </c>
      <c r="AJ1238">
        <f>IFERROR(AND($D$1229="",NOT(AND($D$1229&lt;&gt;"",$D$1229&gt;0))),FALSE)</f>
        <v/>
      </c>
      <c r="AK1238">
        <f>IF(AI1238,IF(AH1238,"ANSWERED","MISSING"),IF(AJ1238,IF(AH1238,"INVALID","CONTROLLER MISSING"),IF(AH1238,"INVALID","NOT APPLICABLE")))</f>
        <v/>
      </c>
      <c r="AL1238" t="inlineStr">
        <is>
          <t>PARSED</t>
        </is>
      </c>
    </row>
    <row r="1239">
      <c r="A1239" s="29" t="inlineStr">
        <is>
          <t>FINS_PR_1195_v1</t>
        </is>
      </c>
      <c r="B1239" s="30" t="inlineStr">
        <is>
          <t>Name of custodian</t>
        </is>
      </c>
      <c r="C1239" s="36" t="inlineStr">
        <is>
          <t>TABLE: 59.0
Total invested in secure liquid low-risk assets held in a separate account with an authorised custodian at the end of the reporting period: Name of custodian
HOW TO ANSWER: 1 to 300 values.
WHEN TO ANSWER: “Total invested in secure liquid low-risk assets held in a separate account with an authorised custodian at the end of the reporting period” (FINS_PR_1184) is greater than “0”</t>
        </is>
      </c>
      <c r="D1239" s="34" t="inlineStr"/>
      <c r="E1239" s="34" t="inlineStr"/>
      <c r="F1239" s="34" t="inlineStr"/>
      <c r="G1239" s="34" t="inlineStr"/>
      <c r="H1239" s="34" t="inlineStr"/>
      <c r="I1239" s="34" t="inlineStr"/>
      <c r="J1239" s="34" t="inlineStr"/>
      <c r="K1239" s="34" t="inlineStr"/>
      <c r="L1239" s="34" t="inlineStr"/>
      <c r="M1239" s="34" t="inlineStr"/>
      <c r="N1239" s="34" t="inlineStr"/>
      <c r="O1239" s="34" t="inlineStr"/>
      <c r="P1239" s="34" t="inlineStr"/>
      <c r="Q1239" s="34" t="inlineStr"/>
      <c r="R1239" s="34" t="inlineStr"/>
      <c r="S1239" s="34" t="inlineStr"/>
      <c r="T1239" s="34" t="inlineStr"/>
      <c r="U1239" s="34" t="inlineStr"/>
      <c r="V1239" s="34" t="inlineStr"/>
      <c r="W1239" s="34" t="inlineStr"/>
      <c r="X1239" s="34" t="inlineStr"/>
      <c r="Y1239" s="34" t="inlineStr"/>
      <c r="Z1239" s="34" t="inlineStr"/>
      <c r="AA1239" s="34" t="inlineStr"/>
      <c r="AB1239" s="34" t="inlineStr"/>
      <c r="AC1239" s="34" t="inlineStr"/>
      <c r="AD1239" s="34" t="inlineStr"/>
      <c r="AE1239" s="34" t="inlineStr"/>
      <c r="AF1239" s="34" t="inlineStr"/>
      <c r="AG1239" s="34" t="inlineStr"/>
      <c r="AH1239">
        <f>COUNTA(D1239:AG1239)&gt;0</f>
        <v/>
      </c>
      <c r="AI1239">
        <f>IFERROR(AND($D$1230&lt;&gt;"",$D$1230&gt;0),FALSE)</f>
        <v/>
      </c>
      <c r="AJ1239">
        <f>IFERROR(AND($D$1230="",NOT(AND($D$1230&lt;&gt;"",$D$1230&gt;0))),FALSE)</f>
        <v/>
      </c>
      <c r="AK1239">
        <f>IF(AI1239,IF(AH1239,"ANSWERED","MISSING"),IF(AJ1239,IF(AH1239,"INVALID","CONTROLLER MISSING"),IF(AH1239,"INVALID","NOT APPLICABLE")))</f>
        <v/>
      </c>
      <c r="AL1239" t="inlineStr">
        <is>
          <t>PARSED</t>
        </is>
      </c>
    </row>
    <row r="1240">
      <c r="A1240" s="29" t="inlineStr">
        <is>
          <t>FINS_PR_1196_v1</t>
        </is>
      </c>
      <c r="B1240" s="30" t="inlineStr">
        <is>
          <t>Jurisdiction</t>
        </is>
      </c>
      <c r="C1240" s="36" t="inlineStr">
        <is>
          <t>TABLE: 59.0
Juristiction where is located the custodian
HOW TO ANSWER: Multiple values; one item per Value_N cell.
OPTIONS: Use the dropdown list; the full option list is intentionally not repeated here.
WHEN TO ANSWER: “Total invested in secure liquid low-risk assets held in a separate account with an authorised custodian at the end of the reporting period” (FINS_PR_1184) is greater than “0”</t>
        </is>
      </c>
      <c r="D1240" s="34" t="inlineStr"/>
      <c r="E1240" s="34" t="inlineStr"/>
      <c r="F1240" s="34" t="inlineStr"/>
      <c r="G1240" s="34" t="inlineStr"/>
      <c r="H1240" s="34" t="inlineStr"/>
      <c r="I1240" s="34" t="inlineStr"/>
      <c r="J1240" s="34" t="inlineStr"/>
      <c r="K1240" s="34" t="inlineStr"/>
      <c r="L1240" s="34" t="inlineStr"/>
      <c r="M1240" s="34" t="inlineStr"/>
      <c r="N1240" s="34" t="inlineStr"/>
      <c r="O1240" s="34" t="inlineStr"/>
      <c r="P1240" s="34" t="inlineStr"/>
      <c r="Q1240" s="34" t="inlineStr"/>
      <c r="R1240" s="34" t="inlineStr"/>
      <c r="S1240" s="34" t="inlineStr"/>
      <c r="T1240" s="34" t="inlineStr"/>
      <c r="U1240" s="34" t="inlineStr"/>
      <c r="V1240" s="34" t="inlineStr"/>
      <c r="W1240" s="34" t="inlineStr"/>
      <c r="X1240" s="34" t="inlineStr"/>
      <c r="Y1240" s="34" t="inlineStr"/>
      <c r="Z1240" s="34" t="inlineStr"/>
      <c r="AA1240" s="34" t="inlineStr"/>
      <c r="AB1240" s="34" t="inlineStr"/>
      <c r="AC1240" s="34" t="inlineStr"/>
      <c r="AD1240" s="34" t="inlineStr"/>
      <c r="AE1240" s="34" t="inlineStr"/>
      <c r="AF1240" s="34" t="inlineStr"/>
      <c r="AG1240" s="34" t="inlineStr"/>
      <c r="AH1240">
        <f>COUNTA(D1240:AG1240)&gt;0</f>
        <v/>
      </c>
      <c r="AI1240">
        <f>IFERROR(AND($D$1230&lt;&gt;"",$D$1230&gt;0),FALSE)</f>
        <v/>
      </c>
      <c r="AJ1240">
        <f>IFERROR(AND($D$1230="",NOT(AND($D$1230&lt;&gt;"",$D$1230&gt;0))),FALSE)</f>
        <v/>
      </c>
      <c r="AK1240">
        <f>IF(AI1240,IF(AH1240,"ANSWERED","MISSING"),IF(AJ1240,IF(AH1240,"INVALID","CONTROLLER MISSING"),IF(AH1240,"INVALID","NOT APPLICABLE")))</f>
        <v/>
      </c>
      <c r="AL1240" t="inlineStr">
        <is>
          <t>PARSED</t>
        </is>
      </c>
    </row>
    <row r="1241">
      <c r="A1241" s="29" t="inlineStr">
        <is>
          <t>FINS_PR_1197_v1</t>
        </is>
      </c>
      <c r="B1241" s="30" t="inlineStr">
        <is>
          <t>Custodian reference</t>
        </is>
      </c>
      <c r="C1241" s="36" t="inlineStr">
        <is>
          <t>TABLE: 59.0
Total invested in secure liquid low-risk assets held in a separate account with an authorised custodian at the end of the reporting period: Custodian reference
HOW TO ANSWER: Multiple values; one item per Value_N cell.
WHEN TO ANSWER: “Total invested in secure liquid low-risk assets held in a separate account with an authorised custodian at the end of the reporting period” (FINS_PR_1184) is greater than “0”</t>
        </is>
      </c>
      <c r="D1241" s="34" t="inlineStr"/>
      <c r="E1241" s="34" t="inlineStr"/>
      <c r="F1241" s="34" t="inlineStr"/>
      <c r="G1241" s="34" t="inlineStr"/>
      <c r="H1241" s="34" t="inlineStr"/>
      <c r="I1241" s="34" t="inlineStr"/>
      <c r="J1241" s="34" t="inlineStr"/>
      <c r="K1241" s="34" t="inlineStr"/>
      <c r="L1241" s="34" t="inlineStr"/>
      <c r="M1241" s="34" t="inlineStr"/>
      <c r="N1241" s="34" t="inlineStr"/>
      <c r="O1241" s="34" t="inlineStr"/>
      <c r="P1241" s="34" t="inlineStr"/>
      <c r="Q1241" s="34" t="inlineStr"/>
      <c r="R1241" s="34" t="inlineStr"/>
      <c r="S1241" s="34" t="inlineStr"/>
      <c r="T1241" s="34" t="inlineStr"/>
      <c r="U1241" s="34" t="inlineStr"/>
      <c r="V1241" s="34" t="inlineStr"/>
      <c r="W1241" s="34" t="inlineStr"/>
      <c r="X1241" s="34" t="inlineStr"/>
      <c r="Y1241" s="34" t="inlineStr"/>
      <c r="Z1241" s="34" t="inlineStr"/>
      <c r="AA1241" s="34" t="inlineStr"/>
      <c r="AB1241" s="34" t="inlineStr"/>
      <c r="AC1241" s="34" t="inlineStr"/>
      <c r="AD1241" s="34" t="inlineStr"/>
      <c r="AE1241" s="34" t="inlineStr"/>
      <c r="AF1241" s="34" t="inlineStr"/>
      <c r="AG1241" s="34" t="inlineStr"/>
      <c r="AH1241">
        <f>COUNTA(D1241:AG1241)&gt;0</f>
        <v/>
      </c>
      <c r="AI1241">
        <f>IFERROR(AND($D$1230&lt;&gt;"",$D$1230&gt;0),FALSE)</f>
        <v/>
      </c>
      <c r="AJ1241">
        <f>IFERROR(AND($D$1230="",NOT(AND($D$1230&lt;&gt;"",$D$1230&gt;0))),FALSE)</f>
        <v/>
      </c>
      <c r="AK1241">
        <f>IF(AI1241,IF(AH1241,"ANSWERED","MISSING"),IF(AJ1241,IF(AH1241,"INVALID","CONTROLLER MISSING"),IF(AH1241,"INVALID","NOT APPLICABLE")))</f>
        <v/>
      </c>
      <c r="AL1241" t="inlineStr">
        <is>
          <t>PARSED</t>
        </is>
      </c>
    </row>
    <row r="1242">
      <c r="A1242" s="29" t="inlineStr">
        <is>
          <t>FINS_PR_1198_v1</t>
        </is>
      </c>
      <c r="B1242" s="30" t="inlineStr">
        <is>
          <t>Date when the Safeguarding Acknowledgment Letter was provided to the MFSA as per R3-2.9.13</t>
        </is>
      </c>
      <c r="C1242" s="36" t="inlineStr">
        <is>
          <t>TABLE: 59.0
Total invested in secure liquid low-risk assets held in a separate account with an authorised custodian at the end of the reporting period: Date when the Safeguarding Acknowledgment Letter was provided to the MFSA as pe…
HOW TO ANSWER: Multiple values; one item per Value_N cell.
WHEN TO ANSWER: “Total invested in secure liquid low-risk assets held in a separate account with an authorised custodian at the end of the reporting period” (FINS_PR_1184) is greater than “0”</t>
        </is>
      </c>
      <c r="D1242" s="34" t="inlineStr"/>
      <c r="E1242" s="34" t="inlineStr"/>
      <c r="F1242" s="34" t="inlineStr"/>
      <c r="G1242" s="34" t="inlineStr"/>
      <c r="H1242" s="34" t="inlineStr"/>
      <c r="I1242" s="34" t="inlineStr"/>
      <c r="J1242" s="34" t="inlineStr"/>
      <c r="K1242" s="34" t="inlineStr"/>
      <c r="L1242" s="34" t="inlineStr"/>
      <c r="M1242" s="34" t="inlineStr"/>
      <c r="N1242" s="34" t="inlineStr"/>
      <c r="O1242" s="34" t="inlineStr"/>
      <c r="P1242" s="34" t="inlineStr"/>
      <c r="Q1242" s="34" t="inlineStr"/>
      <c r="R1242" s="34" t="inlineStr"/>
      <c r="S1242" s="34" t="inlineStr"/>
      <c r="T1242" s="34" t="inlineStr"/>
      <c r="U1242" s="34" t="inlineStr"/>
      <c r="V1242" s="34" t="inlineStr"/>
      <c r="W1242" s="34" t="inlineStr"/>
      <c r="X1242" s="34" t="inlineStr"/>
      <c r="Y1242" s="34" t="inlineStr"/>
      <c r="Z1242" s="34" t="inlineStr"/>
      <c r="AA1242" s="34" t="inlineStr"/>
      <c r="AB1242" s="34" t="inlineStr"/>
      <c r="AC1242" s="34" t="inlineStr"/>
      <c r="AD1242" s="34" t="inlineStr"/>
      <c r="AE1242" s="34" t="inlineStr"/>
      <c r="AF1242" s="34" t="inlineStr"/>
      <c r="AG1242" s="34" t="inlineStr"/>
      <c r="AH1242">
        <f>COUNTA(D1242:AG1242)&gt;0</f>
        <v/>
      </c>
      <c r="AI1242">
        <f>IFERROR(AND($D$1230&lt;&gt;"",$D$1230&gt;0),FALSE)</f>
        <v/>
      </c>
      <c r="AJ1242">
        <f>IFERROR(AND($D$1230="",NOT(AND($D$1230&lt;&gt;"",$D$1230&gt;0))),FALSE)</f>
        <v/>
      </c>
      <c r="AK1242">
        <f>IF(AI1242,IF(AH1242,"ANSWERED","MISSING"),IF(AJ1242,IF(AH1242,"INVALID","CONTROLLER MISSING"),IF(AH1242,"INVALID","NOT APPLICABLE")))</f>
        <v/>
      </c>
      <c r="AL1242" t="inlineStr">
        <is>
          <t>PARSED</t>
        </is>
      </c>
    </row>
    <row r="1243">
      <c r="A1243" s="29" t="inlineStr">
        <is>
          <t>FINS_PR_1199_v1</t>
        </is>
      </c>
      <c r="B1243" s="30" t="inlineStr">
        <is>
          <t>Funds held in exchange for issuing electronic money</t>
        </is>
      </c>
      <c r="C1243" s="36" t="inlineStr">
        <is>
          <t>TABLE: 59.0
Total invested in secure liquid low-risk assets held in a separate account with an authorised custodian at the end of the reporting period: Funds held in exchange for issuing electronic money
HOW TO ANSWER: Multiple values; one item per Value_N cell.
WHEN TO ANSWER: “Total invested in secure liquid low-risk assets held in a separate account with an authorised custodian at the end of the reporting period” (FINS_PR_1184) is greater than “0”</t>
        </is>
      </c>
      <c r="D1243" s="34" t="inlineStr"/>
      <c r="E1243" s="34" t="inlineStr"/>
      <c r="F1243" s="34" t="inlineStr"/>
      <c r="G1243" s="34" t="inlineStr"/>
      <c r="H1243" s="34" t="inlineStr"/>
      <c r="I1243" s="34" t="inlineStr"/>
      <c r="J1243" s="34" t="inlineStr"/>
      <c r="K1243" s="34" t="inlineStr"/>
      <c r="L1243" s="34" t="inlineStr"/>
      <c r="M1243" s="34" t="inlineStr"/>
      <c r="N1243" s="34" t="inlineStr"/>
      <c r="O1243" s="34" t="inlineStr"/>
      <c r="P1243" s="34" t="inlineStr"/>
      <c r="Q1243" s="34" t="inlineStr"/>
      <c r="R1243" s="34" t="inlineStr"/>
      <c r="S1243" s="34" t="inlineStr"/>
      <c r="T1243" s="34" t="inlineStr"/>
      <c r="U1243" s="34" t="inlineStr"/>
      <c r="V1243" s="34" t="inlineStr"/>
      <c r="W1243" s="34" t="inlineStr"/>
      <c r="X1243" s="34" t="inlineStr"/>
      <c r="Y1243" s="34" t="inlineStr"/>
      <c r="Z1243" s="34" t="inlineStr"/>
      <c r="AA1243" s="34" t="inlineStr"/>
      <c r="AB1243" s="34" t="inlineStr"/>
      <c r="AC1243" s="34" t="inlineStr"/>
      <c r="AD1243" s="34" t="inlineStr"/>
      <c r="AE1243" s="34" t="inlineStr"/>
      <c r="AF1243" s="34" t="inlineStr"/>
      <c r="AG1243" s="34" t="inlineStr"/>
      <c r="AH1243">
        <f>COUNTA(D1243:AG1243)&gt;0</f>
        <v/>
      </c>
      <c r="AI1243">
        <f>IFERROR(AND($D$1230&lt;&gt;"",$D$1230&gt;0),FALSE)</f>
        <v/>
      </c>
      <c r="AJ1243">
        <f>IFERROR(AND($D$1230="",NOT(AND($D$1230&lt;&gt;"",$D$1230&gt;0))),FALSE)</f>
        <v/>
      </c>
      <c r="AK1243">
        <f>IF(AI1243,IF(AH1243,"ANSWERED","MISSING"),IF(AJ1243,IF(AH1243,"INVALID","CONTROLLER MISSING"),IF(AH1243,"INVALID","NOT APPLICABLE")))</f>
        <v/>
      </c>
      <c r="AL1243" t="inlineStr">
        <is>
          <t>PARSED</t>
        </is>
      </c>
    </row>
    <row r="1244">
      <c r="A1244" s="29" t="inlineStr">
        <is>
          <t>FINS_PR_1200_v1</t>
        </is>
      </c>
      <c r="B1244" s="30" t="inlineStr">
        <is>
          <t>Funds held for payment services</t>
        </is>
      </c>
      <c r="C1244" s="36" t="inlineStr">
        <is>
          <t>TABLE: 59.0
Total invested in secure liquid low-risk assets held in a separate account with an authorised custodian at the end of the reporting period: Funds held for payment services
HOW TO ANSWER: Multiple values; one item per Value_N cell.
WHEN TO ANSWER: “Total invested in secure liquid low-risk assets held in a separate account with an authorised custodian at the end of the reporting period” (FINS_PR_1184) is greater than “0”</t>
        </is>
      </c>
      <c r="D1244" s="34" t="inlineStr"/>
      <c r="E1244" s="34" t="inlineStr"/>
      <c r="F1244" s="34" t="inlineStr"/>
      <c r="G1244" s="34" t="inlineStr"/>
      <c r="H1244" s="34" t="inlineStr"/>
      <c r="I1244" s="34" t="inlineStr"/>
      <c r="J1244" s="34" t="inlineStr"/>
      <c r="K1244" s="34" t="inlineStr"/>
      <c r="L1244" s="34" t="inlineStr"/>
      <c r="M1244" s="34" t="inlineStr"/>
      <c r="N1244" s="34" t="inlineStr"/>
      <c r="O1244" s="34" t="inlineStr"/>
      <c r="P1244" s="34" t="inlineStr"/>
      <c r="Q1244" s="34" t="inlineStr"/>
      <c r="R1244" s="34" t="inlineStr"/>
      <c r="S1244" s="34" t="inlineStr"/>
      <c r="T1244" s="34" t="inlineStr"/>
      <c r="U1244" s="34" t="inlineStr"/>
      <c r="V1244" s="34" t="inlineStr"/>
      <c r="W1244" s="34" t="inlineStr"/>
      <c r="X1244" s="34" t="inlineStr"/>
      <c r="Y1244" s="34" t="inlineStr"/>
      <c r="Z1244" s="34" t="inlineStr"/>
      <c r="AA1244" s="34" t="inlineStr"/>
      <c r="AB1244" s="34" t="inlineStr"/>
      <c r="AC1244" s="34" t="inlineStr"/>
      <c r="AD1244" s="34" t="inlineStr"/>
      <c r="AE1244" s="34" t="inlineStr"/>
      <c r="AF1244" s="34" t="inlineStr"/>
      <c r="AG1244" s="34" t="inlineStr"/>
      <c r="AH1244">
        <f>COUNTA(D1244:AG1244)&gt;0</f>
        <v/>
      </c>
      <c r="AI1244">
        <f>IFERROR(AND($D$1230&lt;&gt;"",$D$1230&gt;0),FALSE)</f>
        <v/>
      </c>
      <c r="AJ1244">
        <f>IFERROR(AND($D$1230="",NOT(AND($D$1230&lt;&gt;"",$D$1230&gt;0))),FALSE)</f>
        <v/>
      </c>
      <c r="AK1244">
        <f>IF(AI1244,IF(AH1244,"ANSWERED","MISSING"),IF(AJ1244,IF(AH1244,"INVALID","CONTROLLER MISSING"),IF(AH1244,"INVALID","NOT APPLICABLE")))</f>
        <v/>
      </c>
      <c r="AL1244" t="inlineStr">
        <is>
          <t>PARSED</t>
        </is>
      </c>
    </row>
    <row r="1245">
      <c r="A1245" s="29" t="inlineStr">
        <is>
          <t>FINS_PR_1202_v1</t>
        </is>
      </c>
      <c r="B1245" s="30" t="inlineStr">
        <is>
          <t>Name of credit institution /insurance company</t>
        </is>
      </c>
      <c r="C1245" s="36" t="inlineStr">
        <is>
          <t>TABLE: 60.0
Enter Name of credit institution /insurance company.
HOW TO ANSWER: 1 to 300 values.
WHEN TO ANSWER: “Total covered by an insurance policy or some other comparable guarantee from an authorised insurance company 
or credit institution at the end of the reporting period” (FINS_PR_1185) is greater than “0”</t>
        </is>
      </c>
      <c r="D1245" s="34" t="inlineStr"/>
      <c r="E1245" s="34" t="inlineStr"/>
      <c r="F1245" s="34" t="inlineStr"/>
      <c r="G1245" s="34" t="inlineStr"/>
      <c r="H1245" s="34" t="inlineStr"/>
      <c r="I1245" s="34" t="inlineStr"/>
      <c r="J1245" s="34" t="inlineStr"/>
      <c r="K1245" s="34" t="inlineStr"/>
      <c r="L1245" s="34" t="inlineStr"/>
      <c r="M1245" s="34" t="inlineStr"/>
      <c r="N1245" s="34" t="inlineStr"/>
      <c r="O1245" s="34" t="inlineStr"/>
      <c r="P1245" s="34" t="inlineStr"/>
      <c r="Q1245" s="34" t="inlineStr"/>
      <c r="R1245" s="34" t="inlineStr"/>
      <c r="S1245" s="34" t="inlineStr"/>
      <c r="T1245" s="34" t="inlineStr"/>
      <c r="U1245" s="34" t="inlineStr"/>
      <c r="V1245" s="34" t="inlineStr"/>
      <c r="W1245" s="34" t="inlineStr"/>
      <c r="X1245" s="34" t="inlineStr"/>
      <c r="Y1245" s="34" t="inlineStr"/>
      <c r="Z1245" s="34" t="inlineStr"/>
      <c r="AA1245" s="34" t="inlineStr"/>
      <c r="AB1245" s="34" t="inlineStr"/>
      <c r="AC1245" s="34" t="inlineStr"/>
      <c r="AD1245" s="34" t="inlineStr"/>
      <c r="AE1245" s="34" t="inlineStr"/>
      <c r="AF1245" s="34" t="inlineStr"/>
      <c r="AG1245" s="34" t="inlineStr"/>
      <c r="AH1245">
        <f>COUNTA(D1245:AG1245)&gt;0</f>
        <v/>
      </c>
      <c r="AI1245">
        <f>IFERROR(AND($D$1231&lt;&gt;"",$D$1231&gt;0),FALSE)</f>
        <v/>
      </c>
      <c r="AJ1245">
        <f>IFERROR(AND($D$1231="",NOT(AND($D$1231&lt;&gt;"",$D$1231&gt;0))),FALSE)</f>
        <v/>
      </c>
      <c r="AK1245">
        <f>IF(AI1245,IF(AH1245,"ANSWERED","MISSING"),IF(AJ1245,IF(AH1245,"INVALID","CONTROLLER MISSING"),IF(AH1245,"INVALID","NOT APPLICABLE")))</f>
        <v/>
      </c>
      <c r="AL1245" t="inlineStr">
        <is>
          <t>PARSED</t>
        </is>
      </c>
    </row>
    <row r="1246">
      <c r="A1246" s="29" t="inlineStr">
        <is>
          <t>FINS_PR_1203_v1</t>
        </is>
      </c>
      <c r="B1246" s="30" t="inlineStr">
        <is>
          <t>Jurisdiction</t>
        </is>
      </c>
      <c r="C1246" s="36" t="inlineStr">
        <is>
          <t>TABLE: 60.0
Select 'Afghanistan', 'Albania', 'Algeria', 'American Samoa', 'Andorra', 'Angola', 'Anguilla', 'Antarctica', 'Antigua and Barbuda', 'Argentina', 'Armenia', 'Aruba', 'Australia', 'Austria', 'Azerbaijan', 'Bahamas (the)',…
HOW TO ANSWER: 1 to 300 values.
OPTIONS: Use the dropdown list; the full option list is intentionally not repeated here.
WHEN TO ANSWER: “Total covered by an insurance policy or some other comparable guarantee from an authorised insurance company 
or credit institution at the end of th…</t>
        </is>
      </c>
      <c r="D1246" s="34" t="inlineStr"/>
      <c r="E1246" s="34" t="inlineStr"/>
      <c r="F1246" s="34" t="inlineStr"/>
      <c r="G1246" s="34" t="inlineStr"/>
      <c r="H1246" s="34" t="inlineStr"/>
      <c r="I1246" s="34" t="inlineStr"/>
      <c r="J1246" s="34" t="inlineStr"/>
      <c r="K1246" s="34" t="inlineStr"/>
      <c r="L1246" s="34" t="inlineStr"/>
      <c r="M1246" s="34" t="inlineStr"/>
      <c r="N1246" s="34" t="inlineStr"/>
      <c r="O1246" s="34" t="inlineStr"/>
      <c r="P1246" s="34" t="inlineStr"/>
      <c r="Q1246" s="34" t="inlineStr"/>
      <c r="R1246" s="34" t="inlineStr"/>
      <c r="S1246" s="34" t="inlineStr"/>
      <c r="T1246" s="34" t="inlineStr"/>
      <c r="U1246" s="34" t="inlineStr"/>
      <c r="V1246" s="34" t="inlineStr"/>
      <c r="W1246" s="34" t="inlineStr"/>
      <c r="X1246" s="34" t="inlineStr"/>
      <c r="Y1246" s="34" t="inlineStr"/>
      <c r="Z1246" s="34" t="inlineStr"/>
      <c r="AA1246" s="34" t="inlineStr"/>
      <c r="AB1246" s="34" t="inlineStr"/>
      <c r="AC1246" s="34" t="inlineStr"/>
      <c r="AD1246" s="34" t="inlineStr"/>
      <c r="AE1246" s="34" t="inlineStr"/>
      <c r="AF1246" s="34" t="inlineStr"/>
      <c r="AG1246" s="34" t="inlineStr"/>
      <c r="AH1246">
        <f>COUNTA(D1246:AG1246)&gt;0</f>
        <v/>
      </c>
      <c r="AI1246">
        <f>IFERROR(AND($D$1231&lt;&gt;"",$D$1231&gt;0),FALSE)</f>
        <v/>
      </c>
      <c r="AJ1246">
        <f>IFERROR(AND($D$1231="",NOT(AND($D$1231&lt;&gt;"",$D$1231&gt;0))),FALSE)</f>
        <v/>
      </c>
      <c r="AK1246">
        <f>IF(AI1246,IF(AH1246,"ANSWERED","MISSING"),IF(AJ1246,IF(AH1246,"INVALID","CONTROLLER MISSING"),IF(AH1246,"INVALID","NOT APPLICABLE")))</f>
        <v/>
      </c>
      <c r="AL1246" t="inlineStr">
        <is>
          <t>PARSED</t>
        </is>
      </c>
    </row>
    <row r="1247">
      <c r="A1247" s="29" t="inlineStr">
        <is>
          <t>FINS_PR_1204_v1</t>
        </is>
      </c>
      <c r="B1247" s="30" t="inlineStr">
        <is>
          <t>Policy number or guarantee reference</t>
        </is>
      </c>
      <c r="C1247" s="36" t="inlineStr">
        <is>
          <t>TABLE: 60.0
Enter Policy number of guarantee reference.
HOW TO ANSWER: Multiple values; one item per Value_N cell.
WHEN TO ANSWER: “Total covered by an insurance policy or some other comparable guarantee from an authorised insurance company 
or credit institution at the end of the reporting period” (FINS_PR_1185) is greater than “0”</t>
        </is>
      </c>
      <c r="D1247" s="34" t="inlineStr"/>
      <c r="E1247" s="34" t="inlineStr"/>
      <c r="F1247" s="34" t="inlineStr"/>
      <c r="G1247" s="34" t="inlineStr"/>
      <c r="H1247" s="34" t="inlineStr"/>
      <c r="I1247" s="34" t="inlineStr"/>
      <c r="J1247" s="34" t="inlineStr"/>
      <c r="K1247" s="34" t="inlineStr"/>
      <c r="L1247" s="34" t="inlineStr"/>
      <c r="M1247" s="34" t="inlineStr"/>
      <c r="N1247" s="34" t="inlineStr"/>
      <c r="O1247" s="34" t="inlineStr"/>
      <c r="P1247" s="34" t="inlineStr"/>
      <c r="Q1247" s="34" t="inlineStr"/>
      <c r="R1247" s="34" t="inlineStr"/>
      <c r="S1247" s="34" t="inlineStr"/>
      <c r="T1247" s="34" t="inlineStr"/>
      <c r="U1247" s="34" t="inlineStr"/>
      <c r="V1247" s="34" t="inlineStr"/>
      <c r="W1247" s="34" t="inlineStr"/>
      <c r="X1247" s="34" t="inlineStr"/>
      <c r="Y1247" s="34" t="inlineStr"/>
      <c r="Z1247" s="34" t="inlineStr"/>
      <c r="AA1247" s="34" t="inlineStr"/>
      <c r="AB1247" s="34" t="inlineStr"/>
      <c r="AC1247" s="34" t="inlineStr"/>
      <c r="AD1247" s="34" t="inlineStr"/>
      <c r="AE1247" s="34" t="inlineStr"/>
      <c r="AF1247" s="34" t="inlineStr"/>
      <c r="AG1247" s="34" t="inlineStr"/>
      <c r="AH1247">
        <f>COUNTA(D1247:AG1247)&gt;0</f>
        <v/>
      </c>
      <c r="AI1247">
        <f>IFERROR(AND($D$1231&lt;&gt;"",$D$1231&gt;0),FALSE)</f>
        <v/>
      </c>
      <c r="AJ1247">
        <f>IFERROR(AND($D$1231="",NOT(AND($D$1231&lt;&gt;"",$D$1231&gt;0))),FALSE)</f>
        <v/>
      </c>
      <c r="AK1247">
        <f>IF(AI1247,IF(AH1247,"ANSWERED","MISSING"),IF(AJ1247,IF(AH1247,"INVALID","CONTROLLER MISSING"),IF(AH1247,"INVALID","NOT APPLICABLE")))</f>
        <v/>
      </c>
      <c r="AL1247" t="inlineStr">
        <is>
          <t>PARSED</t>
        </is>
      </c>
    </row>
    <row r="1248">
      <c r="A1248" s="29" t="inlineStr">
        <is>
          <t>FINS_PR_1205_v1</t>
        </is>
      </c>
      <c r="B1248" s="30" t="inlineStr">
        <is>
          <t>Total amount of coverage of insurance policy or comparable guarantee in reporting currency</t>
        </is>
      </c>
      <c r="C1248" s="36" t="inlineStr">
        <is>
          <t>TABLE: 60.0
Enter Total amount of coverage of insurance policy or comparable guarantee in reporting currency.
HOW TO ANSWER: Multiple values; one item per Value_N cell.
WHEN TO ANSWER: “Total covered by an insurance policy or some other comparable guarantee from an authorised insurance company 
or credit institution at the end of the reporting period” (FINS_PR_1185) is greater than “0”</t>
        </is>
      </c>
      <c r="D1248" s="34" t="inlineStr"/>
      <c r="E1248" s="34" t="inlineStr"/>
      <c r="F1248" s="34" t="inlineStr"/>
      <c r="G1248" s="34" t="inlineStr"/>
      <c r="H1248" s="34" t="inlineStr"/>
      <c r="I1248" s="34" t="inlineStr"/>
      <c r="J1248" s="34" t="inlineStr"/>
      <c r="K1248" s="34" t="inlineStr"/>
      <c r="L1248" s="34" t="inlineStr"/>
      <c r="M1248" s="34" t="inlineStr"/>
      <c r="N1248" s="34" t="inlineStr"/>
      <c r="O1248" s="34" t="inlineStr"/>
      <c r="P1248" s="34" t="inlineStr"/>
      <c r="Q1248" s="34" t="inlineStr"/>
      <c r="R1248" s="34" t="inlineStr"/>
      <c r="S1248" s="34" t="inlineStr"/>
      <c r="T1248" s="34" t="inlineStr"/>
      <c r="U1248" s="34" t="inlineStr"/>
      <c r="V1248" s="34" t="inlineStr"/>
      <c r="W1248" s="34" t="inlineStr"/>
      <c r="X1248" s="34" t="inlineStr"/>
      <c r="Y1248" s="34" t="inlineStr"/>
      <c r="Z1248" s="34" t="inlineStr"/>
      <c r="AA1248" s="34" t="inlineStr"/>
      <c r="AB1248" s="34" t="inlineStr"/>
      <c r="AC1248" s="34" t="inlineStr"/>
      <c r="AD1248" s="34" t="inlineStr"/>
      <c r="AE1248" s="34" t="inlineStr"/>
      <c r="AF1248" s="34" t="inlineStr"/>
      <c r="AG1248" s="34" t="inlineStr"/>
      <c r="AH1248">
        <f>COUNTA(D1248:AG1248)&gt;0</f>
        <v/>
      </c>
      <c r="AI1248">
        <f>IFERROR(AND($D$1231&lt;&gt;"",$D$1231&gt;0),FALSE)</f>
        <v/>
      </c>
      <c r="AJ1248">
        <f>IFERROR(AND($D$1231="",NOT(AND($D$1231&lt;&gt;"",$D$1231&gt;0))),FALSE)</f>
        <v/>
      </c>
      <c r="AK1248">
        <f>IF(AI1248,IF(AH1248,"ANSWERED","MISSING"),IF(AJ1248,IF(AH1248,"INVALID","CONTROLLER MISSING"),IF(AH1248,"INVALID","NOT APPLICABLE")))</f>
        <v/>
      </c>
      <c r="AL1248" t="inlineStr">
        <is>
          <t>PARSED</t>
        </is>
      </c>
    </row>
    <row r="1249" ht="24" customHeight="1">
      <c r="A1249" s="28" t="inlineStr">
        <is>
          <t>PR — PASSPORTING</t>
        </is>
      </c>
      <c r="B1249" s="28" t="n"/>
      <c r="C1249" s="28" t="n"/>
      <c r="D1249" s="28" t="n"/>
      <c r="E1249" s="28" t="n"/>
      <c r="F1249" s="28" t="n"/>
      <c r="G1249" s="28" t="n"/>
      <c r="H1249" s="28" t="n"/>
      <c r="I1249" s="28" t="n"/>
      <c r="J1249" s="28" t="n"/>
      <c r="K1249" s="28" t="n"/>
      <c r="L1249" s="28" t="n"/>
      <c r="M1249" s="28" t="n"/>
      <c r="N1249" s="28" t="n"/>
      <c r="O1249" s="28" t="n"/>
      <c r="P1249" s="28" t="n"/>
      <c r="Q1249" s="28" t="n"/>
      <c r="R1249" s="28" t="n"/>
      <c r="S1249" s="28" t="n"/>
      <c r="T1249" s="28" t="n"/>
      <c r="U1249" s="28" t="n"/>
      <c r="V1249" s="28" t="n"/>
      <c r="W1249" s="28" t="n"/>
      <c r="X1249" s="28" t="n"/>
      <c r="Y1249" s="28" t="n"/>
      <c r="Z1249" s="28" t="n"/>
      <c r="AA1249" s="28" t="n"/>
      <c r="AB1249" s="28" t="n"/>
      <c r="AC1249" s="28" t="n"/>
      <c r="AD1249" s="28" t="n"/>
      <c r="AE1249" s="28" t="n"/>
      <c r="AF1249" s="28" t="n"/>
      <c r="AG1249" s="28" t="n"/>
    </row>
    <row r="1250">
      <c r="A1250" s="29" t="inlineStr">
        <is>
          <t>FINS_PR_1206_v1</t>
        </is>
      </c>
      <c r="B1250" s="30" t="inlineStr">
        <is>
          <t>Does the entity passport its Payments Services</t>
        </is>
      </c>
      <c r="C1250" s="31" t="inlineStr">
        <is>
          <t>Kindly indicate whether the entity passporting its Payment Services
OPTIONS: Yes | No
WHEN TO ANSWER: At least one of these conditions must be met: “Payment Services” (FINS_PR_791) is “Yes”; or “Issuing Emoney and unrelated payment services activities” (FINS_PR_798) is “Yes”</t>
        </is>
      </c>
      <c r="D1250" s="34" t="inlineStr"/>
      <c r="E1250" s="33" t="inlineStr"/>
      <c r="F1250" s="33" t="inlineStr"/>
      <c r="G1250" s="33" t="inlineStr"/>
      <c r="H1250" s="33" t="inlineStr"/>
      <c r="I1250" s="33" t="inlineStr"/>
      <c r="J1250" s="33" t="inlineStr"/>
      <c r="K1250" s="33" t="inlineStr"/>
      <c r="L1250" s="33" t="inlineStr"/>
      <c r="M1250" s="33" t="inlineStr"/>
      <c r="N1250" s="33" t="inlineStr"/>
      <c r="O1250" s="33" t="inlineStr"/>
      <c r="P1250" s="33" t="inlineStr"/>
      <c r="Q1250" s="33" t="inlineStr"/>
      <c r="R1250" s="33" t="inlineStr"/>
      <c r="S1250" s="33" t="inlineStr"/>
      <c r="T1250" s="33" t="inlineStr"/>
      <c r="U1250" s="33" t="inlineStr"/>
      <c r="V1250" s="33" t="inlineStr"/>
      <c r="W1250" s="33" t="inlineStr"/>
      <c r="X1250" s="33" t="inlineStr"/>
      <c r="Y1250" s="33" t="inlineStr"/>
      <c r="Z1250" s="33" t="inlineStr"/>
      <c r="AA1250" s="33" t="inlineStr"/>
      <c r="AB1250" s="33" t="inlineStr"/>
      <c r="AC1250" s="33" t="inlineStr"/>
      <c r="AD1250" s="33" t="inlineStr"/>
      <c r="AE1250" s="33" t="inlineStr"/>
      <c r="AF1250" s="33" t="inlineStr"/>
      <c r="AG1250" s="33" t="inlineStr"/>
      <c r="AH1250">
        <f>COUNTA(D1250:D1250)&gt;0</f>
        <v/>
      </c>
      <c r="AI1250">
        <f>IFERROR(OR(AND($D$811&lt;&gt;"",$D$811="Yes"),AND($D$818&lt;&gt;"",$D$818="Yes")),FALSE)</f>
        <v/>
      </c>
      <c r="AJ1250">
        <f>IFERROR(AND(OR($D$811="",$D$818=""),NOT(OR(AND($D$811&lt;&gt;"",$D$811="Yes"),AND($D$818&lt;&gt;"",$D$818="Yes")))),FALSE)</f>
        <v/>
      </c>
      <c r="AK1250">
        <f>IF(AI1250,IF(AH1250,"ANSWERED","MISSING"),IF(AJ1250,IF(AH1250,"INVALID","CONTROLLER MISSING"),IF(AH1250,"INVALID","NOT APPLICABLE")))</f>
        <v/>
      </c>
      <c r="AL1250" t="inlineStr">
        <is>
          <t>PARSED</t>
        </is>
      </c>
    </row>
    <row r="1251">
      <c r="A1251" s="29" t="inlineStr">
        <is>
          <t>FINS_PR_1207_v1</t>
        </is>
      </c>
      <c r="B1251" s="30" t="inlineStr">
        <is>
          <t>Does the entity passport its Electronic Money Services</t>
        </is>
      </c>
      <c r="C1251" s="31" t="inlineStr">
        <is>
          <t>Kindly indicate whether the entity passporting its Electronic Money Services
OPTIONS: Yes | No
WHEN TO ANSWER: “Issuing of electronic money as defined in the Third Schedule” (FINS_PR_797) is “Yes”</t>
        </is>
      </c>
      <c r="D1251" s="34" t="inlineStr"/>
      <c r="E1251" s="33" t="inlineStr"/>
      <c r="F1251" s="33" t="inlineStr"/>
      <c r="G1251" s="33" t="inlineStr"/>
      <c r="H1251" s="33" t="inlineStr"/>
      <c r="I1251" s="33" t="inlineStr"/>
      <c r="J1251" s="33" t="inlineStr"/>
      <c r="K1251" s="33" t="inlineStr"/>
      <c r="L1251" s="33" t="inlineStr"/>
      <c r="M1251" s="33" t="inlineStr"/>
      <c r="N1251" s="33" t="inlineStr"/>
      <c r="O1251" s="33" t="inlineStr"/>
      <c r="P1251" s="33" t="inlineStr"/>
      <c r="Q1251" s="33" t="inlineStr"/>
      <c r="R1251" s="33" t="inlineStr"/>
      <c r="S1251" s="33" t="inlineStr"/>
      <c r="T1251" s="33" t="inlineStr"/>
      <c r="U1251" s="33" t="inlineStr"/>
      <c r="V1251" s="33" t="inlineStr"/>
      <c r="W1251" s="33" t="inlineStr"/>
      <c r="X1251" s="33" t="inlineStr"/>
      <c r="Y1251" s="33" t="inlineStr"/>
      <c r="Z1251" s="33" t="inlineStr"/>
      <c r="AA1251" s="33" t="inlineStr"/>
      <c r="AB1251" s="33" t="inlineStr"/>
      <c r="AC1251" s="33" t="inlineStr"/>
      <c r="AD1251" s="33" t="inlineStr"/>
      <c r="AE1251" s="33" t="inlineStr"/>
      <c r="AF1251" s="33" t="inlineStr"/>
      <c r="AG1251" s="33" t="inlineStr"/>
      <c r="AH1251">
        <f>COUNTA(D1251:D1251)&gt;0</f>
        <v/>
      </c>
      <c r="AI1251">
        <f>IFERROR(AND($D$817&lt;&gt;"",$D$817="Yes"),FALSE)</f>
        <v/>
      </c>
      <c r="AJ1251">
        <f>IFERROR(AND($D$817="",NOT(AND($D$817&lt;&gt;"",$D$817="Yes"))),FALSE)</f>
        <v/>
      </c>
      <c r="AK1251">
        <f>IF(AI1251,IF(AH1251,"ANSWERED","MISSING"),IF(AJ1251,IF(AH1251,"INVALID","CONTROLLER MISSING"),IF(AH1251,"INVALID","NOT APPLICABLE")))</f>
        <v/>
      </c>
      <c r="AL1251" t="inlineStr">
        <is>
          <t>PARSED</t>
        </is>
      </c>
    </row>
    <row r="1252">
      <c r="A1252" s="29" t="inlineStr">
        <is>
          <t>FINS_PR_1208_v1</t>
        </is>
      </c>
      <c r="B1252" s="30" t="inlineStr">
        <is>
          <t>Does the entity passport its crypto services for its token(s) across the EU/EEA?</t>
        </is>
      </c>
      <c r="C1252" s="31" t="inlineStr">
        <is>
          <t>Kindly indicate whether the entity passports its crypto services for its token(s) across the EU/EEA
OPTIONS: Yes | No
WHEN TO ANSWER: “Issuing of Electronic Money Tokens (EMT)” (FINS_PR_799) is “Yes”</t>
        </is>
      </c>
      <c r="D1252" s="34" t="inlineStr"/>
      <c r="E1252" s="33" t="inlineStr"/>
      <c r="F1252" s="33" t="inlineStr"/>
      <c r="G1252" s="33" t="inlineStr"/>
      <c r="H1252" s="33" t="inlineStr"/>
      <c r="I1252" s="33" t="inlineStr"/>
      <c r="J1252" s="33" t="inlineStr"/>
      <c r="K1252" s="33" t="inlineStr"/>
      <c r="L1252" s="33" t="inlineStr"/>
      <c r="M1252" s="33" t="inlineStr"/>
      <c r="N1252" s="33" t="inlineStr"/>
      <c r="O1252" s="33" t="inlineStr"/>
      <c r="P1252" s="33" t="inlineStr"/>
      <c r="Q1252" s="33" t="inlineStr"/>
      <c r="R1252" s="33" t="inlineStr"/>
      <c r="S1252" s="33" t="inlineStr"/>
      <c r="T1252" s="33" t="inlineStr"/>
      <c r="U1252" s="33" t="inlineStr"/>
      <c r="V1252" s="33" t="inlineStr"/>
      <c r="W1252" s="33" t="inlineStr"/>
      <c r="X1252" s="33" t="inlineStr"/>
      <c r="Y1252" s="33" t="inlineStr"/>
      <c r="Z1252" s="33" t="inlineStr"/>
      <c r="AA1252" s="33" t="inlineStr"/>
      <c r="AB1252" s="33" t="inlineStr"/>
      <c r="AC1252" s="33" t="inlineStr"/>
      <c r="AD1252" s="33" t="inlineStr"/>
      <c r="AE1252" s="33" t="inlineStr"/>
      <c r="AF1252" s="33" t="inlineStr"/>
      <c r="AG1252" s="33" t="inlineStr"/>
      <c r="AH1252">
        <f>COUNTA(D1252:D1252)&gt;0</f>
        <v/>
      </c>
      <c r="AI1252">
        <f>IFERROR(AND($D$819&lt;&gt;"",$D$819="Yes"),FALSE)</f>
        <v/>
      </c>
      <c r="AJ1252">
        <f>IFERROR(AND($D$819="",NOT(AND($D$819&lt;&gt;"",$D$819="Yes"))),FALSE)</f>
        <v/>
      </c>
      <c r="AK1252">
        <f>IF(AI1252,IF(AH1252,"ANSWERED","MISSING"),IF(AJ1252,IF(AH1252,"INVALID","CONTROLLER MISSING"),IF(AH1252,"INVALID","NOT APPLICABLE")))</f>
        <v/>
      </c>
      <c r="AL1252" t="inlineStr">
        <is>
          <t>PARSED</t>
        </is>
      </c>
    </row>
    <row r="1253" ht="24" customHeight="1">
      <c r="A1253" s="28" t="inlineStr">
        <is>
          <t>PR — PASSPORTING - PI</t>
        </is>
      </c>
      <c r="B1253" s="28" t="n"/>
      <c r="C1253" s="28" t="n"/>
      <c r="D1253" s="28" t="n"/>
      <c r="E1253" s="28" t="n"/>
      <c r="F1253" s="28" t="n"/>
      <c r="G1253" s="28" t="n"/>
      <c r="H1253" s="28" t="n"/>
      <c r="I1253" s="28" t="n"/>
      <c r="J1253" s="28" t="n"/>
      <c r="K1253" s="28" t="n"/>
      <c r="L1253" s="28" t="n"/>
      <c r="M1253" s="28" t="n"/>
      <c r="N1253" s="28" t="n"/>
      <c r="O1253" s="28" t="n"/>
      <c r="P1253" s="28" t="n"/>
      <c r="Q1253" s="28" t="n"/>
      <c r="R1253" s="28" t="n"/>
      <c r="S1253" s="28" t="n"/>
      <c r="T1253" s="28" t="n"/>
      <c r="U1253" s="28" t="n"/>
      <c r="V1253" s="28" t="n"/>
      <c r="W1253" s="28" t="n"/>
      <c r="X1253" s="28" t="n"/>
      <c r="Y1253" s="28" t="n"/>
      <c r="Z1253" s="28" t="n"/>
      <c r="AA1253" s="28" t="n"/>
      <c r="AB1253" s="28" t="n"/>
      <c r="AC1253" s="28" t="n"/>
      <c r="AD1253" s="28" t="n"/>
      <c r="AE1253" s="28" t="n"/>
      <c r="AF1253" s="28" t="n"/>
      <c r="AG1253" s="28" t="n"/>
    </row>
    <row r="1254">
      <c r="A1254" s="29" t="inlineStr">
        <is>
          <t>FINS_PR_1209_v1</t>
        </is>
      </c>
      <c r="B1254" s="30" t="inlineStr">
        <is>
          <t>Select the country/s passporting through  freedom of services</t>
        </is>
      </c>
      <c r="C1254" s="36" t="inlineStr">
        <is>
          <t>TABLE: 43.0
Jurisdictions in the EU/EEU where the LH is passporting through freedom of services
HOW TO ANSWER: Multiple values; one item per Value_N cell.
OPTIONS: Use the dropdown list; the full option list is intentionally not repeated here.</t>
        </is>
      </c>
      <c r="D1254" s="34" t="inlineStr"/>
      <c r="E1254" s="34" t="inlineStr"/>
      <c r="F1254" s="34" t="inlineStr"/>
      <c r="G1254" s="34" t="inlineStr"/>
      <c r="H1254" s="34" t="inlineStr"/>
      <c r="I1254" s="34" t="inlineStr"/>
      <c r="J1254" s="34" t="inlineStr"/>
      <c r="K1254" s="34" t="inlineStr"/>
      <c r="L1254" s="34" t="inlineStr"/>
      <c r="M1254" s="34" t="inlineStr"/>
      <c r="N1254" s="34" t="inlineStr"/>
      <c r="O1254" s="34" t="inlineStr"/>
      <c r="P1254" s="34" t="inlineStr"/>
      <c r="Q1254" s="34" t="inlineStr"/>
      <c r="R1254" s="34" t="inlineStr"/>
      <c r="S1254" s="34" t="inlineStr"/>
      <c r="T1254" s="34" t="inlineStr"/>
      <c r="U1254" s="34" t="inlineStr"/>
      <c r="V1254" s="34" t="inlineStr"/>
      <c r="W1254" s="34" t="inlineStr"/>
      <c r="X1254" s="34" t="inlineStr"/>
      <c r="Y1254" s="34" t="inlineStr"/>
      <c r="Z1254" s="34" t="inlineStr"/>
      <c r="AA1254" s="34" t="inlineStr"/>
      <c r="AB1254" s="34" t="inlineStr"/>
      <c r="AC1254" s="34" t="inlineStr"/>
      <c r="AD1254" s="34" t="inlineStr"/>
      <c r="AE1254" s="34" t="inlineStr"/>
      <c r="AF1254" s="34" t="inlineStr"/>
      <c r="AG1254" s="34" t="inlineStr"/>
      <c r="AH1254">
        <f>COUNTA(D1254:AG1254)&gt;0</f>
        <v/>
      </c>
      <c r="AI1254">
        <f>TRUE</f>
        <v/>
      </c>
      <c r="AJ1254">
        <f>FALSE</f>
        <v/>
      </c>
      <c r="AK1254">
        <f>IF(AH1254,"ANSWERED","OPTIONAL")</f>
        <v/>
      </c>
      <c r="AL1254" t="inlineStr">
        <is>
          <t>NO_DEPENDENCY</t>
        </is>
      </c>
    </row>
    <row r="1255">
      <c r="A1255" s="29" t="inlineStr">
        <is>
          <t>FINS_PR_1210_v1</t>
        </is>
      </c>
      <c r="B1255" s="30" t="inlineStr">
        <is>
          <t>Freedom of Services: Cash Placed in Payment Accounts in reporting currency</t>
        </is>
      </c>
      <c r="C1255" s="36" t="inlineStr">
        <is>
          <t>TABLE: 43.0
Freedom of Services: Freedom of Services: Cash Placed in Payment Accounts
HOW TO ANSWER: Multiple values; one item per Value_N cell.</t>
        </is>
      </c>
      <c r="D1255" s="34" t="inlineStr"/>
      <c r="E1255" s="34" t="inlineStr"/>
      <c r="F1255" s="34" t="inlineStr"/>
      <c r="G1255" s="34" t="inlineStr"/>
      <c r="H1255" s="34" t="inlineStr"/>
      <c r="I1255" s="34" t="inlineStr"/>
      <c r="J1255" s="34" t="inlineStr"/>
      <c r="K1255" s="34" t="inlineStr"/>
      <c r="L1255" s="34" t="inlineStr"/>
      <c r="M1255" s="34" t="inlineStr"/>
      <c r="N1255" s="34" t="inlineStr"/>
      <c r="O1255" s="34" t="inlineStr"/>
      <c r="P1255" s="34" t="inlineStr"/>
      <c r="Q1255" s="34" t="inlineStr"/>
      <c r="R1255" s="34" t="inlineStr"/>
      <c r="S1255" s="34" t="inlineStr"/>
      <c r="T1255" s="34" t="inlineStr"/>
      <c r="U1255" s="34" t="inlineStr"/>
      <c r="V1255" s="34" t="inlineStr"/>
      <c r="W1255" s="34" t="inlineStr"/>
      <c r="X1255" s="34" t="inlineStr"/>
      <c r="Y1255" s="34" t="inlineStr"/>
      <c r="Z1255" s="34" t="inlineStr"/>
      <c r="AA1255" s="34" t="inlineStr"/>
      <c r="AB1255" s="34" t="inlineStr"/>
      <c r="AC1255" s="34" t="inlineStr"/>
      <c r="AD1255" s="34" t="inlineStr"/>
      <c r="AE1255" s="34" t="inlineStr"/>
      <c r="AF1255" s="34" t="inlineStr"/>
      <c r="AG1255" s="34" t="inlineStr"/>
      <c r="AH1255">
        <f>COUNTA(D1255:AG1255)&gt;0</f>
        <v/>
      </c>
      <c r="AI1255">
        <f>TRUE</f>
        <v/>
      </c>
      <c r="AJ1255">
        <f>FALSE</f>
        <v/>
      </c>
      <c r="AK1255">
        <f>IF(AH1255,"ANSWERED","OPTIONAL")</f>
        <v/>
      </c>
      <c r="AL1255" t="inlineStr">
        <is>
          <t>NO_DEPENDENCY</t>
        </is>
      </c>
    </row>
    <row r="1256">
      <c r="A1256" s="29" t="inlineStr">
        <is>
          <t>FINS_PR_1211_v1</t>
        </is>
      </c>
      <c r="B1256" s="30" t="inlineStr">
        <is>
          <t>Freedom of Services: Cash Withdrawals from Payment Accounts in reporting currency</t>
        </is>
      </c>
      <c r="C1256" s="36" t="inlineStr">
        <is>
          <t>TABLE: 43.0
Freedom of Services: Freedom of Services: Cash Withdrawals from Payment Accounts
HOW TO ANSWER: Multiple values; one item per Value_N cell.</t>
        </is>
      </c>
      <c r="D1256" s="34" t="inlineStr"/>
      <c r="E1256" s="34" t="inlineStr"/>
      <c r="F1256" s="34" t="inlineStr"/>
      <c r="G1256" s="34" t="inlineStr"/>
      <c r="H1256" s="34" t="inlineStr"/>
      <c r="I1256" s="34" t="inlineStr"/>
      <c r="J1256" s="34" t="inlineStr"/>
      <c r="K1256" s="34" t="inlineStr"/>
      <c r="L1256" s="34" t="inlineStr"/>
      <c r="M1256" s="34" t="inlineStr"/>
      <c r="N1256" s="34" t="inlineStr"/>
      <c r="O1256" s="34" t="inlineStr"/>
      <c r="P1256" s="34" t="inlineStr"/>
      <c r="Q1256" s="34" t="inlineStr"/>
      <c r="R1256" s="34" t="inlineStr"/>
      <c r="S1256" s="34" t="inlineStr"/>
      <c r="T1256" s="34" t="inlineStr"/>
      <c r="U1256" s="34" t="inlineStr"/>
      <c r="V1256" s="34" t="inlineStr"/>
      <c r="W1256" s="34" t="inlineStr"/>
      <c r="X1256" s="34" t="inlineStr"/>
      <c r="Y1256" s="34" t="inlineStr"/>
      <c r="Z1256" s="34" t="inlineStr"/>
      <c r="AA1256" s="34" t="inlineStr"/>
      <c r="AB1256" s="34" t="inlineStr"/>
      <c r="AC1256" s="34" t="inlineStr"/>
      <c r="AD1256" s="34" t="inlineStr"/>
      <c r="AE1256" s="34" t="inlineStr"/>
      <c r="AF1256" s="34" t="inlineStr"/>
      <c r="AG1256" s="34" t="inlineStr"/>
      <c r="AH1256">
        <f>COUNTA(D1256:AG1256)&gt;0</f>
        <v/>
      </c>
      <c r="AI1256">
        <f>TRUE</f>
        <v/>
      </c>
      <c r="AJ1256">
        <f>FALSE</f>
        <v/>
      </c>
      <c r="AK1256">
        <f>IF(AH1256,"ANSWERED","OPTIONAL")</f>
        <v/>
      </c>
      <c r="AL1256" t="inlineStr">
        <is>
          <t>NO_DEPENDENCY</t>
        </is>
      </c>
    </row>
    <row r="1257">
      <c r="A1257" s="29" t="inlineStr">
        <is>
          <t>FINS_PR_1212_v1</t>
        </is>
      </c>
      <c r="B1257" s="30" t="inlineStr">
        <is>
          <t>Freedom of Services: Payment Transaction - Direct Debits in reporting currency</t>
        </is>
      </c>
      <c r="C1257" s="36" t="inlineStr">
        <is>
          <t>TABLE: 43.0
Freedom of Services: Freedom of Services: Payment Transaction - Direct Debits
HOW TO ANSWER: Multiple values; one item per Value_N cell.</t>
        </is>
      </c>
      <c r="D1257" s="34" t="inlineStr"/>
      <c r="E1257" s="34" t="inlineStr"/>
      <c r="F1257" s="34" t="inlineStr"/>
      <c r="G1257" s="34" t="inlineStr"/>
      <c r="H1257" s="34" t="inlineStr"/>
      <c r="I1257" s="34" t="inlineStr"/>
      <c r="J1257" s="34" t="inlineStr"/>
      <c r="K1257" s="34" t="inlineStr"/>
      <c r="L1257" s="34" t="inlineStr"/>
      <c r="M1257" s="34" t="inlineStr"/>
      <c r="N1257" s="34" t="inlineStr"/>
      <c r="O1257" s="34" t="inlineStr"/>
      <c r="P1257" s="34" t="inlineStr"/>
      <c r="Q1257" s="34" t="inlineStr"/>
      <c r="R1257" s="34" t="inlineStr"/>
      <c r="S1257" s="34" t="inlineStr"/>
      <c r="T1257" s="34" t="inlineStr"/>
      <c r="U1257" s="34" t="inlineStr"/>
      <c r="V1257" s="34" t="inlineStr"/>
      <c r="W1257" s="34" t="inlineStr"/>
      <c r="X1257" s="34" t="inlineStr"/>
      <c r="Y1257" s="34" t="inlineStr"/>
      <c r="Z1257" s="34" t="inlineStr"/>
      <c r="AA1257" s="34" t="inlineStr"/>
      <c r="AB1257" s="34" t="inlineStr"/>
      <c r="AC1257" s="34" t="inlineStr"/>
      <c r="AD1257" s="34" t="inlineStr"/>
      <c r="AE1257" s="34" t="inlineStr"/>
      <c r="AF1257" s="34" t="inlineStr"/>
      <c r="AG1257" s="34" t="inlineStr"/>
      <c r="AH1257">
        <f>COUNTA(D1257:AG1257)&gt;0</f>
        <v/>
      </c>
      <c r="AI1257">
        <f>TRUE</f>
        <v/>
      </c>
      <c r="AJ1257">
        <f>FALSE</f>
        <v/>
      </c>
      <c r="AK1257">
        <f>IF(AH1257,"ANSWERED","OPTIONAL")</f>
        <v/>
      </c>
      <c r="AL1257" t="inlineStr">
        <is>
          <t>NO_DEPENDENCY</t>
        </is>
      </c>
    </row>
    <row r="1258">
      <c r="A1258" s="29" t="inlineStr">
        <is>
          <t>FINS_PR_1213_v1</t>
        </is>
      </c>
      <c r="B1258" s="30" t="inlineStr">
        <is>
          <t>Freedom of Services: Payment Transaction - Transactions through Payment Cards and Similar Devices in reporting currency</t>
        </is>
      </c>
      <c r="C1258" s="36" t="inlineStr">
        <is>
          <t>TABLE: 43.0
Freedom of Services: Freedom of Services: Payment Transaction - Transactions through Payment Cards and Similar Devices
HOW TO ANSWER: Multiple values; one item per Value_N cell.</t>
        </is>
      </c>
      <c r="D1258" s="34" t="inlineStr"/>
      <c r="E1258" s="34" t="inlineStr"/>
      <c r="F1258" s="34" t="inlineStr"/>
      <c r="G1258" s="34" t="inlineStr"/>
      <c r="H1258" s="34" t="inlineStr"/>
      <c r="I1258" s="34" t="inlineStr"/>
      <c r="J1258" s="34" t="inlineStr"/>
      <c r="K1258" s="34" t="inlineStr"/>
      <c r="L1258" s="34" t="inlineStr"/>
      <c r="M1258" s="34" t="inlineStr"/>
      <c r="N1258" s="34" t="inlineStr"/>
      <c r="O1258" s="34" t="inlineStr"/>
      <c r="P1258" s="34" t="inlineStr"/>
      <c r="Q1258" s="34" t="inlineStr"/>
      <c r="R1258" s="34" t="inlineStr"/>
      <c r="S1258" s="34" t="inlineStr"/>
      <c r="T1258" s="34" t="inlineStr"/>
      <c r="U1258" s="34" t="inlineStr"/>
      <c r="V1258" s="34" t="inlineStr"/>
      <c r="W1258" s="34" t="inlineStr"/>
      <c r="X1258" s="34" t="inlineStr"/>
      <c r="Y1258" s="34" t="inlineStr"/>
      <c r="Z1258" s="34" t="inlineStr"/>
      <c r="AA1258" s="34" t="inlineStr"/>
      <c r="AB1258" s="34" t="inlineStr"/>
      <c r="AC1258" s="34" t="inlineStr"/>
      <c r="AD1258" s="34" t="inlineStr"/>
      <c r="AE1258" s="34" t="inlineStr"/>
      <c r="AF1258" s="34" t="inlineStr"/>
      <c r="AG1258" s="34" t="inlineStr"/>
      <c r="AH1258">
        <f>COUNTA(D1258:AG1258)&gt;0</f>
        <v/>
      </c>
      <c r="AI1258">
        <f>TRUE</f>
        <v/>
      </c>
      <c r="AJ1258">
        <f>FALSE</f>
        <v/>
      </c>
      <c r="AK1258">
        <f>IF(AH1258,"ANSWERED","OPTIONAL")</f>
        <v/>
      </c>
      <c r="AL1258" t="inlineStr">
        <is>
          <t>NO_DEPENDENCY</t>
        </is>
      </c>
    </row>
    <row r="1259">
      <c r="A1259" s="29" t="inlineStr">
        <is>
          <t>FINS_PR_1214_v1</t>
        </is>
      </c>
      <c r="B1259" s="30" t="inlineStr">
        <is>
          <t>Freedom of Services: Payment Transaction - Credit Transfers in reporting currency</t>
        </is>
      </c>
      <c r="C1259" s="36" t="inlineStr">
        <is>
          <t>TABLE: 43.0
Freedom of Services: Freedom of Services: Payment Transaction - Credit Transfers
HOW TO ANSWER: Multiple values; one item per Value_N cell.</t>
        </is>
      </c>
      <c r="D1259" s="34" t="inlineStr"/>
      <c r="E1259" s="34" t="inlineStr"/>
      <c r="F1259" s="34" t="inlineStr"/>
      <c r="G1259" s="34" t="inlineStr"/>
      <c r="H1259" s="34" t="inlineStr"/>
      <c r="I1259" s="34" t="inlineStr"/>
      <c r="J1259" s="34" t="inlineStr"/>
      <c r="K1259" s="34" t="inlineStr"/>
      <c r="L1259" s="34" t="inlineStr"/>
      <c r="M1259" s="34" t="inlineStr"/>
      <c r="N1259" s="34" t="inlineStr"/>
      <c r="O1259" s="34" t="inlineStr"/>
      <c r="P1259" s="34" t="inlineStr"/>
      <c r="Q1259" s="34" t="inlineStr"/>
      <c r="R1259" s="34" t="inlineStr"/>
      <c r="S1259" s="34" t="inlineStr"/>
      <c r="T1259" s="34" t="inlineStr"/>
      <c r="U1259" s="34" t="inlineStr"/>
      <c r="V1259" s="34" t="inlineStr"/>
      <c r="W1259" s="34" t="inlineStr"/>
      <c r="X1259" s="34" t="inlineStr"/>
      <c r="Y1259" s="34" t="inlineStr"/>
      <c r="Z1259" s="34" t="inlineStr"/>
      <c r="AA1259" s="34" t="inlineStr"/>
      <c r="AB1259" s="34" t="inlineStr"/>
      <c r="AC1259" s="34" t="inlineStr"/>
      <c r="AD1259" s="34" t="inlineStr"/>
      <c r="AE1259" s="34" t="inlineStr"/>
      <c r="AF1259" s="34" t="inlineStr"/>
      <c r="AG1259" s="34" t="inlineStr"/>
      <c r="AH1259">
        <f>COUNTA(D1259:AG1259)&gt;0</f>
        <v/>
      </c>
      <c r="AI1259">
        <f>TRUE</f>
        <v/>
      </c>
      <c r="AJ1259">
        <f>FALSE</f>
        <v/>
      </c>
      <c r="AK1259">
        <f>IF(AH1259,"ANSWERED","OPTIONAL")</f>
        <v/>
      </c>
      <c r="AL1259" t="inlineStr">
        <is>
          <t>NO_DEPENDENCY</t>
        </is>
      </c>
    </row>
    <row r="1260">
      <c r="A1260" s="29" t="inlineStr">
        <is>
          <t>FINS_PR_1215_v1</t>
        </is>
      </c>
      <c r="B1260" s="30" t="inlineStr">
        <is>
          <t>Freedom of Services: Payment Transaction covered by credit line - Direct Debits in reporting currency</t>
        </is>
      </c>
      <c r="C1260" s="36" t="inlineStr">
        <is>
          <t>TABLE: 43.0
Detail the payment transactions covered by credit line, where were placed direct debits
HOW TO ANSWER: Multiple values; one item per Value_N cell.</t>
        </is>
      </c>
      <c r="D1260" s="34" t="inlineStr"/>
      <c r="E1260" s="34" t="inlineStr"/>
      <c r="F1260" s="34" t="inlineStr"/>
      <c r="G1260" s="34" t="inlineStr"/>
      <c r="H1260" s="34" t="inlineStr"/>
      <c r="I1260" s="34" t="inlineStr"/>
      <c r="J1260" s="34" t="inlineStr"/>
      <c r="K1260" s="34" t="inlineStr"/>
      <c r="L1260" s="34" t="inlineStr"/>
      <c r="M1260" s="34" t="inlineStr"/>
      <c r="N1260" s="34" t="inlineStr"/>
      <c r="O1260" s="34" t="inlineStr"/>
      <c r="P1260" s="34" t="inlineStr"/>
      <c r="Q1260" s="34" t="inlineStr"/>
      <c r="R1260" s="34" t="inlineStr"/>
      <c r="S1260" s="34" t="inlineStr"/>
      <c r="T1260" s="34" t="inlineStr"/>
      <c r="U1260" s="34" t="inlineStr"/>
      <c r="V1260" s="34" t="inlineStr"/>
      <c r="W1260" s="34" t="inlineStr"/>
      <c r="X1260" s="34" t="inlineStr"/>
      <c r="Y1260" s="34" t="inlineStr"/>
      <c r="Z1260" s="34" t="inlineStr"/>
      <c r="AA1260" s="34" t="inlineStr"/>
      <c r="AB1260" s="34" t="inlineStr"/>
      <c r="AC1260" s="34" t="inlineStr"/>
      <c r="AD1260" s="34" t="inlineStr"/>
      <c r="AE1260" s="34" t="inlineStr"/>
      <c r="AF1260" s="34" t="inlineStr"/>
      <c r="AG1260" s="34" t="inlineStr"/>
      <c r="AH1260">
        <f>COUNTA(D1260:AG1260)&gt;0</f>
        <v/>
      </c>
      <c r="AI1260">
        <f>TRUE</f>
        <v/>
      </c>
      <c r="AJ1260">
        <f>FALSE</f>
        <v/>
      </c>
      <c r="AK1260">
        <f>IF(AH1260,"ANSWERED","OPTIONAL")</f>
        <v/>
      </c>
      <c r="AL1260" t="inlineStr">
        <is>
          <t>NO_DEPENDENCY</t>
        </is>
      </c>
    </row>
    <row r="1261">
      <c r="A1261" s="29" t="inlineStr">
        <is>
          <t>FINS_PR_1216_v1</t>
        </is>
      </c>
      <c r="B1261" s="30" t="inlineStr">
        <is>
          <t>Freedom of Services: Payment Transaction covered by credit line - Transactions through Payment Cards and Similar Devices in reporting currency</t>
        </is>
      </c>
      <c r="C1261" s="36" t="inlineStr">
        <is>
          <t>TABLE: 43.0
Detail the payment transactions covered by credit line, where or which transactions went Transactions through Payment Cards and Similar Devices
HOW TO ANSWER: Multiple values; one item per Value_N cell.</t>
        </is>
      </c>
      <c r="D1261" s="34" t="inlineStr"/>
      <c r="E1261" s="34" t="inlineStr"/>
      <c r="F1261" s="34" t="inlineStr"/>
      <c r="G1261" s="34" t="inlineStr"/>
      <c r="H1261" s="34" t="inlineStr"/>
      <c r="I1261" s="34" t="inlineStr"/>
      <c r="J1261" s="34" t="inlineStr"/>
      <c r="K1261" s="34" t="inlineStr"/>
      <c r="L1261" s="34" t="inlineStr"/>
      <c r="M1261" s="34" t="inlineStr"/>
      <c r="N1261" s="34" t="inlineStr"/>
      <c r="O1261" s="34" t="inlineStr"/>
      <c r="P1261" s="34" t="inlineStr"/>
      <c r="Q1261" s="34" t="inlineStr"/>
      <c r="R1261" s="34" t="inlineStr"/>
      <c r="S1261" s="34" t="inlineStr"/>
      <c r="T1261" s="34" t="inlineStr"/>
      <c r="U1261" s="34" t="inlineStr"/>
      <c r="V1261" s="34" t="inlineStr"/>
      <c r="W1261" s="34" t="inlineStr"/>
      <c r="X1261" s="34" t="inlineStr"/>
      <c r="Y1261" s="34" t="inlineStr"/>
      <c r="Z1261" s="34" t="inlineStr"/>
      <c r="AA1261" s="34" t="inlineStr"/>
      <c r="AB1261" s="34" t="inlineStr"/>
      <c r="AC1261" s="34" t="inlineStr"/>
      <c r="AD1261" s="34" t="inlineStr"/>
      <c r="AE1261" s="34" t="inlineStr"/>
      <c r="AF1261" s="34" t="inlineStr"/>
      <c r="AG1261" s="34" t="inlineStr"/>
      <c r="AH1261">
        <f>COUNTA(D1261:AG1261)&gt;0</f>
        <v/>
      </c>
      <c r="AI1261">
        <f>TRUE</f>
        <v/>
      </c>
      <c r="AJ1261">
        <f>FALSE</f>
        <v/>
      </c>
      <c r="AK1261">
        <f>IF(AH1261,"ANSWERED","OPTIONAL")</f>
        <v/>
      </c>
      <c r="AL1261" t="inlineStr">
        <is>
          <t>NO_DEPENDENCY</t>
        </is>
      </c>
    </row>
    <row r="1262">
      <c r="A1262" s="29" t="inlineStr">
        <is>
          <t>FINS_PR_1217_v1</t>
        </is>
      </c>
      <c r="B1262" s="30" t="inlineStr">
        <is>
          <t>Freedom of Services: Payment Transaction covered by credit line - Credit transfers in reporting currency</t>
        </is>
      </c>
      <c r="C1262" s="36" t="inlineStr">
        <is>
          <t>TABLE: 43.0
Detail the payment transactions covered by credit line, where or which transactions were credit transfers
HOW TO ANSWER: Multiple values; one item per Value_N cell.</t>
        </is>
      </c>
      <c r="D1262" s="34" t="inlineStr"/>
      <c r="E1262" s="34" t="inlineStr"/>
      <c r="F1262" s="34" t="inlineStr"/>
      <c r="G1262" s="34" t="inlineStr"/>
      <c r="H1262" s="34" t="inlineStr"/>
      <c r="I1262" s="34" t="inlineStr"/>
      <c r="J1262" s="34" t="inlineStr"/>
      <c r="K1262" s="34" t="inlineStr"/>
      <c r="L1262" s="34" t="inlineStr"/>
      <c r="M1262" s="34" t="inlineStr"/>
      <c r="N1262" s="34" t="inlineStr"/>
      <c r="O1262" s="34" t="inlineStr"/>
      <c r="P1262" s="34" t="inlineStr"/>
      <c r="Q1262" s="34" t="inlineStr"/>
      <c r="R1262" s="34" t="inlineStr"/>
      <c r="S1262" s="34" t="inlineStr"/>
      <c r="T1262" s="34" t="inlineStr"/>
      <c r="U1262" s="34" t="inlineStr"/>
      <c r="V1262" s="34" t="inlineStr"/>
      <c r="W1262" s="34" t="inlineStr"/>
      <c r="X1262" s="34" t="inlineStr"/>
      <c r="Y1262" s="34" t="inlineStr"/>
      <c r="Z1262" s="34" t="inlineStr"/>
      <c r="AA1262" s="34" t="inlineStr"/>
      <c r="AB1262" s="34" t="inlineStr"/>
      <c r="AC1262" s="34" t="inlineStr"/>
      <c r="AD1262" s="34" t="inlineStr"/>
      <c r="AE1262" s="34" t="inlineStr"/>
      <c r="AF1262" s="34" t="inlineStr"/>
      <c r="AG1262" s="34" t="inlineStr"/>
      <c r="AH1262">
        <f>COUNTA(D1262:AG1262)&gt;0</f>
        <v/>
      </c>
      <c r="AI1262">
        <f>TRUE</f>
        <v/>
      </c>
      <c r="AJ1262">
        <f>FALSE</f>
        <v/>
      </c>
      <c r="AK1262">
        <f>IF(AH1262,"ANSWERED","OPTIONAL")</f>
        <v/>
      </c>
      <c r="AL1262" t="inlineStr">
        <is>
          <t>NO_DEPENDENCY</t>
        </is>
      </c>
    </row>
    <row r="1263">
      <c r="A1263" s="29" t="inlineStr">
        <is>
          <t>FINS_PR_1218_v1</t>
        </is>
      </c>
      <c r="B1263" s="30" t="inlineStr">
        <is>
          <t>Freedom of Services: Payment Transaction - Total monetary amount of credit granted in reporting currency</t>
        </is>
      </c>
      <c r="C1263" s="36" t="inlineStr">
        <is>
          <t>TABLE: 43.0
Freedom of Services: Freedom of Services: Payment Transaction - Total monetary amount of credit granted
HOW TO ANSWER: Multiple values; one item per Value_N cell.</t>
        </is>
      </c>
      <c r="D1263" s="34" t="inlineStr"/>
      <c r="E1263" s="34" t="inlineStr"/>
      <c r="F1263" s="34" t="inlineStr"/>
      <c r="G1263" s="34" t="inlineStr"/>
      <c r="H1263" s="34" t="inlineStr"/>
      <c r="I1263" s="34" t="inlineStr"/>
      <c r="J1263" s="34" t="inlineStr"/>
      <c r="K1263" s="34" t="inlineStr"/>
      <c r="L1263" s="34" t="inlineStr"/>
      <c r="M1263" s="34" t="inlineStr"/>
      <c r="N1263" s="34" t="inlineStr"/>
      <c r="O1263" s="34" t="inlineStr"/>
      <c r="P1263" s="34" t="inlineStr"/>
      <c r="Q1263" s="34" t="inlineStr"/>
      <c r="R1263" s="34" t="inlineStr"/>
      <c r="S1263" s="34" t="inlineStr"/>
      <c r="T1263" s="34" t="inlineStr"/>
      <c r="U1263" s="34" t="inlineStr"/>
      <c r="V1263" s="34" t="inlineStr"/>
      <c r="W1263" s="34" t="inlineStr"/>
      <c r="X1263" s="34" t="inlineStr"/>
      <c r="Y1263" s="34" t="inlineStr"/>
      <c r="Z1263" s="34" t="inlineStr"/>
      <c r="AA1263" s="34" t="inlineStr"/>
      <c r="AB1263" s="34" t="inlineStr"/>
      <c r="AC1263" s="34" t="inlineStr"/>
      <c r="AD1263" s="34" t="inlineStr"/>
      <c r="AE1263" s="34" t="inlineStr"/>
      <c r="AF1263" s="34" t="inlineStr"/>
      <c r="AG1263" s="34" t="inlineStr"/>
      <c r="AH1263">
        <f>COUNTA(D1263:AG1263)&gt;0</f>
        <v/>
      </c>
      <c r="AI1263">
        <f>TRUE</f>
        <v/>
      </c>
      <c r="AJ1263">
        <f>FALSE</f>
        <v/>
      </c>
      <c r="AK1263">
        <f>IF(AH1263,"ANSWERED","OPTIONAL")</f>
        <v/>
      </c>
      <c r="AL1263" t="inlineStr">
        <is>
          <t>NO_DEPENDENCY</t>
        </is>
      </c>
    </row>
    <row r="1264">
      <c r="A1264" s="29" t="inlineStr">
        <is>
          <t>FINS_PR_1219_v1</t>
        </is>
      </c>
      <c r="B1264" s="30" t="inlineStr">
        <is>
          <t>Freedom of Services: Issuing Payment Instruments and Acquiring Payment Transactions - Total Number of payment instruments issued in reporting currency</t>
        </is>
      </c>
      <c r="C1264" s="36" t="inlineStr">
        <is>
          <t>TABLE: 43.0
Freedom of Services: Freedom of Services: Issuing Payment Instruments and Acquiring Payment Transactions - Total Number of payment instruments issued
HOW TO ANSWER: Multiple values; one item per Value_N cell.</t>
        </is>
      </c>
      <c r="D1264" s="34" t="inlineStr"/>
      <c r="E1264" s="34" t="inlineStr"/>
      <c r="F1264" s="34" t="inlineStr"/>
      <c r="G1264" s="34" t="inlineStr"/>
      <c r="H1264" s="34" t="inlineStr"/>
      <c r="I1264" s="34" t="inlineStr"/>
      <c r="J1264" s="34" t="inlineStr"/>
      <c r="K1264" s="34" t="inlineStr"/>
      <c r="L1264" s="34" t="inlineStr"/>
      <c r="M1264" s="34" t="inlineStr"/>
      <c r="N1264" s="34" t="inlineStr"/>
      <c r="O1264" s="34" t="inlineStr"/>
      <c r="P1264" s="34" t="inlineStr"/>
      <c r="Q1264" s="34" t="inlineStr"/>
      <c r="R1264" s="34" t="inlineStr"/>
      <c r="S1264" s="34" t="inlineStr"/>
      <c r="T1264" s="34" t="inlineStr"/>
      <c r="U1264" s="34" t="inlineStr"/>
      <c r="V1264" s="34" t="inlineStr"/>
      <c r="W1264" s="34" t="inlineStr"/>
      <c r="X1264" s="34" t="inlineStr"/>
      <c r="Y1264" s="34" t="inlineStr"/>
      <c r="Z1264" s="34" t="inlineStr"/>
      <c r="AA1264" s="34" t="inlineStr"/>
      <c r="AB1264" s="34" t="inlineStr"/>
      <c r="AC1264" s="34" t="inlineStr"/>
      <c r="AD1264" s="34" t="inlineStr"/>
      <c r="AE1264" s="34" t="inlineStr"/>
      <c r="AF1264" s="34" t="inlineStr"/>
      <c r="AG1264" s="34" t="inlineStr"/>
      <c r="AH1264">
        <f>COUNTA(D1264:AG1264)&gt;0</f>
        <v/>
      </c>
      <c r="AI1264">
        <f>TRUE</f>
        <v/>
      </c>
      <c r="AJ1264">
        <f>FALSE</f>
        <v/>
      </c>
      <c r="AK1264">
        <f>IF(AH1264,"ANSWERED","OPTIONAL")</f>
        <v/>
      </c>
      <c r="AL1264" t="inlineStr">
        <is>
          <t>NO_DEPENDENCY</t>
        </is>
      </c>
    </row>
    <row r="1265">
      <c r="A1265" s="29" t="inlineStr">
        <is>
          <t>FINS_PR_1220_v1</t>
        </is>
      </c>
      <c r="B1265" s="30" t="inlineStr">
        <is>
          <t>Freedom of Services: Issuing Payment Instruments and Acquiring Payment Transactions - Total monetary amount of  transactions executed (Acquiring) in reporting currency</t>
        </is>
      </c>
      <c r="C1265" s="36" t="inlineStr">
        <is>
          <t>TABLE: 43.0
Freedom of Services: Freedom of Services: Issuing Payment Instruments and Acquiring Payment Transactions - Total monetary amount of  transactions executed (Acquiring)
HOW TO ANSWER: Multiple values; one item per Value_N cell.</t>
        </is>
      </c>
      <c r="D1265" s="34" t="inlineStr"/>
      <c r="E1265" s="34" t="inlineStr"/>
      <c r="F1265" s="34" t="inlineStr"/>
      <c r="G1265" s="34" t="inlineStr"/>
      <c r="H1265" s="34" t="inlineStr"/>
      <c r="I1265" s="34" t="inlineStr"/>
      <c r="J1265" s="34" t="inlineStr"/>
      <c r="K1265" s="34" t="inlineStr"/>
      <c r="L1265" s="34" t="inlineStr"/>
      <c r="M1265" s="34" t="inlineStr"/>
      <c r="N1265" s="34" t="inlineStr"/>
      <c r="O1265" s="34" t="inlineStr"/>
      <c r="P1265" s="34" t="inlineStr"/>
      <c r="Q1265" s="34" t="inlineStr"/>
      <c r="R1265" s="34" t="inlineStr"/>
      <c r="S1265" s="34" t="inlineStr"/>
      <c r="T1265" s="34" t="inlineStr"/>
      <c r="U1265" s="34" t="inlineStr"/>
      <c r="V1265" s="34" t="inlineStr"/>
      <c r="W1265" s="34" t="inlineStr"/>
      <c r="X1265" s="34" t="inlineStr"/>
      <c r="Y1265" s="34" t="inlineStr"/>
      <c r="Z1265" s="34" t="inlineStr"/>
      <c r="AA1265" s="34" t="inlineStr"/>
      <c r="AB1265" s="34" t="inlineStr"/>
      <c r="AC1265" s="34" t="inlineStr"/>
      <c r="AD1265" s="34" t="inlineStr"/>
      <c r="AE1265" s="34" t="inlineStr"/>
      <c r="AF1265" s="34" t="inlineStr"/>
      <c r="AG1265" s="34" t="inlineStr"/>
      <c r="AH1265">
        <f>COUNTA(D1265:AG1265)&gt;0</f>
        <v/>
      </c>
      <c r="AI1265">
        <f>TRUE</f>
        <v/>
      </c>
      <c r="AJ1265">
        <f>FALSE</f>
        <v/>
      </c>
      <c r="AK1265">
        <f>IF(AH1265,"ANSWERED","OPTIONAL")</f>
        <v/>
      </c>
      <c r="AL1265" t="inlineStr">
        <is>
          <t>NO_DEPENDENCY</t>
        </is>
      </c>
    </row>
    <row r="1266">
      <c r="A1266" s="29" t="inlineStr">
        <is>
          <t>FINS_PR_1221_v1</t>
        </is>
      </c>
      <c r="B1266" s="30" t="inlineStr">
        <is>
          <t>Freedom of Services: Issuing Payment Instruments and Acquiring Payment Transactions - Total monetary amount of credit granted in reporting currency</t>
        </is>
      </c>
      <c r="C1266" s="36" t="inlineStr">
        <is>
          <t>TABLE: 43.0
Freedom of Services: Freedom of Services: Issuing Payment Instruments and Acquiring Payment Transactions - Total monetary amount of credit granted
HOW TO ANSWER: Multiple values; one item per Value_N cell.</t>
        </is>
      </c>
      <c r="D1266" s="34" t="inlineStr"/>
      <c r="E1266" s="34" t="inlineStr"/>
      <c r="F1266" s="34" t="inlineStr"/>
      <c r="G1266" s="34" t="inlineStr"/>
      <c r="H1266" s="34" t="inlineStr"/>
      <c r="I1266" s="34" t="inlineStr"/>
      <c r="J1266" s="34" t="inlineStr"/>
      <c r="K1266" s="34" t="inlineStr"/>
      <c r="L1266" s="34" t="inlineStr"/>
      <c r="M1266" s="34" t="inlineStr"/>
      <c r="N1266" s="34" t="inlineStr"/>
      <c r="O1266" s="34" t="inlineStr"/>
      <c r="P1266" s="34" t="inlineStr"/>
      <c r="Q1266" s="34" t="inlineStr"/>
      <c r="R1266" s="34" t="inlineStr"/>
      <c r="S1266" s="34" t="inlineStr"/>
      <c r="T1266" s="34" t="inlineStr"/>
      <c r="U1266" s="34" t="inlineStr"/>
      <c r="V1266" s="34" t="inlineStr"/>
      <c r="W1266" s="34" t="inlineStr"/>
      <c r="X1266" s="34" t="inlineStr"/>
      <c r="Y1266" s="34" t="inlineStr"/>
      <c r="Z1266" s="34" t="inlineStr"/>
      <c r="AA1266" s="34" t="inlineStr"/>
      <c r="AB1266" s="34" t="inlineStr"/>
      <c r="AC1266" s="34" t="inlineStr"/>
      <c r="AD1266" s="34" t="inlineStr"/>
      <c r="AE1266" s="34" t="inlineStr"/>
      <c r="AF1266" s="34" t="inlineStr"/>
      <c r="AG1266" s="34" t="inlineStr"/>
      <c r="AH1266">
        <f>COUNTA(D1266:AG1266)&gt;0</f>
        <v/>
      </c>
      <c r="AI1266">
        <f>TRUE</f>
        <v/>
      </c>
      <c r="AJ1266">
        <f>FALSE</f>
        <v/>
      </c>
      <c r="AK1266">
        <f>IF(AH1266,"ANSWERED","OPTIONAL")</f>
        <v/>
      </c>
      <c r="AL1266" t="inlineStr">
        <is>
          <t>NO_DEPENDENCY</t>
        </is>
      </c>
    </row>
    <row r="1267">
      <c r="A1267" s="29" t="inlineStr">
        <is>
          <t>FINS_PR_1222_v1</t>
        </is>
      </c>
      <c r="B1267" s="30" t="inlineStr">
        <is>
          <t>Freedom of Services: Money Remittance - Total Monetary Value in reporting currency</t>
        </is>
      </c>
      <c r="C1267" s="36" t="inlineStr">
        <is>
          <t>TABLE: 43.0
Freedom of Services: Freedom of Services: Money Remittance - Total Monetary Value
HOW TO ANSWER: Multiple values; one item per Value_N cell.</t>
        </is>
      </c>
      <c r="D1267" s="34" t="inlineStr"/>
      <c r="E1267" s="34" t="inlineStr"/>
      <c r="F1267" s="34" t="inlineStr"/>
      <c r="G1267" s="34" t="inlineStr"/>
      <c r="H1267" s="34" t="inlineStr"/>
      <c r="I1267" s="34" t="inlineStr"/>
      <c r="J1267" s="34" t="inlineStr"/>
      <c r="K1267" s="34" t="inlineStr"/>
      <c r="L1267" s="34" t="inlineStr"/>
      <c r="M1267" s="34" t="inlineStr"/>
      <c r="N1267" s="34" t="inlineStr"/>
      <c r="O1267" s="34" t="inlineStr"/>
      <c r="P1267" s="34" t="inlineStr"/>
      <c r="Q1267" s="34" t="inlineStr"/>
      <c r="R1267" s="34" t="inlineStr"/>
      <c r="S1267" s="34" t="inlineStr"/>
      <c r="T1267" s="34" t="inlineStr"/>
      <c r="U1267" s="34" t="inlineStr"/>
      <c r="V1267" s="34" t="inlineStr"/>
      <c r="W1267" s="34" t="inlineStr"/>
      <c r="X1267" s="34" t="inlineStr"/>
      <c r="Y1267" s="34" t="inlineStr"/>
      <c r="Z1267" s="34" t="inlineStr"/>
      <c r="AA1267" s="34" t="inlineStr"/>
      <c r="AB1267" s="34" t="inlineStr"/>
      <c r="AC1267" s="34" t="inlineStr"/>
      <c r="AD1267" s="34" t="inlineStr"/>
      <c r="AE1267" s="34" t="inlineStr"/>
      <c r="AF1267" s="34" t="inlineStr"/>
      <c r="AG1267" s="34" t="inlineStr"/>
      <c r="AH1267">
        <f>COUNTA(D1267:AG1267)&gt;0</f>
        <v/>
      </c>
      <c r="AI1267">
        <f>TRUE</f>
        <v/>
      </c>
      <c r="AJ1267">
        <f>FALSE</f>
        <v/>
      </c>
      <c r="AK1267">
        <f>IF(AH1267,"ANSWERED","OPTIONAL")</f>
        <v/>
      </c>
      <c r="AL1267" t="inlineStr">
        <is>
          <t>NO_DEPENDENCY</t>
        </is>
      </c>
    </row>
    <row r="1268">
      <c r="A1268" s="29" t="inlineStr">
        <is>
          <t>FINS_PR_1223_v1</t>
        </is>
      </c>
      <c r="B1268" s="30" t="inlineStr">
        <is>
          <t>Freedom of Services: Payment initiation services - Total Monetary Value in reporting currency</t>
        </is>
      </c>
      <c r="C1268" s="36" t="inlineStr">
        <is>
          <t>TABLE: 43.0
Freedom of Services: Freedom of Services: Payment initiation services - Total Monetary Value
HOW TO ANSWER: Multiple values; one item per Value_N cell.</t>
        </is>
      </c>
      <c r="D1268" s="34" t="inlineStr"/>
      <c r="E1268" s="34" t="inlineStr"/>
      <c r="F1268" s="34" t="inlineStr"/>
      <c r="G1268" s="34" t="inlineStr"/>
      <c r="H1268" s="34" t="inlineStr"/>
      <c r="I1268" s="34" t="inlineStr"/>
      <c r="J1268" s="34" t="inlineStr"/>
      <c r="K1268" s="34" t="inlineStr"/>
      <c r="L1268" s="34" t="inlineStr"/>
      <c r="M1268" s="34" t="inlineStr"/>
      <c r="N1268" s="34" t="inlineStr"/>
      <c r="O1268" s="34" t="inlineStr"/>
      <c r="P1268" s="34" t="inlineStr"/>
      <c r="Q1268" s="34" t="inlineStr"/>
      <c r="R1268" s="34" t="inlineStr"/>
      <c r="S1268" s="34" t="inlineStr"/>
      <c r="T1268" s="34" t="inlineStr"/>
      <c r="U1268" s="34" t="inlineStr"/>
      <c r="V1268" s="34" t="inlineStr"/>
      <c r="W1268" s="34" t="inlineStr"/>
      <c r="X1268" s="34" t="inlineStr"/>
      <c r="Y1268" s="34" t="inlineStr"/>
      <c r="Z1268" s="34" t="inlineStr"/>
      <c r="AA1268" s="34" t="inlineStr"/>
      <c r="AB1268" s="34" t="inlineStr"/>
      <c r="AC1268" s="34" t="inlineStr"/>
      <c r="AD1268" s="34" t="inlineStr"/>
      <c r="AE1268" s="34" t="inlineStr"/>
      <c r="AF1268" s="34" t="inlineStr"/>
      <c r="AG1268" s="34" t="inlineStr"/>
      <c r="AH1268">
        <f>COUNTA(D1268:AG1268)&gt;0</f>
        <v/>
      </c>
      <c r="AI1268">
        <f>TRUE</f>
        <v/>
      </c>
      <c r="AJ1268">
        <f>FALSE</f>
        <v/>
      </c>
      <c r="AK1268">
        <f>IF(AH1268,"ANSWERED","OPTIONAL")</f>
        <v/>
      </c>
      <c r="AL1268" t="inlineStr">
        <is>
          <t>NO_DEPENDENCY</t>
        </is>
      </c>
    </row>
    <row r="1269">
      <c r="A1269" s="29" t="inlineStr">
        <is>
          <t>FINS_PR_1224_v1</t>
        </is>
      </c>
      <c r="B1269" s="30" t="inlineStr">
        <is>
          <t>Freedom of Services: Account information services - Total Number of Customers in reporting currency</t>
        </is>
      </c>
      <c r="C1269" s="36" t="inlineStr">
        <is>
          <t>TABLE: 43.0
Freedom of Services: Freedom of Services: Account information services - Total Number of Customers
HOW TO ANSWER: Multiple values; one item per Value_N cell.</t>
        </is>
      </c>
      <c r="D1269" s="34" t="inlineStr"/>
      <c r="E1269" s="34" t="inlineStr"/>
      <c r="F1269" s="34" t="inlineStr"/>
      <c r="G1269" s="34" t="inlineStr"/>
      <c r="H1269" s="34" t="inlineStr"/>
      <c r="I1269" s="34" t="inlineStr"/>
      <c r="J1269" s="34" t="inlineStr"/>
      <c r="K1269" s="34" t="inlineStr"/>
      <c r="L1269" s="34" t="inlineStr"/>
      <c r="M1269" s="34" t="inlineStr"/>
      <c r="N1269" s="34" t="inlineStr"/>
      <c r="O1269" s="34" t="inlineStr"/>
      <c r="P1269" s="34" t="inlineStr"/>
      <c r="Q1269" s="34" t="inlineStr"/>
      <c r="R1269" s="34" t="inlineStr"/>
      <c r="S1269" s="34" t="inlineStr"/>
      <c r="T1269" s="34" t="inlineStr"/>
      <c r="U1269" s="34" t="inlineStr"/>
      <c r="V1269" s="34" t="inlineStr"/>
      <c r="W1269" s="34" t="inlineStr"/>
      <c r="X1269" s="34" t="inlineStr"/>
      <c r="Y1269" s="34" t="inlineStr"/>
      <c r="Z1269" s="34" t="inlineStr"/>
      <c r="AA1269" s="34" t="inlineStr"/>
      <c r="AB1269" s="34" t="inlineStr"/>
      <c r="AC1269" s="34" t="inlineStr"/>
      <c r="AD1269" s="34" t="inlineStr"/>
      <c r="AE1269" s="34" t="inlineStr"/>
      <c r="AF1269" s="34" t="inlineStr"/>
      <c r="AG1269" s="34" t="inlineStr"/>
      <c r="AH1269">
        <f>COUNTA(D1269:AG1269)&gt;0</f>
        <v/>
      </c>
      <c r="AI1269">
        <f>TRUE</f>
        <v/>
      </c>
      <c r="AJ1269">
        <f>FALSE</f>
        <v/>
      </c>
      <c r="AK1269">
        <f>IF(AH1269,"ANSWERED","OPTIONAL")</f>
        <v/>
      </c>
      <c r="AL1269" t="inlineStr">
        <is>
          <t>NO_DEPENDENCY</t>
        </is>
      </c>
    </row>
    <row r="1270">
      <c r="A1270" s="29" t="inlineStr">
        <is>
          <t>FINS_PR_1225_v1</t>
        </is>
      </c>
      <c r="B1270" s="30" t="inlineStr">
        <is>
          <t>Select the country/s with freedom to provide services through engagement of agent in reporting currency</t>
        </is>
      </c>
      <c r="C1270" s="36" t="inlineStr">
        <is>
          <t>TABLE: 44.0
Jurisdiction in the EU/EEU where the LH is passporting through freedom to provide service-engagement of agent
HOW TO ANSWER: Multiple values; one item per Value_N cell.
OPTIONS: Use the dropdown list; the full option list is intentionally not repeated here.</t>
        </is>
      </c>
      <c r="D1270" s="34" t="inlineStr"/>
      <c r="E1270" s="34" t="inlineStr"/>
      <c r="F1270" s="34" t="inlineStr"/>
      <c r="G1270" s="34" t="inlineStr"/>
      <c r="H1270" s="34" t="inlineStr"/>
      <c r="I1270" s="34" t="inlineStr"/>
      <c r="J1270" s="34" t="inlineStr"/>
      <c r="K1270" s="34" t="inlineStr"/>
      <c r="L1270" s="34" t="inlineStr"/>
      <c r="M1270" s="34" t="inlineStr"/>
      <c r="N1270" s="34" t="inlineStr"/>
      <c r="O1270" s="34" t="inlineStr"/>
      <c r="P1270" s="34" t="inlineStr"/>
      <c r="Q1270" s="34" t="inlineStr"/>
      <c r="R1270" s="34" t="inlineStr"/>
      <c r="S1270" s="34" t="inlineStr"/>
      <c r="T1270" s="34" t="inlineStr"/>
      <c r="U1270" s="34" t="inlineStr"/>
      <c r="V1270" s="34" t="inlineStr"/>
      <c r="W1270" s="34" t="inlineStr"/>
      <c r="X1270" s="34" t="inlineStr"/>
      <c r="Y1270" s="34" t="inlineStr"/>
      <c r="Z1270" s="34" t="inlineStr"/>
      <c r="AA1270" s="34" t="inlineStr"/>
      <c r="AB1270" s="34" t="inlineStr"/>
      <c r="AC1270" s="34" t="inlineStr"/>
      <c r="AD1270" s="34" t="inlineStr"/>
      <c r="AE1270" s="34" t="inlineStr"/>
      <c r="AF1270" s="34" t="inlineStr"/>
      <c r="AG1270" s="34" t="inlineStr"/>
      <c r="AH1270">
        <f>COUNTA(D1270:AG1270)&gt;0</f>
        <v/>
      </c>
      <c r="AI1270">
        <f>TRUE</f>
        <v/>
      </c>
      <c r="AJ1270">
        <f>FALSE</f>
        <v/>
      </c>
      <c r="AK1270">
        <f>IF(AH1270,"ANSWERED","OPTIONAL")</f>
        <v/>
      </c>
      <c r="AL1270" t="inlineStr">
        <is>
          <t>NO_DEPENDENCY</t>
        </is>
      </c>
    </row>
    <row r="1271">
      <c r="A1271" s="29" t="inlineStr">
        <is>
          <t>FINS_PR_1226_v1</t>
        </is>
      </c>
      <c r="B1271" s="30" t="inlineStr">
        <is>
          <t>Freedom to provide services through the engagement of an agent: Freedom to provide services through the engagement of an agent: Cash Placed in Payment Accounts in reporting currency</t>
        </is>
      </c>
      <c r="C1271" s="36" t="inlineStr">
        <is>
          <t>TABLE: 44.0
Freedom to provide services through the engagement of an agent: Cash Placed in Payment Accounts
HOW TO ANSWER: Multiple values; one item per Value_N cell.</t>
        </is>
      </c>
      <c r="D1271" s="34" t="inlineStr"/>
      <c r="E1271" s="34" t="inlineStr"/>
      <c r="F1271" s="34" t="inlineStr"/>
      <c r="G1271" s="34" t="inlineStr"/>
      <c r="H1271" s="34" t="inlineStr"/>
      <c r="I1271" s="34" t="inlineStr"/>
      <c r="J1271" s="34" t="inlineStr"/>
      <c r="K1271" s="34" t="inlineStr"/>
      <c r="L1271" s="34" t="inlineStr"/>
      <c r="M1271" s="34" t="inlineStr"/>
      <c r="N1271" s="34" t="inlineStr"/>
      <c r="O1271" s="34" t="inlineStr"/>
      <c r="P1271" s="34" t="inlineStr"/>
      <c r="Q1271" s="34" t="inlineStr"/>
      <c r="R1271" s="34" t="inlineStr"/>
      <c r="S1271" s="34" t="inlineStr"/>
      <c r="T1271" s="34" t="inlineStr"/>
      <c r="U1271" s="34" t="inlineStr"/>
      <c r="V1271" s="34" t="inlineStr"/>
      <c r="W1271" s="34" t="inlineStr"/>
      <c r="X1271" s="34" t="inlineStr"/>
      <c r="Y1271" s="34" t="inlineStr"/>
      <c r="Z1271" s="34" t="inlineStr"/>
      <c r="AA1271" s="34" t="inlineStr"/>
      <c r="AB1271" s="34" t="inlineStr"/>
      <c r="AC1271" s="34" t="inlineStr"/>
      <c r="AD1271" s="34" t="inlineStr"/>
      <c r="AE1271" s="34" t="inlineStr"/>
      <c r="AF1271" s="34" t="inlineStr"/>
      <c r="AG1271" s="34" t="inlineStr"/>
      <c r="AH1271">
        <f>COUNTA(D1271:AG1271)&gt;0</f>
        <v/>
      </c>
      <c r="AI1271">
        <f>TRUE</f>
        <v/>
      </c>
      <c r="AJ1271">
        <f>FALSE</f>
        <v/>
      </c>
      <c r="AK1271">
        <f>IF(AH1271,"ANSWERED","OPTIONAL")</f>
        <v/>
      </c>
      <c r="AL1271" t="inlineStr">
        <is>
          <t>NO_DEPENDENCY</t>
        </is>
      </c>
    </row>
    <row r="1272">
      <c r="A1272" s="29" t="inlineStr">
        <is>
          <t>FINS_PR_1227_v1</t>
        </is>
      </c>
      <c r="B1272" s="30" t="inlineStr">
        <is>
          <t>Freedom to provide services through the engagement of an agent: Freedom to provide services through the engagement of an agent: Cash Withdrawals from Payment Accounts in reporting currency</t>
        </is>
      </c>
      <c r="C1272" s="36" t="inlineStr">
        <is>
          <t>TABLE: 44.0
Freedom to provide services through the engagement of an agent: Cash Withdrawals from Payment Accounts
HOW TO ANSWER: Multiple values; one item per Value_N cell.</t>
        </is>
      </c>
      <c r="D1272" s="34" t="inlineStr"/>
      <c r="E1272" s="34" t="inlineStr"/>
      <c r="F1272" s="34" t="inlineStr"/>
      <c r="G1272" s="34" t="inlineStr"/>
      <c r="H1272" s="34" t="inlineStr"/>
      <c r="I1272" s="34" t="inlineStr"/>
      <c r="J1272" s="34" t="inlineStr"/>
      <c r="K1272" s="34" t="inlineStr"/>
      <c r="L1272" s="34" t="inlineStr"/>
      <c r="M1272" s="34" t="inlineStr"/>
      <c r="N1272" s="34" t="inlineStr"/>
      <c r="O1272" s="34" t="inlineStr"/>
      <c r="P1272" s="34" t="inlineStr"/>
      <c r="Q1272" s="34" t="inlineStr"/>
      <c r="R1272" s="34" t="inlineStr"/>
      <c r="S1272" s="34" t="inlineStr"/>
      <c r="T1272" s="34" t="inlineStr"/>
      <c r="U1272" s="34" t="inlineStr"/>
      <c r="V1272" s="34" t="inlineStr"/>
      <c r="W1272" s="34" t="inlineStr"/>
      <c r="X1272" s="34" t="inlineStr"/>
      <c r="Y1272" s="34" t="inlineStr"/>
      <c r="Z1272" s="34" t="inlineStr"/>
      <c r="AA1272" s="34" t="inlineStr"/>
      <c r="AB1272" s="34" t="inlineStr"/>
      <c r="AC1272" s="34" t="inlineStr"/>
      <c r="AD1272" s="34" t="inlineStr"/>
      <c r="AE1272" s="34" t="inlineStr"/>
      <c r="AF1272" s="34" t="inlineStr"/>
      <c r="AG1272" s="34" t="inlineStr"/>
      <c r="AH1272">
        <f>COUNTA(D1272:AG1272)&gt;0</f>
        <v/>
      </c>
      <c r="AI1272">
        <f>TRUE</f>
        <v/>
      </c>
      <c r="AJ1272">
        <f>FALSE</f>
        <v/>
      </c>
      <c r="AK1272">
        <f>IF(AH1272,"ANSWERED","OPTIONAL")</f>
        <v/>
      </c>
      <c r="AL1272" t="inlineStr">
        <is>
          <t>NO_DEPENDENCY</t>
        </is>
      </c>
    </row>
    <row r="1273">
      <c r="A1273" s="29" t="inlineStr">
        <is>
          <t>FINS_PR_1228_v1</t>
        </is>
      </c>
      <c r="B1273" s="30" t="inlineStr">
        <is>
          <t>Freedom to provide services through the engagement of an agent: Freedom to provide services through the engagement of an agent: Payment Transaction - Direct Debits in reporting currency</t>
        </is>
      </c>
      <c r="C1273" s="36" t="inlineStr">
        <is>
          <t>TABLE: 44.0
Freedom to provide services through the engagement of an agent: Payment Transaction - Direct Debits
HOW TO ANSWER: Multiple values; one item per Value_N cell.</t>
        </is>
      </c>
      <c r="D1273" s="34" t="inlineStr"/>
      <c r="E1273" s="34" t="inlineStr"/>
      <c r="F1273" s="34" t="inlineStr"/>
      <c r="G1273" s="34" t="inlineStr"/>
      <c r="H1273" s="34" t="inlineStr"/>
      <c r="I1273" s="34" t="inlineStr"/>
      <c r="J1273" s="34" t="inlineStr"/>
      <c r="K1273" s="34" t="inlineStr"/>
      <c r="L1273" s="34" t="inlineStr"/>
      <c r="M1273" s="34" t="inlineStr"/>
      <c r="N1273" s="34" t="inlineStr"/>
      <c r="O1273" s="34" t="inlineStr"/>
      <c r="P1273" s="34" t="inlineStr"/>
      <c r="Q1273" s="34" t="inlineStr"/>
      <c r="R1273" s="34" t="inlineStr"/>
      <c r="S1273" s="34" t="inlineStr"/>
      <c r="T1273" s="34" t="inlineStr"/>
      <c r="U1273" s="34" t="inlineStr"/>
      <c r="V1273" s="34" t="inlineStr"/>
      <c r="W1273" s="34" t="inlineStr"/>
      <c r="X1273" s="34" t="inlineStr"/>
      <c r="Y1273" s="34" t="inlineStr"/>
      <c r="Z1273" s="34" t="inlineStr"/>
      <c r="AA1273" s="34" t="inlineStr"/>
      <c r="AB1273" s="34" t="inlineStr"/>
      <c r="AC1273" s="34" t="inlineStr"/>
      <c r="AD1273" s="34" t="inlineStr"/>
      <c r="AE1273" s="34" t="inlineStr"/>
      <c r="AF1273" s="34" t="inlineStr"/>
      <c r="AG1273" s="34" t="inlineStr"/>
      <c r="AH1273">
        <f>COUNTA(D1273:AG1273)&gt;0</f>
        <v/>
      </c>
      <c r="AI1273">
        <f>TRUE</f>
        <v/>
      </c>
      <c r="AJ1273">
        <f>FALSE</f>
        <v/>
      </c>
      <c r="AK1273">
        <f>IF(AH1273,"ANSWERED","OPTIONAL")</f>
        <v/>
      </c>
      <c r="AL1273" t="inlineStr">
        <is>
          <t>NO_DEPENDENCY</t>
        </is>
      </c>
    </row>
    <row r="1274">
      <c r="A1274" s="29" t="inlineStr">
        <is>
          <t>FINS_PR_1229_v1</t>
        </is>
      </c>
      <c r="B1274" s="30" t="inlineStr">
        <is>
          <t>Freedom to provide services through the engagement of an agent: Freedom to provide services through the engagement of an agent: Payment Transaction - Transactions through Payment Cards and Similar Devices in reporting currency</t>
        </is>
      </c>
      <c r="C1274" s="36" t="inlineStr">
        <is>
          <t>TABLE: 44.0
Freedom to provide services through the engagement of an agent: Payment Transaction - Transactions through Payment Cards and Similar Devices
HOW TO ANSWER: Multiple values; one item per Value_N cell.</t>
        </is>
      </c>
      <c r="D1274" s="34" t="inlineStr"/>
      <c r="E1274" s="34" t="inlineStr"/>
      <c r="F1274" s="34" t="inlineStr"/>
      <c r="G1274" s="34" t="inlineStr"/>
      <c r="H1274" s="34" t="inlineStr"/>
      <c r="I1274" s="34" t="inlineStr"/>
      <c r="J1274" s="34" t="inlineStr"/>
      <c r="K1274" s="34" t="inlineStr"/>
      <c r="L1274" s="34" t="inlineStr"/>
      <c r="M1274" s="34" t="inlineStr"/>
      <c r="N1274" s="34" t="inlineStr"/>
      <c r="O1274" s="34" t="inlineStr"/>
      <c r="P1274" s="34" t="inlineStr"/>
      <c r="Q1274" s="34" t="inlineStr"/>
      <c r="R1274" s="34" t="inlineStr"/>
      <c r="S1274" s="34" t="inlineStr"/>
      <c r="T1274" s="34" t="inlineStr"/>
      <c r="U1274" s="34" t="inlineStr"/>
      <c r="V1274" s="34" t="inlineStr"/>
      <c r="W1274" s="34" t="inlineStr"/>
      <c r="X1274" s="34" t="inlineStr"/>
      <c r="Y1274" s="34" t="inlineStr"/>
      <c r="Z1274" s="34" t="inlineStr"/>
      <c r="AA1274" s="34" t="inlineStr"/>
      <c r="AB1274" s="34" t="inlineStr"/>
      <c r="AC1274" s="34" t="inlineStr"/>
      <c r="AD1274" s="34" t="inlineStr"/>
      <c r="AE1274" s="34" t="inlineStr"/>
      <c r="AF1274" s="34" t="inlineStr"/>
      <c r="AG1274" s="34" t="inlineStr"/>
      <c r="AH1274">
        <f>COUNTA(D1274:AG1274)&gt;0</f>
        <v/>
      </c>
      <c r="AI1274">
        <f>TRUE</f>
        <v/>
      </c>
      <c r="AJ1274">
        <f>FALSE</f>
        <v/>
      </c>
      <c r="AK1274">
        <f>IF(AH1274,"ANSWERED","OPTIONAL")</f>
        <v/>
      </c>
      <c r="AL1274" t="inlineStr">
        <is>
          <t>NO_DEPENDENCY</t>
        </is>
      </c>
    </row>
    <row r="1275">
      <c r="A1275" s="29" t="inlineStr">
        <is>
          <t>FINS_PR_1230_v1</t>
        </is>
      </c>
      <c r="B1275" s="30" t="inlineStr">
        <is>
          <t>Freedom to provide services through the engagement of an agent: Freedom to provide services through the engagement of an agent: Payment Transaction - Credit Transfers in reporting currency</t>
        </is>
      </c>
      <c r="C1275" s="36" t="inlineStr">
        <is>
          <t>TABLE: 44.0
Freedom to provide services through the engagement of an agent: Payment Transaction - Credit Transfers
HOW TO ANSWER: Multiple values; one item per Value_N cell.</t>
        </is>
      </c>
      <c r="D1275" s="34" t="inlineStr"/>
      <c r="E1275" s="34" t="inlineStr"/>
      <c r="F1275" s="34" t="inlineStr"/>
      <c r="G1275" s="34" t="inlineStr"/>
      <c r="H1275" s="34" t="inlineStr"/>
      <c r="I1275" s="34" t="inlineStr"/>
      <c r="J1275" s="34" t="inlineStr"/>
      <c r="K1275" s="34" t="inlineStr"/>
      <c r="L1275" s="34" t="inlineStr"/>
      <c r="M1275" s="34" t="inlineStr"/>
      <c r="N1275" s="34" t="inlineStr"/>
      <c r="O1275" s="34" t="inlineStr"/>
      <c r="P1275" s="34" t="inlineStr"/>
      <c r="Q1275" s="34" t="inlineStr"/>
      <c r="R1275" s="34" t="inlineStr"/>
      <c r="S1275" s="34" t="inlineStr"/>
      <c r="T1275" s="34" t="inlineStr"/>
      <c r="U1275" s="34" t="inlineStr"/>
      <c r="V1275" s="34" t="inlineStr"/>
      <c r="W1275" s="34" t="inlineStr"/>
      <c r="X1275" s="34" t="inlineStr"/>
      <c r="Y1275" s="34" t="inlineStr"/>
      <c r="Z1275" s="34" t="inlineStr"/>
      <c r="AA1275" s="34" t="inlineStr"/>
      <c r="AB1275" s="34" t="inlineStr"/>
      <c r="AC1275" s="34" t="inlineStr"/>
      <c r="AD1275" s="34" t="inlineStr"/>
      <c r="AE1275" s="34" t="inlineStr"/>
      <c r="AF1275" s="34" t="inlineStr"/>
      <c r="AG1275" s="34" t="inlineStr"/>
      <c r="AH1275">
        <f>COUNTA(D1275:AG1275)&gt;0</f>
        <v/>
      </c>
      <c r="AI1275">
        <f>TRUE</f>
        <v/>
      </c>
      <c r="AJ1275">
        <f>FALSE</f>
        <v/>
      </c>
      <c r="AK1275">
        <f>IF(AH1275,"ANSWERED","OPTIONAL")</f>
        <v/>
      </c>
      <c r="AL1275" t="inlineStr">
        <is>
          <t>NO_DEPENDENCY</t>
        </is>
      </c>
    </row>
    <row r="1276">
      <c r="A1276" s="29" t="inlineStr">
        <is>
          <t>FINS_PR_1231_v1</t>
        </is>
      </c>
      <c r="B1276" s="30" t="inlineStr">
        <is>
          <t>Freedom to provide services through the engagement of an agent: Payment Transaction covered by credit line - Direct Debits in reporting currency</t>
        </is>
      </c>
      <c r="C1276" s="36" t="inlineStr">
        <is>
          <t>TABLE: 44.0
Detail the payment transactions covered by credit line, where were placed direct debits
HOW TO ANSWER: Multiple values; one item per Value_N cell.</t>
        </is>
      </c>
      <c r="D1276" s="34" t="inlineStr"/>
      <c r="E1276" s="34" t="inlineStr"/>
      <c r="F1276" s="34" t="inlineStr"/>
      <c r="G1276" s="34" t="inlineStr"/>
      <c r="H1276" s="34" t="inlineStr"/>
      <c r="I1276" s="34" t="inlineStr"/>
      <c r="J1276" s="34" t="inlineStr"/>
      <c r="K1276" s="34" t="inlineStr"/>
      <c r="L1276" s="34" t="inlineStr"/>
      <c r="M1276" s="34" t="inlineStr"/>
      <c r="N1276" s="34" t="inlineStr"/>
      <c r="O1276" s="34" t="inlineStr"/>
      <c r="P1276" s="34" t="inlineStr"/>
      <c r="Q1276" s="34" t="inlineStr"/>
      <c r="R1276" s="34" t="inlineStr"/>
      <c r="S1276" s="34" t="inlineStr"/>
      <c r="T1276" s="34" t="inlineStr"/>
      <c r="U1276" s="34" t="inlineStr"/>
      <c r="V1276" s="34" t="inlineStr"/>
      <c r="W1276" s="34" t="inlineStr"/>
      <c r="X1276" s="34" t="inlineStr"/>
      <c r="Y1276" s="34" t="inlineStr"/>
      <c r="Z1276" s="34" t="inlineStr"/>
      <c r="AA1276" s="34" t="inlineStr"/>
      <c r="AB1276" s="34" t="inlineStr"/>
      <c r="AC1276" s="34" t="inlineStr"/>
      <c r="AD1276" s="34" t="inlineStr"/>
      <c r="AE1276" s="34" t="inlineStr"/>
      <c r="AF1276" s="34" t="inlineStr"/>
      <c r="AG1276" s="34" t="inlineStr"/>
      <c r="AH1276">
        <f>COUNTA(D1276:AG1276)&gt;0</f>
        <v/>
      </c>
      <c r="AI1276">
        <f>TRUE</f>
        <v/>
      </c>
      <c r="AJ1276">
        <f>FALSE</f>
        <v/>
      </c>
      <c r="AK1276">
        <f>IF(AH1276,"ANSWERED","OPTIONAL")</f>
        <v/>
      </c>
      <c r="AL1276" t="inlineStr">
        <is>
          <t>NO_DEPENDENCY</t>
        </is>
      </c>
    </row>
    <row r="1277">
      <c r="A1277" s="29" t="inlineStr">
        <is>
          <t>FINS_PR_1232_v1</t>
        </is>
      </c>
      <c r="B1277" s="30" t="inlineStr">
        <is>
          <t>Freedom to provide services through the engagement of an agent: Payment Transaction covered by credit line - Transactions through Payment Cards and Similar Devices in reporting currency</t>
        </is>
      </c>
      <c r="C1277" s="36" t="inlineStr">
        <is>
          <t>TABLE: 44.0
Detail the payment transactions covered by credit line, where or which transactions went Transactions through Payment Cards and Similar Devices
HOW TO ANSWER: Multiple values; one item per Value_N cell.</t>
        </is>
      </c>
      <c r="D1277" s="34" t="inlineStr"/>
      <c r="E1277" s="34" t="inlineStr"/>
      <c r="F1277" s="34" t="inlineStr"/>
      <c r="G1277" s="34" t="inlineStr"/>
      <c r="H1277" s="34" t="inlineStr"/>
      <c r="I1277" s="34" t="inlineStr"/>
      <c r="J1277" s="34" t="inlineStr"/>
      <c r="K1277" s="34" t="inlineStr"/>
      <c r="L1277" s="34" t="inlineStr"/>
      <c r="M1277" s="34" t="inlineStr"/>
      <c r="N1277" s="34" t="inlineStr"/>
      <c r="O1277" s="34" t="inlineStr"/>
      <c r="P1277" s="34" t="inlineStr"/>
      <c r="Q1277" s="34" t="inlineStr"/>
      <c r="R1277" s="34" t="inlineStr"/>
      <c r="S1277" s="34" t="inlineStr"/>
      <c r="T1277" s="34" t="inlineStr"/>
      <c r="U1277" s="34" t="inlineStr"/>
      <c r="V1277" s="34" t="inlineStr"/>
      <c r="W1277" s="34" t="inlineStr"/>
      <c r="X1277" s="34" t="inlineStr"/>
      <c r="Y1277" s="34" t="inlineStr"/>
      <c r="Z1277" s="34" t="inlineStr"/>
      <c r="AA1277" s="34" t="inlineStr"/>
      <c r="AB1277" s="34" t="inlineStr"/>
      <c r="AC1277" s="34" t="inlineStr"/>
      <c r="AD1277" s="34" t="inlineStr"/>
      <c r="AE1277" s="34" t="inlineStr"/>
      <c r="AF1277" s="34" t="inlineStr"/>
      <c r="AG1277" s="34" t="inlineStr"/>
      <c r="AH1277">
        <f>COUNTA(D1277:AG1277)&gt;0</f>
        <v/>
      </c>
      <c r="AI1277">
        <f>TRUE</f>
        <v/>
      </c>
      <c r="AJ1277">
        <f>FALSE</f>
        <v/>
      </c>
      <c r="AK1277">
        <f>IF(AH1277,"ANSWERED","OPTIONAL")</f>
        <v/>
      </c>
      <c r="AL1277" t="inlineStr">
        <is>
          <t>NO_DEPENDENCY</t>
        </is>
      </c>
    </row>
    <row r="1278">
      <c r="A1278" s="29" t="inlineStr">
        <is>
          <t>FINS_PR_1233_v1</t>
        </is>
      </c>
      <c r="B1278" s="30" t="inlineStr">
        <is>
          <t>Freedom to provide services through the engagement of an agent: Payment Transaction covered by credit line - Credit transfers in reporting currency</t>
        </is>
      </c>
      <c r="C1278" s="36" t="inlineStr">
        <is>
          <t>TABLE: 44.0
Detail the payment transactions covered by credit line, where or which transactions were credit transfers
HOW TO ANSWER: Multiple values; one item per Value_N cell.</t>
        </is>
      </c>
      <c r="D1278" s="34" t="inlineStr"/>
      <c r="E1278" s="34" t="inlineStr"/>
      <c r="F1278" s="34" t="inlineStr"/>
      <c r="G1278" s="34" t="inlineStr"/>
      <c r="H1278" s="34" t="inlineStr"/>
      <c r="I1278" s="34" t="inlineStr"/>
      <c r="J1278" s="34" t="inlineStr"/>
      <c r="K1278" s="34" t="inlineStr"/>
      <c r="L1278" s="34" t="inlineStr"/>
      <c r="M1278" s="34" t="inlineStr"/>
      <c r="N1278" s="34" t="inlineStr"/>
      <c r="O1278" s="34" t="inlineStr"/>
      <c r="P1278" s="34" t="inlineStr"/>
      <c r="Q1278" s="34" t="inlineStr"/>
      <c r="R1278" s="34" t="inlineStr"/>
      <c r="S1278" s="34" t="inlineStr"/>
      <c r="T1278" s="34" t="inlineStr"/>
      <c r="U1278" s="34" t="inlineStr"/>
      <c r="V1278" s="34" t="inlineStr"/>
      <c r="W1278" s="34" t="inlineStr"/>
      <c r="X1278" s="34" t="inlineStr"/>
      <c r="Y1278" s="34" t="inlineStr"/>
      <c r="Z1278" s="34" t="inlineStr"/>
      <c r="AA1278" s="34" t="inlineStr"/>
      <c r="AB1278" s="34" t="inlineStr"/>
      <c r="AC1278" s="34" t="inlineStr"/>
      <c r="AD1278" s="34" t="inlineStr"/>
      <c r="AE1278" s="34" t="inlineStr"/>
      <c r="AF1278" s="34" t="inlineStr"/>
      <c r="AG1278" s="34" t="inlineStr"/>
      <c r="AH1278">
        <f>COUNTA(D1278:AG1278)&gt;0</f>
        <v/>
      </c>
      <c r="AI1278">
        <f>TRUE</f>
        <v/>
      </c>
      <c r="AJ1278">
        <f>FALSE</f>
        <v/>
      </c>
      <c r="AK1278">
        <f>IF(AH1278,"ANSWERED","OPTIONAL")</f>
        <v/>
      </c>
      <c r="AL1278" t="inlineStr">
        <is>
          <t>NO_DEPENDENCY</t>
        </is>
      </c>
    </row>
    <row r="1279">
      <c r="A1279" s="29" t="inlineStr">
        <is>
          <t>FINS_PR_1234_v1</t>
        </is>
      </c>
      <c r="B1279" s="30" t="inlineStr">
        <is>
          <t>Freedom to provide services through the engagement of an agent: Freedom to provide services through the engagement of an agent: Payment Transaction - Total monetary amount of credit granted in reporting currency</t>
        </is>
      </c>
      <c r="C1279" s="36" t="inlineStr">
        <is>
          <t>TABLE: 44.0
Freedom to provide services through the engagement of an agent: Payment Transaction - Total monetary amount of credit granted
HOW TO ANSWER: Multiple values; one item per Value_N cell.</t>
        </is>
      </c>
      <c r="D1279" s="34" t="inlineStr"/>
      <c r="E1279" s="34" t="inlineStr"/>
      <c r="F1279" s="34" t="inlineStr"/>
      <c r="G1279" s="34" t="inlineStr"/>
      <c r="H1279" s="34" t="inlineStr"/>
      <c r="I1279" s="34" t="inlineStr"/>
      <c r="J1279" s="34" t="inlineStr"/>
      <c r="K1279" s="34" t="inlineStr"/>
      <c r="L1279" s="34" t="inlineStr"/>
      <c r="M1279" s="34" t="inlineStr"/>
      <c r="N1279" s="34" t="inlineStr"/>
      <c r="O1279" s="34" t="inlineStr"/>
      <c r="P1279" s="34" t="inlineStr"/>
      <c r="Q1279" s="34" t="inlineStr"/>
      <c r="R1279" s="34" t="inlineStr"/>
      <c r="S1279" s="34" t="inlineStr"/>
      <c r="T1279" s="34" t="inlineStr"/>
      <c r="U1279" s="34" t="inlineStr"/>
      <c r="V1279" s="34" t="inlineStr"/>
      <c r="W1279" s="34" t="inlineStr"/>
      <c r="X1279" s="34" t="inlineStr"/>
      <c r="Y1279" s="34" t="inlineStr"/>
      <c r="Z1279" s="34" t="inlineStr"/>
      <c r="AA1279" s="34" t="inlineStr"/>
      <c r="AB1279" s="34" t="inlineStr"/>
      <c r="AC1279" s="34" t="inlineStr"/>
      <c r="AD1279" s="34" t="inlineStr"/>
      <c r="AE1279" s="34" t="inlineStr"/>
      <c r="AF1279" s="34" t="inlineStr"/>
      <c r="AG1279" s="34" t="inlineStr"/>
      <c r="AH1279">
        <f>COUNTA(D1279:AG1279)&gt;0</f>
        <v/>
      </c>
      <c r="AI1279">
        <f>TRUE</f>
        <v/>
      </c>
      <c r="AJ1279">
        <f>FALSE</f>
        <v/>
      </c>
      <c r="AK1279">
        <f>IF(AH1279,"ANSWERED","OPTIONAL")</f>
        <v/>
      </c>
      <c r="AL1279" t="inlineStr">
        <is>
          <t>NO_DEPENDENCY</t>
        </is>
      </c>
    </row>
    <row r="1280">
      <c r="A1280" s="29" t="inlineStr">
        <is>
          <t>FINS_PR_1235_v1</t>
        </is>
      </c>
      <c r="B1280" s="30" t="inlineStr">
        <is>
          <t>Freedom to provide services through the engagement of an agent: Freedom to provide services through the engagement of an agent: Issuing Payment Instruments and Acquiring Payment Transactions - Total Number of payment instruments issued in reporting currency</t>
        </is>
      </c>
      <c r="C1280" s="36" t="inlineStr">
        <is>
          <t>TABLE: 44.0
Freedom to provide services through the engagement of an agent: Issuing Payment Instruments and Acquiring Payment Transactions - Total Number of payment instruments issued
HOW TO ANSWER: Multiple values; one item per Value_N cell.</t>
        </is>
      </c>
      <c r="D1280" s="34" t="inlineStr"/>
      <c r="E1280" s="34" t="inlineStr"/>
      <c r="F1280" s="34" t="inlineStr"/>
      <c r="G1280" s="34" t="inlineStr"/>
      <c r="H1280" s="34" t="inlineStr"/>
      <c r="I1280" s="34" t="inlineStr"/>
      <c r="J1280" s="34" t="inlineStr"/>
      <c r="K1280" s="34" t="inlineStr"/>
      <c r="L1280" s="34" t="inlineStr"/>
      <c r="M1280" s="34" t="inlineStr"/>
      <c r="N1280" s="34" t="inlineStr"/>
      <c r="O1280" s="34" t="inlineStr"/>
      <c r="P1280" s="34" t="inlineStr"/>
      <c r="Q1280" s="34" t="inlineStr"/>
      <c r="R1280" s="34" t="inlineStr"/>
      <c r="S1280" s="34" t="inlineStr"/>
      <c r="T1280" s="34" t="inlineStr"/>
      <c r="U1280" s="34" t="inlineStr"/>
      <c r="V1280" s="34" t="inlineStr"/>
      <c r="W1280" s="34" t="inlineStr"/>
      <c r="X1280" s="34" t="inlineStr"/>
      <c r="Y1280" s="34" t="inlineStr"/>
      <c r="Z1280" s="34" t="inlineStr"/>
      <c r="AA1280" s="34" t="inlineStr"/>
      <c r="AB1280" s="34" t="inlineStr"/>
      <c r="AC1280" s="34" t="inlineStr"/>
      <c r="AD1280" s="34" t="inlineStr"/>
      <c r="AE1280" s="34" t="inlineStr"/>
      <c r="AF1280" s="34" t="inlineStr"/>
      <c r="AG1280" s="34" t="inlineStr"/>
      <c r="AH1280">
        <f>COUNTA(D1280:AG1280)&gt;0</f>
        <v/>
      </c>
      <c r="AI1280">
        <f>TRUE</f>
        <v/>
      </c>
      <c r="AJ1280">
        <f>FALSE</f>
        <v/>
      </c>
      <c r="AK1280">
        <f>IF(AH1280,"ANSWERED","OPTIONAL")</f>
        <v/>
      </c>
      <c r="AL1280" t="inlineStr">
        <is>
          <t>NO_DEPENDENCY</t>
        </is>
      </c>
    </row>
    <row r="1281">
      <c r="A1281" s="29" t="inlineStr">
        <is>
          <t>FINS_PR_1236_v1</t>
        </is>
      </c>
      <c r="B1281" s="30" t="inlineStr">
        <is>
          <t>Freedom to provide services through the engagement of an agent: Freedom to provide services through the engagement of an agent: Issuing Payment Instruments and Acquiring Payment Transactions - Total monetary amount of  transactions executed (Acquiring) in reporting currency</t>
        </is>
      </c>
      <c r="C1281" s="36" t="inlineStr">
        <is>
          <t>TABLE: 44.0
Freedom to provide services through the engagement of an agent: Issuing Payment Instruments and Acquiring Payment Transactions - Total monetary amount of  transactions executed (Acquiring)
HOW TO ANSWER: Multiple values; one item per Value_N cell.</t>
        </is>
      </c>
      <c r="D1281" s="34" t="inlineStr"/>
      <c r="E1281" s="34" t="inlineStr"/>
      <c r="F1281" s="34" t="inlineStr"/>
      <c r="G1281" s="34" t="inlineStr"/>
      <c r="H1281" s="34" t="inlineStr"/>
      <c r="I1281" s="34" t="inlineStr"/>
      <c r="J1281" s="34" t="inlineStr"/>
      <c r="K1281" s="34" t="inlineStr"/>
      <c r="L1281" s="34" t="inlineStr"/>
      <c r="M1281" s="34" t="inlineStr"/>
      <c r="N1281" s="34" t="inlineStr"/>
      <c r="O1281" s="34" t="inlineStr"/>
      <c r="P1281" s="34" t="inlineStr"/>
      <c r="Q1281" s="34" t="inlineStr"/>
      <c r="R1281" s="34" t="inlineStr"/>
      <c r="S1281" s="34" t="inlineStr"/>
      <c r="T1281" s="34" t="inlineStr"/>
      <c r="U1281" s="34" t="inlineStr"/>
      <c r="V1281" s="34" t="inlineStr"/>
      <c r="W1281" s="34" t="inlineStr"/>
      <c r="X1281" s="34" t="inlineStr"/>
      <c r="Y1281" s="34" t="inlineStr"/>
      <c r="Z1281" s="34" t="inlineStr"/>
      <c r="AA1281" s="34" t="inlineStr"/>
      <c r="AB1281" s="34" t="inlineStr"/>
      <c r="AC1281" s="34" t="inlineStr"/>
      <c r="AD1281" s="34" t="inlineStr"/>
      <c r="AE1281" s="34" t="inlineStr"/>
      <c r="AF1281" s="34" t="inlineStr"/>
      <c r="AG1281" s="34" t="inlineStr"/>
      <c r="AH1281">
        <f>COUNTA(D1281:AG1281)&gt;0</f>
        <v/>
      </c>
      <c r="AI1281">
        <f>TRUE</f>
        <v/>
      </c>
      <c r="AJ1281">
        <f>FALSE</f>
        <v/>
      </c>
      <c r="AK1281">
        <f>IF(AH1281,"ANSWERED","OPTIONAL")</f>
        <v/>
      </c>
      <c r="AL1281" t="inlineStr">
        <is>
          <t>NO_DEPENDENCY</t>
        </is>
      </c>
    </row>
    <row r="1282">
      <c r="A1282" s="29" t="inlineStr">
        <is>
          <t>FINS_PR_1237_v1</t>
        </is>
      </c>
      <c r="B1282" s="30" t="inlineStr">
        <is>
          <t>Freedom to provide services through the engagement of an agent: Freedom to provide services through the engagement of an agent: Issuing Payment Instruments and Acquiring Payment Transactions - Total monetary amount of credit granted in reporting currency</t>
        </is>
      </c>
      <c r="C1282" s="36" t="inlineStr">
        <is>
          <t>TABLE: 44.0
Freedom to provide services through the engagement of an agent: Issuing Payment Instruments and Acquiring Payment Transactions - Total monetary amount of credit granted
HOW TO ANSWER: Multiple values; one item per Value_N cell.</t>
        </is>
      </c>
      <c r="D1282" s="34" t="inlineStr"/>
      <c r="E1282" s="34" t="inlineStr"/>
      <c r="F1282" s="34" t="inlineStr"/>
      <c r="G1282" s="34" t="inlineStr"/>
      <c r="H1282" s="34" t="inlineStr"/>
      <c r="I1282" s="34" t="inlineStr"/>
      <c r="J1282" s="34" t="inlineStr"/>
      <c r="K1282" s="34" t="inlineStr"/>
      <c r="L1282" s="34" t="inlineStr"/>
      <c r="M1282" s="34" t="inlineStr"/>
      <c r="N1282" s="34" t="inlineStr"/>
      <c r="O1282" s="34" t="inlineStr"/>
      <c r="P1282" s="34" t="inlineStr"/>
      <c r="Q1282" s="34" t="inlineStr"/>
      <c r="R1282" s="34" t="inlineStr"/>
      <c r="S1282" s="34" t="inlineStr"/>
      <c r="T1282" s="34" t="inlineStr"/>
      <c r="U1282" s="34" t="inlineStr"/>
      <c r="V1282" s="34" t="inlineStr"/>
      <c r="W1282" s="34" t="inlineStr"/>
      <c r="X1282" s="34" t="inlineStr"/>
      <c r="Y1282" s="34" t="inlineStr"/>
      <c r="Z1282" s="34" t="inlineStr"/>
      <c r="AA1282" s="34" t="inlineStr"/>
      <c r="AB1282" s="34" t="inlineStr"/>
      <c r="AC1282" s="34" t="inlineStr"/>
      <c r="AD1282" s="34" t="inlineStr"/>
      <c r="AE1282" s="34" t="inlineStr"/>
      <c r="AF1282" s="34" t="inlineStr"/>
      <c r="AG1282" s="34" t="inlineStr"/>
      <c r="AH1282">
        <f>COUNTA(D1282:AG1282)&gt;0</f>
        <v/>
      </c>
      <c r="AI1282">
        <f>TRUE</f>
        <v/>
      </c>
      <c r="AJ1282">
        <f>FALSE</f>
        <v/>
      </c>
      <c r="AK1282">
        <f>IF(AH1282,"ANSWERED","OPTIONAL")</f>
        <v/>
      </c>
      <c r="AL1282" t="inlineStr">
        <is>
          <t>NO_DEPENDENCY</t>
        </is>
      </c>
    </row>
    <row r="1283">
      <c r="A1283" s="29" t="inlineStr">
        <is>
          <t>FINS_PR_1238_v1</t>
        </is>
      </c>
      <c r="B1283" s="30" t="inlineStr">
        <is>
          <t>Freedom to provide services through the engagement of an agent: Freedom to provide services through the engagement of an agent: Money Remittance - Total Monetary Value in reporting currency</t>
        </is>
      </c>
      <c r="C1283" s="36" t="inlineStr">
        <is>
          <t>TABLE: 44.0
Freedom to provide services through the engagement of an agent: Money Remittance - Total Monetary Value
HOW TO ANSWER: Multiple values; one item per Value_N cell.</t>
        </is>
      </c>
      <c r="D1283" s="34" t="inlineStr"/>
      <c r="E1283" s="34" t="inlineStr"/>
      <c r="F1283" s="34" t="inlineStr"/>
      <c r="G1283" s="34" t="inlineStr"/>
      <c r="H1283" s="34" t="inlineStr"/>
      <c r="I1283" s="34" t="inlineStr"/>
      <c r="J1283" s="34" t="inlineStr"/>
      <c r="K1283" s="34" t="inlineStr"/>
      <c r="L1283" s="34" t="inlineStr"/>
      <c r="M1283" s="34" t="inlineStr"/>
      <c r="N1283" s="34" t="inlineStr"/>
      <c r="O1283" s="34" t="inlineStr"/>
      <c r="P1283" s="34" t="inlineStr"/>
      <c r="Q1283" s="34" t="inlineStr"/>
      <c r="R1283" s="34" t="inlineStr"/>
      <c r="S1283" s="34" t="inlineStr"/>
      <c r="T1283" s="34" t="inlineStr"/>
      <c r="U1283" s="34" t="inlineStr"/>
      <c r="V1283" s="34" t="inlineStr"/>
      <c r="W1283" s="34" t="inlineStr"/>
      <c r="X1283" s="34" t="inlineStr"/>
      <c r="Y1283" s="34" t="inlineStr"/>
      <c r="Z1283" s="34" t="inlineStr"/>
      <c r="AA1283" s="34" t="inlineStr"/>
      <c r="AB1283" s="34" t="inlineStr"/>
      <c r="AC1283" s="34" t="inlineStr"/>
      <c r="AD1283" s="34" t="inlineStr"/>
      <c r="AE1283" s="34" t="inlineStr"/>
      <c r="AF1283" s="34" t="inlineStr"/>
      <c r="AG1283" s="34" t="inlineStr"/>
      <c r="AH1283">
        <f>COUNTA(D1283:AG1283)&gt;0</f>
        <v/>
      </c>
      <c r="AI1283">
        <f>TRUE</f>
        <v/>
      </c>
      <c r="AJ1283">
        <f>FALSE</f>
        <v/>
      </c>
      <c r="AK1283">
        <f>IF(AH1283,"ANSWERED","OPTIONAL")</f>
        <v/>
      </c>
      <c r="AL1283" t="inlineStr">
        <is>
          <t>NO_DEPENDENCY</t>
        </is>
      </c>
    </row>
    <row r="1284">
      <c r="A1284" s="29" t="inlineStr">
        <is>
          <t>FINS_PR_1239_v1</t>
        </is>
      </c>
      <c r="B1284" s="30" t="inlineStr">
        <is>
          <t>Freedom to provide services through the engagement of an agent: Freedom to provide services through the engagement of an agent: Payment initiation services - Total Monetary Value in reporting currency</t>
        </is>
      </c>
      <c r="C1284" s="36" t="inlineStr">
        <is>
          <t>TABLE: 44.0
Freedom to provide services through the engagement of an agent: Payment initiation services - Total Monetary Value
HOW TO ANSWER: Multiple values; one item per Value_N cell.</t>
        </is>
      </c>
      <c r="D1284" s="34" t="inlineStr"/>
      <c r="E1284" s="34" t="inlineStr"/>
      <c r="F1284" s="34" t="inlineStr"/>
      <c r="G1284" s="34" t="inlineStr"/>
      <c r="H1284" s="34" t="inlineStr"/>
      <c r="I1284" s="34" t="inlineStr"/>
      <c r="J1284" s="34" t="inlineStr"/>
      <c r="K1284" s="34" t="inlineStr"/>
      <c r="L1284" s="34" t="inlineStr"/>
      <c r="M1284" s="34" t="inlineStr"/>
      <c r="N1284" s="34" t="inlineStr"/>
      <c r="O1284" s="34" t="inlineStr"/>
      <c r="P1284" s="34" t="inlineStr"/>
      <c r="Q1284" s="34" t="inlineStr"/>
      <c r="R1284" s="34" t="inlineStr"/>
      <c r="S1284" s="34" t="inlineStr"/>
      <c r="T1284" s="34" t="inlineStr"/>
      <c r="U1284" s="34" t="inlineStr"/>
      <c r="V1284" s="34" t="inlineStr"/>
      <c r="W1284" s="34" t="inlineStr"/>
      <c r="X1284" s="34" t="inlineStr"/>
      <c r="Y1284" s="34" t="inlineStr"/>
      <c r="Z1284" s="34" t="inlineStr"/>
      <c r="AA1284" s="34" t="inlineStr"/>
      <c r="AB1284" s="34" t="inlineStr"/>
      <c r="AC1284" s="34" t="inlineStr"/>
      <c r="AD1284" s="34" t="inlineStr"/>
      <c r="AE1284" s="34" t="inlineStr"/>
      <c r="AF1284" s="34" t="inlineStr"/>
      <c r="AG1284" s="34" t="inlineStr"/>
      <c r="AH1284">
        <f>COUNTA(D1284:AG1284)&gt;0</f>
        <v/>
      </c>
      <c r="AI1284">
        <f>TRUE</f>
        <v/>
      </c>
      <c r="AJ1284">
        <f>FALSE</f>
        <v/>
      </c>
      <c r="AK1284">
        <f>IF(AH1284,"ANSWERED","OPTIONAL")</f>
        <v/>
      </c>
      <c r="AL1284" t="inlineStr">
        <is>
          <t>NO_DEPENDENCY</t>
        </is>
      </c>
    </row>
    <row r="1285">
      <c r="A1285" s="29" t="inlineStr">
        <is>
          <t>FINS_PR_1240_v1</t>
        </is>
      </c>
      <c r="B1285" s="30" t="inlineStr">
        <is>
          <t>Freedom to provide services through the engagement of an agent: Freedom to provide services through the engagement of an agent: Account information services - Total Number of Customers in reporting currency</t>
        </is>
      </c>
      <c r="C1285" s="36" t="inlineStr">
        <is>
          <t>TABLE: 44.0
Freedom to provide services through the engagement of an agent: Account information services - Total Number of Customers
HOW TO ANSWER: Multiple values; one item per Value_N cell.</t>
        </is>
      </c>
      <c r="D1285" s="34" t="inlineStr"/>
      <c r="E1285" s="34" t="inlineStr"/>
      <c r="F1285" s="34" t="inlineStr"/>
      <c r="G1285" s="34" t="inlineStr"/>
      <c r="H1285" s="34" t="inlineStr"/>
      <c r="I1285" s="34" t="inlineStr"/>
      <c r="J1285" s="34" t="inlineStr"/>
      <c r="K1285" s="34" t="inlineStr"/>
      <c r="L1285" s="34" t="inlineStr"/>
      <c r="M1285" s="34" t="inlineStr"/>
      <c r="N1285" s="34" t="inlineStr"/>
      <c r="O1285" s="34" t="inlineStr"/>
      <c r="P1285" s="34" t="inlineStr"/>
      <c r="Q1285" s="34" t="inlineStr"/>
      <c r="R1285" s="34" t="inlineStr"/>
      <c r="S1285" s="34" t="inlineStr"/>
      <c r="T1285" s="34" t="inlineStr"/>
      <c r="U1285" s="34" t="inlineStr"/>
      <c r="V1285" s="34" t="inlineStr"/>
      <c r="W1285" s="34" t="inlineStr"/>
      <c r="X1285" s="34" t="inlineStr"/>
      <c r="Y1285" s="34" t="inlineStr"/>
      <c r="Z1285" s="34" t="inlineStr"/>
      <c r="AA1285" s="34" t="inlineStr"/>
      <c r="AB1285" s="34" t="inlineStr"/>
      <c r="AC1285" s="34" t="inlineStr"/>
      <c r="AD1285" s="34" t="inlineStr"/>
      <c r="AE1285" s="34" t="inlineStr"/>
      <c r="AF1285" s="34" t="inlineStr"/>
      <c r="AG1285" s="34" t="inlineStr"/>
      <c r="AH1285">
        <f>COUNTA(D1285:AG1285)&gt;0</f>
        <v/>
      </c>
      <c r="AI1285">
        <f>TRUE</f>
        <v/>
      </c>
      <c r="AJ1285">
        <f>FALSE</f>
        <v/>
      </c>
      <c r="AK1285">
        <f>IF(AH1285,"ANSWERED","OPTIONAL")</f>
        <v/>
      </c>
      <c r="AL1285" t="inlineStr">
        <is>
          <t>NO_DEPENDENCY</t>
        </is>
      </c>
    </row>
    <row r="1286">
      <c r="A1286" s="29" t="inlineStr">
        <is>
          <t>FINS_PR_1241_v1</t>
        </is>
      </c>
      <c r="B1286" s="30" t="inlineStr">
        <is>
          <t>Select the country/s with freedom of services through stablisment of branch/es in reporting currency</t>
        </is>
      </c>
      <c r="C1286" s="36" t="inlineStr">
        <is>
          <t>TABLE: 45.0
Jurisdiction in the EU/EEU where the LH is passporting through freedom of service-stablisment of branch/es
HOW TO ANSWER: Multiple values; one item per Value_N cell.
OPTIONS: Use the dropdown list; the full option list is intentionally not repeated here.</t>
        </is>
      </c>
      <c r="D1286" s="34" t="inlineStr"/>
      <c r="E1286" s="34" t="inlineStr"/>
      <c r="F1286" s="34" t="inlineStr"/>
      <c r="G1286" s="34" t="inlineStr"/>
      <c r="H1286" s="34" t="inlineStr"/>
      <c r="I1286" s="34" t="inlineStr"/>
      <c r="J1286" s="34" t="inlineStr"/>
      <c r="K1286" s="34" t="inlineStr"/>
      <c r="L1286" s="34" t="inlineStr"/>
      <c r="M1286" s="34" t="inlineStr"/>
      <c r="N1286" s="34" t="inlineStr"/>
      <c r="O1286" s="34" t="inlineStr"/>
      <c r="P1286" s="34" t="inlineStr"/>
      <c r="Q1286" s="34" t="inlineStr"/>
      <c r="R1286" s="34" t="inlineStr"/>
      <c r="S1286" s="34" t="inlineStr"/>
      <c r="T1286" s="34" t="inlineStr"/>
      <c r="U1286" s="34" t="inlineStr"/>
      <c r="V1286" s="34" t="inlineStr"/>
      <c r="W1286" s="34" t="inlineStr"/>
      <c r="X1286" s="34" t="inlineStr"/>
      <c r="Y1286" s="34" t="inlineStr"/>
      <c r="Z1286" s="34" t="inlineStr"/>
      <c r="AA1286" s="34" t="inlineStr"/>
      <c r="AB1286" s="34" t="inlineStr"/>
      <c r="AC1286" s="34" t="inlineStr"/>
      <c r="AD1286" s="34" t="inlineStr"/>
      <c r="AE1286" s="34" t="inlineStr"/>
      <c r="AF1286" s="34" t="inlineStr"/>
      <c r="AG1286" s="34" t="inlineStr"/>
      <c r="AH1286">
        <f>COUNTA(D1286:AG1286)&gt;0</f>
        <v/>
      </c>
      <c r="AI1286">
        <f>TRUE</f>
        <v/>
      </c>
      <c r="AJ1286">
        <f>FALSE</f>
        <v/>
      </c>
      <c r="AK1286">
        <f>IF(AH1286,"ANSWERED","OPTIONAL")</f>
        <v/>
      </c>
      <c r="AL1286" t="inlineStr">
        <is>
          <t>NO_DEPENDENCY</t>
        </is>
      </c>
    </row>
    <row r="1287">
      <c r="A1287" s="29" t="inlineStr">
        <is>
          <t>FINS_PR_1242_v1</t>
        </is>
      </c>
      <c r="B1287" s="30" t="inlineStr">
        <is>
          <t>Freedom to provide services through the establishment of branch/es: Cash Placed in Payment Accounts in reporting currency</t>
        </is>
      </c>
      <c r="C1287" s="36" t="inlineStr">
        <is>
          <t>TABLE: 45.0
Freedom to provide services through the establishment of branch/es: Cash Placed in Payment Accounts
HOW TO ANSWER: Multiple values; one item per Value_N cell.</t>
        </is>
      </c>
      <c r="D1287" s="34" t="inlineStr"/>
      <c r="E1287" s="34" t="inlineStr"/>
      <c r="F1287" s="34" t="inlineStr"/>
      <c r="G1287" s="34" t="inlineStr"/>
      <c r="H1287" s="34" t="inlineStr"/>
      <c r="I1287" s="34" t="inlineStr"/>
      <c r="J1287" s="34" t="inlineStr"/>
      <c r="K1287" s="34" t="inlineStr"/>
      <c r="L1287" s="34" t="inlineStr"/>
      <c r="M1287" s="34" t="inlineStr"/>
      <c r="N1287" s="34" t="inlineStr"/>
      <c r="O1287" s="34" t="inlineStr"/>
      <c r="P1287" s="34" t="inlineStr"/>
      <c r="Q1287" s="34" t="inlineStr"/>
      <c r="R1287" s="34" t="inlineStr"/>
      <c r="S1287" s="34" t="inlineStr"/>
      <c r="T1287" s="34" t="inlineStr"/>
      <c r="U1287" s="34" t="inlineStr"/>
      <c r="V1287" s="34" t="inlineStr"/>
      <c r="W1287" s="34" t="inlineStr"/>
      <c r="X1287" s="34" t="inlineStr"/>
      <c r="Y1287" s="34" t="inlineStr"/>
      <c r="Z1287" s="34" t="inlineStr"/>
      <c r="AA1287" s="34" t="inlineStr"/>
      <c r="AB1287" s="34" t="inlineStr"/>
      <c r="AC1287" s="34" t="inlineStr"/>
      <c r="AD1287" s="34" t="inlineStr"/>
      <c r="AE1287" s="34" t="inlineStr"/>
      <c r="AF1287" s="34" t="inlineStr"/>
      <c r="AG1287" s="34" t="inlineStr"/>
      <c r="AH1287">
        <f>COUNTA(D1287:AG1287)&gt;0</f>
        <v/>
      </c>
      <c r="AI1287">
        <f>TRUE</f>
        <v/>
      </c>
      <c r="AJ1287">
        <f>FALSE</f>
        <v/>
      </c>
      <c r="AK1287">
        <f>IF(AH1287,"ANSWERED","OPTIONAL")</f>
        <v/>
      </c>
      <c r="AL1287" t="inlineStr">
        <is>
          <t>NO_DEPENDENCY</t>
        </is>
      </c>
    </row>
    <row r="1288">
      <c r="A1288" s="29" t="inlineStr">
        <is>
          <t>FINS_PR_1243_v1</t>
        </is>
      </c>
      <c r="B1288" s="30" t="inlineStr">
        <is>
          <t>Freedom to provide services through the establishment of branch/es: Cash Withdrawals from Payment Accounts in reporting currency</t>
        </is>
      </c>
      <c r="C1288" s="36" t="inlineStr">
        <is>
          <t>TABLE: 45.0
Freedom to provide services through the establishment of branch/es: Cash Withdrawals from Payment Accounts
HOW TO ANSWER: Multiple values; one item per Value_N cell.</t>
        </is>
      </c>
      <c r="D1288" s="34" t="inlineStr"/>
      <c r="E1288" s="34" t="inlineStr"/>
      <c r="F1288" s="34" t="inlineStr"/>
      <c r="G1288" s="34" t="inlineStr"/>
      <c r="H1288" s="34" t="inlineStr"/>
      <c r="I1288" s="34" t="inlineStr"/>
      <c r="J1288" s="34" t="inlineStr"/>
      <c r="K1288" s="34" t="inlineStr"/>
      <c r="L1288" s="34" t="inlineStr"/>
      <c r="M1288" s="34" t="inlineStr"/>
      <c r="N1288" s="34" t="inlineStr"/>
      <c r="O1288" s="34" t="inlineStr"/>
      <c r="P1288" s="34" t="inlineStr"/>
      <c r="Q1288" s="34" t="inlineStr"/>
      <c r="R1288" s="34" t="inlineStr"/>
      <c r="S1288" s="34" t="inlineStr"/>
      <c r="T1288" s="34" t="inlineStr"/>
      <c r="U1288" s="34" t="inlineStr"/>
      <c r="V1288" s="34" t="inlineStr"/>
      <c r="W1288" s="34" t="inlineStr"/>
      <c r="X1288" s="34" t="inlineStr"/>
      <c r="Y1288" s="34" t="inlineStr"/>
      <c r="Z1288" s="34" t="inlineStr"/>
      <c r="AA1288" s="34" t="inlineStr"/>
      <c r="AB1288" s="34" t="inlineStr"/>
      <c r="AC1288" s="34" t="inlineStr"/>
      <c r="AD1288" s="34" t="inlineStr"/>
      <c r="AE1288" s="34" t="inlineStr"/>
      <c r="AF1288" s="34" t="inlineStr"/>
      <c r="AG1288" s="34" t="inlineStr"/>
      <c r="AH1288">
        <f>COUNTA(D1288:AG1288)&gt;0</f>
        <v/>
      </c>
      <c r="AI1288">
        <f>TRUE</f>
        <v/>
      </c>
      <c r="AJ1288">
        <f>FALSE</f>
        <v/>
      </c>
      <c r="AK1288">
        <f>IF(AH1288,"ANSWERED","OPTIONAL")</f>
        <v/>
      </c>
      <c r="AL1288" t="inlineStr">
        <is>
          <t>NO_DEPENDENCY</t>
        </is>
      </c>
    </row>
    <row r="1289">
      <c r="A1289" s="29" t="inlineStr">
        <is>
          <t>FINS_PR_1244_v1</t>
        </is>
      </c>
      <c r="B1289" s="30" t="inlineStr">
        <is>
          <t>Freedom to provide services through the establishment of branch/es: Payment Transaction - Direct Debits in reporting currency</t>
        </is>
      </c>
      <c r="C1289" s="36" t="inlineStr">
        <is>
          <t>TABLE: 45.0
Freedom to provide services through the establishment of branch/es: Payment Transaction - Direct Debits
HOW TO ANSWER: Multiple values; one item per Value_N cell.</t>
        </is>
      </c>
      <c r="D1289" s="34" t="inlineStr"/>
      <c r="E1289" s="34" t="inlineStr"/>
      <c r="F1289" s="34" t="inlineStr"/>
      <c r="G1289" s="34" t="inlineStr"/>
      <c r="H1289" s="34" t="inlineStr"/>
      <c r="I1289" s="34" t="inlineStr"/>
      <c r="J1289" s="34" t="inlineStr"/>
      <c r="K1289" s="34" t="inlineStr"/>
      <c r="L1289" s="34" t="inlineStr"/>
      <c r="M1289" s="34" t="inlineStr"/>
      <c r="N1289" s="34" t="inlineStr"/>
      <c r="O1289" s="34" t="inlineStr"/>
      <c r="P1289" s="34" t="inlineStr"/>
      <c r="Q1289" s="34" t="inlineStr"/>
      <c r="R1289" s="34" t="inlineStr"/>
      <c r="S1289" s="34" t="inlineStr"/>
      <c r="T1289" s="34" t="inlineStr"/>
      <c r="U1289" s="34" t="inlineStr"/>
      <c r="V1289" s="34" t="inlineStr"/>
      <c r="W1289" s="34" t="inlineStr"/>
      <c r="X1289" s="34" t="inlineStr"/>
      <c r="Y1289" s="34" t="inlineStr"/>
      <c r="Z1289" s="34" t="inlineStr"/>
      <c r="AA1289" s="34" t="inlineStr"/>
      <c r="AB1289" s="34" t="inlineStr"/>
      <c r="AC1289" s="34" t="inlineStr"/>
      <c r="AD1289" s="34" t="inlineStr"/>
      <c r="AE1289" s="34" t="inlineStr"/>
      <c r="AF1289" s="34" t="inlineStr"/>
      <c r="AG1289" s="34" t="inlineStr"/>
      <c r="AH1289">
        <f>COUNTA(D1289:AG1289)&gt;0</f>
        <v/>
      </c>
      <c r="AI1289">
        <f>TRUE</f>
        <v/>
      </c>
      <c r="AJ1289">
        <f>FALSE</f>
        <v/>
      </c>
      <c r="AK1289">
        <f>IF(AH1289,"ANSWERED","OPTIONAL")</f>
        <v/>
      </c>
      <c r="AL1289" t="inlineStr">
        <is>
          <t>NO_DEPENDENCY</t>
        </is>
      </c>
    </row>
    <row r="1290">
      <c r="A1290" s="29" t="inlineStr">
        <is>
          <t>FINS_PR_1245_v1</t>
        </is>
      </c>
      <c r="B1290" s="30" t="inlineStr">
        <is>
          <t>Freedom to provide services through the establishment of branch/es: Payment Transaction - Transactions through Payment Cards and Similar Devices in reporting currency</t>
        </is>
      </c>
      <c r="C1290" s="36" t="inlineStr">
        <is>
          <t>TABLE: 45.0
Freedom to provide services through the establishment of branch/es: Payment Transaction - Transactions through Payment Cards and Similar Devices
HOW TO ANSWER: Multiple values; one item per Value_N cell.</t>
        </is>
      </c>
      <c r="D1290" s="34" t="inlineStr"/>
      <c r="E1290" s="34" t="inlineStr"/>
      <c r="F1290" s="34" t="inlineStr"/>
      <c r="G1290" s="34" t="inlineStr"/>
      <c r="H1290" s="34" t="inlineStr"/>
      <c r="I1290" s="34" t="inlineStr"/>
      <c r="J1290" s="34" t="inlineStr"/>
      <c r="K1290" s="34" t="inlineStr"/>
      <c r="L1290" s="34" t="inlineStr"/>
      <c r="M1290" s="34" t="inlineStr"/>
      <c r="N1290" s="34" t="inlineStr"/>
      <c r="O1290" s="34" t="inlineStr"/>
      <c r="P1290" s="34" t="inlineStr"/>
      <c r="Q1290" s="34" t="inlineStr"/>
      <c r="R1290" s="34" t="inlineStr"/>
      <c r="S1290" s="34" t="inlineStr"/>
      <c r="T1290" s="34" t="inlineStr"/>
      <c r="U1290" s="34" t="inlineStr"/>
      <c r="V1290" s="34" t="inlineStr"/>
      <c r="W1290" s="34" t="inlineStr"/>
      <c r="X1290" s="34" t="inlineStr"/>
      <c r="Y1290" s="34" t="inlineStr"/>
      <c r="Z1290" s="34" t="inlineStr"/>
      <c r="AA1290" s="34" t="inlineStr"/>
      <c r="AB1290" s="34" t="inlineStr"/>
      <c r="AC1290" s="34" t="inlineStr"/>
      <c r="AD1290" s="34" t="inlineStr"/>
      <c r="AE1290" s="34" t="inlineStr"/>
      <c r="AF1290" s="34" t="inlineStr"/>
      <c r="AG1290" s="34" t="inlineStr"/>
      <c r="AH1290">
        <f>COUNTA(D1290:AG1290)&gt;0</f>
        <v/>
      </c>
      <c r="AI1290">
        <f>TRUE</f>
        <v/>
      </c>
      <c r="AJ1290">
        <f>FALSE</f>
        <v/>
      </c>
      <c r="AK1290">
        <f>IF(AH1290,"ANSWERED","OPTIONAL")</f>
        <v/>
      </c>
      <c r="AL1290" t="inlineStr">
        <is>
          <t>NO_DEPENDENCY</t>
        </is>
      </c>
    </row>
    <row r="1291">
      <c r="A1291" s="29" t="inlineStr">
        <is>
          <t>FINS_PR_1246_v1</t>
        </is>
      </c>
      <c r="B1291" s="30" t="inlineStr">
        <is>
          <t>Freedom to provide services through the establishment of branch/es: Payment Transaction - Credit Transfers in reporting currency</t>
        </is>
      </c>
      <c r="C1291" s="36" t="inlineStr">
        <is>
          <t>TABLE: 45.0
Freedom to provide services through the establishment of branch/es: Payment Transaction - Credit Transfers
HOW TO ANSWER: Multiple values; one item per Value_N cell.</t>
        </is>
      </c>
      <c r="D1291" s="34" t="inlineStr"/>
      <c r="E1291" s="34" t="inlineStr"/>
      <c r="F1291" s="34" t="inlineStr"/>
      <c r="G1291" s="34" t="inlineStr"/>
      <c r="H1291" s="34" t="inlineStr"/>
      <c r="I1291" s="34" t="inlineStr"/>
      <c r="J1291" s="34" t="inlineStr"/>
      <c r="K1291" s="34" t="inlineStr"/>
      <c r="L1291" s="34" t="inlineStr"/>
      <c r="M1291" s="34" t="inlineStr"/>
      <c r="N1291" s="34" t="inlineStr"/>
      <c r="O1291" s="34" t="inlineStr"/>
      <c r="P1291" s="34" t="inlineStr"/>
      <c r="Q1291" s="34" t="inlineStr"/>
      <c r="R1291" s="34" t="inlineStr"/>
      <c r="S1291" s="34" t="inlineStr"/>
      <c r="T1291" s="34" t="inlineStr"/>
      <c r="U1291" s="34" t="inlineStr"/>
      <c r="V1291" s="34" t="inlineStr"/>
      <c r="W1291" s="34" t="inlineStr"/>
      <c r="X1291" s="34" t="inlineStr"/>
      <c r="Y1291" s="34" t="inlineStr"/>
      <c r="Z1291" s="34" t="inlineStr"/>
      <c r="AA1291" s="34" t="inlineStr"/>
      <c r="AB1291" s="34" t="inlineStr"/>
      <c r="AC1291" s="34" t="inlineStr"/>
      <c r="AD1291" s="34" t="inlineStr"/>
      <c r="AE1291" s="34" t="inlineStr"/>
      <c r="AF1291" s="34" t="inlineStr"/>
      <c r="AG1291" s="34" t="inlineStr"/>
      <c r="AH1291">
        <f>COUNTA(D1291:AG1291)&gt;0</f>
        <v/>
      </c>
      <c r="AI1291">
        <f>TRUE</f>
        <v/>
      </c>
      <c r="AJ1291">
        <f>FALSE</f>
        <v/>
      </c>
      <c r="AK1291">
        <f>IF(AH1291,"ANSWERED","OPTIONAL")</f>
        <v/>
      </c>
      <c r="AL1291" t="inlineStr">
        <is>
          <t>NO_DEPENDENCY</t>
        </is>
      </c>
    </row>
    <row r="1292">
      <c r="A1292" s="29" t="inlineStr">
        <is>
          <t>FINS_PR_1247_v1</t>
        </is>
      </c>
      <c r="B1292" s="30" t="inlineStr">
        <is>
          <t>Freedom to provide services through the establishment of branch/es: Payment Transaction covered by credit line - Direct Debits in reporting currency</t>
        </is>
      </c>
      <c r="C1292" s="36" t="inlineStr">
        <is>
          <t>TABLE: 45.0
Detail the payment transactions covered by credit line, where were placed direct debits
HOW TO ANSWER: Multiple values; one item per Value_N cell.</t>
        </is>
      </c>
      <c r="D1292" s="34" t="inlineStr"/>
      <c r="E1292" s="34" t="inlineStr"/>
      <c r="F1292" s="34" t="inlineStr"/>
      <c r="G1292" s="34" t="inlineStr"/>
      <c r="H1292" s="34" t="inlineStr"/>
      <c r="I1292" s="34" t="inlineStr"/>
      <c r="J1292" s="34" t="inlineStr"/>
      <c r="K1292" s="34" t="inlineStr"/>
      <c r="L1292" s="34" t="inlineStr"/>
      <c r="M1292" s="34" t="inlineStr"/>
      <c r="N1292" s="34" t="inlineStr"/>
      <c r="O1292" s="34" t="inlineStr"/>
      <c r="P1292" s="34" t="inlineStr"/>
      <c r="Q1292" s="34" t="inlineStr"/>
      <c r="R1292" s="34" t="inlineStr"/>
      <c r="S1292" s="34" t="inlineStr"/>
      <c r="T1292" s="34" t="inlineStr"/>
      <c r="U1292" s="34" t="inlineStr"/>
      <c r="V1292" s="34" t="inlineStr"/>
      <c r="W1292" s="34" t="inlineStr"/>
      <c r="X1292" s="34" t="inlineStr"/>
      <c r="Y1292" s="34" t="inlineStr"/>
      <c r="Z1292" s="34" t="inlineStr"/>
      <c r="AA1292" s="34" t="inlineStr"/>
      <c r="AB1292" s="34" t="inlineStr"/>
      <c r="AC1292" s="34" t="inlineStr"/>
      <c r="AD1292" s="34" t="inlineStr"/>
      <c r="AE1292" s="34" t="inlineStr"/>
      <c r="AF1292" s="34" t="inlineStr"/>
      <c r="AG1292" s="34" t="inlineStr"/>
      <c r="AH1292">
        <f>COUNTA(D1292:AG1292)&gt;0</f>
        <v/>
      </c>
      <c r="AI1292">
        <f>TRUE</f>
        <v/>
      </c>
      <c r="AJ1292">
        <f>FALSE</f>
        <v/>
      </c>
      <c r="AK1292">
        <f>IF(AH1292,"ANSWERED","OPTIONAL")</f>
        <v/>
      </c>
      <c r="AL1292" t="inlineStr">
        <is>
          <t>NO_DEPENDENCY</t>
        </is>
      </c>
    </row>
    <row r="1293">
      <c r="A1293" s="29" t="inlineStr">
        <is>
          <t>FINS_PR_1248_v1</t>
        </is>
      </c>
      <c r="B1293" s="30" t="inlineStr">
        <is>
          <t>Freedom to provide services through the establishment of branch/es: Payment Transaction covered by credit line - Transactions through Payment Cards and Similar Devices in reporting currency</t>
        </is>
      </c>
      <c r="C1293" s="36" t="inlineStr">
        <is>
          <t>TABLE: 45.0
Detail the payment transactions covered by credit line, where or which transactions went Transactions through Payment Cards and Similar Devices
HOW TO ANSWER: Multiple values; one item per Value_N cell.</t>
        </is>
      </c>
      <c r="D1293" s="34" t="inlineStr"/>
      <c r="E1293" s="34" t="inlineStr"/>
      <c r="F1293" s="34" t="inlineStr"/>
      <c r="G1293" s="34" t="inlineStr"/>
      <c r="H1293" s="34" t="inlineStr"/>
      <c r="I1293" s="34" t="inlineStr"/>
      <c r="J1293" s="34" t="inlineStr"/>
      <c r="K1293" s="34" t="inlineStr"/>
      <c r="L1293" s="34" t="inlineStr"/>
      <c r="M1293" s="34" t="inlineStr"/>
      <c r="N1293" s="34" t="inlineStr"/>
      <c r="O1293" s="34" t="inlineStr"/>
      <c r="P1293" s="34" t="inlineStr"/>
      <c r="Q1293" s="34" t="inlineStr"/>
      <c r="R1293" s="34" t="inlineStr"/>
      <c r="S1293" s="34" t="inlineStr"/>
      <c r="T1293" s="34" t="inlineStr"/>
      <c r="U1293" s="34" t="inlineStr"/>
      <c r="V1293" s="34" t="inlineStr"/>
      <c r="W1293" s="34" t="inlineStr"/>
      <c r="X1293" s="34" t="inlineStr"/>
      <c r="Y1293" s="34" t="inlineStr"/>
      <c r="Z1293" s="34" t="inlineStr"/>
      <c r="AA1293" s="34" t="inlineStr"/>
      <c r="AB1293" s="34" t="inlineStr"/>
      <c r="AC1293" s="34" t="inlineStr"/>
      <c r="AD1293" s="34" t="inlineStr"/>
      <c r="AE1293" s="34" t="inlineStr"/>
      <c r="AF1293" s="34" t="inlineStr"/>
      <c r="AG1293" s="34" t="inlineStr"/>
      <c r="AH1293">
        <f>COUNTA(D1293:AG1293)&gt;0</f>
        <v/>
      </c>
      <c r="AI1293">
        <f>TRUE</f>
        <v/>
      </c>
      <c r="AJ1293">
        <f>FALSE</f>
        <v/>
      </c>
      <c r="AK1293">
        <f>IF(AH1293,"ANSWERED","OPTIONAL")</f>
        <v/>
      </c>
      <c r="AL1293" t="inlineStr">
        <is>
          <t>NO_DEPENDENCY</t>
        </is>
      </c>
    </row>
    <row r="1294">
      <c r="A1294" s="29" t="inlineStr">
        <is>
          <t>FINS_PR_1249_v1</t>
        </is>
      </c>
      <c r="B1294" s="30" t="inlineStr">
        <is>
          <t>Freedom to provide services through the establishment of branch/es: Payment Transaction covered by credit line - Credit transfers in reporting currency</t>
        </is>
      </c>
      <c r="C1294" s="36" t="inlineStr">
        <is>
          <t>TABLE: 45.0
Detail the payment transactions covered by credit line, where or which transactions were credit transfers
HOW TO ANSWER: Multiple values; one item per Value_N cell.</t>
        </is>
      </c>
      <c r="D1294" s="34" t="inlineStr"/>
      <c r="E1294" s="34" t="inlineStr"/>
      <c r="F1294" s="34" t="inlineStr"/>
      <c r="G1294" s="34" t="inlineStr"/>
      <c r="H1294" s="34" t="inlineStr"/>
      <c r="I1294" s="34" t="inlineStr"/>
      <c r="J1294" s="34" t="inlineStr"/>
      <c r="K1294" s="34" t="inlineStr"/>
      <c r="L1294" s="34" t="inlineStr"/>
      <c r="M1294" s="34" t="inlineStr"/>
      <c r="N1294" s="34" t="inlineStr"/>
      <c r="O1294" s="34" t="inlineStr"/>
      <c r="P1294" s="34" t="inlineStr"/>
      <c r="Q1294" s="34" t="inlineStr"/>
      <c r="R1294" s="34" t="inlineStr"/>
      <c r="S1294" s="34" t="inlineStr"/>
      <c r="T1294" s="34" t="inlineStr"/>
      <c r="U1294" s="34" t="inlineStr"/>
      <c r="V1294" s="34" t="inlineStr"/>
      <c r="W1294" s="34" t="inlineStr"/>
      <c r="X1294" s="34" t="inlineStr"/>
      <c r="Y1294" s="34" t="inlineStr"/>
      <c r="Z1294" s="34" t="inlineStr"/>
      <c r="AA1294" s="34" t="inlineStr"/>
      <c r="AB1294" s="34" t="inlineStr"/>
      <c r="AC1294" s="34" t="inlineStr"/>
      <c r="AD1294" s="34" t="inlineStr"/>
      <c r="AE1294" s="34" t="inlineStr"/>
      <c r="AF1294" s="34" t="inlineStr"/>
      <c r="AG1294" s="34" t="inlineStr"/>
      <c r="AH1294">
        <f>COUNTA(D1294:AG1294)&gt;0</f>
        <v/>
      </c>
      <c r="AI1294">
        <f>TRUE</f>
        <v/>
      </c>
      <c r="AJ1294">
        <f>FALSE</f>
        <v/>
      </c>
      <c r="AK1294">
        <f>IF(AH1294,"ANSWERED","OPTIONAL")</f>
        <v/>
      </c>
      <c r="AL1294" t="inlineStr">
        <is>
          <t>NO_DEPENDENCY</t>
        </is>
      </c>
    </row>
    <row r="1295">
      <c r="A1295" s="29" t="inlineStr">
        <is>
          <t>FINS_PR_1250_v1</t>
        </is>
      </c>
      <c r="B1295" s="30" t="inlineStr">
        <is>
          <t>Freedom to provide services through the establishment of branch/es: Payment Transaction - Total monetary amount of credit granted in reporting currency</t>
        </is>
      </c>
      <c r="C1295" s="36" t="inlineStr">
        <is>
          <t>TABLE: 45.0
Freedom to provide services through the establishment of branch/es: Payment Transaction - Total monetary amount of credit granted
HOW TO ANSWER: Multiple values; one item per Value_N cell.</t>
        </is>
      </c>
      <c r="D1295" s="34" t="inlineStr"/>
      <c r="E1295" s="34" t="inlineStr"/>
      <c r="F1295" s="34" t="inlineStr"/>
      <c r="G1295" s="34" t="inlineStr"/>
      <c r="H1295" s="34" t="inlineStr"/>
      <c r="I1295" s="34" t="inlineStr"/>
      <c r="J1295" s="34" t="inlineStr"/>
      <c r="K1295" s="34" t="inlineStr"/>
      <c r="L1295" s="34" t="inlineStr"/>
      <c r="M1295" s="34" t="inlineStr"/>
      <c r="N1295" s="34" t="inlineStr"/>
      <c r="O1295" s="34" t="inlineStr"/>
      <c r="P1295" s="34" t="inlineStr"/>
      <c r="Q1295" s="34" t="inlineStr"/>
      <c r="R1295" s="34" t="inlineStr"/>
      <c r="S1295" s="34" t="inlineStr"/>
      <c r="T1295" s="34" t="inlineStr"/>
      <c r="U1295" s="34" t="inlineStr"/>
      <c r="V1295" s="34" t="inlineStr"/>
      <c r="W1295" s="34" t="inlineStr"/>
      <c r="X1295" s="34" t="inlineStr"/>
      <c r="Y1295" s="34" t="inlineStr"/>
      <c r="Z1295" s="34" t="inlineStr"/>
      <c r="AA1295" s="34" t="inlineStr"/>
      <c r="AB1295" s="34" t="inlineStr"/>
      <c r="AC1295" s="34" t="inlineStr"/>
      <c r="AD1295" s="34" t="inlineStr"/>
      <c r="AE1295" s="34" t="inlineStr"/>
      <c r="AF1295" s="34" t="inlineStr"/>
      <c r="AG1295" s="34" t="inlineStr"/>
      <c r="AH1295">
        <f>COUNTA(D1295:AG1295)&gt;0</f>
        <v/>
      </c>
      <c r="AI1295">
        <f>TRUE</f>
        <v/>
      </c>
      <c r="AJ1295">
        <f>FALSE</f>
        <v/>
      </c>
      <c r="AK1295">
        <f>IF(AH1295,"ANSWERED","OPTIONAL")</f>
        <v/>
      </c>
      <c r="AL1295" t="inlineStr">
        <is>
          <t>NO_DEPENDENCY</t>
        </is>
      </c>
    </row>
    <row r="1296">
      <c r="A1296" s="29" t="inlineStr">
        <is>
          <t>FINS_PR_1251_v1</t>
        </is>
      </c>
      <c r="B1296" s="30" t="inlineStr">
        <is>
          <t>Freedom to provide services through the establishment of branch/es: Issuing Payment Instruments and Acquiring Payment Transactions - Total Number of payment instruments issued in reporting currency</t>
        </is>
      </c>
      <c r="C1296" s="36" t="inlineStr">
        <is>
          <t>TABLE: 45.0
Freedom to provide services through the establishment of branch/es: Issuing Payment Instruments and Acquiring Payment Transactions - Total Number of payment instruments issued
HOW TO ANSWER: Multiple values; one item per Value_N cell.</t>
        </is>
      </c>
      <c r="D1296" s="34" t="inlineStr"/>
      <c r="E1296" s="34" t="inlineStr"/>
      <c r="F1296" s="34" t="inlineStr"/>
      <c r="G1296" s="34" t="inlineStr"/>
      <c r="H1296" s="34" t="inlineStr"/>
      <c r="I1296" s="34" t="inlineStr"/>
      <c r="J1296" s="34" t="inlineStr"/>
      <c r="K1296" s="34" t="inlineStr"/>
      <c r="L1296" s="34" t="inlineStr"/>
      <c r="M1296" s="34" t="inlineStr"/>
      <c r="N1296" s="34" t="inlineStr"/>
      <c r="O1296" s="34" t="inlineStr"/>
      <c r="P1296" s="34" t="inlineStr"/>
      <c r="Q1296" s="34" t="inlineStr"/>
      <c r="R1296" s="34" t="inlineStr"/>
      <c r="S1296" s="34" t="inlineStr"/>
      <c r="T1296" s="34" t="inlineStr"/>
      <c r="U1296" s="34" t="inlineStr"/>
      <c r="V1296" s="34" t="inlineStr"/>
      <c r="W1296" s="34" t="inlineStr"/>
      <c r="X1296" s="34" t="inlineStr"/>
      <c r="Y1296" s="34" t="inlineStr"/>
      <c r="Z1296" s="34" t="inlineStr"/>
      <c r="AA1296" s="34" t="inlineStr"/>
      <c r="AB1296" s="34" t="inlineStr"/>
      <c r="AC1296" s="34" t="inlineStr"/>
      <c r="AD1296" s="34" t="inlineStr"/>
      <c r="AE1296" s="34" t="inlineStr"/>
      <c r="AF1296" s="34" t="inlineStr"/>
      <c r="AG1296" s="34" t="inlineStr"/>
      <c r="AH1296">
        <f>COUNTA(D1296:AG1296)&gt;0</f>
        <v/>
      </c>
      <c r="AI1296">
        <f>TRUE</f>
        <v/>
      </c>
      <c r="AJ1296">
        <f>FALSE</f>
        <v/>
      </c>
      <c r="AK1296">
        <f>IF(AH1296,"ANSWERED","OPTIONAL")</f>
        <v/>
      </c>
      <c r="AL1296" t="inlineStr">
        <is>
          <t>NO_DEPENDENCY</t>
        </is>
      </c>
    </row>
    <row r="1297">
      <c r="A1297" s="29" t="inlineStr">
        <is>
          <t>FINS_PR_1252_v1</t>
        </is>
      </c>
      <c r="B1297" s="30" t="inlineStr">
        <is>
          <t>Freedom to provide services through the establishment of branch/es: Issuing Payment Instruments and Acquiring Payment Transactions - Total monetary amount of  transactions executed (Acquiring) in reporting currency</t>
        </is>
      </c>
      <c r="C1297" s="36" t="inlineStr">
        <is>
          <t>TABLE: 45.0
Freedom to provide services through the establishment of branch/es: Issuing Payment Instruments and Acquiring Payment Transactions - Total monetary amount of  transactions executed (Acquiring)
HOW TO ANSWER: Multiple values; one item per Value_N cell.</t>
        </is>
      </c>
      <c r="D1297" s="34" t="inlineStr"/>
      <c r="E1297" s="34" t="inlineStr"/>
      <c r="F1297" s="34" t="inlineStr"/>
      <c r="G1297" s="34" t="inlineStr"/>
      <c r="H1297" s="34" t="inlineStr"/>
      <c r="I1297" s="34" t="inlineStr"/>
      <c r="J1297" s="34" t="inlineStr"/>
      <c r="K1297" s="34" t="inlineStr"/>
      <c r="L1297" s="34" t="inlineStr"/>
      <c r="M1297" s="34" t="inlineStr"/>
      <c r="N1297" s="34" t="inlineStr"/>
      <c r="O1297" s="34" t="inlineStr"/>
      <c r="P1297" s="34" t="inlineStr"/>
      <c r="Q1297" s="34" t="inlineStr"/>
      <c r="R1297" s="34" t="inlineStr"/>
      <c r="S1297" s="34" t="inlineStr"/>
      <c r="T1297" s="34" t="inlineStr"/>
      <c r="U1297" s="34" t="inlineStr"/>
      <c r="V1297" s="34" t="inlineStr"/>
      <c r="W1297" s="34" t="inlineStr"/>
      <c r="X1297" s="34" t="inlineStr"/>
      <c r="Y1297" s="34" t="inlineStr"/>
      <c r="Z1297" s="34" t="inlineStr"/>
      <c r="AA1297" s="34" t="inlineStr"/>
      <c r="AB1297" s="34" t="inlineStr"/>
      <c r="AC1297" s="34" t="inlineStr"/>
      <c r="AD1297" s="34" t="inlineStr"/>
      <c r="AE1297" s="34" t="inlineStr"/>
      <c r="AF1297" s="34" t="inlineStr"/>
      <c r="AG1297" s="34" t="inlineStr"/>
      <c r="AH1297">
        <f>COUNTA(D1297:AG1297)&gt;0</f>
        <v/>
      </c>
      <c r="AI1297">
        <f>TRUE</f>
        <v/>
      </c>
      <c r="AJ1297">
        <f>FALSE</f>
        <v/>
      </c>
      <c r="AK1297">
        <f>IF(AH1297,"ANSWERED","OPTIONAL")</f>
        <v/>
      </c>
      <c r="AL1297" t="inlineStr">
        <is>
          <t>NO_DEPENDENCY</t>
        </is>
      </c>
    </row>
    <row r="1298">
      <c r="A1298" s="29" t="inlineStr">
        <is>
          <t>FINS_PR_1254_v1</t>
        </is>
      </c>
      <c r="B1298" s="30" t="inlineStr">
        <is>
          <t>Freedom to provide services through the establishment of branch/es: Issuing Payment Instruments and Acquiring Payment Transactions - Total monetary amount of credit granted in reporting currency</t>
        </is>
      </c>
      <c r="C1298" s="36" t="inlineStr">
        <is>
          <t>TABLE: 45.0
Freedom to provide services through the establishment of branch/es: Issuing Payment Instruments and Acquiring Payment Transactions - Total monetary amount of credit granted
HOW TO ANSWER: Multiple values; one item per Value_N cell.</t>
        </is>
      </c>
      <c r="D1298" s="34" t="inlineStr"/>
      <c r="E1298" s="34" t="inlineStr"/>
      <c r="F1298" s="34" t="inlineStr"/>
      <c r="G1298" s="34" t="inlineStr"/>
      <c r="H1298" s="34" t="inlineStr"/>
      <c r="I1298" s="34" t="inlineStr"/>
      <c r="J1298" s="34" t="inlineStr"/>
      <c r="K1298" s="34" t="inlineStr"/>
      <c r="L1298" s="34" t="inlineStr"/>
      <c r="M1298" s="34" t="inlineStr"/>
      <c r="N1298" s="34" t="inlineStr"/>
      <c r="O1298" s="34" t="inlineStr"/>
      <c r="P1298" s="34" t="inlineStr"/>
      <c r="Q1298" s="34" t="inlineStr"/>
      <c r="R1298" s="34" t="inlineStr"/>
      <c r="S1298" s="34" t="inlineStr"/>
      <c r="T1298" s="34" t="inlineStr"/>
      <c r="U1298" s="34" t="inlineStr"/>
      <c r="V1298" s="34" t="inlineStr"/>
      <c r="W1298" s="34" t="inlineStr"/>
      <c r="X1298" s="34" t="inlineStr"/>
      <c r="Y1298" s="34" t="inlineStr"/>
      <c r="Z1298" s="34" t="inlineStr"/>
      <c r="AA1298" s="34" t="inlineStr"/>
      <c r="AB1298" s="34" t="inlineStr"/>
      <c r="AC1298" s="34" t="inlineStr"/>
      <c r="AD1298" s="34" t="inlineStr"/>
      <c r="AE1298" s="34" t="inlineStr"/>
      <c r="AF1298" s="34" t="inlineStr"/>
      <c r="AG1298" s="34" t="inlineStr"/>
      <c r="AH1298">
        <f>COUNTA(D1298:AG1298)&gt;0</f>
        <v/>
      </c>
      <c r="AI1298">
        <f>TRUE</f>
        <v/>
      </c>
      <c r="AJ1298">
        <f>FALSE</f>
        <v/>
      </c>
      <c r="AK1298">
        <f>IF(AH1298,"ANSWERED","OPTIONAL")</f>
        <v/>
      </c>
      <c r="AL1298" t="inlineStr">
        <is>
          <t>NO_DEPENDENCY</t>
        </is>
      </c>
    </row>
    <row r="1299">
      <c r="A1299" s="29" t="inlineStr">
        <is>
          <t>FINS_PR_1255_v1</t>
        </is>
      </c>
      <c r="B1299" s="30" t="inlineStr">
        <is>
          <t>Freedom to provide services through the establishment of branch/es: Money Remittance - Total Monetary Value in reporting currency</t>
        </is>
      </c>
      <c r="C1299" s="36" t="inlineStr">
        <is>
          <t>TABLE: 45.0
Freedom to provide services through the establishment of branch/es: Money Remittance - Total Monetary Value
HOW TO ANSWER: Multiple values; one item per Value_N cell.</t>
        </is>
      </c>
      <c r="D1299" s="34" t="inlineStr"/>
      <c r="E1299" s="34" t="inlineStr"/>
      <c r="F1299" s="34" t="inlineStr"/>
      <c r="G1299" s="34" t="inlineStr"/>
      <c r="H1299" s="34" t="inlineStr"/>
      <c r="I1299" s="34" t="inlineStr"/>
      <c r="J1299" s="34" t="inlineStr"/>
      <c r="K1299" s="34" t="inlineStr"/>
      <c r="L1299" s="34" t="inlineStr"/>
      <c r="M1299" s="34" t="inlineStr"/>
      <c r="N1299" s="34" t="inlineStr"/>
      <c r="O1299" s="34" t="inlineStr"/>
      <c r="P1299" s="34" t="inlineStr"/>
      <c r="Q1299" s="34" t="inlineStr"/>
      <c r="R1299" s="34" t="inlineStr"/>
      <c r="S1299" s="34" t="inlineStr"/>
      <c r="T1299" s="34" t="inlineStr"/>
      <c r="U1299" s="34" t="inlineStr"/>
      <c r="V1299" s="34" t="inlineStr"/>
      <c r="W1299" s="34" t="inlineStr"/>
      <c r="X1299" s="34" t="inlineStr"/>
      <c r="Y1299" s="34" t="inlineStr"/>
      <c r="Z1299" s="34" t="inlineStr"/>
      <c r="AA1299" s="34" t="inlineStr"/>
      <c r="AB1299" s="34" t="inlineStr"/>
      <c r="AC1299" s="34" t="inlineStr"/>
      <c r="AD1299" s="34" t="inlineStr"/>
      <c r="AE1299" s="34" t="inlineStr"/>
      <c r="AF1299" s="34" t="inlineStr"/>
      <c r="AG1299" s="34" t="inlineStr"/>
      <c r="AH1299">
        <f>COUNTA(D1299:AG1299)&gt;0</f>
        <v/>
      </c>
      <c r="AI1299">
        <f>TRUE</f>
        <v/>
      </c>
      <c r="AJ1299">
        <f>FALSE</f>
        <v/>
      </c>
      <c r="AK1299">
        <f>IF(AH1299,"ANSWERED","OPTIONAL")</f>
        <v/>
      </c>
      <c r="AL1299" t="inlineStr">
        <is>
          <t>NO_DEPENDENCY</t>
        </is>
      </c>
    </row>
    <row r="1300">
      <c r="A1300" s="29" t="inlineStr">
        <is>
          <t>FINS_PR_1256_v1</t>
        </is>
      </c>
      <c r="B1300" s="30" t="inlineStr">
        <is>
          <t>Freedom to provide services through the establishment of branch/es: Payment initiation services - Total Monetary Value in reporting currency</t>
        </is>
      </c>
      <c r="C1300" s="36" t="inlineStr">
        <is>
          <t>TABLE: 45.0
Freedom to provide services through the establishment of branch/es: Payment initiation services - Total Monetary Value
HOW TO ANSWER: Multiple values; one item per Value_N cell.</t>
        </is>
      </c>
      <c r="D1300" s="34" t="inlineStr"/>
      <c r="E1300" s="34" t="inlineStr"/>
      <c r="F1300" s="34" t="inlineStr"/>
      <c r="G1300" s="34" t="inlineStr"/>
      <c r="H1300" s="34" t="inlineStr"/>
      <c r="I1300" s="34" t="inlineStr"/>
      <c r="J1300" s="34" t="inlineStr"/>
      <c r="K1300" s="34" t="inlineStr"/>
      <c r="L1300" s="34" t="inlineStr"/>
      <c r="M1300" s="34" t="inlineStr"/>
      <c r="N1300" s="34" t="inlineStr"/>
      <c r="O1300" s="34" t="inlineStr"/>
      <c r="P1300" s="34" t="inlineStr"/>
      <c r="Q1300" s="34" t="inlineStr"/>
      <c r="R1300" s="34" t="inlineStr"/>
      <c r="S1300" s="34" t="inlineStr"/>
      <c r="T1300" s="34" t="inlineStr"/>
      <c r="U1300" s="34" t="inlineStr"/>
      <c r="V1300" s="34" t="inlineStr"/>
      <c r="W1300" s="34" t="inlineStr"/>
      <c r="X1300" s="34" t="inlineStr"/>
      <c r="Y1300" s="34" t="inlineStr"/>
      <c r="Z1300" s="34" t="inlineStr"/>
      <c r="AA1300" s="34" t="inlineStr"/>
      <c r="AB1300" s="34" t="inlineStr"/>
      <c r="AC1300" s="34" t="inlineStr"/>
      <c r="AD1300" s="34" t="inlineStr"/>
      <c r="AE1300" s="34" t="inlineStr"/>
      <c r="AF1300" s="34" t="inlineStr"/>
      <c r="AG1300" s="34" t="inlineStr"/>
      <c r="AH1300">
        <f>COUNTA(D1300:AG1300)&gt;0</f>
        <v/>
      </c>
      <c r="AI1300">
        <f>TRUE</f>
        <v/>
      </c>
      <c r="AJ1300">
        <f>FALSE</f>
        <v/>
      </c>
      <c r="AK1300">
        <f>IF(AH1300,"ANSWERED","OPTIONAL")</f>
        <v/>
      </c>
      <c r="AL1300" t="inlineStr">
        <is>
          <t>NO_DEPENDENCY</t>
        </is>
      </c>
    </row>
    <row r="1301">
      <c r="A1301" s="29" t="inlineStr">
        <is>
          <t>FINS_PR_1257_v1</t>
        </is>
      </c>
      <c r="B1301" s="30" t="inlineStr">
        <is>
          <t>Freedom to provide services through the establishment of branch/es: Account information services - Total Number of Customers in reporting currency</t>
        </is>
      </c>
      <c r="C1301" s="36" t="inlineStr">
        <is>
          <t>TABLE: 45.0
Freedom to provide services through the establishment of branch/es: Account information services - Total Number of Customers
HOW TO ANSWER: Multiple values; one item per Value_N cell.</t>
        </is>
      </c>
      <c r="D1301" s="34" t="inlineStr"/>
      <c r="E1301" s="34" t="inlineStr"/>
      <c r="F1301" s="34" t="inlineStr"/>
      <c r="G1301" s="34" t="inlineStr"/>
      <c r="H1301" s="34" t="inlineStr"/>
      <c r="I1301" s="34" t="inlineStr"/>
      <c r="J1301" s="34" t="inlineStr"/>
      <c r="K1301" s="34" t="inlineStr"/>
      <c r="L1301" s="34" t="inlineStr"/>
      <c r="M1301" s="34" t="inlineStr"/>
      <c r="N1301" s="34" t="inlineStr"/>
      <c r="O1301" s="34" t="inlineStr"/>
      <c r="P1301" s="34" t="inlineStr"/>
      <c r="Q1301" s="34" t="inlineStr"/>
      <c r="R1301" s="34" t="inlineStr"/>
      <c r="S1301" s="34" t="inlineStr"/>
      <c r="T1301" s="34" t="inlineStr"/>
      <c r="U1301" s="34" t="inlineStr"/>
      <c r="V1301" s="34" t="inlineStr"/>
      <c r="W1301" s="34" t="inlineStr"/>
      <c r="X1301" s="34" t="inlineStr"/>
      <c r="Y1301" s="34" t="inlineStr"/>
      <c r="Z1301" s="34" t="inlineStr"/>
      <c r="AA1301" s="34" t="inlineStr"/>
      <c r="AB1301" s="34" t="inlineStr"/>
      <c r="AC1301" s="34" t="inlineStr"/>
      <c r="AD1301" s="34" t="inlineStr"/>
      <c r="AE1301" s="34" t="inlineStr"/>
      <c r="AF1301" s="34" t="inlineStr"/>
      <c r="AG1301" s="34" t="inlineStr"/>
      <c r="AH1301">
        <f>COUNTA(D1301:AG1301)&gt;0</f>
        <v/>
      </c>
      <c r="AI1301">
        <f>TRUE</f>
        <v/>
      </c>
      <c r="AJ1301">
        <f>FALSE</f>
        <v/>
      </c>
      <c r="AK1301">
        <f>IF(AH1301,"ANSWERED","OPTIONAL")</f>
        <v/>
      </c>
      <c r="AL1301" t="inlineStr">
        <is>
          <t>NO_DEPENDENCY</t>
        </is>
      </c>
    </row>
    <row r="1302" ht="24" customHeight="1">
      <c r="A1302" s="28" t="inlineStr">
        <is>
          <t>PR — PASSPORTING - EMI</t>
        </is>
      </c>
      <c r="B1302" s="28" t="n"/>
      <c r="C1302" s="28" t="n"/>
      <c r="D1302" s="28" t="n"/>
      <c r="E1302" s="28" t="n"/>
      <c r="F1302" s="28" t="n"/>
      <c r="G1302" s="28" t="n"/>
      <c r="H1302" s="28" t="n"/>
      <c r="I1302" s="28" t="n"/>
      <c r="J1302" s="28" t="n"/>
      <c r="K1302" s="28" t="n"/>
      <c r="L1302" s="28" t="n"/>
      <c r="M1302" s="28" t="n"/>
      <c r="N1302" s="28" t="n"/>
      <c r="O1302" s="28" t="n"/>
      <c r="P1302" s="28" t="n"/>
      <c r="Q1302" s="28" t="n"/>
      <c r="R1302" s="28" t="n"/>
      <c r="S1302" s="28" t="n"/>
      <c r="T1302" s="28" t="n"/>
      <c r="U1302" s="28" t="n"/>
      <c r="V1302" s="28" t="n"/>
      <c r="W1302" s="28" t="n"/>
      <c r="X1302" s="28" t="n"/>
      <c r="Y1302" s="28" t="n"/>
      <c r="Z1302" s="28" t="n"/>
      <c r="AA1302" s="28" t="n"/>
      <c r="AB1302" s="28" t="n"/>
      <c r="AC1302" s="28" t="n"/>
      <c r="AD1302" s="28" t="n"/>
      <c r="AE1302" s="28" t="n"/>
      <c r="AF1302" s="28" t="n"/>
      <c r="AG1302" s="28" t="n"/>
    </row>
    <row r="1303">
      <c r="A1303" s="29" t="inlineStr">
        <is>
          <t>FINS_PR_1258_v1</t>
        </is>
      </c>
      <c r="B1303" s="30" t="inlineStr">
        <is>
          <t>Select the country/s with freedom to provide services-EMI in reporting currency</t>
        </is>
      </c>
      <c r="C1303" s="36" t="inlineStr">
        <is>
          <t>TABLE: 46.0
Jurisdiction in the EU/EEU where the LH is  passporting through freedom of services - EMI
HOW TO ANSWER: Multiple values; one item per Value_N cell.
OPTIONS: Use the dropdown list; the full option list is intentionally not repeated here.</t>
        </is>
      </c>
      <c r="D1303" s="34" t="inlineStr"/>
      <c r="E1303" s="34" t="inlineStr"/>
      <c r="F1303" s="34" t="inlineStr"/>
      <c r="G1303" s="34" t="inlineStr"/>
      <c r="H1303" s="34" t="inlineStr"/>
      <c r="I1303" s="34" t="inlineStr"/>
      <c r="J1303" s="34" t="inlineStr"/>
      <c r="K1303" s="34" t="inlineStr"/>
      <c r="L1303" s="34" t="inlineStr"/>
      <c r="M1303" s="34" t="inlineStr"/>
      <c r="N1303" s="34" t="inlineStr"/>
      <c r="O1303" s="34" t="inlineStr"/>
      <c r="P1303" s="34" t="inlineStr"/>
      <c r="Q1303" s="34" t="inlineStr"/>
      <c r="R1303" s="34" t="inlineStr"/>
      <c r="S1303" s="34" t="inlineStr"/>
      <c r="T1303" s="34" t="inlineStr"/>
      <c r="U1303" s="34" t="inlineStr"/>
      <c r="V1303" s="34" t="inlineStr"/>
      <c r="W1303" s="34" t="inlineStr"/>
      <c r="X1303" s="34" t="inlineStr"/>
      <c r="Y1303" s="34" t="inlineStr"/>
      <c r="Z1303" s="34" t="inlineStr"/>
      <c r="AA1303" s="34" t="inlineStr"/>
      <c r="AB1303" s="34" t="inlineStr"/>
      <c r="AC1303" s="34" t="inlineStr"/>
      <c r="AD1303" s="34" t="inlineStr"/>
      <c r="AE1303" s="34" t="inlineStr"/>
      <c r="AF1303" s="34" t="inlineStr"/>
      <c r="AG1303" s="34" t="inlineStr"/>
      <c r="AH1303">
        <f>COUNTA(D1303:AG1303)&gt;0</f>
        <v/>
      </c>
      <c r="AI1303">
        <f>TRUE</f>
        <v/>
      </c>
      <c r="AJ1303">
        <f>FALSE</f>
        <v/>
      </c>
      <c r="AK1303">
        <f>IF(AH1303,"ANSWERED","OPTIONAL")</f>
        <v/>
      </c>
      <c r="AL1303" t="inlineStr">
        <is>
          <t>NO_DEPENDENCY</t>
        </is>
      </c>
    </row>
    <row r="1304">
      <c r="A1304" s="29" t="inlineStr">
        <is>
          <t>FINS_PR_1259_v1</t>
        </is>
      </c>
      <c r="B1304" s="30" t="inlineStr">
        <is>
          <t>Freedom to provide services - Total monetary value of electronic money - Issued in reporting currency</t>
        </is>
      </c>
      <c r="C1304" s="36" t="inlineStr">
        <is>
          <t>TABLE: 46.0
Freedom to provide services - Total monetary value of electronic money - Issued
HOW TO ANSWER: Multiple values; one item per Value_N cell.</t>
        </is>
      </c>
      <c r="D1304" s="34" t="inlineStr"/>
      <c r="E1304" s="34" t="inlineStr"/>
      <c r="F1304" s="34" t="inlineStr"/>
      <c r="G1304" s="34" t="inlineStr"/>
      <c r="H1304" s="34" t="inlineStr"/>
      <c r="I1304" s="34" t="inlineStr"/>
      <c r="J1304" s="34" t="inlineStr"/>
      <c r="K1304" s="34" t="inlineStr"/>
      <c r="L1304" s="34" t="inlineStr"/>
      <c r="M1304" s="34" t="inlineStr"/>
      <c r="N1304" s="34" t="inlineStr"/>
      <c r="O1304" s="34" t="inlineStr"/>
      <c r="P1304" s="34" t="inlineStr"/>
      <c r="Q1304" s="34" t="inlineStr"/>
      <c r="R1304" s="34" t="inlineStr"/>
      <c r="S1304" s="34" t="inlineStr"/>
      <c r="T1304" s="34" t="inlineStr"/>
      <c r="U1304" s="34" t="inlineStr"/>
      <c r="V1304" s="34" t="inlineStr"/>
      <c r="W1304" s="34" t="inlineStr"/>
      <c r="X1304" s="34" t="inlineStr"/>
      <c r="Y1304" s="34" t="inlineStr"/>
      <c r="Z1304" s="34" t="inlineStr"/>
      <c r="AA1304" s="34" t="inlineStr"/>
      <c r="AB1304" s="34" t="inlineStr"/>
      <c r="AC1304" s="34" t="inlineStr"/>
      <c r="AD1304" s="34" t="inlineStr"/>
      <c r="AE1304" s="34" t="inlineStr"/>
      <c r="AF1304" s="34" t="inlineStr"/>
      <c r="AG1304" s="34" t="inlineStr"/>
      <c r="AH1304">
        <f>COUNTA(D1304:AG1304)&gt;0</f>
        <v/>
      </c>
      <c r="AI1304">
        <f>TRUE</f>
        <v/>
      </c>
      <c r="AJ1304">
        <f>FALSE</f>
        <v/>
      </c>
      <c r="AK1304">
        <f>IF(AH1304,"ANSWERED","OPTIONAL")</f>
        <v/>
      </c>
      <c r="AL1304" t="inlineStr">
        <is>
          <t>NO_DEPENDENCY</t>
        </is>
      </c>
    </row>
    <row r="1305">
      <c r="A1305" s="29" t="inlineStr">
        <is>
          <t>FINS_PR_1260_v1</t>
        </is>
      </c>
      <c r="B1305" s="30" t="inlineStr">
        <is>
          <t>Freedom to provide services - Total monetary value of electronic money - Distributed in reporting currency</t>
        </is>
      </c>
      <c r="C1305" s="36" t="inlineStr">
        <is>
          <t>TABLE: 46.0
Freedom to provide services - Total monetary value of electronic money - Distributed
HOW TO ANSWER: Multiple values; one item per Value_N cell.</t>
        </is>
      </c>
      <c r="D1305" s="34" t="inlineStr"/>
      <c r="E1305" s="34" t="inlineStr"/>
      <c r="F1305" s="34" t="inlineStr"/>
      <c r="G1305" s="34" t="inlineStr"/>
      <c r="H1305" s="34" t="inlineStr"/>
      <c r="I1305" s="34" t="inlineStr"/>
      <c r="J1305" s="34" t="inlineStr"/>
      <c r="K1305" s="34" t="inlineStr"/>
      <c r="L1305" s="34" t="inlineStr"/>
      <c r="M1305" s="34" t="inlineStr"/>
      <c r="N1305" s="34" t="inlineStr"/>
      <c r="O1305" s="34" t="inlineStr"/>
      <c r="P1305" s="34" t="inlineStr"/>
      <c r="Q1305" s="34" t="inlineStr"/>
      <c r="R1305" s="34" t="inlineStr"/>
      <c r="S1305" s="34" t="inlineStr"/>
      <c r="T1305" s="34" t="inlineStr"/>
      <c r="U1305" s="34" t="inlineStr"/>
      <c r="V1305" s="34" t="inlineStr"/>
      <c r="W1305" s="34" t="inlineStr"/>
      <c r="X1305" s="34" t="inlineStr"/>
      <c r="Y1305" s="34" t="inlineStr"/>
      <c r="Z1305" s="34" t="inlineStr"/>
      <c r="AA1305" s="34" t="inlineStr"/>
      <c r="AB1305" s="34" t="inlineStr"/>
      <c r="AC1305" s="34" t="inlineStr"/>
      <c r="AD1305" s="34" t="inlineStr"/>
      <c r="AE1305" s="34" t="inlineStr"/>
      <c r="AF1305" s="34" t="inlineStr"/>
      <c r="AG1305" s="34" t="inlineStr"/>
      <c r="AH1305">
        <f>COUNTA(D1305:AG1305)&gt;0</f>
        <v/>
      </c>
      <c r="AI1305">
        <f>TRUE</f>
        <v/>
      </c>
      <c r="AJ1305">
        <f>FALSE</f>
        <v/>
      </c>
      <c r="AK1305">
        <f>IF(AH1305,"ANSWERED","OPTIONAL")</f>
        <v/>
      </c>
      <c r="AL1305" t="inlineStr">
        <is>
          <t>NO_DEPENDENCY</t>
        </is>
      </c>
    </row>
    <row r="1306">
      <c r="A1306" s="29" t="inlineStr">
        <is>
          <t>FINS_PR_1261_v1</t>
        </is>
      </c>
      <c r="B1306" s="30" t="inlineStr">
        <is>
          <t>Freedom to provide services - Total monetary value of electronic money - Redeemed in reporting currency</t>
        </is>
      </c>
      <c r="C1306" s="36" t="inlineStr">
        <is>
          <t>TABLE: 46.0
Freedom to provide services - Total monetary value of electronic money - Redeemed
HOW TO ANSWER: Multiple values; one item per Value_N cell.</t>
        </is>
      </c>
      <c r="D1306" s="34" t="inlineStr"/>
      <c r="E1306" s="34" t="inlineStr"/>
      <c r="F1306" s="34" t="inlineStr"/>
      <c r="G1306" s="34" t="inlineStr"/>
      <c r="H1306" s="34" t="inlineStr"/>
      <c r="I1306" s="34" t="inlineStr"/>
      <c r="J1306" s="34" t="inlineStr"/>
      <c r="K1306" s="34" t="inlineStr"/>
      <c r="L1306" s="34" t="inlineStr"/>
      <c r="M1306" s="34" t="inlineStr"/>
      <c r="N1306" s="34" t="inlineStr"/>
      <c r="O1306" s="34" t="inlineStr"/>
      <c r="P1306" s="34" t="inlineStr"/>
      <c r="Q1306" s="34" t="inlineStr"/>
      <c r="R1306" s="34" t="inlineStr"/>
      <c r="S1306" s="34" t="inlineStr"/>
      <c r="T1306" s="34" t="inlineStr"/>
      <c r="U1306" s="34" t="inlineStr"/>
      <c r="V1306" s="34" t="inlineStr"/>
      <c r="W1306" s="34" t="inlineStr"/>
      <c r="X1306" s="34" t="inlineStr"/>
      <c r="Y1306" s="34" t="inlineStr"/>
      <c r="Z1306" s="34" t="inlineStr"/>
      <c r="AA1306" s="34" t="inlineStr"/>
      <c r="AB1306" s="34" t="inlineStr"/>
      <c r="AC1306" s="34" t="inlineStr"/>
      <c r="AD1306" s="34" t="inlineStr"/>
      <c r="AE1306" s="34" t="inlineStr"/>
      <c r="AF1306" s="34" t="inlineStr"/>
      <c r="AG1306" s="34" t="inlineStr"/>
      <c r="AH1306">
        <f>COUNTA(D1306:AG1306)&gt;0</f>
        <v/>
      </c>
      <c r="AI1306">
        <f>TRUE</f>
        <v/>
      </c>
      <c r="AJ1306">
        <f>FALSE</f>
        <v/>
      </c>
      <c r="AK1306">
        <f>IF(AH1306,"ANSWERED","OPTIONAL")</f>
        <v/>
      </c>
      <c r="AL1306" t="inlineStr">
        <is>
          <t>NO_DEPENDENCY</t>
        </is>
      </c>
    </row>
    <row r="1307">
      <c r="A1307" s="29" t="inlineStr">
        <is>
          <t>FINS_PR_1262_v1</t>
        </is>
      </c>
      <c r="B1307" s="30" t="inlineStr">
        <is>
          <t>Select the country/s with freedom to provide services through the appointment of distributors-EMI in reporting currency</t>
        </is>
      </c>
      <c r="C1307" s="36" t="inlineStr">
        <is>
          <t>TABLE: 47.0
Jurisdiction in the EU/EEU where the LH is passporting through freedom to provide services-appointment of distributors- EMI
HOW TO ANSWER: Multiple values; one item per Value_N cell.
OPTIONS: Use the dropdown list; the full option list is intentionally not repeated here.</t>
        </is>
      </c>
      <c r="D1307" s="34" t="inlineStr"/>
      <c r="E1307" s="34" t="inlineStr"/>
      <c r="F1307" s="34" t="inlineStr"/>
      <c r="G1307" s="34" t="inlineStr"/>
      <c r="H1307" s="34" t="inlineStr"/>
      <c r="I1307" s="34" t="inlineStr"/>
      <c r="J1307" s="34" t="inlineStr"/>
      <c r="K1307" s="34" t="inlineStr"/>
      <c r="L1307" s="34" t="inlineStr"/>
      <c r="M1307" s="34" t="inlineStr"/>
      <c r="N1307" s="34" t="inlineStr"/>
      <c r="O1307" s="34" t="inlineStr"/>
      <c r="P1307" s="34" t="inlineStr"/>
      <c r="Q1307" s="34" t="inlineStr"/>
      <c r="R1307" s="34" t="inlineStr"/>
      <c r="S1307" s="34" t="inlineStr"/>
      <c r="T1307" s="34" t="inlineStr"/>
      <c r="U1307" s="34" t="inlineStr"/>
      <c r="V1307" s="34" t="inlineStr"/>
      <c r="W1307" s="34" t="inlineStr"/>
      <c r="X1307" s="34" t="inlineStr"/>
      <c r="Y1307" s="34" t="inlineStr"/>
      <c r="Z1307" s="34" t="inlineStr"/>
      <c r="AA1307" s="34" t="inlineStr"/>
      <c r="AB1307" s="34" t="inlineStr"/>
      <c r="AC1307" s="34" t="inlineStr"/>
      <c r="AD1307" s="34" t="inlineStr"/>
      <c r="AE1307" s="34" t="inlineStr"/>
      <c r="AF1307" s="34" t="inlineStr"/>
      <c r="AG1307" s="34" t="inlineStr"/>
      <c r="AH1307">
        <f>COUNTA(D1307:AG1307)&gt;0</f>
        <v/>
      </c>
      <c r="AI1307">
        <f>TRUE</f>
        <v/>
      </c>
      <c r="AJ1307">
        <f>FALSE</f>
        <v/>
      </c>
      <c r="AK1307">
        <f>IF(AH1307,"ANSWERED","OPTIONAL")</f>
        <v/>
      </c>
      <c r="AL1307" t="inlineStr">
        <is>
          <t>NO_DEPENDENCY</t>
        </is>
      </c>
    </row>
    <row r="1308">
      <c r="A1308" s="29" t="inlineStr">
        <is>
          <t>FINS_PR_1263_v1</t>
        </is>
      </c>
      <c r="B1308" s="30" t="inlineStr">
        <is>
          <t>Freedom to provide services through the appointment of distributors - Total monetary value of electronic money - Issued in reporting currency</t>
        </is>
      </c>
      <c r="C1308" s="36" t="inlineStr">
        <is>
          <t>TABLE: 47.0
Freedom to provide services through the appointment of distributors - Total monetary value of electronic money - Issued
HOW TO ANSWER: Multiple values; one item per Value_N cell.</t>
        </is>
      </c>
      <c r="D1308" s="34" t="inlineStr"/>
      <c r="E1308" s="34" t="inlineStr"/>
      <c r="F1308" s="34" t="inlineStr"/>
      <c r="G1308" s="34" t="inlineStr"/>
      <c r="H1308" s="34" t="inlineStr"/>
      <c r="I1308" s="34" t="inlineStr"/>
      <c r="J1308" s="34" t="inlineStr"/>
      <c r="K1308" s="34" t="inlineStr"/>
      <c r="L1308" s="34" t="inlineStr"/>
      <c r="M1308" s="34" t="inlineStr"/>
      <c r="N1308" s="34" t="inlineStr"/>
      <c r="O1308" s="34" t="inlineStr"/>
      <c r="P1308" s="34" t="inlineStr"/>
      <c r="Q1308" s="34" t="inlineStr"/>
      <c r="R1308" s="34" t="inlineStr"/>
      <c r="S1308" s="34" t="inlineStr"/>
      <c r="T1308" s="34" t="inlineStr"/>
      <c r="U1308" s="34" t="inlineStr"/>
      <c r="V1308" s="34" t="inlineStr"/>
      <c r="W1308" s="34" t="inlineStr"/>
      <c r="X1308" s="34" t="inlineStr"/>
      <c r="Y1308" s="34" t="inlineStr"/>
      <c r="Z1308" s="34" t="inlineStr"/>
      <c r="AA1308" s="34" t="inlineStr"/>
      <c r="AB1308" s="34" t="inlineStr"/>
      <c r="AC1308" s="34" t="inlineStr"/>
      <c r="AD1308" s="34" t="inlineStr"/>
      <c r="AE1308" s="34" t="inlineStr"/>
      <c r="AF1308" s="34" t="inlineStr"/>
      <c r="AG1308" s="34" t="inlineStr"/>
      <c r="AH1308">
        <f>COUNTA(D1308:AG1308)&gt;0</f>
        <v/>
      </c>
      <c r="AI1308">
        <f>TRUE</f>
        <v/>
      </c>
      <c r="AJ1308">
        <f>FALSE</f>
        <v/>
      </c>
      <c r="AK1308">
        <f>IF(AH1308,"ANSWERED","OPTIONAL")</f>
        <v/>
      </c>
      <c r="AL1308" t="inlineStr">
        <is>
          <t>NO_DEPENDENCY</t>
        </is>
      </c>
    </row>
    <row r="1309">
      <c r="A1309" s="29" t="inlineStr">
        <is>
          <t>FINS_PR_1264_v1</t>
        </is>
      </c>
      <c r="B1309" s="30" t="inlineStr">
        <is>
          <t>Freedom to provide services through the appointment of distributors - Total monetary value of electronic money - Distributed in reporting currency</t>
        </is>
      </c>
      <c r="C1309" s="36" t="inlineStr">
        <is>
          <t>TABLE: 47.0
Freedom to provide services through the appointment of distributors - Total monetary value of electronic money - Distributed
HOW TO ANSWER: Multiple values; one item per Value_N cell.</t>
        </is>
      </c>
      <c r="D1309" s="34" t="inlineStr"/>
      <c r="E1309" s="34" t="inlineStr"/>
      <c r="F1309" s="34" t="inlineStr"/>
      <c r="G1309" s="34" t="inlineStr"/>
      <c r="H1309" s="34" t="inlineStr"/>
      <c r="I1309" s="34" t="inlineStr"/>
      <c r="J1309" s="34" t="inlineStr"/>
      <c r="K1309" s="34" t="inlineStr"/>
      <c r="L1309" s="34" t="inlineStr"/>
      <c r="M1309" s="34" t="inlineStr"/>
      <c r="N1309" s="34" t="inlineStr"/>
      <c r="O1309" s="34" t="inlineStr"/>
      <c r="P1309" s="34" t="inlineStr"/>
      <c r="Q1309" s="34" t="inlineStr"/>
      <c r="R1309" s="34" t="inlineStr"/>
      <c r="S1309" s="34" t="inlineStr"/>
      <c r="T1309" s="34" t="inlineStr"/>
      <c r="U1309" s="34" t="inlineStr"/>
      <c r="V1309" s="34" t="inlineStr"/>
      <c r="W1309" s="34" t="inlineStr"/>
      <c r="X1309" s="34" t="inlineStr"/>
      <c r="Y1309" s="34" t="inlineStr"/>
      <c r="Z1309" s="34" t="inlineStr"/>
      <c r="AA1309" s="34" t="inlineStr"/>
      <c r="AB1309" s="34" t="inlineStr"/>
      <c r="AC1309" s="34" t="inlineStr"/>
      <c r="AD1309" s="34" t="inlineStr"/>
      <c r="AE1309" s="34" t="inlineStr"/>
      <c r="AF1309" s="34" t="inlineStr"/>
      <c r="AG1309" s="34" t="inlineStr"/>
      <c r="AH1309">
        <f>COUNTA(D1309:AG1309)&gt;0</f>
        <v/>
      </c>
      <c r="AI1309">
        <f>TRUE</f>
        <v/>
      </c>
      <c r="AJ1309">
        <f>FALSE</f>
        <v/>
      </c>
      <c r="AK1309">
        <f>IF(AH1309,"ANSWERED","OPTIONAL")</f>
        <v/>
      </c>
      <c r="AL1309" t="inlineStr">
        <is>
          <t>NO_DEPENDENCY</t>
        </is>
      </c>
    </row>
    <row r="1310">
      <c r="A1310" s="29" t="inlineStr">
        <is>
          <t>FINS_PR_1265_v1</t>
        </is>
      </c>
      <c r="B1310" s="30" t="inlineStr">
        <is>
          <t>Freedom to provide services through the appointment of distributors - Total monetary value of electronic money - Redeemed in reporting currency</t>
        </is>
      </c>
      <c r="C1310" s="36" t="inlineStr">
        <is>
          <t>TABLE: 47.0
Freedom to provide services through the appointment of distributors - Total monetary value of electronic money - Redeemed
HOW TO ANSWER: Multiple values; one item per Value_N cell.</t>
        </is>
      </c>
      <c r="D1310" s="34" t="inlineStr"/>
      <c r="E1310" s="34" t="inlineStr"/>
      <c r="F1310" s="34" t="inlineStr"/>
      <c r="G1310" s="34" t="inlineStr"/>
      <c r="H1310" s="34" t="inlineStr"/>
      <c r="I1310" s="34" t="inlineStr"/>
      <c r="J1310" s="34" t="inlineStr"/>
      <c r="K1310" s="34" t="inlineStr"/>
      <c r="L1310" s="34" t="inlineStr"/>
      <c r="M1310" s="34" t="inlineStr"/>
      <c r="N1310" s="34" t="inlineStr"/>
      <c r="O1310" s="34" t="inlineStr"/>
      <c r="P1310" s="34" t="inlineStr"/>
      <c r="Q1310" s="34" t="inlineStr"/>
      <c r="R1310" s="34" t="inlineStr"/>
      <c r="S1310" s="34" t="inlineStr"/>
      <c r="T1310" s="34" t="inlineStr"/>
      <c r="U1310" s="34" t="inlineStr"/>
      <c r="V1310" s="34" t="inlineStr"/>
      <c r="W1310" s="34" t="inlineStr"/>
      <c r="X1310" s="34" t="inlineStr"/>
      <c r="Y1310" s="34" t="inlineStr"/>
      <c r="Z1310" s="34" t="inlineStr"/>
      <c r="AA1310" s="34" t="inlineStr"/>
      <c r="AB1310" s="34" t="inlineStr"/>
      <c r="AC1310" s="34" t="inlineStr"/>
      <c r="AD1310" s="34" t="inlineStr"/>
      <c r="AE1310" s="34" t="inlineStr"/>
      <c r="AF1310" s="34" t="inlineStr"/>
      <c r="AG1310" s="34" t="inlineStr"/>
      <c r="AH1310">
        <f>COUNTA(D1310:AG1310)&gt;0</f>
        <v/>
      </c>
      <c r="AI1310">
        <f>TRUE</f>
        <v/>
      </c>
      <c r="AJ1310">
        <f>FALSE</f>
        <v/>
      </c>
      <c r="AK1310">
        <f>IF(AH1310,"ANSWERED","OPTIONAL")</f>
        <v/>
      </c>
      <c r="AL1310" t="inlineStr">
        <is>
          <t>NO_DEPENDENCY</t>
        </is>
      </c>
    </row>
    <row r="1311">
      <c r="A1311" s="29" t="inlineStr">
        <is>
          <t>FINS_PR_1266_v1</t>
        </is>
      </c>
      <c r="B1311" s="30" t="inlineStr">
        <is>
          <t>Select the country/s with freedom to provide services through the stablisment of branch/es-EMI in reporting currency</t>
        </is>
      </c>
      <c r="C1311" s="36" t="inlineStr">
        <is>
          <t>TABLE: 48.0
Jurisdiction in the EU/EEU where the LH is  passporting through freedom to provide services-stablishment of branch/es- EMI
HOW TO ANSWER: Multiple values; one item per Value_N cell.
OPTIONS: Use the dropdown list; the full option list is intentionally not repeated here.</t>
        </is>
      </c>
      <c r="D1311" s="34" t="inlineStr"/>
      <c r="E1311" s="34" t="inlineStr"/>
      <c r="F1311" s="34" t="inlineStr"/>
      <c r="G1311" s="34" t="inlineStr"/>
      <c r="H1311" s="34" t="inlineStr"/>
      <c r="I1311" s="34" t="inlineStr"/>
      <c r="J1311" s="34" t="inlineStr"/>
      <c r="K1311" s="34" t="inlineStr"/>
      <c r="L1311" s="34" t="inlineStr"/>
      <c r="M1311" s="34" t="inlineStr"/>
      <c r="N1311" s="34" t="inlineStr"/>
      <c r="O1311" s="34" t="inlineStr"/>
      <c r="P1311" s="34" t="inlineStr"/>
      <c r="Q1311" s="34" t="inlineStr"/>
      <c r="R1311" s="34" t="inlineStr"/>
      <c r="S1311" s="34" t="inlineStr"/>
      <c r="T1311" s="34" t="inlineStr"/>
      <c r="U1311" s="34" t="inlineStr"/>
      <c r="V1311" s="34" t="inlineStr"/>
      <c r="W1311" s="34" t="inlineStr"/>
      <c r="X1311" s="34" t="inlineStr"/>
      <c r="Y1311" s="34" t="inlineStr"/>
      <c r="Z1311" s="34" t="inlineStr"/>
      <c r="AA1311" s="34" t="inlineStr"/>
      <c r="AB1311" s="34" t="inlineStr"/>
      <c r="AC1311" s="34" t="inlineStr"/>
      <c r="AD1311" s="34" t="inlineStr"/>
      <c r="AE1311" s="34" t="inlineStr"/>
      <c r="AF1311" s="34" t="inlineStr"/>
      <c r="AG1311" s="34" t="inlineStr"/>
      <c r="AH1311">
        <f>COUNTA(D1311:AG1311)&gt;0</f>
        <v/>
      </c>
      <c r="AI1311">
        <f>TRUE</f>
        <v/>
      </c>
      <c r="AJ1311">
        <f>FALSE</f>
        <v/>
      </c>
      <c r="AK1311">
        <f>IF(AH1311,"ANSWERED","OPTIONAL")</f>
        <v/>
      </c>
      <c r="AL1311" t="inlineStr">
        <is>
          <t>NO_DEPENDENCY</t>
        </is>
      </c>
    </row>
    <row r="1312">
      <c r="A1312" s="29" t="inlineStr">
        <is>
          <t>FINS_PR_1267_v1</t>
        </is>
      </c>
      <c r="B1312" s="30" t="inlineStr">
        <is>
          <t>Freedom to provide services through the establishment of branch/es - Total monetary value of electronic money - Issued in reporting currency</t>
        </is>
      </c>
      <c r="C1312" s="36" t="inlineStr">
        <is>
          <t>TABLE: 48.0
Freedom to provide services through the establishment of branch/es - Total monetary value of electronic money - Issued
HOW TO ANSWER: Multiple values; one item per Value_N cell.</t>
        </is>
      </c>
      <c r="D1312" s="34" t="inlineStr"/>
      <c r="E1312" s="34" t="inlineStr"/>
      <c r="F1312" s="34" t="inlineStr"/>
      <c r="G1312" s="34" t="inlineStr"/>
      <c r="H1312" s="34" t="inlineStr"/>
      <c r="I1312" s="34" t="inlineStr"/>
      <c r="J1312" s="34" t="inlineStr"/>
      <c r="K1312" s="34" t="inlineStr"/>
      <c r="L1312" s="34" t="inlineStr"/>
      <c r="M1312" s="34" t="inlineStr"/>
      <c r="N1312" s="34" t="inlineStr"/>
      <c r="O1312" s="34" t="inlineStr"/>
      <c r="P1312" s="34" t="inlineStr"/>
      <c r="Q1312" s="34" t="inlineStr"/>
      <c r="R1312" s="34" t="inlineStr"/>
      <c r="S1312" s="34" t="inlineStr"/>
      <c r="T1312" s="34" t="inlineStr"/>
      <c r="U1312" s="34" t="inlineStr"/>
      <c r="V1312" s="34" t="inlineStr"/>
      <c r="W1312" s="34" t="inlineStr"/>
      <c r="X1312" s="34" t="inlineStr"/>
      <c r="Y1312" s="34" t="inlineStr"/>
      <c r="Z1312" s="34" t="inlineStr"/>
      <c r="AA1312" s="34" t="inlineStr"/>
      <c r="AB1312" s="34" t="inlineStr"/>
      <c r="AC1312" s="34" t="inlineStr"/>
      <c r="AD1312" s="34" t="inlineStr"/>
      <c r="AE1312" s="34" t="inlineStr"/>
      <c r="AF1312" s="34" t="inlineStr"/>
      <c r="AG1312" s="34" t="inlineStr"/>
      <c r="AH1312">
        <f>COUNTA(D1312:AG1312)&gt;0</f>
        <v/>
      </c>
      <c r="AI1312">
        <f>TRUE</f>
        <v/>
      </c>
      <c r="AJ1312">
        <f>FALSE</f>
        <v/>
      </c>
      <c r="AK1312">
        <f>IF(AH1312,"ANSWERED","OPTIONAL")</f>
        <v/>
      </c>
      <c r="AL1312" t="inlineStr">
        <is>
          <t>NO_DEPENDENCY</t>
        </is>
      </c>
    </row>
    <row r="1313">
      <c r="A1313" s="29" t="inlineStr">
        <is>
          <t>FINS_PR_1268_v1</t>
        </is>
      </c>
      <c r="B1313" s="30" t="inlineStr">
        <is>
          <t>Freedom to provide services through the establishment of branch/es - Total monetary value of electronic money - Distributed in reporting currency</t>
        </is>
      </c>
      <c r="C1313" s="36" t="inlineStr">
        <is>
          <t>TABLE: 48.0
Freedom to provide services through the establishment of branch/es - Total monetary value of electronic money - Distributed
HOW TO ANSWER: Multiple values; one item per Value_N cell.</t>
        </is>
      </c>
      <c r="D1313" s="34" t="inlineStr"/>
      <c r="E1313" s="34" t="inlineStr"/>
      <c r="F1313" s="34" t="inlineStr"/>
      <c r="G1313" s="34" t="inlineStr"/>
      <c r="H1313" s="34" t="inlineStr"/>
      <c r="I1313" s="34" t="inlineStr"/>
      <c r="J1313" s="34" t="inlineStr"/>
      <c r="K1313" s="34" t="inlineStr"/>
      <c r="L1313" s="34" t="inlineStr"/>
      <c r="M1313" s="34" t="inlineStr"/>
      <c r="N1313" s="34" t="inlineStr"/>
      <c r="O1313" s="34" t="inlineStr"/>
      <c r="P1313" s="34" t="inlineStr"/>
      <c r="Q1313" s="34" t="inlineStr"/>
      <c r="R1313" s="34" t="inlineStr"/>
      <c r="S1313" s="34" t="inlineStr"/>
      <c r="T1313" s="34" t="inlineStr"/>
      <c r="U1313" s="34" t="inlineStr"/>
      <c r="V1313" s="34" t="inlineStr"/>
      <c r="W1313" s="34" t="inlineStr"/>
      <c r="X1313" s="34" t="inlineStr"/>
      <c r="Y1313" s="34" t="inlineStr"/>
      <c r="Z1313" s="34" t="inlineStr"/>
      <c r="AA1313" s="34" t="inlineStr"/>
      <c r="AB1313" s="34" t="inlineStr"/>
      <c r="AC1313" s="34" t="inlineStr"/>
      <c r="AD1313" s="34" t="inlineStr"/>
      <c r="AE1313" s="34" t="inlineStr"/>
      <c r="AF1313" s="34" t="inlineStr"/>
      <c r="AG1313" s="34" t="inlineStr"/>
      <c r="AH1313">
        <f>COUNTA(D1313:AG1313)&gt;0</f>
        <v/>
      </c>
      <c r="AI1313">
        <f>TRUE</f>
        <v/>
      </c>
      <c r="AJ1313">
        <f>FALSE</f>
        <v/>
      </c>
      <c r="AK1313">
        <f>IF(AH1313,"ANSWERED","OPTIONAL")</f>
        <v/>
      </c>
      <c r="AL1313" t="inlineStr">
        <is>
          <t>NO_DEPENDENCY</t>
        </is>
      </c>
    </row>
    <row r="1314">
      <c r="A1314" s="29" t="inlineStr">
        <is>
          <t>FINS_PR_1269_v1</t>
        </is>
      </c>
      <c r="B1314" s="30" t="inlineStr">
        <is>
          <t>Freedom to provide services through the establishment of branch/es - Total monetary value of electronic money - Redeemed in reporting currency</t>
        </is>
      </c>
      <c r="C1314" s="36" t="inlineStr">
        <is>
          <t>TABLE: 48.0
Freedom to provide services through the establishment of branch/es - Total monetary value of electronic money - Redeemed
HOW TO ANSWER: Multiple values; one item per Value_N cell.</t>
        </is>
      </c>
      <c r="D1314" s="34" t="inlineStr"/>
      <c r="E1314" s="34" t="inlineStr"/>
      <c r="F1314" s="34" t="inlineStr"/>
      <c r="G1314" s="34" t="inlineStr"/>
      <c r="H1314" s="34" t="inlineStr"/>
      <c r="I1314" s="34" t="inlineStr"/>
      <c r="J1314" s="34" t="inlineStr"/>
      <c r="K1314" s="34" t="inlineStr"/>
      <c r="L1314" s="34" t="inlineStr"/>
      <c r="M1314" s="34" t="inlineStr"/>
      <c r="N1314" s="34" t="inlineStr"/>
      <c r="O1314" s="34" t="inlineStr"/>
      <c r="P1314" s="34" t="inlineStr"/>
      <c r="Q1314" s="34" t="inlineStr"/>
      <c r="R1314" s="34" t="inlineStr"/>
      <c r="S1314" s="34" t="inlineStr"/>
      <c r="T1314" s="34" t="inlineStr"/>
      <c r="U1314" s="34" t="inlineStr"/>
      <c r="V1314" s="34" t="inlineStr"/>
      <c r="W1314" s="34" t="inlineStr"/>
      <c r="X1314" s="34" t="inlineStr"/>
      <c r="Y1314" s="34" t="inlineStr"/>
      <c r="Z1314" s="34" t="inlineStr"/>
      <c r="AA1314" s="34" t="inlineStr"/>
      <c r="AB1314" s="34" t="inlineStr"/>
      <c r="AC1314" s="34" t="inlineStr"/>
      <c r="AD1314" s="34" t="inlineStr"/>
      <c r="AE1314" s="34" t="inlineStr"/>
      <c r="AF1314" s="34" t="inlineStr"/>
      <c r="AG1314" s="34" t="inlineStr"/>
      <c r="AH1314">
        <f>COUNTA(D1314:AG1314)&gt;0</f>
        <v/>
      </c>
      <c r="AI1314">
        <f>TRUE</f>
        <v/>
      </c>
      <c r="AJ1314">
        <f>FALSE</f>
        <v/>
      </c>
      <c r="AK1314">
        <f>IF(AH1314,"ANSWERED","OPTIONAL")</f>
        <v/>
      </c>
      <c r="AL1314" t="inlineStr">
        <is>
          <t>NO_DEPENDENCY</t>
        </is>
      </c>
    </row>
    <row r="1315" ht="24" customHeight="1">
      <c r="A1315" s="28" t="inlineStr">
        <is>
          <t>PR — PASSPORTING - EMTS</t>
        </is>
      </c>
      <c r="B1315" s="28" t="n"/>
      <c r="C1315" s="28" t="n"/>
      <c r="D1315" s="28" t="n"/>
      <c r="E1315" s="28" t="n"/>
      <c r="F1315" s="28" t="n"/>
      <c r="G1315" s="28" t="n"/>
      <c r="H1315" s="28" t="n"/>
      <c r="I1315" s="28" t="n"/>
      <c r="J1315" s="28" t="n"/>
      <c r="K1315" s="28" t="n"/>
      <c r="L1315" s="28" t="n"/>
      <c r="M1315" s="28" t="n"/>
      <c r="N1315" s="28" t="n"/>
      <c r="O1315" s="28" t="n"/>
      <c r="P1315" s="28" t="n"/>
      <c r="Q1315" s="28" t="n"/>
      <c r="R1315" s="28" t="n"/>
      <c r="S1315" s="28" t="n"/>
      <c r="T1315" s="28" t="n"/>
      <c r="U1315" s="28" t="n"/>
      <c r="V1315" s="28" t="n"/>
      <c r="W1315" s="28" t="n"/>
      <c r="X1315" s="28" t="n"/>
      <c r="Y1315" s="28" t="n"/>
      <c r="Z1315" s="28" t="n"/>
      <c r="AA1315" s="28" t="n"/>
      <c r="AB1315" s="28" t="n"/>
      <c r="AC1315" s="28" t="n"/>
      <c r="AD1315" s="28" t="n"/>
      <c r="AE1315" s="28" t="n"/>
      <c r="AF1315" s="28" t="n"/>
      <c r="AG1315" s="28" t="n"/>
    </row>
    <row r="1316">
      <c r="A1316" s="29" t="inlineStr">
        <is>
          <t>FINS_PR_1270_v1</t>
        </is>
      </c>
      <c r="B1316" s="30" t="inlineStr">
        <is>
          <t>Select the country/s providing custody and administration of EMT's</t>
        </is>
      </c>
      <c r="C1316" s="36" t="inlineStr">
        <is>
          <t>TABLE: 49.0
Juristiction in the EU/EEU where the LH  is providing  custody and administration of EMT's
HOW TO ANSWER: Multiple values; one item per Value_N cell.
OPTIONS: Use the dropdown list; the full option list is intentionally not repeated here.</t>
        </is>
      </c>
      <c r="D1316" s="34" t="inlineStr"/>
      <c r="E1316" s="34" t="inlineStr"/>
      <c r="F1316" s="34" t="inlineStr"/>
      <c r="G1316" s="34" t="inlineStr"/>
      <c r="H1316" s="34" t="inlineStr"/>
      <c r="I1316" s="34" t="inlineStr"/>
      <c r="J1316" s="34" t="inlineStr"/>
      <c r="K1316" s="34" t="inlineStr"/>
      <c r="L1316" s="34" t="inlineStr"/>
      <c r="M1316" s="34" t="inlineStr"/>
      <c r="N1316" s="34" t="inlineStr"/>
      <c r="O1316" s="34" t="inlineStr"/>
      <c r="P1316" s="34" t="inlineStr"/>
      <c r="Q1316" s="34" t="inlineStr"/>
      <c r="R1316" s="34" t="inlineStr"/>
      <c r="S1316" s="34" t="inlineStr"/>
      <c r="T1316" s="34" t="inlineStr"/>
      <c r="U1316" s="34" t="inlineStr"/>
      <c r="V1316" s="34" t="inlineStr"/>
      <c r="W1316" s="34" t="inlineStr"/>
      <c r="X1316" s="34" t="inlineStr"/>
      <c r="Y1316" s="34" t="inlineStr"/>
      <c r="Z1316" s="34" t="inlineStr"/>
      <c r="AA1316" s="34" t="inlineStr"/>
      <c r="AB1316" s="34" t="inlineStr"/>
      <c r="AC1316" s="34" t="inlineStr"/>
      <c r="AD1316" s="34" t="inlineStr"/>
      <c r="AE1316" s="34" t="inlineStr"/>
      <c r="AF1316" s="34" t="inlineStr"/>
      <c r="AG1316" s="34" t="inlineStr"/>
      <c r="AH1316">
        <f>COUNTA(D1316:AG1316)&gt;0</f>
        <v/>
      </c>
      <c r="AI1316">
        <f>TRUE</f>
        <v/>
      </c>
      <c r="AJ1316">
        <f>FALSE</f>
        <v/>
      </c>
      <c r="AK1316">
        <f>IF(AH1316,"ANSWERED","OPTIONAL")</f>
        <v/>
      </c>
      <c r="AL1316" t="inlineStr">
        <is>
          <t>NO_DEPENDENCY</t>
        </is>
      </c>
    </row>
    <row r="1317">
      <c r="A1317" s="29" t="inlineStr">
        <is>
          <t>FINS_PR_1271_v1</t>
        </is>
      </c>
      <c r="B1317" s="30" t="inlineStr">
        <is>
          <t>Number of total clients</t>
        </is>
      </c>
      <c r="C1317" s="36" t="inlineStr">
        <is>
          <t>TABLE: 49.0
Kindly provide the total number of clients that the entity's passported service during the reporting period
HOW TO ANSWER: Multiple values; one item per Value_N cell.</t>
        </is>
      </c>
      <c r="D1317" s="34" t="inlineStr"/>
      <c r="E1317" s="34" t="inlineStr"/>
      <c r="F1317" s="34" t="inlineStr"/>
      <c r="G1317" s="34" t="inlineStr"/>
      <c r="H1317" s="34" t="inlineStr"/>
      <c r="I1317" s="34" t="inlineStr"/>
      <c r="J1317" s="34" t="inlineStr"/>
      <c r="K1317" s="34" t="inlineStr"/>
      <c r="L1317" s="34" t="inlineStr"/>
      <c r="M1317" s="34" t="inlineStr"/>
      <c r="N1317" s="34" t="inlineStr"/>
      <c r="O1317" s="34" t="inlineStr"/>
      <c r="P1317" s="34" t="inlineStr"/>
      <c r="Q1317" s="34" t="inlineStr"/>
      <c r="R1317" s="34" t="inlineStr"/>
      <c r="S1317" s="34" t="inlineStr"/>
      <c r="T1317" s="34" t="inlineStr"/>
      <c r="U1317" s="34" t="inlineStr"/>
      <c r="V1317" s="34" t="inlineStr"/>
      <c r="W1317" s="34" t="inlineStr"/>
      <c r="X1317" s="34" t="inlineStr"/>
      <c r="Y1317" s="34" t="inlineStr"/>
      <c r="Z1317" s="34" t="inlineStr"/>
      <c r="AA1317" s="34" t="inlineStr"/>
      <c r="AB1317" s="34" t="inlineStr"/>
      <c r="AC1317" s="34" t="inlineStr"/>
      <c r="AD1317" s="34" t="inlineStr"/>
      <c r="AE1317" s="34" t="inlineStr"/>
      <c r="AF1317" s="34" t="inlineStr"/>
      <c r="AG1317" s="34" t="inlineStr"/>
      <c r="AH1317">
        <f>COUNTA(D1317:AG1317)&gt;0</f>
        <v/>
      </c>
      <c r="AI1317">
        <f>TRUE</f>
        <v/>
      </c>
      <c r="AJ1317">
        <f>FALSE</f>
        <v/>
      </c>
      <c r="AK1317">
        <f>IF(AH1317,"ANSWERED","OPTIONAL")</f>
        <v/>
      </c>
      <c r="AL1317" t="inlineStr">
        <is>
          <t>NO_DEPENDENCY</t>
        </is>
      </c>
    </row>
    <row r="1318">
      <c r="A1318" s="29" t="inlineStr">
        <is>
          <t>FINS_PR_1272_v1</t>
        </is>
      </c>
      <c r="B1318" s="30" t="inlineStr">
        <is>
          <t>Number of active clients that at least one trade in the last 12 months in reporting currency</t>
        </is>
      </c>
      <c r="C1318" s="36" t="inlineStr">
        <is>
          <t>TABLE: 49.0
Provide the number of clients that in line with the ESMA supervisory briefing note, tat at least one trade in the last 12 moths
HOW TO ANSWER: Multiple values; one item per Value_N cell.</t>
        </is>
      </c>
      <c r="D1318" s="34" t="inlineStr"/>
      <c r="E1318" s="34" t="inlineStr"/>
      <c r="F1318" s="34" t="inlineStr"/>
      <c r="G1318" s="34" t="inlineStr"/>
      <c r="H1318" s="34" t="inlineStr"/>
      <c r="I1318" s="34" t="inlineStr"/>
      <c r="J1318" s="34" t="inlineStr"/>
      <c r="K1318" s="34" t="inlineStr"/>
      <c r="L1318" s="34" t="inlineStr"/>
      <c r="M1318" s="34" t="inlineStr"/>
      <c r="N1318" s="34" t="inlineStr"/>
      <c r="O1318" s="34" t="inlineStr"/>
      <c r="P1318" s="34" t="inlineStr"/>
      <c r="Q1318" s="34" t="inlineStr"/>
      <c r="R1318" s="34" t="inlineStr"/>
      <c r="S1318" s="34" t="inlineStr"/>
      <c r="T1318" s="34" t="inlineStr"/>
      <c r="U1318" s="34" t="inlineStr"/>
      <c r="V1318" s="34" t="inlineStr"/>
      <c r="W1318" s="34" t="inlineStr"/>
      <c r="X1318" s="34" t="inlineStr"/>
      <c r="Y1318" s="34" t="inlineStr"/>
      <c r="Z1318" s="34" t="inlineStr"/>
      <c r="AA1318" s="34" t="inlineStr"/>
      <c r="AB1318" s="34" t="inlineStr"/>
      <c r="AC1318" s="34" t="inlineStr"/>
      <c r="AD1318" s="34" t="inlineStr"/>
      <c r="AE1318" s="34" t="inlineStr"/>
      <c r="AF1318" s="34" t="inlineStr"/>
      <c r="AG1318" s="34" t="inlineStr"/>
      <c r="AH1318">
        <f>COUNTA(D1318:AG1318)&gt;0</f>
        <v/>
      </c>
      <c r="AI1318">
        <f>TRUE</f>
        <v/>
      </c>
      <c r="AJ1318">
        <f>FALSE</f>
        <v/>
      </c>
      <c r="AK1318">
        <f>IF(AH1318,"ANSWERED","OPTIONAL")</f>
        <v/>
      </c>
      <c r="AL1318" t="inlineStr">
        <is>
          <t>NO_DEPENDENCY</t>
        </is>
      </c>
    </row>
    <row r="1319">
      <c r="A1319" s="29" t="inlineStr">
        <is>
          <t>FINS_PR_1273_v1</t>
        </is>
      </c>
      <c r="B1319" s="30" t="inlineStr">
        <is>
          <t>Providing custody and administration of Electronic Money Tokens on behalf of clients - Value of tokens held under custody in reporting currency</t>
        </is>
      </c>
      <c r="C1319" s="36" t="inlineStr">
        <is>
          <t>TABLE: 49.0
Providing custody and administration of Electronic Money Tokens on behalf of clients - Value of tokens held under custody
HOW TO ANSWER: Multiple values; one item per Value_N cell.</t>
        </is>
      </c>
      <c r="D1319" s="34" t="inlineStr"/>
      <c r="E1319" s="34" t="inlineStr"/>
      <c r="F1319" s="34" t="inlineStr"/>
      <c r="G1319" s="34" t="inlineStr"/>
      <c r="H1319" s="34" t="inlineStr"/>
      <c r="I1319" s="34" t="inlineStr"/>
      <c r="J1319" s="34" t="inlineStr"/>
      <c r="K1319" s="34" t="inlineStr"/>
      <c r="L1319" s="34" t="inlineStr"/>
      <c r="M1319" s="34" t="inlineStr"/>
      <c r="N1319" s="34" t="inlineStr"/>
      <c r="O1319" s="34" t="inlineStr"/>
      <c r="P1319" s="34" t="inlineStr"/>
      <c r="Q1319" s="34" t="inlineStr"/>
      <c r="R1319" s="34" t="inlineStr"/>
      <c r="S1319" s="34" t="inlineStr"/>
      <c r="T1319" s="34" t="inlineStr"/>
      <c r="U1319" s="34" t="inlineStr"/>
      <c r="V1319" s="34" t="inlineStr"/>
      <c r="W1319" s="34" t="inlineStr"/>
      <c r="X1319" s="34" t="inlineStr"/>
      <c r="Y1319" s="34" t="inlineStr"/>
      <c r="Z1319" s="34" t="inlineStr"/>
      <c r="AA1319" s="34" t="inlineStr"/>
      <c r="AB1319" s="34" t="inlineStr"/>
      <c r="AC1319" s="34" t="inlineStr"/>
      <c r="AD1319" s="34" t="inlineStr"/>
      <c r="AE1319" s="34" t="inlineStr"/>
      <c r="AF1319" s="34" t="inlineStr"/>
      <c r="AG1319" s="34" t="inlineStr"/>
      <c r="AH1319">
        <f>COUNTA(D1319:AG1319)&gt;0</f>
        <v/>
      </c>
      <c r="AI1319">
        <f>TRUE</f>
        <v/>
      </c>
      <c r="AJ1319">
        <f>FALSE</f>
        <v/>
      </c>
      <c r="AK1319">
        <f>IF(AH1319,"ANSWERED","OPTIONAL")</f>
        <v/>
      </c>
      <c r="AL1319" t="inlineStr">
        <is>
          <t>NO_DEPENDENCY</t>
        </is>
      </c>
    </row>
    <row r="1320">
      <c r="A1320" s="29" t="inlineStr">
        <is>
          <t>FINS_PR_1274_v1</t>
        </is>
      </c>
      <c r="B1320" s="30" t="inlineStr">
        <is>
          <t>Providing transfer services for Electronic Money Tokens on behalf of clients - Value of tokens transferred during the reporting period in reporting currency</t>
        </is>
      </c>
      <c r="C1320" s="36" t="inlineStr">
        <is>
          <t>TABLE: 49.0
Providing transfer services for Electronic Money Tokens on behalf of clients - Value of tokens transferred during the reporting period
HOW TO ANSWER: Multiple values; one item per Value_N cell.</t>
        </is>
      </c>
      <c r="D1320" s="34" t="inlineStr"/>
      <c r="E1320" s="34" t="inlineStr"/>
      <c r="F1320" s="34" t="inlineStr"/>
      <c r="G1320" s="34" t="inlineStr"/>
      <c r="H1320" s="34" t="inlineStr"/>
      <c r="I1320" s="34" t="inlineStr"/>
      <c r="J1320" s="34" t="inlineStr"/>
      <c r="K1320" s="34" t="inlineStr"/>
      <c r="L1320" s="34" t="inlineStr"/>
      <c r="M1320" s="34" t="inlineStr"/>
      <c r="N1320" s="34" t="inlineStr"/>
      <c r="O1320" s="34" t="inlineStr"/>
      <c r="P1320" s="34" t="inlineStr"/>
      <c r="Q1320" s="34" t="inlineStr"/>
      <c r="R1320" s="34" t="inlineStr"/>
      <c r="S1320" s="34" t="inlineStr"/>
      <c r="T1320" s="34" t="inlineStr"/>
      <c r="U1320" s="34" t="inlineStr"/>
      <c r="V1320" s="34" t="inlineStr"/>
      <c r="W1320" s="34" t="inlineStr"/>
      <c r="X1320" s="34" t="inlineStr"/>
      <c r="Y1320" s="34" t="inlineStr"/>
      <c r="Z1320" s="34" t="inlineStr"/>
      <c r="AA1320" s="34" t="inlineStr"/>
      <c r="AB1320" s="34" t="inlineStr"/>
      <c r="AC1320" s="34" t="inlineStr"/>
      <c r="AD1320" s="34" t="inlineStr"/>
      <c r="AE1320" s="34" t="inlineStr"/>
      <c r="AF1320" s="34" t="inlineStr"/>
      <c r="AG1320" s="34" t="inlineStr"/>
      <c r="AH1320">
        <f>COUNTA(D1320:AG1320)&gt;0</f>
        <v/>
      </c>
      <c r="AI1320">
        <f>TRUE</f>
        <v/>
      </c>
      <c r="AJ1320">
        <f>FALSE</f>
        <v/>
      </c>
      <c r="AK1320">
        <f>IF(AH1320,"ANSWERED","OPTIONAL")</f>
        <v/>
      </c>
      <c r="AL1320" t="inlineStr">
        <is>
          <t>NO_DEPENDENCY</t>
        </is>
      </c>
    </row>
    <row r="1321" ht="24" customHeight="1">
      <c r="A1321" s="28" t="inlineStr">
        <is>
          <t>PR — COMPLAINTS</t>
        </is>
      </c>
      <c r="B1321" s="28" t="n"/>
      <c r="C1321" s="28" t="n"/>
      <c r="D1321" s="28" t="n"/>
      <c r="E1321" s="28" t="n"/>
      <c r="F1321" s="28" t="n"/>
      <c r="G1321" s="28" t="n"/>
      <c r="H1321" s="28" t="n"/>
      <c r="I1321" s="28" t="n"/>
      <c r="J1321" s="28" t="n"/>
      <c r="K1321" s="28" t="n"/>
      <c r="L1321" s="28" t="n"/>
      <c r="M1321" s="28" t="n"/>
      <c r="N1321" s="28" t="n"/>
      <c r="O1321" s="28" t="n"/>
      <c r="P1321" s="28" t="n"/>
      <c r="Q1321" s="28" t="n"/>
      <c r="R1321" s="28" t="n"/>
      <c r="S1321" s="28" t="n"/>
      <c r="T1321" s="28" t="n"/>
      <c r="U1321" s="28" t="n"/>
      <c r="V1321" s="28" t="n"/>
      <c r="W1321" s="28" t="n"/>
      <c r="X1321" s="28" t="n"/>
      <c r="Y1321" s="28" t="n"/>
      <c r="Z1321" s="28" t="n"/>
      <c r="AA1321" s="28" t="n"/>
      <c r="AB1321" s="28" t="n"/>
      <c r="AC1321" s="28" t="n"/>
      <c r="AD1321" s="28" t="n"/>
      <c r="AE1321" s="28" t="n"/>
      <c r="AF1321" s="28" t="n"/>
      <c r="AG1321" s="28" t="n"/>
    </row>
    <row r="1322">
      <c r="A1322" s="29" t="inlineStr">
        <is>
          <t>FINS_PR_1275_v1</t>
        </is>
      </c>
      <c r="B1322" s="30" t="inlineStr">
        <is>
          <t>Number of complaints received during the reporting period</t>
        </is>
      </c>
      <c r="C1322" s="31" t="inlineStr">
        <is>
          <t>Kindly indicate the number of complaints received during the reporting period
WHEN TO ANSWER: “Pure Account Information Service Provider” (FINS_GI_11) is not “Yes”</t>
        </is>
      </c>
      <c r="D1322" s="34" t="inlineStr"/>
      <c r="E1322" s="33" t="inlineStr"/>
      <c r="F1322" s="33" t="inlineStr"/>
      <c r="G1322" s="33" t="inlineStr"/>
      <c r="H1322" s="33" t="inlineStr"/>
      <c r="I1322" s="33" t="inlineStr"/>
      <c r="J1322" s="33" t="inlineStr"/>
      <c r="K1322" s="33" t="inlineStr"/>
      <c r="L1322" s="33" t="inlineStr"/>
      <c r="M1322" s="33" t="inlineStr"/>
      <c r="N1322" s="33" t="inlineStr"/>
      <c r="O1322" s="33" t="inlineStr"/>
      <c r="P1322" s="33" t="inlineStr"/>
      <c r="Q1322" s="33" t="inlineStr"/>
      <c r="R1322" s="33" t="inlineStr"/>
      <c r="S1322" s="33" t="inlineStr"/>
      <c r="T1322" s="33" t="inlineStr"/>
      <c r="U1322" s="33" t="inlineStr"/>
      <c r="V1322" s="33" t="inlineStr"/>
      <c r="W1322" s="33" t="inlineStr"/>
      <c r="X1322" s="33" t="inlineStr"/>
      <c r="Y1322" s="33" t="inlineStr"/>
      <c r="Z1322" s="33" t="inlineStr"/>
      <c r="AA1322" s="33" t="inlineStr"/>
      <c r="AB1322" s="33" t="inlineStr"/>
      <c r="AC1322" s="33" t="inlineStr"/>
      <c r="AD1322" s="33" t="inlineStr"/>
      <c r="AE1322" s="33" t="inlineStr"/>
      <c r="AF1322" s="33" t="inlineStr"/>
      <c r="AG1322" s="33" t="inlineStr"/>
      <c r="AH1322">
        <f>COUNTA(D1322:D1322)&gt;0</f>
        <v/>
      </c>
      <c r="AI1322">
        <f>IFERROR(AND('2- GI'!$D$13&lt;&gt;"",'2- GI'!$D$13&lt;&gt;"Yes"),FALSE)</f>
        <v/>
      </c>
      <c r="AJ1322">
        <f>IFERROR(AND('2- GI'!$D$13="",NOT(AND('2- GI'!$D$13&lt;&gt;"",'2- GI'!$D$13&lt;&gt;"Yes"))),FALSE)</f>
        <v/>
      </c>
      <c r="AK1322">
        <f>IF(AI1322,IF(AH1322,"ANSWERED","MISSING"),IF(AJ1322,IF(AH1322,"INVALID","CONTROLLER MISSING"),IF(AH1322,"INVALID","NOT APPLICABLE")))</f>
        <v/>
      </c>
      <c r="AL1322" t="inlineStr">
        <is>
          <t>PARSED</t>
        </is>
      </c>
    </row>
    <row r="1323">
      <c r="A1323" s="29" t="inlineStr">
        <is>
          <t>FINS_PR_1276_v1</t>
        </is>
      </c>
      <c r="B1323" s="30" t="inlineStr">
        <is>
          <t>Number of pending complaints as at the end of the reporting period</t>
        </is>
      </c>
      <c r="C1323" s="31" t="inlineStr">
        <is>
          <t>Kindly indicate the number of pending complaints as at the end of the reporting period
WHEN TO ANSWER: “Pure Account Information Service Provider” (FINS_GI_11) is not “Yes”</t>
        </is>
      </c>
      <c r="D1323" s="34" t="inlineStr"/>
      <c r="E1323" s="33" t="inlineStr"/>
      <c r="F1323" s="33" t="inlineStr"/>
      <c r="G1323" s="33" t="inlineStr"/>
      <c r="H1323" s="33" t="inlineStr"/>
      <c r="I1323" s="33" t="inlineStr"/>
      <c r="J1323" s="33" t="inlineStr"/>
      <c r="K1323" s="33" t="inlineStr"/>
      <c r="L1323" s="33" t="inlineStr"/>
      <c r="M1323" s="33" t="inlineStr"/>
      <c r="N1323" s="33" t="inlineStr"/>
      <c r="O1323" s="33" t="inlineStr"/>
      <c r="P1323" s="33" t="inlineStr"/>
      <c r="Q1323" s="33" t="inlineStr"/>
      <c r="R1323" s="33" t="inlineStr"/>
      <c r="S1323" s="33" t="inlineStr"/>
      <c r="T1323" s="33" t="inlineStr"/>
      <c r="U1323" s="33" t="inlineStr"/>
      <c r="V1323" s="33" t="inlineStr"/>
      <c r="W1323" s="33" t="inlineStr"/>
      <c r="X1323" s="33" t="inlineStr"/>
      <c r="Y1323" s="33" t="inlineStr"/>
      <c r="Z1323" s="33" t="inlineStr"/>
      <c r="AA1323" s="33" t="inlineStr"/>
      <c r="AB1323" s="33" t="inlineStr"/>
      <c r="AC1323" s="33" t="inlineStr"/>
      <c r="AD1323" s="33" t="inlineStr"/>
      <c r="AE1323" s="33" t="inlineStr"/>
      <c r="AF1323" s="33" t="inlineStr"/>
      <c r="AG1323" s="33" t="inlineStr"/>
      <c r="AH1323">
        <f>COUNTA(D1323:D1323)&gt;0</f>
        <v/>
      </c>
      <c r="AI1323">
        <f>IFERROR(AND('2- GI'!$D$13&lt;&gt;"",'2- GI'!$D$13&lt;&gt;"Yes"),FALSE)</f>
        <v/>
      </c>
      <c r="AJ1323">
        <f>IFERROR(AND('2- GI'!$D$13="",NOT(AND('2- GI'!$D$13&lt;&gt;"",'2- GI'!$D$13&lt;&gt;"Yes"))),FALSE)</f>
        <v/>
      </c>
      <c r="AK1323">
        <f>IF(AI1323,IF(AH1323,"ANSWERED","MISSING"),IF(AJ1323,IF(AH1323,"INVALID","CONTROLLER MISSING"),IF(AH1323,"INVALID","NOT APPLICABLE")))</f>
        <v/>
      </c>
      <c r="AL1323" t="inlineStr">
        <is>
          <t>PARSED</t>
        </is>
      </c>
    </row>
    <row r="1324">
      <c r="A1324" s="29" t="inlineStr">
        <is>
          <t>FINS_PR_1277_v1</t>
        </is>
      </c>
      <c r="B1324" s="30" t="inlineStr">
        <is>
          <t>Number of complaints concluded during reporting period</t>
        </is>
      </c>
      <c r="C1324" s="31" t="inlineStr">
        <is>
          <t>Kindly indicate the number of complaints concluded during reporting period
WHEN TO ANSWER: “Pure Account Information Service Provider” (FINS_GI_11) is not “Yes”</t>
        </is>
      </c>
      <c r="D1324" s="34" t="inlineStr"/>
      <c r="E1324" s="33" t="inlineStr"/>
      <c r="F1324" s="33" t="inlineStr"/>
      <c r="G1324" s="33" t="inlineStr"/>
      <c r="H1324" s="33" t="inlineStr"/>
      <c r="I1324" s="33" t="inlineStr"/>
      <c r="J1324" s="33" t="inlineStr"/>
      <c r="K1324" s="33" t="inlineStr"/>
      <c r="L1324" s="33" t="inlineStr"/>
      <c r="M1324" s="33" t="inlineStr"/>
      <c r="N1324" s="33" t="inlineStr"/>
      <c r="O1324" s="33" t="inlineStr"/>
      <c r="P1324" s="33" t="inlineStr"/>
      <c r="Q1324" s="33" t="inlineStr"/>
      <c r="R1324" s="33" t="inlineStr"/>
      <c r="S1324" s="33" t="inlineStr"/>
      <c r="T1324" s="33" t="inlineStr"/>
      <c r="U1324" s="33" t="inlineStr"/>
      <c r="V1324" s="33" t="inlineStr"/>
      <c r="W1324" s="33" t="inlineStr"/>
      <c r="X1324" s="33" t="inlineStr"/>
      <c r="Y1324" s="33" t="inlineStr"/>
      <c r="Z1324" s="33" t="inlineStr"/>
      <c r="AA1324" s="33" t="inlineStr"/>
      <c r="AB1324" s="33" t="inlineStr"/>
      <c r="AC1324" s="33" t="inlineStr"/>
      <c r="AD1324" s="33" t="inlineStr"/>
      <c r="AE1324" s="33" t="inlineStr"/>
      <c r="AF1324" s="33" t="inlineStr"/>
      <c r="AG1324" s="33" t="inlineStr"/>
      <c r="AH1324">
        <f>COUNTA(D1324:D1324)&gt;0</f>
        <v/>
      </c>
      <c r="AI1324">
        <f>IFERROR(AND('2- GI'!$D$13&lt;&gt;"",'2- GI'!$D$13&lt;&gt;"Yes"),FALSE)</f>
        <v/>
      </c>
      <c r="AJ1324">
        <f>IFERROR(AND('2- GI'!$D$13="",NOT(AND('2- GI'!$D$13&lt;&gt;"",'2- GI'!$D$13&lt;&gt;"Yes"))),FALSE)</f>
        <v/>
      </c>
      <c r="AK1324">
        <f>IF(AI1324,IF(AH1324,"ANSWERED","MISSING"),IF(AJ1324,IF(AH1324,"INVALID","CONTROLLER MISSING"),IF(AH1324,"INVALID","NOT APPLICABLE")))</f>
        <v/>
      </c>
      <c r="AL1324" t="inlineStr">
        <is>
          <t>PARSED</t>
        </is>
      </c>
    </row>
    <row r="1325">
      <c r="A1325" s="29" t="inlineStr">
        <is>
          <t>FINS_PR_1278_v1</t>
        </is>
      </c>
      <c r="B1325" s="30" t="inlineStr">
        <is>
          <t>Longest time taken to conclude a complaint during the reporting period (in business days)</t>
        </is>
      </c>
      <c r="C1325" s="31" t="inlineStr">
        <is>
          <t>Kindly indicate the longest time taken to conclude a complaint during the reporting period (in business days)
WHEN TO ANSWER: “Number of complaints concluded during reporting period” (FINS_PR_1277) is greater than “0”</t>
        </is>
      </c>
      <c r="D1325" s="34" t="inlineStr"/>
      <c r="E1325" s="33" t="inlineStr"/>
      <c r="F1325" s="33" t="inlineStr"/>
      <c r="G1325" s="33" t="inlineStr"/>
      <c r="H1325" s="33" t="inlineStr"/>
      <c r="I1325" s="33" t="inlineStr"/>
      <c r="J1325" s="33" t="inlineStr"/>
      <c r="K1325" s="33" t="inlineStr"/>
      <c r="L1325" s="33" t="inlineStr"/>
      <c r="M1325" s="33" t="inlineStr"/>
      <c r="N1325" s="33" t="inlineStr"/>
      <c r="O1325" s="33" t="inlineStr"/>
      <c r="P1325" s="33" t="inlineStr"/>
      <c r="Q1325" s="33" t="inlineStr"/>
      <c r="R1325" s="33" t="inlineStr"/>
      <c r="S1325" s="33" t="inlineStr"/>
      <c r="T1325" s="33" t="inlineStr"/>
      <c r="U1325" s="33" t="inlineStr"/>
      <c r="V1325" s="33" t="inlineStr"/>
      <c r="W1325" s="33" t="inlineStr"/>
      <c r="X1325" s="33" t="inlineStr"/>
      <c r="Y1325" s="33" t="inlineStr"/>
      <c r="Z1325" s="33" t="inlineStr"/>
      <c r="AA1325" s="33" t="inlineStr"/>
      <c r="AB1325" s="33" t="inlineStr"/>
      <c r="AC1325" s="33" t="inlineStr"/>
      <c r="AD1325" s="33" t="inlineStr"/>
      <c r="AE1325" s="33" t="inlineStr"/>
      <c r="AF1325" s="33" t="inlineStr"/>
      <c r="AG1325" s="33" t="inlineStr"/>
      <c r="AH1325">
        <f>COUNTA(D1325:D1325)&gt;0</f>
        <v/>
      </c>
      <c r="AI1325">
        <f>IFERROR(AND($D$1324&lt;&gt;"",$D$1324&gt;0),FALSE)</f>
        <v/>
      </c>
      <c r="AJ1325">
        <f>IFERROR(AND($D$1324="",NOT(AND($D$1324&lt;&gt;"",$D$1324&gt;0))),FALSE)</f>
        <v/>
      </c>
      <c r="AK1325">
        <f>IF(AI1325,IF(AH1325,"ANSWERED","MISSING"),IF(AJ1325,IF(AH1325,"INVALID","CONTROLLER MISSING"),IF(AH1325,"INVALID","NOT APPLICABLE")))</f>
        <v/>
      </c>
      <c r="AL1325" t="inlineStr">
        <is>
          <t>PARSED</t>
        </is>
      </c>
    </row>
    <row r="1326">
      <c r="A1326" s="29" t="inlineStr">
        <is>
          <t>FINS_PR_1279_v1</t>
        </is>
      </c>
      <c r="B1326" s="30" t="inlineStr">
        <is>
          <t>Kindly explain the nature of the complaint and the reason the delayed response</t>
        </is>
      </c>
      <c r="C1326" s="31" t="inlineStr">
        <is>
          <t>WHEN TO ANSWER: “Longest time taken to conclude a complaint during the reporting period (in business days)” (FINS_PR_1278) is greater than “15”</t>
        </is>
      </c>
      <c r="D1326" s="34" t="inlineStr"/>
      <c r="E1326" s="33" t="inlineStr"/>
      <c r="F1326" s="33" t="inlineStr"/>
      <c r="G1326" s="33" t="inlineStr"/>
      <c r="H1326" s="33" t="inlineStr"/>
      <c r="I1326" s="33" t="inlineStr"/>
      <c r="J1326" s="33" t="inlineStr"/>
      <c r="K1326" s="33" t="inlineStr"/>
      <c r="L1326" s="33" t="inlineStr"/>
      <c r="M1326" s="33" t="inlineStr"/>
      <c r="N1326" s="33" t="inlineStr"/>
      <c r="O1326" s="33" t="inlineStr"/>
      <c r="P1326" s="33" t="inlineStr"/>
      <c r="Q1326" s="33" t="inlineStr"/>
      <c r="R1326" s="33" t="inlineStr"/>
      <c r="S1326" s="33" t="inlineStr"/>
      <c r="T1326" s="33" t="inlineStr"/>
      <c r="U1326" s="33" t="inlineStr"/>
      <c r="V1326" s="33" t="inlineStr"/>
      <c r="W1326" s="33" t="inlineStr"/>
      <c r="X1326" s="33" t="inlineStr"/>
      <c r="Y1326" s="33" t="inlineStr"/>
      <c r="Z1326" s="33" t="inlineStr"/>
      <c r="AA1326" s="33" t="inlineStr"/>
      <c r="AB1326" s="33" t="inlineStr"/>
      <c r="AC1326" s="33" t="inlineStr"/>
      <c r="AD1326" s="33" t="inlineStr"/>
      <c r="AE1326" s="33" t="inlineStr"/>
      <c r="AF1326" s="33" t="inlineStr"/>
      <c r="AG1326" s="33" t="inlineStr"/>
      <c r="AH1326">
        <f>COUNTA(D1326:D1326)&gt;0</f>
        <v/>
      </c>
      <c r="AI1326">
        <f>IFERROR(AND($D$1325&lt;&gt;"",$D$1325&gt;15),FALSE)</f>
        <v/>
      </c>
      <c r="AJ1326">
        <f>IFERROR(AND($D$1325="",NOT(AND($D$1325&lt;&gt;"",$D$1325&gt;15))),FALSE)</f>
        <v/>
      </c>
      <c r="AK1326">
        <f>IF(AI1326,IF(AH1326,"ANSWERED","MISSING"),IF(AJ1326,IF(AH1326,"INVALID","CONTROLLER MISSING"),IF(AH1326,"INVALID","NOT APPLICABLE")))</f>
        <v/>
      </c>
      <c r="AL1326" t="inlineStr">
        <is>
          <t>PARSED</t>
        </is>
      </c>
    </row>
    <row r="1327">
      <c r="A1327" s="29" t="inlineStr">
        <is>
          <t>FINS_PR_1280_v1</t>
        </is>
      </c>
      <c r="B1327" s="30" t="inlineStr">
        <is>
          <t>Number of concluded complaints for which no compensation was paid at the end of the reporting period</t>
        </is>
      </c>
      <c r="C1327" s="31" t="inlineStr">
        <is>
          <t>Indicate the number of concluded complaints for which no compensation was paid at the end of the reporting period
WHEN TO ANSWER: “Pure Account Information Service Provider” (FINS_GI_11) is not “Yes”</t>
        </is>
      </c>
      <c r="D1327" s="34" t="inlineStr"/>
      <c r="E1327" s="33" t="inlineStr"/>
      <c r="F1327" s="33" t="inlineStr"/>
      <c r="G1327" s="33" t="inlineStr"/>
      <c r="H1327" s="33" t="inlineStr"/>
      <c r="I1327" s="33" t="inlineStr"/>
      <c r="J1327" s="33" t="inlineStr"/>
      <c r="K1327" s="33" t="inlineStr"/>
      <c r="L1327" s="33" t="inlineStr"/>
      <c r="M1327" s="33" t="inlineStr"/>
      <c r="N1327" s="33" t="inlineStr"/>
      <c r="O1327" s="33" t="inlineStr"/>
      <c r="P1327" s="33" t="inlineStr"/>
      <c r="Q1327" s="33" t="inlineStr"/>
      <c r="R1327" s="33" t="inlineStr"/>
      <c r="S1327" s="33" t="inlineStr"/>
      <c r="T1327" s="33" t="inlineStr"/>
      <c r="U1327" s="33" t="inlineStr"/>
      <c r="V1327" s="33" t="inlineStr"/>
      <c r="W1327" s="33" t="inlineStr"/>
      <c r="X1327" s="33" t="inlineStr"/>
      <c r="Y1327" s="33" t="inlineStr"/>
      <c r="Z1327" s="33" t="inlineStr"/>
      <c r="AA1327" s="33" t="inlineStr"/>
      <c r="AB1327" s="33" t="inlineStr"/>
      <c r="AC1327" s="33" t="inlineStr"/>
      <c r="AD1327" s="33" t="inlineStr"/>
      <c r="AE1327" s="33" t="inlineStr"/>
      <c r="AF1327" s="33" t="inlineStr"/>
      <c r="AG1327" s="33" t="inlineStr"/>
      <c r="AH1327">
        <f>COUNTA(D1327:D1327)&gt;0</f>
        <v/>
      </c>
      <c r="AI1327">
        <f>IFERROR(AND('2- GI'!$D$13&lt;&gt;"",'2- GI'!$D$13&lt;&gt;"Yes"),FALSE)</f>
        <v/>
      </c>
      <c r="AJ1327">
        <f>IFERROR(AND('2- GI'!$D$13="",NOT(AND('2- GI'!$D$13&lt;&gt;"",'2- GI'!$D$13&lt;&gt;"Yes"))),FALSE)</f>
        <v/>
      </c>
      <c r="AK1327">
        <f>IF(AI1327,IF(AH1327,"ANSWERED","MISSING"),IF(AJ1327,IF(AH1327,"INVALID","CONTROLLER MISSING"),IF(AH1327,"INVALID","NOT APPLICABLE")))</f>
        <v/>
      </c>
      <c r="AL1327" t="inlineStr">
        <is>
          <t>PARSED</t>
        </is>
      </c>
    </row>
    <row r="1328">
      <c r="A1328" s="29" t="inlineStr">
        <is>
          <t>FINS_PR_1281_v1</t>
        </is>
      </c>
      <c r="B1328" s="30" t="inlineStr">
        <is>
          <t>Number of complaints for which compensation was paid during the reporting period</t>
        </is>
      </c>
      <c r="C1328" s="31" t="inlineStr">
        <is>
          <t>Please include the number of complaints for which compensation was paid during the reporting period
WHEN TO ANSWER: “Pure Account Information Service Provider” (FINS_GI_11) is not “Yes”</t>
        </is>
      </c>
      <c r="D1328" s="34" t="inlineStr"/>
      <c r="E1328" s="33" t="inlineStr"/>
      <c r="F1328" s="33" t="inlineStr"/>
      <c r="G1328" s="33" t="inlineStr"/>
      <c r="H1328" s="33" t="inlineStr"/>
      <c r="I1328" s="33" t="inlineStr"/>
      <c r="J1328" s="33" t="inlineStr"/>
      <c r="K1328" s="33" t="inlineStr"/>
      <c r="L1328" s="33" t="inlineStr"/>
      <c r="M1328" s="33" t="inlineStr"/>
      <c r="N1328" s="33" t="inlineStr"/>
      <c r="O1328" s="33" t="inlineStr"/>
      <c r="P1328" s="33" t="inlineStr"/>
      <c r="Q1328" s="33" t="inlineStr"/>
      <c r="R1328" s="33" t="inlineStr"/>
      <c r="S1328" s="33" t="inlineStr"/>
      <c r="T1328" s="33" t="inlineStr"/>
      <c r="U1328" s="33" t="inlineStr"/>
      <c r="V1328" s="33" t="inlineStr"/>
      <c r="W1328" s="33" t="inlineStr"/>
      <c r="X1328" s="33" t="inlineStr"/>
      <c r="Y1328" s="33" t="inlineStr"/>
      <c r="Z1328" s="33" t="inlineStr"/>
      <c r="AA1328" s="33" t="inlineStr"/>
      <c r="AB1328" s="33" t="inlineStr"/>
      <c r="AC1328" s="33" t="inlineStr"/>
      <c r="AD1328" s="33" t="inlineStr"/>
      <c r="AE1328" s="33" t="inlineStr"/>
      <c r="AF1328" s="33" t="inlineStr"/>
      <c r="AG1328" s="33" t="inlineStr"/>
      <c r="AH1328">
        <f>COUNTA(D1328:D1328)&gt;0</f>
        <v/>
      </c>
      <c r="AI1328">
        <f>IFERROR(AND('2- GI'!$D$13&lt;&gt;"",'2- GI'!$D$13&lt;&gt;"Yes"),FALSE)</f>
        <v/>
      </c>
      <c r="AJ1328">
        <f>IFERROR(AND('2- GI'!$D$13="",NOT(AND('2- GI'!$D$13&lt;&gt;"",'2- GI'!$D$13&lt;&gt;"Yes"))),FALSE)</f>
        <v/>
      </c>
      <c r="AK1328">
        <f>IF(AI1328,IF(AH1328,"ANSWERED","MISSING"),IF(AJ1328,IF(AH1328,"INVALID","CONTROLLER MISSING"),IF(AH1328,"INVALID","NOT APPLICABLE")))</f>
        <v/>
      </c>
      <c r="AL1328" t="inlineStr">
        <is>
          <t>PARSED</t>
        </is>
      </c>
    </row>
    <row r="1329">
      <c r="A1329" s="29" t="inlineStr">
        <is>
          <t>FINS_PR_1282_v1</t>
        </is>
      </c>
      <c r="B1329" s="30" t="inlineStr">
        <is>
          <t>Total compensation paid in reporting currency during the reporting period</t>
        </is>
      </c>
      <c r="C1329" s="31" t="inlineStr">
        <is>
          <t>WHEN TO ANSWER: “Pure Account Information Service Provider” (FINS_GI_11) is not “Yes”</t>
        </is>
      </c>
      <c r="D1329" s="34" t="inlineStr"/>
      <c r="E1329" s="33" t="inlineStr"/>
      <c r="F1329" s="33" t="inlineStr"/>
      <c r="G1329" s="33" t="inlineStr"/>
      <c r="H1329" s="33" t="inlineStr"/>
      <c r="I1329" s="33" t="inlineStr"/>
      <c r="J1329" s="33" t="inlineStr"/>
      <c r="K1329" s="33" t="inlineStr"/>
      <c r="L1329" s="33" t="inlineStr"/>
      <c r="M1329" s="33" t="inlineStr"/>
      <c r="N1329" s="33" t="inlineStr"/>
      <c r="O1329" s="33" t="inlineStr"/>
      <c r="P1329" s="33" t="inlineStr"/>
      <c r="Q1329" s="33" t="inlineStr"/>
      <c r="R1329" s="33" t="inlineStr"/>
      <c r="S1329" s="33" t="inlineStr"/>
      <c r="T1329" s="33" t="inlineStr"/>
      <c r="U1329" s="33" t="inlineStr"/>
      <c r="V1329" s="33" t="inlineStr"/>
      <c r="W1329" s="33" t="inlineStr"/>
      <c r="X1329" s="33" t="inlineStr"/>
      <c r="Y1329" s="33" t="inlineStr"/>
      <c r="Z1329" s="33" t="inlineStr"/>
      <c r="AA1329" s="33" t="inlineStr"/>
      <c r="AB1329" s="33" t="inlineStr"/>
      <c r="AC1329" s="33" t="inlineStr"/>
      <c r="AD1329" s="33" t="inlineStr"/>
      <c r="AE1329" s="33" t="inlineStr"/>
      <c r="AF1329" s="33" t="inlineStr"/>
      <c r="AG1329" s="33" t="inlineStr"/>
      <c r="AH1329">
        <f>COUNTA(D1329:D1329)&gt;0</f>
        <v/>
      </c>
      <c r="AI1329">
        <f>IFERROR(AND('2- GI'!$D$13&lt;&gt;"",'2- GI'!$D$13&lt;&gt;"Yes"),FALSE)</f>
        <v/>
      </c>
      <c r="AJ1329">
        <f>IFERROR(AND('2- GI'!$D$13="",NOT(AND('2- GI'!$D$13&lt;&gt;"",'2- GI'!$D$13&lt;&gt;"Yes"))),FALSE)</f>
        <v/>
      </c>
      <c r="AK1329">
        <f>IF(AI1329,IF(AH1329,"ANSWERED","MISSING"),IF(AJ1329,IF(AH1329,"INVALID","CONTROLLER MISSING"),IF(AH1329,"INVALID","NOT APPLICABLE")))</f>
        <v/>
      </c>
      <c r="AL1329" t="inlineStr">
        <is>
          <t>PARSED</t>
        </is>
      </c>
    </row>
    <row r="1330">
      <c r="A1330" s="29" t="inlineStr">
        <is>
          <t>FINS_PR_1283_v1</t>
        </is>
      </c>
      <c r="B1330" s="30" t="inlineStr">
        <is>
          <t>Realistic compensation payable exposure (for pending complaints) in reporting currency at the end of the reporting period</t>
        </is>
      </c>
      <c r="C1330" s="31" t="inlineStr">
        <is>
          <t>WHEN TO ANSWER: “Pure Account Information Service Provider” (FINS_GI_11) is not “Yes”</t>
        </is>
      </c>
      <c r="D1330" s="34" t="inlineStr"/>
      <c r="E1330" s="33" t="inlineStr"/>
      <c r="F1330" s="33" t="inlineStr"/>
      <c r="G1330" s="33" t="inlineStr"/>
      <c r="H1330" s="33" t="inlineStr"/>
      <c r="I1330" s="33" t="inlineStr"/>
      <c r="J1330" s="33" t="inlineStr"/>
      <c r="K1330" s="33" t="inlineStr"/>
      <c r="L1330" s="33" t="inlineStr"/>
      <c r="M1330" s="33" t="inlineStr"/>
      <c r="N1330" s="33" t="inlineStr"/>
      <c r="O1330" s="33" t="inlineStr"/>
      <c r="P1330" s="33" t="inlineStr"/>
      <c r="Q1330" s="33" t="inlineStr"/>
      <c r="R1330" s="33" t="inlineStr"/>
      <c r="S1330" s="33" t="inlineStr"/>
      <c r="T1330" s="33" t="inlineStr"/>
      <c r="U1330" s="33" t="inlineStr"/>
      <c r="V1330" s="33" t="inlineStr"/>
      <c r="W1330" s="33" t="inlineStr"/>
      <c r="X1330" s="33" t="inlineStr"/>
      <c r="Y1330" s="33" t="inlineStr"/>
      <c r="Z1330" s="33" t="inlineStr"/>
      <c r="AA1330" s="33" t="inlineStr"/>
      <c r="AB1330" s="33" t="inlineStr"/>
      <c r="AC1330" s="33" t="inlineStr"/>
      <c r="AD1330" s="33" t="inlineStr"/>
      <c r="AE1330" s="33" t="inlineStr"/>
      <c r="AF1330" s="33" t="inlineStr"/>
      <c r="AG1330" s="33" t="inlineStr"/>
      <c r="AH1330">
        <f>COUNTA(D1330:D1330)&gt;0</f>
        <v/>
      </c>
      <c r="AI1330">
        <f>IFERROR(AND('2- GI'!$D$13&lt;&gt;"",'2- GI'!$D$13&lt;&gt;"Yes"),FALSE)</f>
        <v/>
      </c>
      <c r="AJ1330">
        <f>IFERROR(AND('2- GI'!$D$13="",NOT(AND('2- GI'!$D$13&lt;&gt;"",'2- GI'!$D$13&lt;&gt;"Yes"))),FALSE)</f>
        <v/>
      </c>
      <c r="AK1330">
        <f>IF(AI1330,IF(AH1330,"ANSWERED","MISSING"),IF(AJ1330,IF(AH1330,"INVALID","CONTROLLER MISSING"),IF(AH1330,"INVALID","NOT APPLICABLE")))</f>
        <v/>
      </c>
      <c r="AL1330" t="inlineStr">
        <is>
          <t>PARSED</t>
        </is>
      </c>
    </row>
    <row r="1331">
      <c r="A1331" s="29" t="inlineStr">
        <is>
          <t>FINS_PR_1284_v1</t>
        </is>
      </c>
      <c r="B1331" s="30" t="inlineStr">
        <is>
          <t>Details of Top 10 Common complains received during the reported period - Number of complains</t>
        </is>
      </c>
      <c r="C1331" s="36" t="inlineStr">
        <is>
          <t>TABLE: 50.0
Enter the number of complains received during the reporting period
HOW TO ANSWER: Multiple values; one item per Value_N cell.
OPTIONS: Use the dropdown list; the full option list is intentionally not repeated here.
WHEN TO ANSWER: “Number of complaints received during the reporting period” (FINS_PR_1275) is greater than “0”</t>
        </is>
      </c>
      <c r="D1331" s="34" t="inlineStr"/>
      <c r="E1331" s="34" t="inlineStr"/>
      <c r="F1331" s="34" t="inlineStr"/>
      <c r="G1331" s="34" t="inlineStr"/>
      <c r="H1331" s="34" t="inlineStr"/>
      <c r="I1331" s="34" t="inlineStr"/>
      <c r="J1331" s="34" t="inlineStr"/>
      <c r="K1331" s="34" t="inlineStr"/>
      <c r="L1331" s="34" t="inlineStr"/>
      <c r="M1331" s="34" t="inlineStr"/>
      <c r="N1331" s="34" t="inlineStr"/>
      <c r="O1331" s="34" t="inlineStr"/>
      <c r="P1331" s="34" t="inlineStr"/>
      <c r="Q1331" s="34" t="inlineStr"/>
      <c r="R1331" s="34" t="inlineStr"/>
      <c r="S1331" s="34" t="inlineStr"/>
      <c r="T1331" s="34" t="inlineStr"/>
      <c r="U1331" s="34" t="inlineStr"/>
      <c r="V1331" s="34" t="inlineStr"/>
      <c r="W1331" s="34" t="inlineStr"/>
      <c r="X1331" s="34" t="inlineStr"/>
      <c r="Y1331" s="34" t="inlineStr"/>
      <c r="Z1331" s="34" t="inlineStr"/>
      <c r="AA1331" s="34" t="inlineStr"/>
      <c r="AB1331" s="34" t="inlineStr"/>
      <c r="AC1331" s="34" t="inlineStr"/>
      <c r="AD1331" s="34" t="inlineStr"/>
      <c r="AE1331" s="34" t="inlineStr"/>
      <c r="AF1331" s="34" t="inlineStr"/>
      <c r="AG1331" s="34" t="inlineStr"/>
      <c r="AH1331">
        <f>COUNTA(D1331:AG1331)&gt;0</f>
        <v/>
      </c>
      <c r="AI1331">
        <f>IFERROR(AND($D$1322&lt;&gt;"",$D$1322&gt;0),FALSE)</f>
        <v/>
      </c>
      <c r="AJ1331">
        <f>IFERROR(AND($D$1322="",NOT(AND($D$1322&lt;&gt;"",$D$1322&gt;0))),FALSE)</f>
        <v/>
      </c>
      <c r="AK1331">
        <f>IF(AI1331,IF(AH1331,"ANSWERED","MISSING"),IF(AJ1331,IF(AH1331,"INVALID","CONTROLLER MISSING"),IF(AH1331,"INVALID","NOT APPLICABLE")))</f>
        <v/>
      </c>
      <c r="AL1331" t="inlineStr">
        <is>
          <t>PARSED</t>
        </is>
      </c>
    </row>
    <row r="1332">
      <c r="A1332" s="29" t="inlineStr">
        <is>
          <t>FINS_PR_1285_v1</t>
        </is>
      </c>
      <c r="B1332" s="30" t="inlineStr">
        <is>
          <t>Details of Top 20 Common Complaints received during the reporting period - Service Related To</t>
        </is>
      </c>
      <c r="C1332" s="36" t="inlineStr">
        <is>
          <t>TABLE: 50.0
Enter Details of Top 20 Common Complaints received during the reporting period - Service Related To - Top 20 Complaints - 1
HOW TO ANSWER: Multiple values; one item per Value_N cell.
WHEN TO ANSWER: “Number of complaints received during the reporting period” (FINS_PR_1275) is greater than “0”</t>
        </is>
      </c>
      <c r="D1332" s="34" t="inlineStr"/>
      <c r="E1332" s="34" t="inlineStr"/>
      <c r="F1332" s="34" t="inlineStr"/>
      <c r="G1332" s="34" t="inlineStr"/>
      <c r="H1332" s="34" t="inlineStr"/>
      <c r="I1332" s="34" t="inlineStr"/>
      <c r="J1332" s="34" t="inlineStr"/>
      <c r="K1332" s="34" t="inlineStr"/>
      <c r="L1332" s="34" t="inlineStr"/>
      <c r="M1332" s="34" t="inlineStr"/>
      <c r="N1332" s="34" t="inlineStr"/>
      <c r="O1332" s="34" t="inlineStr"/>
      <c r="P1332" s="34" t="inlineStr"/>
      <c r="Q1332" s="34" t="inlineStr"/>
      <c r="R1332" s="34" t="inlineStr"/>
      <c r="S1332" s="34" t="inlineStr"/>
      <c r="T1332" s="34" t="inlineStr"/>
      <c r="U1332" s="34" t="inlineStr"/>
      <c r="V1332" s="34" t="inlineStr"/>
      <c r="W1332" s="34" t="inlineStr"/>
      <c r="X1332" s="34" t="inlineStr"/>
      <c r="Y1332" s="34" t="inlineStr"/>
      <c r="Z1332" s="34" t="inlineStr"/>
      <c r="AA1332" s="34" t="inlineStr"/>
      <c r="AB1332" s="34" t="inlineStr"/>
      <c r="AC1332" s="34" t="inlineStr"/>
      <c r="AD1332" s="34" t="inlineStr"/>
      <c r="AE1332" s="34" t="inlineStr"/>
      <c r="AF1332" s="34" t="inlineStr"/>
      <c r="AG1332" s="34" t="inlineStr"/>
      <c r="AH1332">
        <f>COUNTA(D1332:AG1332)&gt;0</f>
        <v/>
      </c>
      <c r="AI1332">
        <f>IFERROR(AND($D$1322&lt;&gt;"",$D$1322&gt;0),FALSE)</f>
        <v/>
      </c>
      <c r="AJ1332">
        <f>IFERROR(AND($D$1322="",NOT(AND($D$1322&lt;&gt;"",$D$1322&gt;0))),FALSE)</f>
        <v/>
      </c>
      <c r="AK1332">
        <f>IF(AI1332,IF(AH1332,"ANSWERED","MISSING"),IF(AJ1332,IF(AH1332,"INVALID","CONTROLLER MISSING"),IF(AH1332,"INVALID","NOT APPLICABLE")))</f>
        <v/>
      </c>
      <c r="AL1332" t="inlineStr">
        <is>
          <t>PARSED</t>
        </is>
      </c>
    </row>
    <row r="1333">
      <c r="A1333" s="29" t="inlineStr">
        <is>
          <t>FINS_PR_1286_v1</t>
        </is>
      </c>
      <c r="B1333" s="30" t="inlineStr">
        <is>
          <t>Details of Top 20 Common Complaints received during the reporting period - Nature of Complaint</t>
        </is>
      </c>
      <c r="C1333" s="36" t="inlineStr">
        <is>
          <t>TABLE: 50.0
Enter Details of Top 20 Common Complaints received during the reporting period - Nature of Complaint - Top 20 Complaints - 1
HOW TO ANSWER: Multiple values; one item per Value_N cell.
OPTIONS: Use the dropdown list; the full option list is intentionally not repeated here.
WHEN TO ANSWER: “Number of complaints received during the reporting period” (FINS_PR_1275) is greater than “0”</t>
        </is>
      </c>
      <c r="D1333" s="34" t="inlineStr"/>
      <c r="E1333" s="34" t="inlineStr"/>
      <c r="F1333" s="34" t="inlineStr"/>
      <c r="G1333" s="34" t="inlineStr"/>
      <c r="H1333" s="34" t="inlineStr"/>
      <c r="I1333" s="34" t="inlineStr"/>
      <c r="J1333" s="34" t="inlineStr"/>
      <c r="K1333" s="34" t="inlineStr"/>
      <c r="L1333" s="34" t="inlineStr"/>
      <c r="M1333" s="34" t="inlineStr"/>
      <c r="N1333" s="34" t="inlineStr"/>
      <c r="O1333" s="34" t="inlineStr"/>
      <c r="P1333" s="34" t="inlineStr"/>
      <c r="Q1333" s="34" t="inlineStr"/>
      <c r="R1333" s="34" t="inlineStr"/>
      <c r="S1333" s="34" t="inlineStr"/>
      <c r="T1333" s="34" t="inlineStr"/>
      <c r="U1333" s="34" t="inlineStr"/>
      <c r="V1333" s="34" t="inlineStr"/>
      <c r="W1333" s="34" t="inlineStr"/>
      <c r="X1333" s="34" t="inlineStr"/>
      <c r="Y1333" s="34" t="inlineStr"/>
      <c r="Z1333" s="34" t="inlineStr"/>
      <c r="AA1333" s="34" t="inlineStr"/>
      <c r="AB1333" s="34" t="inlineStr"/>
      <c r="AC1333" s="34" t="inlineStr"/>
      <c r="AD1333" s="34" t="inlineStr"/>
      <c r="AE1333" s="34" t="inlineStr"/>
      <c r="AF1333" s="34" t="inlineStr"/>
      <c r="AG1333" s="34" t="inlineStr"/>
      <c r="AH1333">
        <f>COUNTA(D1333:AG1333)&gt;0</f>
        <v/>
      </c>
      <c r="AI1333">
        <f>IFERROR(AND($D$1322&lt;&gt;"",$D$1322&gt;0),FALSE)</f>
        <v/>
      </c>
      <c r="AJ1333">
        <f>IFERROR(AND($D$1322="",NOT(AND($D$1322&lt;&gt;"",$D$1322&gt;0))),FALSE)</f>
        <v/>
      </c>
      <c r="AK1333">
        <f>IF(AI1333,IF(AH1333,"ANSWERED","MISSING"),IF(AJ1333,IF(AH1333,"INVALID","CONTROLLER MISSING"),IF(AH1333,"INVALID","NOT APPLICABLE")))</f>
        <v/>
      </c>
      <c r="AL1333" t="inlineStr">
        <is>
          <t>PARSED</t>
        </is>
      </c>
    </row>
    <row r="1334">
      <c r="A1334" s="29" t="inlineStr">
        <is>
          <t>FINS_PR_1287_v1</t>
        </is>
      </c>
      <c r="B1334" s="30" t="inlineStr">
        <is>
          <t>Details of Top 20 Common Complaints received during the reporting period - Other</t>
        </is>
      </c>
      <c r="C1334" s="36" t="inlineStr">
        <is>
          <t>TABLE: 50.0
Enter Details of Top 20 Common Complaints received during the reporting period - Other - Top 20 Complaints - 1
HOW TO ANSWER: Multiple values; one item per Value_N cell.
WHEN TO ANSWER: “Details of Top 20 Common Complaints received during the reporting period - Nature of Complaint” (FINS_PR_1286) is “Other”</t>
        </is>
      </c>
      <c r="D1334" s="34" t="inlineStr"/>
      <c r="E1334" s="34" t="inlineStr"/>
      <c r="F1334" s="34" t="inlineStr"/>
      <c r="G1334" s="34" t="inlineStr"/>
      <c r="H1334" s="34" t="inlineStr"/>
      <c r="I1334" s="34" t="inlineStr"/>
      <c r="J1334" s="34" t="inlineStr"/>
      <c r="K1334" s="34" t="inlineStr"/>
      <c r="L1334" s="34" t="inlineStr"/>
      <c r="M1334" s="34" t="inlineStr"/>
      <c r="N1334" s="34" t="inlineStr"/>
      <c r="O1334" s="34" t="inlineStr"/>
      <c r="P1334" s="34" t="inlineStr"/>
      <c r="Q1334" s="34" t="inlineStr"/>
      <c r="R1334" s="34" t="inlineStr"/>
      <c r="S1334" s="34" t="inlineStr"/>
      <c r="T1334" s="34" t="inlineStr"/>
      <c r="U1334" s="34" t="inlineStr"/>
      <c r="V1334" s="34" t="inlineStr"/>
      <c r="W1334" s="34" t="inlineStr"/>
      <c r="X1334" s="34" t="inlineStr"/>
      <c r="Y1334" s="34" t="inlineStr"/>
      <c r="Z1334" s="34" t="inlineStr"/>
      <c r="AA1334" s="34" t="inlineStr"/>
      <c r="AB1334" s="34" t="inlineStr"/>
      <c r="AC1334" s="34" t="inlineStr"/>
      <c r="AD1334" s="34" t="inlineStr"/>
      <c r="AE1334" s="34" t="inlineStr"/>
      <c r="AF1334" s="34" t="inlineStr"/>
      <c r="AG1334" s="34" t="inlineStr"/>
      <c r="AH1334">
        <f>COUNTA(D1334:AG1334)&gt;0</f>
        <v/>
      </c>
      <c r="AI1334">
        <f>IFERROR(COUNTIF('2- PR'!$D$1333:$AG$1333,"Other")&gt;0,FALSE)</f>
        <v/>
      </c>
      <c r="AJ1334">
        <f>IFERROR(AND(COUNTA('2- PR'!$D$1333:$AG$1333)=0,NOT(COUNTIF('2- PR'!$D$1333:$AG$1333,"Other")&gt;0)),FALSE)</f>
        <v/>
      </c>
      <c r="AK1334">
        <f>IF(AI1334,IF(AH1334,"ANSWERED","MISSING"),IF(AJ1334,IF(AH1334,"INVALID","CONTROLLER MISSING"),IF(AH1334,"INVALID","NOT APPLICABLE")))</f>
        <v/>
      </c>
      <c r="AL1334" t="inlineStr">
        <is>
          <t>PARSED</t>
        </is>
      </c>
    </row>
    <row r="1335">
      <c r="A1335" s="29" t="inlineStr">
        <is>
          <t>FINS_PR_1288_v1</t>
        </is>
      </c>
      <c r="B1335" s="30" t="inlineStr">
        <is>
          <t>Details of Top 20 Common Complaints received during the reporting period - Location of Complaints</t>
        </is>
      </c>
      <c r="C1335" s="36" t="inlineStr">
        <is>
          <t>TABLE: 50.0
Enter Details of Top 20 Common Complaints received during the reporting period - Location of Complaints - Top 20 Complaints - 1
HOW TO ANSWER: Multiple values; one item per Value_N cell.
OPTIONS: Malta | EU/EEA | RoW
WHEN TO ANSWER: “Number of complaints received during the reporting period” (FINS_PR_1275) is greater than “0”</t>
        </is>
      </c>
      <c r="D1335" s="34" t="inlineStr"/>
      <c r="E1335" s="34" t="inlineStr"/>
      <c r="F1335" s="34" t="inlineStr"/>
      <c r="G1335" s="34" t="inlineStr"/>
      <c r="H1335" s="34" t="inlineStr"/>
      <c r="I1335" s="34" t="inlineStr"/>
      <c r="J1335" s="34" t="inlineStr"/>
      <c r="K1335" s="34" t="inlineStr"/>
      <c r="L1335" s="34" t="inlineStr"/>
      <c r="M1335" s="34" t="inlineStr"/>
      <c r="N1335" s="34" t="inlineStr"/>
      <c r="O1335" s="34" t="inlineStr"/>
      <c r="P1335" s="34" t="inlineStr"/>
      <c r="Q1335" s="34" t="inlineStr"/>
      <c r="R1335" s="34" t="inlineStr"/>
      <c r="S1335" s="34" t="inlineStr"/>
      <c r="T1335" s="34" t="inlineStr"/>
      <c r="U1335" s="34" t="inlineStr"/>
      <c r="V1335" s="34" t="inlineStr"/>
      <c r="W1335" s="34" t="inlineStr"/>
      <c r="X1335" s="34" t="inlineStr"/>
      <c r="Y1335" s="34" t="inlineStr"/>
      <c r="Z1335" s="34" t="inlineStr"/>
      <c r="AA1335" s="34" t="inlineStr"/>
      <c r="AB1335" s="34" t="inlineStr"/>
      <c r="AC1335" s="34" t="inlineStr"/>
      <c r="AD1335" s="34" t="inlineStr"/>
      <c r="AE1335" s="34" t="inlineStr"/>
      <c r="AF1335" s="34" t="inlineStr"/>
      <c r="AG1335" s="34" t="inlineStr"/>
      <c r="AH1335">
        <f>COUNTA(D1335:AG1335)&gt;0</f>
        <v/>
      </c>
      <c r="AI1335">
        <f>IFERROR(AND($D$1322&lt;&gt;"",$D$1322&gt;0),FALSE)</f>
        <v/>
      </c>
      <c r="AJ1335">
        <f>IFERROR(AND($D$1322="",NOT(AND($D$1322&lt;&gt;"",$D$1322&gt;0))),FALSE)</f>
        <v/>
      </c>
      <c r="AK1335">
        <f>IF(AI1335,IF(AH1335,"ANSWERED","MISSING"),IF(AJ1335,IF(AH1335,"INVALID","CONTROLLER MISSING"),IF(AH1335,"INVALID","NOT APPLICABLE")))</f>
        <v/>
      </c>
      <c r="AL1335" t="inlineStr">
        <is>
          <t>PARSED</t>
        </is>
      </c>
    </row>
    <row r="1336" ht="24" customHeight="1">
      <c r="A1336" s="28" t="inlineStr">
        <is>
          <t>PR — CLIENTS</t>
        </is>
      </c>
      <c r="B1336" s="28" t="n"/>
      <c r="C1336" s="28" t="n"/>
      <c r="D1336" s="28" t="n"/>
      <c r="E1336" s="28" t="n"/>
      <c r="F1336" s="28" t="n"/>
      <c r="G1336" s="28" t="n"/>
      <c r="H1336" s="28" t="n"/>
      <c r="I1336" s="28" t="n"/>
      <c r="J1336" s="28" t="n"/>
      <c r="K1336" s="28" t="n"/>
      <c r="L1336" s="28" t="n"/>
      <c r="M1336" s="28" t="n"/>
      <c r="N1336" s="28" t="n"/>
      <c r="O1336" s="28" t="n"/>
      <c r="P1336" s="28" t="n"/>
      <c r="Q1336" s="28" t="n"/>
      <c r="R1336" s="28" t="n"/>
      <c r="S1336" s="28" t="n"/>
      <c r="T1336" s="28" t="n"/>
      <c r="U1336" s="28" t="n"/>
      <c r="V1336" s="28" t="n"/>
      <c r="W1336" s="28" t="n"/>
      <c r="X1336" s="28" t="n"/>
      <c r="Y1336" s="28" t="n"/>
      <c r="Z1336" s="28" t="n"/>
      <c r="AA1336" s="28" t="n"/>
      <c r="AB1336" s="28" t="n"/>
      <c r="AC1336" s="28" t="n"/>
      <c r="AD1336" s="28" t="n"/>
      <c r="AE1336" s="28" t="n"/>
      <c r="AF1336" s="28" t="n"/>
      <c r="AG1336" s="28" t="n"/>
    </row>
    <row r="1337">
      <c r="A1337" s="29" t="inlineStr">
        <is>
          <t>FINS_PR_1290_v1</t>
        </is>
      </c>
      <c r="B1337" s="30" t="inlineStr">
        <is>
          <t>Active</t>
        </is>
      </c>
      <c r="C1337" s="35" t="inlineStr">
        <is>
          <t>TABLE: 51.0
MATRIX ROW / CONTEXT: Business-to-Business
Total Number of Clients at the end of the reporting period: Business-to-Business - Active
HOW TO ANSWER: Multiple values; one item per Value_N cell.
WHEN TO ANSWER: “Pure Account Information Service Provider” (FINS_GI_11) is not “Yes”</t>
        </is>
      </c>
      <c r="D1337" s="34" t="inlineStr"/>
      <c r="E1337" s="33" t="inlineStr"/>
      <c r="F1337" s="33" t="inlineStr"/>
      <c r="G1337" s="33" t="inlineStr"/>
      <c r="H1337" s="33" t="inlineStr"/>
      <c r="I1337" s="33" t="inlineStr"/>
      <c r="J1337" s="33" t="inlineStr"/>
      <c r="K1337" s="33" t="inlineStr"/>
      <c r="L1337" s="33" t="inlineStr"/>
      <c r="M1337" s="33" t="inlineStr"/>
      <c r="N1337" s="33" t="inlineStr"/>
      <c r="O1337" s="33" t="inlineStr"/>
      <c r="P1337" s="33" t="inlineStr"/>
      <c r="Q1337" s="33" t="inlineStr"/>
      <c r="R1337" s="33" t="inlineStr"/>
      <c r="S1337" s="33" t="inlineStr"/>
      <c r="T1337" s="33" t="inlineStr"/>
      <c r="U1337" s="33" t="inlineStr"/>
      <c r="V1337" s="33" t="inlineStr"/>
      <c r="W1337" s="33" t="inlineStr"/>
      <c r="X1337" s="33" t="inlineStr"/>
      <c r="Y1337" s="33" t="inlineStr"/>
      <c r="Z1337" s="33" t="inlineStr"/>
      <c r="AA1337" s="33" t="inlineStr"/>
      <c r="AB1337" s="33" t="inlineStr"/>
      <c r="AC1337" s="33" t="inlineStr"/>
      <c r="AD1337" s="33" t="inlineStr"/>
      <c r="AE1337" s="33" t="inlineStr"/>
      <c r="AF1337" s="33" t="inlineStr"/>
      <c r="AG1337" s="33" t="inlineStr"/>
      <c r="AH1337">
        <f>COUNTA(D1337:D1337)&gt;0</f>
        <v/>
      </c>
      <c r="AI1337">
        <f>IFERROR(AND('2- GI'!$D$13&lt;&gt;"",'2- GI'!$D$13&lt;&gt;"Yes"),FALSE)</f>
        <v/>
      </c>
      <c r="AJ1337">
        <f>IFERROR(AND('2- GI'!$D$13="",NOT(AND('2- GI'!$D$13&lt;&gt;"",'2- GI'!$D$13&lt;&gt;"Yes"))),FALSE)</f>
        <v/>
      </c>
      <c r="AK1337">
        <f>IF(AI1337,IF(AH1337,"ANSWERED","MISSING"),IF(AJ1337,IF(AH1337,"INVALID","CONTROLLER MISSING"),IF(AH1337,"INVALID","NOT APPLICABLE")))</f>
        <v/>
      </c>
      <c r="AL1337" t="inlineStr">
        <is>
          <t>PARSED</t>
        </is>
      </c>
    </row>
    <row r="1338">
      <c r="A1338" s="29" t="inlineStr">
        <is>
          <t>FINS_PR_1291_v1</t>
        </is>
      </c>
      <c r="B1338" s="30" t="inlineStr">
        <is>
          <t>Active</t>
        </is>
      </c>
      <c r="C1338" s="35" t="inlineStr">
        <is>
          <t>TABLE: 51.0
MATRIX ROW / CONTEXT: Business-to-Consumer
Total Number of Clients at the end of the reporting period: Business-to-Consumer - Active
HOW TO ANSWER: Multiple values; one item per Value_N cell.
WHEN TO ANSWER: “Pure Account Information Service Provider” (FINS_GI_11) is not “Yes”</t>
        </is>
      </c>
      <c r="D1338" s="34" t="inlineStr"/>
      <c r="E1338" s="33" t="inlineStr"/>
      <c r="F1338" s="33" t="inlineStr"/>
      <c r="G1338" s="33" t="inlineStr"/>
      <c r="H1338" s="33" t="inlineStr"/>
      <c r="I1338" s="33" t="inlineStr"/>
      <c r="J1338" s="33" t="inlineStr"/>
      <c r="K1338" s="33" t="inlineStr"/>
      <c r="L1338" s="33" t="inlineStr"/>
      <c r="M1338" s="33" t="inlineStr"/>
      <c r="N1338" s="33" t="inlineStr"/>
      <c r="O1338" s="33" t="inlineStr"/>
      <c r="P1338" s="33" t="inlineStr"/>
      <c r="Q1338" s="33" t="inlineStr"/>
      <c r="R1338" s="33" t="inlineStr"/>
      <c r="S1338" s="33" t="inlineStr"/>
      <c r="T1338" s="33" t="inlineStr"/>
      <c r="U1338" s="33" t="inlineStr"/>
      <c r="V1338" s="33" t="inlineStr"/>
      <c r="W1338" s="33" t="inlineStr"/>
      <c r="X1338" s="33" t="inlineStr"/>
      <c r="Y1338" s="33" t="inlineStr"/>
      <c r="Z1338" s="33" t="inlineStr"/>
      <c r="AA1338" s="33" t="inlineStr"/>
      <c r="AB1338" s="33" t="inlineStr"/>
      <c r="AC1338" s="33" t="inlineStr"/>
      <c r="AD1338" s="33" t="inlineStr"/>
      <c r="AE1338" s="33" t="inlineStr"/>
      <c r="AF1338" s="33" t="inlineStr"/>
      <c r="AG1338" s="33" t="inlineStr"/>
      <c r="AH1338">
        <f>COUNTA(D1338:D1338)&gt;0</f>
        <v/>
      </c>
      <c r="AI1338">
        <f>IFERROR(AND('2- GI'!$D$13&lt;&gt;"",'2- GI'!$D$13&lt;&gt;"Yes"),FALSE)</f>
        <v/>
      </c>
      <c r="AJ1338">
        <f>IFERROR(AND('2- GI'!$D$13="",NOT(AND('2- GI'!$D$13&lt;&gt;"",'2- GI'!$D$13&lt;&gt;"Yes"))),FALSE)</f>
        <v/>
      </c>
      <c r="AK1338">
        <f>IF(AI1338,IF(AH1338,"ANSWERED","MISSING"),IF(AJ1338,IF(AH1338,"INVALID","CONTROLLER MISSING"),IF(AH1338,"INVALID","NOT APPLICABLE")))</f>
        <v/>
      </c>
      <c r="AL1338" t="inlineStr">
        <is>
          <t>PARSED</t>
        </is>
      </c>
    </row>
    <row r="1339">
      <c r="A1339" s="29" t="inlineStr">
        <is>
          <t>FINS_PR_1292_v1</t>
        </is>
      </c>
      <c r="B1339" s="30" t="inlineStr">
        <is>
          <t>Dormant</t>
        </is>
      </c>
      <c r="C1339" s="35" t="inlineStr">
        <is>
          <t>TABLE: 51.0
MATRIX ROW / CONTEXT: Business-to-Business
Total Number of Clients at the end of the reporting period: Business-to-Business - Dormant
HOW TO ANSWER: Multiple values; one item per Value_N cell.
WHEN TO ANSWER: “Pure Account Information Service Provider” (FINS_GI_11) is not “Yes”</t>
        </is>
      </c>
      <c r="D1339" s="34" t="inlineStr"/>
      <c r="E1339" s="33" t="inlineStr"/>
      <c r="F1339" s="33" t="inlineStr"/>
      <c r="G1339" s="33" t="inlineStr"/>
      <c r="H1339" s="33" t="inlineStr"/>
      <c r="I1339" s="33" t="inlineStr"/>
      <c r="J1339" s="33" t="inlineStr"/>
      <c r="K1339" s="33" t="inlineStr"/>
      <c r="L1339" s="33" t="inlineStr"/>
      <c r="M1339" s="33" t="inlineStr"/>
      <c r="N1339" s="33" t="inlineStr"/>
      <c r="O1339" s="33" t="inlineStr"/>
      <c r="P1339" s="33" t="inlineStr"/>
      <c r="Q1339" s="33" t="inlineStr"/>
      <c r="R1339" s="33" t="inlineStr"/>
      <c r="S1339" s="33" t="inlineStr"/>
      <c r="T1339" s="33" t="inlineStr"/>
      <c r="U1339" s="33" t="inlineStr"/>
      <c r="V1339" s="33" t="inlineStr"/>
      <c r="W1339" s="33" t="inlineStr"/>
      <c r="X1339" s="33" t="inlineStr"/>
      <c r="Y1339" s="33" t="inlineStr"/>
      <c r="Z1339" s="33" t="inlineStr"/>
      <c r="AA1339" s="33" t="inlineStr"/>
      <c r="AB1339" s="33" t="inlineStr"/>
      <c r="AC1339" s="33" t="inlineStr"/>
      <c r="AD1339" s="33" t="inlineStr"/>
      <c r="AE1339" s="33" t="inlineStr"/>
      <c r="AF1339" s="33" t="inlineStr"/>
      <c r="AG1339" s="33" t="inlineStr"/>
      <c r="AH1339">
        <f>COUNTA(D1339:D1339)&gt;0</f>
        <v/>
      </c>
      <c r="AI1339">
        <f>IFERROR(AND('2- GI'!$D$13&lt;&gt;"",'2- GI'!$D$13&lt;&gt;"Yes"),FALSE)</f>
        <v/>
      </c>
      <c r="AJ1339">
        <f>IFERROR(AND('2- GI'!$D$13="",NOT(AND('2- GI'!$D$13&lt;&gt;"",'2- GI'!$D$13&lt;&gt;"Yes"))),FALSE)</f>
        <v/>
      </c>
      <c r="AK1339">
        <f>IF(AI1339,IF(AH1339,"ANSWERED","MISSING"),IF(AJ1339,IF(AH1339,"INVALID","CONTROLLER MISSING"),IF(AH1339,"INVALID","NOT APPLICABLE")))</f>
        <v/>
      </c>
      <c r="AL1339" t="inlineStr">
        <is>
          <t>PARSED</t>
        </is>
      </c>
    </row>
    <row r="1340">
      <c r="A1340" s="29" t="inlineStr">
        <is>
          <t>FINS_PR_1293_v1</t>
        </is>
      </c>
      <c r="B1340" s="30" t="inlineStr">
        <is>
          <t>Dormant</t>
        </is>
      </c>
      <c r="C1340" s="35" t="inlineStr">
        <is>
          <t>TABLE: 51.0
MATRIX ROW / CONTEXT: Business-to-Consumer
Total Number of Clients at the end of the reporting period: Business-to-Consumer - Dormant
HOW TO ANSWER: Multiple values; one item per Value_N cell.
WHEN TO ANSWER: “Pure Account Information Service Provider” (FINS_GI_11) is not “Yes”</t>
        </is>
      </c>
      <c r="D1340" s="34" t="inlineStr"/>
      <c r="E1340" s="33" t="inlineStr"/>
      <c r="F1340" s="33" t="inlineStr"/>
      <c r="G1340" s="33" t="inlineStr"/>
      <c r="H1340" s="33" t="inlineStr"/>
      <c r="I1340" s="33" t="inlineStr"/>
      <c r="J1340" s="33" t="inlineStr"/>
      <c r="K1340" s="33" t="inlineStr"/>
      <c r="L1340" s="33" t="inlineStr"/>
      <c r="M1340" s="33" t="inlineStr"/>
      <c r="N1340" s="33" t="inlineStr"/>
      <c r="O1340" s="33" t="inlineStr"/>
      <c r="P1340" s="33" t="inlineStr"/>
      <c r="Q1340" s="33" t="inlineStr"/>
      <c r="R1340" s="33" t="inlineStr"/>
      <c r="S1340" s="33" t="inlineStr"/>
      <c r="T1340" s="33" t="inlineStr"/>
      <c r="U1340" s="33" t="inlineStr"/>
      <c r="V1340" s="33" t="inlineStr"/>
      <c r="W1340" s="33" t="inlineStr"/>
      <c r="X1340" s="33" t="inlineStr"/>
      <c r="Y1340" s="33" t="inlineStr"/>
      <c r="Z1340" s="33" t="inlineStr"/>
      <c r="AA1340" s="33" t="inlineStr"/>
      <c r="AB1340" s="33" t="inlineStr"/>
      <c r="AC1340" s="33" t="inlineStr"/>
      <c r="AD1340" s="33" t="inlineStr"/>
      <c r="AE1340" s="33" t="inlineStr"/>
      <c r="AF1340" s="33" t="inlineStr"/>
      <c r="AG1340" s="33" t="inlineStr"/>
      <c r="AH1340">
        <f>COUNTA(D1340:D1340)&gt;0</f>
        <v/>
      </c>
      <c r="AI1340">
        <f>IFERROR(AND('2- GI'!$D$13&lt;&gt;"",'2- GI'!$D$13&lt;&gt;"Yes"),FALSE)</f>
        <v/>
      </c>
      <c r="AJ1340">
        <f>IFERROR(AND('2- GI'!$D$13="",NOT(AND('2- GI'!$D$13&lt;&gt;"",'2- GI'!$D$13&lt;&gt;"Yes"))),FALSE)</f>
        <v/>
      </c>
      <c r="AK1340">
        <f>IF(AI1340,IF(AH1340,"ANSWERED","MISSING"),IF(AJ1340,IF(AH1340,"INVALID","CONTROLLER MISSING"),IF(AH1340,"INVALID","NOT APPLICABLE")))</f>
        <v/>
      </c>
      <c r="AL1340" t="inlineStr">
        <is>
          <t>PARSED</t>
        </is>
      </c>
    </row>
    <row r="1341">
      <c r="A1341" s="29" t="inlineStr">
        <is>
          <t>FINS_PR_1294_v1</t>
        </is>
      </c>
      <c r="B1341" s="30" t="inlineStr">
        <is>
          <t>Inactive</t>
        </is>
      </c>
      <c r="C1341" s="35" t="inlineStr">
        <is>
          <t>TABLE: 51.0
MATRIX ROW / CONTEXT: Business-to-Business
Total Number of Clients at the end of the reporting period: Business-to-Business - Inactive
HOW TO ANSWER: Multiple values; one item per Value_N cell.
WHEN TO ANSWER: “Pure Account Information Service Provider” (FINS_GI_11) is not “Yes”</t>
        </is>
      </c>
      <c r="D1341" s="34" t="inlineStr"/>
      <c r="E1341" s="33" t="inlineStr"/>
      <c r="F1341" s="33" t="inlineStr"/>
      <c r="G1341" s="33" t="inlineStr"/>
      <c r="H1341" s="33" t="inlineStr"/>
      <c r="I1341" s="33" t="inlineStr"/>
      <c r="J1341" s="33" t="inlineStr"/>
      <c r="K1341" s="33" t="inlineStr"/>
      <c r="L1341" s="33" t="inlineStr"/>
      <c r="M1341" s="33" t="inlineStr"/>
      <c r="N1341" s="33" t="inlineStr"/>
      <c r="O1341" s="33" t="inlineStr"/>
      <c r="P1341" s="33" t="inlineStr"/>
      <c r="Q1341" s="33" t="inlineStr"/>
      <c r="R1341" s="33" t="inlineStr"/>
      <c r="S1341" s="33" t="inlineStr"/>
      <c r="T1341" s="33" t="inlineStr"/>
      <c r="U1341" s="33" t="inlineStr"/>
      <c r="V1341" s="33" t="inlineStr"/>
      <c r="W1341" s="33" t="inlineStr"/>
      <c r="X1341" s="33" t="inlineStr"/>
      <c r="Y1341" s="33" t="inlineStr"/>
      <c r="Z1341" s="33" t="inlineStr"/>
      <c r="AA1341" s="33" t="inlineStr"/>
      <c r="AB1341" s="33" t="inlineStr"/>
      <c r="AC1341" s="33" t="inlineStr"/>
      <c r="AD1341" s="33" t="inlineStr"/>
      <c r="AE1341" s="33" t="inlineStr"/>
      <c r="AF1341" s="33" t="inlineStr"/>
      <c r="AG1341" s="33" t="inlineStr"/>
      <c r="AH1341">
        <f>COUNTA(D1341:D1341)&gt;0</f>
        <v/>
      </c>
      <c r="AI1341">
        <f>IFERROR(AND('2- GI'!$D$13&lt;&gt;"",'2- GI'!$D$13&lt;&gt;"Yes"),FALSE)</f>
        <v/>
      </c>
      <c r="AJ1341">
        <f>IFERROR(AND('2- GI'!$D$13="",NOT(AND('2- GI'!$D$13&lt;&gt;"",'2- GI'!$D$13&lt;&gt;"Yes"))),FALSE)</f>
        <v/>
      </c>
      <c r="AK1341">
        <f>IF(AI1341,IF(AH1341,"ANSWERED","MISSING"),IF(AJ1341,IF(AH1341,"INVALID","CONTROLLER MISSING"),IF(AH1341,"INVALID","NOT APPLICABLE")))</f>
        <v/>
      </c>
      <c r="AL1341" t="inlineStr">
        <is>
          <t>PARSED</t>
        </is>
      </c>
    </row>
    <row r="1342">
      <c r="A1342" s="29" t="inlineStr">
        <is>
          <t>FINS_PR_1295_v1</t>
        </is>
      </c>
      <c r="B1342" s="30" t="inlineStr">
        <is>
          <t>Inactive</t>
        </is>
      </c>
      <c r="C1342" s="35" t="inlineStr">
        <is>
          <t>TABLE: 51.0
MATRIX ROW / CONTEXT: Business-to-Consumer
Total Number of Clients at the end of the reporting period: Business-to-Consumer - Inactive
HOW TO ANSWER: Multiple values; one item per Value_N cell.
WHEN TO ANSWER: “Pure Account Information Service Provider” (FINS_GI_11) is not “Yes”</t>
        </is>
      </c>
      <c r="D1342" s="34" t="inlineStr"/>
      <c r="E1342" s="33" t="inlineStr"/>
      <c r="F1342" s="33" t="inlineStr"/>
      <c r="G1342" s="33" t="inlineStr"/>
      <c r="H1342" s="33" t="inlineStr"/>
      <c r="I1342" s="33" t="inlineStr"/>
      <c r="J1342" s="33" t="inlineStr"/>
      <c r="K1342" s="33" t="inlineStr"/>
      <c r="L1342" s="33" t="inlineStr"/>
      <c r="M1342" s="33" t="inlineStr"/>
      <c r="N1342" s="33" t="inlineStr"/>
      <c r="O1342" s="33" t="inlineStr"/>
      <c r="P1342" s="33" t="inlineStr"/>
      <c r="Q1342" s="33" t="inlineStr"/>
      <c r="R1342" s="33" t="inlineStr"/>
      <c r="S1342" s="33" t="inlineStr"/>
      <c r="T1342" s="33" t="inlineStr"/>
      <c r="U1342" s="33" t="inlineStr"/>
      <c r="V1342" s="33" t="inlineStr"/>
      <c r="W1342" s="33" t="inlineStr"/>
      <c r="X1342" s="33" t="inlineStr"/>
      <c r="Y1342" s="33" t="inlineStr"/>
      <c r="Z1342" s="33" t="inlineStr"/>
      <c r="AA1342" s="33" t="inlineStr"/>
      <c r="AB1342" s="33" t="inlineStr"/>
      <c r="AC1342" s="33" t="inlineStr"/>
      <c r="AD1342" s="33" t="inlineStr"/>
      <c r="AE1342" s="33" t="inlineStr"/>
      <c r="AF1342" s="33" t="inlineStr"/>
      <c r="AG1342" s="33" t="inlineStr"/>
      <c r="AH1342">
        <f>COUNTA(D1342:D1342)&gt;0</f>
        <v/>
      </c>
      <c r="AI1342">
        <f>IFERROR(AND('2- GI'!$D$13&lt;&gt;"",'2- GI'!$D$13&lt;&gt;"Yes"),FALSE)</f>
        <v/>
      </c>
      <c r="AJ1342">
        <f>IFERROR(AND('2- GI'!$D$13="",NOT(AND('2- GI'!$D$13&lt;&gt;"",'2- GI'!$D$13&lt;&gt;"Yes"))),FALSE)</f>
        <v/>
      </c>
      <c r="AK1342">
        <f>IF(AI1342,IF(AH1342,"ANSWERED","MISSING"),IF(AJ1342,IF(AH1342,"INVALID","CONTROLLER MISSING"),IF(AH1342,"INVALID","NOT APPLICABLE")))</f>
        <v/>
      </c>
      <c r="AL1342" t="inlineStr">
        <is>
          <t>PARSED</t>
        </is>
      </c>
    </row>
    <row r="1343">
      <c r="A1343" s="29" t="inlineStr">
        <is>
          <t>FINS_PR_1296_v1</t>
        </is>
      </c>
      <c r="B1343" s="30" t="inlineStr">
        <is>
          <t>Number of active clients residency at the end of the report period - Business-to-Business: Malta</t>
        </is>
      </c>
      <c r="C1343" s="35" t="inlineStr">
        <is>
          <t>TABLE: 52.0
MATRIX ROW / CONTEXT: Malta
Kindly provide the total number of active Business-to-Business active clients that reside in Malta
HOW TO ANSWER: Up to 1 values.
WHEN TO ANSWER: At least one of these conditions must be met: “Active” (FINS_PR_1290) is greater than “0”; or “Active” (FINS_PR_1291) is greater than “0”</t>
        </is>
      </c>
      <c r="D1343" s="34" t="inlineStr"/>
      <c r="E1343" s="33" t="inlineStr"/>
      <c r="F1343" s="33" t="inlineStr"/>
      <c r="G1343" s="33" t="inlineStr"/>
      <c r="H1343" s="33" t="inlineStr"/>
      <c r="I1343" s="33" t="inlineStr"/>
      <c r="J1343" s="33" t="inlineStr"/>
      <c r="K1343" s="33" t="inlineStr"/>
      <c r="L1343" s="33" t="inlineStr"/>
      <c r="M1343" s="33" t="inlineStr"/>
      <c r="N1343" s="33" t="inlineStr"/>
      <c r="O1343" s="33" t="inlineStr"/>
      <c r="P1343" s="33" t="inlineStr"/>
      <c r="Q1343" s="33" t="inlineStr"/>
      <c r="R1343" s="33" t="inlineStr"/>
      <c r="S1343" s="33" t="inlineStr"/>
      <c r="T1343" s="33" t="inlineStr"/>
      <c r="U1343" s="33" t="inlineStr"/>
      <c r="V1343" s="33" t="inlineStr"/>
      <c r="W1343" s="33" t="inlineStr"/>
      <c r="X1343" s="33" t="inlineStr"/>
      <c r="Y1343" s="33" t="inlineStr"/>
      <c r="Z1343" s="33" t="inlineStr"/>
      <c r="AA1343" s="33" t="inlineStr"/>
      <c r="AB1343" s="33" t="inlineStr"/>
      <c r="AC1343" s="33" t="inlineStr"/>
      <c r="AD1343" s="33" t="inlineStr"/>
      <c r="AE1343" s="33" t="inlineStr"/>
      <c r="AF1343" s="33" t="inlineStr"/>
      <c r="AG1343" s="33" t="inlineStr"/>
      <c r="AH1343">
        <f>COUNTA(D1343:D1343)&gt;0</f>
        <v/>
      </c>
      <c r="AI1343">
        <f>IFERROR(OR(AND($D$1337&lt;&gt;"",$D$1337&gt;0),AND($D$1338&lt;&gt;"",$D$1338&gt;0)),FALSE)</f>
        <v/>
      </c>
      <c r="AJ1343">
        <f>IFERROR(AND(OR($D$1337="",$D$1338=""),NOT(OR(AND($D$1337&lt;&gt;"",$D$1337&gt;0),AND($D$1338&lt;&gt;"",$D$1338&gt;0)))),FALSE)</f>
        <v/>
      </c>
      <c r="AK1343">
        <f>IF(AI1343,IF(AH1343,"ANSWERED","MISSING"),IF(AJ1343,IF(AH1343,"INVALID","CONTROLLER MISSING"),IF(AH1343,"INVALID","NOT APPLICABLE")))</f>
        <v/>
      </c>
      <c r="AL1343" t="inlineStr">
        <is>
          <t>PARSED</t>
        </is>
      </c>
    </row>
    <row r="1344">
      <c r="A1344" s="29" t="inlineStr">
        <is>
          <t>FINS_PR_1297_v1</t>
        </is>
      </c>
      <c r="B1344" s="30" t="inlineStr">
        <is>
          <t>Number of active clients residency at the end of the report period - Business-to-Business: EU/EEA</t>
        </is>
      </c>
      <c r="C1344" s="35" t="inlineStr">
        <is>
          <t>TABLE: 52.0
MATRIX ROW / CONTEXT: EU/EEA
Kindly provide the total number of active Business-to-Business active clients that reside in European Union or European Economica area
HOW TO ANSWER: Up to 1 values.
WHEN TO ANSWER: At least one of these conditions must be met: “Active” (FINS_PR_1290) is greater than “0”; or “Active” (FINS_PR_1291) is greater than “0”</t>
        </is>
      </c>
      <c r="D1344" s="34" t="inlineStr"/>
      <c r="E1344" s="33" t="inlineStr"/>
      <c r="F1344" s="33" t="inlineStr"/>
      <c r="G1344" s="33" t="inlineStr"/>
      <c r="H1344" s="33" t="inlineStr"/>
      <c r="I1344" s="33" t="inlineStr"/>
      <c r="J1344" s="33" t="inlineStr"/>
      <c r="K1344" s="33" t="inlineStr"/>
      <c r="L1344" s="33" t="inlineStr"/>
      <c r="M1344" s="33" t="inlineStr"/>
      <c r="N1344" s="33" t="inlineStr"/>
      <c r="O1344" s="33" t="inlineStr"/>
      <c r="P1344" s="33" t="inlineStr"/>
      <c r="Q1344" s="33" t="inlineStr"/>
      <c r="R1344" s="33" t="inlineStr"/>
      <c r="S1344" s="33" t="inlineStr"/>
      <c r="T1344" s="33" t="inlineStr"/>
      <c r="U1344" s="33" t="inlineStr"/>
      <c r="V1344" s="33" t="inlineStr"/>
      <c r="W1344" s="33" t="inlineStr"/>
      <c r="X1344" s="33" t="inlineStr"/>
      <c r="Y1344" s="33" t="inlineStr"/>
      <c r="Z1344" s="33" t="inlineStr"/>
      <c r="AA1344" s="33" t="inlineStr"/>
      <c r="AB1344" s="33" t="inlineStr"/>
      <c r="AC1344" s="33" t="inlineStr"/>
      <c r="AD1344" s="33" t="inlineStr"/>
      <c r="AE1344" s="33" t="inlineStr"/>
      <c r="AF1344" s="33" t="inlineStr"/>
      <c r="AG1344" s="33" t="inlineStr"/>
      <c r="AH1344">
        <f>COUNTA(D1344:D1344)&gt;0</f>
        <v/>
      </c>
      <c r="AI1344">
        <f>IFERROR(OR(AND($D$1337&lt;&gt;"",$D$1337&gt;0),AND($D$1338&lt;&gt;"",$D$1338&gt;0)),FALSE)</f>
        <v/>
      </c>
      <c r="AJ1344">
        <f>IFERROR(AND(OR($D$1337="",$D$1338=""),NOT(OR(AND($D$1337&lt;&gt;"",$D$1337&gt;0),AND($D$1338&lt;&gt;"",$D$1338&gt;0)))),FALSE)</f>
        <v/>
      </c>
      <c r="AK1344">
        <f>IF(AI1344,IF(AH1344,"ANSWERED","MISSING"),IF(AJ1344,IF(AH1344,"INVALID","CONTROLLER MISSING"),IF(AH1344,"INVALID","NOT APPLICABLE")))</f>
        <v/>
      </c>
      <c r="AL1344" t="inlineStr">
        <is>
          <t>PARSED</t>
        </is>
      </c>
    </row>
    <row r="1345">
      <c r="A1345" s="29" t="inlineStr">
        <is>
          <t>FINS_PR_1298_v1</t>
        </is>
      </c>
      <c r="B1345" s="30" t="inlineStr">
        <is>
          <t>Number of active clients residency at the end of the report period - Business-to-Business: ROW</t>
        </is>
      </c>
      <c r="C1345" s="35" t="inlineStr">
        <is>
          <t>TABLE: 52.0
MATRIX ROW / CONTEXT: RoW
Kindly provide the total number of active Business-to-Business active clients that reside in Rest of the world
HOW TO ANSWER: Up to 1 values.
WHEN TO ANSWER: At least one of these conditions must be met: “Active” (FINS_PR_1290) is greater than “0”; or “Active” (FINS_PR_1291) is greater than “0”</t>
        </is>
      </c>
      <c r="D1345" s="34" t="inlineStr"/>
      <c r="E1345" s="33" t="inlineStr"/>
      <c r="F1345" s="33" t="inlineStr"/>
      <c r="G1345" s="33" t="inlineStr"/>
      <c r="H1345" s="33" t="inlineStr"/>
      <c r="I1345" s="33" t="inlineStr"/>
      <c r="J1345" s="33" t="inlineStr"/>
      <c r="K1345" s="33" t="inlineStr"/>
      <c r="L1345" s="33" t="inlineStr"/>
      <c r="M1345" s="33" t="inlineStr"/>
      <c r="N1345" s="33" t="inlineStr"/>
      <c r="O1345" s="33" t="inlineStr"/>
      <c r="P1345" s="33" t="inlineStr"/>
      <c r="Q1345" s="33" t="inlineStr"/>
      <c r="R1345" s="33" t="inlineStr"/>
      <c r="S1345" s="33" t="inlineStr"/>
      <c r="T1345" s="33" t="inlineStr"/>
      <c r="U1345" s="33" t="inlineStr"/>
      <c r="V1345" s="33" t="inlineStr"/>
      <c r="W1345" s="33" t="inlineStr"/>
      <c r="X1345" s="33" t="inlineStr"/>
      <c r="Y1345" s="33" t="inlineStr"/>
      <c r="Z1345" s="33" t="inlineStr"/>
      <c r="AA1345" s="33" t="inlineStr"/>
      <c r="AB1345" s="33" t="inlineStr"/>
      <c r="AC1345" s="33" t="inlineStr"/>
      <c r="AD1345" s="33" t="inlineStr"/>
      <c r="AE1345" s="33" t="inlineStr"/>
      <c r="AF1345" s="33" t="inlineStr"/>
      <c r="AG1345" s="33" t="inlineStr"/>
      <c r="AH1345">
        <f>COUNTA(D1345:D1345)&gt;0</f>
        <v/>
      </c>
      <c r="AI1345">
        <f>IFERROR(OR(AND($D$1337&lt;&gt;"",$D$1337&gt;0),AND($D$1338&lt;&gt;"",$D$1338&gt;0)),FALSE)</f>
        <v/>
      </c>
      <c r="AJ1345">
        <f>IFERROR(AND(OR($D$1337="",$D$1338=""),NOT(OR(AND($D$1337&lt;&gt;"",$D$1337&gt;0),AND($D$1338&lt;&gt;"",$D$1338&gt;0)))),FALSE)</f>
        <v/>
      </c>
      <c r="AK1345">
        <f>IF(AI1345,IF(AH1345,"ANSWERED","MISSING"),IF(AJ1345,IF(AH1345,"INVALID","CONTROLLER MISSING"),IF(AH1345,"INVALID","NOT APPLICABLE")))</f>
        <v/>
      </c>
      <c r="AL1345" t="inlineStr">
        <is>
          <t>PARSED</t>
        </is>
      </c>
    </row>
    <row r="1346">
      <c r="A1346" s="29" t="inlineStr">
        <is>
          <t>FINS_PR_1299_v1</t>
        </is>
      </c>
      <c r="B1346" s="30" t="inlineStr">
        <is>
          <t>Number of active clients residency at the end of the report period - Business-to-Consumer: Malta</t>
        </is>
      </c>
      <c r="C1346" s="35" t="inlineStr">
        <is>
          <t>TABLE: 52.0
MATRIX ROW / CONTEXT: Malta
Kindly provide the total number of active Business-to-Consumer active clients that reside in Malta
HOW TO ANSWER: Up to 1 values.
WHEN TO ANSWER: At least one of these conditions must be met: “Active” (FINS_PR_1290) is greater than “0”; or “Active” (FINS_PR_1291) is greater than “0”</t>
        </is>
      </c>
      <c r="D1346" s="34" t="inlineStr"/>
      <c r="E1346" s="33" t="inlineStr"/>
      <c r="F1346" s="33" t="inlineStr"/>
      <c r="G1346" s="33" t="inlineStr"/>
      <c r="H1346" s="33" t="inlineStr"/>
      <c r="I1346" s="33" t="inlineStr"/>
      <c r="J1346" s="33" t="inlineStr"/>
      <c r="K1346" s="33" t="inlineStr"/>
      <c r="L1346" s="33" t="inlineStr"/>
      <c r="M1346" s="33" t="inlineStr"/>
      <c r="N1346" s="33" t="inlineStr"/>
      <c r="O1346" s="33" t="inlineStr"/>
      <c r="P1346" s="33" t="inlineStr"/>
      <c r="Q1346" s="33" t="inlineStr"/>
      <c r="R1346" s="33" t="inlineStr"/>
      <c r="S1346" s="33" t="inlineStr"/>
      <c r="T1346" s="33" t="inlineStr"/>
      <c r="U1346" s="33" t="inlineStr"/>
      <c r="V1346" s="33" t="inlineStr"/>
      <c r="W1346" s="33" t="inlineStr"/>
      <c r="X1346" s="33" t="inlineStr"/>
      <c r="Y1346" s="33" t="inlineStr"/>
      <c r="Z1346" s="33" t="inlineStr"/>
      <c r="AA1346" s="33" t="inlineStr"/>
      <c r="AB1346" s="33" t="inlineStr"/>
      <c r="AC1346" s="33" t="inlineStr"/>
      <c r="AD1346" s="33" t="inlineStr"/>
      <c r="AE1346" s="33" t="inlineStr"/>
      <c r="AF1346" s="33" t="inlineStr"/>
      <c r="AG1346" s="33" t="inlineStr"/>
      <c r="AH1346">
        <f>COUNTA(D1346:D1346)&gt;0</f>
        <v/>
      </c>
      <c r="AI1346">
        <f>IFERROR(OR(AND($D$1337&lt;&gt;"",$D$1337&gt;0),AND($D$1338&lt;&gt;"",$D$1338&gt;0)),FALSE)</f>
        <v/>
      </c>
      <c r="AJ1346">
        <f>IFERROR(AND(OR($D$1337="",$D$1338=""),NOT(OR(AND($D$1337&lt;&gt;"",$D$1337&gt;0),AND($D$1338&lt;&gt;"",$D$1338&gt;0)))),FALSE)</f>
        <v/>
      </c>
      <c r="AK1346">
        <f>IF(AI1346,IF(AH1346,"ANSWERED","MISSING"),IF(AJ1346,IF(AH1346,"INVALID","CONTROLLER MISSING"),IF(AH1346,"INVALID","NOT APPLICABLE")))</f>
        <v/>
      </c>
      <c r="AL1346" t="inlineStr">
        <is>
          <t>PARSED</t>
        </is>
      </c>
    </row>
    <row r="1347">
      <c r="A1347" s="29" t="inlineStr">
        <is>
          <t>FINS_PR_1300_v1</t>
        </is>
      </c>
      <c r="B1347" s="30" t="inlineStr">
        <is>
          <t>Number of active clients residency at the end of the report period - Business-to-Consumer: EU/EEEA</t>
        </is>
      </c>
      <c r="C1347" s="35" t="inlineStr">
        <is>
          <t>TABLE: 52.0
MATRIX ROW / CONTEXT: EU/EEA
Kindly provide the total number of active Business-to-Consumer active clients that reside in European Union or European Economica area
HOW TO ANSWER: Up to 1 values.
WHEN TO ANSWER: At least one of these conditions must be met: “Active” (FINS_PR_1290) is greater than “0”; or “Active” (FINS_PR_1291) is greater than “0”</t>
        </is>
      </c>
      <c r="D1347" s="34" t="inlineStr"/>
      <c r="E1347" s="33" t="inlineStr"/>
      <c r="F1347" s="33" t="inlineStr"/>
      <c r="G1347" s="33" t="inlineStr"/>
      <c r="H1347" s="33" t="inlineStr"/>
      <c r="I1347" s="33" t="inlineStr"/>
      <c r="J1347" s="33" t="inlineStr"/>
      <c r="K1347" s="33" t="inlineStr"/>
      <c r="L1347" s="33" t="inlineStr"/>
      <c r="M1347" s="33" t="inlineStr"/>
      <c r="N1347" s="33" t="inlineStr"/>
      <c r="O1347" s="33" t="inlineStr"/>
      <c r="P1347" s="33" t="inlineStr"/>
      <c r="Q1347" s="33" t="inlineStr"/>
      <c r="R1347" s="33" t="inlineStr"/>
      <c r="S1347" s="33" t="inlineStr"/>
      <c r="T1347" s="33" t="inlineStr"/>
      <c r="U1347" s="33" t="inlineStr"/>
      <c r="V1347" s="33" t="inlineStr"/>
      <c r="W1347" s="33" t="inlineStr"/>
      <c r="X1347" s="33" t="inlineStr"/>
      <c r="Y1347" s="33" t="inlineStr"/>
      <c r="Z1347" s="33" t="inlineStr"/>
      <c r="AA1347" s="33" t="inlineStr"/>
      <c r="AB1347" s="33" t="inlineStr"/>
      <c r="AC1347" s="33" t="inlineStr"/>
      <c r="AD1347" s="33" t="inlineStr"/>
      <c r="AE1347" s="33" t="inlineStr"/>
      <c r="AF1347" s="33" t="inlineStr"/>
      <c r="AG1347" s="33" t="inlineStr"/>
      <c r="AH1347">
        <f>COUNTA(D1347:D1347)&gt;0</f>
        <v/>
      </c>
      <c r="AI1347">
        <f>IFERROR(OR(AND($D$1337&lt;&gt;"",$D$1337&gt;0),AND($D$1338&lt;&gt;"",$D$1338&gt;0)),FALSE)</f>
        <v/>
      </c>
      <c r="AJ1347">
        <f>IFERROR(AND(OR($D$1337="",$D$1338=""),NOT(OR(AND($D$1337&lt;&gt;"",$D$1337&gt;0),AND($D$1338&lt;&gt;"",$D$1338&gt;0)))),FALSE)</f>
        <v/>
      </c>
      <c r="AK1347">
        <f>IF(AI1347,IF(AH1347,"ANSWERED","MISSING"),IF(AJ1347,IF(AH1347,"INVALID","CONTROLLER MISSING"),IF(AH1347,"INVALID","NOT APPLICABLE")))</f>
        <v/>
      </c>
      <c r="AL1347" t="inlineStr">
        <is>
          <t>PARSED</t>
        </is>
      </c>
    </row>
    <row r="1348">
      <c r="A1348" s="29" t="inlineStr">
        <is>
          <t>FINS_PR_1301_v1</t>
        </is>
      </c>
      <c r="B1348" s="30" t="inlineStr">
        <is>
          <t>Number of active clients residency at the end of the report period - Business-to-Consumer: Row</t>
        </is>
      </c>
      <c r="C1348" s="35" t="inlineStr">
        <is>
          <t>TABLE: 52.0
MATRIX ROW / CONTEXT: RoW
Kindly provide the total number of active Business-to-Consumer active clients that reside in Rest of the world
HOW TO ANSWER: Up to 1 values.
WHEN TO ANSWER: At least one of these conditions must be met: “Active” (FINS_PR_1290) is greater than “0”; or “Active” (FINS_PR_1291) is greater than “0”</t>
        </is>
      </c>
      <c r="D1348" s="34" t="inlineStr"/>
      <c r="E1348" s="33" t="inlineStr"/>
      <c r="F1348" s="33" t="inlineStr"/>
      <c r="G1348" s="33" t="inlineStr"/>
      <c r="H1348" s="33" t="inlineStr"/>
      <c r="I1348" s="33" t="inlineStr"/>
      <c r="J1348" s="33" t="inlineStr"/>
      <c r="K1348" s="33" t="inlineStr"/>
      <c r="L1348" s="33" t="inlineStr"/>
      <c r="M1348" s="33" t="inlineStr"/>
      <c r="N1348" s="33" t="inlineStr"/>
      <c r="O1348" s="33" t="inlineStr"/>
      <c r="P1348" s="33" t="inlineStr"/>
      <c r="Q1348" s="33" t="inlineStr"/>
      <c r="R1348" s="33" t="inlineStr"/>
      <c r="S1348" s="33" t="inlineStr"/>
      <c r="T1348" s="33" t="inlineStr"/>
      <c r="U1348" s="33" t="inlineStr"/>
      <c r="V1348" s="33" t="inlineStr"/>
      <c r="W1348" s="33" t="inlineStr"/>
      <c r="X1348" s="33" t="inlineStr"/>
      <c r="Y1348" s="33" t="inlineStr"/>
      <c r="Z1348" s="33" t="inlineStr"/>
      <c r="AA1348" s="33" t="inlineStr"/>
      <c r="AB1348" s="33" t="inlineStr"/>
      <c r="AC1348" s="33" t="inlineStr"/>
      <c r="AD1348" s="33" t="inlineStr"/>
      <c r="AE1348" s="33" t="inlineStr"/>
      <c r="AF1348" s="33" t="inlineStr"/>
      <c r="AG1348" s="33" t="inlineStr"/>
      <c r="AH1348">
        <f>COUNTA(D1348:D1348)&gt;0</f>
        <v/>
      </c>
      <c r="AI1348">
        <f>IFERROR(OR(AND($D$1337&lt;&gt;"",$D$1337&gt;0),AND($D$1338&lt;&gt;"",$D$1338&gt;0)),FALSE)</f>
        <v/>
      </c>
      <c r="AJ1348">
        <f>IFERROR(AND(OR($D$1337="",$D$1338=""),NOT(OR(AND($D$1337&lt;&gt;"",$D$1337&gt;0),AND($D$1338&lt;&gt;"",$D$1338&gt;0)))),FALSE)</f>
        <v/>
      </c>
      <c r="AK1348">
        <f>IF(AI1348,IF(AH1348,"ANSWERED","MISSING"),IF(AJ1348,IF(AH1348,"INVALID","CONTROLLER MISSING"),IF(AH1348,"INVALID","NOT APPLICABLE")))</f>
        <v/>
      </c>
      <c r="AL1348" t="inlineStr">
        <is>
          <t>PARSED</t>
        </is>
      </c>
    </row>
    <row r="1349" ht="24" customHeight="1">
      <c r="A1349" s="28" t="inlineStr">
        <is>
          <t>PR — PAYMENT SYSTEMS AND ACCOUNTS</t>
        </is>
      </c>
      <c r="B1349" s="28" t="n"/>
      <c r="C1349" s="28" t="n"/>
      <c r="D1349" s="28" t="n"/>
      <c r="E1349" s="28" t="n"/>
      <c r="F1349" s="28" t="n"/>
      <c r="G1349" s="28" t="n"/>
      <c r="H1349" s="28" t="n"/>
      <c r="I1349" s="28" t="n"/>
      <c r="J1349" s="28" t="n"/>
      <c r="K1349" s="28" t="n"/>
      <c r="L1349" s="28" t="n"/>
      <c r="M1349" s="28" t="n"/>
      <c r="N1349" s="28" t="n"/>
      <c r="O1349" s="28" t="n"/>
      <c r="P1349" s="28" t="n"/>
      <c r="Q1349" s="28" t="n"/>
      <c r="R1349" s="28" t="n"/>
      <c r="S1349" s="28" t="n"/>
      <c r="T1349" s="28" t="n"/>
      <c r="U1349" s="28" t="n"/>
      <c r="V1349" s="28" t="n"/>
      <c r="W1349" s="28" t="n"/>
      <c r="X1349" s="28" t="n"/>
      <c r="Y1349" s="28" t="n"/>
      <c r="Z1349" s="28" t="n"/>
      <c r="AA1349" s="28" t="n"/>
      <c r="AB1349" s="28" t="n"/>
      <c r="AC1349" s="28" t="n"/>
      <c r="AD1349" s="28" t="n"/>
      <c r="AE1349" s="28" t="n"/>
      <c r="AF1349" s="28" t="n"/>
      <c r="AG1349" s="28" t="n"/>
    </row>
    <row r="1350">
      <c r="A1350" s="29" t="inlineStr">
        <is>
          <t>FINS_PR_1302_v1</t>
        </is>
      </c>
      <c r="B1350" s="30" t="inlineStr">
        <is>
          <t>Payment System</t>
        </is>
      </c>
      <c r="C1350" s="36" t="inlineStr">
        <is>
          <t>TABLE: 53.0
Kindly provide details on the service providers utilised by the institution to gain access to the payment system/s:
select the payment system from a pre-defined list
HOW TO ANSWER: Multiple values; one item per Value_N cell.
OPTIONS: Use the dropdown list; the full option list is intentionally not repeated here.
WHEN TO ANSWER: All of these conditions must be met: “Payment Services” (FINS_PR_791) is “Yes”; and “Issuing Emoney and unrelated payment services activities” (FINS_PR_798) is “Yes”</t>
        </is>
      </c>
      <c r="D1350" s="34" t="inlineStr"/>
      <c r="E1350" s="34" t="inlineStr"/>
      <c r="F1350" s="34" t="inlineStr"/>
      <c r="G1350" s="34" t="inlineStr"/>
      <c r="H1350" s="34" t="inlineStr"/>
      <c r="I1350" s="34" t="inlineStr"/>
      <c r="J1350" s="34" t="inlineStr"/>
      <c r="K1350" s="34" t="inlineStr"/>
      <c r="L1350" s="34" t="inlineStr"/>
      <c r="M1350" s="34" t="inlineStr"/>
      <c r="N1350" s="34" t="inlineStr"/>
      <c r="O1350" s="34" t="inlineStr"/>
      <c r="P1350" s="34" t="inlineStr"/>
      <c r="Q1350" s="34" t="inlineStr"/>
      <c r="R1350" s="34" t="inlineStr"/>
      <c r="S1350" s="34" t="inlineStr"/>
      <c r="T1350" s="34" t="inlineStr"/>
      <c r="U1350" s="34" t="inlineStr"/>
      <c r="V1350" s="34" t="inlineStr"/>
      <c r="W1350" s="34" t="inlineStr"/>
      <c r="X1350" s="34" t="inlineStr"/>
      <c r="Y1350" s="34" t="inlineStr"/>
      <c r="Z1350" s="34" t="inlineStr"/>
      <c r="AA1350" s="34" t="inlineStr"/>
      <c r="AB1350" s="34" t="inlineStr"/>
      <c r="AC1350" s="34" t="inlineStr"/>
      <c r="AD1350" s="34" t="inlineStr"/>
      <c r="AE1350" s="34" t="inlineStr"/>
      <c r="AF1350" s="34" t="inlineStr"/>
      <c r="AG1350" s="34" t="inlineStr"/>
      <c r="AH1350">
        <f>COUNTA(D1350:AG1350)&gt;0</f>
        <v/>
      </c>
      <c r="AI1350">
        <f>IFERROR(AND(AND($D$811&lt;&gt;"",$D$811="Yes"),AND($D$818&lt;&gt;"",$D$818="Yes")),FALSE)</f>
        <v/>
      </c>
      <c r="AJ1350">
        <f>IFERROR(AND(OR($D$811="",$D$818=""),NOT(AND(AND($D$811&lt;&gt;"",$D$811="Yes"),AND($D$818&lt;&gt;"",$D$818="Yes")))),FALSE)</f>
        <v/>
      </c>
      <c r="AK1350">
        <f>IF(AI1350,IF(AH1350,"ANSWERED","MISSING"),IF(AJ1350,IF(AH1350,"INVALID","CONTROLLER MISSING"),IF(AH1350,"INVALID","NOT APPLICABLE")))</f>
        <v/>
      </c>
      <c r="AL1350" t="inlineStr">
        <is>
          <t>PARSED</t>
        </is>
      </c>
    </row>
    <row r="1351">
      <c r="A1351" s="29" t="inlineStr">
        <is>
          <t>FINS_PR_1303_v1</t>
        </is>
      </c>
      <c r="B1351" s="30" t="inlineStr">
        <is>
          <t>if "Other", Name of Payment System</t>
        </is>
      </c>
      <c r="C1351" s="36" t="inlineStr">
        <is>
          <t>TABLE: 53.0
Kindly provide details on the service providers utilised by the institution to gain access to the payment system/s:
if other, kindly specify the name of the payment system
HOW TO ANSWER: Multiple values; one item per Value_N cell.
WHEN TO ANSWER: “Payment System” (FINS_PR_1302) is “Other”</t>
        </is>
      </c>
      <c r="D1351" s="34" t="inlineStr"/>
      <c r="E1351" s="34" t="inlineStr"/>
      <c r="F1351" s="34" t="inlineStr"/>
      <c r="G1351" s="34" t="inlineStr"/>
      <c r="H1351" s="34" t="inlineStr"/>
      <c r="I1351" s="34" t="inlineStr"/>
      <c r="J1351" s="34" t="inlineStr"/>
      <c r="K1351" s="34" t="inlineStr"/>
      <c r="L1351" s="34" t="inlineStr"/>
      <c r="M1351" s="34" t="inlineStr"/>
      <c r="N1351" s="34" t="inlineStr"/>
      <c r="O1351" s="34" t="inlineStr"/>
      <c r="P1351" s="34" t="inlineStr"/>
      <c r="Q1351" s="34" t="inlineStr"/>
      <c r="R1351" s="34" t="inlineStr"/>
      <c r="S1351" s="34" t="inlineStr"/>
      <c r="T1351" s="34" t="inlineStr"/>
      <c r="U1351" s="34" t="inlineStr"/>
      <c r="V1351" s="34" t="inlineStr"/>
      <c r="W1351" s="34" t="inlineStr"/>
      <c r="X1351" s="34" t="inlineStr"/>
      <c r="Y1351" s="34" t="inlineStr"/>
      <c r="Z1351" s="34" t="inlineStr"/>
      <c r="AA1351" s="34" t="inlineStr"/>
      <c r="AB1351" s="34" t="inlineStr"/>
      <c r="AC1351" s="34" t="inlineStr"/>
      <c r="AD1351" s="34" t="inlineStr"/>
      <c r="AE1351" s="34" t="inlineStr"/>
      <c r="AF1351" s="34" t="inlineStr"/>
      <c r="AG1351" s="34" t="inlineStr"/>
      <c r="AH1351">
        <f>COUNTA(D1351:AG1351)&gt;0</f>
        <v/>
      </c>
      <c r="AI1351">
        <f>IFERROR(COUNTIF('2- PR'!$D$1350:$AG$1350,"Other")&gt;0,FALSE)</f>
        <v/>
      </c>
      <c r="AJ1351">
        <f>IFERROR(AND(COUNTA('2- PR'!$D$1350:$AG$1350)=0,NOT(COUNTIF('2- PR'!$D$1350:$AG$1350,"Other")&gt;0)),FALSE)</f>
        <v/>
      </c>
      <c r="AK1351">
        <f>IF(AI1351,IF(AH1351,"ANSWERED","MISSING"),IF(AJ1351,IF(AH1351,"INVALID","CONTROLLER MISSING"),IF(AH1351,"INVALID","NOT APPLICABLE")))</f>
        <v/>
      </c>
      <c r="AL1351" t="inlineStr">
        <is>
          <t>PARSED</t>
        </is>
      </c>
    </row>
    <row r="1352">
      <c r="A1352" s="29" t="inlineStr">
        <is>
          <t>FINS_PR_1304_v1</t>
        </is>
      </c>
      <c r="B1352" s="30" t="inlineStr">
        <is>
          <t>if "Other", Country of Payment System</t>
        </is>
      </c>
      <c r="C1352" s="36" t="inlineStr">
        <is>
          <t>TABLE: 53.0
Kindly provide details on the service providers utilised by the institution to gain access to the payment system/s:
if other, kindly specify the country related to that payment system
HOW TO ANSWER: Multiple values; one item per Value_N cell.
OPTIONS: Use the dropdown list; the full option list is intentionally not repeated here.
WHEN TO ANSWER: “Payment System” (FINS_PR_1302) is “Other”</t>
        </is>
      </c>
      <c r="D1352" s="34" t="inlineStr"/>
      <c r="E1352" s="34" t="inlineStr"/>
      <c r="F1352" s="34" t="inlineStr"/>
      <c r="G1352" s="34" t="inlineStr"/>
      <c r="H1352" s="34" t="inlineStr"/>
      <c r="I1352" s="34" t="inlineStr"/>
      <c r="J1352" s="34" t="inlineStr"/>
      <c r="K1352" s="34" t="inlineStr"/>
      <c r="L1352" s="34" t="inlineStr"/>
      <c r="M1352" s="34" t="inlineStr"/>
      <c r="N1352" s="34" t="inlineStr"/>
      <c r="O1352" s="34" t="inlineStr"/>
      <c r="P1352" s="34" t="inlineStr"/>
      <c r="Q1352" s="34" t="inlineStr"/>
      <c r="R1352" s="34" t="inlineStr"/>
      <c r="S1352" s="34" t="inlineStr"/>
      <c r="T1352" s="34" t="inlineStr"/>
      <c r="U1352" s="34" t="inlineStr"/>
      <c r="V1352" s="34" t="inlineStr"/>
      <c r="W1352" s="34" t="inlineStr"/>
      <c r="X1352" s="34" t="inlineStr"/>
      <c r="Y1352" s="34" t="inlineStr"/>
      <c r="Z1352" s="34" t="inlineStr"/>
      <c r="AA1352" s="34" t="inlineStr"/>
      <c r="AB1352" s="34" t="inlineStr"/>
      <c r="AC1352" s="34" t="inlineStr"/>
      <c r="AD1352" s="34" t="inlineStr"/>
      <c r="AE1352" s="34" t="inlineStr"/>
      <c r="AF1352" s="34" t="inlineStr"/>
      <c r="AG1352" s="34" t="inlineStr"/>
      <c r="AH1352">
        <f>COUNTA(D1352:AG1352)&gt;0</f>
        <v/>
      </c>
      <c r="AI1352">
        <f>IFERROR(COUNTIF('2- PR'!$D$1350:$AG$1350,"Other")&gt;0,FALSE)</f>
        <v/>
      </c>
      <c r="AJ1352">
        <f>IFERROR(AND(COUNTA('2- PR'!$D$1350:$AG$1350)=0,NOT(COUNTIF('2- PR'!$D$1350:$AG$1350,"Other")&gt;0)),FALSE)</f>
        <v/>
      </c>
      <c r="AK1352">
        <f>IF(AI1352,IF(AH1352,"ANSWERED","MISSING"),IF(AJ1352,IF(AH1352,"INVALID","CONTROLLER MISSING"),IF(AH1352,"INVALID","NOT APPLICABLE")))</f>
        <v/>
      </c>
      <c r="AL1352" t="inlineStr">
        <is>
          <t>PARSED</t>
        </is>
      </c>
    </row>
    <row r="1353">
      <c r="A1353" s="29" t="inlineStr">
        <is>
          <t>FINS_PR_1305_v1</t>
        </is>
      </c>
      <c r="B1353" s="30" t="inlineStr">
        <is>
          <t>Direct or Indirect Participant</t>
        </is>
      </c>
      <c r="C1353" s="36" t="inlineStr">
        <is>
          <t>TABLE: 53.0
Kindly provide details on the service providers utilised by the institution to gain access to the payment system/s:
select the type of participant
HOW TO ANSWER: Multiple values; one item per Value_N cell.
OPTIONS: Direct Participant | Indirect Participant
WHEN TO ANSWER: “Payment System” (FINS_PR_1302) has been answered</t>
        </is>
      </c>
      <c r="D1353" s="34" t="inlineStr"/>
      <c r="E1353" s="34" t="inlineStr"/>
      <c r="F1353" s="34" t="inlineStr"/>
      <c r="G1353" s="34" t="inlineStr"/>
      <c r="H1353" s="34" t="inlineStr"/>
      <c r="I1353" s="34" t="inlineStr"/>
      <c r="J1353" s="34" t="inlineStr"/>
      <c r="K1353" s="34" t="inlineStr"/>
      <c r="L1353" s="34" t="inlineStr"/>
      <c r="M1353" s="34" t="inlineStr"/>
      <c r="N1353" s="34" t="inlineStr"/>
      <c r="O1353" s="34" t="inlineStr"/>
      <c r="P1353" s="34" t="inlineStr"/>
      <c r="Q1353" s="34" t="inlineStr"/>
      <c r="R1353" s="34" t="inlineStr"/>
      <c r="S1353" s="34" t="inlineStr"/>
      <c r="T1353" s="34" t="inlineStr"/>
      <c r="U1353" s="34" t="inlineStr"/>
      <c r="V1353" s="34" t="inlineStr"/>
      <c r="W1353" s="34" t="inlineStr"/>
      <c r="X1353" s="34" t="inlineStr"/>
      <c r="Y1353" s="34" t="inlineStr"/>
      <c r="Z1353" s="34" t="inlineStr"/>
      <c r="AA1353" s="34" t="inlineStr"/>
      <c r="AB1353" s="34" t="inlineStr"/>
      <c r="AC1353" s="34" t="inlineStr"/>
      <c r="AD1353" s="34" t="inlineStr"/>
      <c r="AE1353" s="34" t="inlineStr"/>
      <c r="AF1353" s="34" t="inlineStr"/>
      <c r="AG1353" s="34" t="inlineStr"/>
      <c r="AH1353">
        <f>COUNTA(D1353:AG1353)&gt;0</f>
        <v/>
      </c>
      <c r="AI1353">
        <f>IFERROR(D$1350&lt;&gt;"",FALSE)</f>
        <v/>
      </c>
      <c r="AJ1353">
        <f>IFERROR(AND(D$1350="",NOT(D$1350&lt;&gt;"")),FALSE)</f>
        <v/>
      </c>
      <c r="AK1353">
        <f>IF(AI1353,IF(AH1353,"ANSWERED","MISSING"),IF(AJ1353,IF(AH1353,"INVALID","CONTROLLER MISSING"),IF(AH1353,"INVALID","NOT APPLICABLE")))</f>
        <v/>
      </c>
      <c r="AL1353" t="inlineStr">
        <is>
          <t>PARSED</t>
        </is>
      </c>
    </row>
    <row r="1354">
      <c r="A1354" s="29" t="inlineStr">
        <is>
          <t>FINS_PR_1306_v1</t>
        </is>
      </c>
      <c r="B1354" s="30" t="inlineStr">
        <is>
          <t>Name of Service Provider utilised to gain access to the payment system</t>
        </is>
      </c>
      <c r="C1354" s="36" t="inlineStr">
        <is>
          <t>TABLE: 53.0
Kindly provide details on the service providers utilised by the institution to gain access to the payment system/s:
name of service provider (if applicable)
HOW TO ANSWER: Multiple values; one item per Value_N cell.
WHEN TO ANSWER: “Direct or Indirect Participant” (FINS_PR_1305) is “Indirect Participant”</t>
        </is>
      </c>
      <c r="D1354" s="34" t="inlineStr"/>
      <c r="E1354" s="34" t="inlineStr"/>
      <c r="F1354" s="34" t="inlineStr"/>
      <c r="G1354" s="34" t="inlineStr"/>
      <c r="H1354" s="34" t="inlineStr"/>
      <c r="I1354" s="34" t="inlineStr"/>
      <c r="J1354" s="34" t="inlineStr"/>
      <c r="K1354" s="34" t="inlineStr"/>
      <c r="L1354" s="34" t="inlineStr"/>
      <c r="M1354" s="34" t="inlineStr"/>
      <c r="N1354" s="34" t="inlineStr"/>
      <c r="O1354" s="34" t="inlineStr"/>
      <c r="P1354" s="34" t="inlineStr"/>
      <c r="Q1354" s="34" t="inlineStr"/>
      <c r="R1354" s="34" t="inlineStr"/>
      <c r="S1354" s="34" t="inlineStr"/>
      <c r="T1354" s="34" t="inlineStr"/>
      <c r="U1354" s="34" t="inlineStr"/>
      <c r="V1354" s="34" t="inlineStr"/>
      <c r="W1354" s="34" t="inlineStr"/>
      <c r="X1354" s="34" t="inlineStr"/>
      <c r="Y1354" s="34" t="inlineStr"/>
      <c r="Z1354" s="34" t="inlineStr"/>
      <c r="AA1354" s="34" t="inlineStr"/>
      <c r="AB1354" s="34" t="inlineStr"/>
      <c r="AC1354" s="34" t="inlineStr"/>
      <c r="AD1354" s="34" t="inlineStr"/>
      <c r="AE1354" s="34" t="inlineStr"/>
      <c r="AF1354" s="34" t="inlineStr"/>
      <c r="AG1354" s="34" t="inlineStr"/>
      <c r="AH1354">
        <f>COUNTA(D1354:AG1354)&gt;0</f>
        <v/>
      </c>
      <c r="AI1354">
        <f>IFERROR(COUNTIF('2- PR'!$D$1353:$AG$1353,"Indirect Participant")&gt;0,FALSE)</f>
        <v/>
      </c>
      <c r="AJ1354">
        <f>IFERROR(AND(COUNTA('2- PR'!$D$1353:$AG$1353)=0,NOT(COUNTIF('2- PR'!$D$1353:$AG$1353,"Indirect Participant")&gt;0)),FALSE)</f>
        <v/>
      </c>
      <c r="AK1354">
        <f>IF(AI1354,IF(AH1354,"ANSWERED","MISSING"),IF(AJ1354,IF(AH1354,"INVALID","CONTROLLER MISSING"),IF(AH1354,"INVALID","NOT APPLICABLE")))</f>
        <v/>
      </c>
      <c r="AL1354" t="inlineStr">
        <is>
          <t>PARSED</t>
        </is>
      </c>
    </row>
    <row r="1355">
      <c r="A1355" s="29" t="inlineStr">
        <is>
          <t>FINS_PR_1307_v1</t>
        </is>
      </c>
      <c r="B1355" s="30" t="inlineStr">
        <is>
          <t>Country of Service Provider utilised to gain access to the payment system</t>
        </is>
      </c>
      <c r="C1355" s="36" t="inlineStr">
        <is>
          <t>TABLE: 53.0
Kindly provide details on the service providers utilised by the institution to gain access to the payment system/s:
country of service provider (if applicable)
HOW TO ANSWER: Multiple values; one item per Value_N cell.
OPTIONS: Use the dropdown list; the full option list is intentionally not repeated here.
WHEN TO ANSWER: “Direct or Indirect Participant” (FINS_PR_1305) is “Indirect Participant”</t>
        </is>
      </c>
      <c r="D1355" s="34" t="inlineStr"/>
      <c r="E1355" s="34" t="inlineStr"/>
      <c r="F1355" s="34" t="inlineStr"/>
      <c r="G1355" s="34" t="inlineStr"/>
      <c r="H1355" s="34" t="inlineStr"/>
      <c r="I1355" s="34" t="inlineStr"/>
      <c r="J1355" s="34" t="inlineStr"/>
      <c r="K1355" s="34" t="inlineStr"/>
      <c r="L1355" s="34" t="inlineStr"/>
      <c r="M1355" s="34" t="inlineStr"/>
      <c r="N1355" s="34" t="inlineStr"/>
      <c r="O1355" s="34" t="inlineStr"/>
      <c r="P1355" s="34" t="inlineStr"/>
      <c r="Q1355" s="34" t="inlineStr"/>
      <c r="R1355" s="34" t="inlineStr"/>
      <c r="S1355" s="34" t="inlineStr"/>
      <c r="T1355" s="34" t="inlineStr"/>
      <c r="U1355" s="34" t="inlineStr"/>
      <c r="V1355" s="34" t="inlineStr"/>
      <c r="W1355" s="34" t="inlineStr"/>
      <c r="X1355" s="34" t="inlineStr"/>
      <c r="Y1355" s="34" t="inlineStr"/>
      <c r="Z1355" s="34" t="inlineStr"/>
      <c r="AA1355" s="34" t="inlineStr"/>
      <c r="AB1355" s="34" t="inlineStr"/>
      <c r="AC1355" s="34" t="inlineStr"/>
      <c r="AD1355" s="34" t="inlineStr"/>
      <c r="AE1355" s="34" t="inlineStr"/>
      <c r="AF1355" s="34" t="inlineStr"/>
      <c r="AG1355" s="34" t="inlineStr"/>
      <c r="AH1355">
        <f>COUNTA(D1355:AG1355)&gt;0</f>
        <v/>
      </c>
      <c r="AI1355">
        <f>IFERROR(COUNTIF('2- PR'!$D$1353:$AG$1353,"Indirect Participant")&gt;0,FALSE)</f>
        <v/>
      </c>
      <c r="AJ1355">
        <f>IFERROR(AND(COUNTA('2- PR'!$D$1353:$AG$1353)=0,NOT(COUNTIF('2- PR'!$D$1353:$AG$1353,"Indirect Participant")&gt;0)),FALSE)</f>
        <v/>
      </c>
      <c r="AK1355">
        <f>IF(AI1355,IF(AH1355,"ANSWERED","MISSING"),IF(AJ1355,IF(AH1355,"INVALID","CONTROLLER MISSING"),IF(AH1355,"INVALID","NOT APPLICABLE")))</f>
        <v/>
      </c>
      <c r="AL1355" t="inlineStr">
        <is>
          <t>PARSED</t>
        </is>
      </c>
    </row>
    <row r="1356">
      <c r="A1356" s="29" t="inlineStr">
        <is>
          <t>FINS_PR_1308_v1</t>
        </is>
      </c>
      <c r="B1356" s="30" t="inlineStr">
        <is>
          <t>Total number of payment transaction sent through the payment system</t>
        </is>
      </c>
      <c r="C1356" s="36" t="inlineStr">
        <is>
          <t>TABLE: 53.0
Kindly provide details on the service providers utilised by the institution to gain access to the payment system/s:
# of payment treansactions
HOW TO ANSWER: Multiple values; one item per Value_N cell.
WHEN TO ANSWER: “Payment System” (FINS_PR_1302) has been answered</t>
        </is>
      </c>
      <c r="D1356" s="34" t="inlineStr"/>
      <c r="E1356" s="34" t="inlineStr"/>
      <c r="F1356" s="34" t="inlineStr"/>
      <c r="G1356" s="34" t="inlineStr"/>
      <c r="H1356" s="34" t="inlineStr"/>
      <c r="I1356" s="34" t="inlineStr"/>
      <c r="J1356" s="34" t="inlineStr"/>
      <c r="K1356" s="34" t="inlineStr"/>
      <c r="L1356" s="34" t="inlineStr"/>
      <c r="M1356" s="34" t="inlineStr"/>
      <c r="N1356" s="34" t="inlineStr"/>
      <c r="O1356" s="34" t="inlineStr"/>
      <c r="P1356" s="34" t="inlineStr"/>
      <c r="Q1356" s="34" t="inlineStr"/>
      <c r="R1356" s="34" t="inlineStr"/>
      <c r="S1356" s="34" t="inlineStr"/>
      <c r="T1356" s="34" t="inlineStr"/>
      <c r="U1356" s="34" t="inlineStr"/>
      <c r="V1356" s="34" t="inlineStr"/>
      <c r="W1356" s="34" t="inlineStr"/>
      <c r="X1356" s="34" t="inlineStr"/>
      <c r="Y1356" s="34" t="inlineStr"/>
      <c r="Z1356" s="34" t="inlineStr"/>
      <c r="AA1356" s="34" t="inlineStr"/>
      <c r="AB1356" s="34" t="inlineStr"/>
      <c r="AC1356" s="34" t="inlineStr"/>
      <c r="AD1356" s="34" t="inlineStr"/>
      <c r="AE1356" s="34" t="inlineStr"/>
      <c r="AF1356" s="34" t="inlineStr"/>
      <c r="AG1356" s="34" t="inlineStr"/>
      <c r="AH1356">
        <f>COUNTA(D1356:AG1356)&gt;0</f>
        <v/>
      </c>
      <c r="AI1356">
        <f>IFERROR(D$1350&lt;&gt;"",FALSE)</f>
        <v/>
      </c>
      <c r="AJ1356">
        <f>IFERROR(AND(D$1350="",NOT(D$1350&lt;&gt;"")),FALSE)</f>
        <v/>
      </c>
      <c r="AK1356">
        <f>IF(AI1356,IF(AH1356,"ANSWERED","MISSING"),IF(AJ1356,IF(AH1356,"INVALID","CONTROLLER MISSING"),IF(AH1356,"INVALID","NOT APPLICABLE")))</f>
        <v/>
      </c>
      <c r="AL1356" t="inlineStr">
        <is>
          <t>PARSED</t>
        </is>
      </c>
    </row>
    <row r="1357">
      <c r="A1357" s="29" t="inlineStr">
        <is>
          <t>FINS_PR_1309_v1</t>
        </is>
      </c>
      <c r="B1357" s="30" t="inlineStr">
        <is>
          <t>Total monetary value of payment transactions sent through the payment system in Reporting Currency</t>
        </is>
      </c>
      <c r="C1357" s="36" t="inlineStr">
        <is>
          <t>TABLE: 53.0
Kindly provide details on the service providers utilised by the institution to gain access to the payment system/s:
Total in reporting currency
HOW TO ANSWER: Multiple values; one item per Value_N cell.
WHEN TO ANSWER: “Payment System” (FINS_PR_1302) has been answered</t>
        </is>
      </c>
      <c r="D1357" s="34" t="inlineStr"/>
      <c r="E1357" s="34" t="inlineStr"/>
      <c r="F1357" s="34" t="inlineStr"/>
      <c r="G1357" s="34" t="inlineStr"/>
      <c r="H1357" s="34" t="inlineStr"/>
      <c r="I1357" s="34" t="inlineStr"/>
      <c r="J1357" s="34" t="inlineStr"/>
      <c r="K1357" s="34" t="inlineStr"/>
      <c r="L1357" s="34" t="inlineStr"/>
      <c r="M1357" s="34" t="inlineStr"/>
      <c r="N1357" s="34" t="inlineStr"/>
      <c r="O1357" s="34" t="inlineStr"/>
      <c r="P1357" s="34" t="inlineStr"/>
      <c r="Q1357" s="34" t="inlineStr"/>
      <c r="R1357" s="34" t="inlineStr"/>
      <c r="S1357" s="34" t="inlineStr"/>
      <c r="T1357" s="34" t="inlineStr"/>
      <c r="U1357" s="34" t="inlineStr"/>
      <c r="V1357" s="34" t="inlineStr"/>
      <c r="W1357" s="34" t="inlineStr"/>
      <c r="X1357" s="34" t="inlineStr"/>
      <c r="Y1357" s="34" t="inlineStr"/>
      <c r="Z1357" s="34" t="inlineStr"/>
      <c r="AA1357" s="34" t="inlineStr"/>
      <c r="AB1357" s="34" t="inlineStr"/>
      <c r="AC1357" s="34" t="inlineStr"/>
      <c r="AD1357" s="34" t="inlineStr"/>
      <c r="AE1357" s="34" t="inlineStr"/>
      <c r="AF1357" s="34" t="inlineStr"/>
      <c r="AG1357" s="34" t="inlineStr"/>
      <c r="AH1357">
        <f>COUNTA(D1357:AG1357)&gt;0</f>
        <v/>
      </c>
      <c r="AI1357">
        <f>IFERROR(D$1350&lt;&gt;"",FALSE)</f>
        <v/>
      </c>
      <c r="AJ1357">
        <f>IFERROR(AND(D$1350="",NOT(D$1350&lt;&gt;"")),FALSE)</f>
        <v/>
      </c>
      <c r="AK1357">
        <f>IF(AI1357,IF(AH1357,"ANSWERED","MISSING"),IF(AJ1357,IF(AH1357,"INVALID","CONTROLLER MISSING"),IF(AH1357,"INVALID","NOT APPLICABLE")))</f>
        <v/>
      </c>
      <c r="AL1357" t="inlineStr">
        <is>
          <t>PARSED</t>
        </is>
      </c>
    </row>
    <row r="1358">
      <c r="A1358" s="29" t="inlineStr">
        <is>
          <t>FINS_PR_1310_v1</t>
        </is>
      </c>
      <c r="B1358" s="30" t="inlineStr">
        <is>
          <t>Kindly indicate whether the institution offers payments account to their clients</t>
        </is>
      </c>
      <c r="C1358" s="31" t="inlineStr">
        <is>
          <t>OPTIONS: Yes | No
WHEN TO ANSWER: All of these conditions must be met: “Payment Services” (FINS_PR_791) is “Yes”; and “Issuing Emoney and unrelated payment services activities” (FINS_PR_798) is “Yes”</t>
        </is>
      </c>
      <c r="D1358" s="34" t="inlineStr"/>
      <c r="E1358" s="33" t="inlineStr"/>
      <c r="F1358" s="33" t="inlineStr"/>
      <c r="G1358" s="33" t="inlineStr"/>
      <c r="H1358" s="33" t="inlineStr"/>
      <c r="I1358" s="33" t="inlineStr"/>
      <c r="J1358" s="33" t="inlineStr"/>
      <c r="K1358" s="33" t="inlineStr"/>
      <c r="L1358" s="33" t="inlineStr"/>
      <c r="M1358" s="33" t="inlineStr"/>
      <c r="N1358" s="33" t="inlineStr"/>
      <c r="O1358" s="33" t="inlineStr"/>
      <c r="P1358" s="33" t="inlineStr"/>
      <c r="Q1358" s="33" t="inlineStr"/>
      <c r="R1358" s="33" t="inlineStr"/>
      <c r="S1358" s="33" t="inlineStr"/>
      <c r="T1358" s="33" t="inlineStr"/>
      <c r="U1358" s="33" t="inlineStr"/>
      <c r="V1358" s="33" t="inlineStr"/>
      <c r="W1358" s="33" t="inlineStr"/>
      <c r="X1358" s="33" t="inlineStr"/>
      <c r="Y1358" s="33" t="inlineStr"/>
      <c r="Z1358" s="33" t="inlineStr"/>
      <c r="AA1358" s="33" t="inlineStr"/>
      <c r="AB1358" s="33" t="inlineStr"/>
      <c r="AC1358" s="33" t="inlineStr"/>
      <c r="AD1358" s="33" t="inlineStr"/>
      <c r="AE1358" s="33" t="inlineStr"/>
      <c r="AF1358" s="33" t="inlineStr"/>
      <c r="AG1358" s="33" t="inlineStr"/>
      <c r="AH1358">
        <f>COUNTA(D1358:D1358)&gt;0</f>
        <v/>
      </c>
      <c r="AI1358">
        <f>IFERROR(AND(AND($D$811&lt;&gt;"",$D$811="Yes"),AND($D$818&lt;&gt;"",$D$818="Yes")),FALSE)</f>
        <v/>
      </c>
      <c r="AJ1358">
        <f>IFERROR(AND(OR($D$811="",$D$818=""),NOT(AND(AND($D$811&lt;&gt;"",$D$811="Yes"),AND($D$818&lt;&gt;"",$D$818="Yes")))),FALSE)</f>
        <v/>
      </c>
      <c r="AK1358">
        <f>IF(AI1358,IF(AH1358,"ANSWERED","MISSING"),IF(AJ1358,IF(AH1358,"INVALID","CONTROLLER MISSING"),IF(AH1358,"INVALID","NOT APPLICABLE")))</f>
        <v/>
      </c>
      <c r="AL1358" t="inlineStr">
        <is>
          <t>PARSED</t>
        </is>
      </c>
    </row>
    <row r="1359">
      <c r="A1359" s="29" t="inlineStr">
        <is>
          <t>FINS_PR_1311_v1</t>
        </is>
      </c>
      <c r="B1359" s="30" t="inlineStr">
        <is>
          <t>Kindly indicate whether the institution offers e-wallet account to their clients</t>
        </is>
      </c>
      <c r="C1359" s="31" t="inlineStr">
        <is>
          <t>OPTIONS: Yes | No
WHEN TO ANSWER: “Issuing of electronic money as defined in the Third Schedule” (FINS_PR_797) is “Yes”</t>
        </is>
      </c>
      <c r="D1359" s="34" t="inlineStr"/>
      <c r="E1359" s="33" t="inlineStr"/>
      <c r="F1359" s="33" t="inlineStr"/>
      <c r="G1359" s="33" t="inlineStr"/>
      <c r="H1359" s="33" t="inlineStr"/>
      <c r="I1359" s="33" t="inlineStr"/>
      <c r="J1359" s="33" t="inlineStr"/>
      <c r="K1359" s="33" t="inlineStr"/>
      <c r="L1359" s="33" t="inlineStr"/>
      <c r="M1359" s="33" t="inlineStr"/>
      <c r="N1359" s="33" t="inlineStr"/>
      <c r="O1359" s="33" t="inlineStr"/>
      <c r="P1359" s="33" t="inlineStr"/>
      <c r="Q1359" s="33" t="inlineStr"/>
      <c r="R1359" s="33" t="inlineStr"/>
      <c r="S1359" s="33" t="inlineStr"/>
      <c r="T1359" s="33" t="inlineStr"/>
      <c r="U1359" s="33" t="inlineStr"/>
      <c r="V1359" s="33" t="inlineStr"/>
      <c r="W1359" s="33" t="inlineStr"/>
      <c r="X1359" s="33" t="inlineStr"/>
      <c r="Y1359" s="33" t="inlineStr"/>
      <c r="Z1359" s="33" t="inlineStr"/>
      <c r="AA1359" s="33" t="inlineStr"/>
      <c r="AB1359" s="33" t="inlineStr"/>
      <c r="AC1359" s="33" t="inlineStr"/>
      <c r="AD1359" s="33" t="inlineStr"/>
      <c r="AE1359" s="33" t="inlineStr"/>
      <c r="AF1359" s="33" t="inlineStr"/>
      <c r="AG1359" s="33" t="inlineStr"/>
      <c r="AH1359">
        <f>COUNTA(D1359:D1359)&gt;0</f>
        <v/>
      </c>
      <c r="AI1359">
        <f>IFERROR(AND($D$817&lt;&gt;"",$D$817="Yes"),FALSE)</f>
        <v/>
      </c>
      <c r="AJ1359">
        <f>IFERROR(AND($D$817="",NOT(AND($D$817&lt;&gt;"",$D$817="Yes"))),FALSE)</f>
        <v/>
      </c>
      <c r="AK1359">
        <f>IF(AI1359,IF(AH1359,"ANSWERED","MISSING"),IF(AJ1359,IF(AH1359,"INVALID","CONTROLLER MISSING"),IF(AH1359,"INVALID","NOT APPLICABLE")))</f>
        <v/>
      </c>
      <c r="AL1359" t="inlineStr">
        <is>
          <t>PARSED</t>
        </is>
      </c>
    </row>
    <row r="1360">
      <c r="A1360" s="29" t="inlineStr">
        <is>
          <t>FINS_PR_1312_v1</t>
        </is>
      </c>
      <c r="B1360" s="30" t="inlineStr">
        <is>
          <t>Total number of payment accounts offered at the end of the reporting period</t>
        </is>
      </c>
      <c r="C1360" s="31" t="inlineStr">
        <is>
          <t>WHEN TO ANSWER: “Kindly indicate whether the institution offers payments account to their clients” (FINS_PR_1310) is “Yes”</t>
        </is>
      </c>
      <c r="D1360" s="34" t="inlineStr"/>
      <c r="E1360" s="33" t="inlineStr"/>
      <c r="F1360" s="33" t="inlineStr"/>
      <c r="G1360" s="33" t="inlineStr"/>
      <c r="H1360" s="33" t="inlineStr"/>
      <c r="I1360" s="33" t="inlineStr"/>
      <c r="J1360" s="33" t="inlineStr"/>
      <c r="K1360" s="33" t="inlineStr"/>
      <c r="L1360" s="33" t="inlineStr"/>
      <c r="M1360" s="33" t="inlineStr"/>
      <c r="N1360" s="33" t="inlineStr"/>
      <c r="O1360" s="33" t="inlineStr"/>
      <c r="P1360" s="33" t="inlineStr"/>
      <c r="Q1360" s="33" t="inlineStr"/>
      <c r="R1360" s="33" t="inlineStr"/>
      <c r="S1360" s="33" t="inlineStr"/>
      <c r="T1360" s="33" t="inlineStr"/>
      <c r="U1360" s="33" t="inlineStr"/>
      <c r="V1360" s="33" t="inlineStr"/>
      <c r="W1360" s="33" t="inlineStr"/>
      <c r="X1360" s="33" t="inlineStr"/>
      <c r="Y1360" s="33" t="inlineStr"/>
      <c r="Z1360" s="33" t="inlineStr"/>
      <c r="AA1360" s="33" t="inlineStr"/>
      <c r="AB1360" s="33" t="inlineStr"/>
      <c r="AC1360" s="33" t="inlineStr"/>
      <c r="AD1360" s="33" t="inlineStr"/>
      <c r="AE1360" s="33" t="inlineStr"/>
      <c r="AF1360" s="33" t="inlineStr"/>
      <c r="AG1360" s="33" t="inlineStr"/>
      <c r="AH1360">
        <f>COUNTA(D1360:D1360)&gt;0</f>
        <v/>
      </c>
      <c r="AI1360">
        <f>IFERROR(AND($D$1358&lt;&gt;"",$D$1358="Yes"),FALSE)</f>
        <v/>
      </c>
      <c r="AJ1360">
        <f>IFERROR(AND($D$1358="",NOT(AND($D$1358&lt;&gt;"",$D$1358="Yes"))),FALSE)</f>
        <v/>
      </c>
      <c r="AK1360">
        <f>IF(AI1360,IF(AH1360,"ANSWERED","MISSING"),IF(AJ1360,IF(AH1360,"INVALID","CONTROLLER MISSING"),IF(AH1360,"INVALID","NOT APPLICABLE")))</f>
        <v/>
      </c>
      <c r="AL1360" t="inlineStr">
        <is>
          <t>PARSED</t>
        </is>
      </c>
    </row>
    <row r="1361">
      <c r="A1361" s="29" t="inlineStr">
        <is>
          <t>FINS_PR_1313_v1</t>
        </is>
      </c>
      <c r="B1361" s="30" t="inlineStr">
        <is>
          <t>Total number of e-wallet accounts offered at the end of the reporting period</t>
        </is>
      </c>
      <c r="C1361" s="31" t="inlineStr">
        <is>
          <t>WHEN TO ANSWER: “Kindly indicate whether the institution offers e-wallet account to their clients” (FINS_PR_1311) is “Yes”</t>
        </is>
      </c>
      <c r="D1361" s="34" t="inlineStr"/>
      <c r="E1361" s="33" t="inlineStr"/>
      <c r="F1361" s="33" t="inlineStr"/>
      <c r="G1361" s="33" t="inlineStr"/>
      <c r="H1361" s="33" t="inlineStr"/>
      <c r="I1361" s="33" t="inlineStr"/>
      <c r="J1361" s="33" t="inlineStr"/>
      <c r="K1361" s="33" t="inlineStr"/>
      <c r="L1361" s="33" t="inlineStr"/>
      <c r="M1361" s="33" t="inlineStr"/>
      <c r="N1361" s="33" t="inlineStr"/>
      <c r="O1361" s="33" t="inlineStr"/>
      <c r="P1361" s="33" t="inlineStr"/>
      <c r="Q1361" s="33" t="inlineStr"/>
      <c r="R1361" s="33" t="inlineStr"/>
      <c r="S1361" s="33" t="inlineStr"/>
      <c r="T1361" s="33" t="inlineStr"/>
      <c r="U1361" s="33" t="inlineStr"/>
      <c r="V1361" s="33" t="inlineStr"/>
      <c r="W1361" s="33" t="inlineStr"/>
      <c r="X1361" s="33" t="inlineStr"/>
      <c r="Y1361" s="33" t="inlineStr"/>
      <c r="Z1361" s="33" t="inlineStr"/>
      <c r="AA1361" s="33" t="inlineStr"/>
      <c r="AB1361" s="33" t="inlineStr"/>
      <c r="AC1361" s="33" t="inlineStr"/>
      <c r="AD1361" s="33" t="inlineStr"/>
      <c r="AE1361" s="33" t="inlineStr"/>
      <c r="AF1361" s="33" t="inlineStr"/>
      <c r="AG1361" s="33" t="inlineStr"/>
      <c r="AH1361">
        <f>COUNTA(D1361:D1361)&gt;0</f>
        <v/>
      </c>
      <c r="AI1361">
        <f>IFERROR(AND($D$1359&lt;&gt;"",$D$1359="Yes"),FALSE)</f>
        <v/>
      </c>
      <c r="AJ1361">
        <f>IFERROR(AND($D$1359="",NOT(AND($D$1359&lt;&gt;"",$D$1359="Yes"))),FALSE)</f>
        <v/>
      </c>
      <c r="AK1361">
        <f>IF(AI1361,IF(AH1361,"ANSWERED","MISSING"),IF(AJ1361,IF(AH1361,"INVALID","CONTROLLER MISSING"),IF(AH1361,"INVALID","NOT APPLICABLE")))</f>
        <v/>
      </c>
      <c r="AL1361" t="inlineStr">
        <is>
          <t>PARSED</t>
        </is>
      </c>
    </row>
    <row r="1362">
      <c r="A1362" s="29" t="inlineStr">
        <is>
          <t>FINS_PR_1314_v1</t>
        </is>
      </c>
      <c r="B1362" s="30" t="inlineStr">
        <is>
          <t>Maximum number of payment accounts per client</t>
        </is>
      </c>
      <c r="C1362" s="31" t="inlineStr">
        <is>
          <t>WHEN TO ANSWER: “Kindly indicate whether the institution offers payments account to their clients” (FINS_PR_1310) is “Yes”</t>
        </is>
      </c>
      <c r="D1362" s="34" t="inlineStr"/>
      <c r="E1362" s="33" t="inlineStr"/>
      <c r="F1362" s="33" t="inlineStr"/>
      <c r="G1362" s="33" t="inlineStr"/>
      <c r="H1362" s="33" t="inlineStr"/>
      <c r="I1362" s="33" t="inlineStr"/>
      <c r="J1362" s="33" t="inlineStr"/>
      <c r="K1362" s="33" t="inlineStr"/>
      <c r="L1362" s="33" t="inlineStr"/>
      <c r="M1362" s="33" t="inlineStr"/>
      <c r="N1362" s="33" t="inlineStr"/>
      <c r="O1362" s="33" t="inlineStr"/>
      <c r="P1362" s="33" t="inlineStr"/>
      <c r="Q1362" s="33" t="inlineStr"/>
      <c r="R1362" s="33" t="inlineStr"/>
      <c r="S1362" s="33" t="inlineStr"/>
      <c r="T1362" s="33" t="inlineStr"/>
      <c r="U1362" s="33" t="inlineStr"/>
      <c r="V1362" s="33" t="inlineStr"/>
      <c r="W1362" s="33" t="inlineStr"/>
      <c r="X1362" s="33" t="inlineStr"/>
      <c r="Y1362" s="33" t="inlineStr"/>
      <c r="Z1362" s="33" t="inlineStr"/>
      <c r="AA1362" s="33" t="inlineStr"/>
      <c r="AB1362" s="33" t="inlineStr"/>
      <c r="AC1362" s="33" t="inlineStr"/>
      <c r="AD1362" s="33" t="inlineStr"/>
      <c r="AE1362" s="33" t="inlineStr"/>
      <c r="AF1362" s="33" t="inlineStr"/>
      <c r="AG1362" s="33" t="inlineStr"/>
      <c r="AH1362">
        <f>COUNTA(D1362:D1362)&gt;0</f>
        <v/>
      </c>
      <c r="AI1362">
        <f>IFERROR(AND($D$1358&lt;&gt;"",$D$1358="Yes"),FALSE)</f>
        <v/>
      </c>
      <c r="AJ1362">
        <f>IFERROR(AND($D$1358="",NOT(AND($D$1358&lt;&gt;"",$D$1358="Yes"))),FALSE)</f>
        <v/>
      </c>
      <c r="AK1362">
        <f>IF(AI1362,IF(AH1362,"ANSWERED","MISSING"),IF(AJ1362,IF(AH1362,"INVALID","CONTROLLER MISSING"),IF(AH1362,"INVALID","NOT APPLICABLE")))</f>
        <v/>
      </c>
      <c r="AL1362" t="inlineStr">
        <is>
          <t>PARSED</t>
        </is>
      </c>
    </row>
    <row r="1363">
      <c r="A1363" s="29" t="inlineStr">
        <is>
          <t>FINS_PR_1315_v1</t>
        </is>
      </c>
      <c r="B1363" s="30" t="inlineStr">
        <is>
          <t>Maximum number of e-wallet accounts per client</t>
        </is>
      </c>
      <c r="C1363" s="31" t="inlineStr">
        <is>
          <t>WHEN TO ANSWER: “Kindly indicate whether the institution offers e-wallet account to their clients” (FINS_PR_1311) is “Yes”</t>
        </is>
      </c>
      <c r="D1363" s="34" t="inlineStr"/>
      <c r="E1363" s="33" t="inlineStr"/>
      <c r="F1363" s="33" t="inlineStr"/>
      <c r="G1363" s="33" t="inlineStr"/>
      <c r="H1363" s="33" t="inlineStr"/>
      <c r="I1363" s="33" t="inlineStr"/>
      <c r="J1363" s="33" t="inlineStr"/>
      <c r="K1363" s="33" t="inlineStr"/>
      <c r="L1363" s="33" t="inlineStr"/>
      <c r="M1363" s="33" t="inlineStr"/>
      <c r="N1363" s="33" t="inlineStr"/>
      <c r="O1363" s="33" t="inlineStr"/>
      <c r="P1363" s="33" t="inlineStr"/>
      <c r="Q1363" s="33" t="inlineStr"/>
      <c r="R1363" s="33" t="inlineStr"/>
      <c r="S1363" s="33" t="inlineStr"/>
      <c r="T1363" s="33" t="inlineStr"/>
      <c r="U1363" s="33" t="inlineStr"/>
      <c r="V1363" s="33" t="inlineStr"/>
      <c r="W1363" s="33" t="inlineStr"/>
      <c r="X1363" s="33" t="inlineStr"/>
      <c r="Y1363" s="33" t="inlineStr"/>
      <c r="Z1363" s="33" t="inlineStr"/>
      <c r="AA1363" s="33" t="inlineStr"/>
      <c r="AB1363" s="33" t="inlineStr"/>
      <c r="AC1363" s="33" t="inlineStr"/>
      <c r="AD1363" s="33" t="inlineStr"/>
      <c r="AE1363" s="33" t="inlineStr"/>
      <c r="AF1363" s="33" t="inlineStr"/>
      <c r="AG1363" s="33" t="inlineStr"/>
      <c r="AH1363">
        <f>COUNTA(D1363:D1363)&gt;0</f>
        <v/>
      </c>
      <c r="AI1363">
        <f>IFERROR(AND($D$1359&lt;&gt;"",$D$1359="Yes"),FALSE)</f>
        <v/>
      </c>
      <c r="AJ1363">
        <f>IFERROR(AND($D$1359="",NOT(AND($D$1359&lt;&gt;"",$D$1359="Yes"))),FALSE)</f>
        <v/>
      </c>
      <c r="AK1363">
        <f>IF(AI1363,IF(AH1363,"ANSWERED","MISSING"),IF(AJ1363,IF(AH1363,"INVALID","CONTROLLER MISSING"),IF(AH1363,"INVALID","NOT APPLICABLE")))</f>
        <v/>
      </c>
      <c r="AL1363" t="inlineStr">
        <is>
          <t>PARSED</t>
        </is>
      </c>
    </row>
    <row r="1364">
      <c r="A1364" s="29" t="inlineStr">
        <is>
          <t>FINS_PR_1316_v1</t>
        </is>
      </c>
      <c r="B1364" s="30" t="inlineStr">
        <is>
          <t>Kindly provide the rationale as to why clients can have multiple payment accounts or e - wallets</t>
        </is>
      </c>
      <c r="C1364" s="31" t="inlineStr">
        <is>
          <t>Kindly provide the rationale as to why clients can have multiple payment accounts or E-wallet accounts per clients
WHEN TO ANSWER: At least one of these conditions must be met: “Maximum number of payment accounts per client” (FINS_PR_1314) is greater than “1”; or “Maximum number of e-wallet accounts per client” (FINS_PR_1315) is greater than “1”</t>
        </is>
      </c>
      <c r="D1364" s="34" t="inlineStr"/>
      <c r="E1364" s="33" t="inlineStr"/>
      <c r="F1364" s="33" t="inlineStr"/>
      <c r="G1364" s="33" t="inlineStr"/>
      <c r="H1364" s="33" t="inlineStr"/>
      <c r="I1364" s="33" t="inlineStr"/>
      <c r="J1364" s="33" t="inlineStr"/>
      <c r="K1364" s="33" t="inlineStr"/>
      <c r="L1364" s="33" t="inlineStr"/>
      <c r="M1364" s="33" t="inlineStr"/>
      <c r="N1364" s="33" t="inlineStr"/>
      <c r="O1364" s="33" t="inlineStr"/>
      <c r="P1364" s="33" t="inlineStr"/>
      <c r="Q1364" s="33" t="inlineStr"/>
      <c r="R1364" s="33" t="inlineStr"/>
      <c r="S1364" s="33" t="inlineStr"/>
      <c r="T1364" s="33" t="inlineStr"/>
      <c r="U1364" s="33" t="inlineStr"/>
      <c r="V1364" s="33" t="inlineStr"/>
      <c r="W1364" s="33" t="inlineStr"/>
      <c r="X1364" s="33" t="inlineStr"/>
      <c r="Y1364" s="33" t="inlineStr"/>
      <c r="Z1364" s="33" t="inlineStr"/>
      <c r="AA1364" s="33" t="inlineStr"/>
      <c r="AB1364" s="33" t="inlineStr"/>
      <c r="AC1364" s="33" t="inlineStr"/>
      <c r="AD1364" s="33" t="inlineStr"/>
      <c r="AE1364" s="33" t="inlineStr"/>
      <c r="AF1364" s="33" t="inlineStr"/>
      <c r="AG1364" s="33" t="inlineStr"/>
      <c r="AH1364">
        <f>COUNTA(D1364:D1364)&gt;0</f>
        <v/>
      </c>
      <c r="AI1364">
        <f>IFERROR(OR(AND($D$1362&lt;&gt;"",$D$1362&gt;1),AND($D$1363&lt;&gt;"",$D$1363&gt;1)),FALSE)</f>
        <v/>
      </c>
      <c r="AJ1364">
        <f>IFERROR(AND(OR($D$1362="",$D$1363=""),NOT(OR(AND($D$1362&lt;&gt;"",$D$1362&gt;1),AND($D$1363&lt;&gt;"",$D$1363&gt;1)))),FALSE)</f>
        <v/>
      </c>
      <c r="AK1364">
        <f>IF(AI1364,IF(AH1364,"ANSWERED","MISSING"),IF(AJ1364,IF(AH1364,"INVALID","CONTROLLER MISSING"),IF(AH1364,"INVALID","NOT APPLICABLE")))</f>
        <v/>
      </c>
      <c r="AL1364" t="inlineStr">
        <is>
          <t>PARSED</t>
        </is>
      </c>
    </row>
    <row r="1365">
      <c r="A1365" s="29" t="inlineStr">
        <is>
          <t>FINS_PR_1317_v1</t>
        </is>
      </c>
      <c r="B1365" s="30" t="inlineStr">
        <is>
          <t>Details on payment account: Total number of payment accounts</t>
        </is>
      </c>
      <c r="C1365" s="35" t="inlineStr">
        <is>
          <t>MATRIX ROW / CONTEXT: Business-to-Business
Business-to-Business: Total number of payment accounts
HOW TO ANSWER: Enter the response for this table row in Value_1 unless more Value columns are available.
WHEN TO ANSWER: “Maximum number of payment accounts per client” (FINS_PR_1314) is greater than “1”</t>
        </is>
      </c>
      <c r="D1365" s="34" t="inlineStr"/>
      <c r="E1365" s="33" t="inlineStr"/>
      <c r="F1365" s="33" t="inlineStr"/>
      <c r="G1365" s="33" t="inlineStr"/>
      <c r="H1365" s="33" t="inlineStr"/>
      <c r="I1365" s="33" t="inlineStr"/>
      <c r="J1365" s="33" t="inlineStr"/>
      <c r="K1365" s="33" t="inlineStr"/>
      <c r="L1365" s="33" t="inlineStr"/>
      <c r="M1365" s="33" t="inlineStr"/>
      <c r="N1365" s="33" t="inlineStr"/>
      <c r="O1365" s="33" t="inlineStr"/>
      <c r="P1365" s="33" t="inlineStr"/>
      <c r="Q1365" s="33" t="inlineStr"/>
      <c r="R1365" s="33" t="inlineStr"/>
      <c r="S1365" s="33" t="inlineStr"/>
      <c r="T1365" s="33" t="inlineStr"/>
      <c r="U1365" s="33" t="inlineStr"/>
      <c r="V1365" s="33" t="inlineStr"/>
      <c r="W1365" s="33" t="inlineStr"/>
      <c r="X1365" s="33" t="inlineStr"/>
      <c r="Y1365" s="33" t="inlineStr"/>
      <c r="Z1365" s="33" t="inlineStr"/>
      <c r="AA1365" s="33" t="inlineStr"/>
      <c r="AB1365" s="33" t="inlineStr"/>
      <c r="AC1365" s="33" t="inlineStr"/>
      <c r="AD1365" s="33" t="inlineStr"/>
      <c r="AE1365" s="33" t="inlineStr"/>
      <c r="AF1365" s="33" t="inlineStr"/>
      <c r="AG1365" s="33" t="inlineStr"/>
      <c r="AH1365">
        <f>COUNTA(D1365:D1365)&gt;0</f>
        <v/>
      </c>
      <c r="AI1365">
        <f>IFERROR(AND($D$1362&lt;&gt;"",$D$1362&gt;1),FALSE)</f>
        <v/>
      </c>
      <c r="AJ1365">
        <f>IFERROR(AND($D$1362="",NOT(AND($D$1362&lt;&gt;"",$D$1362&gt;1))),FALSE)</f>
        <v/>
      </c>
      <c r="AK1365">
        <f>IF(AI1365,IF(AH1365,"ANSWERED","MISSING"),IF(AJ1365,IF(AH1365,"INVALID","CONTROLLER MISSING"),IF(AH1365,"INVALID","NOT APPLICABLE")))</f>
        <v/>
      </c>
      <c r="AL1365" t="inlineStr">
        <is>
          <t>PARSED</t>
        </is>
      </c>
    </row>
    <row r="1366">
      <c r="A1366" s="29" t="inlineStr">
        <is>
          <t>FINS_PR_1318_v1</t>
        </is>
      </c>
      <c r="B1366" s="30" t="inlineStr">
        <is>
          <t>Details on payment account: Number clients having multiple payment accounts</t>
        </is>
      </c>
      <c r="C1366" s="35" t="inlineStr">
        <is>
          <t>MATRIX ROW / CONTEXT: Business-to-Business
Business-to-Business: Number clients having multiple accounts
HOW TO ANSWER: Enter the response for this table row in Value_1 unless more Value columns are available.
WHEN TO ANSWER: “Maximum number of payment accounts per client” (FINS_PR_1314) is greater than “1”</t>
        </is>
      </c>
      <c r="D1366" s="34" t="inlineStr"/>
      <c r="E1366" s="33" t="inlineStr"/>
      <c r="F1366" s="33" t="inlineStr"/>
      <c r="G1366" s="33" t="inlineStr"/>
      <c r="H1366" s="33" t="inlineStr"/>
      <c r="I1366" s="33" t="inlineStr"/>
      <c r="J1366" s="33" t="inlineStr"/>
      <c r="K1366" s="33" t="inlineStr"/>
      <c r="L1366" s="33" t="inlineStr"/>
      <c r="M1366" s="33" t="inlineStr"/>
      <c r="N1366" s="33" t="inlineStr"/>
      <c r="O1366" s="33" t="inlineStr"/>
      <c r="P1366" s="33" t="inlineStr"/>
      <c r="Q1366" s="33" t="inlineStr"/>
      <c r="R1366" s="33" t="inlineStr"/>
      <c r="S1366" s="33" t="inlineStr"/>
      <c r="T1366" s="33" t="inlineStr"/>
      <c r="U1366" s="33" t="inlineStr"/>
      <c r="V1366" s="33" t="inlineStr"/>
      <c r="W1366" s="33" t="inlineStr"/>
      <c r="X1366" s="33" t="inlineStr"/>
      <c r="Y1366" s="33" t="inlineStr"/>
      <c r="Z1366" s="33" t="inlineStr"/>
      <c r="AA1366" s="33" t="inlineStr"/>
      <c r="AB1366" s="33" t="inlineStr"/>
      <c r="AC1366" s="33" t="inlineStr"/>
      <c r="AD1366" s="33" t="inlineStr"/>
      <c r="AE1366" s="33" t="inlineStr"/>
      <c r="AF1366" s="33" t="inlineStr"/>
      <c r="AG1366" s="33" t="inlineStr"/>
      <c r="AH1366">
        <f>COUNTA(D1366:D1366)&gt;0</f>
        <v/>
      </c>
      <c r="AI1366">
        <f>IFERROR(AND($D$1362&lt;&gt;"",$D$1362&gt;1),FALSE)</f>
        <v/>
      </c>
      <c r="AJ1366">
        <f>IFERROR(AND($D$1362="",NOT(AND($D$1362&lt;&gt;"",$D$1362&gt;1))),FALSE)</f>
        <v/>
      </c>
      <c r="AK1366">
        <f>IF(AI1366,IF(AH1366,"ANSWERED","MISSING"),IF(AJ1366,IF(AH1366,"INVALID","CONTROLLER MISSING"),IF(AH1366,"INVALID","NOT APPLICABLE")))</f>
        <v/>
      </c>
      <c r="AL1366" t="inlineStr">
        <is>
          <t>PARSED</t>
        </is>
      </c>
    </row>
    <row r="1367">
      <c r="A1367" s="29" t="inlineStr">
        <is>
          <t>FINS_PR_1319_v1</t>
        </is>
      </c>
      <c r="B1367" s="30" t="inlineStr">
        <is>
          <t>Details on payment account: Total number of payment accounts</t>
        </is>
      </c>
      <c r="C1367" s="35" t="inlineStr">
        <is>
          <t>MATRIX ROW / CONTEXT: Business-to-Consumer
Business-to-Consumer: Total number of payment accounts
HOW TO ANSWER: Enter the response for this table row in Value_1 unless more Value columns are available.
WHEN TO ANSWER: “Maximum number of payment accounts per client” (FINS_PR_1314) is greater than “1”</t>
        </is>
      </c>
      <c r="D1367" s="34" t="inlineStr"/>
      <c r="E1367" s="33" t="inlineStr"/>
      <c r="F1367" s="33" t="inlineStr"/>
      <c r="G1367" s="33" t="inlineStr"/>
      <c r="H1367" s="33" t="inlineStr"/>
      <c r="I1367" s="33" t="inlineStr"/>
      <c r="J1367" s="33" t="inlineStr"/>
      <c r="K1367" s="33" t="inlineStr"/>
      <c r="L1367" s="33" t="inlineStr"/>
      <c r="M1367" s="33" t="inlineStr"/>
      <c r="N1367" s="33" t="inlineStr"/>
      <c r="O1367" s="33" t="inlineStr"/>
      <c r="P1367" s="33" t="inlineStr"/>
      <c r="Q1367" s="33" t="inlineStr"/>
      <c r="R1367" s="33" t="inlineStr"/>
      <c r="S1367" s="33" t="inlineStr"/>
      <c r="T1367" s="33" t="inlineStr"/>
      <c r="U1367" s="33" t="inlineStr"/>
      <c r="V1367" s="33" t="inlineStr"/>
      <c r="W1367" s="33" t="inlineStr"/>
      <c r="X1367" s="33" t="inlineStr"/>
      <c r="Y1367" s="33" t="inlineStr"/>
      <c r="Z1367" s="33" t="inlineStr"/>
      <c r="AA1367" s="33" t="inlineStr"/>
      <c r="AB1367" s="33" t="inlineStr"/>
      <c r="AC1367" s="33" t="inlineStr"/>
      <c r="AD1367" s="33" t="inlineStr"/>
      <c r="AE1367" s="33" t="inlineStr"/>
      <c r="AF1367" s="33" t="inlineStr"/>
      <c r="AG1367" s="33" t="inlineStr"/>
      <c r="AH1367">
        <f>COUNTA(D1367:D1367)&gt;0</f>
        <v/>
      </c>
      <c r="AI1367">
        <f>IFERROR(AND($D$1362&lt;&gt;"",$D$1362&gt;1),FALSE)</f>
        <v/>
      </c>
      <c r="AJ1367">
        <f>IFERROR(AND($D$1362="",NOT(AND($D$1362&lt;&gt;"",$D$1362&gt;1))),FALSE)</f>
        <v/>
      </c>
      <c r="AK1367">
        <f>IF(AI1367,IF(AH1367,"ANSWERED","MISSING"),IF(AJ1367,IF(AH1367,"INVALID","CONTROLLER MISSING"),IF(AH1367,"INVALID","NOT APPLICABLE")))</f>
        <v/>
      </c>
      <c r="AL1367" t="inlineStr">
        <is>
          <t>PARSED</t>
        </is>
      </c>
    </row>
    <row r="1368">
      <c r="A1368" s="29" t="inlineStr">
        <is>
          <t>FINS_PR_1320_v1</t>
        </is>
      </c>
      <c r="B1368" s="30" t="inlineStr">
        <is>
          <t>Details on payment account: Number clients having multiple accounts</t>
        </is>
      </c>
      <c r="C1368" s="35" t="inlineStr">
        <is>
          <t>MATRIX ROW / CONTEXT: Business-to-Consumer
Business-to-Consumer: Number clients having multiple accounts
HOW TO ANSWER: Enter the response for this table row in Value_1 unless more Value columns are available.
WHEN TO ANSWER: “Maximum number of payment accounts per client” (FINS_PR_1314) is greater than “1”</t>
        </is>
      </c>
      <c r="D1368" s="34" t="inlineStr"/>
      <c r="E1368" s="33" t="inlineStr"/>
      <c r="F1368" s="33" t="inlineStr"/>
      <c r="G1368" s="33" t="inlineStr"/>
      <c r="H1368" s="33" t="inlineStr"/>
      <c r="I1368" s="33" t="inlineStr"/>
      <c r="J1368" s="33" t="inlineStr"/>
      <c r="K1368" s="33" t="inlineStr"/>
      <c r="L1368" s="33" t="inlineStr"/>
      <c r="M1368" s="33" t="inlineStr"/>
      <c r="N1368" s="33" t="inlineStr"/>
      <c r="O1368" s="33" t="inlineStr"/>
      <c r="P1368" s="33" t="inlineStr"/>
      <c r="Q1368" s="33" t="inlineStr"/>
      <c r="R1368" s="33" t="inlineStr"/>
      <c r="S1368" s="33" t="inlineStr"/>
      <c r="T1368" s="33" t="inlineStr"/>
      <c r="U1368" s="33" t="inlineStr"/>
      <c r="V1368" s="33" t="inlineStr"/>
      <c r="W1368" s="33" t="inlineStr"/>
      <c r="X1368" s="33" t="inlineStr"/>
      <c r="Y1368" s="33" t="inlineStr"/>
      <c r="Z1368" s="33" t="inlineStr"/>
      <c r="AA1368" s="33" t="inlineStr"/>
      <c r="AB1368" s="33" t="inlineStr"/>
      <c r="AC1368" s="33" t="inlineStr"/>
      <c r="AD1368" s="33" t="inlineStr"/>
      <c r="AE1368" s="33" t="inlineStr"/>
      <c r="AF1368" s="33" t="inlineStr"/>
      <c r="AG1368" s="33" t="inlineStr"/>
      <c r="AH1368">
        <f>COUNTA(D1368:D1368)&gt;0</f>
        <v/>
      </c>
      <c r="AI1368">
        <f>IFERROR(AND($D$1362&lt;&gt;"",$D$1362&gt;1),FALSE)</f>
        <v/>
      </c>
      <c r="AJ1368">
        <f>IFERROR(AND($D$1362="",NOT(AND($D$1362&lt;&gt;"",$D$1362&gt;1))),FALSE)</f>
        <v/>
      </c>
      <c r="AK1368">
        <f>IF(AI1368,IF(AH1368,"ANSWERED","MISSING"),IF(AJ1368,IF(AH1368,"INVALID","CONTROLLER MISSING"),IF(AH1368,"INVALID","NOT APPLICABLE")))</f>
        <v/>
      </c>
      <c r="AL1368" t="inlineStr">
        <is>
          <t>PARSED</t>
        </is>
      </c>
    </row>
    <row r="1369">
      <c r="A1369" s="29" t="inlineStr">
        <is>
          <t>FINS_PR_1321_v1</t>
        </is>
      </c>
      <c r="B1369" s="30" t="inlineStr">
        <is>
          <t>Number of Dormant payment accounts at the end of the reporting period</t>
        </is>
      </c>
      <c r="C1369" s="31" t="inlineStr">
        <is>
          <t>Provide the number of Dormant payments accounts that you have during the report period
WHEN TO ANSWER: All of these conditions must be met: “Payment Services” (FINS_PR_791) is “Yes”; and “Issuing Emoney and unrelated payment services activities” (FINS_PR_798) is “Yes”</t>
        </is>
      </c>
      <c r="D1369" s="34" t="inlineStr"/>
      <c r="E1369" s="33" t="inlineStr"/>
      <c r="F1369" s="33" t="inlineStr"/>
      <c r="G1369" s="33" t="inlineStr"/>
      <c r="H1369" s="33" t="inlineStr"/>
      <c r="I1369" s="33" t="inlineStr"/>
      <c r="J1369" s="33" t="inlineStr"/>
      <c r="K1369" s="33" t="inlineStr"/>
      <c r="L1369" s="33" t="inlineStr"/>
      <c r="M1369" s="33" t="inlineStr"/>
      <c r="N1369" s="33" t="inlineStr"/>
      <c r="O1369" s="33" t="inlineStr"/>
      <c r="P1369" s="33" t="inlineStr"/>
      <c r="Q1369" s="33" t="inlineStr"/>
      <c r="R1369" s="33" t="inlineStr"/>
      <c r="S1369" s="33" t="inlineStr"/>
      <c r="T1369" s="33" t="inlineStr"/>
      <c r="U1369" s="33" t="inlineStr"/>
      <c r="V1369" s="33" t="inlineStr"/>
      <c r="W1369" s="33" t="inlineStr"/>
      <c r="X1369" s="33" t="inlineStr"/>
      <c r="Y1369" s="33" t="inlineStr"/>
      <c r="Z1369" s="33" t="inlineStr"/>
      <c r="AA1369" s="33" t="inlineStr"/>
      <c r="AB1369" s="33" t="inlineStr"/>
      <c r="AC1369" s="33" t="inlineStr"/>
      <c r="AD1369" s="33" t="inlineStr"/>
      <c r="AE1369" s="33" t="inlineStr"/>
      <c r="AF1369" s="33" t="inlineStr"/>
      <c r="AG1369" s="33" t="inlineStr"/>
      <c r="AH1369">
        <f>COUNTA(D1369:D1369)&gt;0</f>
        <v/>
      </c>
      <c r="AI1369">
        <f>IFERROR(AND(AND($D$811&lt;&gt;"",$D$811="Yes"),AND($D$818&lt;&gt;"",$D$818="Yes")),FALSE)</f>
        <v/>
      </c>
      <c r="AJ1369">
        <f>IFERROR(AND(OR($D$811="",$D$818=""),NOT(AND(AND($D$811&lt;&gt;"",$D$811="Yes"),AND($D$818&lt;&gt;"",$D$818="Yes")))),FALSE)</f>
        <v/>
      </c>
      <c r="AK1369">
        <f>IF(AI1369,IF(AH1369,"ANSWERED","MISSING"),IF(AJ1369,IF(AH1369,"INVALID","CONTROLLER MISSING"),IF(AH1369,"INVALID","NOT APPLICABLE")))</f>
        <v/>
      </c>
      <c r="AL1369" t="inlineStr">
        <is>
          <t>PARSED</t>
        </is>
      </c>
    </row>
    <row r="1370">
      <c r="A1370" s="29" t="inlineStr">
        <is>
          <t>FINS_PR_1322_v1</t>
        </is>
      </c>
      <c r="B1370" s="30" t="inlineStr">
        <is>
          <t>Details on e-wallets:Total number of e-wallet accounts</t>
        </is>
      </c>
      <c r="C1370" s="35" t="inlineStr">
        <is>
          <t>MATRIX ROW / CONTEXT: Business-to-Business
Total number of e-wallet accounts
HOW TO ANSWER: Enter the response for this table row in Value_1 unless more Value columns are available.
WHEN TO ANSWER: “Maximum number of e-wallet accounts per client” (FINS_PR_1315) is greater than “0”</t>
        </is>
      </c>
      <c r="D1370" s="34" t="inlineStr"/>
      <c r="E1370" s="33" t="inlineStr"/>
      <c r="F1370" s="33" t="inlineStr"/>
      <c r="G1370" s="33" t="inlineStr"/>
      <c r="H1370" s="33" t="inlineStr"/>
      <c r="I1370" s="33" t="inlineStr"/>
      <c r="J1370" s="33" t="inlineStr"/>
      <c r="K1370" s="33" t="inlineStr"/>
      <c r="L1370" s="33" t="inlineStr"/>
      <c r="M1370" s="33" t="inlineStr"/>
      <c r="N1370" s="33" t="inlineStr"/>
      <c r="O1370" s="33" t="inlineStr"/>
      <c r="P1370" s="33" t="inlineStr"/>
      <c r="Q1370" s="33" t="inlineStr"/>
      <c r="R1370" s="33" t="inlineStr"/>
      <c r="S1370" s="33" t="inlineStr"/>
      <c r="T1370" s="33" t="inlineStr"/>
      <c r="U1370" s="33" t="inlineStr"/>
      <c r="V1370" s="33" t="inlineStr"/>
      <c r="W1370" s="33" t="inlineStr"/>
      <c r="X1370" s="33" t="inlineStr"/>
      <c r="Y1370" s="33" t="inlineStr"/>
      <c r="Z1370" s="33" t="inlineStr"/>
      <c r="AA1370" s="33" t="inlineStr"/>
      <c r="AB1370" s="33" t="inlineStr"/>
      <c r="AC1370" s="33" t="inlineStr"/>
      <c r="AD1370" s="33" t="inlineStr"/>
      <c r="AE1370" s="33" t="inlineStr"/>
      <c r="AF1370" s="33" t="inlineStr"/>
      <c r="AG1370" s="33" t="inlineStr"/>
      <c r="AH1370">
        <f>COUNTA(D1370:D1370)&gt;0</f>
        <v/>
      </c>
      <c r="AI1370">
        <f>IFERROR(AND($D$1363&lt;&gt;"",$D$1363&gt;0),FALSE)</f>
        <v/>
      </c>
      <c r="AJ1370">
        <f>IFERROR(AND($D$1363="",NOT(AND($D$1363&lt;&gt;"",$D$1363&gt;0))),FALSE)</f>
        <v/>
      </c>
      <c r="AK1370">
        <f>IF(AI1370,IF(AH1370,"ANSWERED","MISSING"),IF(AJ1370,IF(AH1370,"INVALID","CONTROLLER MISSING"),IF(AH1370,"INVALID","NOT APPLICABLE")))</f>
        <v/>
      </c>
      <c r="AL1370" t="inlineStr">
        <is>
          <t>PARSED</t>
        </is>
      </c>
    </row>
    <row r="1371">
      <c r="A1371" s="29" t="inlineStr">
        <is>
          <t>FINS_PR_1323_v1</t>
        </is>
      </c>
      <c r="B1371" s="30" t="inlineStr">
        <is>
          <t>Details on e-wallets: Number clients having E-wallet accounts</t>
        </is>
      </c>
      <c r="C1371" s="35" t="inlineStr">
        <is>
          <t>MATRIX ROW / CONTEXT: Business-to-Business
Number clients having E-wallet accounts
HOW TO ANSWER: Enter the response for this table row in Value_1 unless more Value columns are available.
WHEN TO ANSWER: “Maximum number of e-wallet accounts per client” (FINS_PR_1315) is greater than “0”</t>
        </is>
      </c>
      <c r="D1371" s="34" t="inlineStr"/>
      <c r="E1371" s="33" t="inlineStr"/>
      <c r="F1371" s="33" t="inlineStr"/>
      <c r="G1371" s="33" t="inlineStr"/>
      <c r="H1371" s="33" t="inlineStr"/>
      <c r="I1371" s="33" t="inlineStr"/>
      <c r="J1371" s="33" t="inlineStr"/>
      <c r="K1371" s="33" t="inlineStr"/>
      <c r="L1371" s="33" t="inlineStr"/>
      <c r="M1371" s="33" t="inlineStr"/>
      <c r="N1371" s="33" t="inlineStr"/>
      <c r="O1371" s="33" t="inlineStr"/>
      <c r="P1371" s="33" t="inlineStr"/>
      <c r="Q1371" s="33" t="inlineStr"/>
      <c r="R1371" s="33" t="inlineStr"/>
      <c r="S1371" s="33" t="inlineStr"/>
      <c r="T1371" s="33" t="inlineStr"/>
      <c r="U1371" s="33" t="inlineStr"/>
      <c r="V1371" s="33" t="inlineStr"/>
      <c r="W1371" s="33" t="inlineStr"/>
      <c r="X1371" s="33" t="inlineStr"/>
      <c r="Y1371" s="33" t="inlineStr"/>
      <c r="Z1371" s="33" t="inlineStr"/>
      <c r="AA1371" s="33" t="inlineStr"/>
      <c r="AB1371" s="33" t="inlineStr"/>
      <c r="AC1371" s="33" t="inlineStr"/>
      <c r="AD1371" s="33" t="inlineStr"/>
      <c r="AE1371" s="33" t="inlineStr"/>
      <c r="AF1371" s="33" t="inlineStr"/>
      <c r="AG1371" s="33" t="inlineStr"/>
      <c r="AH1371">
        <f>COUNTA(D1371:D1371)&gt;0</f>
        <v/>
      </c>
      <c r="AI1371">
        <f>IFERROR(AND($D$1363&lt;&gt;"",$D$1363&gt;0),FALSE)</f>
        <v/>
      </c>
      <c r="AJ1371">
        <f>IFERROR(AND($D$1363="",NOT(AND($D$1363&lt;&gt;"",$D$1363&gt;0))),FALSE)</f>
        <v/>
      </c>
      <c r="AK1371">
        <f>IF(AI1371,IF(AH1371,"ANSWERED","MISSING"),IF(AJ1371,IF(AH1371,"INVALID","CONTROLLER MISSING"),IF(AH1371,"INVALID","NOT APPLICABLE")))</f>
        <v/>
      </c>
      <c r="AL1371" t="inlineStr">
        <is>
          <t>PARSED</t>
        </is>
      </c>
    </row>
    <row r="1372">
      <c r="A1372" s="29" t="inlineStr">
        <is>
          <t>FINS_PR_1324_v1</t>
        </is>
      </c>
      <c r="B1372" s="30" t="inlineStr">
        <is>
          <t>Details on e-wallets: Total number of E-wallet accounts</t>
        </is>
      </c>
      <c r="C1372" s="35" t="inlineStr">
        <is>
          <t>MATRIX ROW / CONTEXT: Business-to-Consumer
Total number of E-wallet accounts
HOW TO ANSWER: Enter the response for this table row in Value_1 unless more Value columns are available.
WHEN TO ANSWER: “Maximum number of e-wallet accounts per client” (FINS_PR_1315) is greater than “0”</t>
        </is>
      </c>
      <c r="D1372" s="34" t="inlineStr"/>
      <c r="E1372" s="33" t="inlineStr"/>
      <c r="F1372" s="33" t="inlineStr"/>
      <c r="G1372" s="33" t="inlineStr"/>
      <c r="H1372" s="33" t="inlineStr"/>
      <c r="I1372" s="33" t="inlineStr"/>
      <c r="J1372" s="33" t="inlineStr"/>
      <c r="K1372" s="33" t="inlineStr"/>
      <c r="L1372" s="33" t="inlineStr"/>
      <c r="M1372" s="33" t="inlineStr"/>
      <c r="N1372" s="33" t="inlineStr"/>
      <c r="O1372" s="33" t="inlineStr"/>
      <c r="P1372" s="33" t="inlineStr"/>
      <c r="Q1372" s="33" t="inlineStr"/>
      <c r="R1372" s="33" t="inlineStr"/>
      <c r="S1372" s="33" t="inlineStr"/>
      <c r="T1372" s="33" t="inlineStr"/>
      <c r="U1372" s="33" t="inlineStr"/>
      <c r="V1372" s="33" t="inlineStr"/>
      <c r="W1372" s="33" t="inlineStr"/>
      <c r="X1372" s="33" t="inlineStr"/>
      <c r="Y1372" s="33" t="inlineStr"/>
      <c r="Z1372" s="33" t="inlineStr"/>
      <c r="AA1372" s="33" t="inlineStr"/>
      <c r="AB1372" s="33" t="inlineStr"/>
      <c r="AC1372" s="33" t="inlineStr"/>
      <c r="AD1372" s="33" t="inlineStr"/>
      <c r="AE1372" s="33" t="inlineStr"/>
      <c r="AF1372" s="33" t="inlineStr"/>
      <c r="AG1372" s="33" t="inlineStr"/>
      <c r="AH1372">
        <f>COUNTA(D1372:D1372)&gt;0</f>
        <v/>
      </c>
      <c r="AI1372">
        <f>IFERROR(AND($D$1363&lt;&gt;"",$D$1363&gt;0),FALSE)</f>
        <v/>
      </c>
      <c r="AJ1372">
        <f>IFERROR(AND($D$1363="",NOT(AND($D$1363&lt;&gt;"",$D$1363&gt;0))),FALSE)</f>
        <v/>
      </c>
      <c r="AK1372">
        <f>IF(AI1372,IF(AH1372,"ANSWERED","MISSING"),IF(AJ1372,IF(AH1372,"INVALID","CONTROLLER MISSING"),IF(AH1372,"INVALID","NOT APPLICABLE")))</f>
        <v/>
      </c>
      <c r="AL1372" t="inlineStr">
        <is>
          <t>PARSED</t>
        </is>
      </c>
    </row>
    <row r="1373">
      <c r="A1373" s="29" t="inlineStr">
        <is>
          <t>FINS_PR_1325_v1</t>
        </is>
      </c>
      <c r="B1373" s="30" t="inlineStr">
        <is>
          <t>Details on e-wallets: Number clients having multiple E-wallet accounts</t>
        </is>
      </c>
      <c r="C1373" s="35" t="inlineStr">
        <is>
          <t>MATRIX ROW / CONTEXT: Business-to-Consumer
Number clients having multiple E-wallet accounts
HOW TO ANSWER: Enter the response for this table row in Value_1 unless more Value columns are available.
WHEN TO ANSWER: “Maximum number of e-wallet accounts per client” (FINS_PR_1315) is greater than “0”</t>
        </is>
      </c>
      <c r="D1373" s="34" t="inlineStr"/>
      <c r="E1373" s="33" t="inlineStr"/>
      <c r="F1373" s="33" t="inlineStr"/>
      <c r="G1373" s="33" t="inlineStr"/>
      <c r="H1373" s="33" t="inlineStr"/>
      <c r="I1373" s="33" t="inlineStr"/>
      <c r="J1373" s="33" t="inlineStr"/>
      <c r="K1373" s="33" t="inlineStr"/>
      <c r="L1373" s="33" t="inlineStr"/>
      <c r="M1373" s="33" t="inlineStr"/>
      <c r="N1373" s="33" t="inlineStr"/>
      <c r="O1373" s="33" t="inlineStr"/>
      <c r="P1373" s="33" t="inlineStr"/>
      <c r="Q1373" s="33" t="inlineStr"/>
      <c r="R1373" s="33" t="inlineStr"/>
      <c r="S1373" s="33" t="inlineStr"/>
      <c r="T1373" s="33" t="inlineStr"/>
      <c r="U1373" s="33" t="inlineStr"/>
      <c r="V1373" s="33" t="inlineStr"/>
      <c r="W1373" s="33" t="inlineStr"/>
      <c r="X1373" s="33" t="inlineStr"/>
      <c r="Y1373" s="33" t="inlineStr"/>
      <c r="Z1373" s="33" t="inlineStr"/>
      <c r="AA1373" s="33" t="inlineStr"/>
      <c r="AB1373" s="33" t="inlineStr"/>
      <c r="AC1373" s="33" t="inlineStr"/>
      <c r="AD1373" s="33" t="inlineStr"/>
      <c r="AE1373" s="33" t="inlineStr"/>
      <c r="AF1373" s="33" t="inlineStr"/>
      <c r="AG1373" s="33" t="inlineStr"/>
      <c r="AH1373">
        <f>COUNTA(D1373:D1373)&gt;0</f>
        <v/>
      </c>
      <c r="AI1373">
        <f>IFERROR(AND($D$1363&lt;&gt;"",$D$1363&gt;0),FALSE)</f>
        <v/>
      </c>
      <c r="AJ1373">
        <f>IFERROR(AND($D$1363="",NOT(AND($D$1363&lt;&gt;"",$D$1363&gt;0))),FALSE)</f>
        <v/>
      </c>
      <c r="AK1373">
        <f>IF(AI1373,IF(AH1373,"ANSWERED","MISSING"),IF(AJ1373,IF(AH1373,"INVALID","CONTROLLER MISSING"),IF(AH1373,"INVALID","NOT APPLICABLE")))</f>
        <v/>
      </c>
      <c r="AL1373" t="inlineStr">
        <is>
          <t>PARSED</t>
        </is>
      </c>
    </row>
    <row r="1374">
      <c r="A1374" s="29" t="inlineStr">
        <is>
          <t>FINS_PR_1326_v1</t>
        </is>
      </c>
      <c r="B1374" s="30" t="inlineStr">
        <is>
          <t>Number of Dormant E-wallet accounts at the end of the reporting period</t>
        </is>
      </c>
      <c r="C1374" s="31" t="inlineStr">
        <is>
          <t>WHEN TO ANSWER: “Issuing of electronic money as defined in the Third Schedule” (FINS_PR_797) is “Yes”</t>
        </is>
      </c>
      <c r="D1374" s="34" t="inlineStr"/>
      <c r="E1374" s="33" t="inlineStr"/>
      <c r="F1374" s="33" t="inlineStr"/>
      <c r="G1374" s="33" t="inlineStr"/>
      <c r="H1374" s="33" t="inlineStr"/>
      <c r="I1374" s="33" t="inlineStr"/>
      <c r="J1374" s="33" t="inlineStr"/>
      <c r="K1374" s="33" t="inlineStr"/>
      <c r="L1374" s="33" t="inlineStr"/>
      <c r="M1374" s="33" t="inlineStr"/>
      <c r="N1374" s="33" t="inlineStr"/>
      <c r="O1374" s="33" t="inlineStr"/>
      <c r="P1374" s="33" t="inlineStr"/>
      <c r="Q1374" s="33" t="inlineStr"/>
      <c r="R1374" s="33" t="inlineStr"/>
      <c r="S1374" s="33" t="inlineStr"/>
      <c r="T1374" s="33" t="inlineStr"/>
      <c r="U1374" s="33" t="inlineStr"/>
      <c r="V1374" s="33" t="inlineStr"/>
      <c r="W1374" s="33" t="inlineStr"/>
      <c r="X1374" s="33" t="inlineStr"/>
      <c r="Y1374" s="33" t="inlineStr"/>
      <c r="Z1374" s="33" t="inlineStr"/>
      <c r="AA1374" s="33" t="inlineStr"/>
      <c r="AB1374" s="33" t="inlineStr"/>
      <c r="AC1374" s="33" t="inlineStr"/>
      <c r="AD1374" s="33" t="inlineStr"/>
      <c r="AE1374" s="33" t="inlineStr"/>
      <c r="AF1374" s="33" t="inlineStr"/>
      <c r="AG1374" s="33" t="inlineStr"/>
      <c r="AH1374">
        <f>COUNTA(D1374:D1374)&gt;0</f>
        <v/>
      </c>
      <c r="AI1374">
        <f>IFERROR(AND($D$817&lt;&gt;"",$D$817="Yes"),FALSE)</f>
        <v/>
      </c>
      <c r="AJ1374">
        <f>IFERROR(AND($D$817="",NOT(AND($D$817&lt;&gt;"",$D$817="Yes"))),FALSE)</f>
        <v/>
      </c>
      <c r="AK1374">
        <f>IF(AI1374,IF(AH1374,"ANSWERED","MISSING"),IF(AJ1374,IF(AH1374,"INVALID","CONTROLLER MISSING"),IF(AH1374,"INVALID","NOT APPLICABLE")))</f>
        <v/>
      </c>
      <c r="AL1374" t="inlineStr">
        <is>
          <t>PARSED</t>
        </is>
      </c>
    </row>
    <row r="1375">
      <c r="A1375" s="29" t="inlineStr">
        <is>
          <t>FINS_PR_1327_v1</t>
        </is>
      </c>
      <c r="B1375" s="30" t="inlineStr">
        <is>
          <t>Number of clients-Gaming and Betting</t>
        </is>
      </c>
      <c r="C1375" s="35" t="inlineStr">
        <is>
          <t>TABLE: 54.0
MATRIX ROW / CONTEXT: Gaming and Betting
HOW TO ANSWER: Multiple values; one item per Value_N cell.
WHEN TO ANSWER: “Active” (FINS_PR_1290) is greater than “0”</t>
        </is>
      </c>
      <c r="D1375" s="34" t="inlineStr"/>
      <c r="E1375" s="33" t="inlineStr"/>
      <c r="F1375" s="33" t="inlineStr"/>
      <c r="G1375" s="33" t="inlineStr"/>
      <c r="H1375" s="33" t="inlineStr"/>
      <c r="I1375" s="33" t="inlineStr"/>
      <c r="J1375" s="33" t="inlineStr"/>
      <c r="K1375" s="33" t="inlineStr"/>
      <c r="L1375" s="33" t="inlineStr"/>
      <c r="M1375" s="33" t="inlineStr"/>
      <c r="N1375" s="33" t="inlineStr"/>
      <c r="O1375" s="33" t="inlineStr"/>
      <c r="P1375" s="33" t="inlineStr"/>
      <c r="Q1375" s="33" t="inlineStr"/>
      <c r="R1375" s="33" t="inlineStr"/>
      <c r="S1375" s="33" t="inlineStr"/>
      <c r="T1375" s="33" t="inlineStr"/>
      <c r="U1375" s="33" t="inlineStr"/>
      <c r="V1375" s="33" t="inlineStr"/>
      <c r="W1375" s="33" t="inlineStr"/>
      <c r="X1375" s="33" t="inlineStr"/>
      <c r="Y1375" s="33" t="inlineStr"/>
      <c r="Z1375" s="33" t="inlineStr"/>
      <c r="AA1375" s="33" t="inlineStr"/>
      <c r="AB1375" s="33" t="inlineStr"/>
      <c r="AC1375" s="33" t="inlineStr"/>
      <c r="AD1375" s="33" t="inlineStr"/>
      <c r="AE1375" s="33" t="inlineStr"/>
      <c r="AF1375" s="33" t="inlineStr"/>
      <c r="AG1375" s="33" t="inlineStr"/>
      <c r="AH1375">
        <f>COUNTA(D1375:D1375)&gt;0</f>
        <v/>
      </c>
      <c r="AI1375">
        <f>IFERROR(AND($D$1337&lt;&gt;"",$D$1337&gt;0),FALSE)</f>
        <v/>
      </c>
      <c r="AJ1375">
        <f>IFERROR(AND($D$1337="",NOT(AND($D$1337&lt;&gt;"",$D$1337&gt;0))),FALSE)</f>
        <v/>
      </c>
      <c r="AK1375">
        <f>IF(AI1375,IF(AH1375,"ANSWERED","MISSING"),IF(AJ1375,IF(AH1375,"INVALID","CONTROLLER MISSING"),IF(AH1375,"INVALID","NOT APPLICABLE")))</f>
        <v/>
      </c>
      <c r="AL1375" t="inlineStr">
        <is>
          <t>PARSED</t>
        </is>
      </c>
    </row>
    <row r="1376">
      <c r="A1376" s="29" t="inlineStr">
        <is>
          <t>FINS_PR_1328_v1</t>
        </is>
      </c>
      <c r="B1376" s="30" t="inlineStr">
        <is>
          <t>Number of clients-Financial Services, Insurance and Pension</t>
        </is>
      </c>
      <c r="C1376" s="35" t="inlineStr">
        <is>
          <t>TABLE: 54.0
MATRIX ROW / CONTEXT: Financial Services, 
Insurance and Pension
HOW TO ANSWER: Multiple values; one item per Value_N cell.
WHEN TO ANSWER: “Active” (FINS_PR_1290) is greater than “0”</t>
        </is>
      </c>
      <c r="D1376" s="34" t="inlineStr"/>
      <c r="E1376" s="33" t="inlineStr"/>
      <c r="F1376" s="33" t="inlineStr"/>
      <c r="G1376" s="33" t="inlineStr"/>
      <c r="H1376" s="33" t="inlineStr"/>
      <c r="I1376" s="33" t="inlineStr"/>
      <c r="J1376" s="33" t="inlineStr"/>
      <c r="K1376" s="33" t="inlineStr"/>
      <c r="L1376" s="33" t="inlineStr"/>
      <c r="M1376" s="33" t="inlineStr"/>
      <c r="N1376" s="33" t="inlineStr"/>
      <c r="O1376" s="33" t="inlineStr"/>
      <c r="P1376" s="33" t="inlineStr"/>
      <c r="Q1376" s="33" t="inlineStr"/>
      <c r="R1376" s="33" t="inlineStr"/>
      <c r="S1376" s="33" t="inlineStr"/>
      <c r="T1376" s="33" t="inlineStr"/>
      <c r="U1376" s="33" t="inlineStr"/>
      <c r="V1376" s="33" t="inlineStr"/>
      <c r="W1376" s="33" t="inlineStr"/>
      <c r="X1376" s="33" t="inlineStr"/>
      <c r="Y1376" s="33" t="inlineStr"/>
      <c r="Z1376" s="33" t="inlineStr"/>
      <c r="AA1376" s="33" t="inlineStr"/>
      <c r="AB1376" s="33" t="inlineStr"/>
      <c r="AC1376" s="33" t="inlineStr"/>
      <c r="AD1376" s="33" t="inlineStr"/>
      <c r="AE1376" s="33" t="inlineStr"/>
      <c r="AF1376" s="33" t="inlineStr"/>
      <c r="AG1376" s="33" t="inlineStr"/>
      <c r="AH1376">
        <f>COUNTA(D1376:D1376)&gt;0</f>
        <v/>
      </c>
      <c r="AI1376">
        <f>IFERROR(AND($D$1337&lt;&gt;"",$D$1337&gt;0),FALSE)</f>
        <v/>
      </c>
      <c r="AJ1376">
        <f>IFERROR(AND($D$1337="",NOT(AND($D$1337&lt;&gt;"",$D$1337&gt;0))),FALSE)</f>
        <v/>
      </c>
      <c r="AK1376">
        <f>IF(AI1376,IF(AH1376,"ANSWERED","MISSING"),IF(AJ1376,IF(AH1376,"INVALID","CONTROLLER MISSING"),IF(AH1376,"INVALID","NOT APPLICABLE")))</f>
        <v/>
      </c>
      <c r="AL1376" t="inlineStr">
        <is>
          <t>PARSED</t>
        </is>
      </c>
    </row>
    <row r="1377">
      <c r="A1377" s="29" t="inlineStr">
        <is>
          <t>FINS_PR_1329_v1</t>
        </is>
      </c>
      <c r="B1377" s="30" t="inlineStr">
        <is>
          <t>Number of clients-Legal and Accounting</t>
        </is>
      </c>
      <c r="C1377" s="35" t="inlineStr">
        <is>
          <t>TABLE: 54.0
MATRIX ROW / CONTEXT: Legal and Accounting
HOW TO ANSWER: Multiple values; one item per Value_N cell.
WHEN TO ANSWER: “Active” (FINS_PR_1290) is greater than “0”</t>
        </is>
      </c>
      <c r="D1377" s="34" t="inlineStr"/>
      <c r="E1377" s="33" t="inlineStr"/>
      <c r="F1377" s="33" t="inlineStr"/>
      <c r="G1377" s="33" t="inlineStr"/>
      <c r="H1377" s="33" t="inlineStr"/>
      <c r="I1377" s="33" t="inlineStr"/>
      <c r="J1377" s="33" t="inlineStr"/>
      <c r="K1377" s="33" t="inlineStr"/>
      <c r="L1377" s="33" t="inlineStr"/>
      <c r="M1377" s="33" t="inlineStr"/>
      <c r="N1377" s="33" t="inlineStr"/>
      <c r="O1377" s="33" t="inlineStr"/>
      <c r="P1377" s="33" t="inlineStr"/>
      <c r="Q1377" s="33" t="inlineStr"/>
      <c r="R1377" s="33" t="inlineStr"/>
      <c r="S1377" s="33" t="inlineStr"/>
      <c r="T1377" s="33" t="inlineStr"/>
      <c r="U1377" s="33" t="inlineStr"/>
      <c r="V1377" s="33" t="inlineStr"/>
      <c r="W1377" s="33" t="inlineStr"/>
      <c r="X1377" s="33" t="inlineStr"/>
      <c r="Y1377" s="33" t="inlineStr"/>
      <c r="Z1377" s="33" t="inlineStr"/>
      <c r="AA1377" s="33" t="inlineStr"/>
      <c r="AB1377" s="33" t="inlineStr"/>
      <c r="AC1377" s="33" t="inlineStr"/>
      <c r="AD1377" s="33" t="inlineStr"/>
      <c r="AE1377" s="33" t="inlineStr"/>
      <c r="AF1377" s="33" t="inlineStr"/>
      <c r="AG1377" s="33" t="inlineStr"/>
      <c r="AH1377">
        <f>COUNTA(D1377:D1377)&gt;0</f>
        <v/>
      </c>
      <c r="AI1377">
        <f>IFERROR(AND($D$1337&lt;&gt;"",$D$1337&gt;0),FALSE)</f>
        <v/>
      </c>
      <c r="AJ1377">
        <f>IFERROR(AND($D$1337="",NOT(AND($D$1337&lt;&gt;"",$D$1337&gt;0))),FALSE)</f>
        <v/>
      </c>
      <c r="AK1377">
        <f>IF(AI1377,IF(AH1377,"ANSWERED","MISSING"),IF(AJ1377,IF(AH1377,"INVALID","CONTROLLER MISSING"),IF(AH1377,"INVALID","NOT APPLICABLE")))</f>
        <v/>
      </c>
      <c r="AL1377" t="inlineStr">
        <is>
          <t>PARSED</t>
        </is>
      </c>
    </row>
    <row r="1378">
      <c r="A1378" s="29" t="inlineStr">
        <is>
          <t>FINS_PR_1330_v1</t>
        </is>
      </c>
      <c r="B1378" s="30" t="inlineStr">
        <is>
          <t>Number of clients-Business and Management</t>
        </is>
      </c>
      <c r="C1378" s="35" t="inlineStr">
        <is>
          <t>TABLE: 54.0
MATRIX ROW / CONTEXT: Business and Management
HOW TO ANSWER: Multiple values; one item per Value_N cell.
WHEN TO ANSWER: “Active” (FINS_PR_1290) is greater than “0”</t>
        </is>
      </c>
      <c r="D1378" s="34" t="inlineStr"/>
      <c r="E1378" s="33" t="inlineStr"/>
      <c r="F1378" s="33" t="inlineStr"/>
      <c r="G1378" s="33" t="inlineStr"/>
      <c r="H1378" s="33" t="inlineStr"/>
      <c r="I1378" s="33" t="inlineStr"/>
      <c r="J1378" s="33" t="inlineStr"/>
      <c r="K1378" s="33" t="inlineStr"/>
      <c r="L1378" s="33" t="inlineStr"/>
      <c r="M1378" s="33" t="inlineStr"/>
      <c r="N1378" s="33" t="inlineStr"/>
      <c r="O1378" s="33" t="inlineStr"/>
      <c r="P1378" s="33" t="inlineStr"/>
      <c r="Q1378" s="33" t="inlineStr"/>
      <c r="R1378" s="33" t="inlineStr"/>
      <c r="S1378" s="33" t="inlineStr"/>
      <c r="T1378" s="33" t="inlineStr"/>
      <c r="U1378" s="33" t="inlineStr"/>
      <c r="V1378" s="33" t="inlineStr"/>
      <c r="W1378" s="33" t="inlineStr"/>
      <c r="X1378" s="33" t="inlineStr"/>
      <c r="Y1378" s="33" t="inlineStr"/>
      <c r="Z1378" s="33" t="inlineStr"/>
      <c r="AA1378" s="33" t="inlineStr"/>
      <c r="AB1378" s="33" t="inlineStr"/>
      <c r="AC1378" s="33" t="inlineStr"/>
      <c r="AD1378" s="33" t="inlineStr"/>
      <c r="AE1378" s="33" t="inlineStr"/>
      <c r="AF1378" s="33" t="inlineStr"/>
      <c r="AG1378" s="33" t="inlineStr"/>
      <c r="AH1378">
        <f>COUNTA(D1378:D1378)&gt;0</f>
        <v/>
      </c>
      <c r="AI1378">
        <f>IFERROR(AND($D$1337&lt;&gt;"",$D$1337&gt;0),FALSE)</f>
        <v/>
      </c>
      <c r="AJ1378">
        <f>IFERROR(AND($D$1337="",NOT(AND($D$1337&lt;&gt;"",$D$1337&gt;0))),FALSE)</f>
        <v/>
      </c>
      <c r="AK1378">
        <f>IF(AI1378,IF(AH1378,"ANSWERED","MISSING"),IF(AJ1378,IF(AH1378,"INVALID","CONTROLLER MISSING"),IF(AH1378,"INVALID","NOT APPLICABLE")))</f>
        <v/>
      </c>
      <c r="AL1378" t="inlineStr">
        <is>
          <t>PARSED</t>
        </is>
      </c>
    </row>
    <row r="1379">
      <c r="A1379" s="29" t="inlineStr">
        <is>
          <t>FINS_PR_1331_v1</t>
        </is>
      </c>
      <c r="B1379" s="30" t="inlineStr">
        <is>
          <t>Number of clients-Advertising and Marketing Research</t>
        </is>
      </c>
      <c r="C1379" s="35" t="inlineStr">
        <is>
          <t>TABLE: 54.0
MATRIX ROW / CONTEXT: Advertising and Market Research
Number of clients - Advertising and Market Research
HOW TO ANSWER: Multiple values; one item per Value_N cell.
WHEN TO ANSWER: “Active” (FINS_PR_1290) is greater than “0”</t>
        </is>
      </c>
      <c r="D1379" s="34" t="inlineStr"/>
      <c r="E1379" s="33" t="inlineStr"/>
      <c r="F1379" s="33" t="inlineStr"/>
      <c r="G1379" s="33" t="inlineStr"/>
      <c r="H1379" s="33" t="inlineStr"/>
      <c r="I1379" s="33" t="inlineStr"/>
      <c r="J1379" s="33" t="inlineStr"/>
      <c r="K1379" s="33" t="inlineStr"/>
      <c r="L1379" s="33" t="inlineStr"/>
      <c r="M1379" s="33" t="inlineStr"/>
      <c r="N1379" s="33" t="inlineStr"/>
      <c r="O1379" s="33" t="inlineStr"/>
      <c r="P1379" s="33" t="inlineStr"/>
      <c r="Q1379" s="33" t="inlineStr"/>
      <c r="R1379" s="33" t="inlineStr"/>
      <c r="S1379" s="33" t="inlineStr"/>
      <c r="T1379" s="33" t="inlineStr"/>
      <c r="U1379" s="33" t="inlineStr"/>
      <c r="V1379" s="33" t="inlineStr"/>
      <c r="W1379" s="33" t="inlineStr"/>
      <c r="X1379" s="33" t="inlineStr"/>
      <c r="Y1379" s="33" t="inlineStr"/>
      <c r="Z1379" s="33" t="inlineStr"/>
      <c r="AA1379" s="33" t="inlineStr"/>
      <c r="AB1379" s="33" t="inlineStr"/>
      <c r="AC1379" s="33" t="inlineStr"/>
      <c r="AD1379" s="33" t="inlineStr"/>
      <c r="AE1379" s="33" t="inlineStr"/>
      <c r="AF1379" s="33" t="inlineStr"/>
      <c r="AG1379" s="33" t="inlineStr"/>
      <c r="AH1379">
        <f>COUNTA(D1379:D1379)&gt;0</f>
        <v/>
      </c>
      <c r="AI1379">
        <f>IFERROR(AND($D$1337&lt;&gt;"",$D$1337&gt;0),FALSE)</f>
        <v/>
      </c>
      <c r="AJ1379">
        <f>IFERROR(AND($D$1337="",NOT(AND($D$1337&lt;&gt;"",$D$1337&gt;0))),FALSE)</f>
        <v/>
      </c>
      <c r="AK1379">
        <f>IF(AI1379,IF(AH1379,"ANSWERED","MISSING"),IF(AJ1379,IF(AH1379,"INVALID","CONTROLLER MISSING"),IF(AH1379,"INVALID","NOT APPLICABLE")))</f>
        <v/>
      </c>
      <c r="AL1379" t="inlineStr">
        <is>
          <t>PARSED</t>
        </is>
      </c>
    </row>
    <row r="1380">
      <c r="A1380" s="29" t="inlineStr">
        <is>
          <t>FINS_PR_1332_v1</t>
        </is>
      </c>
      <c r="B1380" s="30" t="inlineStr">
        <is>
          <t>Number of clients-Computer programming, Consulting and information services</t>
        </is>
      </c>
      <c r="C1380" s="35" t="inlineStr">
        <is>
          <t>TABLE: 54.0
MATRIX ROW / CONTEXT: Computer programming, consultancy, and Information services
Number of clients - Computer programming, consultancy, and Information services
HOW TO ANSWER: Multiple values; one item per Value_N cell.
WHEN TO ANSWER: “Active” (FINS_PR_1290) is greater than “0”</t>
        </is>
      </c>
      <c r="D1380" s="34" t="inlineStr"/>
      <c r="E1380" s="33" t="inlineStr"/>
      <c r="F1380" s="33" t="inlineStr"/>
      <c r="G1380" s="33" t="inlineStr"/>
      <c r="H1380" s="33" t="inlineStr"/>
      <c r="I1380" s="33" t="inlineStr"/>
      <c r="J1380" s="33" t="inlineStr"/>
      <c r="K1380" s="33" t="inlineStr"/>
      <c r="L1380" s="33" t="inlineStr"/>
      <c r="M1380" s="33" t="inlineStr"/>
      <c r="N1380" s="33" t="inlineStr"/>
      <c r="O1380" s="33" t="inlineStr"/>
      <c r="P1380" s="33" t="inlineStr"/>
      <c r="Q1380" s="33" t="inlineStr"/>
      <c r="R1380" s="33" t="inlineStr"/>
      <c r="S1380" s="33" t="inlineStr"/>
      <c r="T1380" s="33" t="inlineStr"/>
      <c r="U1380" s="33" t="inlineStr"/>
      <c r="V1380" s="33" t="inlineStr"/>
      <c r="W1380" s="33" t="inlineStr"/>
      <c r="X1380" s="33" t="inlineStr"/>
      <c r="Y1380" s="33" t="inlineStr"/>
      <c r="Z1380" s="33" t="inlineStr"/>
      <c r="AA1380" s="33" t="inlineStr"/>
      <c r="AB1380" s="33" t="inlineStr"/>
      <c r="AC1380" s="33" t="inlineStr"/>
      <c r="AD1380" s="33" t="inlineStr"/>
      <c r="AE1380" s="33" t="inlineStr"/>
      <c r="AF1380" s="33" t="inlineStr"/>
      <c r="AG1380" s="33" t="inlineStr"/>
      <c r="AH1380">
        <f>COUNTA(D1380:D1380)&gt;0</f>
        <v/>
      </c>
      <c r="AI1380">
        <f>IFERROR(AND($D$1337&lt;&gt;"",$D$1337&gt;0),FALSE)</f>
        <v/>
      </c>
      <c r="AJ1380">
        <f>IFERROR(AND($D$1337="",NOT(AND($D$1337&lt;&gt;"",$D$1337&gt;0))),FALSE)</f>
        <v/>
      </c>
      <c r="AK1380">
        <f>IF(AI1380,IF(AH1380,"ANSWERED","MISSING"),IF(AJ1380,IF(AH1380,"INVALID","CONTROLLER MISSING"),IF(AH1380,"INVALID","NOT APPLICABLE")))</f>
        <v/>
      </c>
      <c r="AL1380" t="inlineStr">
        <is>
          <t>PARSED</t>
        </is>
      </c>
    </row>
    <row r="1381">
      <c r="A1381" s="29" t="inlineStr">
        <is>
          <t>FINS_PR_1333_v1</t>
        </is>
      </c>
      <c r="B1381" s="30" t="inlineStr">
        <is>
          <t>Number of clients-Wholesale and Retail Trade</t>
        </is>
      </c>
      <c r="C1381" s="35" t="inlineStr">
        <is>
          <t>TABLE: 54.0
MATRIX ROW / CONTEXT: Wholesale and
 Retail Trade
HOW TO ANSWER: Multiple values; one item per Value_N cell.
WHEN TO ANSWER: “Active” (FINS_PR_1290) is greater than “0”</t>
        </is>
      </c>
      <c r="D1381" s="34" t="inlineStr"/>
      <c r="E1381" s="33" t="inlineStr"/>
      <c r="F1381" s="33" t="inlineStr"/>
      <c r="G1381" s="33" t="inlineStr"/>
      <c r="H1381" s="33" t="inlineStr"/>
      <c r="I1381" s="33" t="inlineStr"/>
      <c r="J1381" s="33" t="inlineStr"/>
      <c r="K1381" s="33" t="inlineStr"/>
      <c r="L1381" s="33" t="inlineStr"/>
      <c r="M1381" s="33" t="inlineStr"/>
      <c r="N1381" s="33" t="inlineStr"/>
      <c r="O1381" s="33" t="inlineStr"/>
      <c r="P1381" s="33" t="inlineStr"/>
      <c r="Q1381" s="33" t="inlineStr"/>
      <c r="R1381" s="33" t="inlineStr"/>
      <c r="S1381" s="33" t="inlineStr"/>
      <c r="T1381" s="33" t="inlineStr"/>
      <c r="U1381" s="33" t="inlineStr"/>
      <c r="V1381" s="33" t="inlineStr"/>
      <c r="W1381" s="33" t="inlineStr"/>
      <c r="X1381" s="33" t="inlineStr"/>
      <c r="Y1381" s="33" t="inlineStr"/>
      <c r="Z1381" s="33" t="inlineStr"/>
      <c r="AA1381" s="33" t="inlineStr"/>
      <c r="AB1381" s="33" t="inlineStr"/>
      <c r="AC1381" s="33" t="inlineStr"/>
      <c r="AD1381" s="33" t="inlineStr"/>
      <c r="AE1381" s="33" t="inlineStr"/>
      <c r="AF1381" s="33" t="inlineStr"/>
      <c r="AG1381" s="33" t="inlineStr"/>
      <c r="AH1381">
        <f>COUNTA(D1381:D1381)&gt;0</f>
        <v/>
      </c>
      <c r="AI1381">
        <f>IFERROR(AND($D$1337&lt;&gt;"",$D$1337&gt;0),FALSE)</f>
        <v/>
      </c>
      <c r="AJ1381">
        <f>IFERROR(AND($D$1337="",NOT(AND($D$1337&lt;&gt;"",$D$1337&gt;0))),FALSE)</f>
        <v/>
      </c>
      <c r="AK1381">
        <f>IF(AI1381,IF(AH1381,"ANSWERED","MISSING"),IF(AJ1381,IF(AH1381,"INVALID","CONTROLLER MISSING"),IF(AH1381,"INVALID","NOT APPLICABLE")))</f>
        <v/>
      </c>
      <c r="AL1381" t="inlineStr">
        <is>
          <t>PARSED</t>
        </is>
      </c>
    </row>
    <row r="1382">
      <c r="A1382" s="29" t="inlineStr">
        <is>
          <t>FINS_PR_1334_v1</t>
        </is>
      </c>
      <c r="B1382" s="30" t="inlineStr">
        <is>
          <t>Name of  other economic activities</t>
        </is>
      </c>
      <c r="C1382" s="35" t="inlineStr">
        <is>
          <t>TABLE: 54.0
MATRIX ROW / CONTEXT: List of other activities other than those mentioned above
Name  other economic activities that are not listed above and needs to be reported, please add one by one
HOW TO ANSWER: Up to 3 values.
WHEN TO ANSWER: “Active” (FINS_PR_1290) is greater than “0”</t>
        </is>
      </c>
      <c r="D1382" s="34" t="inlineStr"/>
      <c r="E1382" s="34" t="inlineStr"/>
      <c r="F1382" s="34" t="inlineStr"/>
      <c r="G1382" s="33" t="inlineStr"/>
      <c r="H1382" s="33" t="inlineStr"/>
      <c r="I1382" s="33" t="inlineStr"/>
      <c r="J1382" s="33" t="inlineStr"/>
      <c r="K1382" s="33" t="inlineStr"/>
      <c r="L1382" s="33" t="inlineStr"/>
      <c r="M1382" s="33" t="inlineStr"/>
      <c r="N1382" s="33" t="inlineStr"/>
      <c r="O1382" s="33" t="inlineStr"/>
      <c r="P1382" s="33" t="inlineStr"/>
      <c r="Q1382" s="33" t="inlineStr"/>
      <c r="R1382" s="33" t="inlineStr"/>
      <c r="S1382" s="33" t="inlineStr"/>
      <c r="T1382" s="33" t="inlineStr"/>
      <c r="U1382" s="33" t="inlineStr"/>
      <c r="V1382" s="33" t="inlineStr"/>
      <c r="W1382" s="33" t="inlineStr"/>
      <c r="X1382" s="33" t="inlineStr"/>
      <c r="Y1382" s="33" t="inlineStr"/>
      <c r="Z1382" s="33" t="inlineStr"/>
      <c r="AA1382" s="33" t="inlineStr"/>
      <c r="AB1382" s="33" t="inlineStr"/>
      <c r="AC1382" s="33" t="inlineStr"/>
      <c r="AD1382" s="33" t="inlineStr"/>
      <c r="AE1382" s="33" t="inlineStr"/>
      <c r="AF1382" s="33" t="inlineStr"/>
      <c r="AG1382" s="33" t="inlineStr"/>
      <c r="AH1382">
        <f>COUNTA(D1382:F1382)&gt;0</f>
        <v/>
      </c>
      <c r="AI1382">
        <f>IFERROR(AND($D$1337&lt;&gt;"",$D$1337&gt;0),FALSE)</f>
        <v/>
      </c>
      <c r="AJ1382">
        <f>IFERROR(AND($D$1337="",NOT(AND($D$1337&lt;&gt;"",$D$1337&gt;0))),FALSE)</f>
        <v/>
      </c>
      <c r="AK1382">
        <f>IF(AI1382,IF(AH1382,"ANSWERED","MISSING"),IF(AJ1382,IF(AH1382,"INVALID","CONTROLLER MISSING"),IF(AH1382,"INVALID","NOT APPLICABLE")))</f>
        <v/>
      </c>
      <c r="AL1382" t="inlineStr">
        <is>
          <t>PARSED</t>
        </is>
      </c>
    </row>
    <row r="1383">
      <c r="A1383" s="29" t="inlineStr">
        <is>
          <t>FINS_PR_1335_v1</t>
        </is>
      </c>
      <c r="B1383" s="30" t="inlineStr">
        <is>
          <t>Number of clients that belong to other activities</t>
        </is>
      </c>
      <c r="C1383" s="35" t="inlineStr">
        <is>
          <t>TABLE: 54.0
MATRIX ROW / CONTEXT: Number of clients (other activities)
Please add the number of clients that are under other activities
HOW TO ANSWER: Up to 3 values.
WHEN TO ANSWER: “Active” (FINS_PR_1290) is greater than “0”</t>
        </is>
      </c>
      <c r="D1383" s="34" t="inlineStr"/>
      <c r="E1383" s="34" t="inlineStr"/>
      <c r="F1383" s="34" t="inlineStr"/>
      <c r="G1383" s="33" t="inlineStr"/>
      <c r="H1383" s="33" t="inlineStr"/>
      <c r="I1383" s="33" t="inlineStr"/>
      <c r="J1383" s="33" t="inlineStr"/>
      <c r="K1383" s="33" t="inlineStr"/>
      <c r="L1383" s="33" t="inlineStr"/>
      <c r="M1383" s="33" t="inlineStr"/>
      <c r="N1383" s="33" t="inlineStr"/>
      <c r="O1383" s="33" t="inlineStr"/>
      <c r="P1383" s="33" t="inlineStr"/>
      <c r="Q1383" s="33" t="inlineStr"/>
      <c r="R1383" s="33" t="inlineStr"/>
      <c r="S1383" s="33" t="inlineStr"/>
      <c r="T1383" s="33" t="inlineStr"/>
      <c r="U1383" s="33" t="inlineStr"/>
      <c r="V1383" s="33" t="inlineStr"/>
      <c r="W1383" s="33" t="inlineStr"/>
      <c r="X1383" s="33" t="inlineStr"/>
      <c r="Y1383" s="33" t="inlineStr"/>
      <c r="Z1383" s="33" t="inlineStr"/>
      <c r="AA1383" s="33" t="inlineStr"/>
      <c r="AB1383" s="33" t="inlineStr"/>
      <c r="AC1383" s="33" t="inlineStr"/>
      <c r="AD1383" s="33" t="inlineStr"/>
      <c r="AE1383" s="33" t="inlineStr"/>
      <c r="AF1383" s="33" t="inlineStr"/>
      <c r="AG1383" s="33" t="inlineStr"/>
      <c r="AH1383">
        <f>COUNTA(D1383:F1383)&gt;0</f>
        <v/>
      </c>
      <c r="AI1383">
        <f>IFERROR(AND($D$1337&lt;&gt;"",$D$1337&gt;0),FALSE)</f>
        <v/>
      </c>
      <c r="AJ1383">
        <f>IFERROR(AND($D$1337="",NOT(AND($D$1337&lt;&gt;"",$D$1337&gt;0))),FALSE)</f>
        <v/>
      </c>
      <c r="AK1383">
        <f>IF(AI1383,IF(AH1383,"ANSWERED","MISSING"),IF(AJ1383,IF(AH1383,"INVALID","CONTROLLER MISSING"),IF(AH1383,"INVALID","NOT APPLICABLE")))</f>
        <v/>
      </c>
      <c r="AL1383" t="inlineStr">
        <is>
          <t>PARSED</t>
        </is>
      </c>
    </row>
    <row r="1384" ht="24" customHeight="1">
      <c r="A1384" s="28" t="inlineStr">
        <is>
          <t>PR — CLIENTS</t>
        </is>
      </c>
      <c r="B1384" s="28" t="n"/>
      <c r="C1384" s="28" t="n"/>
      <c r="D1384" s="28" t="n"/>
      <c r="E1384" s="28" t="n"/>
      <c r="F1384" s="28" t="n"/>
      <c r="G1384" s="28" t="n"/>
      <c r="H1384" s="28" t="n"/>
      <c r="I1384" s="28" t="n"/>
      <c r="J1384" s="28" t="n"/>
      <c r="K1384" s="28" t="n"/>
      <c r="L1384" s="28" t="n"/>
      <c r="M1384" s="28" t="n"/>
      <c r="N1384" s="28" t="n"/>
      <c r="O1384" s="28" t="n"/>
      <c r="P1384" s="28" t="n"/>
      <c r="Q1384" s="28" t="n"/>
      <c r="R1384" s="28" t="n"/>
      <c r="S1384" s="28" t="n"/>
      <c r="T1384" s="28" t="n"/>
      <c r="U1384" s="28" t="n"/>
      <c r="V1384" s="28" t="n"/>
      <c r="W1384" s="28" t="n"/>
      <c r="X1384" s="28" t="n"/>
      <c r="Y1384" s="28" t="n"/>
      <c r="Z1384" s="28" t="n"/>
      <c r="AA1384" s="28" t="n"/>
      <c r="AB1384" s="28" t="n"/>
      <c r="AC1384" s="28" t="n"/>
      <c r="AD1384" s="28" t="n"/>
      <c r="AE1384" s="28" t="n"/>
      <c r="AF1384" s="28" t="n"/>
      <c r="AG1384" s="28" t="n"/>
    </row>
    <row r="1385">
      <c r="A1385" s="29" t="inlineStr">
        <is>
          <t>FINS_PR_1337_v1</t>
        </is>
      </c>
      <c r="B1385" s="30" t="inlineStr">
        <is>
          <t>Select the client's Jurisdiction</t>
        </is>
      </c>
      <c r="C1385" s="36" t="inlineStr">
        <is>
          <t>TABLE: 55.0
List of countries, the clients jurisdiction where are placed Business-to-Business or Business-to-consumer
HOW TO ANSWER: Multiple values; one item per Value_N cell.
OPTIONS: Use the dropdown list; the full option list is intentionally not repeated here.
WHEN TO ANSWER: At least one of these conditions must be met: “Active” (FINS_PR_1290) is greater than “0”; or “Active” (FINS_PR_1291) is greater than “0”</t>
        </is>
      </c>
      <c r="D1385" s="34" t="inlineStr"/>
      <c r="E1385" s="34" t="inlineStr"/>
      <c r="F1385" s="34" t="inlineStr"/>
      <c r="G1385" s="34" t="inlineStr"/>
      <c r="H1385" s="34" t="inlineStr"/>
      <c r="I1385" s="34" t="inlineStr"/>
      <c r="J1385" s="34" t="inlineStr"/>
      <c r="K1385" s="34" t="inlineStr"/>
      <c r="L1385" s="34" t="inlineStr"/>
      <c r="M1385" s="34" t="inlineStr"/>
      <c r="N1385" s="34" t="inlineStr"/>
      <c r="O1385" s="34" t="inlineStr"/>
      <c r="P1385" s="34" t="inlineStr"/>
      <c r="Q1385" s="34" t="inlineStr"/>
      <c r="R1385" s="34" t="inlineStr"/>
      <c r="S1385" s="34" t="inlineStr"/>
      <c r="T1385" s="34" t="inlineStr"/>
      <c r="U1385" s="34" t="inlineStr"/>
      <c r="V1385" s="34" t="inlineStr"/>
      <c r="W1385" s="34" t="inlineStr"/>
      <c r="X1385" s="34" t="inlineStr"/>
      <c r="Y1385" s="34" t="inlineStr"/>
      <c r="Z1385" s="34" t="inlineStr"/>
      <c r="AA1385" s="34" t="inlineStr"/>
      <c r="AB1385" s="34" t="inlineStr"/>
      <c r="AC1385" s="34" t="inlineStr"/>
      <c r="AD1385" s="34" t="inlineStr"/>
      <c r="AE1385" s="34" t="inlineStr"/>
      <c r="AF1385" s="34" t="inlineStr"/>
      <c r="AG1385" s="34" t="inlineStr"/>
      <c r="AH1385">
        <f>COUNTA(D1385:AG1385)&gt;0</f>
        <v/>
      </c>
      <c r="AI1385">
        <f>IFERROR(OR(AND($D$1337&lt;&gt;"",$D$1337&gt;0),AND($D$1338&lt;&gt;"",$D$1338&gt;0)),FALSE)</f>
        <v/>
      </c>
      <c r="AJ1385">
        <f>IFERROR(AND(OR($D$1337="",$D$1338=""),NOT(OR(AND($D$1337&lt;&gt;"",$D$1337&gt;0),AND($D$1338&lt;&gt;"",$D$1338&gt;0)))),FALSE)</f>
        <v/>
      </c>
      <c r="AK1385">
        <f>IF(AI1385,IF(AH1385,"ANSWERED","MISSING"),IF(AJ1385,IF(AH1385,"INVALID","CONTROLLER MISSING"),IF(AH1385,"INVALID","NOT APPLICABLE")))</f>
        <v/>
      </c>
      <c r="AL1385" t="inlineStr">
        <is>
          <t>PARSED</t>
        </is>
      </c>
    </row>
    <row r="1386">
      <c r="A1386" s="29" t="inlineStr">
        <is>
          <t>FINS_PR_1338_v1</t>
        </is>
      </c>
      <c r="B1386" s="30" t="inlineStr">
        <is>
          <t>Business-to-Business: Total Number of Clients</t>
        </is>
      </c>
      <c r="C1386" s="36" t="inlineStr">
        <is>
          <t>TABLE: 55.0
Kindly Insert : Business-to-Business: Total Number of Clients
HOW TO ANSWER: Multiple values; one item per Value_N cell.
WHEN TO ANSWER: At least one of these conditions must be met: “Active” (FINS_PR_1290) is greater than “0”; or “Active” (FINS_PR_1291) is greater than “0”</t>
        </is>
      </c>
      <c r="D1386" s="34" t="inlineStr"/>
      <c r="E1386" s="34" t="inlineStr"/>
      <c r="F1386" s="34" t="inlineStr"/>
      <c r="G1386" s="34" t="inlineStr"/>
      <c r="H1386" s="34" t="inlineStr"/>
      <c r="I1386" s="34" t="inlineStr"/>
      <c r="J1386" s="34" t="inlineStr"/>
      <c r="K1386" s="34" t="inlineStr"/>
      <c r="L1386" s="34" t="inlineStr"/>
      <c r="M1386" s="34" t="inlineStr"/>
      <c r="N1386" s="34" t="inlineStr"/>
      <c r="O1386" s="34" t="inlineStr"/>
      <c r="P1386" s="34" t="inlineStr"/>
      <c r="Q1386" s="34" t="inlineStr"/>
      <c r="R1386" s="34" t="inlineStr"/>
      <c r="S1386" s="34" t="inlineStr"/>
      <c r="T1386" s="34" t="inlineStr"/>
      <c r="U1386" s="34" t="inlineStr"/>
      <c r="V1386" s="34" t="inlineStr"/>
      <c r="W1386" s="34" t="inlineStr"/>
      <c r="X1386" s="34" t="inlineStr"/>
      <c r="Y1386" s="34" t="inlineStr"/>
      <c r="Z1386" s="34" t="inlineStr"/>
      <c r="AA1386" s="34" t="inlineStr"/>
      <c r="AB1386" s="34" t="inlineStr"/>
      <c r="AC1386" s="34" t="inlineStr"/>
      <c r="AD1386" s="34" t="inlineStr"/>
      <c r="AE1386" s="34" t="inlineStr"/>
      <c r="AF1386" s="34" t="inlineStr"/>
      <c r="AG1386" s="34" t="inlineStr"/>
      <c r="AH1386">
        <f>COUNTA(D1386:AG1386)&gt;0</f>
        <v/>
      </c>
      <c r="AI1386">
        <f>IFERROR(OR(AND($D$1337&lt;&gt;"",$D$1337&gt;0),AND($D$1338&lt;&gt;"",$D$1338&gt;0)),FALSE)</f>
        <v/>
      </c>
      <c r="AJ1386">
        <f>IFERROR(AND(OR($D$1337="",$D$1338=""),NOT(OR(AND($D$1337&lt;&gt;"",$D$1337&gt;0),AND($D$1338&lt;&gt;"",$D$1338&gt;0)))),FALSE)</f>
        <v/>
      </c>
      <c r="AK1386">
        <f>IF(AI1386,IF(AH1386,"ANSWERED","MISSING"),IF(AJ1386,IF(AH1386,"INVALID","CONTROLLER MISSING"),IF(AH1386,"INVALID","NOT APPLICABLE")))</f>
        <v/>
      </c>
      <c r="AL1386" t="inlineStr">
        <is>
          <t>PARSED</t>
        </is>
      </c>
    </row>
    <row r="1387">
      <c r="A1387" s="29" t="inlineStr">
        <is>
          <t>FINS_PR_1339_v1</t>
        </is>
      </c>
      <c r="B1387" s="30" t="inlineStr">
        <is>
          <t>Business-to-Consumer: Total Number Clients</t>
        </is>
      </c>
      <c r="C1387" s="36" t="inlineStr">
        <is>
          <t>TABLE: 55.0
Kindly Insert: Business-to-Consumer: Total Number Clients
HOW TO ANSWER: Multiple values; one item per Value_N cell.
WHEN TO ANSWER: At least one of these conditions must be met: “Active” (FINS_PR_1290) is greater than “0”; or “Active” (FINS_PR_1291) is greater than “0”</t>
        </is>
      </c>
      <c r="D1387" s="34" t="inlineStr"/>
      <c r="E1387" s="34" t="inlineStr"/>
      <c r="F1387" s="34" t="inlineStr"/>
      <c r="G1387" s="34" t="inlineStr"/>
      <c r="H1387" s="34" t="inlineStr"/>
      <c r="I1387" s="34" t="inlineStr"/>
      <c r="J1387" s="34" t="inlineStr"/>
      <c r="K1387" s="34" t="inlineStr"/>
      <c r="L1387" s="34" t="inlineStr"/>
      <c r="M1387" s="34" t="inlineStr"/>
      <c r="N1387" s="34" t="inlineStr"/>
      <c r="O1387" s="34" t="inlineStr"/>
      <c r="P1387" s="34" t="inlineStr"/>
      <c r="Q1387" s="34" t="inlineStr"/>
      <c r="R1387" s="34" t="inlineStr"/>
      <c r="S1387" s="34" t="inlineStr"/>
      <c r="T1387" s="34" t="inlineStr"/>
      <c r="U1387" s="34" t="inlineStr"/>
      <c r="V1387" s="34" t="inlineStr"/>
      <c r="W1387" s="34" t="inlineStr"/>
      <c r="X1387" s="34" t="inlineStr"/>
      <c r="Y1387" s="34" t="inlineStr"/>
      <c r="Z1387" s="34" t="inlineStr"/>
      <c r="AA1387" s="34" t="inlineStr"/>
      <c r="AB1387" s="34" t="inlineStr"/>
      <c r="AC1387" s="34" t="inlineStr"/>
      <c r="AD1387" s="34" t="inlineStr"/>
      <c r="AE1387" s="34" t="inlineStr"/>
      <c r="AF1387" s="34" t="inlineStr"/>
      <c r="AG1387" s="34" t="inlineStr"/>
      <c r="AH1387">
        <f>COUNTA(D1387:AG1387)&gt;0</f>
        <v/>
      </c>
      <c r="AI1387">
        <f>IFERROR(OR(AND($D$1337&lt;&gt;"",$D$1337&gt;0),AND($D$1338&lt;&gt;"",$D$1338&gt;0)),FALSE)</f>
        <v/>
      </c>
      <c r="AJ1387">
        <f>IFERROR(AND(OR($D$1337="",$D$1338=""),NOT(OR(AND($D$1337&lt;&gt;"",$D$1337&gt;0),AND($D$1338&lt;&gt;"",$D$1338&gt;0)))),FALSE)</f>
        <v/>
      </c>
      <c r="AK1387">
        <f>IF(AI1387,IF(AH1387,"ANSWERED","MISSING"),IF(AJ1387,IF(AH1387,"INVALID","CONTROLLER MISSING"),IF(AH1387,"INVALID","NOT APPLICABLE")))</f>
        <v/>
      </c>
      <c r="AL1387" t="inlineStr">
        <is>
          <t>PARSED</t>
        </is>
      </c>
    </row>
    <row r="1388" ht="24" customHeight="1">
      <c r="A1388" s="28" t="inlineStr">
        <is>
          <t>PR — CUSTOMER RISK ASSESSMENT</t>
        </is>
      </c>
      <c r="B1388" s="28" t="n"/>
      <c r="C1388" s="28" t="n"/>
      <c r="D1388" s="28" t="n"/>
      <c r="E1388" s="28" t="n"/>
      <c r="F1388" s="28" t="n"/>
      <c r="G1388" s="28" t="n"/>
      <c r="H1388" s="28" t="n"/>
      <c r="I1388" s="28" t="n"/>
      <c r="J1388" s="28" t="n"/>
      <c r="K1388" s="28" t="n"/>
      <c r="L1388" s="28" t="n"/>
      <c r="M1388" s="28" t="n"/>
      <c r="N1388" s="28" t="n"/>
      <c r="O1388" s="28" t="n"/>
      <c r="P1388" s="28" t="n"/>
      <c r="Q1388" s="28" t="n"/>
      <c r="R1388" s="28" t="n"/>
      <c r="S1388" s="28" t="n"/>
      <c r="T1388" s="28" t="n"/>
      <c r="U1388" s="28" t="n"/>
      <c r="V1388" s="28" t="n"/>
      <c r="W1388" s="28" t="n"/>
      <c r="X1388" s="28" t="n"/>
      <c r="Y1388" s="28" t="n"/>
      <c r="Z1388" s="28" t="n"/>
      <c r="AA1388" s="28" t="n"/>
      <c r="AB1388" s="28" t="n"/>
      <c r="AC1388" s="28" t="n"/>
      <c r="AD1388" s="28" t="n"/>
      <c r="AE1388" s="28" t="n"/>
      <c r="AF1388" s="28" t="n"/>
      <c r="AG1388" s="28" t="n"/>
    </row>
    <row r="1389">
      <c r="A1389" s="29" t="inlineStr">
        <is>
          <t>FINS_PR_1341_v1</t>
        </is>
      </c>
      <c r="B1389" s="30" t="inlineStr">
        <is>
          <t>Number of distinct risk ranks</t>
        </is>
      </c>
      <c r="C1389" s="31" t="inlineStr">
        <is>
          <t>Kindly insert the number of distinct risk ranks
For instance, should the institution's policy is that to rank between Low, Medium, High, then the number of distinct risk rank becomes 3.
WHEN TO ANSWER: “Pure Account Information Service Provider” (FINS_GI_11) is not “Yes”</t>
        </is>
      </c>
      <c r="D1389" s="34" t="inlineStr"/>
      <c r="E1389" s="33" t="inlineStr"/>
      <c r="F1389" s="33" t="inlineStr"/>
      <c r="G1389" s="33" t="inlineStr"/>
      <c r="H1389" s="33" t="inlineStr"/>
      <c r="I1389" s="33" t="inlineStr"/>
      <c r="J1389" s="33" t="inlineStr"/>
      <c r="K1389" s="33" t="inlineStr"/>
      <c r="L1389" s="33" t="inlineStr"/>
      <c r="M1389" s="33" t="inlineStr"/>
      <c r="N1389" s="33" t="inlineStr"/>
      <c r="O1389" s="33" t="inlineStr"/>
      <c r="P1389" s="33" t="inlineStr"/>
      <c r="Q1389" s="33" t="inlineStr"/>
      <c r="R1389" s="33" t="inlineStr"/>
      <c r="S1389" s="33" t="inlineStr"/>
      <c r="T1389" s="33" t="inlineStr"/>
      <c r="U1389" s="33" t="inlineStr"/>
      <c r="V1389" s="33" t="inlineStr"/>
      <c r="W1389" s="33" t="inlineStr"/>
      <c r="X1389" s="33" t="inlineStr"/>
      <c r="Y1389" s="33" t="inlineStr"/>
      <c r="Z1389" s="33" t="inlineStr"/>
      <c r="AA1389" s="33" t="inlineStr"/>
      <c r="AB1389" s="33" t="inlineStr"/>
      <c r="AC1389" s="33" t="inlineStr"/>
      <c r="AD1389" s="33" t="inlineStr"/>
      <c r="AE1389" s="33" t="inlineStr"/>
      <c r="AF1389" s="33" t="inlineStr"/>
      <c r="AG1389" s="33" t="inlineStr"/>
      <c r="AH1389">
        <f>COUNTA(D1389:D1389)&gt;0</f>
        <v/>
      </c>
      <c r="AI1389">
        <f>IFERROR(AND('2- GI'!$D$13&lt;&gt;"",'2- GI'!$D$13&lt;&gt;"Yes"),FALSE)</f>
        <v/>
      </c>
      <c r="AJ1389">
        <f>IFERROR(AND('2- GI'!$D$13="",NOT(AND('2- GI'!$D$13&lt;&gt;"",'2- GI'!$D$13&lt;&gt;"Yes"))),FALSE)</f>
        <v/>
      </c>
      <c r="AK1389">
        <f>IF(AI1389,IF(AH1389,"ANSWERED","MISSING"),IF(AJ1389,IF(AH1389,"INVALID","CONTROLLER MISSING"),IF(AH1389,"INVALID","NOT APPLICABLE")))</f>
        <v/>
      </c>
      <c r="AL1389" t="inlineStr">
        <is>
          <t>PARSED</t>
        </is>
      </c>
    </row>
    <row r="1390">
      <c r="A1390" s="29" t="inlineStr">
        <is>
          <t>FINS_PR_1342_v1</t>
        </is>
      </c>
      <c r="B1390" s="30" t="inlineStr">
        <is>
          <t>What is the highest acceptable risk rank?</t>
        </is>
      </c>
      <c r="C1390" s="31" t="inlineStr">
        <is>
          <t>Kindly insert the highest acceptable risk rank
For instance, 'High Risk'
WHEN TO ANSWER: “Pure Account Information Service Provider” (FINS_GI_11) is not “Yes”</t>
        </is>
      </c>
      <c r="D1390" s="34" t="inlineStr"/>
      <c r="E1390" s="33" t="inlineStr"/>
      <c r="F1390" s="33" t="inlineStr"/>
      <c r="G1390" s="33" t="inlineStr"/>
      <c r="H1390" s="33" t="inlineStr"/>
      <c r="I1390" s="33" t="inlineStr"/>
      <c r="J1390" s="33" t="inlineStr"/>
      <c r="K1390" s="33" t="inlineStr"/>
      <c r="L1390" s="33" t="inlineStr"/>
      <c r="M1390" s="33" t="inlineStr"/>
      <c r="N1390" s="33" t="inlineStr"/>
      <c r="O1390" s="33" t="inlineStr"/>
      <c r="P1390" s="33" t="inlineStr"/>
      <c r="Q1390" s="33" t="inlineStr"/>
      <c r="R1390" s="33" t="inlineStr"/>
      <c r="S1390" s="33" t="inlineStr"/>
      <c r="T1390" s="33" t="inlineStr"/>
      <c r="U1390" s="33" t="inlineStr"/>
      <c r="V1390" s="33" t="inlineStr"/>
      <c r="W1390" s="33" t="inlineStr"/>
      <c r="X1390" s="33" t="inlineStr"/>
      <c r="Y1390" s="33" t="inlineStr"/>
      <c r="Z1390" s="33" t="inlineStr"/>
      <c r="AA1390" s="33" t="inlineStr"/>
      <c r="AB1390" s="33" t="inlineStr"/>
      <c r="AC1390" s="33" t="inlineStr"/>
      <c r="AD1390" s="33" t="inlineStr"/>
      <c r="AE1390" s="33" t="inlineStr"/>
      <c r="AF1390" s="33" t="inlineStr"/>
      <c r="AG1390" s="33" t="inlineStr"/>
      <c r="AH1390">
        <f>COUNTA(D1390:D1390)&gt;0</f>
        <v/>
      </c>
      <c r="AI1390">
        <f>IFERROR(AND('2- GI'!$D$13&lt;&gt;"",'2- GI'!$D$13&lt;&gt;"Yes"),FALSE)</f>
        <v/>
      </c>
      <c r="AJ1390">
        <f>IFERROR(AND('2- GI'!$D$13="",NOT(AND('2- GI'!$D$13&lt;&gt;"",'2- GI'!$D$13&lt;&gt;"Yes"))),FALSE)</f>
        <v/>
      </c>
      <c r="AK1390">
        <f>IF(AI1390,IF(AH1390,"ANSWERED","MISSING"),IF(AJ1390,IF(AH1390,"INVALID","CONTROLLER MISSING"),IF(AH1390,"INVALID","NOT APPLICABLE")))</f>
        <v/>
      </c>
      <c r="AL1390" t="inlineStr">
        <is>
          <t>PARSED</t>
        </is>
      </c>
    </row>
    <row r="1391">
      <c r="A1391" s="29" t="inlineStr">
        <is>
          <t>FINS_PR_1343_v1</t>
        </is>
      </c>
      <c r="B1391" s="30" t="inlineStr">
        <is>
          <t>Number of clients assigned the highest acceptable risk rank: Business-to-Business</t>
        </is>
      </c>
      <c r="C1391" s="31" t="inlineStr">
        <is>
          <t>WHEN TO ANSWER: “Pure Account Information Service Provider” (FINS_GI_11) is not “Yes”</t>
        </is>
      </c>
      <c r="D1391" s="34" t="inlineStr"/>
      <c r="E1391" s="33" t="inlineStr"/>
      <c r="F1391" s="33" t="inlineStr"/>
      <c r="G1391" s="33" t="inlineStr"/>
      <c r="H1391" s="33" t="inlineStr"/>
      <c r="I1391" s="33" t="inlineStr"/>
      <c r="J1391" s="33" t="inlineStr"/>
      <c r="K1391" s="33" t="inlineStr"/>
      <c r="L1391" s="33" t="inlineStr"/>
      <c r="M1391" s="33" t="inlineStr"/>
      <c r="N1391" s="33" t="inlineStr"/>
      <c r="O1391" s="33" t="inlineStr"/>
      <c r="P1391" s="33" t="inlineStr"/>
      <c r="Q1391" s="33" t="inlineStr"/>
      <c r="R1391" s="33" t="inlineStr"/>
      <c r="S1391" s="33" t="inlineStr"/>
      <c r="T1391" s="33" t="inlineStr"/>
      <c r="U1391" s="33" t="inlineStr"/>
      <c r="V1391" s="33" t="inlineStr"/>
      <c r="W1391" s="33" t="inlineStr"/>
      <c r="X1391" s="33" t="inlineStr"/>
      <c r="Y1391" s="33" t="inlineStr"/>
      <c r="Z1391" s="33" t="inlineStr"/>
      <c r="AA1391" s="33" t="inlineStr"/>
      <c r="AB1391" s="33" t="inlineStr"/>
      <c r="AC1391" s="33" t="inlineStr"/>
      <c r="AD1391" s="33" t="inlineStr"/>
      <c r="AE1391" s="33" t="inlineStr"/>
      <c r="AF1391" s="33" t="inlineStr"/>
      <c r="AG1391" s="33" t="inlineStr"/>
      <c r="AH1391">
        <f>COUNTA(D1391:D1391)&gt;0</f>
        <v/>
      </c>
      <c r="AI1391">
        <f>IFERROR(AND('2- GI'!$D$13&lt;&gt;"",'2- GI'!$D$13&lt;&gt;"Yes"),FALSE)</f>
        <v/>
      </c>
      <c r="AJ1391">
        <f>IFERROR(AND('2- GI'!$D$13="",NOT(AND('2- GI'!$D$13&lt;&gt;"",'2- GI'!$D$13&lt;&gt;"Yes"))),FALSE)</f>
        <v/>
      </c>
      <c r="AK1391">
        <f>IF(AI1391,IF(AH1391,"ANSWERED","MISSING"),IF(AJ1391,IF(AH1391,"INVALID","CONTROLLER MISSING"),IF(AH1391,"INVALID","NOT APPLICABLE")))</f>
        <v/>
      </c>
      <c r="AL1391" t="inlineStr">
        <is>
          <t>PARSED</t>
        </is>
      </c>
    </row>
    <row r="1392">
      <c r="A1392" s="29" t="inlineStr">
        <is>
          <t>FINS_PR_1344_v1</t>
        </is>
      </c>
      <c r="B1392" s="30" t="inlineStr">
        <is>
          <t>Number of clients assigned the highest acceptable risk rank: Business-to-Consumer</t>
        </is>
      </c>
      <c r="C1392" s="31" t="inlineStr">
        <is>
          <t>WHEN TO ANSWER: “Pure Account Information Service Provider” (FINS_GI_11) is not “Yes”</t>
        </is>
      </c>
      <c r="D1392" s="34" t="inlineStr"/>
      <c r="E1392" s="33" t="inlineStr"/>
      <c r="F1392" s="33" t="inlineStr"/>
      <c r="G1392" s="33" t="inlineStr"/>
      <c r="H1392" s="33" t="inlineStr"/>
      <c r="I1392" s="33" t="inlineStr"/>
      <c r="J1392" s="33" t="inlineStr"/>
      <c r="K1392" s="33" t="inlineStr"/>
      <c r="L1392" s="33" t="inlineStr"/>
      <c r="M1392" s="33" t="inlineStr"/>
      <c r="N1392" s="33" t="inlineStr"/>
      <c r="O1392" s="33" t="inlineStr"/>
      <c r="P1392" s="33" t="inlineStr"/>
      <c r="Q1392" s="33" t="inlineStr"/>
      <c r="R1392" s="33" t="inlineStr"/>
      <c r="S1392" s="33" t="inlineStr"/>
      <c r="T1392" s="33" t="inlineStr"/>
      <c r="U1392" s="33" t="inlineStr"/>
      <c r="V1392" s="33" t="inlineStr"/>
      <c r="W1392" s="33" t="inlineStr"/>
      <c r="X1392" s="33" t="inlineStr"/>
      <c r="Y1392" s="33" t="inlineStr"/>
      <c r="Z1392" s="33" t="inlineStr"/>
      <c r="AA1392" s="33" t="inlineStr"/>
      <c r="AB1392" s="33" t="inlineStr"/>
      <c r="AC1392" s="33" t="inlineStr"/>
      <c r="AD1392" s="33" t="inlineStr"/>
      <c r="AE1392" s="33" t="inlineStr"/>
      <c r="AF1392" s="33" t="inlineStr"/>
      <c r="AG1392" s="33" t="inlineStr"/>
      <c r="AH1392">
        <f>COUNTA(D1392:D1392)&gt;0</f>
        <v/>
      </c>
      <c r="AI1392">
        <f>IFERROR(AND('2- GI'!$D$13&lt;&gt;"",'2- GI'!$D$13&lt;&gt;"Yes"),FALSE)</f>
        <v/>
      </c>
      <c r="AJ1392">
        <f>IFERROR(AND('2- GI'!$D$13="",NOT(AND('2- GI'!$D$13&lt;&gt;"",'2- GI'!$D$13&lt;&gt;"Yes"))),FALSE)</f>
        <v/>
      </c>
      <c r="AK1392">
        <f>IF(AI1392,IF(AH1392,"ANSWERED","MISSING"),IF(AJ1392,IF(AH1392,"INVALID","CONTROLLER MISSING"),IF(AH1392,"INVALID","NOT APPLICABLE")))</f>
        <v/>
      </c>
      <c r="AL1392" t="inlineStr">
        <is>
          <t>PARSED</t>
        </is>
      </c>
    </row>
    <row r="1393" ht="24" customHeight="1">
      <c r="A1393" s="28" t="inlineStr">
        <is>
          <t>PR — CLIENTS</t>
        </is>
      </c>
      <c r="B1393" s="28" t="n"/>
      <c r="C1393" s="28" t="n"/>
      <c r="D1393" s="28" t="n"/>
      <c r="E1393" s="28" t="n"/>
      <c r="F1393" s="28" t="n"/>
      <c r="G1393" s="28" t="n"/>
      <c r="H1393" s="28" t="n"/>
      <c r="I1393" s="28" t="n"/>
      <c r="J1393" s="28" t="n"/>
      <c r="K1393" s="28" t="n"/>
      <c r="L1393" s="28" t="n"/>
      <c r="M1393" s="28" t="n"/>
      <c r="N1393" s="28" t="n"/>
      <c r="O1393" s="28" t="n"/>
      <c r="P1393" s="28" t="n"/>
      <c r="Q1393" s="28" t="n"/>
      <c r="R1393" s="28" t="n"/>
      <c r="S1393" s="28" t="n"/>
      <c r="T1393" s="28" t="n"/>
      <c r="U1393" s="28" t="n"/>
      <c r="V1393" s="28" t="n"/>
      <c r="W1393" s="28" t="n"/>
      <c r="X1393" s="28" t="n"/>
      <c r="Y1393" s="28" t="n"/>
      <c r="Z1393" s="28" t="n"/>
      <c r="AA1393" s="28" t="n"/>
      <c r="AB1393" s="28" t="n"/>
      <c r="AC1393" s="28" t="n"/>
      <c r="AD1393" s="28" t="n"/>
      <c r="AE1393" s="28" t="n"/>
      <c r="AF1393" s="28" t="n"/>
      <c r="AG1393" s="28" t="n"/>
    </row>
    <row r="1394">
      <c r="A1394" s="29" t="inlineStr">
        <is>
          <t>FINS_PR_1345_v1</t>
        </is>
      </c>
      <c r="B1394" s="30" t="inlineStr">
        <is>
          <t>Number of clients on-boarded during the reporting period - Business-to-Business: Malta</t>
        </is>
      </c>
      <c r="C1394" s="35" t="inlineStr">
        <is>
          <t>TABLE: 56.0
MATRIX ROW / CONTEXT: Malta
Kindly insert the Number of clients on-boarded during the reporting period - Number of clients on-boarded during the reporting period - Business-to-Business: Malta
HOW TO ANSWER: Up to 1 values.
WHEN TO ANSWER: “Pure Account Information Service Provider” (FINS_GI_11) is not “Yes”</t>
        </is>
      </c>
      <c r="D1394" s="34" t="inlineStr"/>
      <c r="E1394" s="33" t="inlineStr"/>
      <c r="F1394" s="33" t="inlineStr"/>
      <c r="G1394" s="33" t="inlineStr"/>
      <c r="H1394" s="33" t="inlineStr"/>
      <c r="I1394" s="33" t="inlineStr"/>
      <c r="J1394" s="33" t="inlineStr"/>
      <c r="K1394" s="33" t="inlineStr"/>
      <c r="L1394" s="33" t="inlineStr"/>
      <c r="M1394" s="33" t="inlineStr"/>
      <c r="N1394" s="33" t="inlineStr"/>
      <c r="O1394" s="33" t="inlineStr"/>
      <c r="P1394" s="33" t="inlineStr"/>
      <c r="Q1394" s="33" t="inlineStr"/>
      <c r="R1394" s="33" t="inlineStr"/>
      <c r="S1394" s="33" t="inlineStr"/>
      <c r="T1394" s="33" t="inlineStr"/>
      <c r="U1394" s="33" t="inlineStr"/>
      <c r="V1394" s="33" t="inlineStr"/>
      <c r="W1394" s="33" t="inlineStr"/>
      <c r="X1394" s="33" t="inlineStr"/>
      <c r="Y1394" s="33" t="inlineStr"/>
      <c r="Z1394" s="33" t="inlineStr"/>
      <c r="AA1394" s="33" t="inlineStr"/>
      <c r="AB1394" s="33" t="inlineStr"/>
      <c r="AC1394" s="33" t="inlineStr"/>
      <c r="AD1394" s="33" t="inlineStr"/>
      <c r="AE1394" s="33" t="inlineStr"/>
      <c r="AF1394" s="33" t="inlineStr"/>
      <c r="AG1394" s="33" t="inlineStr"/>
      <c r="AH1394">
        <f>COUNTA(D1394:D1394)&gt;0</f>
        <v/>
      </c>
      <c r="AI1394">
        <f>IFERROR(AND('2- GI'!$D$13&lt;&gt;"",'2- GI'!$D$13&lt;&gt;"Yes"),FALSE)</f>
        <v/>
      </c>
      <c r="AJ1394">
        <f>IFERROR(AND('2- GI'!$D$13="",NOT(AND('2- GI'!$D$13&lt;&gt;"",'2- GI'!$D$13&lt;&gt;"Yes"))),FALSE)</f>
        <v/>
      </c>
      <c r="AK1394">
        <f>IF(AI1394,IF(AH1394,"ANSWERED","MISSING"),IF(AJ1394,IF(AH1394,"INVALID","CONTROLLER MISSING"),IF(AH1394,"INVALID","NOT APPLICABLE")))</f>
        <v/>
      </c>
      <c r="AL1394" t="inlineStr">
        <is>
          <t>PARSED</t>
        </is>
      </c>
    </row>
    <row r="1395">
      <c r="A1395" s="29" t="inlineStr">
        <is>
          <t>FINS_PR_1346_v1</t>
        </is>
      </c>
      <c r="B1395" s="30" t="inlineStr">
        <is>
          <t>Number of clients on-boarded during the reporting period - Business-to-Consumer : EU/EEA</t>
        </is>
      </c>
      <c r="C1395" s="35" t="inlineStr">
        <is>
          <t>TABLE: 56.0
MATRIX ROW / CONTEXT: EU/EEA
Kindly insert the Number of clients on-boarded during the reporting period - Number of clients on-boarded during the reporting period - Business-to-Consumer : EU/EEA
HOW TO ANSWER: Up to 1 values.
WHEN TO ANSWER: “Pure Account Information Service Provider” (FINS_GI_11) is not “Yes”</t>
        </is>
      </c>
      <c r="D1395" s="34" t="inlineStr"/>
      <c r="E1395" s="33" t="inlineStr"/>
      <c r="F1395" s="33" t="inlineStr"/>
      <c r="G1395" s="33" t="inlineStr"/>
      <c r="H1395" s="33" t="inlineStr"/>
      <c r="I1395" s="33" t="inlineStr"/>
      <c r="J1395" s="33" t="inlineStr"/>
      <c r="K1395" s="33" t="inlineStr"/>
      <c r="L1395" s="33" t="inlineStr"/>
      <c r="M1395" s="33" t="inlineStr"/>
      <c r="N1395" s="33" t="inlineStr"/>
      <c r="O1395" s="33" t="inlineStr"/>
      <c r="P1395" s="33" t="inlineStr"/>
      <c r="Q1395" s="33" t="inlineStr"/>
      <c r="R1395" s="33" t="inlineStr"/>
      <c r="S1395" s="33" t="inlineStr"/>
      <c r="T1395" s="33" t="inlineStr"/>
      <c r="U1395" s="33" t="inlineStr"/>
      <c r="V1395" s="33" t="inlineStr"/>
      <c r="W1395" s="33" t="inlineStr"/>
      <c r="X1395" s="33" t="inlineStr"/>
      <c r="Y1395" s="33" t="inlineStr"/>
      <c r="Z1395" s="33" t="inlineStr"/>
      <c r="AA1395" s="33" t="inlineStr"/>
      <c r="AB1395" s="33" t="inlineStr"/>
      <c r="AC1395" s="33" t="inlineStr"/>
      <c r="AD1395" s="33" t="inlineStr"/>
      <c r="AE1395" s="33" t="inlineStr"/>
      <c r="AF1395" s="33" t="inlineStr"/>
      <c r="AG1395" s="33" t="inlineStr"/>
      <c r="AH1395">
        <f>COUNTA(D1395:D1395)&gt;0</f>
        <v/>
      </c>
      <c r="AI1395">
        <f>IFERROR(AND('2- GI'!$D$13&lt;&gt;"",'2- GI'!$D$13&lt;&gt;"Yes"),FALSE)</f>
        <v/>
      </c>
      <c r="AJ1395">
        <f>IFERROR(AND('2- GI'!$D$13="",NOT(AND('2- GI'!$D$13&lt;&gt;"",'2- GI'!$D$13&lt;&gt;"Yes"))),FALSE)</f>
        <v/>
      </c>
      <c r="AK1395">
        <f>IF(AI1395,IF(AH1395,"ANSWERED","MISSING"),IF(AJ1395,IF(AH1395,"INVALID","CONTROLLER MISSING"),IF(AH1395,"INVALID","NOT APPLICABLE")))</f>
        <v/>
      </c>
      <c r="AL1395" t="inlineStr">
        <is>
          <t>PARSED</t>
        </is>
      </c>
    </row>
    <row r="1396">
      <c r="A1396" s="29" t="inlineStr">
        <is>
          <t>FINS_PR_1347_v1</t>
        </is>
      </c>
      <c r="B1396" s="30" t="inlineStr">
        <is>
          <t>Number of clients on-boarded during the reporting period - Business-to-Business: Row</t>
        </is>
      </c>
      <c r="C1396" s="35" t="inlineStr">
        <is>
          <t>TABLE: 56.0
MATRIX ROW / CONTEXT: RoW
Kindly insert the Number of clients on-boarded during the reporting period - Number of clients on-boarded during the reporting period - Business-to-Business: RoW
HOW TO ANSWER: Up to 1 values.
WHEN TO ANSWER: “Pure Account Information Service Provider” (FINS_GI_11) is not “Yes”</t>
        </is>
      </c>
      <c r="D1396" s="34" t="inlineStr"/>
      <c r="E1396" s="33" t="inlineStr"/>
      <c r="F1396" s="33" t="inlineStr"/>
      <c r="G1396" s="33" t="inlineStr"/>
      <c r="H1396" s="33" t="inlineStr"/>
      <c r="I1396" s="33" t="inlineStr"/>
      <c r="J1396" s="33" t="inlineStr"/>
      <c r="K1396" s="33" t="inlineStr"/>
      <c r="L1396" s="33" t="inlineStr"/>
      <c r="M1396" s="33" t="inlineStr"/>
      <c r="N1396" s="33" t="inlineStr"/>
      <c r="O1396" s="33" t="inlineStr"/>
      <c r="P1396" s="33" t="inlineStr"/>
      <c r="Q1396" s="33" t="inlineStr"/>
      <c r="R1396" s="33" t="inlineStr"/>
      <c r="S1396" s="33" t="inlineStr"/>
      <c r="T1396" s="33" t="inlineStr"/>
      <c r="U1396" s="33" t="inlineStr"/>
      <c r="V1396" s="33" t="inlineStr"/>
      <c r="W1396" s="33" t="inlineStr"/>
      <c r="X1396" s="33" t="inlineStr"/>
      <c r="Y1396" s="33" t="inlineStr"/>
      <c r="Z1396" s="33" t="inlineStr"/>
      <c r="AA1396" s="33" t="inlineStr"/>
      <c r="AB1396" s="33" t="inlineStr"/>
      <c r="AC1396" s="33" t="inlineStr"/>
      <c r="AD1396" s="33" t="inlineStr"/>
      <c r="AE1396" s="33" t="inlineStr"/>
      <c r="AF1396" s="33" t="inlineStr"/>
      <c r="AG1396" s="33" t="inlineStr"/>
      <c r="AH1396">
        <f>COUNTA(D1396:D1396)&gt;0</f>
        <v/>
      </c>
      <c r="AI1396">
        <f>IFERROR(AND('2- GI'!$D$13&lt;&gt;"",'2- GI'!$D$13&lt;&gt;"Yes"),FALSE)</f>
        <v/>
      </c>
      <c r="AJ1396">
        <f>IFERROR(AND('2- GI'!$D$13="",NOT(AND('2- GI'!$D$13&lt;&gt;"",'2- GI'!$D$13&lt;&gt;"Yes"))),FALSE)</f>
        <v/>
      </c>
      <c r="AK1396">
        <f>IF(AI1396,IF(AH1396,"ANSWERED","MISSING"),IF(AJ1396,IF(AH1396,"INVALID","CONTROLLER MISSING"),IF(AH1396,"INVALID","NOT APPLICABLE")))</f>
        <v/>
      </c>
      <c r="AL1396" t="inlineStr">
        <is>
          <t>PARSED</t>
        </is>
      </c>
    </row>
    <row r="1397">
      <c r="A1397" s="29" t="inlineStr">
        <is>
          <t>FINS_PR_1348_v1</t>
        </is>
      </c>
      <c r="B1397" s="30" t="inlineStr">
        <is>
          <t>Number of clients on-boarded during the reporting period - Business-to-Consumer : Malta</t>
        </is>
      </c>
      <c r="C1397" s="35" t="inlineStr">
        <is>
          <t>TABLE: 56.0
MATRIX ROW / CONTEXT: Malta
Kindly insert the Number of clients on-boarded during the reporting period - Number of clients on-boarded during the reporting period - Business-to-Consumer : Malta
HOW TO ANSWER: Up to 1 values.
WHEN TO ANSWER: “Pure Account Information Service Provider” (FINS_GI_11) is not “Yes”</t>
        </is>
      </c>
      <c r="D1397" s="34" t="inlineStr"/>
      <c r="E1397" s="33" t="inlineStr"/>
      <c r="F1397" s="33" t="inlineStr"/>
      <c r="G1397" s="33" t="inlineStr"/>
      <c r="H1397" s="33" t="inlineStr"/>
      <c r="I1397" s="33" t="inlineStr"/>
      <c r="J1397" s="33" t="inlineStr"/>
      <c r="K1397" s="33" t="inlineStr"/>
      <c r="L1397" s="33" t="inlineStr"/>
      <c r="M1397" s="33" t="inlineStr"/>
      <c r="N1397" s="33" t="inlineStr"/>
      <c r="O1397" s="33" t="inlineStr"/>
      <c r="P1397" s="33" t="inlineStr"/>
      <c r="Q1397" s="33" t="inlineStr"/>
      <c r="R1397" s="33" t="inlineStr"/>
      <c r="S1397" s="33" t="inlineStr"/>
      <c r="T1397" s="33" t="inlineStr"/>
      <c r="U1397" s="33" t="inlineStr"/>
      <c r="V1397" s="33" t="inlineStr"/>
      <c r="W1397" s="33" t="inlineStr"/>
      <c r="X1397" s="33" t="inlineStr"/>
      <c r="Y1397" s="33" t="inlineStr"/>
      <c r="Z1397" s="33" t="inlineStr"/>
      <c r="AA1397" s="33" t="inlineStr"/>
      <c r="AB1397" s="33" t="inlineStr"/>
      <c r="AC1397" s="33" t="inlineStr"/>
      <c r="AD1397" s="33" t="inlineStr"/>
      <c r="AE1397" s="33" t="inlineStr"/>
      <c r="AF1397" s="33" t="inlineStr"/>
      <c r="AG1397" s="33" t="inlineStr"/>
      <c r="AH1397">
        <f>COUNTA(D1397:D1397)&gt;0</f>
        <v/>
      </c>
      <c r="AI1397">
        <f>IFERROR(AND('2- GI'!$D$13&lt;&gt;"",'2- GI'!$D$13&lt;&gt;"Yes"),FALSE)</f>
        <v/>
      </c>
      <c r="AJ1397">
        <f>IFERROR(AND('2- GI'!$D$13="",NOT(AND('2- GI'!$D$13&lt;&gt;"",'2- GI'!$D$13&lt;&gt;"Yes"))),FALSE)</f>
        <v/>
      </c>
      <c r="AK1397">
        <f>IF(AI1397,IF(AH1397,"ANSWERED","MISSING"),IF(AJ1397,IF(AH1397,"INVALID","CONTROLLER MISSING"),IF(AH1397,"INVALID","NOT APPLICABLE")))</f>
        <v/>
      </c>
      <c r="AL1397" t="inlineStr">
        <is>
          <t>PARSED</t>
        </is>
      </c>
    </row>
    <row r="1398">
      <c r="A1398" s="29" t="inlineStr">
        <is>
          <t>FINS_PR_1349_v1</t>
        </is>
      </c>
      <c r="B1398" s="30" t="inlineStr">
        <is>
          <t>Number of clients on-boarded during the reporting period - Business-to-Business: EU/EEA</t>
        </is>
      </c>
      <c r="C1398" s="35" t="inlineStr">
        <is>
          <t>TABLE: 56.0
MATRIX ROW / CONTEXT: EU/EEA
Kindly insert the Number of clients on-boarded during the reporting period - Number of clients on-boarded during the reporting period - Business-to-Business: EU/EEA
HOW TO ANSWER: Up to 1 values.
WHEN TO ANSWER: “Pure Account Information Service Provider” (FINS_GI_11) is not “Yes”</t>
        </is>
      </c>
      <c r="D1398" s="34" t="inlineStr"/>
      <c r="E1398" s="33" t="inlineStr"/>
      <c r="F1398" s="33" t="inlineStr"/>
      <c r="G1398" s="33" t="inlineStr"/>
      <c r="H1398" s="33" t="inlineStr"/>
      <c r="I1398" s="33" t="inlineStr"/>
      <c r="J1398" s="33" t="inlineStr"/>
      <c r="K1398" s="33" t="inlineStr"/>
      <c r="L1398" s="33" t="inlineStr"/>
      <c r="M1398" s="33" t="inlineStr"/>
      <c r="N1398" s="33" t="inlineStr"/>
      <c r="O1398" s="33" t="inlineStr"/>
      <c r="P1398" s="33" t="inlineStr"/>
      <c r="Q1398" s="33" t="inlineStr"/>
      <c r="R1398" s="33" t="inlineStr"/>
      <c r="S1398" s="33" t="inlineStr"/>
      <c r="T1398" s="33" t="inlineStr"/>
      <c r="U1398" s="33" t="inlineStr"/>
      <c r="V1398" s="33" t="inlineStr"/>
      <c r="W1398" s="33" t="inlineStr"/>
      <c r="X1398" s="33" t="inlineStr"/>
      <c r="Y1398" s="33" t="inlineStr"/>
      <c r="Z1398" s="33" t="inlineStr"/>
      <c r="AA1398" s="33" t="inlineStr"/>
      <c r="AB1398" s="33" t="inlineStr"/>
      <c r="AC1398" s="33" t="inlineStr"/>
      <c r="AD1398" s="33" t="inlineStr"/>
      <c r="AE1398" s="33" t="inlineStr"/>
      <c r="AF1398" s="33" t="inlineStr"/>
      <c r="AG1398" s="33" t="inlineStr"/>
      <c r="AH1398">
        <f>COUNTA(D1398:D1398)&gt;0</f>
        <v/>
      </c>
      <c r="AI1398">
        <f>IFERROR(AND('2- GI'!$D$13&lt;&gt;"",'2- GI'!$D$13&lt;&gt;"Yes"),FALSE)</f>
        <v/>
      </c>
      <c r="AJ1398">
        <f>IFERROR(AND('2- GI'!$D$13="",NOT(AND('2- GI'!$D$13&lt;&gt;"",'2- GI'!$D$13&lt;&gt;"Yes"))),FALSE)</f>
        <v/>
      </c>
      <c r="AK1398">
        <f>IF(AI1398,IF(AH1398,"ANSWERED","MISSING"),IF(AJ1398,IF(AH1398,"INVALID","CONTROLLER MISSING"),IF(AH1398,"INVALID","NOT APPLICABLE")))</f>
        <v/>
      </c>
      <c r="AL1398" t="inlineStr">
        <is>
          <t>PARSED</t>
        </is>
      </c>
    </row>
    <row r="1399">
      <c r="A1399" s="29" t="inlineStr">
        <is>
          <t>FINS_PR_1350_v1</t>
        </is>
      </c>
      <c r="B1399" s="30" t="inlineStr">
        <is>
          <t>Number of clients on-boarded during the reporting period - Business-to-Consumer: Row</t>
        </is>
      </c>
      <c r="C1399" s="35" t="inlineStr">
        <is>
          <t>TABLE: 56.0
MATRIX ROW / CONTEXT: RoW
Kindly insert the Number of clients on-boarded during the reporting period - Number of clients on-boarded during the reporting period - Business-to-Consumer : RoW
HOW TO ANSWER: Up to 1 values.
WHEN TO ANSWER: “Pure Account Information Service Provider” (FINS_GI_11) is not “Yes”</t>
        </is>
      </c>
      <c r="D1399" s="34" t="inlineStr"/>
      <c r="E1399" s="33" t="inlineStr"/>
      <c r="F1399" s="33" t="inlineStr"/>
      <c r="G1399" s="33" t="inlineStr"/>
      <c r="H1399" s="33" t="inlineStr"/>
      <c r="I1399" s="33" t="inlineStr"/>
      <c r="J1399" s="33" t="inlineStr"/>
      <c r="K1399" s="33" t="inlineStr"/>
      <c r="L1399" s="33" t="inlineStr"/>
      <c r="M1399" s="33" t="inlineStr"/>
      <c r="N1399" s="33" t="inlineStr"/>
      <c r="O1399" s="33" t="inlineStr"/>
      <c r="P1399" s="33" t="inlineStr"/>
      <c r="Q1399" s="33" t="inlineStr"/>
      <c r="R1399" s="33" t="inlineStr"/>
      <c r="S1399" s="33" t="inlineStr"/>
      <c r="T1399" s="33" t="inlineStr"/>
      <c r="U1399" s="33" t="inlineStr"/>
      <c r="V1399" s="33" t="inlineStr"/>
      <c r="W1399" s="33" t="inlineStr"/>
      <c r="X1399" s="33" t="inlineStr"/>
      <c r="Y1399" s="33" t="inlineStr"/>
      <c r="Z1399" s="33" t="inlineStr"/>
      <c r="AA1399" s="33" t="inlineStr"/>
      <c r="AB1399" s="33" t="inlineStr"/>
      <c r="AC1399" s="33" t="inlineStr"/>
      <c r="AD1399" s="33" t="inlineStr"/>
      <c r="AE1399" s="33" t="inlineStr"/>
      <c r="AF1399" s="33" t="inlineStr"/>
      <c r="AG1399" s="33" t="inlineStr"/>
      <c r="AH1399">
        <f>COUNTA(D1399:D1399)&gt;0</f>
        <v/>
      </c>
      <c r="AI1399">
        <f>IFERROR(AND('2- GI'!$D$13&lt;&gt;"",'2- GI'!$D$13&lt;&gt;"Yes"),FALSE)</f>
        <v/>
      </c>
      <c r="AJ1399">
        <f>IFERROR(AND('2- GI'!$D$13="",NOT(AND('2- GI'!$D$13&lt;&gt;"",'2- GI'!$D$13&lt;&gt;"Yes"))),FALSE)</f>
        <v/>
      </c>
      <c r="AK1399">
        <f>IF(AI1399,IF(AH1399,"ANSWERED","MISSING"),IF(AJ1399,IF(AH1399,"INVALID","CONTROLLER MISSING"),IF(AH1399,"INVALID","NOT APPLICABLE")))</f>
        <v/>
      </c>
      <c r="AL1399" t="inlineStr">
        <is>
          <t>PARSED</t>
        </is>
      </c>
    </row>
    <row r="1400">
      <c r="A1400" s="29" t="inlineStr">
        <is>
          <t>FINS_PR_1351_v1</t>
        </is>
      </c>
      <c r="B1400" s="30" t="inlineStr">
        <is>
          <t>number of clients refused on-boarding during the reporting period - Business-to-Business: Malta</t>
        </is>
      </c>
      <c r="C1400" s="35" t="inlineStr">
        <is>
          <t>TABLE: 56.0
MATRIX ROW / CONTEXT: Malta
Kindly insert the number of clients refused on-boarding during the reporting period - number of clients refused on-boarding during the reporting period - Business-to-Business: Malta
HOW TO ANSWER: Up to 1 values.
WHEN TO ANSWER: “Pure Account Information Service Provider” (FINS_GI_11) is not “Yes”</t>
        </is>
      </c>
      <c r="D1400" s="34" t="inlineStr"/>
      <c r="E1400" s="33" t="inlineStr"/>
      <c r="F1400" s="33" t="inlineStr"/>
      <c r="G1400" s="33" t="inlineStr"/>
      <c r="H1400" s="33" t="inlineStr"/>
      <c r="I1400" s="33" t="inlineStr"/>
      <c r="J1400" s="33" t="inlineStr"/>
      <c r="K1400" s="33" t="inlineStr"/>
      <c r="L1400" s="33" t="inlineStr"/>
      <c r="M1400" s="33" t="inlineStr"/>
      <c r="N1400" s="33" t="inlineStr"/>
      <c r="O1400" s="33" t="inlineStr"/>
      <c r="P1400" s="33" t="inlineStr"/>
      <c r="Q1400" s="33" t="inlineStr"/>
      <c r="R1400" s="33" t="inlineStr"/>
      <c r="S1400" s="33" t="inlineStr"/>
      <c r="T1400" s="33" t="inlineStr"/>
      <c r="U1400" s="33" t="inlineStr"/>
      <c r="V1400" s="33" t="inlineStr"/>
      <c r="W1400" s="33" t="inlineStr"/>
      <c r="X1400" s="33" t="inlineStr"/>
      <c r="Y1400" s="33" t="inlineStr"/>
      <c r="Z1400" s="33" t="inlineStr"/>
      <c r="AA1400" s="33" t="inlineStr"/>
      <c r="AB1400" s="33" t="inlineStr"/>
      <c r="AC1400" s="33" t="inlineStr"/>
      <c r="AD1400" s="33" t="inlineStr"/>
      <c r="AE1400" s="33" t="inlineStr"/>
      <c r="AF1400" s="33" t="inlineStr"/>
      <c r="AG1400" s="33" t="inlineStr"/>
      <c r="AH1400">
        <f>COUNTA(D1400:D1400)&gt;0</f>
        <v/>
      </c>
      <c r="AI1400">
        <f>IFERROR(AND('2- GI'!$D$13&lt;&gt;"",'2- GI'!$D$13&lt;&gt;"Yes"),FALSE)</f>
        <v/>
      </c>
      <c r="AJ1400">
        <f>IFERROR(AND('2- GI'!$D$13="",NOT(AND('2- GI'!$D$13&lt;&gt;"",'2- GI'!$D$13&lt;&gt;"Yes"))),FALSE)</f>
        <v/>
      </c>
      <c r="AK1400">
        <f>IF(AI1400,IF(AH1400,"ANSWERED","MISSING"),IF(AJ1400,IF(AH1400,"INVALID","CONTROLLER MISSING"),IF(AH1400,"INVALID","NOT APPLICABLE")))</f>
        <v/>
      </c>
      <c r="AL1400" t="inlineStr">
        <is>
          <t>PARSED</t>
        </is>
      </c>
    </row>
    <row r="1401">
      <c r="A1401" s="29" t="inlineStr">
        <is>
          <t>FINS_PR_1352_v1</t>
        </is>
      </c>
      <c r="B1401" s="30" t="inlineStr">
        <is>
          <t>number of clients refused on-boarding during the reporting period - Business-to-Consumer : EU/EEA</t>
        </is>
      </c>
      <c r="C1401" s="35" t="inlineStr">
        <is>
          <t>TABLE: 56.0
MATRIX ROW / CONTEXT: EU/EEA
Kindly insert the number of clients refused on-boarding during the reporting period - number of clients refused on-boarding during the reporting period - Business-to-Consumer : EU/EEA
HOW TO ANSWER: Up to 1 values.
WHEN TO ANSWER: “Pure Account Information Service Provider” (FINS_GI_11) is not “Yes”</t>
        </is>
      </c>
      <c r="D1401" s="34" t="inlineStr"/>
      <c r="E1401" s="33" t="inlineStr"/>
      <c r="F1401" s="33" t="inlineStr"/>
      <c r="G1401" s="33" t="inlineStr"/>
      <c r="H1401" s="33" t="inlineStr"/>
      <c r="I1401" s="33" t="inlineStr"/>
      <c r="J1401" s="33" t="inlineStr"/>
      <c r="K1401" s="33" t="inlineStr"/>
      <c r="L1401" s="33" t="inlineStr"/>
      <c r="M1401" s="33" t="inlineStr"/>
      <c r="N1401" s="33" t="inlineStr"/>
      <c r="O1401" s="33" t="inlineStr"/>
      <c r="P1401" s="33" t="inlineStr"/>
      <c r="Q1401" s="33" t="inlineStr"/>
      <c r="R1401" s="33" t="inlineStr"/>
      <c r="S1401" s="33" t="inlineStr"/>
      <c r="T1401" s="33" t="inlineStr"/>
      <c r="U1401" s="33" t="inlineStr"/>
      <c r="V1401" s="33" t="inlineStr"/>
      <c r="W1401" s="33" t="inlineStr"/>
      <c r="X1401" s="33" t="inlineStr"/>
      <c r="Y1401" s="33" t="inlineStr"/>
      <c r="Z1401" s="33" t="inlineStr"/>
      <c r="AA1401" s="33" t="inlineStr"/>
      <c r="AB1401" s="33" t="inlineStr"/>
      <c r="AC1401" s="33" t="inlineStr"/>
      <c r="AD1401" s="33" t="inlineStr"/>
      <c r="AE1401" s="33" t="inlineStr"/>
      <c r="AF1401" s="33" t="inlineStr"/>
      <c r="AG1401" s="33" t="inlineStr"/>
      <c r="AH1401">
        <f>COUNTA(D1401:D1401)&gt;0</f>
        <v/>
      </c>
      <c r="AI1401">
        <f>IFERROR(AND('2- GI'!$D$13&lt;&gt;"",'2- GI'!$D$13&lt;&gt;"Yes"),FALSE)</f>
        <v/>
      </c>
      <c r="AJ1401">
        <f>IFERROR(AND('2- GI'!$D$13="",NOT(AND('2- GI'!$D$13&lt;&gt;"",'2- GI'!$D$13&lt;&gt;"Yes"))),FALSE)</f>
        <v/>
      </c>
      <c r="AK1401">
        <f>IF(AI1401,IF(AH1401,"ANSWERED","MISSING"),IF(AJ1401,IF(AH1401,"INVALID","CONTROLLER MISSING"),IF(AH1401,"INVALID","NOT APPLICABLE")))</f>
        <v/>
      </c>
      <c r="AL1401" t="inlineStr">
        <is>
          <t>PARSED</t>
        </is>
      </c>
    </row>
    <row r="1402">
      <c r="A1402" s="29" t="inlineStr">
        <is>
          <t>FINS_PR_1353_v1</t>
        </is>
      </c>
      <c r="B1402" s="30" t="inlineStr">
        <is>
          <t>number of clients refused on-boarding during the reporting period - Business-to-Business: Row</t>
        </is>
      </c>
      <c r="C1402" s="35" t="inlineStr">
        <is>
          <t>TABLE: 56.0
MATRIX ROW / CONTEXT: RoW
Kindly insert the number of clients refused on-boarding during the reporting period - number of clients refused on-boarding during the reporting period - Business-to-Business: RoW
HOW TO ANSWER: Up to 1 values.
WHEN TO ANSWER: “Pure Account Information Service Provider” (FINS_GI_11) is not “Yes”</t>
        </is>
      </c>
      <c r="D1402" s="34" t="inlineStr"/>
      <c r="E1402" s="33" t="inlineStr"/>
      <c r="F1402" s="33" t="inlineStr"/>
      <c r="G1402" s="33" t="inlineStr"/>
      <c r="H1402" s="33" t="inlineStr"/>
      <c r="I1402" s="33" t="inlineStr"/>
      <c r="J1402" s="33" t="inlineStr"/>
      <c r="K1402" s="33" t="inlineStr"/>
      <c r="L1402" s="33" t="inlineStr"/>
      <c r="M1402" s="33" t="inlineStr"/>
      <c r="N1402" s="33" t="inlineStr"/>
      <c r="O1402" s="33" t="inlineStr"/>
      <c r="P1402" s="33" t="inlineStr"/>
      <c r="Q1402" s="33" t="inlineStr"/>
      <c r="R1402" s="33" t="inlineStr"/>
      <c r="S1402" s="33" t="inlineStr"/>
      <c r="T1402" s="33" t="inlineStr"/>
      <c r="U1402" s="33" t="inlineStr"/>
      <c r="V1402" s="33" t="inlineStr"/>
      <c r="W1402" s="33" t="inlineStr"/>
      <c r="X1402" s="33" t="inlineStr"/>
      <c r="Y1402" s="33" t="inlineStr"/>
      <c r="Z1402" s="33" t="inlineStr"/>
      <c r="AA1402" s="33" t="inlineStr"/>
      <c r="AB1402" s="33" t="inlineStr"/>
      <c r="AC1402" s="33" t="inlineStr"/>
      <c r="AD1402" s="33" t="inlineStr"/>
      <c r="AE1402" s="33" t="inlineStr"/>
      <c r="AF1402" s="33" t="inlineStr"/>
      <c r="AG1402" s="33" t="inlineStr"/>
      <c r="AH1402">
        <f>COUNTA(D1402:D1402)&gt;0</f>
        <v/>
      </c>
      <c r="AI1402">
        <f>IFERROR(AND('2- GI'!$D$13&lt;&gt;"",'2- GI'!$D$13&lt;&gt;"Yes"),FALSE)</f>
        <v/>
      </c>
      <c r="AJ1402">
        <f>IFERROR(AND('2- GI'!$D$13="",NOT(AND('2- GI'!$D$13&lt;&gt;"",'2- GI'!$D$13&lt;&gt;"Yes"))),FALSE)</f>
        <v/>
      </c>
      <c r="AK1402">
        <f>IF(AI1402,IF(AH1402,"ANSWERED","MISSING"),IF(AJ1402,IF(AH1402,"INVALID","CONTROLLER MISSING"),IF(AH1402,"INVALID","NOT APPLICABLE")))</f>
        <v/>
      </c>
      <c r="AL1402" t="inlineStr">
        <is>
          <t>PARSED</t>
        </is>
      </c>
    </row>
    <row r="1403">
      <c r="A1403" s="29" t="inlineStr">
        <is>
          <t>FINS_PR_1354_v1</t>
        </is>
      </c>
      <c r="B1403" s="30" t="inlineStr">
        <is>
          <t>number of clients refused on-boarding during the reporting period - Business-to-Consumer : Malta</t>
        </is>
      </c>
      <c r="C1403" s="35" t="inlineStr">
        <is>
          <t>TABLE: 56.0
MATRIX ROW / CONTEXT: Malta
Kindly insert the number of clients refused on-boarding during the reporting period - number of clients refused on-boarding during the reporting period - Business-to-Consumer : Malta
HOW TO ANSWER: Up to 1 values.
WHEN TO ANSWER: “Pure Account Information Service Provider” (FINS_GI_11) is not “Yes”</t>
        </is>
      </c>
      <c r="D1403" s="34" t="inlineStr"/>
      <c r="E1403" s="33" t="inlineStr"/>
      <c r="F1403" s="33" t="inlineStr"/>
      <c r="G1403" s="33" t="inlineStr"/>
      <c r="H1403" s="33" t="inlineStr"/>
      <c r="I1403" s="33" t="inlineStr"/>
      <c r="J1403" s="33" t="inlineStr"/>
      <c r="K1403" s="33" t="inlineStr"/>
      <c r="L1403" s="33" t="inlineStr"/>
      <c r="M1403" s="33" t="inlineStr"/>
      <c r="N1403" s="33" t="inlineStr"/>
      <c r="O1403" s="33" t="inlineStr"/>
      <c r="P1403" s="33" t="inlineStr"/>
      <c r="Q1403" s="33" t="inlineStr"/>
      <c r="R1403" s="33" t="inlineStr"/>
      <c r="S1403" s="33" t="inlineStr"/>
      <c r="T1403" s="33" t="inlineStr"/>
      <c r="U1403" s="33" t="inlineStr"/>
      <c r="V1403" s="33" t="inlineStr"/>
      <c r="W1403" s="33" t="inlineStr"/>
      <c r="X1403" s="33" t="inlineStr"/>
      <c r="Y1403" s="33" t="inlineStr"/>
      <c r="Z1403" s="33" t="inlineStr"/>
      <c r="AA1403" s="33" t="inlineStr"/>
      <c r="AB1403" s="33" t="inlineStr"/>
      <c r="AC1403" s="33" t="inlineStr"/>
      <c r="AD1403" s="33" t="inlineStr"/>
      <c r="AE1403" s="33" t="inlineStr"/>
      <c r="AF1403" s="33" t="inlineStr"/>
      <c r="AG1403" s="33" t="inlineStr"/>
      <c r="AH1403">
        <f>COUNTA(D1403:D1403)&gt;0</f>
        <v/>
      </c>
      <c r="AI1403">
        <f>IFERROR(AND('2- GI'!$D$13&lt;&gt;"",'2- GI'!$D$13&lt;&gt;"Yes"),FALSE)</f>
        <v/>
      </c>
      <c r="AJ1403">
        <f>IFERROR(AND('2- GI'!$D$13="",NOT(AND('2- GI'!$D$13&lt;&gt;"",'2- GI'!$D$13&lt;&gt;"Yes"))),FALSE)</f>
        <v/>
      </c>
      <c r="AK1403">
        <f>IF(AI1403,IF(AH1403,"ANSWERED","MISSING"),IF(AJ1403,IF(AH1403,"INVALID","CONTROLLER MISSING"),IF(AH1403,"INVALID","NOT APPLICABLE")))</f>
        <v/>
      </c>
      <c r="AL1403" t="inlineStr">
        <is>
          <t>PARSED</t>
        </is>
      </c>
    </row>
    <row r="1404">
      <c r="A1404" s="29" t="inlineStr">
        <is>
          <t>FINS_PR_1355_v1</t>
        </is>
      </c>
      <c r="B1404" s="30" t="inlineStr">
        <is>
          <t>number of clients refused on-boarding during the reporting period - Business-to-Business: EU/EEA</t>
        </is>
      </c>
      <c r="C1404" s="35" t="inlineStr">
        <is>
          <t>TABLE: 56.0
MATRIX ROW / CONTEXT: EU/EEA
Kindly insert the number of clients refused on-boarding during the reporting period - number of clients refused on-boarding during the reporting period - Business-to-Business: EU/EEA
HOW TO ANSWER: Up to 1 values.
WHEN TO ANSWER: “Pure Account Information Service Provider” (FINS_GI_11) is not “Yes”</t>
        </is>
      </c>
      <c r="D1404" s="34" t="inlineStr"/>
      <c r="E1404" s="33" t="inlineStr"/>
      <c r="F1404" s="33" t="inlineStr"/>
      <c r="G1404" s="33" t="inlineStr"/>
      <c r="H1404" s="33" t="inlineStr"/>
      <c r="I1404" s="33" t="inlineStr"/>
      <c r="J1404" s="33" t="inlineStr"/>
      <c r="K1404" s="33" t="inlineStr"/>
      <c r="L1404" s="33" t="inlineStr"/>
      <c r="M1404" s="33" t="inlineStr"/>
      <c r="N1404" s="33" t="inlineStr"/>
      <c r="O1404" s="33" t="inlineStr"/>
      <c r="P1404" s="33" t="inlineStr"/>
      <c r="Q1404" s="33" t="inlineStr"/>
      <c r="R1404" s="33" t="inlineStr"/>
      <c r="S1404" s="33" t="inlineStr"/>
      <c r="T1404" s="33" t="inlineStr"/>
      <c r="U1404" s="33" t="inlineStr"/>
      <c r="V1404" s="33" t="inlineStr"/>
      <c r="W1404" s="33" t="inlineStr"/>
      <c r="X1404" s="33" t="inlineStr"/>
      <c r="Y1404" s="33" t="inlineStr"/>
      <c r="Z1404" s="33" t="inlineStr"/>
      <c r="AA1404" s="33" t="inlineStr"/>
      <c r="AB1404" s="33" t="inlineStr"/>
      <c r="AC1404" s="33" t="inlineStr"/>
      <c r="AD1404" s="33" t="inlineStr"/>
      <c r="AE1404" s="33" t="inlineStr"/>
      <c r="AF1404" s="33" t="inlineStr"/>
      <c r="AG1404" s="33" t="inlineStr"/>
      <c r="AH1404">
        <f>COUNTA(D1404:D1404)&gt;0</f>
        <v/>
      </c>
      <c r="AI1404">
        <f>IFERROR(AND('2- GI'!$D$13&lt;&gt;"",'2- GI'!$D$13&lt;&gt;"Yes"),FALSE)</f>
        <v/>
      </c>
      <c r="AJ1404">
        <f>IFERROR(AND('2- GI'!$D$13="",NOT(AND('2- GI'!$D$13&lt;&gt;"",'2- GI'!$D$13&lt;&gt;"Yes"))),FALSE)</f>
        <v/>
      </c>
      <c r="AK1404">
        <f>IF(AI1404,IF(AH1404,"ANSWERED","MISSING"),IF(AJ1404,IF(AH1404,"INVALID","CONTROLLER MISSING"),IF(AH1404,"INVALID","NOT APPLICABLE")))</f>
        <v/>
      </c>
      <c r="AL1404" t="inlineStr">
        <is>
          <t>PARSED</t>
        </is>
      </c>
    </row>
    <row r="1405">
      <c r="A1405" s="29" t="inlineStr">
        <is>
          <t>FINS_PR_1356_v1</t>
        </is>
      </c>
      <c r="B1405" s="30" t="inlineStr">
        <is>
          <t>number of clients refused on-boarding during the reporting period - Business-to-Consumer: Row</t>
        </is>
      </c>
      <c r="C1405" s="35" t="inlineStr">
        <is>
          <t>TABLE: 56.0
MATRIX ROW / CONTEXT: RoW
Kindly insert the number of clients refused on-boarding during the reporting period - number of clients refused on-boarding during the reporting period - Business-to-Consumer : RoW
HOW TO ANSWER: Up to 1 values.
WHEN TO ANSWER: “Pure Account Information Service Provider” (FINS_GI_11) is not “Yes”</t>
        </is>
      </c>
      <c r="D1405" s="34" t="inlineStr"/>
      <c r="E1405" s="33" t="inlineStr"/>
      <c r="F1405" s="33" t="inlineStr"/>
      <c r="G1405" s="33" t="inlineStr"/>
      <c r="H1405" s="33" t="inlineStr"/>
      <c r="I1405" s="33" t="inlineStr"/>
      <c r="J1405" s="33" t="inlineStr"/>
      <c r="K1405" s="33" t="inlineStr"/>
      <c r="L1405" s="33" t="inlineStr"/>
      <c r="M1405" s="33" t="inlineStr"/>
      <c r="N1405" s="33" t="inlineStr"/>
      <c r="O1405" s="33" t="inlineStr"/>
      <c r="P1405" s="33" t="inlineStr"/>
      <c r="Q1405" s="33" t="inlineStr"/>
      <c r="R1405" s="33" t="inlineStr"/>
      <c r="S1405" s="33" t="inlineStr"/>
      <c r="T1405" s="33" t="inlineStr"/>
      <c r="U1405" s="33" t="inlineStr"/>
      <c r="V1405" s="33" t="inlineStr"/>
      <c r="W1405" s="33" t="inlineStr"/>
      <c r="X1405" s="33" t="inlineStr"/>
      <c r="Y1405" s="33" t="inlineStr"/>
      <c r="Z1405" s="33" t="inlineStr"/>
      <c r="AA1405" s="33" t="inlineStr"/>
      <c r="AB1405" s="33" t="inlineStr"/>
      <c r="AC1405" s="33" t="inlineStr"/>
      <c r="AD1405" s="33" t="inlineStr"/>
      <c r="AE1405" s="33" t="inlineStr"/>
      <c r="AF1405" s="33" t="inlineStr"/>
      <c r="AG1405" s="33" t="inlineStr"/>
      <c r="AH1405">
        <f>COUNTA(D1405:D1405)&gt;0</f>
        <v/>
      </c>
      <c r="AI1405">
        <f>IFERROR(AND('2- GI'!$D$13&lt;&gt;"",'2- GI'!$D$13&lt;&gt;"Yes"),FALSE)</f>
        <v/>
      </c>
      <c r="AJ1405">
        <f>IFERROR(AND('2- GI'!$D$13="",NOT(AND('2- GI'!$D$13&lt;&gt;"",'2- GI'!$D$13&lt;&gt;"Yes"))),FALSE)</f>
        <v/>
      </c>
      <c r="AK1405">
        <f>IF(AI1405,IF(AH1405,"ANSWERED","MISSING"),IF(AJ1405,IF(AH1405,"INVALID","CONTROLLER MISSING"),IF(AH1405,"INVALID","NOT APPLICABLE")))</f>
        <v/>
      </c>
      <c r="AL1405" t="inlineStr">
        <is>
          <t>PARSED</t>
        </is>
      </c>
    </row>
    <row r="1406">
      <c r="A1406" s="29" t="inlineStr">
        <is>
          <t>FINS_PR_1357_v1</t>
        </is>
      </c>
      <c r="B1406" s="30" t="inlineStr">
        <is>
          <t>number of client's relationship terminated during the reporting period - Business-to-Business: Malta</t>
        </is>
      </c>
      <c r="C1406" s="35" t="inlineStr">
        <is>
          <t>TABLE: 56.0
MATRIX ROW / CONTEXT: Malta
Kindly insert the number of client's relationship terminated during the reporting period - number of client's relationship terminated during the reporting period - Business-to-Business: Malta
HOW TO ANSWER: Up to 1 values.
WHEN TO ANSWER: “Pure Account Information Service Provider” (FINS_GI_11) is not “Yes”</t>
        </is>
      </c>
      <c r="D1406" s="34" t="inlineStr"/>
      <c r="E1406" s="33" t="inlineStr"/>
      <c r="F1406" s="33" t="inlineStr"/>
      <c r="G1406" s="33" t="inlineStr"/>
      <c r="H1406" s="33" t="inlineStr"/>
      <c r="I1406" s="33" t="inlineStr"/>
      <c r="J1406" s="33" t="inlineStr"/>
      <c r="K1406" s="33" t="inlineStr"/>
      <c r="L1406" s="33" t="inlineStr"/>
      <c r="M1406" s="33" t="inlineStr"/>
      <c r="N1406" s="33" t="inlineStr"/>
      <c r="O1406" s="33" t="inlineStr"/>
      <c r="P1406" s="33" t="inlineStr"/>
      <c r="Q1406" s="33" t="inlineStr"/>
      <c r="R1406" s="33" t="inlineStr"/>
      <c r="S1406" s="33" t="inlineStr"/>
      <c r="T1406" s="33" t="inlineStr"/>
      <c r="U1406" s="33" t="inlineStr"/>
      <c r="V1406" s="33" t="inlineStr"/>
      <c r="W1406" s="33" t="inlineStr"/>
      <c r="X1406" s="33" t="inlineStr"/>
      <c r="Y1406" s="33" t="inlineStr"/>
      <c r="Z1406" s="33" t="inlineStr"/>
      <c r="AA1406" s="33" t="inlineStr"/>
      <c r="AB1406" s="33" t="inlineStr"/>
      <c r="AC1406" s="33" t="inlineStr"/>
      <c r="AD1406" s="33" t="inlineStr"/>
      <c r="AE1406" s="33" t="inlineStr"/>
      <c r="AF1406" s="33" t="inlineStr"/>
      <c r="AG1406" s="33" t="inlineStr"/>
      <c r="AH1406">
        <f>COUNTA(D1406:D1406)&gt;0</f>
        <v/>
      </c>
      <c r="AI1406">
        <f>IFERROR(AND('2- GI'!$D$13&lt;&gt;"",'2- GI'!$D$13&lt;&gt;"Yes"),FALSE)</f>
        <v/>
      </c>
      <c r="AJ1406">
        <f>IFERROR(AND('2- GI'!$D$13="",NOT(AND('2- GI'!$D$13&lt;&gt;"",'2- GI'!$D$13&lt;&gt;"Yes"))),FALSE)</f>
        <v/>
      </c>
      <c r="AK1406">
        <f>IF(AI1406,IF(AH1406,"ANSWERED","MISSING"),IF(AJ1406,IF(AH1406,"INVALID","CONTROLLER MISSING"),IF(AH1406,"INVALID","NOT APPLICABLE")))</f>
        <v/>
      </c>
      <c r="AL1406" t="inlineStr">
        <is>
          <t>PARSED</t>
        </is>
      </c>
    </row>
    <row r="1407">
      <c r="A1407" s="29" t="inlineStr">
        <is>
          <t>FINS_PR_1358_v1</t>
        </is>
      </c>
      <c r="B1407" s="30" t="inlineStr">
        <is>
          <t>number of client's relationship terminated during the reporting period - Business-to-Consumer : EU/EEA</t>
        </is>
      </c>
      <c r="C1407" s="35" t="inlineStr">
        <is>
          <t>TABLE: 56.0
MATRIX ROW / CONTEXT: EU/EEA
Kindly insert the number of client's relationship terminated during the reporting period - number of client's relationship terminated during the reporting period - Business-to-Consumer : EU/EEA
HOW TO ANSWER: Up to 1 values.
WHEN TO ANSWER: “Pure Account Information Service Provider” (FINS_GI_11) is not “Yes”</t>
        </is>
      </c>
      <c r="D1407" s="34" t="inlineStr"/>
      <c r="E1407" s="33" t="inlineStr"/>
      <c r="F1407" s="33" t="inlineStr"/>
      <c r="G1407" s="33" t="inlineStr"/>
      <c r="H1407" s="33" t="inlineStr"/>
      <c r="I1407" s="33" t="inlineStr"/>
      <c r="J1407" s="33" t="inlineStr"/>
      <c r="K1407" s="33" t="inlineStr"/>
      <c r="L1407" s="33" t="inlineStr"/>
      <c r="M1407" s="33" t="inlineStr"/>
      <c r="N1407" s="33" t="inlineStr"/>
      <c r="O1407" s="33" t="inlineStr"/>
      <c r="P1407" s="33" t="inlineStr"/>
      <c r="Q1407" s="33" t="inlineStr"/>
      <c r="R1407" s="33" t="inlineStr"/>
      <c r="S1407" s="33" t="inlineStr"/>
      <c r="T1407" s="33" t="inlineStr"/>
      <c r="U1407" s="33" t="inlineStr"/>
      <c r="V1407" s="33" t="inlineStr"/>
      <c r="W1407" s="33" t="inlineStr"/>
      <c r="X1407" s="33" t="inlineStr"/>
      <c r="Y1407" s="33" t="inlineStr"/>
      <c r="Z1407" s="33" t="inlineStr"/>
      <c r="AA1407" s="33" t="inlineStr"/>
      <c r="AB1407" s="33" t="inlineStr"/>
      <c r="AC1407" s="33" t="inlineStr"/>
      <c r="AD1407" s="33" t="inlineStr"/>
      <c r="AE1407" s="33" t="inlineStr"/>
      <c r="AF1407" s="33" t="inlineStr"/>
      <c r="AG1407" s="33" t="inlineStr"/>
      <c r="AH1407">
        <f>COUNTA(D1407:D1407)&gt;0</f>
        <v/>
      </c>
      <c r="AI1407">
        <f>IFERROR(AND('2- GI'!$D$13&lt;&gt;"",'2- GI'!$D$13&lt;&gt;"Yes"),FALSE)</f>
        <v/>
      </c>
      <c r="AJ1407">
        <f>IFERROR(AND('2- GI'!$D$13="",NOT(AND('2- GI'!$D$13&lt;&gt;"",'2- GI'!$D$13&lt;&gt;"Yes"))),FALSE)</f>
        <v/>
      </c>
      <c r="AK1407">
        <f>IF(AI1407,IF(AH1407,"ANSWERED","MISSING"),IF(AJ1407,IF(AH1407,"INVALID","CONTROLLER MISSING"),IF(AH1407,"INVALID","NOT APPLICABLE")))</f>
        <v/>
      </c>
      <c r="AL1407" t="inlineStr">
        <is>
          <t>PARSED</t>
        </is>
      </c>
    </row>
    <row r="1408">
      <c r="A1408" s="29" t="inlineStr">
        <is>
          <t>FINS_PR_1359_v1</t>
        </is>
      </c>
      <c r="B1408" s="30" t="inlineStr">
        <is>
          <t>number of client's relationship terminated during the reporting period - Business-to-Business: Row</t>
        </is>
      </c>
      <c r="C1408" s="35" t="inlineStr">
        <is>
          <t>TABLE: 56.0
MATRIX ROW / CONTEXT: RoW
Kindly insert the number of client's relationship terminated during the reporting period - number of client's relationship terminated during the reporting period - Business-to-Business: RoW
HOW TO ANSWER: Up to 1 values.
WHEN TO ANSWER: “Pure Account Information Service Provider” (FINS_GI_11) is not “Yes”</t>
        </is>
      </c>
      <c r="D1408" s="34" t="inlineStr"/>
      <c r="E1408" s="33" t="inlineStr"/>
      <c r="F1408" s="33" t="inlineStr"/>
      <c r="G1408" s="33" t="inlineStr"/>
      <c r="H1408" s="33" t="inlineStr"/>
      <c r="I1408" s="33" t="inlineStr"/>
      <c r="J1408" s="33" t="inlineStr"/>
      <c r="K1408" s="33" t="inlineStr"/>
      <c r="L1408" s="33" t="inlineStr"/>
      <c r="M1408" s="33" t="inlineStr"/>
      <c r="N1408" s="33" t="inlineStr"/>
      <c r="O1408" s="33" t="inlineStr"/>
      <c r="P1408" s="33" t="inlineStr"/>
      <c r="Q1408" s="33" t="inlineStr"/>
      <c r="R1408" s="33" t="inlineStr"/>
      <c r="S1408" s="33" t="inlineStr"/>
      <c r="T1408" s="33" t="inlineStr"/>
      <c r="U1408" s="33" t="inlineStr"/>
      <c r="V1408" s="33" t="inlineStr"/>
      <c r="W1408" s="33" t="inlineStr"/>
      <c r="X1408" s="33" t="inlineStr"/>
      <c r="Y1408" s="33" t="inlineStr"/>
      <c r="Z1408" s="33" t="inlineStr"/>
      <c r="AA1408" s="33" t="inlineStr"/>
      <c r="AB1408" s="33" t="inlineStr"/>
      <c r="AC1408" s="33" t="inlineStr"/>
      <c r="AD1408" s="33" t="inlineStr"/>
      <c r="AE1408" s="33" t="inlineStr"/>
      <c r="AF1408" s="33" t="inlineStr"/>
      <c r="AG1408" s="33" t="inlineStr"/>
      <c r="AH1408">
        <f>COUNTA(D1408:D1408)&gt;0</f>
        <v/>
      </c>
      <c r="AI1408">
        <f>IFERROR(AND('2- GI'!$D$13&lt;&gt;"",'2- GI'!$D$13&lt;&gt;"Yes"),FALSE)</f>
        <v/>
      </c>
      <c r="AJ1408">
        <f>IFERROR(AND('2- GI'!$D$13="",NOT(AND('2- GI'!$D$13&lt;&gt;"",'2- GI'!$D$13&lt;&gt;"Yes"))),FALSE)</f>
        <v/>
      </c>
      <c r="AK1408">
        <f>IF(AI1408,IF(AH1408,"ANSWERED","MISSING"),IF(AJ1408,IF(AH1408,"INVALID","CONTROLLER MISSING"),IF(AH1408,"INVALID","NOT APPLICABLE")))</f>
        <v/>
      </c>
      <c r="AL1408" t="inlineStr">
        <is>
          <t>PARSED</t>
        </is>
      </c>
    </row>
    <row r="1409">
      <c r="A1409" s="29" t="inlineStr">
        <is>
          <t>FINS_PR_1360_v1</t>
        </is>
      </c>
      <c r="B1409" s="30" t="inlineStr">
        <is>
          <t>number of client's relationship terminated during the reporting period - Business-to-Consumer : Malta</t>
        </is>
      </c>
      <c r="C1409" s="35" t="inlineStr">
        <is>
          <t>TABLE: 56.0
MATRIX ROW / CONTEXT: Malta
Kindly insert the number of client's relationship terminated during the reporting period - number of client's relationship terminated during the reporting period - Business-to-Consumer : Malta
HOW TO ANSWER: Up to 1 values.
WHEN TO ANSWER: “Pure Account Information Service Provider” (FINS_GI_11) is not “Yes”</t>
        </is>
      </c>
      <c r="D1409" s="34" t="inlineStr"/>
      <c r="E1409" s="33" t="inlineStr"/>
      <c r="F1409" s="33" t="inlineStr"/>
      <c r="G1409" s="33" t="inlineStr"/>
      <c r="H1409" s="33" t="inlineStr"/>
      <c r="I1409" s="33" t="inlineStr"/>
      <c r="J1409" s="33" t="inlineStr"/>
      <c r="K1409" s="33" t="inlineStr"/>
      <c r="L1409" s="33" t="inlineStr"/>
      <c r="M1409" s="33" t="inlineStr"/>
      <c r="N1409" s="33" t="inlineStr"/>
      <c r="O1409" s="33" t="inlineStr"/>
      <c r="P1409" s="33" t="inlineStr"/>
      <c r="Q1409" s="33" t="inlineStr"/>
      <c r="R1409" s="33" t="inlineStr"/>
      <c r="S1409" s="33" t="inlineStr"/>
      <c r="T1409" s="33" t="inlineStr"/>
      <c r="U1409" s="33" t="inlineStr"/>
      <c r="V1409" s="33" t="inlineStr"/>
      <c r="W1409" s="33" t="inlineStr"/>
      <c r="X1409" s="33" t="inlineStr"/>
      <c r="Y1409" s="33" t="inlineStr"/>
      <c r="Z1409" s="33" t="inlineStr"/>
      <c r="AA1409" s="33" t="inlineStr"/>
      <c r="AB1409" s="33" t="inlineStr"/>
      <c r="AC1409" s="33" t="inlineStr"/>
      <c r="AD1409" s="33" t="inlineStr"/>
      <c r="AE1409" s="33" t="inlineStr"/>
      <c r="AF1409" s="33" t="inlineStr"/>
      <c r="AG1409" s="33" t="inlineStr"/>
      <c r="AH1409">
        <f>COUNTA(D1409:D1409)&gt;0</f>
        <v/>
      </c>
      <c r="AI1409">
        <f>IFERROR(AND('2- GI'!$D$13&lt;&gt;"",'2- GI'!$D$13&lt;&gt;"Yes"),FALSE)</f>
        <v/>
      </c>
      <c r="AJ1409">
        <f>IFERROR(AND('2- GI'!$D$13="",NOT(AND('2- GI'!$D$13&lt;&gt;"",'2- GI'!$D$13&lt;&gt;"Yes"))),FALSE)</f>
        <v/>
      </c>
      <c r="AK1409">
        <f>IF(AI1409,IF(AH1409,"ANSWERED","MISSING"),IF(AJ1409,IF(AH1409,"INVALID","CONTROLLER MISSING"),IF(AH1409,"INVALID","NOT APPLICABLE")))</f>
        <v/>
      </c>
      <c r="AL1409" t="inlineStr">
        <is>
          <t>PARSED</t>
        </is>
      </c>
    </row>
    <row r="1410">
      <c r="A1410" s="29" t="inlineStr">
        <is>
          <t>FINS_PR_1361_v1</t>
        </is>
      </c>
      <c r="B1410" s="30" t="inlineStr">
        <is>
          <t>number of client's relationship terminated during the reporting period - Business-to-Business: EU/EEA</t>
        </is>
      </c>
      <c r="C1410" s="35" t="inlineStr">
        <is>
          <t>TABLE: 56.0
MATRIX ROW / CONTEXT: EU/EEA
Kindly insert the number of client's relationship terminated during the reporting period - number of client's relationship terminated during the reporting period - Business-to-Business: EU/EEA
HOW TO ANSWER: Up to 1 values.
WHEN TO ANSWER: “Pure Account Information Service Provider” (FINS_GI_11) is not “Yes”</t>
        </is>
      </c>
      <c r="D1410" s="34" t="inlineStr"/>
      <c r="E1410" s="33" t="inlineStr"/>
      <c r="F1410" s="33" t="inlineStr"/>
      <c r="G1410" s="33" t="inlineStr"/>
      <c r="H1410" s="33" t="inlineStr"/>
      <c r="I1410" s="33" t="inlineStr"/>
      <c r="J1410" s="33" t="inlineStr"/>
      <c r="K1410" s="33" t="inlineStr"/>
      <c r="L1410" s="33" t="inlineStr"/>
      <c r="M1410" s="33" t="inlineStr"/>
      <c r="N1410" s="33" t="inlineStr"/>
      <c r="O1410" s="33" t="inlineStr"/>
      <c r="P1410" s="33" t="inlineStr"/>
      <c r="Q1410" s="33" t="inlineStr"/>
      <c r="R1410" s="33" t="inlineStr"/>
      <c r="S1410" s="33" t="inlineStr"/>
      <c r="T1410" s="33" t="inlineStr"/>
      <c r="U1410" s="33" t="inlineStr"/>
      <c r="V1410" s="33" t="inlineStr"/>
      <c r="W1410" s="33" t="inlineStr"/>
      <c r="X1410" s="33" t="inlineStr"/>
      <c r="Y1410" s="33" t="inlineStr"/>
      <c r="Z1410" s="33" t="inlineStr"/>
      <c r="AA1410" s="33" t="inlineStr"/>
      <c r="AB1410" s="33" t="inlineStr"/>
      <c r="AC1410" s="33" t="inlineStr"/>
      <c r="AD1410" s="33" t="inlineStr"/>
      <c r="AE1410" s="33" t="inlineStr"/>
      <c r="AF1410" s="33" t="inlineStr"/>
      <c r="AG1410" s="33" t="inlineStr"/>
      <c r="AH1410">
        <f>COUNTA(D1410:D1410)&gt;0</f>
        <v/>
      </c>
      <c r="AI1410">
        <f>IFERROR(AND('2- GI'!$D$13&lt;&gt;"",'2- GI'!$D$13&lt;&gt;"Yes"),FALSE)</f>
        <v/>
      </c>
      <c r="AJ1410">
        <f>IFERROR(AND('2- GI'!$D$13="",NOT(AND('2- GI'!$D$13&lt;&gt;"",'2- GI'!$D$13&lt;&gt;"Yes"))),FALSE)</f>
        <v/>
      </c>
      <c r="AK1410">
        <f>IF(AI1410,IF(AH1410,"ANSWERED","MISSING"),IF(AJ1410,IF(AH1410,"INVALID","CONTROLLER MISSING"),IF(AH1410,"INVALID","NOT APPLICABLE")))</f>
        <v/>
      </c>
      <c r="AL1410" t="inlineStr">
        <is>
          <t>PARSED</t>
        </is>
      </c>
    </row>
    <row r="1411">
      <c r="A1411" s="29" t="inlineStr">
        <is>
          <t>FINS_PR_1362_v1</t>
        </is>
      </c>
      <c r="B1411" s="30" t="inlineStr">
        <is>
          <t>number of client's relationship terminated during the reporting period - Business-to-Consumer: Row</t>
        </is>
      </c>
      <c r="C1411" s="35" t="inlineStr">
        <is>
          <t>TABLE: 56.0
MATRIX ROW / CONTEXT: RoW
Kindly insert the number of client's relationship terminated during the reporting period - number of client's relationship terminated during the reporting period - Business-to-Consumer : RoW
HOW TO ANSWER: Up to 1 values.
WHEN TO ANSWER: “Pure Account Information Service Provider” (FINS_GI_11) is not “Yes”</t>
        </is>
      </c>
      <c r="D1411" s="34" t="inlineStr"/>
      <c r="E1411" s="33" t="inlineStr"/>
      <c r="F1411" s="33" t="inlineStr"/>
      <c r="G1411" s="33" t="inlineStr"/>
      <c r="H1411" s="33" t="inlineStr"/>
      <c r="I1411" s="33" t="inlineStr"/>
      <c r="J1411" s="33" t="inlineStr"/>
      <c r="K1411" s="33" t="inlineStr"/>
      <c r="L1411" s="33" t="inlineStr"/>
      <c r="M1411" s="33" t="inlineStr"/>
      <c r="N1411" s="33" t="inlineStr"/>
      <c r="O1411" s="33" t="inlineStr"/>
      <c r="P1411" s="33" t="inlineStr"/>
      <c r="Q1411" s="33" t="inlineStr"/>
      <c r="R1411" s="33" t="inlineStr"/>
      <c r="S1411" s="33" t="inlineStr"/>
      <c r="T1411" s="33" t="inlineStr"/>
      <c r="U1411" s="33" t="inlineStr"/>
      <c r="V1411" s="33" t="inlineStr"/>
      <c r="W1411" s="33" t="inlineStr"/>
      <c r="X1411" s="33" t="inlineStr"/>
      <c r="Y1411" s="33" t="inlineStr"/>
      <c r="Z1411" s="33" t="inlineStr"/>
      <c r="AA1411" s="33" t="inlineStr"/>
      <c r="AB1411" s="33" t="inlineStr"/>
      <c r="AC1411" s="33" t="inlineStr"/>
      <c r="AD1411" s="33" t="inlineStr"/>
      <c r="AE1411" s="33" t="inlineStr"/>
      <c r="AF1411" s="33" t="inlineStr"/>
      <c r="AG1411" s="33" t="inlineStr"/>
      <c r="AH1411">
        <f>COUNTA(D1411:D1411)&gt;0</f>
        <v/>
      </c>
      <c r="AI1411">
        <f>IFERROR(AND('2- GI'!$D$13&lt;&gt;"",'2- GI'!$D$13&lt;&gt;"Yes"),FALSE)</f>
        <v/>
      </c>
      <c r="AJ1411">
        <f>IFERROR(AND('2- GI'!$D$13="",NOT(AND('2- GI'!$D$13&lt;&gt;"",'2- GI'!$D$13&lt;&gt;"Yes"))),FALSE)</f>
        <v/>
      </c>
      <c r="AK1411">
        <f>IF(AI1411,IF(AH1411,"ANSWERED","MISSING"),IF(AJ1411,IF(AH1411,"INVALID","CONTROLLER MISSING"),IF(AH1411,"INVALID","NOT APPLICABLE")))</f>
        <v/>
      </c>
      <c r="AL1411" t="inlineStr">
        <is>
          <t>PARSED</t>
        </is>
      </c>
    </row>
    <row r="1412">
      <c r="A1412" s="29" t="inlineStr">
        <is>
          <t>FINS_PR_1363_v1</t>
        </is>
      </c>
      <c r="B1412" s="30" t="inlineStr">
        <is>
          <t>number of clients on whom Enhanced Due Diligence was applied during the reporting period - Business-to-Business: Malta</t>
        </is>
      </c>
      <c r="C1412" s="35" t="inlineStr">
        <is>
          <t>TABLE: 56.0
MATRIX ROW / CONTEXT: Malta
Kindly insert the number of clients on whom Enhanced Due Diligence was applied during the reporting period - number of clients on whom Enhanced Due Diligence was applied during the reporting period - Business-to-Busines…
HOW TO ANSWER: Up to 1 values.
WHEN TO ANSWER: “Pure Account Information Service Provider” (FINS_GI_11) is not “Yes”</t>
        </is>
      </c>
      <c r="D1412" s="34" t="inlineStr"/>
      <c r="E1412" s="33" t="inlineStr"/>
      <c r="F1412" s="33" t="inlineStr"/>
      <c r="G1412" s="33" t="inlineStr"/>
      <c r="H1412" s="33" t="inlineStr"/>
      <c r="I1412" s="33" t="inlineStr"/>
      <c r="J1412" s="33" t="inlineStr"/>
      <c r="K1412" s="33" t="inlineStr"/>
      <c r="L1412" s="33" t="inlineStr"/>
      <c r="M1412" s="33" t="inlineStr"/>
      <c r="N1412" s="33" t="inlineStr"/>
      <c r="O1412" s="33" t="inlineStr"/>
      <c r="P1412" s="33" t="inlineStr"/>
      <c r="Q1412" s="33" t="inlineStr"/>
      <c r="R1412" s="33" t="inlineStr"/>
      <c r="S1412" s="33" t="inlineStr"/>
      <c r="T1412" s="33" t="inlineStr"/>
      <c r="U1412" s="33" t="inlineStr"/>
      <c r="V1412" s="33" t="inlineStr"/>
      <c r="W1412" s="33" t="inlineStr"/>
      <c r="X1412" s="33" t="inlineStr"/>
      <c r="Y1412" s="33" t="inlineStr"/>
      <c r="Z1412" s="33" t="inlineStr"/>
      <c r="AA1412" s="33" t="inlineStr"/>
      <c r="AB1412" s="33" t="inlineStr"/>
      <c r="AC1412" s="33" t="inlineStr"/>
      <c r="AD1412" s="33" t="inlineStr"/>
      <c r="AE1412" s="33" t="inlineStr"/>
      <c r="AF1412" s="33" t="inlineStr"/>
      <c r="AG1412" s="33" t="inlineStr"/>
      <c r="AH1412">
        <f>COUNTA(D1412:D1412)&gt;0</f>
        <v/>
      </c>
      <c r="AI1412">
        <f>IFERROR(AND('2- GI'!$D$13&lt;&gt;"",'2- GI'!$D$13&lt;&gt;"Yes"),FALSE)</f>
        <v/>
      </c>
      <c r="AJ1412">
        <f>IFERROR(AND('2- GI'!$D$13="",NOT(AND('2- GI'!$D$13&lt;&gt;"",'2- GI'!$D$13&lt;&gt;"Yes"))),FALSE)</f>
        <v/>
      </c>
      <c r="AK1412">
        <f>IF(AI1412,IF(AH1412,"ANSWERED","MISSING"),IF(AJ1412,IF(AH1412,"INVALID","CONTROLLER MISSING"),IF(AH1412,"INVALID","NOT APPLICABLE")))</f>
        <v/>
      </c>
      <c r="AL1412" t="inlineStr">
        <is>
          <t>PARSED</t>
        </is>
      </c>
    </row>
    <row r="1413">
      <c r="A1413" s="29" t="inlineStr">
        <is>
          <t>FINS_PR_1364_v1</t>
        </is>
      </c>
      <c r="B1413" s="30" t="inlineStr">
        <is>
          <t>number of clients on whom Enhanced Due Diligence was applied during the reporting period - Business-to-Consumer : EU/EEA</t>
        </is>
      </c>
      <c r="C1413" s="35" t="inlineStr">
        <is>
          <t>TABLE: 56.0
MATRIX ROW / CONTEXT: EU/EEA
Kindly insert the number of clients on whom Enhanced Due Diligence was applied during the reporting period - number of clients on whom Enhanced Due Diligence was applied during the reporting period - Business-to-Consume…
HOW TO ANSWER: Up to 1 values.
WHEN TO ANSWER: “Pure Account Information Service Provider” (FINS_GI_11) is not “Yes”</t>
        </is>
      </c>
      <c r="D1413" s="34" t="inlineStr"/>
      <c r="E1413" s="33" t="inlineStr"/>
      <c r="F1413" s="33" t="inlineStr"/>
      <c r="G1413" s="33" t="inlineStr"/>
      <c r="H1413" s="33" t="inlineStr"/>
      <c r="I1413" s="33" t="inlineStr"/>
      <c r="J1413" s="33" t="inlineStr"/>
      <c r="K1413" s="33" t="inlineStr"/>
      <c r="L1413" s="33" t="inlineStr"/>
      <c r="M1413" s="33" t="inlineStr"/>
      <c r="N1413" s="33" t="inlineStr"/>
      <c r="O1413" s="33" t="inlineStr"/>
      <c r="P1413" s="33" t="inlineStr"/>
      <c r="Q1413" s="33" t="inlineStr"/>
      <c r="R1413" s="33" t="inlineStr"/>
      <c r="S1413" s="33" t="inlineStr"/>
      <c r="T1413" s="33" t="inlineStr"/>
      <c r="U1413" s="33" t="inlineStr"/>
      <c r="V1413" s="33" t="inlineStr"/>
      <c r="W1413" s="33" t="inlineStr"/>
      <c r="X1413" s="33" t="inlineStr"/>
      <c r="Y1413" s="33" t="inlineStr"/>
      <c r="Z1413" s="33" t="inlineStr"/>
      <c r="AA1413" s="33" t="inlineStr"/>
      <c r="AB1413" s="33" t="inlineStr"/>
      <c r="AC1413" s="33" t="inlineStr"/>
      <c r="AD1413" s="33" t="inlineStr"/>
      <c r="AE1413" s="33" t="inlineStr"/>
      <c r="AF1413" s="33" t="inlineStr"/>
      <c r="AG1413" s="33" t="inlineStr"/>
      <c r="AH1413">
        <f>COUNTA(D1413:D1413)&gt;0</f>
        <v/>
      </c>
      <c r="AI1413">
        <f>IFERROR(AND('2- GI'!$D$13&lt;&gt;"",'2- GI'!$D$13&lt;&gt;"Yes"),FALSE)</f>
        <v/>
      </c>
      <c r="AJ1413">
        <f>IFERROR(AND('2- GI'!$D$13="",NOT(AND('2- GI'!$D$13&lt;&gt;"",'2- GI'!$D$13&lt;&gt;"Yes"))),FALSE)</f>
        <v/>
      </c>
      <c r="AK1413">
        <f>IF(AI1413,IF(AH1413,"ANSWERED","MISSING"),IF(AJ1413,IF(AH1413,"INVALID","CONTROLLER MISSING"),IF(AH1413,"INVALID","NOT APPLICABLE")))</f>
        <v/>
      </c>
      <c r="AL1413" t="inlineStr">
        <is>
          <t>PARSED</t>
        </is>
      </c>
    </row>
    <row r="1414">
      <c r="A1414" s="29" t="inlineStr">
        <is>
          <t>FINS_PR_1365_v1</t>
        </is>
      </c>
      <c r="B1414" s="30" t="inlineStr">
        <is>
          <t>number of clients on whom Enhanced Due Diligence was applied during the reporting period - Business-to-Business: Row</t>
        </is>
      </c>
      <c r="C1414" s="35" t="inlineStr">
        <is>
          <t>TABLE: 56.0
MATRIX ROW / CONTEXT: RoW
Kindly insert the number of clients on whom Enhanced Due Diligence was applied during the reporting period - number of clients on whom Enhanced Due Diligence was applied during the reporting period - Business-to-Busines…
HOW TO ANSWER: Up to 1 values.
WHEN TO ANSWER: “Pure Account Information Service Provider” (FINS_GI_11) is not “Yes”</t>
        </is>
      </c>
      <c r="D1414" s="34" t="inlineStr"/>
      <c r="E1414" s="33" t="inlineStr"/>
      <c r="F1414" s="33" t="inlineStr"/>
      <c r="G1414" s="33" t="inlineStr"/>
      <c r="H1414" s="33" t="inlineStr"/>
      <c r="I1414" s="33" t="inlineStr"/>
      <c r="J1414" s="33" t="inlineStr"/>
      <c r="K1414" s="33" t="inlineStr"/>
      <c r="L1414" s="33" t="inlineStr"/>
      <c r="M1414" s="33" t="inlineStr"/>
      <c r="N1414" s="33" t="inlineStr"/>
      <c r="O1414" s="33" t="inlineStr"/>
      <c r="P1414" s="33" t="inlineStr"/>
      <c r="Q1414" s="33" t="inlineStr"/>
      <c r="R1414" s="33" t="inlineStr"/>
      <c r="S1414" s="33" t="inlineStr"/>
      <c r="T1414" s="33" t="inlineStr"/>
      <c r="U1414" s="33" t="inlineStr"/>
      <c r="V1414" s="33" t="inlineStr"/>
      <c r="W1414" s="33" t="inlineStr"/>
      <c r="X1414" s="33" t="inlineStr"/>
      <c r="Y1414" s="33" t="inlineStr"/>
      <c r="Z1414" s="33" t="inlineStr"/>
      <c r="AA1414" s="33" t="inlineStr"/>
      <c r="AB1414" s="33" t="inlineStr"/>
      <c r="AC1414" s="33" t="inlineStr"/>
      <c r="AD1414" s="33" t="inlineStr"/>
      <c r="AE1414" s="33" t="inlineStr"/>
      <c r="AF1414" s="33" t="inlineStr"/>
      <c r="AG1414" s="33" t="inlineStr"/>
      <c r="AH1414">
        <f>COUNTA(D1414:D1414)&gt;0</f>
        <v/>
      </c>
      <c r="AI1414">
        <f>IFERROR(AND('2- GI'!$D$13&lt;&gt;"",'2- GI'!$D$13&lt;&gt;"Yes"),FALSE)</f>
        <v/>
      </c>
      <c r="AJ1414">
        <f>IFERROR(AND('2- GI'!$D$13="",NOT(AND('2- GI'!$D$13&lt;&gt;"",'2- GI'!$D$13&lt;&gt;"Yes"))),FALSE)</f>
        <v/>
      </c>
      <c r="AK1414">
        <f>IF(AI1414,IF(AH1414,"ANSWERED","MISSING"),IF(AJ1414,IF(AH1414,"INVALID","CONTROLLER MISSING"),IF(AH1414,"INVALID","NOT APPLICABLE")))</f>
        <v/>
      </c>
      <c r="AL1414" t="inlineStr">
        <is>
          <t>PARSED</t>
        </is>
      </c>
    </row>
    <row r="1415">
      <c r="A1415" s="29" t="inlineStr">
        <is>
          <t>FINS_PR_1366_v1</t>
        </is>
      </c>
      <c r="B1415" s="30" t="inlineStr">
        <is>
          <t>number of clients on whom Enhanced Due Diligence was applied during the reporting period - Business-to-Consumer : Malta</t>
        </is>
      </c>
      <c r="C1415" s="35" t="inlineStr">
        <is>
          <t>TABLE: 56.0
MATRIX ROW / CONTEXT: Malta
Kindly insert the number of clients on whom Enhanced Due Diligence was applied during the reporting period - number of clients on whom Enhanced Due Diligence was applied during the reporting period - Business-to-Consume…
HOW TO ANSWER: Up to 1 values.
WHEN TO ANSWER: “Pure Account Information Service Provider” (FINS_GI_11) is not “Yes”</t>
        </is>
      </c>
      <c r="D1415" s="34" t="inlineStr"/>
      <c r="E1415" s="33" t="inlineStr"/>
      <c r="F1415" s="33" t="inlineStr"/>
      <c r="G1415" s="33" t="inlineStr"/>
      <c r="H1415" s="33" t="inlineStr"/>
      <c r="I1415" s="33" t="inlineStr"/>
      <c r="J1415" s="33" t="inlineStr"/>
      <c r="K1415" s="33" t="inlineStr"/>
      <c r="L1415" s="33" t="inlineStr"/>
      <c r="M1415" s="33" t="inlineStr"/>
      <c r="N1415" s="33" t="inlineStr"/>
      <c r="O1415" s="33" t="inlineStr"/>
      <c r="P1415" s="33" t="inlineStr"/>
      <c r="Q1415" s="33" t="inlineStr"/>
      <c r="R1415" s="33" t="inlineStr"/>
      <c r="S1415" s="33" t="inlineStr"/>
      <c r="T1415" s="33" t="inlineStr"/>
      <c r="U1415" s="33" t="inlineStr"/>
      <c r="V1415" s="33" t="inlineStr"/>
      <c r="W1415" s="33" t="inlineStr"/>
      <c r="X1415" s="33" t="inlineStr"/>
      <c r="Y1415" s="33" t="inlineStr"/>
      <c r="Z1415" s="33" t="inlineStr"/>
      <c r="AA1415" s="33" t="inlineStr"/>
      <c r="AB1415" s="33" t="inlineStr"/>
      <c r="AC1415" s="33" t="inlineStr"/>
      <c r="AD1415" s="33" t="inlineStr"/>
      <c r="AE1415" s="33" t="inlineStr"/>
      <c r="AF1415" s="33" t="inlineStr"/>
      <c r="AG1415" s="33" t="inlineStr"/>
      <c r="AH1415">
        <f>COUNTA(D1415:D1415)&gt;0</f>
        <v/>
      </c>
      <c r="AI1415">
        <f>IFERROR(AND('2- GI'!$D$13&lt;&gt;"",'2- GI'!$D$13&lt;&gt;"Yes"),FALSE)</f>
        <v/>
      </c>
      <c r="AJ1415">
        <f>IFERROR(AND('2- GI'!$D$13="",NOT(AND('2- GI'!$D$13&lt;&gt;"",'2- GI'!$D$13&lt;&gt;"Yes"))),FALSE)</f>
        <v/>
      </c>
      <c r="AK1415">
        <f>IF(AI1415,IF(AH1415,"ANSWERED","MISSING"),IF(AJ1415,IF(AH1415,"INVALID","CONTROLLER MISSING"),IF(AH1415,"INVALID","NOT APPLICABLE")))</f>
        <v/>
      </c>
      <c r="AL1415" t="inlineStr">
        <is>
          <t>PARSED</t>
        </is>
      </c>
    </row>
    <row r="1416">
      <c r="A1416" s="29" t="inlineStr">
        <is>
          <t>FINS_PR_1367_v1</t>
        </is>
      </c>
      <c r="B1416" s="30" t="inlineStr">
        <is>
          <t>number of clients on whom Enhanced Due Diligence was applied during the reporting period - Business-to-Business: EU/EEA</t>
        </is>
      </c>
      <c r="C1416" s="35" t="inlineStr">
        <is>
          <t>TABLE: 56.0
MATRIX ROW / CONTEXT: EU/EEA
Kindly insert the number of clients on whom Enhanced Due Diligence was applied during the reporting period - number of clients on whom Enhanced Due Diligence was applied during the reporting period - Business-to-Busines…
HOW TO ANSWER: Up to 1 values.
WHEN TO ANSWER: “Pure Account Information Service Provider” (FINS_GI_11) is not “Yes”</t>
        </is>
      </c>
      <c r="D1416" s="34" t="inlineStr"/>
      <c r="E1416" s="33" t="inlineStr"/>
      <c r="F1416" s="33" t="inlineStr"/>
      <c r="G1416" s="33" t="inlineStr"/>
      <c r="H1416" s="33" t="inlineStr"/>
      <c r="I1416" s="33" t="inlineStr"/>
      <c r="J1416" s="33" t="inlineStr"/>
      <c r="K1416" s="33" t="inlineStr"/>
      <c r="L1416" s="33" t="inlineStr"/>
      <c r="M1416" s="33" t="inlineStr"/>
      <c r="N1416" s="33" t="inlineStr"/>
      <c r="O1416" s="33" t="inlineStr"/>
      <c r="P1416" s="33" t="inlineStr"/>
      <c r="Q1416" s="33" t="inlineStr"/>
      <c r="R1416" s="33" t="inlineStr"/>
      <c r="S1416" s="33" t="inlineStr"/>
      <c r="T1416" s="33" t="inlineStr"/>
      <c r="U1416" s="33" t="inlineStr"/>
      <c r="V1416" s="33" t="inlineStr"/>
      <c r="W1416" s="33" t="inlineStr"/>
      <c r="X1416" s="33" t="inlineStr"/>
      <c r="Y1416" s="33" t="inlineStr"/>
      <c r="Z1416" s="33" t="inlineStr"/>
      <c r="AA1416" s="33" t="inlineStr"/>
      <c r="AB1416" s="33" t="inlineStr"/>
      <c r="AC1416" s="33" t="inlineStr"/>
      <c r="AD1416" s="33" t="inlineStr"/>
      <c r="AE1416" s="33" t="inlineStr"/>
      <c r="AF1416" s="33" t="inlineStr"/>
      <c r="AG1416" s="33" t="inlineStr"/>
      <c r="AH1416">
        <f>COUNTA(D1416:D1416)&gt;0</f>
        <v/>
      </c>
      <c r="AI1416">
        <f>IFERROR(AND('2- GI'!$D$13&lt;&gt;"",'2- GI'!$D$13&lt;&gt;"Yes"),FALSE)</f>
        <v/>
      </c>
      <c r="AJ1416">
        <f>IFERROR(AND('2- GI'!$D$13="",NOT(AND('2- GI'!$D$13&lt;&gt;"",'2- GI'!$D$13&lt;&gt;"Yes"))),FALSE)</f>
        <v/>
      </c>
      <c r="AK1416">
        <f>IF(AI1416,IF(AH1416,"ANSWERED","MISSING"),IF(AJ1416,IF(AH1416,"INVALID","CONTROLLER MISSING"),IF(AH1416,"INVALID","NOT APPLICABLE")))</f>
        <v/>
      </c>
      <c r="AL1416" t="inlineStr">
        <is>
          <t>PARSED</t>
        </is>
      </c>
    </row>
    <row r="1417">
      <c r="A1417" s="29" t="inlineStr">
        <is>
          <t>FINS_PR_1368_v1</t>
        </is>
      </c>
      <c r="B1417" s="30" t="inlineStr">
        <is>
          <t>number of clients on whom Enhanced Due Diligence was applied during the reporting period - Business-to-Consumer: Row</t>
        </is>
      </c>
      <c r="C1417" s="35" t="inlineStr">
        <is>
          <t>TABLE: 56.0
MATRIX ROW / CONTEXT: RoW
Kindly insert the number of clients on whom Enhanced Due Diligence was applied during the reporting period - number of clients on whom Enhanced Due Diligence was applied during the reporting period - Business-to-Consume…
HOW TO ANSWER: Up to 1 values.
WHEN TO ANSWER: “Pure Account Information Service Provider” (FINS_GI_11) is not “Yes”</t>
        </is>
      </c>
      <c r="D1417" s="34" t="inlineStr"/>
      <c r="E1417" s="33" t="inlineStr"/>
      <c r="F1417" s="33" t="inlineStr"/>
      <c r="G1417" s="33" t="inlineStr"/>
      <c r="H1417" s="33" t="inlineStr"/>
      <c r="I1417" s="33" t="inlineStr"/>
      <c r="J1417" s="33" t="inlineStr"/>
      <c r="K1417" s="33" t="inlineStr"/>
      <c r="L1417" s="33" t="inlineStr"/>
      <c r="M1417" s="33" t="inlineStr"/>
      <c r="N1417" s="33" t="inlineStr"/>
      <c r="O1417" s="33" t="inlineStr"/>
      <c r="P1417" s="33" t="inlineStr"/>
      <c r="Q1417" s="33" t="inlineStr"/>
      <c r="R1417" s="33" t="inlineStr"/>
      <c r="S1417" s="33" t="inlineStr"/>
      <c r="T1417" s="33" t="inlineStr"/>
      <c r="U1417" s="33" t="inlineStr"/>
      <c r="V1417" s="33" t="inlineStr"/>
      <c r="W1417" s="33" t="inlineStr"/>
      <c r="X1417" s="33" t="inlineStr"/>
      <c r="Y1417" s="33" t="inlineStr"/>
      <c r="Z1417" s="33" t="inlineStr"/>
      <c r="AA1417" s="33" t="inlineStr"/>
      <c r="AB1417" s="33" t="inlineStr"/>
      <c r="AC1417" s="33" t="inlineStr"/>
      <c r="AD1417" s="33" t="inlineStr"/>
      <c r="AE1417" s="33" t="inlineStr"/>
      <c r="AF1417" s="33" t="inlineStr"/>
      <c r="AG1417" s="33" t="inlineStr"/>
      <c r="AH1417">
        <f>COUNTA(D1417:D1417)&gt;0</f>
        <v/>
      </c>
      <c r="AI1417">
        <f>IFERROR(AND('2- GI'!$D$13&lt;&gt;"",'2- GI'!$D$13&lt;&gt;"Yes"),FALSE)</f>
        <v/>
      </c>
      <c r="AJ1417">
        <f>IFERROR(AND('2- GI'!$D$13="",NOT(AND('2- GI'!$D$13&lt;&gt;"",'2- GI'!$D$13&lt;&gt;"Yes"))),FALSE)</f>
        <v/>
      </c>
      <c r="AK1417">
        <f>IF(AI1417,IF(AH1417,"ANSWERED","MISSING"),IF(AJ1417,IF(AH1417,"INVALID","CONTROLLER MISSING"),IF(AH1417,"INVALID","NOT APPLICABLE")))</f>
        <v/>
      </c>
      <c r="AL1417" t="inlineStr">
        <is>
          <t>PARSED</t>
        </is>
      </c>
    </row>
  </sheetData>
  <mergeCells count="68">
    <mergeCell ref="A61:AG61"/>
    <mergeCell ref="A1321:AG1321"/>
    <mergeCell ref="A908:AG908"/>
    <mergeCell ref="A69:AG69"/>
    <mergeCell ref="A933:AG933"/>
    <mergeCell ref="A1315:AG1315"/>
    <mergeCell ref="A65:AG65"/>
    <mergeCell ref="A871:AG871"/>
    <mergeCell ref="A305:AG305"/>
    <mergeCell ref="A925:AG925"/>
    <mergeCell ref="A805:AG805"/>
    <mergeCell ref="A1302:AG1302"/>
    <mergeCell ref="A1223:AG1223"/>
    <mergeCell ref="A752:AG752"/>
    <mergeCell ref="A1336:AG1336"/>
    <mergeCell ref="A1349:AG1349"/>
    <mergeCell ref="A855:AG855"/>
    <mergeCell ref="A930:AG930"/>
    <mergeCell ref="A1022:AG1022"/>
    <mergeCell ref="A807:AG807"/>
    <mergeCell ref="A891:AG891"/>
    <mergeCell ref="A1162:AG1162"/>
    <mergeCell ref="A943:AG943"/>
    <mergeCell ref="A26:AG26"/>
    <mergeCell ref="A1136:AG1136"/>
    <mergeCell ref="A2:AG2"/>
    <mergeCell ref="A86:AG86"/>
    <mergeCell ref="A1158:AG1158"/>
    <mergeCell ref="A1174:AG1174"/>
    <mergeCell ref="A175:AG175"/>
    <mergeCell ref="A1388:AG1388"/>
    <mergeCell ref="A160:AG160"/>
    <mergeCell ref="A949:AG949"/>
    <mergeCell ref="A309:AG309"/>
    <mergeCell ref="A964:AG964"/>
    <mergeCell ref="A940:AG940"/>
    <mergeCell ref="A1253:AG1253"/>
    <mergeCell ref="A1384:AG1384"/>
    <mergeCell ref="A1393:AG1393"/>
    <mergeCell ref="A1188:AG1188"/>
    <mergeCell ref="A960:AG960"/>
    <mergeCell ref="A802:AG802"/>
    <mergeCell ref="A81:AG81"/>
    <mergeCell ref="A994:AG994"/>
    <mergeCell ref="A1249:AG1249"/>
    <mergeCell ref="A898:AG898"/>
    <mergeCell ref="A117:AG117"/>
    <mergeCell ref="A93:AG93"/>
    <mergeCell ref="A13:AG13"/>
    <mergeCell ref="A646:AG646"/>
    <mergeCell ref="A44:AG44"/>
    <mergeCell ref="A1041:AG1041"/>
    <mergeCell ref="A791:AG791"/>
    <mergeCell ref="A320:AG320"/>
    <mergeCell ref="A798:AG798"/>
    <mergeCell ref="A820:AG820"/>
    <mergeCell ref="A953:AG953"/>
    <mergeCell ref="A77:AG77"/>
    <mergeCell ref="A30:AG30"/>
    <mergeCell ref="A441:AG441"/>
    <mergeCell ref="A15:AG15"/>
    <mergeCell ref="A1168:AG1168"/>
    <mergeCell ref="A260:AG260"/>
    <mergeCell ref="A564:AG564"/>
    <mergeCell ref="A73:AG73"/>
    <mergeCell ref="A1015:AG1015"/>
    <mergeCell ref="A1046:AG1046"/>
    <mergeCell ref="A980:AG980"/>
  </mergeCells>
  <conditionalFormatting sqref="D3">
    <cfRule type="expression" priority="1" dxfId="0" stopIfTrue="1">
      <formula>AND(D3&lt;&gt;"",'2- GI'!$D$13="",NOT(AND('2- GI'!$D$13&lt;&gt;"",'2- GI'!$D$13&lt;&gt;"Yes")))</formula>
    </cfRule>
    <cfRule type="expression" priority="2" dxfId="1" stopIfTrue="1">
      <formula>AND(D3&lt;&gt;"",NOT('2- GI'!$D$13=""),NOT(AND('2- GI'!$D$13&lt;&gt;"",'2- GI'!$D$13&lt;&gt;"Yes")))</formula>
    </cfRule>
    <cfRule type="expression" priority="3" dxfId="2" stopIfTrue="1">
      <formula>AND(AND('2- GI'!$D$13&lt;&gt;"",'2- GI'!$D$13&lt;&gt;"Yes"),D3="")</formula>
    </cfRule>
    <cfRule type="expression" priority="4" dxfId="3" stopIfTrue="1">
      <formula>AND(D3="",NOT(AND('2- GI'!$D$13&lt;&gt;"",'2- GI'!$D$13&lt;&gt;"Yes")))</formula>
    </cfRule>
  </conditionalFormatting>
  <conditionalFormatting sqref="D4">
    <cfRule type="expression" priority="5" dxfId="0" stopIfTrue="1">
      <formula>AND(D4&lt;&gt;"",'2- GI'!$D$13="",NOT(AND('2- GI'!$D$13&lt;&gt;"",'2- GI'!$D$13&lt;&gt;"Yes")))</formula>
    </cfRule>
    <cfRule type="expression" priority="6" dxfId="1" stopIfTrue="1">
      <formula>AND(D4&lt;&gt;"",NOT('2- GI'!$D$13=""),NOT(AND('2- GI'!$D$13&lt;&gt;"",'2- GI'!$D$13&lt;&gt;"Yes")))</formula>
    </cfRule>
    <cfRule type="expression" priority="7" dxfId="2" stopIfTrue="1">
      <formula>AND(AND('2- GI'!$D$13&lt;&gt;"",'2- GI'!$D$13&lt;&gt;"Yes"),D4="")</formula>
    </cfRule>
    <cfRule type="expression" priority="8" dxfId="3" stopIfTrue="1">
      <formula>AND(D4="",NOT(AND('2- GI'!$D$13&lt;&gt;"",'2- GI'!$D$13&lt;&gt;"Yes")))</formula>
    </cfRule>
  </conditionalFormatting>
  <conditionalFormatting sqref="D5">
    <cfRule type="expression" priority="9" dxfId="0" stopIfTrue="1">
      <formula>AND(D5&lt;&gt;"",'2- GI'!$D$13="",NOT(AND('2- GI'!$D$13&lt;&gt;"",'2- GI'!$D$13&lt;&gt;"Yes")))</formula>
    </cfRule>
    <cfRule type="expression" priority="10" dxfId="1" stopIfTrue="1">
      <formula>AND(D5&lt;&gt;"",NOT('2- GI'!$D$13=""),NOT(AND('2- GI'!$D$13&lt;&gt;"",'2- GI'!$D$13&lt;&gt;"Yes")))</formula>
    </cfRule>
    <cfRule type="expression" priority="11" dxfId="2" stopIfTrue="1">
      <formula>AND(AND('2- GI'!$D$13&lt;&gt;"",'2- GI'!$D$13&lt;&gt;"Yes"),D5="")</formula>
    </cfRule>
    <cfRule type="expression" priority="12" dxfId="3" stopIfTrue="1">
      <formula>AND(D5="",NOT(AND('2- GI'!$D$13&lt;&gt;"",'2- GI'!$D$13&lt;&gt;"Yes")))</formula>
    </cfRule>
  </conditionalFormatting>
  <conditionalFormatting sqref="D6">
    <cfRule type="expression" priority="13" dxfId="0" stopIfTrue="1">
      <formula>AND(D6&lt;&gt;"",'2- GI'!$D$13="",NOT(AND('2- GI'!$D$13&lt;&gt;"",'2- GI'!$D$13&lt;&gt;"Yes")))</formula>
    </cfRule>
    <cfRule type="expression" priority="14" dxfId="1" stopIfTrue="1">
      <formula>AND(D6&lt;&gt;"",NOT('2- GI'!$D$13=""),NOT(AND('2- GI'!$D$13&lt;&gt;"",'2- GI'!$D$13&lt;&gt;"Yes")))</formula>
    </cfRule>
    <cfRule type="expression" priority="15" dxfId="2" stopIfTrue="1">
      <formula>AND(AND('2- GI'!$D$13&lt;&gt;"",'2- GI'!$D$13&lt;&gt;"Yes"),D6="")</formula>
    </cfRule>
    <cfRule type="expression" priority="16" dxfId="3" stopIfTrue="1">
      <formula>AND(D6="",NOT(AND('2- GI'!$D$13&lt;&gt;"",'2- GI'!$D$13&lt;&gt;"Yes")))</formula>
    </cfRule>
  </conditionalFormatting>
  <conditionalFormatting sqref="D7">
    <cfRule type="expression" priority="17" dxfId="0" stopIfTrue="1">
      <formula>AND(D7&lt;&gt;"",'2- GI'!$D$13="",NOT(AND('2- GI'!$D$13&lt;&gt;"",'2- GI'!$D$13&lt;&gt;"Yes")))</formula>
    </cfRule>
    <cfRule type="expression" priority="18" dxfId="1" stopIfTrue="1">
      <formula>AND(D7&lt;&gt;"",NOT('2- GI'!$D$13=""),NOT(AND('2- GI'!$D$13&lt;&gt;"",'2- GI'!$D$13&lt;&gt;"Yes")))</formula>
    </cfRule>
    <cfRule type="expression" priority="19" dxfId="2" stopIfTrue="1">
      <formula>AND(AND('2- GI'!$D$13&lt;&gt;"",'2- GI'!$D$13&lt;&gt;"Yes"),D7="")</formula>
    </cfRule>
    <cfRule type="expression" priority="20" dxfId="3" stopIfTrue="1">
      <formula>AND(D7="",NOT(AND('2- GI'!$D$13&lt;&gt;"",'2- GI'!$D$13&lt;&gt;"Yes")))</formula>
    </cfRule>
  </conditionalFormatting>
  <conditionalFormatting sqref="D8">
    <cfRule type="expression" priority="21" dxfId="0" stopIfTrue="1">
      <formula>AND(D8&lt;&gt;"",'2- GI'!$D$13="",NOT(AND('2- GI'!$D$13&lt;&gt;"",'2- GI'!$D$13&lt;&gt;"Yes")))</formula>
    </cfRule>
    <cfRule type="expression" priority="22" dxfId="1" stopIfTrue="1">
      <formula>AND(D8&lt;&gt;"",NOT('2- GI'!$D$13=""),NOT(AND('2- GI'!$D$13&lt;&gt;"",'2- GI'!$D$13&lt;&gt;"Yes")))</formula>
    </cfRule>
    <cfRule type="expression" priority="23" dxfId="2" stopIfTrue="1">
      <formula>AND(AND('2- GI'!$D$13&lt;&gt;"",'2- GI'!$D$13&lt;&gt;"Yes"),D8="")</formula>
    </cfRule>
    <cfRule type="expression" priority="24" dxfId="3" stopIfTrue="1">
      <formula>AND(D8="",NOT(AND('2- GI'!$D$13&lt;&gt;"",'2- GI'!$D$13&lt;&gt;"Yes")))</formula>
    </cfRule>
  </conditionalFormatting>
  <conditionalFormatting sqref="D9">
    <cfRule type="expression" priority="25" dxfId="0" stopIfTrue="1">
      <formula>AND(D9&lt;&gt;"",'2- GI'!$D$13="",NOT(AND('2- GI'!$D$13&lt;&gt;"",'2- GI'!$D$13&lt;&gt;"Yes")))</formula>
    </cfRule>
    <cfRule type="expression" priority="26" dxfId="1" stopIfTrue="1">
      <formula>AND(D9&lt;&gt;"",NOT('2- GI'!$D$13=""),NOT(AND('2- GI'!$D$13&lt;&gt;"",'2- GI'!$D$13&lt;&gt;"Yes")))</formula>
    </cfRule>
    <cfRule type="expression" priority="27" dxfId="2" stopIfTrue="1">
      <formula>AND(AND('2- GI'!$D$13&lt;&gt;"",'2- GI'!$D$13&lt;&gt;"Yes"),D9="")</formula>
    </cfRule>
    <cfRule type="expression" priority="28" dxfId="3" stopIfTrue="1">
      <formula>AND(D9="",NOT(AND('2- GI'!$D$13&lt;&gt;"",'2- GI'!$D$13&lt;&gt;"Yes")))</formula>
    </cfRule>
  </conditionalFormatting>
  <conditionalFormatting sqref="D10">
    <cfRule type="expression" priority="29" dxfId="0" stopIfTrue="1">
      <formula>AND(D10&lt;&gt;"",'2- GI'!$D$13="",NOT(AND('2- GI'!$D$13&lt;&gt;"",'2- GI'!$D$13&lt;&gt;"Yes")))</formula>
    </cfRule>
    <cfRule type="expression" priority="30" dxfId="1" stopIfTrue="1">
      <formula>AND(D10&lt;&gt;"",NOT('2- GI'!$D$13=""),NOT(AND('2- GI'!$D$13&lt;&gt;"",'2- GI'!$D$13&lt;&gt;"Yes")))</formula>
    </cfRule>
    <cfRule type="expression" priority="31" dxfId="2" stopIfTrue="1">
      <formula>AND(AND('2- GI'!$D$13&lt;&gt;"",'2- GI'!$D$13&lt;&gt;"Yes"),D10="")</formula>
    </cfRule>
    <cfRule type="expression" priority="32" dxfId="3" stopIfTrue="1">
      <formula>AND(D10="",NOT(AND('2- GI'!$D$13&lt;&gt;"",'2- GI'!$D$13&lt;&gt;"Yes")))</formula>
    </cfRule>
  </conditionalFormatting>
  <conditionalFormatting sqref="D11">
    <cfRule type="expression" priority="33" dxfId="0" stopIfTrue="1">
      <formula>AND(D11&lt;&gt;"",'2- GI'!$D$13="",NOT(AND('2- GI'!$D$13&lt;&gt;"",'2- GI'!$D$13&lt;&gt;"Yes")))</formula>
    </cfRule>
    <cfRule type="expression" priority="34" dxfId="1" stopIfTrue="1">
      <formula>AND(D11&lt;&gt;"",NOT('2- GI'!$D$13=""),NOT(AND('2- GI'!$D$13&lt;&gt;"",'2- GI'!$D$13&lt;&gt;"Yes")))</formula>
    </cfRule>
    <cfRule type="expression" priority="35" dxfId="2" stopIfTrue="1">
      <formula>AND(AND('2- GI'!$D$13&lt;&gt;"",'2- GI'!$D$13&lt;&gt;"Yes"),D11="")</formula>
    </cfRule>
    <cfRule type="expression" priority="36" dxfId="3" stopIfTrue="1">
      <formula>AND(D11="",NOT(AND('2- GI'!$D$13&lt;&gt;"",'2- GI'!$D$13&lt;&gt;"Yes")))</formula>
    </cfRule>
  </conditionalFormatting>
  <conditionalFormatting sqref="D12">
    <cfRule type="expression" priority="37" dxfId="0" stopIfTrue="1">
      <formula>AND(D12&lt;&gt;"",OR($D$10="",$D$11="",$D$9="",'2- GI'!$D$13=""),NOT(AND(OR(AND($D$9&lt;&gt;"",$D$9&gt;0),AND($D$10&lt;&gt;"",$D$10&gt;0),AND($D$11&lt;&gt;"",$D$11&gt;0)),AND('2- GI'!$D$13&lt;&gt;"",'2- GI'!$D$13&lt;&gt;"Yes"))))</formula>
    </cfRule>
    <cfRule type="expression" priority="38" dxfId="1" stopIfTrue="1">
      <formula>AND(D12&lt;&gt;"",NOT(OR($D$10="",$D$11="",$D$9="",'2- GI'!$D$13="")),NOT(AND(OR(AND($D$9&lt;&gt;"",$D$9&gt;0),AND($D$10&lt;&gt;"",$D$10&gt;0),AND($D$11&lt;&gt;"",$D$11&gt;0)),AND('2- GI'!$D$13&lt;&gt;"",'2- GI'!$D$13&lt;&gt;"Yes"))))</formula>
    </cfRule>
    <cfRule type="expression" priority="39" dxfId="2" stopIfTrue="1">
      <formula>AND(AND(OR(AND($D$9&lt;&gt;"",$D$9&gt;0),AND($D$10&lt;&gt;"",$D$10&gt;0),AND($D$11&lt;&gt;"",$D$11&gt;0)),AND('2- GI'!$D$13&lt;&gt;"",'2- GI'!$D$13&lt;&gt;"Yes")),D12="")</formula>
    </cfRule>
    <cfRule type="expression" priority="40" dxfId="3" stopIfTrue="1">
      <formula>AND(D12="",NOT(AND(OR(AND($D$9&lt;&gt;"",$D$9&gt;0),AND($D$10&lt;&gt;"",$D$10&gt;0),AND($D$11&lt;&gt;"",$D$11&gt;0)),AND('2- GI'!$D$13&lt;&gt;"",'2- GI'!$D$13&lt;&gt;"Yes"))))</formula>
    </cfRule>
  </conditionalFormatting>
  <conditionalFormatting sqref="D14">
    <cfRule type="expression" priority="41" dxfId="0" stopIfTrue="1">
      <formula>AND(D14&lt;&gt;"",'2- GI'!$D$3="",NOT('2- GI'!$D$3&lt;&gt;""))</formula>
    </cfRule>
    <cfRule type="expression" priority="42" dxfId="1" stopIfTrue="1">
      <formula>AND(D14&lt;&gt;"",NOT('2- GI'!$D$3=""),NOT('2- GI'!$D$3&lt;&gt;""))</formula>
    </cfRule>
    <cfRule type="expression" priority="43" dxfId="2" stopIfTrue="1">
      <formula>AND('2- GI'!$D$3&lt;&gt;"",D14="")</formula>
    </cfRule>
    <cfRule type="expression" priority="44" dxfId="3" stopIfTrue="1">
      <formula>AND(D14="",NOT('2- GI'!$D$3&lt;&gt;""))</formula>
    </cfRule>
  </conditionalFormatting>
  <conditionalFormatting sqref="D16">
    <cfRule type="expression" priority="45" dxfId="0" stopIfTrue="1">
      <formula>AND(D16&lt;&gt;"",'2- GI'!$D$13="",NOT(AND('2- GI'!$D$13&lt;&gt;"",'2- GI'!$D$13&lt;&gt;"Yes")))</formula>
    </cfRule>
    <cfRule type="expression" priority="46" dxfId="1" stopIfTrue="1">
      <formula>AND(D16&lt;&gt;"",NOT('2- GI'!$D$13=""),NOT(AND('2- GI'!$D$13&lt;&gt;"",'2- GI'!$D$13&lt;&gt;"Yes")))</formula>
    </cfRule>
    <cfRule type="expression" priority="47" dxfId="2" stopIfTrue="1">
      <formula>AND(AND('2- GI'!$D$13&lt;&gt;"",'2- GI'!$D$13&lt;&gt;"Yes"),D16="")</formula>
    </cfRule>
    <cfRule type="expression" priority="48" dxfId="3" stopIfTrue="1">
      <formula>AND(D16="",NOT(AND('2- GI'!$D$13&lt;&gt;"",'2- GI'!$D$13&lt;&gt;"Yes")))</formula>
    </cfRule>
  </conditionalFormatting>
  <conditionalFormatting sqref="D17">
    <cfRule type="expression" priority="49" dxfId="0" stopIfTrue="1">
      <formula>AND(D17&lt;&gt;"",'2- GI'!$D$13="",NOT(AND('2- GI'!$D$13&lt;&gt;"",'2- GI'!$D$13&lt;&gt;"Yes")))</formula>
    </cfRule>
    <cfRule type="expression" priority="50" dxfId="1" stopIfTrue="1">
      <formula>AND(D17&lt;&gt;"",NOT('2- GI'!$D$13=""),NOT(AND('2- GI'!$D$13&lt;&gt;"",'2- GI'!$D$13&lt;&gt;"Yes")))</formula>
    </cfRule>
    <cfRule type="expression" priority="51" dxfId="2" stopIfTrue="1">
      <formula>AND(AND('2- GI'!$D$13&lt;&gt;"",'2- GI'!$D$13&lt;&gt;"Yes"),D17="")</formula>
    </cfRule>
    <cfRule type="expression" priority="52" dxfId="3" stopIfTrue="1">
      <formula>AND(D17="",NOT(AND('2- GI'!$D$13&lt;&gt;"",'2- GI'!$D$13&lt;&gt;"Yes")))</formula>
    </cfRule>
  </conditionalFormatting>
  <conditionalFormatting sqref="D18">
    <cfRule type="expression" priority="53" dxfId="0" stopIfTrue="1">
      <formula>AND(D18&lt;&gt;"",'2- GI'!$D$13="",NOT(AND('2- GI'!$D$13&lt;&gt;"",'2- GI'!$D$13&lt;&gt;"Yes")))</formula>
    </cfRule>
    <cfRule type="expression" priority="54" dxfId="1" stopIfTrue="1">
      <formula>AND(D18&lt;&gt;"",NOT('2- GI'!$D$13=""),NOT(AND('2- GI'!$D$13&lt;&gt;"",'2- GI'!$D$13&lt;&gt;"Yes")))</formula>
    </cfRule>
    <cfRule type="expression" priority="55" dxfId="2" stopIfTrue="1">
      <formula>AND(AND('2- GI'!$D$13&lt;&gt;"",'2- GI'!$D$13&lt;&gt;"Yes"),D18="")</formula>
    </cfRule>
    <cfRule type="expression" priority="56" dxfId="3" stopIfTrue="1">
      <formula>AND(D18="",NOT(AND('2- GI'!$D$13&lt;&gt;"",'2- GI'!$D$13&lt;&gt;"Yes")))</formula>
    </cfRule>
  </conditionalFormatting>
  <conditionalFormatting sqref="D19">
    <cfRule type="expression" priority="57" dxfId="0" stopIfTrue="1">
      <formula>AND(D19&lt;&gt;"",'2- GI'!$D$13="",NOT(AND('2- GI'!$D$13&lt;&gt;"",'2- GI'!$D$13&lt;&gt;"Yes")))</formula>
    </cfRule>
    <cfRule type="expression" priority="58" dxfId="1" stopIfTrue="1">
      <formula>AND(D19&lt;&gt;"",NOT('2- GI'!$D$13=""),NOT(AND('2- GI'!$D$13&lt;&gt;"",'2- GI'!$D$13&lt;&gt;"Yes")))</formula>
    </cfRule>
    <cfRule type="expression" priority="59" dxfId="2" stopIfTrue="1">
      <formula>AND(AND('2- GI'!$D$13&lt;&gt;"",'2- GI'!$D$13&lt;&gt;"Yes"),D19="")</formula>
    </cfRule>
    <cfRule type="expression" priority="60" dxfId="3" stopIfTrue="1">
      <formula>AND(D19="",NOT(AND('2- GI'!$D$13&lt;&gt;"",'2- GI'!$D$13&lt;&gt;"Yes")))</formula>
    </cfRule>
  </conditionalFormatting>
  <conditionalFormatting sqref="D20">
    <cfRule type="expression" priority="61" dxfId="0" stopIfTrue="1">
      <formula>AND(D20&lt;&gt;"",'2- GI'!$D$13="",NOT(AND('2- GI'!$D$13&lt;&gt;"",'2- GI'!$D$13&lt;&gt;"Yes")))</formula>
    </cfRule>
    <cfRule type="expression" priority="62" dxfId="1" stopIfTrue="1">
      <formula>AND(D20&lt;&gt;"",NOT('2- GI'!$D$13=""),NOT(AND('2- GI'!$D$13&lt;&gt;"",'2- GI'!$D$13&lt;&gt;"Yes")))</formula>
    </cfRule>
    <cfRule type="expression" priority="63" dxfId="2" stopIfTrue="1">
      <formula>AND(AND('2- GI'!$D$13&lt;&gt;"",'2- GI'!$D$13&lt;&gt;"Yes"),D20="")</formula>
    </cfRule>
    <cfRule type="expression" priority="64" dxfId="3" stopIfTrue="1">
      <formula>AND(D20="",NOT(AND('2- GI'!$D$13&lt;&gt;"",'2- GI'!$D$13&lt;&gt;"Yes")))</formula>
    </cfRule>
  </conditionalFormatting>
  <conditionalFormatting sqref="D21">
    <cfRule type="expression" priority="65" dxfId="0" stopIfTrue="1">
      <formula>AND(D21&lt;&gt;"",'2- GI'!$D$13="",NOT(AND('2- GI'!$D$13&lt;&gt;"",'2- GI'!$D$13&lt;&gt;"Yes")))</formula>
    </cfRule>
    <cfRule type="expression" priority="66" dxfId="1" stopIfTrue="1">
      <formula>AND(D21&lt;&gt;"",NOT('2- GI'!$D$13=""),NOT(AND('2- GI'!$D$13&lt;&gt;"",'2- GI'!$D$13&lt;&gt;"Yes")))</formula>
    </cfRule>
    <cfRule type="expression" priority="67" dxfId="2" stopIfTrue="1">
      <formula>AND(AND('2- GI'!$D$13&lt;&gt;"",'2- GI'!$D$13&lt;&gt;"Yes"),D21="")</formula>
    </cfRule>
    <cfRule type="expression" priority="68" dxfId="3" stopIfTrue="1">
      <formula>AND(D21="",NOT(AND('2- GI'!$D$13&lt;&gt;"",'2- GI'!$D$13&lt;&gt;"Yes")))</formula>
    </cfRule>
  </conditionalFormatting>
  <conditionalFormatting sqref="D22">
    <cfRule type="expression" priority="69" dxfId="0" stopIfTrue="1">
      <formula>AND(D22&lt;&gt;"",'2- GI'!$D$13="",NOT(AND('2- GI'!$D$13&lt;&gt;"",'2- GI'!$D$13&lt;&gt;"Yes")))</formula>
    </cfRule>
    <cfRule type="expression" priority="70" dxfId="1" stopIfTrue="1">
      <formula>AND(D22&lt;&gt;"",NOT('2- GI'!$D$13=""),NOT(AND('2- GI'!$D$13&lt;&gt;"",'2- GI'!$D$13&lt;&gt;"Yes")))</formula>
    </cfRule>
    <cfRule type="expression" priority="71" dxfId="2" stopIfTrue="1">
      <formula>AND(AND('2- GI'!$D$13&lt;&gt;"",'2- GI'!$D$13&lt;&gt;"Yes"),D22="")</formula>
    </cfRule>
    <cfRule type="expression" priority="72" dxfId="3" stopIfTrue="1">
      <formula>AND(D22="",NOT(AND('2- GI'!$D$13&lt;&gt;"",'2- GI'!$D$13&lt;&gt;"Yes")))</formula>
    </cfRule>
  </conditionalFormatting>
  <conditionalFormatting sqref="D23">
    <cfRule type="expression" priority="73" dxfId="0" stopIfTrue="1">
      <formula>AND(D23&lt;&gt;"",'2- GI'!$D$13="",NOT(AND('2- GI'!$D$13&lt;&gt;"",'2- GI'!$D$13&lt;&gt;"Yes")))</formula>
    </cfRule>
    <cfRule type="expression" priority="74" dxfId="1" stopIfTrue="1">
      <formula>AND(D23&lt;&gt;"",NOT('2- GI'!$D$13=""),NOT(AND('2- GI'!$D$13&lt;&gt;"",'2- GI'!$D$13&lt;&gt;"Yes")))</formula>
    </cfRule>
    <cfRule type="expression" priority="75" dxfId="2" stopIfTrue="1">
      <formula>AND(AND('2- GI'!$D$13&lt;&gt;"",'2- GI'!$D$13&lt;&gt;"Yes"),D23="")</formula>
    </cfRule>
    <cfRule type="expression" priority="76" dxfId="3" stopIfTrue="1">
      <formula>AND(D23="",NOT(AND('2- GI'!$D$13&lt;&gt;"",'2- GI'!$D$13&lt;&gt;"Yes")))</formula>
    </cfRule>
  </conditionalFormatting>
  <conditionalFormatting sqref="D24">
    <cfRule type="expression" priority="77" dxfId="0" stopIfTrue="1">
      <formula>AND(D24&lt;&gt;"",'2- GI'!$D$13="",NOT(AND('2- GI'!$D$13&lt;&gt;"",'2- GI'!$D$13&lt;&gt;"Yes")))</formula>
    </cfRule>
    <cfRule type="expression" priority="78" dxfId="1" stopIfTrue="1">
      <formula>AND(D24&lt;&gt;"",NOT('2- GI'!$D$13=""),NOT(AND('2- GI'!$D$13&lt;&gt;"",'2- GI'!$D$13&lt;&gt;"Yes")))</formula>
    </cfRule>
    <cfRule type="expression" priority="79" dxfId="2" stopIfTrue="1">
      <formula>AND(AND('2- GI'!$D$13&lt;&gt;"",'2- GI'!$D$13&lt;&gt;"Yes"),D24="")</formula>
    </cfRule>
    <cfRule type="expression" priority="80" dxfId="3" stopIfTrue="1">
      <formula>AND(D24="",NOT(AND('2- GI'!$D$13&lt;&gt;"",'2- GI'!$D$13&lt;&gt;"Yes")))</formula>
    </cfRule>
  </conditionalFormatting>
  <conditionalFormatting sqref="D25">
    <cfRule type="expression" priority="81" dxfId="0" stopIfTrue="1">
      <formula>AND(D25&lt;&gt;"",OR($D$22="",$D$23="",$D$24="",'2- GI'!$D$13=""),NOT(AND(OR(AND($D$22&lt;&gt;"",$D$22&gt;0),AND($D$23&lt;&gt;"",$D$23&gt;0),AND($D$24&lt;&gt;"",$D$24&gt;0)),AND('2- GI'!$D$13&lt;&gt;"",'2- GI'!$D$13&lt;&gt;"Yes"))))</formula>
    </cfRule>
    <cfRule type="expression" priority="82" dxfId="1" stopIfTrue="1">
      <formula>AND(D25&lt;&gt;"",NOT(OR($D$22="",$D$23="",$D$24="",'2- GI'!$D$13="")),NOT(AND(OR(AND($D$22&lt;&gt;"",$D$22&gt;0),AND($D$23&lt;&gt;"",$D$23&gt;0),AND($D$24&lt;&gt;"",$D$24&gt;0)),AND('2- GI'!$D$13&lt;&gt;"",'2- GI'!$D$13&lt;&gt;"Yes"))))</formula>
    </cfRule>
    <cfRule type="expression" priority="83" dxfId="2" stopIfTrue="1">
      <formula>AND(AND(OR(AND($D$22&lt;&gt;"",$D$22&gt;0),AND($D$23&lt;&gt;"",$D$23&gt;0),AND($D$24&lt;&gt;"",$D$24&gt;0)),AND('2- GI'!$D$13&lt;&gt;"",'2- GI'!$D$13&lt;&gt;"Yes")),D25="")</formula>
    </cfRule>
    <cfRule type="expression" priority="84" dxfId="3" stopIfTrue="1">
      <formula>AND(D25="",NOT(AND(OR(AND($D$22&lt;&gt;"",$D$22&gt;0),AND($D$23&lt;&gt;"",$D$23&gt;0),AND($D$24&lt;&gt;"",$D$24&gt;0)),AND('2- GI'!$D$13&lt;&gt;"",'2- GI'!$D$13&lt;&gt;"Yes"))))</formula>
    </cfRule>
  </conditionalFormatting>
  <conditionalFormatting sqref="D27">
    <cfRule type="expression" priority="85" dxfId="0" stopIfTrue="1">
      <formula>AND(D27&lt;&gt;"",'2- GI'!$D$13="",NOT(AND('2- GI'!$D$13&lt;&gt;"",'2- GI'!$D$13&lt;&gt;"Yes")))</formula>
    </cfRule>
    <cfRule type="expression" priority="86" dxfId="1" stopIfTrue="1">
      <formula>AND(D27&lt;&gt;"",NOT('2- GI'!$D$13=""),NOT(AND('2- GI'!$D$13&lt;&gt;"",'2- GI'!$D$13&lt;&gt;"Yes")))</formula>
    </cfRule>
    <cfRule type="expression" priority="87" dxfId="2" stopIfTrue="1">
      <formula>AND(AND('2- GI'!$D$13&lt;&gt;"",'2- GI'!$D$13&lt;&gt;"Yes"),D27="")</formula>
    </cfRule>
    <cfRule type="expression" priority="88" dxfId="3" stopIfTrue="1">
      <formula>AND(D27="",NOT(AND('2- GI'!$D$13&lt;&gt;"",'2- GI'!$D$13&lt;&gt;"Yes")))</formula>
    </cfRule>
  </conditionalFormatting>
  <conditionalFormatting sqref="D28">
    <cfRule type="expression" priority="89" dxfId="0" stopIfTrue="1">
      <formula>AND(D28&lt;&gt;"",'2- GI'!$D$13="",NOT(AND('2- GI'!$D$13&lt;&gt;"",'2- GI'!$D$13&lt;&gt;"Yes")))</formula>
    </cfRule>
    <cfRule type="expression" priority="90" dxfId="1" stopIfTrue="1">
      <formula>AND(D28&lt;&gt;"",NOT('2- GI'!$D$13=""),NOT(AND('2- GI'!$D$13&lt;&gt;"",'2- GI'!$D$13&lt;&gt;"Yes")))</formula>
    </cfRule>
    <cfRule type="expression" priority="91" dxfId="2" stopIfTrue="1">
      <formula>AND(AND('2- GI'!$D$13&lt;&gt;"",'2- GI'!$D$13&lt;&gt;"Yes"),D28="")</formula>
    </cfRule>
    <cfRule type="expression" priority="92" dxfId="3" stopIfTrue="1">
      <formula>AND(D28="",NOT(AND('2- GI'!$D$13&lt;&gt;"",'2- GI'!$D$13&lt;&gt;"Yes")))</formula>
    </cfRule>
  </conditionalFormatting>
  <conditionalFormatting sqref="D29">
    <cfRule type="expression" priority="93" dxfId="0" stopIfTrue="1">
      <formula>AND(D29&lt;&gt;"",'2- GI'!$D$13="",NOT(AND('2- GI'!$D$13&lt;&gt;"",'2- GI'!$D$13&lt;&gt;"Yes")))</formula>
    </cfRule>
    <cfRule type="expression" priority="94" dxfId="1" stopIfTrue="1">
      <formula>AND(D29&lt;&gt;"",NOT('2- GI'!$D$13=""),NOT(AND('2- GI'!$D$13&lt;&gt;"",'2- GI'!$D$13&lt;&gt;"Yes")))</formula>
    </cfRule>
    <cfRule type="expression" priority="95" dxfId="2" stopIfTrue="1">
      <formula>AND(AND('2- GI'!$D$13&lt;&gt;"",'2- GI'!$D$13&lt;&gt;"Yes"),D29="")</formula>
    </cfRule>
    <cfRule type="expression" priority="96" dxfId="3" stopIfTrue="1">
      <formula>AND(D29="",NOT(AND('2- GI'!$D$13&lt;&gt;"",'2- GI'!$D$13&lt;&gt;"Yes")))</formula>
    </cfRule>
  </conditionalFormatting>
  <conditionalFormatting sqref="D31">
    <cfRule type="expression" priority="97" dxfId="0" stopIfTrue="1">
      <formula>AND(D31&lt;&gt;"",'2- GI'!$D$13="",NOT(AND('2- GI'!$D$13&lt;&gt;"",'2- GI'!$D$13&lt;&gt;"Yes")))</formula>
    </cfRule>
    <cfRule type="expression" priority="98" dxfId="1" stopIfTrue="1">
      <formula>AND(D31&lt;&gt;"",NOT('2- GI'!$D$13=""),NOT(AND('2- GI'!$D$13&lt;&gt;"",'2- GI'!$D$13&lt;&gt;"Yes")))</formula>
    </cfRule>
    <cfRule type="expression" priority="99" dxfId="2" stopIfTrue="1">
      <formula>AND(AND('2- GI'!$D$13&lt;&gt;"",'2- GI'!$D$13&lt;&gt;"Yes"),D31="")</formula>
    </cfRule>
    <cfRule type="expression" priority="100" dxfId="3" stopIfTrue="1">
      <formula>AND(D31="",NOT(AND('2- GI'!$D$13&lt;&gt;"",'2- GI'!$D$13&lt;&gt;"Yes")))</formula>
    </cfRule>
  </conditionalFormatting>
  <conditionalFormatting sqref="D32">
    <cfRule type="expression" priority="101" dxfId="0" stopIfTrue="1">
      <formula>AND(D32&lt;&gt;"",'2- GI'!$D$13="",NOT(AND('2- GI'!$D$13&lt;&gt;"",'2- GI'!$D$13&lt;&gt;"Yes")))</formula>
    </cfRule>
    <cfRule type="expression" priority="102" dxfId="1" stopIfTrue="1">
      <formula>AND(D32&lt;&gt;"",NOT('2- GI'!$D$13=""),NOT(AND('2- GI'!$D$13&lt;&gt;"",'2- GI'!$D$13&lt;&gt;"Yes")))</formula>
    </cfRule>
    <cfRule type="expression" priority="103" dxfId="2" stopIfTrue="1">
      <formula>AND(AND('2- GI'!$D$13&lt;&gt;"",'2- GI'!$D$13&lt;&gt;"Yes"),D32="")</formula>
    </cfRule>
    <cfRule type="expression" priority="104" dxfId="3" stopIfTrue="1">
      <formula>AND(D32="",NOT(AND('2- GI'!$D$13&lt;&gt;"",'2- GI'!$D$13&lt;&gt;"Yes")))</formula>
    </cfRule>
  </conditionalFormatting>
  <conditionalFormatting sqref="D33">
    <cfRule type="expression" priority="105" dxfId="0" stopIfTrue="1">
      <formula>AND(D33&lt;&gt;"",'2- GI'!$D$13="",NOT(AND('2- GI'!$D$13&lt;&gt;"",'2- GI'!$D$13&lt;&gt;"Yes")))</formula>
    </cfRule>
    <cfRule type="expression" priority="106" dxfId="1" stopIfTrue="1">
      <formula>AND(D33&lt;&gt;"",NOT('2- GI'!$D$13=""),NOT(AND('2- GI'!$D$13&lt;&gt;"",'2- GI'!$D$13&lt;&gt;"Yes")))</formula>
    </cfRule>
    <cfRule type="expression" priority="107" dxfId="2" stopIfTrue="1">
      <formula>AND(AND('2- GI'!$D$13&lt;&gt;"",'2- GI'!$D$13&lt;&gt;"Yes"),D33="")</formula>
    </cfRule>
    <cfRule type="expression" priority="108" dxfId="3" stopIfTrue="1">
      <formula>AND(D33="",NOT(AND('2- GI'!$D$13&lt;&gt;"",'2- GI'!$D$13&lt;&gt;"Yes")))</formula>
    </cfRule>
  </conditionalFormatting>
  <conditionalFormatting sqref="D34">
    <cfRule type="expression" priority="109" dxfId="0" stopIfTrue="1">
      <formula>AND(D34&lt;&gt;"",'2- GI'!$D$13="",NOT(AND('2- GI'!$D$13&lt;&gt;"",'2- GI'!$D$13&lt;&gt;"Yes")))</formula>
    </cfRule>
    <cfRule type="expression" priority="110" dxfId="1" stopIfTrue="1">
      <formula>AND(D34&lt;&gt;"",NOT('2- GI'!$D$13=""),NOT(AND('2- GI'!$D$13&lt;&gt;"",'2- GI'!$D$13&lt;&gt;"Yes")))</formula>
    </cfRule>
    <cfRule type="expression" priority="111" dxfId="2" stopIfTrue="1">
      <formula>AND(AND('2- GI'!$D$13&lt;&gt;"",'2- GI'!$D$13&lt;&gt;"Yes"),D34="")</formula>
    </cfRule>
    <cfRule type="expression" priority="112" dxfId="3" stopIfTrue="1">
      <formula>AND(D34="",NOT(AND('2- GI'!$D$13&lt;&gt;"",'2- GI'!$D$13&lt;&gt;"Yes")))</formula>
    </cfRule>
  </conditionalFormatting>
  <conditionalFormatting sqref="D35">
    <cfRule type="expression" priority="113" dxfId="0" stopIfTrue="1">
      <formula>AND(D35&lt;&gt;"",'2- GI'!$D$13="",NOT(AND('2- GI'!$D$13&lt;&gt;"",'2- GI'!$D$13&lt;&gt;"Yes")))</formula>
    </cfRule>
    <cfRule type="expression" priority="114" dxfId="1" stopIfTrue="1">
      <formula>AND(D35&lt;&gt;"",NOT('2- GI'!$D$13=""),NOT(AND('2- GI'!$D$13&lt;&gt;"",'2- GI'!$D$13&lt;&gt;"Yes")))</formula>
    </cfRule>
    <cfRule type="expression" priority="115" dxfId="2" stopIfTrue="1">
      <formula>AND(AND('2- GI'!$D$13&lt;&gt;"",'2- GI'!$D$13&lt;&gt;"Yes"),D35="")</formula>
    </cfRule>
    <cfRule type="expression" priority="116" dxfId="3" stopIfTrue="1">
      <formula>AND(D35="",NOT(AND('2- GI'!$D$13&lt;&gt;"",'2- GI'!$D$13&lt;&gt;"Yes")))</formula>
    </cfRule>
  </conditionalFormatting>
  <conditionalFormatting sqref="D36">
    <cfRule type="expression" priority="117" dxfId="0" stopIfTrue="1">
      <formula>AND(D36&lt;&gt;"",'2- GI'!$D$13="",NOT(AND('2- GI'!$D$13&lt;&gt;"",'2- GI'!$D$13&lt;&gt;"Yes")))</formula>
    </cfRule>
    <cfRule type="expression" priority="118" dxfId="1" stopIfTrue="1">
      <formula>AND(D36&lt;&gt;"",NOT('2- GI'!$D$13=""),NOT(AND('2- GI'!$D$13&lt;&gt;"",'2- GI'!$D$13&lt;&gt;"Yes")))</formula>
    </cfRule>
    <cfRule type="expression" priority="119" dxfId="2" stopIfTrue="1">
      <formula>AND(AND('2- GI'!$D$13&lt;&gt;"",'2- GI'!$D$13&lt;&gt;"Yes"),D36="")</formula>
    </cfRule>
    <cfRule type="expression" priority="120" dxfId="3" stopIfTrue="1">
      <formula>AND(D36="",NOT(AND('2- GI'!$D$13&lt;&gt;"",'2- GI'!$D$13&lt;&gt;"Yes")))</formula>
    </cfRule>
  </conditionalFormatting>
  <conditionalFormatting sqref="D37">
    <cfRule type="expression" priority="121" dxfId="0" stopIfTrue="1">
      <formula>AND(D37&lt;&gt;"",'2- GI'!$D$13="",NOT(AND('2- GI'!$D$13&lt;&gt;"",'2- GI'!$D$13&lt;&gt;"Yes")))</formula>
    </cfRule>
    <cfRule type="expression" priority="122" dxfId="1" stopIfTrue="1">
      <formula>AND(D37&lt;&gt;"",NOT('2- GI'!$D$13=""),NOT(AND('2- GI'!$D$13&lt;&gt;"",'2- GI'!$D$13&lt;&gt;"Yes")))</formula>
    </cfRule>
    <cfRule type="expression" priority="123" dxfId="2" stopIfTrue="1">
      <formula>AND(AND('2- GI'!$D$13&lt;&gt;"",'2- GI'!$D$13&lt;&gt;"Yes"),D37="")</formula>
    </cfRule>
    <cfRule type="expression" priority="124" dxfId="3" stopIfTrue="1">
      <formula>AND(D37="",NOT(AND('2- GI'!$D$13&lt;&gt;"",'2- GI'!$D$13&lt;&gt;"Yes")))</formula>
    </cfRule>
  </conditionalFormatting>
  <conditionalFormatting sqref="D38">
    <cfRule type="expression" priority="125" dxfId="0" stopIfTrue="1">
      <formula>AND(D38&lt;&gt;"",'2- GI'!$D$13="",NOT(AND('2- GI'!$D$13&lt;&gt;"",'2- GI'!$D$13&lt;&gt;"Yes")))</formula>
    </cfRule>
    <cfRule type="expression" priority="126" dxfId="1" stopIfTrue="1">
      <formula>AND(D38&lt;&gt;"",NOT('2- GI'!$D$13=""),NOT(AND('2- GI'!$D$13&lt;&gt;"",'2- GI'!$D$13&lt;&gt;"Yes")))</formula>
    </cfRule>
    <cfRule type="expression" priority="127" dxfId="2" stopIfTrue="1">
      <formula>AND(AND('2- GI'!$D$13&lt;&gt;"",'2- GI'!$D$13&lt;&gt;"Yes"),D38="")</formula>
    </cfRule>
    <cfRule type="expression" priority="128" dxfId="3" stopIfTrue="1">
      <formula>AND(D38="",NOT(AND('2- GI'!$D$13&lt;&gt;"",'2- GI'!$D$13&lt;&gt;"Yes")))</formula>
    </cfRule>
  </conditionalFormatting>
  <conditionalFormatting sqref="D39">
    <cfRule type="expression" priority="129" dxfId="0" stopIfTrue="1">
      <formula>AND(D39&lt;&gt;"",'2- GI'!$D$13="",NOT(AND('2- GI'!$D$13&lt;&gt;"",'2- GI'!$D$13&lt;&gt;"Yes")))</formula>
    </cfRule>
    <cfRule type="expression" priority="130" dxfId="1" stopIfTrue="1">
      <formula>AND(D39&lt;&gt;"",NOT('2- GI'!$D$13=""),NOT(AND('2- GI'!$D$13&lt;&gt;"",'2- GI'!$D$13&lt;&gt;"Yes")))</formula>
    </cfRule>
    <cfRule type="expression" priority="131" dxfId="2" stopIfTrue="1">
      <formula>AND(AND('2- GI'!$D$13&lt;&gt;"",'2- GI'!$D$13&lt;&gt;"Yes"),D39="")</formula>
    </cfRule>
    <cfRule type="expression" priority="132" dxfId="3" stopIfTrue="1">
      <formula>AND(D39="",NOT(AND('2- GI'!$D$13&lt;&gt;"",'2- GI'!$D$13&lt;&gt;"Yes")))</formula>
    </cfRule>
  </conditionalFormatting>
  <conditionalFormatting sqref="D40">
    <cfRule type="expression" priority="133" dxfId="0" stopIfTrue="1">
      <formula>AND(D40&lt;&gt;"",'2- GI'!$D$13="",NOT(AND('2- GI'!$D$13&lt;&gt;"",'2- GI'!$D$13&lt;&gt;"Yes")))</formula>
    </cfRule>
    <cfRule type="expression" priority="134" dxfId="1" stopIfTrue="1">
      <formula>AND(D40&lt;&gt;"",NOT('2- GI'!$D$13=""),NOT(AND('2- GI'!$D$13&lt;&gt;"",'2- GI'!$D$13&lt;&gt;"Yes")))</formula>
    </cfRule>
    <cfRule type="expression" priority="135" dxfId="2" stopIfTrue="1">
      <formula>AND(AND('2- GI'!$D$13&lt;&gt;"",'2- GI'!$D$13&lt;&gt;"Yes"),D40="")</formula>
    </cfRule>
    <cfRule type="expression" priority="136" dxfId="3" stopIfTrue="1">
      <formula>AND(D40="",NOT(AND('2- GI'!$D$13&lt;&gt;"",'2- GI'!$D$13&lt;&gt;"Yes")))</formula>
    </cfRule>
  </conditionalFormatting>
  <conditionalFormatting sqref="D41">
    <cfRule type="expression" priority="137" dxfId="0" stopIfTrue="1">
      <formula>AND(D41&lt;&gt;"",'2- GI'!$D$13="",NOT(AND('2- GI'!$D$13&lt;&gt;"",'2- GI'!$D$13&lt;&gt;"Yes")))</formula>
    </cfRule>
    <cfRule type="expression" priority="138" dxfId="1" stopIfTrue="1">
      <formula>AND(D41&lt;&gt;"",NOT('2- GI'!$D$13=""),NOT(AND('2- GI'!$D$13&lt;&gt;"",'2- GI'!$D$13&lt;&gt;"Yes")))</formula>
    </cfRule>
    <cfRule type="expression" priority="139" dxfId="2" stopIfTrue="1">
      <formula>AND(AND('2- GI'!$D$13&lt;&gt;"",'2- GI'!$D$13&lt;&gt;"Yes"),D41="")</formula>
    </cfRule>
    <cfRule type="expression" priority="140" dxfId="3" stopIfTrue="1">
      <formula>AND(D41="",NOT(AND('2- GI'!$D$13&lt;&gt;"",'2- GI'!$D$13&lt;&gt;"Yes")))</formula>
    </cfRule>
  </conditionalFormatting>
  <conditionalFormatting sqref="D42">
    <cfRule type="expression" priority="141" dxfId="0" stopIfTrue="1">
      <formula>AND(D42&lt;&gt;"",'2- GI'!$D$13="",NOT(AND('2- GI'!$D$13&lt;&gt;"",'2- GI'!$D$13&lt;&gt;"Yes")))</formula>
    </cfRule>
    <cfRule type="expression" priority="142" dxfId="1" stopIfTrue="1">
      <formula>AND(D42&lt;&gt;"",NOT('2- GI'!$D$13=""),NOT(AND('2- GI'!$D$13&lt;&gt;"",'2- GI'!$D$13&lt;&gt;"Yes")))</formula>
    </cfRule>
    <cfRule type="expression" priority="143" dxfId="2" stopIfTrue="1">
      <formula>AND(AND('2- GI'!$D$13&lt;&gt;"",'2- GI'!$D$13&lt;&gt;"Yes"),D42="")</formula>
    </cfRule>
    <cfRule type="expression" priority="144" dxfId="3" stopIfTrue="1">
      <formula>AND(D42="",NOT(AND('2- GI'!$D$13&lt;&gt;"",'2- GI'!$D$13&lt;&gt;"Yes")))</formula>
    </cfRule>
  </conditionalFormatting>
  <conditionalFormatting sqref="D43">
    <cfRule type="expression" priority="145" dxfId="0" stopIfTrue="1">
      <formula>AND(D43&lt;&gt;"",OR($D$40="",$D$41="",$D$42="",'2- GI'!$D$13=""),NOT(AND(OR(AND($D$40&lt;&gt;"",$D$40&gt;0),AND($D$41&lt;&gt;"",$D$41&gt;0),AND($D$42&lt;&gt;"",$D$42&gt;0)),AND('2- GI'!$D$13&lt;&gt;"",'2- GI'!$D$13&lt;&gt;"Yes"))))</formula>
    </cfRule>
    <cfRule type="expression" priority="146" dxfId="1" stopIfTrue="1">
      <formula>AND(D43&lt;&gt;"",NOT(OR($D$40="",$D$41="",$D$42="",'2- GI'!$D$13="")),NOT(AND(OR(AND($D$40&lt;&gt;"",$D$40&gt;0),AND($D$41&lt;&gt;"",$D$41&gt;0),AND($D$42&lt;&gt;"",$D$42&gt;0)),AND('2- GI'!$D$13&lt;&gt;"",'2- GI'!$D$13&lt;&gt;"Yes"))))</formula>
    </cfRule>
    <cfRule type="expression" priority="147" dxfId="2" stopIfTrue="1">
      <formula>AND(AND(OR(AND($D$40&lt;&gt;"",$D$40&gt;0),AND($D$41&lt;&gt;"",$D$41&gt;0),AND($D$42&lt;&gt;"",$D$42&gt;0)),AND('2- GI'!$D$13&lt;&gt;"",'2- GI'!$D$13&lt;&gt;"Yes")),D43="")</formula>
    </cfRule>
    <cfRule type="expression" priority="148" dxfId="3" stopIfTrue="1">
      <formula>AND(D43="",NOT(AND(OR(AND($D$40&lt;&gt;"",$D$40&gt;0),AND($D$41&lt;&gt;"",$D$41&gt;0),AND($D$42&lt;&gt;"",$D$42&gt;0)),AND('2- GI'!$D$13&lt;&gt;"",'2- GI'!$D$13&lt;&gt;"Yes"))))</formula>
    </cfRule>
  </conditionalFormatting>
  <conditionalFormatting sqref="D45">
    <cfRule type="expression" priority="149" dxfId="0" stopIfTrue="1">
      <formula>AND(D45&lt;&gt;"",'2- GI'!$D$13="",NOT(AND('2- GI'!$D$13&lt;&gt;"",'2- GI'!$D$13&lt;&gt;"Yes")))</formula>
    </cfRule>
    <cfRule type="expression" priority="150" dxfId="1" stopIfTrue="1">
      <formula>AND(D45&lt;&gt;"",NOT('2- GI'!$D$13=""),NOT(AND('2- GI'!$D$13&lt;&gt;"",'2- GI'!$D$13&lt;&gt;"Yes")))</formula>
    </cfRule>
    <cfRule type="expression" priority="151" dxfId="2" stopIfTrue="1">
      <formula>AND(AND('2- GI'!$D$13&lt;&gt;"",'2- GI'!$D$13&lt;&gt;"Yes"),D45="")</formula>
    </cfRule>
    <cfRule type="expression" priority="152" dxfId="3" stopIfTrue="1">
      <formula>AND(D45="",NOT(AND('2- GI'!$D$13&lt;&gt;"",'2- GI'!$D$13&lt;&gt;"Yes")))</formula>
    </cfRule>
  </conditionalFormatting>
  <conditionalFormatting sqref="D46">
    <cfRule type="expression" priority="153" dxfId="0" stopIfTrue="1">
      <formula>AND(D46&lt;&gt;"",'2- GI'!$D$13="",NOT(AND('2- GI'!$D$13&lt;&gt;"",'2- GI'!$D$13&lt;&gt;"Yes")))</formula>
    </cfRule>
    <cfRule type="expression" priority="154" dxfId="1" stopIfTrue="1">
      <formula>AND(D46&lt;&gt;"",NOT('2- GI'!$D$13=""),NOT(AND('2- GI'!$D$13&lt;&gt;"",'2- GI'!$D$13&lt;&gt;"Yes")))</formula>
    </cfRule>
    <cfRule type="expression" priority="155" dxfId="2" stopIfTrue="1">
      <formula>AND(AND('2- GI'!$D$13&lt;&gt;"",'2- GI'!$D$13&lt;&gt;"Yes"),D46="")</formula>
    </cfRule>
    <cfRule type="expression" priority="156" dxfId="3" stopIfTrue="1">
      <formula>AND(D46="",NOT(AND('2- GI'!$D$13&lt;&gt;"",'2- GI'!$D$13&lt;&gt;"Yes")))</formula>
    </cfRule>
  </conditionalFormatting>
  <conditionalFormatting sqref="D47">
    <cfRule type="expression" priority="157" dxfId="0" stopIfTrue="1">
      <formula>AND(D47&lt;&gt;"",'2- GI'!$D$13="",NOT(AND('2- GI'!$D$13&lt;&gt;"",'2- GI'!$D$13&lt;&gt;"Yes")))</formula>
    </cfRule>
    <cfRule type="expression" priority="158" dxfId="1" stopIfTrue="1">
      <formula>AND(D47&lt;&gt;"",NOT('2- GI'!$D$13=""),NOT(AND('2- GI'!$D$13&lt;&gt;"",'2- GI'!$D$13&lt;&gt;"Yes")))</formula>
    </cfRule>
    <cfRule type="expression" priority="159" dxfId="2" stopIfTrue="1">
      <formula>AND(AND('2- GI'!$D$13&lt;&gt;"",'2- GI'!$D$13&lt;&gt;"Yes"),D47="")</formula>
    </cfRule>
    <cfRule type="expression" priority="160" dxfId="3" stopIfTrue="1">
      <formula>AND(D47="",NOT(AND('2- GI'!$D$13&lt;&gt;"",'2- GI'!$D$13&lt;&gt;"Yes")))</formula>
    </cfRule>
  </conditionalFormatting>
  <conditionalFormatting sqref="D48">
    <cfRule type="expression" priority="161" dxfId="0" stopIfTrue="1">
      <formula>AND(D48&lt;&gt;"",'2- GI'!$D$13="",NOT(AND('2- GI'!$D$13&lt;&gt;"",'2- GI'!$D$13&lt;&gt;"Yes")))</formula>
    </cfRule>
    <cfRule type="expression" priority="162" dxfId="1" stopIfTrue="1">
      <formula>AND(D48&lt;&gt;"",NOT('2- GI'!$D$13=""),NOT(AND('2- GI'!$D$13&lt;&gt;"",'2- GI'!$D$13&lt;&gt;"Yes")))</formula>
    </cfRule>
    <cfRule type="expression" priority="163" dxfId="2" stopIfTrue="1">
      <formula>AND(AND('2- GI'!$D$13&lt;&gt;"",'2- GI'!$D$13&lt;&gt;"Yes"),D48="")</formula>
    </cfRule>
    <cfRule type="expression" priority="164" dxfId="3" stopIfTrue="1">
      <formula>AND(D48="",NOT(AND('2- GI'!$D$13&lt;&gt;"",'2- GI'!$D$13&lt;&gt;"Yes")))</formula>
    </cfRule>
  </conditionalFormatting>
  <conditionalFormatting sqref="D49">
    <cfRule type="expression" priority="165" dxfId="0" stopIfTrue="1">
      <formula>AND(D49&lt;&gt;"",'2- GI'!$D$13="",NOT(AND('2- GI'!$D$13&lt;&gt;"",'2- GI'!$D$13&lt;&gt;"Yes")))</formula>
    </cfRule>
    <cfRule type="expression" priority="166" dxfId="1" stopIfTrue="1">
      <formula>AND(D49&lt;&gt;"",NOT('2- GI'!$D$13=""),NOT(AND('2- GI'!$D$13&lt;&gt;"",'2- GI'!$D$13&lt;&gt;"Yes")))</formula>
    </cfRule>
    <cfRule type="expression" priority="167" dxfId="2" stopIfTrue="1">
      <formula>AND(AND('2- GI'!$D$13&lt;&gt;"",'2- GI'!$D$13&lt;&gt;"Yes"),D49="")</formula>
    </cfRule>
    <cfRule type="expression" priority="168" dxfId="3" stopIfTrue="1">
      <formula>AND(D49="",NOT(AND('2- GI'!$D$13&lt;&gt;"",'2- GI'!$D$13&lt;&gt;"Yes")))</formula>
    </cfRule>
  </conditionalFormatting>
  <conditionalFormatting sqref="D50">
    <cfRule type="expression" priority="169" dxfId="0" stopIfTrue="1">
      <formula>AND(D50&lt;&gt;"",'2- GI'!$D$13="",NOT(AND('2- GI'!$D$13&lt;&gt;"",'2- GI'!$D$13&lt;&gt;"Yes")))</formula>
    </cfRule>
    <cfRule type="expression" priority="170" dxfId="1" stopIfTrue="1">
      <formula>AND(D50&lt;&gt;"",NOT('2- GI'!$D$13=""),NOT(AND('2- GI'!$D$13&lt;&gt;"",'2- GI'!$D$13&lt;&gt;"Yes")))</formula>
    </cfRule>
    <cfRule type="expression" priority="171" dxfId="2" stopIfTrue="1">
      <formula>AND(AND('2- GI'!$D$13&lt;&gt;"",'2- GI'!$D$13&lt;&gt;"Yes"),D50="")</formula>
    </cfRule>
    <cfRule type="expression" priority="172" dxfId="3" stopIfTrue="1">
      <formula>AND(D50="",NOT(AND('2- GI'!$D$13&lt;&gt;"",'2- GI'!$D$13&lt;&gt;"Yes")))</formula>
    </cfRule>
  </conditionalFormatting>
  <conditionalFormatting sqref="D51">
    <cfRule type="expression" priority="173" dxfId="0" stopIfTrue="1">
      <formula>AND(D51&lt;&gt;"",'2- GI'!$D$13="",NOT(AND('2- GI'!$D$13&lt;&gt;"",'2- GI'!$D$13&lt;&gt;"Yes")))</formula>
    </cfRule>
    <cfRule type="expression" priority="174" dxfId="1" stopIfTrue="1">
      <formula>AND(D51&lt;&gt;"",NOT('2- GI'!$D$13=""),NOT(AND('2- GI'!$D$13&lt;&gt;"",'2- GI'!$D$13&lt;&gt;"Yes")))</formula>
    </cfRule>
    <cfRule type="expression" priority="175" dxfId="2" stopIfTrue="1">
      <formula>AND(AND('2- GI'!$D$13&lt;&gt;"",'2- GI'!$D$13&lt;&gt;"Yes"),D51="")</formula>
    </cfRule>
    <cfRule type="expression" priority="176" dxfId="3" stopIfTrue="1">
      <formula>AND(D51="",NOT(AND('2- GI'!$D$13&lt;&gt;"",'2- GI'!$D$13&lt;&gt;"Yes")))</formula>
    </cfRule>
  </conditionalFormatting>
  <conditionalFormatting sqref="D52">
    <cfRule type="expression" priority="177" dxfId="0" stopIfTrue="1">
      <formula>AND(D52&lt;&gt;"",'2- GI'!$D$13="",NOT(AND('2- GI'!$D$13&lt;&gt;"",'2- GI'!$D$13&lt;&gt;"Yes")))</formula>
    </cfRule>
    <cfRule type="expression" priority="178" dxfId="1" stopIfTrue="1">
      <formula>AND(D52&lt;&gt;"",NOT('2- GI'!$D$13=""),NOT(AND('2- GI'!$D$13&lt;&gt;"",'2- GI'!$D$13&lt;&gt;"Yes")))</formula>
    </cfRule>
    <cfRule type="expression" priority="179" dxfId="2" stopIfTrue="1">
      <formula>AND(AND('2- GI'!$D$13&lt;&gt;"",'2- GI'!$D$13&lt;&gt;"Yes"),D52="")</formula>
    </cfRule>
    <cfRule type="expression" priority="180" dxfId="3" stopIfTrue="1">
      <formula>AND(D52="",NOT(AND('2- GI'!$D$13&lt;&gt;"",'2- GI'!$D$13&lt;&gt;"Yes")))</formula>
    </cfRule>
  </conditionalFormatting>
  <conditionalFormatting sqref="D53">
    <cfRule type="expression" priority="181" dxfId="0" stopIfTrue="1">
      <formula>AND(D53&lt;&gt;"",'2- GI'!$D$13="",NOT(AND('2- GI'!$D$13&lt;&gt;"",'2- GI'!$D$13&lt;&gt;"Yes")))</formula>
    </cfRule>
    <cfRule type="expression" priority="182" dxfId="1" stopIfTrue="1">
      <formula>AND(D53&lt;&gt;"",NOT('2- GI'!$D$13=""),NOT(AND('2- GI'!$D$13&lt;&gt;"",'2- GI'!$D$13&lt;&gt;"Yes")))</formula>
    </cfRule>
    <cfRule type="expression" priority="183" dxfId="2" stopIfTrue="1">
      <formula>AND(AND('2- GI'!$D$13&lt;&gt;"",'2- GI'!$D$13&lt;&gt;"Yes"),D53="")</formula>
    </cfRule>
    <cfRule type="expression" priority="184" dxfId="3" stopIfTrue="1">
      <formula>AND(D53="",NOT(AND('2- GI'!$D$13&lt;&gt;"",'2- GI'!$D$13&lt;&gt;"Yes")))</formula>
    </cfRule>
  </conditionalFormatting>
  <conditionalFormatting sqref="D54">
    <cfRule type="expression" priority="185" dxfId="0" stopIfTrue="1">
      <formula>AND(D54&lt;&gt;"",'2- GI'!$D$13="",NOT(AND('2- GI'!$D$13&lt;&gt;"",'2- GI'!$D$13&lt;&gt;"Yes")))</formula>
    </cfRule>
    <cfRule type="expression" priority="186" dxfId="1" stopIfTrue="1">
      <formula>AND(D54&lt;&gt;"",NOT('2- GI'!$D$13=""),NOT(AND('2- GI'!$D$13&lt;&gt;"",'2- GI'!$D$13&lt;&gt;"Yes")))</formula>
    </cfRule>
    <cfRule type="expression" priority="187" dxfId="2" stopIfTrue="1">
      <formula>AND(AND('2- GI'!$D$13&lt;&gt;"",'2- GI'!$D$13&lt;&gt;"Yes"),D54="")</formula>
    </cfRule>
    <cfRule type="expression" priority="188" dxfId="3" stopIfTrue="1">
      <formula>AND(D54="",NOT(AND('2- GI'!$D$13&lt;&gt;"",'2- GI'!$D$13&lt;&gt;"Yes")))</formula>
    </cfRule>
  </conditionalFormatting>
  <conditionalFormatting sqref="D55">
    <cfRule type="expression" priority="189" dxfId="0" stopIfTrue="1">
      <formula>AND(D55&lt;&gt;"",'2- GI'!$D$13="",NOT(AND('2- GI'!$D$13&lt;&gt;"",'2- GI'!$D$13&lt;&gt;"Yes")))</formula>
    </cfRule>
    <cfRule type="expression" priority="190" dxfId="1" stopIfTrue="1">
      <formula>AND(D55&lt;&gt;"",NOT('2- GI'!$D$13=""),NOT(AND('2- GI'!$D$13&lt;&gt;"",'2- GI'!$D$13&lt;&gt;"Yes")))</formula>
    </cfRule>
    <cfRule type="expression" priority="191" dxfId="2" stopIfTrue="1">
      <formula>AND(AND('2- GI'!$D$13&lt;&gt;"",'2- GI'!$D$13&lt;&gt;"Yes"),D55="")</formula>
    </cfRule>
    <cfRule type="expression" priority="192" dxfId="3" stopIfTrue="1">
      <formula>AND(D55="",NOT(AND('2- GI'!$D$13&lt;&gt;"",'2- GI'!$D$13&lt;&gt;"Yes")))</formula>
    </cfRule>
  </conditionalFormatting>
  <conditionalFormatting sqref="D56">
    <cfRule type="expression" priority="193" dxfId="0" stopIfTrue="1">
      <formula>AND(D56&lt;&gt;"",'2- GI'!$D$13="",NOT(AND('2- GI'!$D$13&lt;&gt;"",'2- GI'!$D$13&lt;&gt;"Yes")))</formula>
    </cfRule>
    <cfRule type="expression" priority="194" dxfId="1" stopIfTrue="1">
      <formula>AND(D56&lt;&gt;"",NOT('2- GI'!$D$13=""),NOT(AND('2- GI'!$D$13&lt;&gt;"",'2- GI'!$D$13&lt;&gt;"Yes")))</formula>
    </cfRule>
    <cfRule type="expression" priority="195" dxfId="2" stopIfTrue="1">
      <formula>AND(AND('2- GI'!$D$13&lt;&gt;"",'2- GI'!$D$13&lt;&gt;"Yes"),D56="")</formula>
    </cfRule>
    <cfRule type="expression" priority="196" dxfId="3" stopIfTrue="1">
      <formula>AND(D56="",NOT(AND('2- GI'!$D$13&lt;&gt;"",'2- GI'!$D$13&lt;&gt;"Yes")))</formula>
    </cfRule>
  </conditionalFormatting>
  <conditionalFormatting sqref="D57">
    <cfRule type="expression" priority="197" dxfId="0" stopIfTrue="1">
      <formula>AND(D57&lt;&gt;"",'2- GI'!$D$13="",NOT(AND('2- GI'!$D$13&lt;&gt;"",'2- GI'!$D$13&lt;&gt;"Yes")))</formula>
    </cfRule>
    <cfRule type="expression" priority="198" dxfId="1" stopIfTrue="1">
      <formula>AND(D57&lt;&gt;"",NOT('2- GI'!$D$13=""),NOT(AND('2- GI'!$D$13&lt;&gt;"",'2- GI'!$D$13&lt;&gt;"Yes")))</formula>
    </cfRule>
    <cfRule type="expression" priority="199" dxfId="2" stopIfTrue="1">
      <formula>AND(AND('2- GI'!$D$13&lt;&gt;"",'2- GI'!$D$13&lt;&gt;"Yes"),D57="")</formula>
    </cfRule>
    <cfRule type="expression" priority="200" dxfId="3" stopIfTrue="1">
      <formula>AND(D57="",NOT(AND('2- GI'!$D$13&lt;&gt;"",'2- GI'!$D$13&lt;&gt;"Yes")))</formula>
    </cfRule>
  </conditionalFormatting>
  <conditionalFormatting sqref="D58">
    <cfRule type="expression" priority="201" dxfId="0" stopIfTrue="1">
      <formula>AND(D58&lt;&gt;"",'2- GI'!$D$13="",NOT(AND('2- GI'!$D$13&lt;&gt;"",'2- GI'!$D$13&lt;&gt;"Yes")))</formula>
    </cfRule>
    <cfRule type="expression" priority="202" dxfId="1" stopIfTrue="1">
      <formula>AND(D58&lt;&gt;"",NOT('2- GI'!$D$13=""),NOT(AND('2- GI'!$D$13&lt;&gt;"",'2- GI'!$D$13&lt;&gt;"Yes")))</formula>
    </cfRule>
    <cfRule type="expression" priority="203" dxfId="2" stopIfTrue="1">
      <formula>AND(AND('2- GI'!$D$13&lt;&gt;"",'2- GI'!$D$13&lt;&gt;"Yes"),D58="")</formula>
    </cfRule>
    <cfRule type="expression" priority="204" dxfId="3" stopIfTrue="1">
      <formula>AND(D58="",NOT(AND('2- GI'!$D$13&lt;&gt;"",'2- GI'!$D$13&lt;&gt;"Yes")))</formula>
    </cfRule>
  </conditionalFormatting>
  <conditionalFormatting sqref="D59">
    <cfRule type="expression" priority="205" dxfId="0" stopIfTrue="1">
      <formula>AND(D59&lt;&gt;"",'2- GI'!$D$13="",NOT(AND('2- GI'!$D$13&lt;&gt;"",'2- GI'!$D$13&lt;&gt;"Yes")))</formula>
    </cfRule>
    <cfRule type="expression" priority="206" dxfId="1" stopIfTrue="1">
      <formula>AND(D59&lt;&gt;"",NOT('2- GI'!$D$13=""),NOT(AND('2- GI'!$D$13&lt;&gt;"",'2- GI'!$D$13&lt;&gt;"Yes")))</formula>
    </cfRule>
    <cfRule type="expression" priority="207" dxfId="2" stopIfTrue="1">
      <formula>AND(AND('2- GI'!$D$13&lt;&gt;"",'2- GI'!$D$13&lt;&gt;"Yes"),D59="")</formula>
    </cfRule>
    <cfRule type="expression" priority="208" dxfId="3" stopIfTrue="1">
      <formula>AND(D59="",NOT(AND('2- GI'!$D$13&lt;&gt;"",'2- GI'!$D$13&lt;&gt;"Yes")))</formula>
    </cfRule>
  </conditionalFormatting>
  <conditionalFormatting sqref="D60">
    <cfRule type="expression" priority="209" dxfId="0" stopIfTrue="1">
      <formula>AND(D60&lt;&gt;"",OR($D$57="",$D$58="",$D$59="",'2- GI'!$D$13=""),NOT(AND(OR(AND($D$57&lt;&gt;"",$D$57&gt;0),AND($D$58&lt;&gt;"",$D$58&gt;0),AND($D$59&lt;&gt;"",$D$59&gt;0)),AND('2- GI'!$D$13&lt;&gt;"",'2- GI'!$D$13&lt;&gt;"Yes"))))</formula>
    </cfRule>
    <cfRule type="expression" priority="210" dxfId="1" stopIfTrue="1">
      <formula>AND(D60&lt;&gt;"",NOT(OR($D$57="",$D$58="",$D$59="",'2- GI'!$D$13="")),NOT(AND(OR(AND($D$57&lt;&gt;"",$D$57&gt;0),AND($D$58&lt;&gt;"",$D$58&gt;0),AND($D$59&lt;&gt;"",$D$59&gt;0)),AND('2- GI'!$D$13&lt;&gt;"",'2- GI'!$D$13&lt;&gt;"Yes"))))</formula>
    </cfRule>
    <cfRule type="expression" priority="211" dxfId="2" stopIfTrue="1">
      <formula>AND(AND(OR(AND($D$57&lt;&gt;"",$D$57&gt;0),AND($D$58&lt;&gt;"",$D$58&gt;0),AND($D$59&lt;&gt;"",$D$59&gt;0)),AND('2- GI'!$D$13&lt;&gt;"",'2- GI'!$D$13&lt;&gt;"Yes")),D60="")</formula>
    </cfRule>
    <cfRule type="expression" priority="212" dxfId="3" stopIfTrue="1">
      <formula>AND(D60="",NOT(AND(OR(AND($D$57&lt;&gt;"",$D$57&gt;0),AND($D$58&lt;&gt;"",$D$58&gt;0),AND($D$59&lt;&gt;"",$D$59&gt;0)),AND('2- GI'!$D$13&lt;&gt;"",'2- GI'!$D$13&lt;&gt;"Yes"))))</formula>
    </cfRule>
  </conditionalFormatting>
  <conditionalFormatting sqref="D62">
    <cfRule type="expression" priority="213" dxfId="0" stopIfTrue="1">
      <formula>AND(D62&lt;&gt;"",'2- GI'!$D$13="",NOT(AND('2- GI'!$D$13&lt;&gt;"",'2- GI'!$D$13&lt;&gt;"Yes")))</formula>
    </cfRule>
    <cfRule type="expression" priority="214" dxfId="1" stopIfTrue="1">
      <formula>AND(D62&lt;&gt;"",NOT('2- GI'!$D$13=""),NOT(AND('2- GI'!$D$13&lt;&gt;"",'2- GI'!$D$13&lt;&gt;"Yes")))</formula>
    </cfRule>
    <cfRule type="expression" priority="215" dxfId="2" stopIfTrue="1">
      <formula>AND(AND('2- GI'!$D$13&lt;&gt;"",'2- GI'!$D$13&lt;&gt;"Yes"),D62="")</formula>
    </cfRule>
    <cfRule type="expression" priority="216" dxfId="3" stopIfTrue="1">
      <formula>AND(D62="",NOT(AND('2- GI'!$D$13&lt;&gt;"",'2- GI'!$D$13&lt;&gt;"Yes")))</formula>
    </cfRule>
  </conditionalFormatting>
  <conditionalFormatting sqref="D63">
    <cfRule type="expression" priority="217" dxfId="0" stopIfTrue="1">
      <formula>AND(D63&lt;&gt;"",'2- GI'!$D$13="",NOT(AND('2- GI'!$D$13&lt;&gt;"",'2- GI'!$D$13&lt;&gt;"Yes")))</formula>
    </cfRule>
    <cfRule type="expression" priority="218" dxfId="1" stopIfTrue="1">
      <formula>AND(D63&lt;&gt;"",NOT('2- GI'!$D$13=""),NOT(AND('2- GI'!$D$13&lt;&gt;"",'2- GI'!$D$13&lt;&gt;"Yes")))</formula>
    </cfRule>
    <cfRule type="expression" priority="219" dxfId="2" stopIfTrue="1">
      <formula>AND(AND('2- GI'!$D$13&lt;&gt;"",'2- GI'!$D$13&lt;&gt;"Yes"),D63="")</formula>
    </cfRule>
    <cfRule type="expression" priority="220" dxfId="3" stopIfTrue="1">
      <formula>AND(D63="",NOT(AND('2- GI'!$D$13&lt;&gt;"",'2- GI'!$D$13&lt;&gt;"Yes")))</formula>
    </cfRule>
  </conditionalFormatting>
  <conditionalFormatting sqref="D64">
    <cfRule type="expression" priority="221" dxfId="0" stopIfTrue="1">
      <formula>AND(D64&lt;&gt;"",'2- GI'!$D$13="",NOT(AND('2- GI'!$D$13&lt;&gt;"",'2- GI'!$D$13&lt;&gt;"Yes")))</formula>
    </cfRule>
    <cfRule type="expression" priority="222" dxfId="1" stopIfTrue="1">
      <formula>AND(D64&lt;&gt;"",NOT('2- GI'!$D$13=""),NOT(AND('2- GI'!$D$13&lt;&gt;"",'2- GI'!$D$13&lt;&gt;"Yes")))</formula>
    </cfRule>
    <cfRule type="expression" priority="223" dxfId="2" stopIfTrue="1">
      <formula>AND(AND('2- GI'!$D$13&lt;&gt;"",'2- GI'!$D$13&lt;&gt;"Yes"),D64="")</formula>
    </cfRule>
    <cfRule type="expression" priority="224" dxfId="3" stopIfTrue="1">
      <formula>AND(D64="",NOT(AND('2- GI'!$D$13&lt;&gt;"",'2- GI'!$D$13&lt;&gt;"Yes")))</formula>
    </cfRule>
  </conditionalFormatting>
  <conditionalFormatting sqref="D66">
    <cfRule type="expression" priority="225" dxfId="0" stopIfTrue="1">
      <formula>AND(D66&lt;&gt;"",'2- GI'!$D$13="",NOT(AND('2- GI'!$D$13&lt;&gt;"",'2- GI'!$D$13&lt;&gt;"Yes")))</formula>
    </cfRule>
    <cfRule type="expression" priority="226" dxfId="1" stopIfTrue="1">
      <formula>AND(D66&lt;&gt;"",NOT('2- GI'!$D$13=""),NOT(AND('2- GI'!$D$13&lt;&gt;"",'2- GI'!$D$13&lt;&gt;"Yes")))</formula>
    </cfRule>
    <cfRule type="expression" priority="227" dxfId="2" stopIfTrue="1">
      <formula>AND(AND('2- GI'!$D$13&lt;&gt;"",'2- GI'!$D$13&lt;&gt;"Yes"),D66="")</formula>
    </cfRule>
    <cfRule type="expression" priority="228" dxfId="3" stopIfTrue="1">
      <formula>AND(D66="",NOT(AND('2- GI'!$D$13&lt;&gt;"",'2- GI'!$D$13&lt;&gt;"Yes")))</formula>
    </cfRule>
  </conditionalFormatting>
  <conditionalFormatting sqref="D67">
    <cfRule type="expression" priority="229" dxfId="0" stopIfTrue="1">
      <formula>AND(D67&lt;&gt;"",'2- GI'!$D$13="",NOT(AND('2- GI'!$D$13&lt;&gt;"",'2- GI'!$D$13&lt;&gt;"Yes")))</formula>
    </cfRule>
    <cfRule type="expression" priority="230" dxfId="1" stopIfTrue="1">
      <formula>AND(D67&lt;&gt;"",NOT('2- GI'!$D$13=""),NOT(AND('2- GI'!$D$13&lt;&gt;"",'2- GI'!$D$13&lt;&gt;"Yes")))</formula>
    </cfRule>
    <cfRule type="expression" priority="231" dxfId="2" stopIfTrue="1">
      <formula>AND(AND('2- GI'!$D$13&lt;&gt;"",'2- GI'!$D$13&lt;&gt;"Yes"),D67="")</formula>
    </cfRule>
    <cfRule type="expression" priority="232" dxfId="3" stopIfTrue="1">
      <formula>AND(D67="",NOT(AND('2- GI'!$D$13&lt;&gt;"",'2- GI'!$D$13&lt;&gt;"Yes")))</formula>
    </cfRule>
  </conditionalFormatting>
  <conditionalFormatting sqref="D68">
    <cfRule type="expression" priority="233" dxfId="0" stopIfTrue="1">
      <formula>AND(D68&lt;&gt;"",'2- GI'!$D$13="",NOT(AND('2- GI'!$D$13&lt;&gt;"",'2- GI'!$D$13&lt;&gt;"Yes")))</formula>
    </cfRule>
    <cfRule type="expression" priority="234" dxfId="1" stopIfTrue="1">
      <formula>AND(D68&lt;&gt;"",NOT('2- GI'!$D$13=""),NOT(AND('2- GI'!$D$13&lt;&gt;"",'2- GI'!$D$13&lt;&gt;"Yes")))</formula>
    </cfRule>
    <cfRule type="expression" priority="235" dxfId="2" stopIfTrue="1">
      <formula>AND(AND('2- GI'!$D$13&lt;&gt;"",'2- GI'!$D$13&lt;&gt;"Yes"),D68="")</formula>
    </cfRule>
    <cfRule type="expression" priority="236" dxfId="3" stopIfTrue="1">
      <formula>AND(D68="",NOT(AND('2- GI'!$D$13&lt;&gt;"",'2- GI'!$D$13&lt;&gt;"Yes")))</formula>
    </cfRule>
  </conditionalFormatting>
  <conditionalFormatting sqref="D70">
    <cfRule type="expression" priority="237" dxfId="0" stopIfTrue="1">
      <formula>AND(D70&lt;&gt;"",'2- GI'!$D$13="",NOT(AND('2- GI'!$D$13&lt;&gt;"",'2- GI'!$D$13&lt;&gt;"Yes")))</formula>
    </cfRule>
    <cfRule type="expression" priority="238" dxfId="1" stopIfTrue="1">
      <formula>AND(D70&lt;&gt;"",NOT('2- GI'!$D$13=""),NOT(AND('2- GI'!$D$13&lt;&gt;"",'2- GI'!$D$13&lt;&gt;"Yes")))</formula>
    </cfRule>
    <cfRule type="expression" priority="239" dxfId="2" stopIfTrue="1">
      <formula>AND(AND('2- GI'!$D$13&lt;&gt;"",'2- GI'!$D$13&lt;&gt;"Yes"),D70="")</formula>
    </cfRule>
    <cfRule type="expression" priority="240" dxfId="3" stopIfTrue="1">
      <formula>AND(D70="",NOT(AND('2- GI'!$D$13&lt;&gt;"",'2- GI'!$D$13&lt;&gt;"Yes")))</formula>
    </cfRule>
  </conditionalFormatting>
  <conditionalFormatting sqref="D71">
    <cfRule type="expression" priority="241" dxfId="0" stopIfTrue="1">
      <formula>AND(D71&lt;&gt;"",'2- GI'!$D$13="",NOT(AND('2- GI'!$D$13&lt;&gt;"",'2- GI'!$D$13&lt;&gt;"Yes")))</formula>
    </cfRule>
    <cfRule type="expression" priority="242" dxfId="1" stopIfTrue="1">
      <formula>AND(D71&lt;&gt;"",NOT('2- GI'!$D$13=""),NOT(AND('2- GI'!$D$13&lt;&gt;"",'2- GI'!$D$13&lt;&gt;"Yes")))</formula>
    </cfRule>
    <cfRule type="expression" priority="243" dxfId="2" stopIfTrue="1">
      <formula>AND(AND('2- GI'!$D$13&lt;&gt;"",'2- GI'!$D$13&lt;&gt;"Yes"),D71="")</formula>
    </cfRule>
    <cfRule type="expression" priority="244" dxfId="3" stopIfTrue="1">
      <formula>AND(D71="",NOT(AND('2- GI'!$D$13&lt;&gt;"",'2- GI'!$D$13&lt;&gt;"Yes")))</formula>
    </cfRule>
  </conditionalFormatting>
  <conditionalFormatting sqref="D72">
    <cfRule type="expression" priority="245" dxfId="0" stopIfTrue="1">
      <formula>AND(D72&lt;&gt;"",'2- GI'!$D$13="",NOT(AND('2- GI'!$D$13&lt;&gt;"",'2- GI'!$D$13&lt;&gt;"Yes")))</formula>
    </cfRule>
    <cfRule type="expression" priority="246" dxfId="1" stopIfTrue="1">
      <formula>AND(D72&lt;&gt;"",NOT('2- GI'!$D$13=""),NOT(AND('2- GI'!$D$13&lt;&gt;"",'2- GI'!$D$13&lt;&gt;"Yes")))</formula>
    </cfRule>
    <cfRule type="expression" priority="247" dxfId="2" stopIfTrue="1">
      <formula>AND(AND('2- GI'!$D$13&lt;&gt;"",'2- GI'!$D$13&lt;&gt;"Yes"),D72="")</formula>
    </cfRule>
    <cfRule type="expression" priority="248" dxfId="3" stopIfTrue="1">
      <formula>AND(D72="",NOT(AND('2- GI'!$D$13&lt;&gt;"",'2- GI'!$D$13&lt;&gt;"Yes")))</formula>
    </cfRule>
  </conditionalFormatting>
  <conditionalFormatting sqref="D74">
    <cfRule type="expression" priority="249" dxfId="0" stopIfTrue="1">
      <formula>AND(D74&lt;&gt;"",'2- GI'!$D$13="",NOT(AND('2- GI'!$D$13&lt;&gt;"",'2- GI'!$D$13&lt;&gt;"Yes")))</formula>
    </cfRule>
    <cfRule type="expression" priority="250" dxfId="1" stopIfTrue="1">
      <formula>AND(D74&lt;&gt;"",NOT('2- GI'!$D$13=""),NOT(AND('2- GI'!$D$13&lt;&gt;"",'2- GI'!$D$13&lt;&gt;"Yes")))</formula>
    </cfRule>
    <cfRule type="expression" priority="251" dxfId="2" stopIfTrue="1">
      <formula>AND(AND('2- GI'!$D$13&lt;&gt;"",'2- GI'!$D$13&lt;&gt;"Yes"),D74="")</formula>
    </cfRule>
    <cfRule type="expression" priority="252" dxfId="3" stopIfTrue="1">
      <formula>AND(D74="",NOT(AND('2- GI'!$D$13&lt;&gt;"",'2- GI'!$D$13&lt;&gt;"Yes")))</formula>
    </cfRule>
  </conditionalFormatting>
  <conditionalFormatting sqref="D75">
    <cfRule type="expression" priority="253" dxfId="0" stopIfTrue="1">
      <formula>AND(D75&lt;&gt;"",'2- GI'!$D$13="",NOT(AND('2- GI'!$D$13&lt;&gt;"",'2- GI'!$D$13&lt;&gt;"Yes")))</formula>
    </cfRule>
    <cfRule type="expression" priority="254" dxfId="1" stopIfTrue="1">
      <formula>AND(D75&lt;&gt;"",NOT('2- GI'!$D$13=""),NOT(AND('2- GI'!$D$13&lt;&gt;"",'2- GI'!$D$13&lt;&gt;"Yes")))</formula>
    </cfRule>
    <cfRule type="expression" priority="255" dxfId="2" stopIfTrue="1">
      <formula>AND(AND('2- GI'!$D$13&lt;&gt;"",'2- GI'!$D$13&lt;&gt;"Yes"),D75="")</formula>
    </cfRule>
    <cfRule type="expression" priority="256" dxfId="3" stopIfTrue="1">
      <formula>AND(D75="",NOT(AND('2- GI'!$D$13&lt;&gt;"",'2- GI'!$D$13&lt;&gt;"Yes")))</formula>
    </cfRule>
  </conditionalFormatting>
  <conditionalFormatting sqref="D76">
    <cfRule type="expression" priority="257" dxfId="0" stopIfTrue="1">
      <formula>AND(D76&lt;&gt;"",'2- GI'!$D$13="",NOT(AND('2- GI'!$D$13&lt;&gt;"",'2- GI'!$D$13&lt;&gt;"Yes")))</formula>
    </cfRule>
    <cfRule type="expression" priority="258" dxfId="1" stopIfTrue="1">
      <formula>AND(D76&lt;&gt;"",NOT('2- GI'!$D$13=""),NOT(AND('2- GI'!$D$13&lt;&gt;"",'2- GI'!$D$13&lt;&gt;"Yes")))</formula>
    </cfRule>
    <cfRule type="expression" priority="259" dxfId="2" stopIfTrue="1">
      <formula>AND(AND('2- GI'!$D$13&lt;&gt;"",'2- GI'!$D$13&lt;&gt;"Yes"),D76="")</formula>
    </cfRule>
    <cfRule type="expression" priority="260" dxfId="3" stopIfTrue="1">
      <formula>AND(D76="",NOT(AND('2- GI'!$D$13&lt;&gt;"",'2- GI'!$D$13&lt;&gt;"Yes")))</formula>
    </cfRule>
  </conditionalFormatting>
  <conditionalFormatting sqref="D78">
    <cfRule type="expression" priority="261" dxfId="0" stopIfTrue="1">
      <formula>AND(D78&lt;&gt;"",'2- GI'!$D$13="",NOT(AND('2- GI'!$D$13&lt;&gt;"",'2- GI'!$D$13&lt;&gt;"Yes")))</formula>
    </cfRule>
    <cfRule type="expression" priority="262" dxfId="1" stopIfTrue="1">
      <formula>AND(D78&lt;&gt;"",NOT('2- GI'!$D$13=""),NOT(AND('2- GI'!$D$13&lt;&gt;"",'2- GI'!$D$13&lt;&gt;"Yes")))</formula>
    </cfRule>
    <cfRule type="expression" priority="263" dxfId="2" stopIfTrue="1">
      <formula>AND(AND('2- GI'!$D$13&lt;&gt;"",'2- GI'!$D$13&lt;&gt;"Yes"),D78="")</formula>
    </cfRule>
    <cfRule type="expression" priority="264" dxfId="3" stopIfTrue="1">
      <formula>AND(D78="",NOT(AND('2- GI'!$D$13&lt;&gt;"",'2- GI'!$D$13&lt;&gt;"Yes")))</formula>
    </cfRule>
  </conditionalFormatting>
  <conditionalFormatting sqref="D79">
    <cfRule type="expression" priority="265" dxfId="0" stopIfTrue="1">
      <formula>AND(D79&lt;&gt;"",'2- GI'!$D$13="",NOT(AND('2- GI'!$D$13&lt;&gt;"",'2- GI'!$D$13&lt;&gt;"Yes")))</formula>
    </cfRule>
    <cfRule type="expression" priority="266" dxfId="1" stopIfTrue="1">
      <formula>AND(D79&lt;&gt;"",NOT('2- GI'!$D$13=""),NOT(AND('2- GI'!$D$13&lt;&gt;"",'2- GI'!$D$13&lt;&gt;"Yes")))</formula>
    </cfRule>
    <cfRule type="expression" priority="267" dxfId="2" stopIfTrue="1">
      <formula>AND(AND('2- GI'!$D$13&lt;&gt;"",'2- GI'!$D$13&lt;&gt;"Yes"),D79="")</formula>
    </cfRule>
    <cfRule type="expression" priority="268" dxfId="3" stopIfTrue="1">
      <formula>AND(D79="",NOT(AND('2- GI'!$D$13&lt;&gt;"",'2- GI'!$D$13&lt;&gt;"Yes")))</formula>
    </cfRule>
  </conditionalFormatting>
  <conditionalFormatting sqref="D80">
    <cfRule type="expression" priority="269" dxfId="0" stopIfTrue="1">
      <formula>AND(D80&lt;&gt;"",'2- GI'!$D$13="",NOT(AND('2- GI'!$D$13&lt;&gt;"",'2- GI'!$D$13&lt;&gt;"Yes")))</formula>
    </cfRule>
    <cfRule type="expression" priority="270" dxfId="1" stopIfTrue="1">
      <formula>AND(D80&lt;&gt;"",NOT('2- GI'!$D$13=""),NOT(AND('2- GI'!$D$13&lt;&gt;"",'2- GI'!$D$13&lt;&gt;"Yes")))</formula>
    </cfRule>
    <cfRule type="expression" priority="271" dxfId="2" stopIfTrue="1">
      <formula>AND(AND('2- GI'!$D$13&lt;&gt;"",'2- GI'!$D$13&lt;&gt;"Yes"),D80="")</formula>
    </cfRule>
    <cfRule type="expression" priority="272" dxfId="3" stopIfTrue="1">
      <formula>AND(D80="",NOT(AND('2- GI'!$D$13&lt;&gt;"",'2- GI'!$D$13&lt;&gt;"Yes")))</formula>
    </cfRule>
  </conditionalFormatting>
  <conditionalFormatting sqref="D82">
    <cfRule type="expression" priority="273" dxfId="0" stopIfTrue="1">
      <formula>AND(D82&lt;&gt;"",'2- GI'!$D$13="",NOT(AND('2- GI'!$D$13&lt;&gt;"",'2- GI'!$D$13&lt;&gt;"Yes")))</formula>
    </cfRule>
    <cfRule type="expression" priority="274" dxfId="1" stopIfTrue="1">
      <formula>AND(D82&lt;&gt;"",NOT('2- GI'!$D$13=""),NOT(AND('2- GI'!$D$13&lt;&gt;"",'2- GI'!$D$13&lt;&gt;"Yes")))</formula>
    </cfRule>
    <cfRule type="expression" priority="275" dxfId="2" stopIfTrue="1">
      <formula>AND(AND('2- GI'!$D$13&lt;&gt;"",'2- GI'!$D$13&lt;&gt;"Yes"),D82="")</formula>
    </cfRule>
    <cfRule type="expression" priority="276" dxfId="3" stopIfTrue="1">
      <formula>AND(D82="",NOT(AND('2- GI'!$D$13&lt;&gt;"",'2- GI'!$D$13&lt;&gt;"Yes")))</formula>
    </cfRule>
  </conditionalFormatting>
  <conditionalFormatting sqref="D83">
    <cfRule type="expression" priority="277" dxfId="0" stopIfTrue="1">
      <formula>AND(D83&lt;&gt;"",'2- GI'!$D$13="",NOT(AND('2- GI'!$D$13&lt;&gt;"",'2- GI'!$D$13&lt;&gt;"Yes")))</formula>
    </cfRule>
    <cfRule type="expression" priority="278" dxfId="1" stopIfTrue="1">
      <formula>AND(D83&lt;&gt;"",NOT('2- GI'!$D$13=""),NOT(AND('2- GI'!$D$13&lt;&gt;"",'2- GI'!$D$13&lt;&gt;"Yes")))</formula>
    </cfRule>
    <cfRule type="expression" priority="279" dxfId="2" stopIfTrue="1">
      <formula>AND(AND('2- GI'!$D$13&lt;&gt;"",'2- GI'!$D$13&lt;&gt;"Yes"),D83="")</formula>
    </cfRule>
    <cfRule type="expression" priority="280" dxfId="3" stopIfTrue="1">
      <formula>AND(D83="",NOT(AND('2- GI'!$D$13&lt;&gt;"",'2- GI'!$D$13&lt;&gt;"Yes")))</formula>
    </cfRule>
  </conditionalFormatting>
  <conditionalFormatting sqref="D84">
    <cfRule type="expression" priority="281" dxfId="0" stopIfTrue="1">
      <formula>AND(D84&lt;&gt;"",'2- GI'!$D$13="",NOT(AND('2- GI'!$D$13&lt;&gt;"",'2- GI'!$D$13&lt;&gt;"Yes")))</formula>
    </cfRule>
    <cfRule type="expression" priority="282" dxfId="1" stopIfTrue="1">
      <formula>AND(D84&lt;&gt;"",NOT('2- GI'!$D$13=""),NOT(AND('2- GI'!$D$13&lt;&gt;"",'2- GI'!$D$13&lt;&gt;"Yes")))</formula>
    </cfRule>
    <cfRule type="expression" priority="283" dxfId="2" stopIfTrue="1">
      <formula>AND(AND('2- GI'!$D$13&lt;&gt;"",'2- GI'!$D$13&lt;&gt;"Yes"),D84="")</formula>
    </cfRule>
    <cfRule type="expression" priority="284" dxfId="3" stopIfTrue="1">
      <formula>AND(D84="",NOT(AND('2- GI'!$D$13&lt;&gt;"",'2- GI'!$D$13&lt;&gt;"Yes")))</formula>
    </cfRule>
  </conditionalFormatting>
  <conditionalFormatting sqref="D85">
    <cfRule type="expression" priority="285" dxfId="0" stopIfTrue="1">
      <formula>AND(D85&lt;&gt;"",OR($D$82="",$D$83="",$D$84="",'2- GI'!$D$13=""),NOT(AND(OR(AND($D$82&lt;&gt;"",$D$82&gt;0),AND($D$83&lt;&gt;"",$D$83&gt;0),AND($D$84&lt;&gt;"",$D$84&gt;0)),AND('2- GI'!$D$13&lt;&gt;"",'2- GI'!$D$13&lt;&gt;"Yes"))))</formula>
    </cfRule>
    <cfRule type="expression" priority="286" dxfId="1" stopIfTrue="1">
      <formula>AND(D85&lt;&gt;"",NOT(OR($D$82="",$D$83="",$D$84="",'2- GI'!$D$13="")),NOT(AND(OR(AND($D$82&lt;&gt;"",$D$82&gt;0),AND($D$83&lt;&gt;"",$D$83&gt;0),AND($D$84&lt;&gt;"",$D$84&gt;0)),AND('2- GI'!$D$13&lt;&gt;"",'2- GI'!$D$13&lt;&gt;"Yes"))))</formula>
    </cfRule>
    <cfRule type="expression" priority="287" dxfId="2" stopIfTrue="1">
      <formula>AND(AND(OR(AND($D$82&lt;&gt;"",$D$82&gt;0),AND($D$83&lt;&gt;"",$D$83&gt;0),AND($D$84&lt;&gt;"",$D$84&gt;0)),AND('2- GI'!$D$13&lt;&gt;"",'2- GI'!$D$13&lt;&gt;"Yes")),D85="")</formula>
    </cfRule>
    <cfRule type="expression" priority="288" dxfId="3" stopIfTrue="1">
      <formula>AND(D85="",NOT(AND(OR(AND($D$82&lt;&gt;"",$D$82&gt;0),AND($D$83&lt;&gt;"",$D$83&gt;0),AND($D$84&lt;&gt;"",$D$84&gt;0)),AND('2- GI'!$D$13&lt;&gt;"",'2- GI'!$D$13&lt;&gt;"Yes"))))</formula>
    </cfRule>
  </conditionalFormatting>
  <conditionalFormatting sqref="D87">
    <cfRule type="expression" priority="289" dxfId="0" stopIfTrue="1">
      <formula>AND(D87&lt;&gt;"",'2- GI'!$D$13="",NOT(AND('2- GI'!$D$13&lt;&gt;"",'2- GI'!$D$13&lt;&gt;"Yes")))</formula>
    </cfRule>
    <cfRule type="expression" priority="290" dxfId="1" stopIfTrue="1">
      <formula>AND(D87&lt;&gt;"",NOT('2- GI'!$D$13=""),NOT(AND('2- GI'!$D$13&lt;&gt;"",'2- GI'!$D$13&lt;&gt;"Yes")))</formula>
    </cfRule>
    <cfRule type="expression" priority="291" dxfId="2" stopIfTrue="1">
      <formula>AND(AND('2- GI'!$D$13&lt;&gt;"",'2- GI'!$D$13&lt;&gt;"Yes"),D87="")</formula>
    </cfRule>
    <cfRule type="expression" priority="292" dxfId="3" stopIfTrue="1">
      <formula>AND(D87="",NOT(AND('2- GI'!$D$13&lt;&gt;"",'2- GI'!$D$13&lt;&gt;"Yes")))</formula>
    </cfRule>
  </conditionalFormatting>
  <conditionalFormatting sqref="D88">
    <cfRule type="expression" priority="293" dxfId="0" stopIfTrue="1">
      <formula>AND(D88&lt;&gt;"",'2- GI'!$D$13="",NOT(AND('2- GI'!$D$13&lt;&gt;"",'2- GI'!$D$13&lt;&gt;"Yes")))</formula>
    </cfRule>
    <cfRule type="expression" priority="294" dxfId="1" stopIfTrue="1">
      <formula>AND(D88&lt;&gt;"",NOT('2- GI'!$D$13=""),NOT(AND('2- GI'!$D$13&lt;&gt;"",'2- GI'!$D$13&lt;&gt;"Yes")))</formula>
    </cfRule>
    <cfRule type="expression" priority="295" dxfId="2" stopIfTrue="1">
      <formula>AND(AND('2- GI'!$D$13&lt;&gt;"",'2- GI'!$D$13&lt;&gt;"Yes"),D88="")</formula>
    </cfRule>
    <cfRule type="expression" priority="296" dxfId="3" stopIfTrue="1">
      <formula>AND(D88="",NOT(AND('2- GI'!$D$13&lt;&gt;"",'2- GI'!$D$13&lt;&gt;"Yes")))</formula>
    </cfRule>
  </conditionalFormatting>
  <conditionalFormatting sqref="D89">
    <cfRule type="expression" priority="297" dxfId="0" stopIfTrue="1">
      <formula>AND(D89&lt;&gt;"",'2- GI'!$D$13="",NOT(AND('2- GI'!$D$13&lt;&gt;"",'2- GI'!$D$13&lt;&gt;"Yes")))</formula>
    </cfRule>
    <cfRule type="expression" priority="298" dxfId="1" stopIfTrue="1">
      <formula>AND(D89&lt;&gt;"",NOT('2- GI'!$D$13=""),NOT(AND('2- GI'!$D$13&lt;&gt;"",'2- GI'!$D$13&lt;&gt;"Yes")))</formula>
    </cfRule>
    <cfRule type="expression" priority="299" dxfId="2" stopIfTrue="1">
      <formula>AND(AND('2- GI'!$D$13&lt;&gt;"",'2- GI'!$D$13&lt;&gt;"Yes"),D89="")</formula>
    </cfRule>
    <cfRule type="expression" priority="300" dxfId="3" stopIfTrue="1">
      <formula>AND(D89="",NOT(AND('2- GI'!$D$13&lt;&gt;"",'2- GI'!$D$13&lt;&gt;"Yes")))</formula>
    </cfRule>
  </conditionalFormatting>
  <conditionalFormatting sqref="D90">
    <cfRule type="expression" priority="301" dxfId="0" stopIfTrue="1">
      <formula>AND(D90&lt;&gt;"",'2- GI'!$D$13="",NOT(AND('2- GI'!$D$13&lt;&gt;"",'2- GI'!$D$13&lt;&gt;"Yes")))</formula>
    </cfRule>
    <cfRule type="expression" priority="302" dxfId="1" stopIfTrue="1">
      <formula>AND(D90&lt;&gt;"",NOT('2- GI'!$D$13=""),NOT(AND('2- GI'!$D$13&lt;&gt;"",'2- GI'!$D$13&lt;&gt;"Yes")))</formula>
    </cfRule>
    <cfRule type="expression" priority="303" dxfId="2" stopIfTrue="1">
      <formula>AND(AND('2- GI'!$D$13&lt;&gt;"",'2- GI'!$D$13&lt;&gt;"Yes"),D90="")</formula>
    </cfRule>
    <cfRule type="expression" priority="304" dxfId="3" stopIfTrue="1">
      <formula>AND(D90="",NOT(AND('2- GI'!$D$13&lt;&gt;"",'2- GI'!$D$13&lt;&gt;"Yes")))</formula>
    </cfRule>
  </conditionalFormatting>
  <conditionalFormatting sqref="D91">
    <cfRule type="expression" priority="305" dxfId="0" stopIfTrue="1">
      <formula>AND(D91&lt;&gt;"",'2- GI'!$D$13="",NOT(AND('2- GI'!$D$13&lt;&gt;"",'2- GI'!$D$13&lt;&gt;"Yes")))</formula>
    </cfRule>
    <cfRule type="expression" priority="306" dxfId="1" stopIfTrue="1">
      <formula>AND(D91&lt;&gt;"",NOT('2- GI'!$D$13=""),NOT(AND('2- GI'!$D$13&lt;&gt;"",'2- GI'!$D$13&lt;&gt;"Yes")))</formula>
    </cfRule>
    <cfRule type="expression" priority="307" dxfId="2" stopIfTrue="1">
      <formula>AND(AND('2- GI'!$D$13&lt;&gt;"",'2- GI'!$D$13&lt;&gt;"Yes"),D91="")</formula>
    </cfRule>
    <cfRule type="expression" priority="308" dxfId="3" stopIfTrue="1">
      <formula>AND(D91="",NOT(AND('2- GI'!$D$13&lt;&gt;"",'2- GI'!$D$13&lt;&gt;"Yes")))</formula>
    </cfRule>
  </conditionalFormatting>
  <conditionalFormatting sqref="D92">
    <cfRule type="expression" priority="309" dxfId="0" stopIfTrue="1">
      <formula>AND(D92&lt;&gt;"",'2- GI'!$D$13="",NOT(AND('2- GI'!$D$13&lt;&gt;"",'2- GI'!$D$13&lt;&gt;"Yes")))</formula>
    </cfRule>
    <cfRule type="expression" priority="310" dxfId="1" stopIfTrue="1">
      <formula>AND(D92&lt;&gt;"",NOT('2- GI'!$D$13=""),NOT(AND('2- GI'!$D$13&lt;&gt;"",'2- GI'!$D$13&lt;&gt;"Yes")))</formula>
    </cfRule>
    <cfRule type="expression" priority="311" dxfId="2" stopIfTrue="1">
      <formula>AND(AND('2- GI'!$D$13&lt;&gt;"",'2- GI'!$D$13&lt;&gt;"Yes"),D92="")</formula>
    </cfRule>
    <cfRule type="expression" priority="312" dxfId="3" stopIfTrue="1">
      <formula>AND(D92="",NOT(AND('2- GI'!$D$13&lt;&gt;"",'2- GI'!$D$13&lt;&gt;"Yes")))</formula>
    </cfRule>
  </conditionalFormatting>
  <conditionalFormatting sqref="D94">
    <cfRule type="expression" priority="313" dxfId="0" stopIfTrue="1">
      <formula>AND(D94&lt;&gt;"",'2- GI'!$D$13="",NOT(AND('2- GI'!$D$13&lt;&gt;"",'2- GI'!$D$13&lt;&gt;"Yes")))</formula>
    </cfRule>
    <cfRule type="expression" priority="314" dxfId="1" stopIfTrue="1">
      <formula>AND(D94&lt;&gt;"",NOT('2- GI'!$D$13=""),NOT(AND('2- GI'!$D$13&lt;&gt;"",'2- GI'!$D$13&lt;&gt;"Yes")))</formula>
    </cfRule>
    <cfRule type="expression" priority="315" dxfId="2" stopIfTrue="1">
      <formula>AND(AND('2- GI'!$D$13&lt;&gt;"",'2- GI'!$D$13&lt;&gt;"Yes"),D94="")</formula>
    </cfRule>
    <cfRule type="expression" priority="316" dxfId="3" stopIfTrue="1">
      <formula>AND(D94="",NOT(AND('2- GI'!$D$13&lt;&gt;"",'2- GI'!$D$13&lt;&gt;"Yes")))</formula>
    </cfRule>
  </conditionalFormatting>
  <conditionalFormatting sqref="D95">
    <cfRule type="expression" priority="317" dxfId="0" stopIfTrue="1">
      <formula>AND(D95&lt;&gt;"",'2- GI'!$D$13="",NOT(AND('2- GI'!$D$13&lt;&gt;"",'2- GI'!$D$13&lt;&gt;"Yes")))</formula>
    </cfRule>
    <cfRule type="expression" priority="318" dxfId="1" stopIfTrue="1">
      <formula>AND(D95&lt;&gt;"",NOT('2- GI'!$D$13=""),NOT(AND('2- GI'!$D$13&lt;&gt;"",'2- GI'!$D$13&lt;&gt;"Yes")))</formula>
    </cfRule>
    <cfRule type="expression" priority="319" dxfId="2" stopIfTrue="1">
      <formula>AND(AND('2- GI'!$D$13&lt;&gt;"",'2- GI'!$D$13&lt;&gt;"Yes"),D95="")</formula>
    </cfRule>
    <cfRule type="expression" priority="320" dxfId="3" stopIfTrue="1">
      <formula>AND(D95="",NOT(AND('2- GI'!$D$13&lt;&gt;"",'2- GI'!$D$13&lt;&gt;"Yes")))</formula>
    </cfRule>
  </conditionalFormatting>
  <conditionalFormatting sqref="D96">
    <cfRule type="expression" priority="321" dxfId="0" stopIfTrue="1">
      <formula>AND(D96&lt;&gt;"",'2- GI'!$D$13="",NOT(AND('2- GI'!$D$13&lt;&gt;"",'2- GI'!$D$13&lt;&gt;"Yes")))</formula>
    </cfRule>
    <cfRule type="expression" priority="322" dxfId="1" stopIfTrue="1">
      <formula>AND(D96&lt;&gt;"",NOT('2- GI'!$D$13=""),NOT(AND('2- GI'!$D$13&lt;&gt;"",'2- GI'!$D$13&lt;&gt;"Yes")))</formula>
    </cfRule>
    <cfRule type="expression" priority="323" dxfId="2" stopIfTrue="1">
      <formula>AND(AND('2- GI'!$D$13&lt;&gt;"",'2- GI'!$D$13&lt;&gt;"Yes"),D96="")</formula>
    </cfRule>
    <cfRule type="expression" priority="324" dxfId="3" stopIfTrue="1">
      <formula>AND(D96="",NOT(AND('2- GI'!$D$13&lt;&gt;"",'2- GI'!$D$13&lt;&gt;"Yes")))</formula>
    </cfRule>
  </conditionalFormatting>
  <conditionalFormatting sqref="D97">
    <cfRule type="expression" priority="325" dxfId="0" stopIfTrue="1">
      <formula>AND(D97&lt;&gt;"",'2- GI'!$D$13="",NOT(AND('2- GI'!$D$13&lt;&gt;"",'2- GI'!$D$13&lt;&gt;"Yes")))</formula>
    </cfRule>
    <cfRule type="expression" priority="326" dxfId="1" stopIfTrue="1">
      <formula>AND(D97&lt;&gt;"",NOT('2- GI'!$D$13=""),NOT(AND('2- GI'!$D$13&lt;&gt;"",'2- GI'!$D$13&lt;&gt;"Yes")))</formula>
    </cfRule>
    <cfRule type="expression" priority="327" dxfId="2" stopIfTrue="1">
      <formula>AND(AND('2- GI'!$D$13&lt;&gt;"",'2- GI'!$D$13&lt;&gt;"Yes"),D97="")</formula>
    </cfRule>
    <cfRule type="expression" priority="328" dxfId="3" stopIfTrue="1">
      <formula>AND(D97="",NOT(AND('2- GI'!$D$13&lt;&gt;"",'2- GI'!$D$13&lt;&gt;"Yes")))</formula>
    </cfRule>
  </conditionalFormatting>
  <conditionalFormatting sqref="D98">
    <cfRule type="expression" priority="329" dxfId="0" stopIfTrue="1">
      <formula>AND(D98&lt;&gt;"",'2- GI'!$D$13="",NOT(AND('2- GI'!$D$13&lt;&gt;"",'2- GI'!$D$13&lt;&gt;"Yes")))</formula>
    </cfRule>
    <cfRule type="expression" priority="330" dxfId="1" stopIfTrue="1">
      <formula>AND(D98&lt;&gt;"",NOT('2- GI'!$D$13=""),NOT(AND('2- GI'!$D$13&lt;&gt;"",'2- GI'!$D$13&lt;&gt;"Yes")))</formula>
    </cfRule>
    <cfRule type="expression" priority="331" dxfId="2" stopIfTrue="1">
      <formula>AND(AND('2- GI'!$D$13&lt;&gt;"",'2- GI'!$D$13&lt;&gt;"Yes"),D98="")</formula>
    </cfRule>
    <cfRule type="expression" priority="332" dxfId="3" stopIfTrue="1">
      <formula>AND(D98="",NOT(AND('2- GI'!$D$13&lt;&gt;"",'2- GI'!$D$13&lt;&gt;"Yes")))</formula>
    </cfRule>
  </conditionalFormatting>
  <conditionalFormatting sqref="D99">
    <cfRule type="expression" priority="333" dxfId="0" stopIfTrue="1">
      <formula>AND(D99&lt;&gt;"",'2- GI'!$D$13="",NOT(AND('2- GI'!$D$13&lt;&gt;"",'2- GI'!$D$13&lt;&gt;"Yes")))</formula>
    </cfRule>
    <cfRule type="expression" priority="334" dxfId="1" stopIfTrue="1">
      <formula>AND(D99&lt;&gt;"",NOT('2- GI'!$D$13=""),NOT(AND('2- GI'!$D$13&lt;&gt;"",'2- GI'!$D$13&lt;&gt;"Yes")))</formula>
    </cfRule>
    <cfRule type="expression" priority="335" dxfId="2" stopIfTrue="1">
      <formula>AND(AND('2- GI'!$D$13&lt;&gt;"",'2- GI'!$D$13&lt;&gt;"Yes"),D99="")</formula>
    </cfRule>
    <cfRule type="expression" priority="336" dxfId="3" stopIfTrue="1">
      <formula>AND(D99="",NOT(AND('2- GI'!$D$13&lt;&gt;"",'2- GI'!$D$13&lt;&gt;"Yes")))</formula>
    </cfRule>
  </conditionalFormatting>
  <conditionalFormatting sqref="D100">
    <cfRule type="expression" priority="337" dxfId="0" stopIfTrue="1">
      <formula>AND(D100&lt;&gt;"",'2- GI'!$D$13="",NOT(AND('2- GI'!$D$13&lt;&gt;"",'2- GI'!$D$13&lt;&gt;"Yes")))</formula>
    </cfRule>
    <cfRule type="expression" priority="338" dxfId="1" stopIfTrue="1">
      <formula>AND(D100&lt;&gt;"",NOT('2- GI'!$D$13=""),NOT(AND('2- GI'!$D$13&lt;&gt;"",'2- GI'!$D$13&lt;&gt;"Yes")))</formula>
    </cfRule>
    <cfRule type="expression" priority="339" dxfId="2" stopIfTrue="1">
      <formula>AND(AND('2- GI'!$D$13&lt;&gt;"",'2- GI'!$D$13&lt;&gt;"Yes"),D100="")</formula>
    </cfRule>
    <cfRule type="expression" priority="340" dxfId="3" stopIfTrue="1">
      <formula>AND(D100="",NOT(AND('2- GI'!$D$13&lt;&gt;"",'2- GI'!$D$13&lt;&gt;"Yes")))</formula>
    </cfRule>
  </conditionalFormatting>
  <conditionalFormatting sqref="D101">
    <cfRule type="expression" priority="341" dxfId="0" stopIfTrue="1">
      <formula>AND(D101&lt;&gt;"",'2- GI'!$D$13="",NOT(AND('2- GI'!$D$13&lt;&gt;"",'2- GI'!$D$13&lt;&gt;"Yes")))</formula>
    </cfRule>
    <cfRule type="expression" priority="342" dxfId="1" stopIfTrue="1">
      <formula>AND(D101&lt;&gt;"",NOT('2- GI'!$D$13=""),NOT(AND('2- GI'!$D$13&lt;&gt;"",'2- GI'!$D$13&lt;&gt;"Yes")))</formula>
    </cfRule>
    <cfRule type="expression" priority="343" dxfId="2" stopIfTrue="1">
      <formula>AND(AND('2- GI'!$D$13&lt;&gt;"",'2- GI'!$D$13&lt;&gt;"Yes"),D101="")</formula>
    </cfRule>
    <cfRule type="expression" priority="344" dxfId="3" stopIfTrue="1">
      <formula>AND(D101="",NOT(AND('2- GI'!$D$13&lt;&gt;"",'2- GI'!$D$13&lt;&gt;"Yes")))</formula>
    </cfRule>
  </conditionalFormatting>
  <conditionalFormatting sqref="D102">
    <cfRule type="expression" priority="345" dxfId="0" stopIfTrue="1">
      <formula>AND(D102&lt;&gt;"",'2- GI'!$D$13="",NOT(AND('2- GI'!$D$13&lt;&gt;"",'2- GI'!$D$13&lt;&gt;"Yes")))</formula>
    </cfRule>
    <cfRule type="expression" priority="346" dxfId="1" stopIfTrue="1">
      <formula>AND(D102&lt;&gt;"",NOT('2- GI'!$D$13=""),NOT(AND('2- GI'!$D$13&lt;&gt;"",'2- GI'!$D$13&lt;&gt;"Yes")))</formula>
    </cfRule>
    <cfRule type="expression" priority="347" dxfId="2" stopIfTrue="1">
      <formula>AND(AND('2- GI'!$D$13&lt;&gt;"",'2- GI'!$D$13&lt;&gt;"Yes"),D102="")</formula>
    </cfRule>
    <cfRule type="expression" priority="348" dxfId="3" stopIfTrue="1">
      <formula>AND(D102="",NOT(AND('2- GI'!$D$13&lt;&gt;"",'2- GI'!$D$13&lt;&gt;"Yes")))</formula>
    </cfRule>
  </conditionalFormatting>
  <conditionalFormatting sqref="D103">
    <cfRule type="expression" priority="349" dxfId="0" stopIfTrue="1">
      <formula>AND(D103&lt;&gt;"",OR('2- GI'!$D$13="",D$100="",D$101="",D$102=""),NOT(AND(OR(AND(D$100&lt;&gt;"",D$100&gt;0),AND(D$101&lt;&gt;"",D$101&gt;0),AND(D$102&lt;&gt;"",D$102&gt;0)),AND('2- GI'!$D$13&lt;&gt;"",'2- GI'!$D$13&lt;&gt;"Yes"))))</formula>
    </cfRule>
    <cfRule type="expression" priority="350" dxfId="1" stopIfTrue="1">
      <formula>AND(D103&lt;&gt;"",NOT(OR('2- GI'!$D$13="",D$100="",D$101="",D$102="")),NOT(AND(OR(AND(D$100&lt;&gt;"",D$100&gt;0),AND(D$101&lt;&gt;"",D$101&gt;0),AND(D$102&lt;&gt;"",D$102&gt;0)),AND('2- GI'!$D$13&lt;&gt;"",'2- GI'!$D$13&lt;&gt;"Yes"))))</formula>
    </cfRule>
    <cfRule type="expression" priority="351" dxfId="2" stopIfTrue="1">
      <formula>AND(AND(OR(AND(D$100&lt;&gt;"",D$100&gt;0),AND(D$101&lt;&gt;"",D$101&gt;0),AND(D$102&lt;&gt;"",D$102&gt;0)),AND('2- GI'!$D$13&lt;&gt;"",'2- GI'!$D$13&lt;&gt;"Yes")),D103="")</formula>
    </cfRule>
    <cfRule type="expression" priority="352" dxfId="3" stopIfTrue="1">
      <formula>AND(D103="",NOT(AND(OR(AND(D$100&lt;&gt;"",D$100&gt;0),AND(D$101&lt;&gt;"",D$101&gt;0),AND(D$102&lt;&gt;"",D$102&gt;0)),AND('2- GI'!$D$13&lt;&gt;"",'2- GI'!$D$13&lt;&gt;"Yes"))))</formula>
    </cfRule>
  </conditionalFormatting>
  <conditionalFormatting sqref="D104">
    <cfRule type="expression" priority="353" dxfId="0" stopIfTrue="1">
      <formula>AND(D104&lt;&gt;"",'2- GI'!$D$13="",NOT(AND('2- GI'!$D$13&lt;&gt;"",'2- GI'!$D$13&lt;&gt;"Yes")))</formula>
    </cfRule>
    <cfRule type="expression" priority="354" dxfId="1" stopIfTrue="1">
      <formula>AND(D104&lt;&gt;"",NOT('2- GI'!$D$13=""),NOT(AND('2- GI'!$D$13&lt;&gt;"",'2- GI'!$D$13&lt;&gt;"Yes")))</formula>
    </cfRule>
    <cfRule type="expression" priority="355" dxfId="2" stopIfTrue="1">
      <formula>AND(AND('2- GI'!$D$13&lt;&gt;"",'2- GI'!$D$13&lt;&gt;"Yes"),D104="")</formula>
    </cfRule>
    <cfRule type="expression" priority="356" dxfId="3" stopIfTrue="1">
      <formula>AND(D104="",NOT(AND('2- GI'!$D$13&lt;&gt;"",'2- GI'!$D$13&lt;&gt;"Yes")))</formula>
    </cfRule>
  </conditionalFormatting>
  <conditionalFormatting sqref="D105">
    <cfRule type="expression" priority="357" dxfId="0" stopIfTrue="1">
      <formula>AND(D105&lt;&gt;"",'2- GI'!$D$13="",NOT(AND('2- GI'!$D$13&lt;&gt;"",'2- GI'!$D$13&lt;&gt;"Yes")))</formula>
    </cfRule>
    <cfRule type="expression" priority="358" dxfId="1" stopIfTrue="1">
      <formula>AND(D105&lt;&gt;"",NOT('2- GI'!$D$13=""),NOT(AND('2- GI'!$D$13&lt;&gt;"",'2- GI'!$D$13&lt;&gt;"Yes")))</formula>
    </cfRule>
    <cfRule type="expression" priority="359" dxfId="2" stopIfTrue="1">
      <formula>AND(AND('2- GI'!$D$13&lt;&gt;"",'2- GI'!$D$13&lt;&gt;"Yes"),D105="")</formula>
    </cfRule>
    <cfRule type="expression" priority="360" dxfId="3" stopIfTrue="1">
      <formula>AND(D105="",NOT(AND('2- GI'!$D$13&lt;&gt;"",'2- GI'!$D$13&lt;&gt;"Yes")))</formula>
    </cfRule>
  </conditionalFormatting>
  <conditionalFormatting sqref="D106">
    <cfRule type="expression" priority="361" dxfId="0" stopIfTrue="1">
      <formula>AND(D106&lt;&gt;"",'2- GI'!$D$13="",NOT(AND('2- GI'!$D$13&lt;&gt;"",'2- GI'!$D$13&lt;&gt;"Yes")))</formula>
    </cfRule>
    <cfRule type="expression" priority="362" dxfId="1" stopIfTrue="1">
      <formula>AND(D106&lt;&gt;"",NOT('2- GI'!$D$13=""),NOT(AND('2- GI'!$D$13&lt;&gt;"",'2- GI'!$D$13&lt;&gt;"Yes")))</formula>
    </cfRule>
    <cfRule type="expression" priority="363" dxfId="2" stopIfTrue="1">
      <formula>AND(AND('2- GI'!$D$13&lt;&gt;"",'2- GI'!$D$13&lt;&gt;"Yes"),D106="")</formula>
    </cfRule>
    <cfRule type="expression" priority="364" dxfId="3" stopIfTrue="1">
      <formula>AND(D106="",NOT(AND('2- GI'!$D$13&lt;&gt;"",'2- GI'!$D$13&lt;&gt;"Yes")))</formula>
    </cfRule>
  </conditionalFormatting>
  <conditionalFormatting sqref="D107">
    <cfRule type="expression" priority="365" dxfId="0" stopIfTrue="1">
      <formula>AND(D107&lt;&gt;"",'2- GI'!$D$13="",NOT(AND('2- GI'!$D$13&lt;&gt;"",'2- GI'!$D$13&lt;&gt;"Yes")))</formula>
    </cfRule>
    <cfRule type="expression" priority="366" dxfId="1" stopIfTrue="1">
      <formula>AND(D107&lt;&gt;"",NOT('2- GI'!$D$13=""),NOT(AND('2- GI'!$D$13&lt;&gt;"",'2- GI'!$D$13&lt;&gt;"Yes")))</formula>
    </cfRule>
    <cfRule type="expression" priority="367" dxfId="2" stopIfTrue="1">
      <formula>AND(AND('2- GI'!$D$13&lt;&gt;"",'2- GI'!$D$13&lt;&gt;"Yes"),D107="")</formula>
    </cfRule>
    <cfRule type="expression" priority="368" dxfId="3" stopIfTrue="1">
      <formula>AND(D107="",NOT(AND('2- GI'!$D$13&lt;&gt;"",'2- GI'!$D$13&lt;&gt;"Yes")))</formula>
    </cfRule>
  </conditionalFormatting>
  <conditionalFormatting sqref="D108">
    <cfRule type="expression" priority="369" dxfId="0" stopIfTrue="1">
      <formula>AND(D108&lt;&gt;"",'2- GI'!$D$13="",NOT(AND('2- GI'!$D$13&lt;&gt;"",'2- GI'!$D$13&lt;&gt;"Yes")))</formula>
    </cfRule>
    <cfRule type="expression" priority="370" dxfId="1" stopIfTrue="1">
      <formula>AND(D108&lt;&gt;"",NOT('2- GI'!$D$13=""),NOT(AND('2- GI'!$D$13&lt;&gt;"",'2- GI'!$D$13&lt;&gt;"Yes")))</formula>
    </cfRule>
    <cfRule type="expression" priority="371" dxfId="2" stopIfTrue="1">
      <formula>AND(AND('2- GI'!$D$13&lt;&gt;"",'2- GI'!$D$13&lt;&gt;"Yes"),D108="")</formula>
    </cfRule>
    <cfRule type="expression" priority="372" dxfId="3" stopIfTrue="1">
      <formula>AND(D108="",NOT(AND('2- GI'!$D$13&lt;&gt;"",'2- GI'!$D$13&lt;&gt;"Yes")))</formula>
    </cfRule>
  </conditionalFormatting>
  <conditionalFormatting sqref="D109">
    <cfRule type="expression" priority="373" dxfId="0" stopIfTrue="1">
      <formula>AND(D109&lt;&gt;"",'2- GI'!$D$13="",NOT(AND('2- GI'!$D$13&lt;&gt;"",'2- GI'!$D$13&lt;&gt;"Yes")))</formula>
    </cfRule>
    <cfRule type="expression" priority="374" dxfId="1" stopIfTrue="1">
      <formula>AND(D109&lt;&gt;"",NOT('2- GI'!$D$13=""),NOT(AND('2- GI'!$D$13&lt;&gt;"",'2- GI'!$D$13&lt;&gt;"Yes")))</formula>
    </cfRule>
    <cfRule type="expression" priority="375" dxfId="2" stopIfTrue="1">
      <formula>AND(AND('2- GI'!$D$13&lt;&gt;"",'2- GI'!$D$13&lt;&gt;"Yes"),D109="")</formula>
    </cfRule>
    <cfRule type="expression" priority="376" dxfId="3" stopIfTrue="1">
      <formula>AND(D109="",NOT(AND('2- GI'!$D$13&lt;&gt;"",'2- GI'!$D$13&lt;&gt;"Yes")))</formula>
    </cfRule>
  </conditionalFormatting>
  <conditionalFormatting sqref="D110">
    <cfRule type="expression" priority="377" dxfId="0" stopIfTrue="1">
      <formula>AND(D110&lt;&gt;"",'2- GI'!$D$13="",NOT(AND('2- GI'!$D$13&lt;&gt;"",'2- GI'!$D$13&lt;&gt;"Yes")))</formula>
    </cfRule>
    <cfRule type="expression" priority="378" dxfId="1" stopIfTrue="1">
      <formula>AND(D110&lt;&gt;"",NOT('2- GI'!$D$13=""),NOT(AND('2- GI'!$D$13&lt;&gt;"",'2- GI'!$D$13&lt;&gt;"Yes")))</formula>
    </cfRule>
    <cfRule type="expression" priority="379" dxfId="2" stopIfTrue="1">
      <formula>AND(AND('2- GI'!$D$13&lt;&gt;"",'2- GI'!$D$13&lt;&gt;"Yes"),D110="")</formula>
    </cfRule>
    <cfRule type="expression" priority="380" dxfId="3" stopIfTrue="1">
      <formula>AND(D110="",NOT(AND('2- GI'!$D$13&lt;&gt;"",'2- GI'!$D$13&lt;&gt;"Yes")))</formula>
    </cfRule>
  </conditionalFormatting>
  <conditionalFormatting sqref="D111">
    <cfRule type="expression" priority="381" dxfId="0" stopIfTrue="1">
      <formula>AND(D111&lt;&gt;"",'2- GI'!$D$13="",NOT(AND('2- GI'!$D$13&lt;&gt;"",'2- GI'!$D$13&lt;&gt;"Yes")))</formula>
    </cfRule>
    <cfRule type="expression" priority="382" dxfId="1" stopIfTrue="1">
      <formula>AND(D111&lt;&gt;"",NOT('2- GI'!$D$13=""),NOT(AND('2- GI'!$D$13&lt;&gt;"",'2- GI'!$D$13&lt;&gt;"Yes")))</formula>
    </cfRule>
    <cfRule type="expression" priority="383" dxfId="2" stopIfTrue="1">
      <formula>AND(AND('2- GI'!$D$13&lt;&gt;"",'2- GI'!$D$13&lt;&gt;"Yes"),D111="")</formula>
    </cfRule>
    <cfRule type="expression" priority="384" dxfId="3" stopIfTrue="1">
      <formula>AND(D111="",NOT(AND('2- GI'!$D$13&lt;&gt;"",'2- GI'!$D$13&lt;&gt;"Yes")))</formula>
    </cfRule>
  </conditionalFormatting>
  <conditionalFormatting sqref="D112">
    <cfRule type="expression" priority="385" dxfId="0" stopIfTrue="1">
      <formula>AND(D112&lt;&gt;"",'2- GI'!$D$13="",NOT(AND('2- GI'!$D$13&lt;&gt;"",'2- GI'!$D$13&lt;&gt;"Yes")))</formula>
    </cfRule>
    <cfRule type="expression" priority="386" dxfId="1" stopIfTrue="1">
      <formula>AND(D112&lt;&gt;"",NOT('2- GI'!$D$13=""),NOT(AND('2- GI'!$D$13&lt;&gt;"",'2- GI'!$D$13&lt;&gt;"Yes")))</formula>
    </cfRule>
    <cfRule type="expression" priority="387" dxfId="2" stopIfTrue="1">
      <formula>AND(AND('2- GI'!$D$13&lt;&gt;"",'2- GI'!$D$13&lt;&gt;"Yes"),D112="")</formula>
    </cfRule>
    <cfRule type="expression" priority="388" dxfId="3" stopIfTrue="1">
      <formula>AND(D112="",NOT(AND('2- GI'!$D$13&lt;&gt;"",'2- GI'!$D$13&lt;&gt;"Yes")))</formula>
    </cfRule>
  </conditionalFormatting>
  <conditionalFormatting sqref="D113">
    <cfRule type="expression" priority="389" dxfId="0" stopIfTrue="1">
      <formula>AND(D113&lt;&gt;"",'2- GI'!$D$13="",NOT(AND('2- GI'!$D$13&lt;&gt;"",'2- GI'!$D$13&lt;&gt;"Yes")))</formula>
    </cfRule>
    <cfRule type="expression" priority="390" dxfId="1" stopIfTrue="1">
      <formula>AND(D113&lt;&gt;"",NOT('2- GI'!$D$13=""),NOT(AND('2- GI'!$D$13&lt;&gt;"",'2- GI'!$D$13&lt;&gt;"Yes")))</formula>
    </cfRule>
    <cfRule type="expression" priority="391" dxfId="2" stopIfTrue="1">
      <formula>AND(AND('2- GI'!$D$13&lt;&gt;"",'2- GI'!$D$13&lt;&gt;"Yes"),D113="")</formula>
    </cfRule>
    <cfRule type="expression" priority="392" dxfId="3" stopIfTrue="1">
      <formula>AND(D113="",NOT(AND('2- GI'!$D$13&lt;&gt;"",'2- GI'!$D$13&lt;&gt;"Yes")))</formula>
    </cfRule>
  </conditionalFormatting>
  <conditionalFormatting sqref="D114">
    <cfRule type="expression" priority="393" dxfId="0" stopIfTrue="1">
      <formula>AND(D114&lt;&gt;"",'2- GI'!$D$13="",NOT(AND('2- GI'!$D$13&lt;&gt;"",'2- GI'!$D$13&lt;&gt;"Yes")))</formula>
    </cfRule>
    <cfRule type="expression" priority="394" dxfId="1" stopIfTrue="1">
      <formula>AND(D114&lt;&gt;"",NOT('2- GI'!$D$13=""),NOT(AND('2- GI'!$D$13&lt;&gt;"",'2- GI'!$D$13&lt;&gt;"Yes")))</formula>
    </cfRule>
    <cfRule type="expression" priority="395" dxfId="2" stopIfTrue="1">
      <formula>AND(AND('2- GI'!$D$13&lt;&gt;"",'2- GI'!$D$13&lt;&gt;"Yes"),D114="")</formula>
    </cfRule>
    <cfRule type="expression" priority="396" dxfId="3" stopIfTrue="1">
      <formula>AND(D114="",NOT(AND('2- GI'!$D$13&lt;&gt;"",'2- GI'!$D$13&lt;&gt;"Yes")))</formula>
    </cfRule>
  </conditionalFormatting>
  <conditionalFormatting sqref="D115">
    <cfRule type="expression" priority="397" dxfId="0" stopIfTrue="1">
      <formula>AND(D115&lt;&gt;"",'2- GI'!$D$13="",NOT(AND('2- GI'!$D$13&lt;&gt;"",'2- GI'!$D$13&lt;&gt;"Yes")))</formula>
    </cfRule>
    <cfRule type="expression" priority="398" dxfId="1" stopIfTrue="1">
      <formula>AND(D115&lt;&gt;"",NOT('2- GI'!$D$13=""),NOT(AND('2- GI'!$D$13&lt;&gt;"",'2- GI'!$D$13&lt;&gt;"Yes")))</formula>
    </cfRule>
    <cfRule type="expression" priority="399" dxfId="2" stopIfTrue="1">
      <formula>AND(AND('2- GI'!$D$13&lt;&gt;"",'2- GI'!$D$13&lt;&gt;"Yes"),D115="")</formula>
    </cfRule>
    <cfRule type="expression" priority="400" dxfId="3" stopIfTrue="1">
      <formula>AND(D115="",NOT(AND('2- GI'!$D$13&lt;&gt;"",'2- GI'!$D$13&lt;&gt;"Yes")))</formula>
    </cfRule>
  </conditionalFormatting>
  <conditionalFormatting sqref="D116">
    <cfRule type="expression" priority="401" dxfId="0" stopIfTrue="1">
      <formula>AND(D116&lt;&gt;"",OR($D$113="",$D$114="",$D$115="",'2- GI'!$D$13=""),NOT(AND(OR(AND($D$113&lt;&gt;"",$D$113&gt;0),AND($D$114&lt;&gt;"",$D$114&gt;0),AND($D$115&lt;&gt;"",$D$115&gt;0)),AND('2- GI'!$D$13&lt;&gt;"",'2- GI'!$D$13&lt;&gt;"Yes"))))</formula>
    </cfRule>
    <cfRule type="expression" priority="402" dxfId="1" stopIfTrue="1">
      <formula>AND(D116&lt;&gt;"",NOT(OR($D$113="",$D$114="",$D$115="",'2- GI'!$D$13="")),NOT(AND(OR(AND($D$113&lt;&gt;"",$D$113&gt;0),AND($D$114&lt;&gt;"",$D$114&gt;0),AND($D$115&lt;&gt;"",$D$115&gt;0)),AND('2- GI'!$D$13&lt;&gt;"",'2- GI'!$D$13&lt;&gt;"Yes"))))</formula>
    </cfRule>
    <cfRule type="expression" priority="403" dxfId="2" stopIfTrue="1">
      <formula>AND(AND(OR(AND($D$113&lt;&gt;"",$D$113&gt;0),AND($D$114&lt;&gt;"",$D$114&gt;0),AND($D$115&lt;&gt;"",$D$115&gt;0)),AND('2- GI'!$D$13&lt;&gt;"",'2- GI'!$D$13&lt;&gt;"Yes")),D116="")</formula>
    </cfRule>
    <cfRule type="expression" priority="404" dxfId="3" stopIfTrue="1">
      <formula>AND(D116="",NOT(AND(OR(AND($D$113&lt;&gt;"",$D$113&gt;0),AND($D$114&lt;&gt;"",$D$114&gt;0),AND($D$115&lt;&gt;"",$D$115&gt;0)),AND('2- GI'!$D$13&lt;&gt;"",'2- GI'!$D$13&lt;&gt;"Yes"))))</formula>
    </cfRule>
  </conditionalFormatting>
  <conditionalFormatting sqref="D118">
    <cfRule type="expression" priority="405" dxfId="0" stopIfTrue="1">
      <formula>AND(D118&lt;&gt;"",'2- GI'!$D$13="",NOT(AND('2- GI'!$D$13&lt;&gt;"",'2- GI'!$D$13&lt;&gt;"Yes")))</formula>
    </cfRule>
    <cfRule type="expression" priority="406" dxfId="1" stopIfTrue="1">
      <formula>AND(D118&lt;&gt;"",NOT('2- GI'!$D$13=""),NOT(AND('2- GI'!$D$13&lt;&gt;"",'2- GI'!$D$13&lt;&gt;"Yes")))</formula>
    </cfRule>
    <cfRule type="expression" priority="407" dxfId="2" stopIfTrue="1">
      <formula>AND(AND('2- GI'!$D$13&lt;&gt;"",'2- GI'!$D$13&lt;&gt;"Yes"),D118="")</formula>
    </cfRule>
    <cfRule type="expression" priority="408" dxfId="3" stopIfTrue="1">
      <formula>AND(D118="",NOT(AND('2- GI'!$D$13&lt;&gt;"",'2- GI'!$D$13&lt;&gt;"Yes")))</formula>
    </cfRule>
  </conditionalFormatting>
  <conditionalFormatting sqref="D119">
    <cfRule type="expression" priority="409" dxfId="0" stopIfTrue="1">
      <formula>AND(D119&lt;&gt;"",'2- GI'!$D$13="",NOT(AND('2- GI'!$D$13&lt;&gt;"",'2- GI'!$D$13&lt;&gt;"Yes")))</formula>
    </cfRule>
    <cfRule type="expression" priority="410" dxfId="1" stopIfTrue="1">
      <formula>AND(D119&lt;&gt;"",NOT('2- GI'!$D$13=""),NOT(AND('2- GI'!$D$13&lt;&gt;"",'2- GI'!$D$13&lt;&gt;"Yes")))</formula>
    </cfRule>
    <cfRule type="expression" priority="411" dxfId="2" stopIfTrue="1">
      <formula>AND(AND('2- GI'!$D$13&lt;&gt;"",'2- GI'!$D$13&lt;&gt;"Yes"),D119="")</formula>
    </cfRule>
    <cfRule type="expression" priority="412" dxfId="3" stopIfTrue="1">
      <formula>AND(D119="",NOT(AND('2- GI'!$D$13&lt;&gt;"",'2- GI'!$D$13&lt;&gt;"Yes")))</formula>
    </cfRule>
  </conditionalFormatting>
  <conditionalFormatting sqref="D120">
    <cfRule type="expression" priority="413" dxfId="0" stopIfTrue="1">
      <formula>AND(D120&lt;&gt;"",'2- GI'!$D$13="",NOT(AND('2- GI'!$D$13&lt;&gt;"",'2- GI'!$D$13&lt;&gt;"Yes")))</formula>
    </cfRule>
    <cfRule type="expression" priority="414" dxfId="1" stopIfTrue="1">
      <formula>AND(D120&lt;&gt;"",NOT('2- GI'!$D$13=""),NOT(AND('2- GI'!$D$13&lt;&gt;"",'2- GI'!$D$13&lt;&gt;"Yes")))</formula>
    </cfRule>
    <cfRule type="expression" priority="415" dxfId="2" stopIfTrue="1">
      <formula>AND(AND('2- GI'!$D$13&lt;&gt;"",'2- GI'!$D$13&lt;&gt;"Yes"),D120="")</formula>
    </cfRule>
    <cfRule type="expression" priority="416" dxfId="3" stopIfTrue="1">
      <formula>AND(D120="",NOT(AND('2- GI'!$D$13&lt;&gt;"",'2- GI'!$D$13&lt;&gt;"Yes")))</formula>
    </cfRule>
  </conditionalFormatting>
  <conditionalFormatting sqref="D121">
    <cfRule type="expression" priority="417" dxfId="0" stopIfTrue="1">
      <formula>AND(D121&lt;&gt;"",'2- GI'!$D$13="",NOT(AND('2- GI'!$D$13&lt;&gt;"",'2- GI'!$D$13&lt;&gt;"Yes")))</formula>
    </cfRule>
    <cfRule type="expression" priority="418" dxfId="1" stopIfTrue="1">
      <formula>AND(D121&lt;&gt;"",NOT('2- GI'!$D$13=""),NOT(AND('2- GI'!$D$13&lt;&gt;"",'2- GI'!$D$13&lt;&gt;"Yes")))</formula>
    </cfRule>
    <cfRule type="expression" priority="419" dxfId="2" stopIfTrue="1">
      <formula>AND(AND('2- GI'!$D$13&lt;&gt;"",'2- GI'!$D$13&lt;&gt;"Yes"),D121="")</formula>
    </cfRule>
    <cfRule type="expression" priority="420" dxfId="3" stopIfTrue="1">
      <formula>AND(D121="",NOT(AND('2- GI'!$D$13&lt;&gt;"",'2- GI'!$D$13&lt;&gt;"Yes")))</formula>
    </cfRule>
  </conditionalFormatting>
  <conditionalFormatting sqref="D122">
    <cfRule type="expression" priority="421" dxfId="0" stopIfTrue="1">
      <formula>AND(D122&lt;&gt;"",'2- GI'!$D$13="",NOT(AND('2- GI'!$D$13&lt;&gt;"",'2- GI'!$D$13&lt;&gt;"Yes")))</formula>
    </cfRule>
    <cfRule type="expression" priority="422" dxfId="1" stopIfTrue="1">
      <formula>AND(D122&lt;&gt;"",NOT('2- GI'!$D$13=""),NOT(AND('2- GI'!$D$13&lt;&gt;"",'2- GI'!$D$13&lt;&gt;"Yes")))</formula>
    </cfRule>
    <cfRule type="expression" priority="423" dxfId="2" stopIfTrue="1">
      <formula>AND(AND('2- GI'!$D$13&lt;&gt;"",'2- GI'!$D$13&lt;&gt;"Yes"),D122="")</formula>
    </cfRule>
    <cfRule type="expression" priority="424" dxfId="3" stopIfTrue="1">
      <formula>AND(D122="",NOT(AND('2- GI'!$D$13&lt;&gt;"",'2- GI'!$D$13&lt;&gt;"Yes")))</formula>
    </cfRule>
  </conditionalFormatting>
  <conditionalFormatting sqref="D123">
    <cfRule type="expression" priority="425" dxfId="0" stopIfTrue="1">
      <formula>AND(D123&lt;&gt;"",'2- GI'!$D$13="",NOT(AND('2- GI'!$D$13&lt;&gt;"",'2- GI'!$D$13&lt;&gt;"Yes")))</formula>
    </cfRule>
    <cfRule type="expression" priority="426" dxfId="1" stopIfTrue="1">
      <formula>AND(D123&lt;&gt;"",NOT('2- GI'!$D$13=""),NOT(AND('2- GI'!$D$13&lt;&gt;"",'2- GI'!$D$13&lt;&gt;"Yes")))</formula>
    </cfRule>
    <cfRule type="expression" priority="427" dxfId="2" stopIfTrue="1">
      <formula>AND(AND('2- GI'!$D$13&lt;&gt;"",'2- GI'!$D$13&lt;&gt;"Yes"),D123="")</formula>
    </cfRule>
    <cfRule type="expression" priority="428" dxfId="3" stopIfTrue="1">
      <formula>AND(D123="",NOT(AND('2- GI'!$D$13&lt;&gt;"",'2- GI'!$D$13&lt;&gt;"Yes")))</formula>
    </cfRule>
  </conditionalFormatting>
  <conditionalFormatting sqref="D124">
    <cfRule type="expression" priority="429" dxfId="0" stopIfTrue="1">
      <formula>AND(D124&lt;&gt;"",'2- GI'!$D$13="",NOT(AND('2- GI'!$D$13&lt;&gt;"",'2- GI'!$D$13&lt;&gt;"Yes")))</formula>
    </cfRule>
    <cfRule type="expression" priority="430" dxfId="1" stopIfTrue="1">
      <formula>AND(D124&lt;&gt;"",NOT('2- GI'!$D$13=""),NOT(AND('2- GI'!$D$13&lt;&gt;"",'2- GI'!$D$13&lt;&gt;"Yes")))</formula>
    </cfRule>
    <cfRule type="expression" priority="431" dxfId="2" stopIfTrue="1">
      <formula>AND(AND('2- GI'!$D$13&lt;&gt;"",'2- GI'!$D$13&lt;&gt;"Yes"),D124="")</formula>
    </cfRule>
    <cfRule type="expression" priority="432" dxfId="3" stopIfTrue="1">
      <formula>AND(D124="",NOT(AND('2- GI'!$D$13&lt;&gt;"",'2- GI'!$D$13&lt;&gt;"Yes")))</formula>
    </cfRule>
  </conditionalFormatting>
  <conditionalFormatting sqref="D125">
    <cfRule type="expression" priority="433" dxfId="0" stopIfTrue="1">
      <formula>AND(D125&lt;&gt;"",'2- GI'!$D$13="",NOT(AND('2- GI'!$D$13&lt;&gt;"",'2- GI'!$D$13&lt;&gt;"Yes")))</formula>
    </cfRule>
    <cfRule type="expression" priority="434" dxfId="1" stopIfTrue="1">
      <formula>AND(D125&lt;&gt;"",NOT('2- GI'!$D$13=""),NOT(AND('2- GI'!$D$13&lt;&gt;"",'2- GI'!$D$13&lt;&gt;"Yes")))</formula>
    </cfRule>
    <cfRule type="expression" priority="435" dxfId="2" stopIfTrue="1">
      <formula>AND(AND('2- GI'!$D$13&lt;&gt;"",'2- GI'!$D$13&lt;&gt;"Yes"),D125="")</formula>
    </cfRule>
    <cfRule type="expression" priority="436" dxfId="3" stopIfTrue="1">
      <formula>AND(D125="",NOT(AND('2- GI'!$D$13&lt;&gt;"",'2- GI'!$D$13&lt;&gt;"Yes")))</formula>
    </cfRule>
  </conditionalFormatting>
  <conditionalFormatting sqref="D126">
    <cfRule type="expression" priority="437" dxfId="0" stopIfTrue="1">
      <formula>AND(D126&lt;&gt;"",'2- GI'!$D$13="",NOT(AND('2- GI'!$D$13&lt;&gt;"",'2- GI'!$D$13&lt;&gt;"Yes")))</formula>
    </cfRule>
    <cfRule type="expression" priority="438" dxfId="1" stopIfTrue="1">
      <formula>AND(D126&lt;&gt;"",NOT('2- GI'!$D$13=""),NOT(AND('2- GI'!$D$13&lt;&gt;"",'2- GI'!$D$13&lt;&gt;"Yes")))</formula>
    </cfRule>
    <cfRule type="expression" priority="439" dxfId="2" stopIfTrue="1">
      <formula>AND(AND('2- GI'!$D$13&lt;&gt;"",'2- GI'!$D$13&lt;&gt;"Yes"),D126="")</formula>
    </cfRule>
    <cfRule type="expression" priority="440" dxfId="3" stopIfTrue="1">
      <formula>AND(D126="",NOT(AND('2- GI'!$D$13&lt;&gt;"",'2- GI'!$D$13&lt;&gt;"Yes")))</formula>
    </cfRule>
  </conditionalFormatting>
  <conditionalFormatting sqref="D127">
    <cfRule type="expression" priority="441" dxfId="0" stopIfTrue="1">
      <formula>AND(D127&lt;&gt;"",'2- GI'!$D$13="",NOT(AND('2- GI'!$D$13&lt;&gt;"",'2- GI'!$D$13&lt;&gt;"Yes")))</formula>
    </cfRule>
    <cfRule type="expression" priority="442" dxfId="1" stopIfTrue="1">
      <formula>AND(D127&lt;&gt;"",NOT('2- GI'!$D$13=""),NOT(AND('2- GI'!$D$13&lt;&gt;"",'2- GI'!$D$13&lt;&gt;"Yes")))</formula>
    </cfRule>
    <cfRule type="expression" priority="443" dxfId="2" stopIfTrue="1">
      <formula>AND(AND('2- GI'!$D$13&lt;&gt;"",'2- GI'!$D$13&lt;&gt;"Yes"),D127="")</formula>
    </cfRule>
    <cfRule type="expression" priority="444" dxfId="3" stopIfTrue="1">
      <formula>AND(D127="",NOT(AND('2- GI'!$D$13&lt;&gt;"",'2- GI'!$D$13&lt;&gt;"Yes")))</formula>
    </cfRule>
  </conditionalFormatting>
  <conditionalFormatting sqref="D128">
    <cfRule type="expression" priority="445" dxfId="0" stopIfTrue="1">
      <formula>AND(D128&lt;&gt;"",'2- GI'!$D$13="",NOT(AND('2- GI'!$D$13&lt;&gt;"",'2- GI'!$D$13&lt;&gt;"Yes")))</formula>
    </cfRule>
    <cfRule type="expression" priority="446" dxfId="1" stopIfTrue="1">
      <formula>AND(D128&lt;&gt;"",NOT('2- GI'!$D$13=""),NOT(AND('2- GI'!$D$13&lt;&gt;"",'2- GI'!$D$13&lt;&gt;"Yes")))</formula>
    </cfRule>
    <cfRule type="expression" priority="447" dxfId="2" stopIfTrue="1">
      <formula>AND(AND('2- GI'!$D$13&lt;&gt;"",'2- GI'!$D$13&lt;&gt;"Yes"),D128="")</formula>
    </cfRule>
    <cfRule type="expression" priority="448" dxfId="3" stopIfTrue="1">
      <formula>AND(D128="",NOT(AND('2- GI'!$D$13&lt;&gt;"",'2- GI'!$D$13&lt;&gt;"Yes")))</formula>
    </cfRule>
  </conditionalFormatting>
  <conditionalFormatting sqref="D129">
    <cfRule type="expression" priority="449" dxfId="0" stopIfTrue="1">
      <formula>AND(D129&lt;&gt;"",'2- GI'!$D$13="",NOT(AND('2- GI'!$D$13&lt;&gt;"",'2- GI'!$D$13&lt;&gt;"Yes")))</formula>
    </cfRule>
    <cfRule type="expression" priority="450" dxfId="1" stopIfTrue="1">
      <formula>AND(D129&lt;&gt;"",NOT('2- GI'!$D$13=""),NOT(AND('2- GI'!$D$13&lt;&gt;"",'2- GI'!$D$13&lt;&gt;"Yes")))</formula>
    </cfRule>
    <cfRule type="expression" priority="451" dxfId="2" stopIfTrue="1">
      <formula>AND(AND('2- GI'!$D$13&lt;&gt;"",'2- GI'!$D$13&lt;&gt;"Yes"),D129="")</formula>
    </cfRule>
    <cfRule type="expression" priority="452" dxfId="3" stopIfTrue="1">
      <formula>AND(D129="",NOT(AND('2- GI'!$D$13&lt;&gt;"",'2- GI'!$D$13&lt;&gt;"Yes")))</formula>
    </cfRule>
  </conditionalFormatting>
  <conditionalFormatting sqref="D130">
    <cfRule type="expression" priority="453" dxfId="0" stopIfTrue="1">
      <formula>AND(D130&lt;&gt;"",'2- GI'!$D$13="",NOT(AND('2- GI'!$D$13&lt;&gt;"",'2- GI'!$D$13&lt;&gt;"Yes")))</formula>
    </cfRule>
    <cfRule type="expression" priority="454" dxfId="1" stopIfTrue="1">
      <formula>AND(D130&lt;&gt;"",NOT('2- GI'!$D$13=""),NOT(AND('2- GI'!$D$13&lt;&gt;"",'2- GI'!$D$13&lt;&gt;"Yes")))</formula>
    </cfRule>
    <cfRule type="expression" priority="455" dxfId="2" stopIfTrue="1">
      <formula>AND(AND('2- GI'!$D$13&lt;&gt;"",'2- GI'!$D$13&lt;&gt;"Yes"),D130="")</formula>
    </cfRule>
    <cfRule type="expression" priority="456" dxfId="3" stopIfTrue="1">
      <formula>AND(D130="",NOT(AND('2- GI'!$D$13&lt;&gt;"",'2- GI'!$D$13&lt;&gt;"Yes")))</formula>
    </cfRule>
  </conditionalFormatting>
  <conditionalFormatting sqref="D131">
    <cfRule type="expression" priority="457" dxfId="0" stopIfTrue="1">
      <formula>AND(D131&lt;&gt;"",'2- GI'!$D$13="",NOT(AND('2- GI'!$D$13&lt;&gt;"",'2- GI'!$D$13&lt;&gt;"Yes")))</formula>
    </cfRule>
    <cfRule type="expression" priority="458" dxfId="1" stopIfTrue="1">
      <formula>AND(D131&lt;&gt;"",NOT('2- GI'!$D$13=""),NOT(AND('2- GI'!$D$13&lt;&gt;"",'2- GI'!$D$13&lt;&gt;"Yes")))</formula>
    </cfRule>
    <cfRule type="expression" priority="459" dxfId="2" stopIfTrue="1">
      <formula>AND(AND('2- GI'!$D$13&lt;&gt;"",'2- GI'!$D$13&lt;&gt;"Yes"),D131="")</formula>
    </cfRule>
    <cfRule type="expression" priority="460" dxfId="3" stopIfTrue="1">
      <formula>AND(D131="",NOT(AND('2- GI'!$D$13&lt;&gt;"",'2- GI'!$D$13&lt;&gt;"Yes")))</formula>
    </cfRule>
  </conditionalFormatting>
  <conditionalFormatting sqref="D132">
    <cfRule type="expression" priority="461" dxfId="0" stopIfTrue="1">
      <formula>AND(D132&lt;&gt;"",'2- GI'!$D$13="",NOT(AND('2- GI'!$D$13&lt;&gt;"",'2- GI'!$D$13&lt;&gt;"Yes")))</formula>
    </cfRule>
    <cfRule type="expression" priority="462" dxfId="1" stopIfTrue="1">
      <formula>AND(D132&lt;&gt;"",NOT('2- GI'!$D$13=""),NOT(AND('2- GI'!$D$13&lt;&gt;"",'2- GI'!$D$13&lt;&gt;"Yes")))</formula>
    </cfRule>
    <cfRule type="expression" priority="463" dxfId="2" stopIfTrue="1">
      <formula>AND(AND('2- GI'!$D$13&lt;&gt;"",'2- GI'!$D$13&lt;&gt;"Yes"),D132="")</formula>
    </cfRule>
    <cfRule type="expression" priority="464" dxfId="3" stopIfTrue="1">
      <formula>AND(D132="",NOT(AND('2- GI'!$D$13&lt;&gt;"",'2- GI'!$D$13&lt;&gt;"Yes")))</formula>
    </cfRule>
  </conditionalFormatting>
  <conditionalFormatting sqref="D133">
    <cfRule type="expression" priority="465" dxfId="0" stopIfTrue="1">
      <formula>AND(D133&lt;&gt;"",'2- GI'!$D$13="",NOT(AND('2- GI'!$D$13&lt;&gt;"",'2- GI'!$D$13&lt;&gt;"Yes")))</formula>
    </cfRule>
    <cfRule type="expression" priority="466" dxfId="1" stopIfTrue="1">
      <formula>AND(D133&lt;&gt;"",NOT('2- GI'!$D$13=""),NOT(AND('2- GI'!$D$13&lt;&gt;"",'2- GI'!$D$13&lt;&gt;"Yes")))</formula>
    </cfRule>
    <cfRule type="expression" priority="467" dxfId="2" stopIfTrue="1">
      <formula>AND(AND('2- GI'!$D$13&lt;&gt;"",'2- GI'!$D$13&lt;&gt;"Yes"),D133="")</formula>
    </cfRule>
    <cfRule type="expression" priority="468" dxfId="3" stopIfTrue="1">
      <formula>AND(D133="",NOT(AND('2- GI'!$D$13&lt;&gt;"",'2- GI'!$D$13&lt;&gt;"Yes")))</formula>
    </cfRule>
  </conditionalFormatting>
  <conditionalFormatting sqref="D134">
    <cfRule type="expression" priority="469" dxfId="0" stopIfTrue="1">
      <formula>AND(D134&lt;&gt;"",'2- GI'!$D$13="",NOT(AND('2- GI'!$D$13&lt;&gt;"",'2- GI'!$D$13&lt;&gt;"Yes")))</formula>
    </cfRule>
    <cfRule type="expression" priority="470" dxfId="1" stopIfTrue="1">
      <formula>AND(D134&lt;&gt;"",NOT('2- GI'!$D$13=""),NOT(AND('2- GI'!$D$13&lt;&gt;"",'2- GI'!$D$13&lt;&gt;"Yes")))</formula>
    </cfRule>
    <cfRule type="expression" priority="471" dxfId="2" stopIfTrue="1">
      <formula>AND(AND('2- GI'!$D$13&lt;&gt;"",'2- GI'!$D$13&lt;&gt;"Yes"),D134="")</formula>
    </cfRule>
    <cfRule type="expression" priority="472" dxfId="3" stopIfTrue="1">
      <formula>AND(D134="",NOT(AND('2- GI'!$D$13&lt;&gt;"",'2- GI'!$D$13&lt;&gt;"Yes")))</formula>
    </cfRule>
  </conditionalFormatting>
  <conditionalFormatting sqref="D135">
    <cfRule type="expression" priority="473" dxfId="0" stopIfTrue="1">
      <formula>AND(D135&lt;&gt;"",'2- GI'!$D$13="",NOT(AND('2- GI'!$D$13&lt;&gt;"",'2- GI'!$D$13&lt;&gt;"Yes")))</formula>
    </cfRule>
    <cfRule type="expression" priority="474" dxfId="1" stopIfTrue="1">
      <formula>AND(D135&lt;&gt;"",NOT('2- GI'!$D$13=""),NOT(AND('2- GI'!$D$13&lt;&gt;"",'2- GI'!$D$13&lt;&gt;"Yes")))</formula>
    </cfRule>
    <cfRule type="expression" priority="475" dxfId="2" stopIfTrue="1">
      <formula>AND(AND('2- GI'!$D$13&lt;&gt;"",'2- GI'!$D$13&lt;&gt;"Yes"),D135="")</formula>
    </cfRule>
    <cfRule type="expression" priority="476" dxfId="3" stopIfTrue="1">
      <formula>AND(D135="",NOT(AND('2- GI'!$D$13&lt;&gt;"",'2- GI'!$D$13&lt;&gt;"Yes")))</formula>
    </cfRule>
  </conditionalFormatting>
  <conditionalFormatting sqref="D136">
    <cfRule type="expression" priority="477" dxfId="0" stopIfTrue="1">
      <formula>AND(D136&lt;&gt;"",'2- GI'!$D$13="",NOT(AND('2- GI'!$D$13&lt;&gt;"",'2- GI'!$D$13&lt;&gt;"Yes")))</formula>
    </cfRule>
    <cfRule type="expression" priority="478" dxfId="1" stopIfTrue="1">
      <formula>AND(D136&lt;&gt;"",NOT('2- GI'!$D$13=""),NOT(AND('2- GI'!$D$13&lt;&gt;"",'2- GI'!$D$13&lt;&gt;"Yes")))</formula>
    </cfRule>
    <cfRule type="expression" priority="479" dxfId="2" stopIfTrue="1">
      <formula>AND(AND('2- GI'!$D$13&lt;&gt;"",'2- GI'!$D$13&lt;&gt;"Yes"),D136="")</formula>
    </cfRule>
    <cfRule type="expression" priority="480" dxfId="3" stopIfTrue="1">
      <formula>AND(D136="",NOT(AND('2- GI'!$D$13&lt;&gt;"",'2- GI'!$D$13&lt;&gt;"Yes")))</formula>
    </cfRule>
  </conditionalFormatting>
  <conditionalFormatting sqref="D137">
    <cfRule type="expression" priority="481" dxfId="0" stopIfTrue="1">
      <formula>AND(D137&lt;&gt;"",'2- GI'!$D$13="",NOT(AND('2- GI'!$D$13&lt;&gt;"",'2- GI'!$D$13&lt;&gt;"Yes")))</formula>
    </cfRule>
    <cfRule type="expression" priority="482" dxfId="1" stopIfTrue="1">
      <formula>AND(D137&lt;&gt;"",NOT('2- GI'!$D$13=""),NOT(AND('2- GI'!$D$13&lt;&gt;"",'2- GI'!$D$13&lt;&gt;"Yes")))</formula>
    </cfRule>
    <cfRule type="expression" priority="483" dxfId="2" stopIfTrue="1">
      <formula>AND(AND('2- GI'!$D$13&lt;&gt;"",'2- GI'!$D$13&lt;&gt;"Yes"),D137="")</formula>
    </cfRule>
    <cfRule type="expression" priority="484" dxfId="3" stopIfTrue="1">
      <formula>AND(D137="",NOT(AND('2- GI'!$D$13&lt;&gt;"",'2- GI'!$D$13&lt;&gt;"Yes")))</formula>
    </cfRule>
  </conditionalFormatting>
  <conditionalFormatting sqref="D138">
    <cfRule type="expression" priority="485" dxfId="0" stopIfTrue="1">
      <formula>AND(D138&lt;&gt;"",'2- GI'!$D$13="",NOT(AND('2- GI'!$D$13&lt;&gt;"",'2- GI'!$D$13&lt;&gt;"Yes")))</formula>
    </cfRule>
    <cfRule type="expression" priority="486" dxfId="1" stopIfTrue="1">
      <formula>AND(D138&lt;&gt;"",NOT('2- GI'!$D$13=""),NOT(AND('2- GI'!$D$13&lt;&gt;"",'2- GI'!$D$13&lt;&gt;"Yes")))</formula>
    </cfRule>
    <cfRule type="expression" priority="487" dxfId="2" stopIfTrue="1">
      <formula>AND(AND('2- GI'!$D$13&lt;&gt;"",'2- GI'!$D$13&lt;&gt;"Yes"),D138="")</formula>
    </cfRule>
    <cfRule type="expression" priority="488" dxfId="3" stopIfTrue="1">
      <formula>AND(D138="",NOT(AND('2- GI'!$D$13&lt;&gt;"",'2- GI'!$D$13&lt;&gt;"Yes")))</formula>
    </cfRule>
  </conditionalFormatting>
  <conditionalFormatting sqref="D139">
    <cfRule type="expression" priority="489" dxfId="0" stopIfTrue="1">
      <formula>AND(D139&lt;&gt;"",'2- GI'!$D$13="",NOT(AND('2- GI'!$D$13&lt;&gt;"",'2- GI'!$D$13&lt;&gt;"Yes")))</formula>
    </cfRule>
    <cfRule type="expression" priority="490" dxfId="1" stopIfTrue="1">
      <formula>AND(D139&lt;&gt;"",NOT('2- GI'!$D$13=""),NOT(AND('2- GI'!$D$13&lt;&gt;"",'2- GI'!$D$13&lt;&gt;"Yes")))</formula>
    </cfRule>
    <cfRule type="expression" priority="491" dxfId="2" stopIfTrue="1">
      <formula>AND(AND('2- GI'!$D$13&lt;&gt;"",'2- GI'!$D$13&lt;&gt;"Yes"),D139="")</formula>
    </cfRule>
    <cfRule type="expression" priority="492" dxfId="3" stopIfTrue="1">
      <formula>AND(D139="",NOT(AND('2- GI'!$D$13&lt;&gt;"",'2- GI'!$D$13&lt;&gt;"Yes")))</formula>
    </cfRule>
  </conditionalFormatting>
  <conditionalFormatting sqref="D140">
    <cfRule type="expression" priority="493" dxfId="0" stopIfTrue="1">
      <formula>AND(D140&lt;&gt;"",'2- GI'!$D$13="",NOT(AND('2- GI'!$D$13&lt;&gt;"",'2- GI'!$D$13&lt;&gt;"Yes")))</formula>
    </cfRule>
    <cfRule type="expression" priority="494" dxfId="1" stopIfTrue="1">
      <formula>AND(D140&lt;&gt;"",NOT('2- GI'!$D$13=""),NOT(AND('2- GI'!$D$13&lt;&gt;"",'2- GI'!$D$13&lt;&gt;"Yes")))</formula>
    </cfRule>
    <cfRule type="expression" priority="495" dxfId="2" stopIfTrue="1">
      <formula>AND(AND('2- GI'!$D$13&lt;&gt;"",'2- GI'!$D$13&lt;&gt;"Yes"),D140="")</formula>
    </cfRule>
    <cfRule type="expression" priority="496" dxfId="3" stopIfTrue="1">
      <formula>AND(D140="",NOT(AND('2- GI'!$D$13&lt;&gt;"",'2- GI'!$D$13&lt;&gt;"Yes")))</formula>
    </cfRule>
  </conditionalFormatting>
  <conditionalFormatting sqref="D141">
    <cfRule type="expression" priority="497" dxfId="0" stopIfTrue="1">
      <formula>AND(D141&lt;&gt;"",'2- GI'!$D$13="",NOT(AND('2- GI'!$D$13&lt;&gt;"",'2- GI'!$D$13&lt;&gt;"Yes")))</formula>
    </cfRule>
    <cfRule type="expression" priority="498" dxfId="1" stopIfTrue="1">
      <formula>AND(D141&lt;&gt;"",NOT('2- GI'!$D$13=""),NOT(AND('2- GI'!$D$13&lt;&gt;"",'2- GI'!$D$13&lt;&gt;"Yes")))</formula>
    </cfRule>
    <cfRule type="expression" priority="499" dxfId="2" stopIfTrue="1">
      <formula>AND(AND('2- GI'!$D$13&lt;&gt;"",'2- GI'!$D$13&lt;&gt;"Yes"),D141="")</formula>
    </cfRule>
    <cfRule type="expression" priority="500" dxfId="3" stopIfTrue="1">
      <formula>AND(D141="",NOT(AND('2- GI'!$D$13&lt;&gt;"",'2- GI'!$D$13&lt;&gt;"Yes")))</formula>
    </cfRule>
  </conditionalFormatting>
  <conditionalFormatting sqref="D142">
    <cfRule type="expression" priority="501" dxfId="0" stopIfTrue="1">
      <formula>AND(D142&lt;&gt;"",'2- GI'!$D$13="",NOT(AND('2- GI'!$D$13&lt;&gt;"",'2- GI'!$D$13&lt;&gt;"Yes")))</formula>
    </cfRule>
    <cfRule type="expression" priority="502" dxfId="1" stopIfTrue="1">
      <formula>AND(D142&lt;&gt;"",NOT('2- GI'!$D$13=""),NOT(AND('2- GI'!$D$13&lt;&gt;"",'2- GI'!$D$13&lt;&gt;"Yes")))</formula>
    </cfRule>
    <cfRule type="expression" priority="503" dxfId="2" stopIfTrue="1">
      <formula>AND(AND('2- GI'!$D$13&lt;&gt;"",'2- GI'!$D$13&lt;&gt;"Yes"),D142="")</formula>
    </cfRule>
    <cfRule type="expression" priority="504" dxfId="3" stopIfTrue="1">
      <formula>AND(D142="",NOT(AND('2- GI'!$D$13&lt;&gt;"",'2- GI'!$D$13&lt;&gt;"Yes")))</formula>
    </cfRule>
  </conditionalFormatting>
  <conditionalFormatting sqref="D143">
    <cfRule type="expression" priority="505" dxfId="0" stopIfTrue="1">
      <formula>AND(D143&lt;&gt;"",'2- GI'!$D$13="",NOT(AND('2- GI'!$D$13&lt;&gt;"",'2- GI'!$D$13&lt;&gt;"Yes")))</formula>
    </cfRule>
    <cfRule type="expression" priority="506" dxfId="1" stopIfTrue="1">
      <formula>AND(D143&lt;&gt;"",NOT('2- GI'!$D$13=""),NOT(AND('2- GI'!$D$13&lt;&gt;"",'2- GI'!$D$13&lt;&gt;"Yes")))</formula>
    </cfRule>
    <cfRule type="expression" priority="507" dxfId="2" stopIfTrue="1">
      <formula>AND(AND('2- GI'!$D$13&lt;&gt;"",'2- GI'!$D$13&lt;&gt;"Yes"),D143="")</formula>
    </cfRule>
    <cfRule type="expression" priority="508" dxfId="3" stopIfTrue="1">
      <formula>AND(D143="",NOT(AND('2- GI'!$D$13&lt;&gt;"",'2- GI'!$D$13&lt;&gt;"Yes")))</formula>
    </cfRule>
  </conditionalFormatting>
  <conditionalFormatting sqref="D144">
    <cfRule type="expression" priority="509" dxfId="0" stopIfTrue="1">
      <formula>AND(D144&lt;&gt;"",'2- GI'!$D$13="",NOT(AND('2- GI'!$D$13&lt;&gt;"",'2- GI'!$D$13&lt;&gt;"Yes")))</formula>
    </cfRule>
    <cfRule type="expression" priority="510" dxfId="1" stopIfTrue="1">
      <formula>AND(D144&lt;&gt;"",NOT('2- GI'!$D$13=""),NOT(AND('2- GI'!$D$13&lt;&gt;"",'2- GI'!$D$13&lt;&gt;"Yes")))</formula>
    </cfRule>
    <cfRule type="expression" priority="511" dxfId="2" stopIfTrue="1">
      <formula>AND(AND('2- GI'!$D$13&lt;&gt;"",'2- GI'!$D$13&lt;&gt;"Yes"),D144="")</formula>
    </cfRule>
    <cfRule type="expression" priority="512" dxfId="3" stopIfTrue="1">
      <formula>AND(D144="",NOT(AND('2- GI'!$D$13&lt;&gt;"",'2- GI'!$D$13&lt;&gt;"Yes")))</formula>
    </cfRule>
  </conditionalFormatting>
  <conditionalFormatting sqref="D145">
    <cfRule type="expression" priority="513" dxfId="0" stopIfTrue="1">
      <formula>AND(D145&lt;&gt;"",'2- GI'!$D$13="",NOT(AND('2- GI'!$D$13&lt;&gt;"",'2- GI'!$D$13&lt;&gt;"Yes")))</formula>
    </cfRule>
    <cfRule type="expression" priority="514" dxfId="1" stopIfTrue="1">
      <formula>AND(D145&lt;&gt;"",NOT('2- GI'!$D$13=""),NOT(AND('2- GI'!$D$13&lt;&gt;"",'2- GI'!$D$13&lt;&gt;"Yes")))</formula>
    </cfRule>
    <cfRule type="expression" priority="515" dxfId="2" stopIfTrue="1">
      <formula>AND(AND('2- GI'!$D$13&lt;&gt;"",'2- GI'!$D$13&lt;&gt;"Yes"),D145="")</formula>
    </cfRule>
    <cfRule type="expression" priority="516" dxfId="3" stopIfTrue="1">
      <formula>AND(D145="",NOT(AND('2- GI'!$D$13&lt;&gt;"",'2- GI'!$D$13&lt;&gt;"Yes")))</formula>
    </cfRule>
  </conditionalFormatting>
  <conditionalFormatting sqref="D146">
    <cfRule type="expression" priority="517" dxfId="0" stopIfTrue="1">
      <formula>AND(D146&lt;&gt;"",'2- GI'!$D$13="",NOT(AND('2- GI'!$D$13&lt;&gt;"",'2- GI'!$D$13&lt;&gt;"Yes")))</formula>
    </cfRule>
    <cfRule type="expression" priority="518" dxfId="1" stopIfTrue="1">
      <formula>AND(D146&lt;&gt;"",NOT('2- GI'!$D$13=""),NOT(AND('2- GI'!$D$13&lt;&gt;"",'2- GI'!$D$13&lt;&gt;"Yes")))</formula>
    </cfRule>
    <cfRule type="expression" priority="519" dxfId="2" stopIfTrue="1">
      <formula>AND(AND('2- GI'!$D$13&lt;&gt;"",'2- GI'!$D$13&lt;&gt;"Yes"),D146="")</formula>
    </cfRule>
    <cfRule type="expression" priority="520" dxfId="3" stopIfTrue="1">
      <formula>AND(D146="",NOT(AND('2- GI'!$D$13&lt;&gt;"",'2- GI'!$D$13&lt;&gt;"Yes")))</formula>
    </cfRule>
  </conditionalFormatting>
  <conditionalFormatting sqref="D147">
    <cfRule type="expression" priority="521" dxfId="0" stopIfTrue="1">
      <formula>AND(D147&lt;&gt;"",'2- GI'!$D$13="",NOT(AND('2- GI'!$D$13&lt;&gt;"",'2- GI'!$D$13&lt;&gt;"Yes")))</formula>
    </cfRule>
    <cfRule type="expression" priority="522" dxfId="1" stopIfTrue="1">
      <formula>AND(D147&lt;&gt;"",NOT('2- GI'!$D$13=""),NOT(AND('2- GI'!$D$13&lt;&gt;"",'2- GI'!$D$13&lt;&gt;"Yes")))</formula>
    </cfRule>
    <cfRule type="expression" priority="523" dxfId="2" stopIfTrue="1">
      <formula>AND(AND('2- GI'!$D$13&lt;&gt;"",'2- GI'!$D$13&lt;&gt;"Yes"),D147="")</formula>
    </cfRule>
    <cfRule type="expression" priority="524" dxfId="3" stopIfTrue="1">
      <formula>AND(D147="",NOT(AND('2- GI'!$D$13&lt;&gt;"",'2- GI'!$D$13&lt;&gt;"Yes")))</formula>
    </cfRule>
  </conditionalFormatting>
  <conditionalFormatting sqref="D148">
    <cfRule type="expression" priority="525" dxfId="0" stopIfTrue="1">
      <formula>AND(D148&lt;&gt;"",'2- GI'!$D$13="",NOT(AND('2- GI'!$D$13&lt;&gt;"",'2- GI'!$D$13&lt;&gt;"Yes")))</formula>
    </cfRule>
    <cfRule type="expression" priority="526" dxfId="1" stopIfTrue="1">
      <formula>AND(D148&lt;&gt;"",NOT('2- GI'!$D$13=""),NOT(AND('2- GI'!$D$13&lt;&gt;"",'2- GI'!$D$13&lt;&gt;"Yes")))</formula>
    </cfRule>
    <cfRule type="expression" priority="527" dxfId="2" stopIfTrue="1">
      <formula>AND(AND('2- GI'!$D$13&lt;&gt;"",'2- GI'!$D$13&lt;&gt;"Yes"),D148="")</formula>
    </cfRule>
    <cfRule type="expression" priority="528" dxfId="3" stopIfTrue="1">
      <formula>AND(D148="",NOT(AND('2- GI'!$D$13&lt;&gt;"",'2- GI'!$D$13&lt;&gt;"Yes")))</formula>
    </cfRule>
  </conditionalFormatting>
  <conditionalFormatting sqref="D149">
    <cfRule type="expression" priority="529" dxfId="0" stopIfTrue="1">
      <formula>AND(D149&lt;&gt;"",'2- GI'!$D$13="",NOT(AND('2- GI'!$D$13&lt;&gt;"",'2- GI'!$D$13&lt;&gt;"Yes")))</formula>
    </cfRule>
    <cfRule type="expression" priority="530" dxfId="1" stopIfTrue="1">
      <formula>AND(D149&lt;&gt;"",NOT('2- GI'!$D$13=""),NOT(AND('2- GI'!$D$13&lt;&gt;"",'2- GI'!$D$13&lt;&gt;"Yes")))</formula>
    </cfRule>
    <cfRule type="expression" priority="531" dxfId="2" stopIfTrue="1">
      <formula>AND(AND('2- GI'!$D$13&lt;&gt;"",'2- GI'!$D$13&lt;&gt;"Yes"),D149="")</formula>
    </cfRule>
    <cfRule type="expression" priority="532" dxfId="3" stopIfTrue="1">
      <formula>AND(D149="",NOT(AND('2- GI'!$D$13&lt;&gt;"",'2- GI'!$D$13&lt;&gt;"Yes")))</formula>
    </cfRule>
  </conditionalFormatting>
  <conditionalFormatting sqref="D150">
    <cfRule type="expression" priority="533" dxfId="0" stopIfTrue="1">
      <formula>AND(D150&lt;&gt;"",'2- GI'!$D$13="",NOT(AND('2- GI'!$D$13&lt;&gt;"",'2- GI'!$D$13&lt;&gt;"Yes")))</formula>
    </cfRule>
    <cfRule type="expression" priority="534" dxfId="1" stopIfTrue="1">
      <formula>AND(D150&lt;&gt;"",NOT('2- GI'!$D$13=""),NOT(AND('2- GI'!$D$13&lt;&gt;"",'2- GI'!$D$13&lt;&gt;"Yes")))</formula>
    </cfRule>
    <cfRule type="expression" priority="535" dxfId="2" stopIfTrue="1">
      <formula>AND(AND('2- GI'!$D$13&lt;&gt;"",'2- GI'!$D$13&lt;&gt;"Yes"),D150="")</formula>
    </cfRule>
    <cfRule type="expression" priority="536" dxfId="3" stopIfTrue="1">
      <formula>AND(D150="",NOT(AND('2- GI'!$D$13&lt;&gt;"",'2- GI'!$D$13&lt;&gt;"Yes")))</formula>
    </cfRule>
  </conditionalFormatting>
  <conditionalFormatting sqref="D151">
    <cfRule type="expression" priority="537" dxfId="0" stopIfTrue="1">
      <formula>AND(D151&lt;&gt;"",OR($D$148="",$D$149="",$D$150="",'2- GI'!$D$13=""),NOT(AND(OR(AND($D$148&lt;&gt;"",$D$148&gt;0),AND($D$149&lt;&gt;"",$D$149&gt;0),AND($D$150&lt;&gt;"",$D$150&gt;0)),AND('2- GI'!$D$13&lt;&gt;"",'2- GI'!$D$13&lt;&gt;"Yes"))))</formula>
    </cfRule>
    <cfRule type="expression" priority="538" dxfId="1" stopIfTrue="1">
      <formula>AND(D151&lt;&gt;"",NOT(OR($D$148="",$D$149="",$D$150="",'2- GI'!$D$13="")),NOT(AND(OR(AND($D$148&lt;&gt;"",$D$148&gt;0),AND($D$149&lt;&gt;"",$D$149&gt;0),AND($D$150&lt;&gt;"",$D$150&gt;0)),AND('2- GI'!$D$13&lt;&gt;"",'2- GI'!$D$13&lt;&gt;"Yes"))))</formula>
    </cfRule>
    <cfRule type="expression" priority="539" dxfId="2" stopIfTrue="1">
      <formula>AND(AND(OR(AND($D$148&lt;&gt;"",$D$148&gt;0),AND($D$149&lt;&gt;"",$D$149&gt;0),AND($D$150&lt;&gt;"",$D$150&gt;0)),AND('2- GI'!$D$13&lt;&gt;"",'2- GI'!$D$13&lt;&gt;"Yes")),D151="")</formula>
    </cfRule>
    <cfRule type="expression" priority="540" dxfId="3" stopIfTrue="1">
      <formula>AND(D151="",NOT(AND(OR(AND($D$148&lt;&gt;"",$D$148&gt;0),AND($D$149&lt;&gt;"",$D$149&gt;0),AND($D$150&lt;&gt;"",$D$150&gt;0)),AND('2- GI'!$D$13&lt;&gt;"",'2- GI'!$D$13&lt;&gt;"Yes"))))</formula>
    </cfRule>
  </conditionalFormatting>
  <conditionalFormatting sqref="D152">
    <cfRule type="expression" priority="541" dxfId="0" stopIfTrue="1">
      <formula>AND(D152&lt;&gt;"",'2- GI'!$D$13="",NOT(AND('2- GI'!$D$13&lt;&gt;"",'2- GI'!$D$13&lt;&gt;"Yes")))</formula>
    </cfRule>
    <cfRule type="expression" priority="542" dxfId="1" stopIfTrue="1">
      <formula>AND(D152&lt;&gt;"",NOT('2- GI'!$D$13=""),NOT(AND('2- GI'!$D$13&lt;&gt;"",'2- GI'!$D$13&lt;&gt;"Yes")))</formula>
    </cfRule>
    <cfRule type="expression" priority="543" dxfId="2" stopIfTrue="1">
      <formula>AND(AND('2- GI'!$D$13&lt;&gt;"",'2- GI'!$D$13&lt;&gt;"Yes"),D152="")</formula>
    </cfRule>
    <cfRule type="expression" priority="544" dxfId="3" stopIfTrue="1">
      <formula>AND(D152="",NOT(AND('2- GI'!$D$13&lt;&gt;"",'2- GI'!$D$13&lt;&gt;"Yes")))</formula>
    </cfRule>
  </conditionalFormatting>
  <conditionalFormatting sqref="D153">
    <cfRule type="expression" priority="545" dxfId="0" stopIfTrue="1">
      <formula>AND(D153&lt;&gt;"",'2- GI'!$D$13="",NOT(AND('2- GI'!$D$13&lt;&gt;"",'2- GI'!$D$13&lt;&gt;"Yes")))</formula>
    </cfRule>
    <cfRule type="expression" priority="546" dxfId="1" stopIfTrue="1">
      <formula>AND(D153&lt;&gt;"",NOT('2- GI'!$D$13=""),NOT(AND('2- GI'!$D$13&lt;&gt;"",'2- GI'!$D$13&lt;&gt;"Yes")))</formula>
    </cfRule>
    <cfRule type="expression" priority="547" dxfId="2" stopIfTrue="1">
      <formula>AND(AND('2- GI'!$D$13&lt;&gt;"",'2- GI'!$D$13&lt;&gt;"Yes"),D153="")</formula>
    </cfRule>
    <cfRule type="expression" priority="548" dxfId="3" stopIfTrue="1">
      <formula>AND(D153="",NOT(AND('2- GI'!$D$13&lt;&gt;"",'2- GI'!$D$13&lt;&gt;"Yes")))</formula>
    </cfRule>
  </conditionalFormatting>
  <conditionalFormatting sqref="D154">
    <cfRule type="expression" priority="549" dxfId="0" stopIfTrue="1">
      <formula>AND(D154&lt;&gt;"",'2- GI'!$D$13="",NOT(AND('2- GI'!$D$13&lt;&gt;"",'2- GI'!$D$13&lt;&gt;"Yes")))</formula>
    </cfRule>
    <cfRule type="expression" priority="550" dxfId="1" stopIfTrue="1">
      <formula>AND(D154&lt;&gt;"",NOT('2- GI'!$D$13=""),NOT(AND('2- GI'!$D$13&lt;&gt;"",'2- GI'!$D$13&lt;&gt;"Yes")))</formula>
    </cfRule>
    <cfRule type="expression" priority="551" dxfId="2" stopIfTrue="1">
      <formula>AND(AND('2- GI'!$D$13&lt;&gt;"",'2- GI'!$D$13&lt;&gt;"Yes"),D154="")</formula>
    </cfRule>
    <cfRule type="expression" priority="552" dxfId="3" stopIfTrue="1">
      <formula>AND(D154="",NOT(AND('2- GI'!$D$13&lt;&gt;"",'2- GI'!$D$13&lt;&gt;"Yes")))</formula>
    </cfRule>
  </conditionalFormatting>
  <conditionalFormatting sqref="D155">
    <cfRule type="expression" priority="553" dxfId="0" stopIfTrue="1">
      <formula>AND(D155&lt;&gt;"",OR($D$152="",$D$153="",$D$154="",'2- GI'!$D$13=""),NOT(AND(OR(AND($D$152&lt;&gt;"",$D$152&gt;0),AND($D$153&lt;&gt;"",$D$153&gt;0),AND($D$154&lt;&gt;"",$D$154&gt;0)),AND('2- GI'!$D$13&lt;&gt;"",'2- GI'!$D$13&lt;&gt;"Yes"))))</formula>
    </cfRule>
    <cfRule type="expression" priority="554" dxfId="1" stopIfTrue="1">
      <formula>AND(D155&lt;&gt;"",NOT(OR($D$152="",$D$153="",$D$154="",'2- GI'!$D$13="")),NOT(AND(OR(AND($D$152&lt;&gt;"",$D$152&gt;0),AND($D$153&lt;&gt;"",$D$153&gt;0),AND($D$154&lt;&gt;"",$D$154&gt;0)),AND('2- GI'!$D$13&lt;&gt;"",'2- GI'!$D$13&lt;&gt;"Yes"))))</formula>
    </cfRule>
    <cfRule type="expression" priority="555" dxfId="2" stopIfTrue="1">
      <formula>AND(AND(OR(AND($D$152&lt;&gt;"",$D$152&gt;0),AND($D$153&lt;&gt;"",$D$153&gt;0),AND($D$154&lt;&gt;"",$D$154&gt;0)),AND('2- GI'!$D$13&lt;&gt;"",'2- GI'!$D$13&lt;&gt;"Yes")),D155="")</formula>
    </cfRule>
    <cfRule type="expression" priority="556" dxfId="3" stopIfTrue="1">
      <formula>AND(D155="",NOT(AND(OR(AND($D$152&lt;&gt;"",$D$152&gt;0),AND($D$153&lt;&gt;"",$D$153&gt;0),AND($D$154&lt;&gt;"",$D$154&gt;0)),AND('2- GI'!$D$13&lt;&gt;"",'2- GI'!$D$13&lt;&gt;"Yes"))))</formula>
    </cfRule>
  </conditionalFormatting>
  <conditionalFormatting sqref="D156">
    <cfRule type="expression" priority="557" dxfId="0" stopIfTrue="1">
      <formula>AND(D156&lt;&gt;"",'2- GI'!$D$13="",NOT(AND('2- GI'!$D$13&lt;&gt;"",'2- GI'!$D$13&lt;&gt;"Yes")))</formula>
    </cfRule>
    <cfRule type="expression" priority="558" dxfId="1" stopIfTrue="1">
      <formula>AND(D156&lt;&gt;"",NOT('2- GI'!$D$13=""),NOT(AND('2- GI'!$D$13&lt;&gt;"",'2- GI'!$D$13&lt;&gt;"Yes")))</formula>
    </cfRule>
    <cfRule type="expression" priority="559" dxfId="2" stopIfTrue="1">
      <formula>AND(AND('2- GI'!$D$13&lt;&gt;"",'2- GI'!$D$13&lt;&gt;"Yes"),D156="")</formula>
    </cfRule>
    <cfRule type="expression" priority="560" dxfId="3" stopIfTrue="1">
      <formula>AND(D156="",NOT(AND('2- GI'!$D$13&lt;&gt;"",'2- GI'!$D$13&lt;&gt;"Yes")))</formula>
    </cfRule>
  </conditionalFormatting>
  <conditionalFormatting sqref="D157">
    <cfRule type="expression" priority="561" dxfId="0" stopIfTrue="1">
      <formula>AND(D157&lt;&gt;"",'2- GI'!$D$13="",NOT(AND('2- GI'!$D$13&lt;&gt;"",'2- GI'!$D$13&lt;&gt;"Yes")))</formula>
    </cfRule>
    <cfRule type="expression" priority="562" dxfId="1" stopIfTrue="1">
      <formula>AND(D157&lt;&gt;"",NOT('2- GI'!$D$13=""),NOT(AND('2- GI'!$D$13&lt;&gt;"",'2- GI'!$D$13&lt;&gt;"Yes")))</formula>
    </cfRule>
    <cfRule type="expression" priority="563" dxfId="2" stopIfTrue="1">
      <formula>AND(AND('2- GI'!$D$13&lt;&gt;"",'2- GI'!$D$13&lt;&gt;"Yes"),D157="")</formula>
    </cfRule>
    <cfRule type="expression" priority="564" dxfId="3" stopIfTrue="1">
      <formula>AND(D157="",NOT(AND('2- GI'!$D$13&lt;&gt;"",'2- GI'!$D$13&lt;&gt;"Yes")))</formula>
    </cfRule>
  </conditionalFormatting>
  <conditionalFormatting sqref="D158">
    <cfRule type="expression" priority="565" dxfId="0" stopIfTrue="1">
      <formula>AND(D158&lt;&gt;"",'2- GI'!$D$13="",NOT(AND('2- GI'!$D$13&lt;&gt;"",'2- GI'!$D$13&lt;&gt;"Yes")))</formula>
    </cfRule>
    <cfRule type="expression" priority="566" dxfId="1" stopIfTrue="1">
      <formula>AND(D158&lt;&gt;"",NOT('2- GI'!$D$13=""),NOT(AND('2- GI'!$D$13&lt;&gt;"",'2- GI'!$D$13&lt;&gt;"Yes")))</formula>
    </cfRule>
    <cfRule type="expression" priority="567" dxfId="2" stopIfTrue="1">
      <formula>AND(AND('2- GI'!$D$13&lt;&gt;"",'2- GI'!$D$13&lt;&gt;"Yes"),D158="")</formula>
    </cfRule>
    <cfRule type="expression" priority="568" dxfId="3" stopIfTrue="1">
      <formula>AND(D158="",NOT(AND('2- GI'!$D$13&lt;&gt;"",'2- GI'!$D$13&lt;&gt;"Yes")))</formula>
    </cfRule>
  </conditionalFormatting>
  <conditionalFormatting sqref="D159">
    <cfRule type="expression" priority="569" dxfId="0" stopIfTrue="1">
      <formula>AND(D159&lt;&gt;"",OR($D$156="",$D$157="",$D$158="",'2- GI'!$D$13=""),NOT(AND(OR(AND($D$156&lt;&gt;"",$D$156&gt;0),AND($D$157&lt;&gt;"",$D$157&gt;0),AND($D$158&lt;&gt;"",$D$158&gt;0)),AND('2- GI'!$D$13&lt;&gt;"",'2- GI'!$D$13&lt;&gt;"Yes"))))</formula>
    </cfRule>
    <cfRule type="expression" priority="570" dxfId="1" stopIfTrue="1">
      <formula>AND(D159&lt;&gt;"",NOT(OR($D$156="",$D$157="",$D$158="",'2- GI'!$D$13="")),NOT(AND(OR(AND($D$156&lt;&gt;"",$D$156&gt;0),AND($D$157&lt;&gt;"",$D$157&gt;0),AND($D$158&lt;&gt;"",$D$158&gt;0)),AND('2- GI'!$D$13&lt;&gt;"",'2- GI'!$D$13&lt;&gt;"Yes"))))</formula>
    </cfRule>
    <cfRule type="expression" priority="571" dxfId="2" stopIfTrue="1">
      <formula>AND(AND(OR(AND($D$156&lt;&gt;"",$D$156&gt;0),AND($D$157&lt;&gt;"",$D$157&gt;0),AND($D$158&lt;&gt;"",$D$158&gt;0)),AND('2- GI'!$D$13&lt;&gt;"",'2- GI'!$D$13&lt;&gt;"Yes")),D159="")</formula>
    </cfRule>
    <cfRule type="expression" priority="572" dxfId="3" stopIfTrue="1">
      <formula>AND(D159="",NOT(AND(OR(AND($D$156&lt;&gt;"",$D$156&gt;0),AND($D$157&lt;&gt;"",$D$157&gt;0),AND($D$158&lt;&gt;"",$D$158&gt;0)),AND('2- GI'!$D$13&lt;&gt;"",'2- GI'!$D$13&lt;&gt;"Yes"))))</formula>
    </cfRule>
  </conditionalFormatting>
  <conditionalFormatting sqref="D161">
    <cfRule type="expression" priority="573" dxfId="0" stopIfTrue="1">
      <formula>AND(D161&lt;&gt;"",'2- GI'!$D$13="",NOT(AND('2- GI'!$D$13&lt;&gt;"",'2- GI'!$D$13&lt;&gt;"Yes")))</formula>
    </cfRule>
    <cfRule type="expression" priority="574" dxfId="1" stopIfTrue="1">
      <formula>AND(D161&lt;&gt;"",NOT('2- GI'!$D$13=""),NOT(AND('2- GI'!$D$13&lt;&gt;"",'2- GI'!$D$13&lt;&gt;"Yes")))</formula>
    </cfRule>
    <cfRule type="expression" priority="575" dxfId="2" stopIfTrue="1">
      <formula>AND(AND('2- GI'!$D$13&lt;&gt;"",'2- GI'!$D$13&lt;&gt;"Yes"),D161="")</formula>
    </cfRule>
    <cfRule type="expression" priority="576" dxfId="3" stopIfTrue="1">
      <formula>AND(D161="",NOT(AND('2- GI'!$D$13&lt;&gt;"",'2- GI'!$D$13&lt;&gt;"Yes")))</formula>
    </cfRule>
  </conditionalFormatting>
  <conditionalFormatting sqref="D162">
    <cfRule type="expression" priority="577" dxfId="0" stopIfTrue="1">
      <formula>AND(D162&lt;&gt;"",'2- GI'!$D$13="",NOT(AND('2- GI'!$D$13&lt;&gt;"",'2- GI'!$D$13&lt;&gt;"Yes")))</formula>
    </cfRule>
    <cfRule type="expression" priority="578" dxfId="1" stopIfTrue="1">
      <formula>AND(D162&lt;&gt;"",NOT('2- GI'!$D$13=""),NOT(AND('2- GI'!$D$13&lt;&gt;"",'2- GI'!$D$13&lt;&gt;"Yes")))</formula>
    </cfRule>
    <cfRule type="expression" priority="579" dxfId="2" stopIfTrue="1">
      <formula>AND(AND('2- GI'!$D$13&lt;&gt;"",'2- GI'!$D$13&lt;&gt;"Yes"),D162="")</formula>
    </cfRule>
    <cfRule type="expression" priority="580" dxfId="3" stopIfTrue="1">
      <formula>AND(D162="",NOT(AND('2- GI'!$D$13&lt;&gt;"",'2- GI'!$D$13&lt;&gt;"Yes")))</formula>
    </cfRule>
  </conditionalFormatting>
  <conditionalFormatting sqref="D163">
    <cfRule type="expression" priority="581" dxfId="0" stopIfTrue="1">
      <formula>AND(D163&lt;&gt;"",'2- GI'!$D$13="",NOT(AND('2- GI'!$D$13&lt;&gt;"",'2- GI'!$D$13&lt;&gt;"Yes")))</formula>
    </cfRule>
    <cfRule type="expression" priority="582" dxfId="1" stopIfTrue="1">
      <formula>AND(D163&lt;&gt;"",NOT('2- GI'!$D$13=""),NOT(AND('2- GI'!$D$13&lt;&gt;"",'2- GI'!$D$13&lt;&gt;"Yes")))</formula>
    </cfRule>
    <cfRule type="expression" priority="583" dxfId="2" stopIfTrue="1">
      <formula>AND(AND('2- GI'!$D$13&lt;&gt;"",'2- GI'!$D$13&lt;&gt;"Yes"),D163="")</formula>
    </cfRule>
    <cfRule type="expression" priority="584" dxfId="3" stopIfTrue="1">
      <formula>AND(D163="",NOT(AND('2- GI'!$D$13&lt;&gt;"",'2- GI'!$D$13&lt;&gt;"Yes")))</formula>
    </cfRule>
  </conditionalFormatting>
  <conditionalFormatting sqref="D164">
    <cfRule type="expression" priority="585" dxfId="0" stopIfTrue="1">
      <formula>AND(D164&lt;&gt;"",'2- GI'!$D$13="",NOT(AND('2- GI'!$D$13&lt;&gt;"",'2- GI'!$D$13&lt;&gt;"Yes")))</formula>
    </cfRule>
    <cfRule type="expression" priority="586" dxfId="1" stopIfTrue="1">
      <formula>AND(D164&lt;&gt;"",NOT('2- GI'!$D$13=""),NOT(AND('2- GI'!$D$13&lt;&gt;"",'2- GI'!$D$13&lt;&gt;"Yes")))</formula>
    </cfRule>
    <cfRule type="expression" priority="587" dxfId="2" stopIfTrue="1">
      <formula>AND(AND('2- GI'!$D$13&lt;&gt;"",'2- GI'!$D$13&lt;&gt;"Yes"),D164="")</formula>
    </cfRule>
    <cfRule type="expression" priority="588" dxfId="3" stopIfTrue="1">
      <formula>AND(D164="",NOT(AND('2- GI'!$D$13&lt;&gt;"",'2- GI'!$D$13&lt;&gt;"Yes")))</formula>
    </cfRule>
  </conditionalFormatting>
  <conditionalFormatting sqref="D165">
    <cfRule type="expression" priority="589" dxfId="0" stopIfTrue="1">
      <formula>AND(D165&lt;&gt;"",'2- GI'!$D$13="",NOT(AND('2- GI'!$D$13&lt;&gt;"",'2- GI'!$D$13&lt;&gt;"Yes")))</formula>
    </cfRule>
    <cfRule type="expression" priority="590" dxfId="1" stopIfTrue="1">
      <formula>AND(D165&lt;&gt;"",NOT('2- GI'!$D$13=""),NOT(AND('2- GI'!$D$13&lt;&gt;"",'2- GI'!$D$13&lt;&gt;"Yes")))</formula>
    </cfRule>
    <cfRule type="expression" priority="591" dxfId="2" stopIfTrue="1">
      <formula>AND(AND('2- GI'!$D$13&lt;&gt;"",'2- GI'!$D$13&lt;&gt;"Yes"),D165="")</formula>
    </cfRule>
    <cfRule type="expression" priority="592" dxfId="3" stopIfTrue="1">
      <formula>AND(D165="",NOT(AND('2- GI'!$D$13&lt;&gt;"",'2- GI'!$D$13&lt;&gt;"Yes")))</formula>
    </cfRule>
  </conditionalFormatting>
  <conditionalFormatting sqref="D166">
    <cfRule type="expression" priority="593" dxfId="0" stopIfTrue="1">
      <formula>AND(D166&lt;&gt;"",'2- GI'!$D$13="",NOT(AND('2- GI'!$D$13&lt;&gt;"",'2- GI'!$D$13&lt;&gt;"Yes")))</formula>
    </cfRule>
    <cfRule type="expression" priority="594" dxfId="1" stopIfTrue="1">
      <formula>AND(D166&lt;&gt;"",NOT('2- GI'!$D$13=""),NOT(AND('2- GI'!$D$13&lt;&gt;"",'2- GI'!$D$13&lt;&gt;"Yes")))</formula>
    </cfRule>
    <cfRule type="expression" priority="595" dxfId="2" stopIfTrue="1">
      <formula>AND(AND('2- GI'!$D$13&lt;&gt;"",'2- GI'!$D$13&lt;&gt;"Yes"),D166="")</formula>
    </cfRule>
    <cfRule type="expression" priority="596" dxfId="3" stopIfTrue="1">
      <formula>AND(D166="",NOT(AND('2- GI'!$D$13&lt;&gt;"",'2- GI'!$D$13&lt;&gt;"Yes")))</formula>
    </cfRule>
  </conditionalFormatting>
  <conditionalFormatting sqref="D167">
    <cfRule type="expression" priority="597" dxfId="0" stopIfTrue="1">
      <formula>AND(D167&lt;&gt;"",OR($D$164="",$D$165="",$D$166="",'2- GI'!$D$13=""),NOT(AND(OR(AND($D$164&lt;&gt;"",$D$164&gt;0),AND($D$165&lt;&gt;"",$D$165&gt;0),AND($D$166&lt;&gt;"",$D$166&gt;0)),AND('2- GI'!$D$13&lt;&gt;"",'2- GI'!$D$13&lt;&gt;"Yes"))))</formula>
    </cfRule>
    <cfRule type="expression" priority="598" dxfId="1" stopIfTrue="1">
      <formula>AND(D167&lt;&gt;"",NOT(OR($D$164="",$D$165="",$D$166="",'2- GI'!$D$13="")),NOT(AND(OR(AND($D$164&lt;&gt;"",$D$164&gt;0),AND($D$165&lt;&gt;"",$D$165&gt;0),AND($D$166&lt;&gt;"",$D$166&gt;0)),AND('2- GI'!$D$13&lt;&gt;"",'2- GI'!$D$13&lt;&gt;"Yes"))))</formula>
    </cfRule>
    <cfRule type="expression" priority="599" dxfId="2" stopIfTrue="1">
      <formula>AND(AND(OR(AND($D$164&lt;&gt;"",$D$164&gt;0),AND($D$165&lt;&gt;"",$D$165&gt;0),AND($D$166&lt;&gt;"",$D$166&gt;0)),AND('2- GI'!$D$13&lt;&gt;"",'2- GI'!$D$13&lt;&gt;"Yes")),D167="")</formula>
    </cfRule>
    <cfRule type="expression" priority="600" dxfId="3" stopIfTrue="1">
      <formula>AND(D167="",NOT(AND(OR(AND($D$164&lt;&gt;"",$D$164&gt;0),AND($D$165&lt;&gt;"",$D$165&gt;0),AND($D$166&lt;&gt;"",$D$166&gt;0)),AND('2- GI'!$D$13&lt;&gt;"",'2- GI'!$D$13&lt;&gt;"Yes"))))</formula>
    </cfRule>
  </conditionalFormatting>
  <conditionalFormatting sqref="D168">
    <cfRule type="expression" priority="601" dxfId="0" stopIfTrue="1">
      <formula>AND(D168&lt;&gt;"",'2- GI'!$D$13="",NOT(AND('2- GI'!$D$13&lt;&gt;"",'2- GI'!$D$13&lt;&gt;"Yes")))</formula>
    </cfRule>
    <cfRule type="expression" priority="602" dxfId="1" stopIfTrue="1">
      <formula>AND(D168&lt;&gt;"",NOT('2- GI'!$D$13=""),NOT(AND('2- GI'!$D$13&lt;&gt;"",'2- GI'!$D$13&lt;&gt;"Yes")))</formula>
    </cfRule>
    <cfRule type="expression" priority="603" dxfId="2" stopIfTrue="1">
      <formula>AND(AND('2- GI'!$D$13&lt;&gt;"",'2- GI'!$D$13&lt;&gt;"Yes"),D168="")</formula>
    </cfRule>
    <cfRule type="expression" priority="604" dxfId="3" stopIfTrue="1">
      <formula>AND(D168="",NOT(AND('2- GI'!$D$13&lt;&gt;"",'2- GI'!$D$13&lt;&gt;"Yes")))</formula>
    </cfRule>
  </conditionalFormatting>
  <conditionalFormatting sqref="D169">
    <cfRule type="expression" priority="605" dxfId="0" stopIfTrue="1">
      <formula>AND(D169&lt;&gt;"",'2- GI'!$D$13="",NOT(AND('2- GI'!$D$13&lt;&gt;"",'2- GI'!$D$13&lt;&gt;"Yes")))</formula>
    </cfRule>
    <cfRule type="expression" priority="606" dxfId="1" stopIfTrue="1">
      <formula>AND(D169&lt;&gt;"",NOT('2- GI'!$D$13=""),NOT(AND('2- GI'!$D$13&lt;&gt;"",'2- GI'!$D$13&lt;&gt;"Yes")))</formula>
    </cfRule>
    <cfRule type="expression" priority="607" dxfId="2" stopIfTrue="1">
      <formula>AND(AND('2- GI'!$D$13&lt;&gt;"",'2- GI'!$D$13&lt;&gt;"Yes"),D169="")</formula>
    </cfRule>
    <cfRule type="expression" priority="608" dxfId="3" stopIfTrue="1">
      <formula>AND(D169="",NOT(AND('2- GI'!$D$13&lt;&gt;"",'2- GI'!$D$13&lt;&gt;"Yes")))</formula>
    </cfRule>
  </conditionalFormatting>
  <conditionalFormatting sqref="D170">
    <cfRule type="expression" priority="609" dxfId="0" stopIfTrue="1">
      <formula>AND(D170&lt;&gt;"",'2- GI'!$D$13="",NOT(AND('2- GI'!$D$13&lt;&gt;"",'2- GI'!$D$13&lt;&gt;"Yes")))</formula>
    </cfRule>
    <cfRule type="expression" priority="610" dxfId="1" stopIfTrue="1">
      <formula>AND(D170&lt;&gt;"",NOT('2- GI'!$D$13=""),NOT(AND('2- GI'!$D$13&lt;&gt;"",'2- GI'!$D$13&lt;&gt;"Yes")))</formula>
    </cfRule>
    <cfRule type="expression" priority="611" dxfId="2" stopIfTrue="1">
      <formula>AND(AND('2- GI'!$D$13&lt;&gt;"",'2- GI'!$D$13&lt;&gt;"Yes"),D170="")</formula>
    </cfRule>
    <cfRule type="expression" priority="612" dxfId="3" stopIfTrue="1">
      <formula>AND(D170="",NOT(AND('2- GI'!$D$13&lt;&gt;"",'2- GI'!$D$13&lt;&gt;"Yes")))</formula>
    </cfRule>
  </conditionalFormatting>
  <conditionalFormatting sqref="D171">
    <cfRule type="expression" priority="613" dxfId="0" stopIfTrue="1">
      <formula>AND(D171&lt;&gt;"",'2- GI'!$D$13="",NOT(AND('2- GI'!$D$13&lt;&gt;"",'2- GI'!$D$13&lt;&gt;"Yes")))</formula>
    </cfRule>
    <cfRule type="expression" priority="614" dxfId="1" stopIfTrue="1">
      <formula>AND(D171&lt;&gt;"",NOT('2- GI'!$D$13=""),NOT(AND('2- GI'!$D$13&lt;&gt;"",'2- GI'!$D$13&lt;&gt;"Yes")))</formula>
    </cfRule>
    <cfRule type="expression" priority="615" dxfId="2" stopIfTrue="1">
      <formula>AND(AND('2- GI'!$D$13&lt;&gt;"",'2- GI'!$D$13&lt;&gt;"Yes"),D171="")</formula>
    </cfRule>
    <cfRule type="expression" priority="616" dxfId="3" stopIfTrue="1">
      <formula>AND(D171="",NOT(AND('2- GI'!$D$13&lt;&gt;"",'2- GI'!$D$13&lt;&gt;"Yes")))</formula>
    </cfRule>
  </conditionalFormatting>
  <conditionalFormatting sqref="D172">
    <cfRule type="expression" priority="617" dxfId="0" stopIfTrue="1">
      <formula>AND(D172&lt;&gt;"",'2- GI'!$D$13="",NOT(AND('2- GI'!$D$13&lt;&gt;"",'2- GI'!$D$13&lt;&gt;"Yes")))</formula>
    </cfRule>
    <cfRule type="expression" priority="618" dxfId="1" stopIfTrue="1">
      <formula>AND(D172&lt;&gt;"",NOT('2- GI'!$D$13=""),NOT(AND('2- GI'!$D$13&lt;&gt;"",'2- GI'!$D$13&lt;&gt;"Yes")))</formula>
    </cfRule>
    <cfRule type="expression" priority="619" dxfId="2" stopIfTrue="1">
      <formula>AND(AND('2- GI'!$D$13&lt;&gt;"",'2- GI'!$D$13&lt;&gt;"Yes"),D172="")</formula>
    </cfRule>
    <cfRule type="expression" priority="620" dxfId="3" stopIfTrue="1">
      <formula>AND(D172="",NOT(AND('2- GI'!$D$13&lt;&gt;"",'2- GI'!$D$13&lt;&gt;"Yes")))</formula>
    </cfRule>
  </conditionalFormatting>
  <conditionalFormatting sqref="D173">
    <cfRule type="expression" priority="621" dxfId="0" stopIfTrue="1">
      <formula>AND(D173&lt;&gt;"",'2- GI'!$D$13="",NOT(AND('2- GI'!$D$13&lt;&gt;"",'2- GI'!$D$13&lt;&gt;"Yes")))</formula>
    </cfRule>
    <cfRule type="expression" priority="622" dxfId="1" stopIfTrue="1">
      <formula>AND(D173&lt;&gt;"",NOT('2- GI'!$D$13=""),NOT(AND('2- GI'!$D$13&lt;&gt;"",'2- GI'!$D$13&lt;&gt;"Yes")))</formula>
    </cfRule>
    <cfRule type="expression" priority="623" dxfId="2" stopIfTrue="1">
      <formula>AND(AND('2- GI'!$D$13&lt;&gt;"",'2- GI'!$D$13&lt;&gt;"Yes"),D173="")</formula>
    </cfRule>
    <cfRule type="expression" priority="624" dxfId="3" stopIfTrue="1">
      <formula>AND(D173="",NOT(AND('2- GI'!$D$13&lt;&gt;"",'2- GI'!$D$13&lt;&gt;"Yes")))</formula>
    </cfRule>
  </conditionalFormatting>
  <conditionalFormatting sqref="D174">
    <cfRule type="expression" priority="625" dxfId="0" stopIfTrue="1">
      <formula>AND(D174&lt;&gt;"",OR($D$171="",$D$172="",$D$173="",'2- GI'!$D$13=""),NOT(AND(OR(AND($D$171&lt;&gt;"",$D$171&gt;0),AND($D$172&lt;&gt;"",$D$172&gt;0),AND($D$173&lt;&gt;"",$D$173&gt;0)),AND('2- GI'!$D$13&lt;&gt;"",'2- GI'!$D$13&lt;&gt;"Yes"))))</formula>
    </cfRule>
    <cfRule type="expression" priority="626" dxfId="1" stopIfTrue="1">
      <formula>AND(D174&lt;&gt;"",NOT(OR($D$171="",$D$172="",$D$173="",'2- GI'!$D$13="")),NOT(AND(OR(AND($D$171&lt;&gt;"",$D$171&gt;0),AND($D$172&lt;&gt;"",$D$172&gt;0),AND($D$173&lt;&gt;"",$D$173&gt;0)),AND('2- GI'!$D$13&lt;&gt;"",'2- GI'!$D$13&lt;&gt;"Yes"))))</formula>
    </cfRule>
    <cfRule type="expression" priority="627" dxfId="2" stopIfTrue="1">
      <formula>AND(AND(OR(AND($D$171&lt;&gt;"",$D$171&gt;0),AND($D$172&lt;&gt;"",$D$172&gt;0),AND($D$173&lt;&gt;"",$D$173&gt;0)),AND('2- GI'!$D$13&lt;&gt;"",'2- GI'!$D$13&lt;&gt;"Yes")),D174="")</formula>
    </cfRule>
    <cfRule type="expression" priority="628" dxfId="3" stopIfTrue="1">
      <formula>AND(D174="",NOT(AND(OR(AND($D$171&lt;&gt;"",$D$171&gt;0),AND($D$172&lt;&gt;"",$D$172&gt;0),AND($D$173&lt;&gt;"",$D$173&gt;0)),AND('2- GI'!$D$13&lt;&gt;"",'2- GI'!$D$13&lt;&gt;"Yes"))))</formula>
    </cfRule>
  </conditionalFormatting>
  <conditionalFormatting sqref="D176">
    <cfRule type="expression" priority="629" dxfId="0" stopIfTrue="1">
      <formula>AND(D176&lt;&gt;"",'2- GI'!$D$13="",NOT(AND('2- GI'!$D$13&lt;&gt;"",'2- GI'!$D$13&lt;&gt;"Yes")))</formula>
    </cfRule>
    <cfRule type="expression" priority="630" dxfId="1" stopIfTrue="1">
      <formula>AND(D176&lt;&gt;"",NOT('2- GI'!$D$13=""),NOT(AND('2- GI'!$D$13&lt;&gt;"",'2- GI'!$D$13&lt;&gt;"Yes")))</formula>
    </cfRule>
    <cfRule type="expression" priority="631" dxfId="2" stopIfTrue="1">
      <formula>AND(AND('2- GI'!$D$13&lt;&gt;"",'2- GI'!$D$13&lt;&gt;"Yes"),D176="")</formula>
    </cfRule>
    <cfRule type="expression" priority="632" dxfId="3" stopIfTrue="1">
      <formula>AND(D176="",NOT(AND('2- GI'!$D$13&lt;&gt;"",'2- GI'!$D$13&lt;&gt;"Yes")))</formula>
    </cfRule>
  </conditionalFormatting>
  <conditionalFormatting sqref="D177">
    <cfRule type="expression" priority="633" dxfId="0" stopIfTrue="1">
      <formula>AND(D177&lt;&gt;"",'2- GI'!$D$13="",NOT(AND('2- GI'!$D$13&lt;&gt;"",'2- GI'!$D$13&lt;&gt;"Yes")))</formula>
    </cfRule>
    <cfRule type="expression" priority="634" dxfId="1" stopIfTrue="1">
      <formula>AND(D177&lt;&gt;"",NOT('2- GI'!$D$13=""),NOT(AND('2- GI'!$D$13&lt;&gt;"",'2- GI'!$D$13&lt;&gt;"Yes")))</formula>
    </cfRule>
    <cfRule type="expression" priority="635" dxfId="2" stopIfTrue="1">
      <formula>AND(AND('2- GI'!$D$13&lt;&gt;"",'2- GI'!$D$13&lt;&gt;"Yes"),D177="")</formula>
    </cfRule>
    <cfRule type="expression" priority="636" dxfId="3" stopIfTrue="1">
      <formula>AND(D177="",NOT(AND('2- GI'!$D$13&lt;&gt;"",'2- GI'!$D$13&lt;&gt;"Yes")))</formula>
    </cfRule>
  </conditionalFormatting>
  <conditionalFormatting sqref="D178">
    <cfRule type="expression" priority="637" dxfId="0" stopIfTrue="1">
      <formula>AND(D178&lt;&gt;"",'2- GI'!$D$13="",NOT(AND('2- GI'!$D$13&lt;&gt;"",'2- GI'!$D$13&lt;&gt;"Yes")))</formula>
    </cfRule>
    <cfRule type="expression" priority="638" dxfId="1" stopIfTrue="1">
      <formula>AND(D178&lt;&gt;"",NOT('2- GI'!$D$13=""),NOT(AND('2- GI'!$D$13&lt;&gt;"",'2- GI'!$D$13&lt;&gt;"Yes")))</formula>
    </cfRule>
    <cfRule type="expression" priority="639" dxfId="2" stopIfTrue="1">
      <formula>AND(AND('2- GI'!$D$13&lt;&gt;"",'2- GI'!$D$13&lt;&gt;"Yes"),D178="")</formula>
    </cfRule>
    <cfRule type="expression" priority="640" dxfId="3" stopIfTrue="1">
      <formula>AND(D178="",NOT(AND('2- GI'!$D$13&lt;&gt;"",'2- GI'!$D$13&lt;&gt;"Yes")))</formula>
    </cfRule>
  </conditionalFormatting>
  <conditionalFormatting sqref="D179">
    <cfRule type="expression" priority="641" dxfId="0" stopIfTrue="1">
      <formula>AND(D179&lt;&gt;"",'2- GI'!$D$13="",NOT(AND('2- GI'!$D$13&lt;&gt;"",'2- GI'!$D$13&lt;&gt;"Yes")))</formula>
    </cfRule>
    <cfRule type="expression" priority="642" dxfId="1" stopIfTrue="1">
      <formula>AND(D179&lt;&gt;"",NOT('2- GI'!$D$13=""),NOT(AND('2- GI'!$D$13&lt;&gt;"",'2- GI'!$D$13&lt;&gt;"Yes")))</formula>
    </cfRule>
    <cfRule type="expression" priority="643" dxfId="2" stopIfTrue="1">
      <formula>AND(AND('2- GI'!$D$13&lt;&gt;"",'2- GI'!$D$13&lt;&gt;"Yes"),D179="")</formula>
    </cfRule>
    <cfRule type="expression" priority="644" dxfId="3" stopIfTrue="1">
      <formula>AND(D179="",NOT(AND('2- GI'!$D$13&lt;&gt;"",'2- GI'!$D$13&lt;&gt;"Yes")))</formula>
    </cfRule>
  </conditionalFormatting>
  <conditionalFormatting sqref="D180">
    <cfRule type="expression" priority="645" dxfId="0" stopIfTrue="1">
      <formula>AND(D180&lt;&gt;"",'2- GI'!$D$13="",NOT(AND('2- GI'!$D$13&lt;&gt;"",'2- GI'!$D$13&lt;&gt;"Yes")))</formula>
    </cfRule>
    <cfRule type="expression" priority="646" dxfId="1" stopIfTrue="1">
      <formula>AND(D180&lt;&gt;"",NOT('2- GI'!$D$13=""),NOT(AND('2- GI'!$D$13&lt;&gt;"",'2- GI'!$D$13&lt;&gt;"Yes")))</formula>
    </cfRule>
    <cfRule type="expression" priority="647" dxfId="2" stopIfTrue="1">
      <formula>AND(AND('2- GI'!$D$13&lt;&gt;"",'2- GI'!$D$13&lt;&gt;"Yes"),D180="")</formula>
    </cfRule>
    <cfRule type="expression" priority="648" dxfId="3" stopIfTrue="1">
      <formula>AND(D180="",NOT(AND('2- GI'!$D$13&lt;&gt;"",'2- GI'!$D$13&lt;&gt;"Yes")))</formula>
    </cfRule>
  </conditionalFormatting>
  <conditionalFormatting sqref="D181">
    <cfRule type="expression" priority="649" dxfId="0" stopIfTrue="1">
      <formula>AND(D181&lt;&gt;"",'2- GI'!$D$13="",NOT(AND('2- GI'!$D$13&lt;&gt;"",'2- GI'!$D$13&lt;&gt;"Yes")))</formula>
    </cfRule>
    <cfRule type="expression" priority="650" dxfId="1" stopIfTrue="1">
      <formula>AND(D181&lt;&gt;"",NOT('2- GI'!$D$13=""),NOT(AND('2- GI'!$D$13&lt;&gt;"",'2- GI'!$D$13&lt;&gt;"Yes")))</formula>
    </cfRule>
    <cfRule type="expression" priority="651" dxfId="2" stopIfTrue="1">
      <formula>AND(AND('2- GI'!$D$13&lt;&gt;"",'2- GI'!$D$13&lt;&gt;"Yes"),D181="")</formula>
    </cfRule>
    <cfRule type="expression" priority="652" dxfId="3" stopIfTrue="1">
      <formula>AND(D181="",NOT(AND('2- GI'!$D$13&lt;&gt;"",'2- GI'!$D$13&lt;&gt;"Yes")))</formula>
    </cfRule>
  </conditionalFormatting>
  <conditionalFormatting sqref="D182">
    <cfRule type="expression" priority="653" dxfId="0" stopIfTrue="1">
      <formula>AND(D182&lt;&gt;"",'2- GI'!$D$13="",NOT(AND('2- GI'!$D$13&lt;&gt;"",'2- GI'!$D$13&lt;&gt;"Yes")))</formula>
    </cfRule>
    <cfRule type="expression" priority="654" dxfId="1" stopIfTrue="1">
      <formula>AND(D182&lt;&gt;"",NOT('2- GI'!$D$13=""),NOT(AND('2- GI'!$D$13&lt;&gt;"",'2- GI'!$D$13&lt;&gt;"Yes")))</formula>
    </cfRule>
    <cfRule type="expression" priority="655" dxfId="2" stopIfTrue="1">
      <formula>AND(AND('2- GI'!$D$13&lt;&gt;"",'2- GI'!$D$13&lt;&gt;"Yes"),D182="")</formula>
    </cfRule>
    <cfRule type="expression" priority="656" dxfId="3" stopIfTrue="1">
      <formula>AND(D182="",NOT(AND('2- GI'!$D$13&lt;&gt;"",'2- GI'!$D$13&lt;&gt;"Yes")))</formula>
    </cfRule>
  </conditionalFormatting>
  <conditionalFormatting sqref="D183">
    <cfRule type="expression" priority="657" dxfId="0" stopIfTrue="1">
      <formula>AND(D183&lt;&gt;"",'2- GI'!$D$13="",NOT(AND('2- GI'!$D$13&lt;&gt;"",'2- GI'!$D$13&lt;&gt;"Yes")))</formula>
    </cfRule>
    <cfRule type="expression" priority="658" dxfId="1" stopIfTrue="1">
      <formula>AND(D183&lt;&gt;"",NOT('2- GI'!$D$13=""),NOT(AND('2- GI'!$D$13&lt;&gt;"",'2- GI'!$D$13&lt;&gt;"Yes")))</formula>
    </cfRule>
    <cfRule type="expression" priority="659" dxfId="2" stopIfTrue="1">
      <formula>AND(AND('2- GI'!$D$13&lt;&gt;"",'2- GI'!$D$13&lt;&gt;"Yes"),D183="")</formula>
    </cfRule>
    <cfRule type="expression" priority="660" dxfId="3" stopIfTrue="1">
      <formula>AND(D183="",NOT(AND('2- GI'!$D$13&lt;&gt;"",'2- GI'!$D$13&lt;&gt;"Yes")))</formula>
    </cfRule>
  </conditionalFormatting>
  <conditionalFormatting sqref="D184">
    <cfRule type="expression" priority="661" dxfId="0" stopIfTrue="1">
      <formula>AND(D184&lt;&gt;"",'2- GI'!$D$13="",NOT(AND('2- GI'!$D$13&lt;&gt;"",'2- GI'!$D$13&lt;&gt;"Yes")))</formula>
    </cfRule>
    <cfRule type="expression" priority="662" dxfId="1" stopIfTrue="1">
      <formula>AND(D184&lt;&gt;"",NOT('2- GI'!$D$13=""),NOT(AND('2- GI'!$D$13&lt;&gt;"",'2- GI'!$D$13&lt;&gt;"Yes")))</formula>
    </cfRule>
    <cfRule type="expression" priority="663" dxfId="2" stopIfTrue="1">
      <formula>AND(AND('2- GI'!$D$13&lt;&gt;"",'2- GI'!$D$13&lt;&gt;"Yes"),D184="")</formula>
    </cfRule>
    <cfRule type="expression" priority="664" dxfId="3" stopIfTrue="1">
      <formula>AND(D184="",NOT(AND('2- GI'!$D$13&lt;&gt;"",'2- GI'!$D$13&lt;&gt;"Yes")))</formula>
    </cfRule>
  </conditionalFormatting>
  <conditionalFormatting sqref="D185">
    <cfRule type="expression" priority="665" dxfId="0" stopIfTrue="1">
      <formula>AND(D185&lt;&gt;"",'2- GI'!$D$13="",NOT(AND('2- GI'!$D$13&lt;&gt;"",'2- GI'!$D$13&lt;&gt;"Yes")))</formula>
    </cfRule>
    <cfRule type="expression" priority="666" dxfId="1" stopIfTrue="1">
      <formula>AND(D185&lt;&gt;"",NOT('2- GI'!$D$13=""),NOT(AND('2- GI'!$D$13&lt;&gt;"",'2- GI'!$D$13&lt;&gt;"Yes")))</formula>
    </cfRule>
    <cfRule type="expression" priority="667" dxfId="2" stopIfTrue="1">
      <formula>AND(AND('2- GI'!$D$13&lt;&gt;"",'2- GI'!$D$13&lt;&gt;"Yes"),D185="")</formula>
    </cfRule>
    <cfRule type="expression" priority="668" dxfId="3" stopIfTrue="1">
      <formula>AND(D185="",NOT(AND('2- GI'!$D$13&lt;&gt;"",'2- GI'!$D$13&lt;&gt;"Yes")))</formula>
    </cfRule>
  </conditionalFormatting>
  <conditionalFormatting sqref="D186">
    <cfRule type="expression" priority="669" dxfId="0" stopIfTrue="1">
      <formula>AND(D186&lt;&gt;"",'2- GI'!$D$13="",NOT(AND('2- GI'!$D$13&lt;&gt;"",'2- GI'!$D$13&lt;&gt;"Yes")))</formula>
    </cfRule>
    <cfRule type="expression" priority="670" dxfId="1" stopIfTrue="1">
      <formula>AND(D186&lt;&gt;"",NOT('2- GI'!$D$13=""),NOT(AND('2- GI'!$D$13&lt;&gt;"",'2- GI'!$D$13&lt;&gt;"Yes")))</formula>
    </cfRule>
    <cfRule type="expression" priority="671" dxfId="2" stopIfTrue="1">
      <formula>AND(AND('2- GI'!$D$13&lt;&gt;"",'2- GI'!$D$13&lt;&gt;"Yes"),D186="")</formula>
    </cfRule>
    <cfRule type="expression" priority="672" dxfId="3" stopIfTrue="1">
      <formula>AND(D186="",NOT(AND('2- GI'!$D$13&lt;&gt;"",'2- GI'!$D$13&lt;&gt;"Yes")))</formula>
    </cfRule>
  </conditionalFormatting>
  <conditionalFormatting sqref="D187">
    <cfRule type="expression" priority="673" dxfId="0" stopIfTrue="1">
      <formula>AND(D187&lt;&gt;"",'2- GI'!$D$13="",NOT(AND('2- GI'!$D$13&lt;&gt;"",'2- GI'!$D$13&lt;&gt;"Yes")))</formula>
    </cfRule>
    <cfRule type="expression" priority="674" dxfId="1" stopIfTrue="1">
      <formula>AND(D187&lt;&gt;"",NOT('2- GI'!$D$13=""),NOT(AND('2- GI'!$D$13&lt;&gt;"",'2- GI'!$D$13&lt;&gt;"Yes")))</formula>
    </cfRule>
    <cfRule type="expression" priority="675" dxfId="2" stopIfTrue="1">
      <formula>AND(AND('2- GI'!$D$13&lt;&gt;"",'2- GI'!$D$13&lt;&gt;"Yes"),D187="")</formula>
    </cfRule>
    <cfRule type="expression" priority="676" dxfId="3" stopIfTrue="1">
      <formula>AND(D187="",NOT(AND('2- GI'!$D$13&lt;&gt;"",'2- GI'!$D$13&lt;&gt;"Yes")))</formula>
    </cfRule>
  </conditionalFormatting>
  <conditionalFormatting sqref="D188">
    <cfRule type="expression" priority="677" dxfId="0" stopIfTrue="1">
      <formula>AND(D188&lt;&gt;"",'2- GI'!$D$13="",NOT(AND('2- GI'!$D$13&lt;&gt;"",'2- GI'!$D$13&lt;&gt;"Yes")))</formula>
    </cfRule>
    <cfRule type="expression" priority="678" dxfId="1" stopIfTrue="1">
      <formula>AND(D188&lt;&gt;"",NOT('2- GI'!$D$13=""),NOT(AND('2- GI'!$D$13&lt;&gt;"",'2- GI'!$D$13&lt;&gt;"Yes")))</formula>
    </cfRule>
    <cfRule type="expression" priority="679" dxfId="2" stopIfTrue="1">
      <formula>AND(AND('2- GI'!$D$13&lt;&gt;"",'2- GI'!$D$13&lt;&gt;"Yes"),D188="")</formula>
    </cfRule>
    <cfRule type="expression" priority="680" dxfId="3" stopIfTrue="1">
      <formula>AND(D188="",NOT(AND('2- GI'!$D$13&lt;&gt;"",'2- GI'!$D$13&lt;&gt;"Yes")))</formula>
    </cfRule>
  </conditionalFormatting>
  <conditionalFormatting sqref="D189">
    <cfRule type="expression" priority="681" dxfId="0" stopIfTrue="1">
      <formula>AND(D189&lt;&gt;"",'2- GI'!$D$13="",NOT(AND('2- GI'!$D$13&lt;&gt;"",'2- GI'!$D$13&lt;&gt;"Yes")))</formula>
    </cfRule>
    <cfRule type="expression" priority="682" dxfId="1" stopIfTrue="1">
      <formula>AND(D189&lt;&gt;"",NOT('2- GI'!$D$13=""),NOT(AND('2- GI'!$D$13&lt;&gt;"",'2- GI'!$D$13&lt;&gt;"Yes")))</formula>
    </cfRule>
    <cfRule type="expression" priority="683" dxfId="2" stopIfTrue="1">
      <formula>AND(AND('2- GI'!$D$13&lt;&gt;"",'2- GI'!$D$13&lt;&gt;"Yes"),D189="")</formula>
    </cfRule>
    <cfRule type="expression" priority="684" dxfId="3" stopIfTrue="1">
      <formula>AND(D189="",NOT(AND('2- GI'!$D$13&lt;&gt;"",'2- GI'!$D$13&lt;&gt;"Yes")))</formula>
    </cfRule>
  </conditionalFormatting>
  <conditionalFormatting sqref="D190">
    <cfRule type="expression" priority="685" dxfId="0" stopIfTrue="1">
      <formula>AND(D190&lt;&gt;"",'2- GI'!$D$13="",NOT(AND('2- GI'!$D$13&lt;&gt;"",'2- GI'!$D$13&lt;&gt;"Yes")))</formula>
    </cfRule>
    <cfRule type="expression" priority="686" dxfId="1" stopIfTrue="1">
      <formula>AND(D190&lt;&gt;"",NOT('2- GI'!$D$13=""),NOT(AND('2- GI'!$D$13&lt;&gt;"",'2- GI'!$D$13&lt;&gt;"Yes")))</formula>
    </cfRule>
    <cfRule type="expression" priority="687" dxfId="2" stopIfTrue="1">
      <formula>AND(AND('2- GI'!$D$13&lt;&gt;"",'2- GI'!$D$13&lt;&gt;"Yes"),D190="")</formula>
    </cfRule>
    <cfRule type="expression" priority="688" dxfId="3" stopIfTrue="1">
      <formula>AND(D190="",NOT(AND('2- GI'!$D$13&lt;&gt;"",'2- GI'!$D$13&lt;&gt;"Yes")))</formula>
    </cfRule>
  </conditionalFormatting>
  <conditionalFormatting sqref="D191">
    <cfRule type="expression" priority="689" dxfId="0" stopIfTrue="1">
      <formula>AND(D191&lt;&gt;"",'2- GI'!$D$13="",NOT(AND('2- GI'!$D$13&lt;&gt;"",'2- GI'!$D$13&lt;&gt;"Yes")))</formula>
    </cfRule>
    <cfRule type="expression" priority="690" dxfId="1" stopIfTrue="1">
      <formula>AND(D191&lt;&gt;"",NOT('2- GI'!$D$13=""),NOT(AND('2- GI'!$D$13&lt;&gt;"",'2- GI'!$D$13&lt;&gt;"Yes")))</formula>
    </cfRule>
    <cfRule type="expression" priority="691" dxfId="2" stopIfTrue="1">
      <formula>AND(AND('2- GI'!$D$13&lt;&gt;"",'2- GI'!$D$13&lt;&gt;"Yes"),D191="")</formula>
    </cfRule>
    <cfRule type="expression" priority="692" dxfId="3" stopIfTrue="1">
      <formula>AND(D191="",NOT(AND('2- GI'!$D$13&lt;&gt;"",'2- GI'!$D$13&lt;&gt;"Yes")))</formula>
    </cfRule>
  </conditionalFormatting>
  <conditionalFormatting sqref="D192">
    <cfRule type="expression" priority="693" dxfId="0" stopIfTrue="1">
      <formula>AND(D192&lt;&gt;"",'2- GI'!$D$13="",NOT(AND('2- GI'!$D$13&lt;&gt;"",'2- GI'!$D$13&lt;&gt;"Yes")))</formula>
    </cfRule>
    <cfRule type="expression" priority="694" dxfId="1" stopIfTrue="1">
      <formula>AND(D192&lt;&gt;"",NOT('2- GI'!$D$13=""),NOT(AND('2- GI'!$D$13&lt;&gt;"",'2- GI'!$D$13&lt;&gt;"Yes")))</formula>
    </cfRule>
    <cfRule type="expression" priority="695" dxfId="2" stopIfTrue="1">
      <formula>AND(AND('2- GI'!$D$13&lt;&gt;"",'2- GI'!$D$13&lt;&gt;"Yes"),D192="")</formula>
    </cfRule>
    <cfRule type="expression" priority="696" dxfId="3" stopIfTrue="1">
      <formula>AND(D192="",NOT(AND('2- GI'!$D$13&lt;&gt;"",'2- GI'!$D$13&lt;&gt;"Yes")))</formula>
    </cfRule>
  </conditionalFormatting>
  <conditionalFormatting sqref="D193">
    <cfRule type="expression" priority="697" dxfId="0" stopIfTrue="1">
      <formula>AND(D193&lt;&gt;"",'2- GI'!$D$13="",NOT(AND('2- GI'!$D$13&lt;&gt;"",'2- GI'!$D$13&lt;&gt;"Yes")))</formula>
    </cfRule>
    <cfRule type="expression" priority="698" dxfId="1" stopIfTrue="1">
      <formula>AND(D193&lt;&gt;"",NOT('2- GI'!$D$13=""),NOT(AND('2- GI'!$D$13&lt;&gt;"",'2- GI'!$D$13&lt;&gt;"Yes")))</formula>
    </cfRule>
    <cfRule type="expression" priority="699" dxfId="2" stopIfTrue="1">
      <formula>AND(AND('2- GI'!$D$13&lt;&gt;"",'2- GI'!$D$13&lt;&gt;"Yes"),D193="")</formula>
    </cfRule>
    <cfRule type="expression" priority="700" dxfId="3" stopIfTrue="1">
      <formula>AND(D193="",NOT(AND('2- GI'!$D$13&lt;&gt;"",'2- GI'!$D$13&lt;&gt;"Yes")))</formula>
    </cfRule>
  </conditionalFormatting>
  <conditionalFormatting sqref="D194">
    <cfRule type="expression" priority="701" dxfId="0" stopIfTrue="1">
      <formula>AND(D194&lt;&gt;"",'2- GI'!$D$13="",NOT(AND('2- GI'!$D$13&lt;&gt;"",'2- GI'!$D$13&lt;&gt;"Yes")))</formula>
    </cfRule>
    <cfRule type="expression" priority="702" dxfId="1" stopIfTrue="1">
      <formula>AND(D194&lt;&gt;"",NOT('2- GI'!$D$13=""),NOT(AND('2- GI'!$D$13&lt;&gt;"",'2- GI'!$D$13&lt;&gt;"Yes")))</formula>
    </cfRule>
    <cfRule type="expression" priority="703" dxfId="2" stopIfTrue="1">
      <formula>AND(AND('2- GI'!$D$13&lt;&gt;"",'2- GI'!$D$13&lt;&gt;"Yes"),D194="")</formula>
    </cfRule>
    <cfRule type="expression" priority="704" dxfId="3" stopIfTrue="1">
      <formula>AND(D194="",NOT(AND('2- GI'!$D$13&lt;&gt;"",'2- GI'!$D$13&lt;&gt;"Yes")))</formula>
    </cfRule>
  </conditionalFormatting>
  <conditionalFormatting sqref="D195">
    <cfRule type="expression" priority="705" dxfId="0" stopIfTrue="1">
      <formula>AND(D195&lt;&gt;"",'2- GI'!$D$13="",NOT(AND('2- GI'!$D$13&lt;&gt;"",'2- GI'!$D$13&lt;&gt;"Yes")))</formula>
    </cfRule>
    <cfRule type="expression" priority="706" dxfId="1" stopIfTrue="1">
      <formula>AND(D195&lt;&gt;"",NOT('2- GI'!$D$13=""),NOT(AND('2- GI'!$D$13&lt;&gt;"",'2- GI'!$D$13&lt;&gt;"Yes")))</formula>
    </cfRule>
    <cfRule type="expression" priority="707" dxfId="2" stopIfTrue="1">
      <formula>AND(AND('2- GI'!$D$13&lt;&gt;"",'2- GI'!$D$13&lt;&gt;"Yes"),D195="")</formula>
    </cfRule>
    <cfRule type="expression" priority="708" dxfId="3" stopIfTrue="1">
      <formula>AND(D195="",NOT(AND('2- GI'!$D$13&lt;&gt;"",'2- GI'!$D$13&lt;&gt;"Yes")))</formula>
    </cfRule>
  </conditionalFormatting>
  <conditionalFormatting sqref="D196">
    <cfRule type="expression" priority="709" dxfId="0" stopIfTrue="1">
      <formula>AND(D196&lt;&gt;"",'2- GI'!$D$13="",NOT(AND('2- GI'!$D$13&lt;&gt;"",'2- GI'!$D$13&lt;&gt;"Yes")))</formula>
    </cfRule>
    <cfRule type="expression" priority="710" dxfId="1" stopIfTrue="1">
      <formula>AND(D196&lt;&gt;"",NOT('2- GI'!$D$13=""),NOT(AND('2- GI'!$D$13&lt;&gt;"",'2- GI'!$D$13&lt;&gt;"Yes")))</formula>
    </cfRule>
    <cfRule type="expression" priority="711" dxfId="2" stopIfTrue="1">
      <formula>AND(AND('2- GI'!$D$13&lt;&gt;"",'2- GI'!$D$13&lt;&gt;"Yes"),D196="")</formula>
    </cfRule>
    <cfRule type="expression" priority="712" dxfId="3" stopIfTrue="1">
      <formula>AND(D196="",NOT(AND('2- GI'!$D$13&lt;&gt;"",'2- GI'!$D$13&lt;&gt;"Yes")))</formula>
    </cfRule>
  </conditionalFormatting>
  <conditionalFormatting sqref="D197">
    <cfRule type="expression" priority="713" dxfId="0" stopIfTrue="1">
      <formula>AND(D197&lt;&gt;"",'2- GI'!$D$13="",NOT(AND('2- GI'!$D$13&lt;&gt;"",'2- GI'!$D$13&lt;&gt;"Yes")))</formula>
    </cfRule>
    <cfRule type="expression" priority="714" dxfId="1" stopIfTrue="1">
      <formula>AND(D197&lt;&gt;"",NOT('2- GI'!$D$13=""),NOT(AND('2- GI'!$D$13&lt;&gt;"",'2- GI'!$D$13&lt;&gt;"Yes")))</formula>
    </cfRule>
    <cfRule type="expression" priority="715" dxfId="2" stopIfTrue="1">
      <formula>AND(AND('2- GI'!$D$13&lt;&gt;"",'2- GI'!$D$13&lt;&gt;"Yes"),D197="")</formula>
    </cfRule>
    <cfRule type="expression" priority="716" dxfId="3" stopIfTrue="1">
      <formula>AND(D197="",NOT(AND('2- GI'!$D$13&lt;&gt;"",'2- GI'!$D$13&lt;&gt;"Yes")))</formula>
    </cfRule>
  </conditionalFormatting>
  <conditionalFormatting sqref="D198">
    <cfRule type="expression" priority="717" dxfId="0" stopIfTrue="1">
      <formula>AND(D198&lt;&gt;"",'2- GI'!$D$13="",NOT(AND('2- GI'!$D$13&lt;&gt;"",'2- GI'!$D$13&lt;&gt;"Yes")))</formula>
    </cfRule>
    <cfRule type="expression" priority="718" dxfId="1" stopIfTrue="1">
      <formula>AND(D198&lt;&gt;"",NOT('2- GI'!$D$13=""),NOT(AND('2- GI'!$D$13&lt;&gt;"",'2- GI'!$D$13&lt;&gt;"Yes")))</formula>
    </cfRule>
    <cfRule type="expression" priority="719" dxfId="2" stopIfTrue="1">
      <formula>AND(AND('2- GI'!$D$13&lt;&gt;"",'2- GI'!$D$13&lt;&gt;"Yes"),D198="")</formula>
    </cfRule>
    <cfRule type="expression" priority="720" dxfId="3" stopIfTrue="1">
      <formula>AND(D198="",NOT(AND('2- GI'!$D$13&lt;&gt;"",'2- GI'!$D$13&lt;&gt;"Yes")))</formula>
    </cfRule>
  </conditionalFormatting>
  <conditionalFormatting sqref="D199">
    <cfRule type="expression" priority="721" dxfId="0" stopIfTrue="1">
      <formula>AND(D199&lt;&gt;"",'2- GI'!$D$13="",NOT(AND('2- GI'!$D$13&lt;&gt;"",'2- GI'!$D$13&lt;&gt;"Yes")))</formula>
    </cfRule>
    <cfRule type="expression" priority="722" dxfId="1" stopIfTrue="1">
      <formula>AND(D199&lt;&gt;"",NOT('2- GI'!$D$13=""),NOT(AND('2- GI'!$D$13&lt;&gt;"",'2- GI'!$D$13&lt;&gt;"Yes")))</formula>
    </cfRule>
    <cfRule type="expression" priority="723" dxfId="2" stopIfTrue="1">
      <formula>AND(AND('2- GI'!$D$13&lt;&gt;"",'2- GI'!$D$13&lt;&gt;"Yes"),D199="")</formula>
    </cfRule>
    <cfRule type="expression" priority="724" dxfId="3" stopIfTrue="1">
      <formula>AND(D199="",NOT(AND('2- GI'!$D$13&lt;&gt;"",'2- GI'!$D$13&lt;&gt;"Yes")))</formula>
    </cfRule>
  </conditionalFormatting>
  <conditionalFormatting sqref="D200">
    <cfRule type="expression" priority="725" dxfId="0" stopIfTrue="1">
      <formula>AND(D200&lt;&gt;"",'2- GI'!$D$13="",NOT(AND('2- GI'!$D$13&lt;&gt;"",'2- GI'!$D$13&lt;&gt;"Yes")))</formula>
    </cfRule>
    <cfRule type="expression" priority="726" dxfId="1" stopIfTrue="1">
      <formula>AND(D200&lt;&gt;"",NOT('2- GI'!$D$13=""),NOT(AND('2- GI'!$D$13&lt;&gt;"",'2- GI'!$D$13&lt;&gt;"Yes")))</formula>
    </cfRule>
    <cfRule type="expression" priority="727" dxfId="2" stopIfTrue="1">
      <formula>AND(AND('2- GI'!$D$13&lt;&gt;"",'2- GI'!$D$13&lt;&gt;"Yes"),D200="")</formula>
    </cfRule>
    <cfRule type="expression" priority="728" dxfId="3" stopIfTrue="1">
      <formula>AND(D200="",NOT(AND('2- GI'!$D$13&lt;&gt;"",'2- GI'!$D$13&lt;&gt;"Yes")))</formula>
    </cfRule>
  </conditionalFormatting>
  <conditionalFormatting sqref="D201">
    <cfRule type="expression" priority="729" dxfId="0" stopIfTrue="1">
      <formula>AND(D201&lt;&gt;"",'2- GI'!$D$13="",NOT(AND('2- GI'!$D$13&lt;&gt;"",'2- GI'!$D$13&lt;&gt;"Yes")))</formula>
    </cfRule>
    <cfRule type="expression" priority="730" dxfId="1" stopIfTrue="1">
      <formula>AND(D201&lt;&gt;"",NOT('2- GI'!$D$13=""),NOT(AND('2- GI'!$D$13&lt;&gt;"",'2- GI'!$D$13&lt;&gt;"Yes")))</formula>
    </cfRule>
    <cfRule type="expression" priority="731" dxfId="2" stopIfTrue="1">
      <formula>AND(AND('2- GI'!$D$13&lt;&gt;"",'2- GI'!$D$13&lt;&gt;"Yes"),D201="")</formula>
    </cfRule>
    <cfRule type="expression" priority="732" dxfId="3" stopIfTrue="1">
      <formula>AND(D201="",NOT(AND('2- GI'!$D$13&lt;&gt;"",'2- GI'!$D$13&lt;&gt;"Yes")))</formula>
    </cfRule>
  </conditionalFormatting>
  <conditionalFormatting sqref="D202">
    <cfRule type="expression" priority="733" dxfId="0" stopIfTrue="1">
      <formula>AND(D202&lt;&gt;"",'2- GI'!$D$13="",NOT(AND('2- GI'!$D$13&lt;&gt;"",'2- GI'!$D$13&lt;&gt;"Yes")))</formula>
    </cfRule>
    <cfRule type="expression" priority="734" dxfId="1" stopIfTrue="1">
      <formula>AND(D202&lt;&gt;"",NOT('2- GI'!$D$13=""),NOT(AND('2- GI'!$D$13&lt;&gt;"",'2- GI'!$D$13&lt;&gt;"Yes")))</formula>
    </cfRule>
    <cfRule type="expression" priority="735" dxfId="2" stopIfTrue="1">
      <formula>AND(AND('2- GI'!$D$13&lt;&gt;"",'2- GI'!$D$13&lt;&gt;"Yes"),D202="")</formula>
    </cfRule>
    <cfRule type="expression" priority="736" dxfId="3" stopIfTrue="1">
      <formula>AND(D202="",NOT(AND('2- GI'!$D$13&lt;&gt;"",'2- GI'!$D$13&lt;&gt;"Yes")))</formula>
    </cfRule>
  </conditionalFormatting>
  <conditionalFormatting sqref="D203">
    <cfRule type="expression" priority="737" dxfId="0" stopIfTrue="1">
      <formula>AND(D203&lt;&gt;"",'2- GI'!$D$13="",NOT(AND('2- GI'!$D$13&lt;&gt;"",'2- GI'!$D$13&lt;&gt;"Yes")))</formula>
    </cfRule>
    <cfRule type="expression" priority="738" dxfId="1" stopIfTrue="1">
      <formula>AND(D203&lt;&gt;"",NOT('2- GI'!$D$13=""),NOT(AND('2- GI'!$D$13&lt;&gt;"",'2- GI'!$D$13&lt;&gt;"Yes")))</formula>
    </cfRule>
    <cfRule type="expression" priority="739" dxfId="2" stopIfTrue="1">
      <formula>AND(AND('2- GI'!$D$13&lt;&gt;"",'2- GI'!$D$13&lt;&gt;"Yes"),D203="")</formula>
    </cfRule>
    <cfRule type="expression" priority="740" dxfId="3" stopIfTrue="1">
      <formula>AND(D203="",NOT(AND('2- GI'!$D$13&lt;&gt;"",'2- GI'!$D$13&lt;&gt;"Yes")))</formula>
    </cfRule>
  </conditionalFormatting>
  <conditionalFormatting sqref="D204">
    <cfRule type="expression" priority="741" dxfId="0" stopIfTrue="1">
      <formula>AND(D204&lt;&gt;"",'2- GI'!$D$13="",NOT(AND('2- GI'!$D$13&lt;&gt;"",'2- GI'!$D$13&lt;&gt;"Yes")))</formula>
    </cfRule>
    <cfRule type="expression" priority="742" dxfId="1" stopIfTrue="1">
      <formula>AND(D204&lt;&gt;"",NOT('2- GI'!$D$13=""),NOT(AND('2- GI'!$D$13&lt;&gt;"",'2- GI'!$D$13&lt;&gt;"Yes")))</formula>
    </cfRule>
    <cfRule type="expression" priority="743" dxfId="2" stopIfTrue="1">
      <formula>AND(AND('2- GI'!$D$13&lt;&gt;"",'2- GI'!$D$13&lt;&gt;"Yes"),D204="")</formula>
    </cfRule>
    <cfRule type="expression" priority="744" dxfId="3" stopIfTrue="1">
      <formula>AND(D204="",NOT(AND('2- GI'!$D$13&lt;&gt;"",'2- GI'!$D$13&lt;&gt;"Yes")))</formula>
    </cfRule>
  </conditionalFormatting>
  <conditionalFormatting sqref="D205">
    <cfRule type="expression" priority="745" dxfId="0" stopIfTrue="1">
      <formula>AND(D205&lt;&gt;"",'2- GI'!$D$13="",NOT(AND('2- GI'!$D$13&lt;&gt;"",'2- GI'!$D$13&lt;&gt;"Yes")))</formula>
    </cfRule>
    <cfRule type="expression" priority="746" dxfId="1" stopIfTrue="1">
      <formula>AND(D205&lt;&gt;"",NOT('2- GI'!$D$13=""),NOT(AND('2- GI'!$D$13&lt;&gt;"",'2- GI'!$D$13&lt;&gt;"Yes")))</formula>
    </cfRule>
    <cfRule type="expression" priority="747" dxfId="2" stopIfTrue="1">
      <formula>AND(AND('2- GI'!$D$13&lt;&gt;"",'2- GI'!$D$13&lt;&gt;"Yes"),D205="")</formula>
    </cfRule>
    <cfRule type="expression" priority="748" dxfId="3" stopIfTrue="1">
      <formula>AND(D205="",NOT(AND('2- GI'!$D$13&lt;&gt;"",'2- GI'!$D$13&lt;&gt;"Yes")))</formula>
    </cfRule>
  </conditionalFormatting>
  <conditionalFormatting sqref="D206">
    <cfRule type="expression" priority="749" dxfId="0" stopIfTrue="1">
      <formula>AND(D206&lt;&gt;"",'2- GI'!$D$13="",NOT(AND('2- GI'!$D$13&lt;&gt;"",'2- GI'!$D$13&lt;&gt;"Yes")))</formula>
    </cfRule>
    <cfRule type="expression" priority="750" dxfId="1" stopIfTrue="1">
      <formula>AND(D206&lt;&gt;"",NOT('2- GI'!$D$13=""),NOT(AND('2- GI'!$D$13&lt;&gt;"",'2- GI'!$D$13&lt;&gt;"Yes")))</formula>
    </cfRule>
    <cfRule type="expression" priority="751" dxfId="2" stopIfTrue="1">
      <formula>AND(AND('2- GI'!$D$13&lt;&gt;"",'2- GI'!$D$13&lt;&gt;"Yes"),D206="")</formula>
    </cfRule>
    <cfRule type="expression" priority="752" dxfId="3" stopIfTrue="1">
      <formula>AND(D206="",NOT(AND('2- GI'!$D$13&lt;&gt;"",'2- GI'!$D$13&lt;&gt;"Yes")))</formula>
    </cfRule>
  </conditionalFormatting>
  <conditionalFormatting sqref="D207">
    <cfRule type="expression" priority="753" dxfId="0" stopIfTrue="1">
      <formula>AND(D207&lt;&gt;"",'2- GI'!$D$13="",NOT(AND('2- GI'!$D$13&lt;&gt;"",'2- GI'!$D$13&lt;&gt;"Yes")))</formula>
    </cfRule>
    <cfRule type="expression" priority="754" dxfId="1" stopIfTrue="1">
      <formula>AND(D207&lt;&gt;"",NOT('2- GI'!$D$13=""),NOT(AND('2- GI'!$D$13&lt;&gt;"",'2- GI'!$D$13&lt;&gt;"Yes")))</formula>
    </cfRule>
    <cfRule type="expression" priority="755" dxfId="2" stopIfTrue="1">
      <formula>AND(AND('2- GI'!$D$13&lt;&gt;"",'2- GI'!$D$13&lt;&gt;"Yes"),D207="")</formula>
    </cfRule>
    <cfRule type="expression" priority="756" dxfId="3" stopIfTrue="1">
      <formula>AND(D207="",NOT(AND('2- GI'!$D$13&lt;&gt;"",'2- GI'!$D$13&lt;&gt;"Yes")))</formula>
    </cfRule>
  </conditionalFormatting>
  <conditionalFormatting sqref="D208">
    <cfRule type="expression" priority="757" dxfId="0" stopIfTrue="1">
      <formula>AND(D208&lt;&gt;"",'2- GI'!$D$13="",NOT(AND('2- GI'!$D$13&lt;&gt;"",'2- GI'!$D$13&lt;&gt;"Yes")))</formula>
    </cfRule>
    <cfRule type="expression" priority="758" dxfId="1" stopIfTrue="1">
      <formula>AND(D208&lt;&gt;"",NOT('2- GI'!$D$13=""),NOT(AND('2- GI'!$D$13&lt;&gt;"",'2- GI'!$D$13&lt;&gt;"Yes")))</formula>
    </cfRule>
    <cfRule type="expression" priority="759" dxfId="2" stopIfTrue="1">
      <formula>AND(AND('2- GI'!$D$13&lt;&gt;"",'2- GI'!$D$13&lt;&gt;"Yes"),D208="")</formula>
    </cfRule>
    <cfRule type="expression" priority="760" dxfId="3" stopIfTrue="1">
      <formula>AND(D208="",NOT(AND('2- GI'!$D$13&lt;&gt;"",'2- GI'!$D$13&lt;&gt;"Yes")))</formula>
    </cfRule>
  </conditionalFormatting>
  <conditionalFormatting sqref="D209">
    <cfRule type="expression" priority="761" dxfId="0" stopIfTrue="1">
      <formula>AND(D209&lt;&gt;"",'2- GI'!$D$13="",NOT(AND('2- GI'!$D$13&lt;&gt;"",'2- GI'!$D$13&lt;&gt;"Yes")))</formula>
    </cfRule>
    <cfRule type="expression" priority="762" dxfId="1" stopIfTrue="1">
      <formula>AND(D209&lt;&gt;"",NOT('2- GI'!$D$13=""),NOT(AND('2- GI'!$D$13&lt;&gt;"",'2- GI'!$D$13&lt;&gt;"Yes")))</formula>
    </cfRule>
    <cfRule type="expression" priority="763" dxfId="2" stopIfTrue="1">
      <formula>AND(AND('2- GI'!$D$13&lt;&gt;"",'2- GI'!$D$13&lt;&gt;"Yes"),D209="")</formula>
    </cfRule>
    <cfRule type="expression" priority="764" dxfId="3" stopIfTrue="1">
      <formula>AND(D209="",NOT(AND('2- GI'!$D$13&lt;&gt;"",'2- GI'!$D$13&lt;&gt;"Yes")))</formula>
    </cfRule>
  </conditionalFormatting>
  <conditionalFormatting sqref="D210">
    <cfRule type="expression" priority="765" dxfId="0" stopIfTrue="1">
      <formula>AND(D210&lt;&gt;"",'2- GI'!$D$13="",NOT(AND('2- GI'!$D$13&lt;&gt;"",'2- GI'!$D$13&lt;&gt;"Yes")))</formula>
    </cfRule>
    <cfRule type="expression" priority="766" dxfId="1" stopIfTrue="1">
      <formula>AND(D210&lt;&gt;"",NOT('2- GI'!$D$13=""),NOT(AND('2- GI'!$D$13&lt;&gt;"",'2- GI'!$D$13&lt;&gt;"Yes")))</formula>
    </cfRule>
    <cfRule type="expression" priority="767" dxfId="2" stopIfTrue="1">
      <formula>AND(AND('2- GI'!$D$13&lt;&gt;"",'2- GI'!$D$13&lt;&gt;"Yes"),D210="")</formula>
    </cfRule>
    <cfRule type="expression" priority="768" dxfId="3" stopIfTrue="1">
      <formula>AND(D210="",NOT(AND('2- GI'!$D$13&lt;&gt;"",'2- GI'!$D$13&lt;&gt;"Yes")))</formula>
    </cfRule>
  </conditionalFormatting>
  <conditionalFormatting sqref="D211">
    <cfRule type="expression" priority="769" dxfId="0" stopIfTrue="1">
      <formula>AND(D211&lt;&gt;"",'2- GI'!$D$13="",NOT(AND('2- GI'!$D$13&lt;&gt;"",'2- GI'!$D$13&lt;&gt;"Yes")))</formula>
    </cfRule>
    <cfRule type="expression" priority="770" dxfId="1" stopIfTrue="1">
      <formula>AND(D211&lt;&gt;"",NOT('2- GI'!$D$13=""),NOT(AND('2- GI'!$D$13&lt;&gt;"",'2- GI'!$D$13&lt;&gt;"Yes")))</formula>
    </cfRule>
    <cfRule type="expression" priority="771" dxfId="2" stopIfTrue="1">
      <formula>AND(AND('2- GI'!$D$13&lt;&gt;"",'2- GI'!$D$13&lt;&gt;"Yes"),D211="")</formula>
    </cfRule>
    <cfRule type="expression" priority="772" dxfId="3" stopIfTrue="1">
      <formula>AND(D211="",NOT(AND('2- GI'!$D$13&lt;&gt;"",'2- GI'!$D$13&lt;&gt;"Yes")))</formula>
    </cfRule>
  </conditionalFormatting>
  <conditionalFormatting sqref="D212">
    <cfRule type="expression" priority="773" dxfId="0" stopIfTrue="1">
      <formula>AND(D212&lt;&gt;"",'2- GI'!$D$13="",NOT(AND('2- GI'!$D$13&lt;&gt;"",'2- GI'!$D$13&lt;&gt;"Yes")))</formula>
    </cfRule>
    <cfRule type="expression" priority="774" dxfId="1" stopIfTrue="1">
      <formula>AND(D212&lt;&gt;"",NOT('2- GI'!$D$13=""),NOT(AND('2- GI'!$D$13&lt;&gt;"",'2- GI'!$D$13&lt;&gt;"Yes")))</formula>
    </cfRule>
    <cfRule type="expression" priority="775" dxfId="2" stopIfTrue="1">
      <formula>AND(AND('2- GI'!$D$13&lt;&gt;"",'2- GI'!$D$13&lt;&gt;"Yes"),D212="")</formula>
    </cfRule>
    <cfRule type="expression" priority="776" dxfId="3" stopIfTrue="1">
      <formula>AND(D212="",NOT(AND('2- GI'!$D$13&lt;&gt;"",'2- GI'!$D$13&lt;&gt;"Yes")))</formula>
    </cfRule>
  </conditionalFormatting>
  <conditionalFormatting sqref="D213">
    <cfRule type="expression" priority="777" dxfId="0" stopIfTrue="1">
      <formula>AND(D213&lt;&gt;"",'2- GI'!$D$13="",NOT(AND('2- GI'!$D$13&lt;&gt;"",'2- GI'!$D$13&lt;&gt;"Yes")))</formula>
    </cfRule>
    <cfRule type="expression" priority="778" dxfId="1" stopIfTrue="1">
      <formula>AND(D213&lt;&gt;"",NOT('2- GI'!$D$13=""),NOT(AND('2- GI'!$D$13&lt;&gt;"",'2- GI'!$D$13&lt;&gt;"Yes")))</formula>
    </cfRule>
    <cfRule type="expression" priority="779" dxfId="2" stopIfTrue="1">
      <formula>AND(AND('2- GI'!$D$13&lt;&gt;"",'2- GI'!$D$13&lt;&gt;"Yes"),D213="")</formula>
    </cfRule>
    <cfRule type="expression" priority="780" dxfId="3" stopIfTrue="1">
      <formula>AND(D213="",NOT(AND('2- GI'!$D$13&lt;&gt;"",'2- GI'!$D$13&lt;&gt;"Yes")))</formula>
    </cfRule>
  </conditionalFormatting>
  <conditionalFormatting sqref="D214">
    <cfRule type="expression" priority="781" dxfId="0" stopIfTrue="1">
      <formula>AND(D214&lt;&gt;"",'2- GI'!$D$13="",NOT(AND('2- GI'!$D$13&lt;&gt;"",'2- GI'!$D$13&lt;&gt;"Yes")))</formula>
    </cfRule>
    <cfRule type="expression" priority="782" dxfId="1" stopIfTrue="1">
      <formula>AND(D214&lt;&gt;"",NOT('2- GI'!$D$13=""),NOT(AND('2- GI'!$D$13&lt;&gt;"",'2- GI'!$D$13&lt;&gt;"Yes")))</formula>
    </cfRule>
    <cfRule type="expression" priority="783" dxfId="2" stopIfTrue="1">
      <formula>AND(AND('2- GI'!$D$13&lt;&gt;"",'2- GI'!$D$13&lt;&gt;"Yes"),D214="")</formula>
    </cfRule>
    <cfRule type="expression" priority="784" dxfId="3" stopIfTrue="1">
      <formula>AND(D214="",NOT(AND('2- GI'!$D$13&lt;&gt;"",'2- GI'!$D$13&lt;&gt;"Yes")))</formula>
    </cfRule>
  </conditionalFormatting>
  <conditionalFormatting sqref="D215">
    <cfRule type="expression" priority="785" dxfId="0" stopIfTrue="1">
      <formula>AND(D215&lt;&gt;"",'2- GI'!$D$13="",NOT(AND('2- GI'!$D$13&lt;&gt;"",'2- GI'!$D$13&lt;&gt;"Yes")))</formula>
    </cfRule>
    <cfRule type="expression" priority="786" dxfId="1" stopIfTrue="1">
      <formula>AND(D215&lt;&gt;"",NOT('2- GI'!$D$13=""),NOT(AND('2- GI'!$D$13&lt;&gt;"",'2- GI'!$D$13&lt;&gt;"Yes")))</formula>
    </cfRule>
    <cfRule type="expression" priority="787" dxfId="2" stopIfTrue="1">
      <formula>AND(AND('2- GI'!$D$13&lt;&gt;"",'2- GI'!$D$13&lt;&gt;"Yes"),D215="")</formula>
    </cfRule>
    <cfRule type="expression" priority="788" dxfId="3" stopIfTrue="1">
      <formula>AND(D215="",NOT(AND('2- GI'!$D$13&lt;&gt;"",'2- GI'!$D$13&lt;&gt;"Yes")))</formula>
    </cfRule>
  </conditionalFormatting>
  <conditionalFormatting sqref="D216">
    <cfRule type="expression" priority="789" dxfId="0" stopIfTrue="1">
      <formula>AND(D216&lt;&gt;"",'2- GI'!$D$13="",NOT(AND('2- GI'!$D$13&lt;&gt;"",'2- GI'!$D$13&lt;&gt;"Yes")))</formula>
    </cfRule>
    <cfRule type="expression" priority="790" dxfId="1" stopIfTrue="1">
      <formula>AND(D216&lt;&gt;"",NOT('2- GI'!$D$13=""),NOT(AND('2- GI'!$D$13&lt;&gt;"",'2- GI'!$D$13&lt;&gt;"Yes")))</formula>
    </cfRule>
    <cfRule type="expression" priority="791" dxfId="2" stopIfTrue="1">
      <formula>AND(AND('2- GI'!$D$13&lt;&gt;"",'2- GI'!$D$13&lt;&gt;"Yes"),D216="")</formula>
    </cfRule>
    <cfRule type="expression" priority="792" dxfId="3" stopIfTrue="1">
      <formula>AND(D216="",NOT(AND('2- GI'!$D$13&lt;&gt;"",'2- GI'!$D$13&lt;&gt;"Yes")))</formula>
    </cfRule>
  </conditionalFormatting>
  <conditionalFormatting sqref="D217">
    <cfRule type="expression" priority="793" dxfId="0" stopIfTrue="1">
      <formula>AND(D217&lt;&gt;"",'2- GI'!$D$13="",NOT(AND('2- GI'!$D$13&lt;&gt;"",'2- GI'!$D$13&lt;&gt;"Yes")))</formula>
    </cfRule>
    <cfRule type="expression" priority="794" dxfId="1" stopIfTrue="1">
      <formula>AND(D217&lt;&gt;"",NOT('2- GI'!$D$13=""),NOT(AND('2- GI'!$D$13&lt;&gt;"",'2- GI'!$D$13&lt;&gt;"Yes")))</formula>
    </cfRule>
    <cfRule type="expression" priority="795" dxfId="2" stopIfTrue="1">
      <formula>AND(AND('2- GI'!$D$13&lt;&gt;"",'2- GI'!$D$13&lt;&gt;"Yes"),D217="")</formula>
    </cfRule>
    <cfRule type="expression" priority="796" dxfId="3" stopIfTrue="1">
      <formula>AND(D217="",NOT(AND('2- GI'!$D$13&lt;&gt;"",'2- GI'!$D$13&lt;&gt;"Yes")))</formula>
    </cfRule>
  </conditionalFormatting>
  <conditionalFormatting sqref="D218">
    <cfRule type="expression" priority="797" dxfId="0" stopIfTrue="1">
      <formula>AND(D218&lt;&gt;"",'2- GI'!$D$13="",NOT(AND('2- GI'!$D$13&lt;&gt;"",'2- GI'!$D$13&lt;&gt;"Yes")))</formula>
    </cfRule>
    <cfRule type="expression" priority="798" dxfId="1" stopIfTrue="1">
      <formula>AND(D218&lt;&gt;"",NOT('2- GI'!$D$13=""),NOT(AND('2- GI'!$D$13&lt;&gt;"",'2- GI'!$D$13&lt;&gt;"Yes")))</formula>
    </cfRule>
    <cfRule type="expression" priority="799" dxfId="2" stopIfTrue="1">
      <formula>AND(AND('2- GI'!$D$13&lt;&gt;"",'2- GI'!$D$13&lt;&gt;"Yes"),D218="")</formula>
    </cfRule>
    <cfRule type="expression" priority="800" dxfId="3" stopIfTrue="1">
      <formula>AND(D218="",NOT(AND('2- GI'!$D$13&lt;&gt;"",'2- GI'!$D$13&lt;&gt;"Yes")))</formula>
    </cfRule>
  </conditionalFormatting>
  <conditionalFormatting sqref="D219">
    <cfRule type="expression" priority="801" dxfId="0" stopIfTrue="1">
      <formula>AND(D219&lt;&gt;"",'2- GI'!$D$13="",NOT(AND('2- GI'!$D$13&lt;&gt;"",'2- GI'!$D$13&lt;&gt;"Yes")))</formula>
    </cfRule>
    <cfRule type="expression" priority="802" dxfId="1" stopIfTrue="1">
      <formula>AND(D219&lt;&gt;"",NOT('2- GI'!$D$13=""),NOT(AND('2- GI'!$D$13&lt;&gt;"",'2- GI'!$D$13&lt;&gt;"Yes")))</formula>
    </cfRule>
    <cfRule type="expression" priority="803" dxfId="2" stopIfTrue="1">
      <formula>AND(AND('2- GI'!$D$13&lt;&gt;"",'2- GI'!$D$13&lt;&gt;"Yes"),D219="")</formula>
    </cfRule>
    <cfRule type="expression" priority="804" dxfId="3" stopIfTrue="1">
      <formula>AND(D219="",NOT(AND('2- GI'!$D$13&lt;&gt;"",'2- GI'!$D$13&lt;&gt;"Yes")))</formula>
    </cfRule>
  </conditionalFormatting>
  <conditionalFormatting sqref="D220">
    <cfRule type="expression" priority="805" dxfId="0" stopIfTrue="1">
      <formula>AND(D220&lt;&gt;"",'2- GI'!$D$13="",NOT(AND('2- GI'!$D$13&lt;&gt;"",'2- GI'!$D$13&lt;&gt;"Yes")))</formula>
    </cfRule>
    <cfRule type="expression" priority="806" dxfId="1" stopIfTrue="1">
      <formula>AND(D220&lt;&gt;"",NOT('2- GI'!$D$13=""),NOT(AND('2- GI'!$D$13&lt;&gt;"",'2- GI'!$D$13&lt;&gt;"Yes")))</formula>
    </cfRule>
    <cfRule type="expression" priority="807" dxfId="2" stopIfTrue="1">
      <formula>AND(AND('2- GI'!$D$13&lt;&gt;"",'2- GI'!$D$13&lt;&gt;"Yes"),D220="")</formula>
    </cfRule>
    <cfRule type="expression" priority="808" dxfId="3" stopIfTrue="1">
      <formula>AND(D220="",NOT(AND('2- GI'!$D$13&lt;&gt;"",'2- GI'!$D$13&lt;&gt;"Yes")))</formula>
    </cfRule>
  </conditionalFormatting>
  <conditionalFormatting sqref="D221">
    <cfRule type="expression" priority="809" dxfId="0" stopIfTrue="1">
      <formula>AND(D221&lt;&gt;"",OR($D$218="",$D$219="",$D$220="",'2- GI'!$D$13=""),NOT(AND(OR(AND($D$218&lt;&gt;"",$D$218&gt;0),AND($D$219&lt;&gt;"",$D$219&gt;0),AND($D$220&lt;&gt;"",$D$220&gt;0)),AND('2- GI'!$D$13&lt;&gt;"",'2- GI'!$D$13&lt;&gt;"Yes"))))</formula>
    </cfRule>
    <cfRule type="expression" priority="810" dxfId="1" stopIfTrue="1">
      <formula>AND(D221&lt;&gt;"",NOT(OR($D$218="",$D$219="",$D$220="",'2- GI'!$D$13="")),NOT(AND(OR(AND($D$218&lt;&gt;"",$D$218&gt;0),AND($D$219&lt;&gt;"",$D$219&gt;0),AND($D$220&lt;&gt;"",$D$220&gt;0)),AND('2- GI'!$D$13&lt;&gt;"",'2- GI'!$D$13&lt;&gt;"Yes"))))</formula>
    </cfRule>
    <cfRule type="expression" priority="811" dxfId="2" stopIfTrue="1">
      <formula>AND(AND(OR(AND($D$218&lt;&gt;"",$D$218&gt;0),AND($D$219&lt;&gt;"",$D$219&gt;0),AND($D$220&lt;&gt;"",$D$220&gt;0)),AND('2- GI'!$D$13&lt;&gt;"",'2- GI'!$D$13&lt;&gt;"Yes")),D221="")</formula>
    </cfRule>
    <cfRule type="expression" priority="812" dxfId="3" stopIfTrue="1">
      <formula>AND(D221="",NOT(AND(OR(AND($D$218&lt;&gt;"",$D$218&gt;0),AND($D$219&lt;&gt;"",$D$219&gt;0),AND($D$220&lt;&gt;"",$D$220&gt;0)),AND('2- GI'!$D$13&lt;&gt;"",'2- GI'!$D$13&lt;&gt;"Yes"))))</formula>
    </cfRule>
  </conditionalFormatting>
  <conditionalFormatting sqref="D222">
    <cfRule type="expression" priority="813" dxfId="0" stopIfTrue="1">
      <formula>AND(D222&lt;&gt;"",'2- GI'!$D$13="",NOT(AND('2- GI'!$D$13&lt;&gt;"",'2- GI'!$D$13&lt;&gt;"Yes")))</formula>
    </cfRule>
    <cfRule type="expression" priority="814" dxfId="1" stopIfTrue="1">
      <formula>AND(D222&lt;&gt;"",NOT('2- GI'!$D$13=""),NOT(AND('2- GI'!$D$13&lt;&gt;"",'2- GI'!$D$13&lt;&gt;"Yes")))</formula>
    </cfRule>
    <cfRule type="expression" priority="815" dxfId="2" stopIfTrue="1">
      <formula>AND(AND('2- GI'!$D$13&lt;&gt;"",'2- GI'!$D$13&lt;&gt;"Yes"),D222="")</formula>
    </cfRule>
    <cfRule type="expression" priority="816" dxfId="3" stopIfTrue="1">
      <formula>AND(D222="",NOT(AND('2- GI'!$D$13&lt;&gt;"",'2- GI'!$D$13&lt;&gt;"Yes")))</formula>
    </cfRule>
  </conditionalFormatting>
  <conditionalFormatting sqref="D223">
    <cfRule type="expression" priority="817" dxfId="0" stopIfTrue="1">
      <formula>AND(D223&lt;&gt;"",'2- GI'!$D$13="",NOT(AND('2- GI'!$D$13&lt;&gt;"",'2- GI'!$D$13&lt;&gt;"Yes")))</formula>
    </cfRule>
    <cfRule type="expression" priority="818" dxfId="1" stopIfTrue="1">
      <formula>AND(D223&lt;&gt;"",NOT('2- GI'!$D$13=""),NOT(AND('2- GI'!$D$13&lt;&gt;"",'2- GI'!$D$13&lt;&gt;"Yes")))</formula>
    </cfRule>
    <cfRule type="expression" priority="819" dxfId="2" stopIfTrue="1">
      <formula>AND(AND('2- GI'!$D$13&lt;&gt;"",'2- GI'!$D$13&lt;&gt;"Yes"),D223="")</formula>
    </cfRule>
    <cfRule type="expression" priority="820" dxfId="3" stopIfTrue="1">
      <formula>AND(D223="",NOT(AND('2- GI'!$D$13&lt;&gt;"",'2- GI'!$D$13&lt;&gt;"Yes")))</formula>
    </cfRule>
  </conditionalFormatting>
  <conditionalFormatting sqref="D224">
    <cfRule type="expression" priority="821" dxfId="0" stopIfTrue="1">
      <formula>AND(D224&lt;&gt;"",'2- GI'!$D$13="",NOT(AND('2- GI'!$D$13&lt;&gt;"",'2- GI'!$D$13&lt;&gt;"Yes")))</formula>
    </cfRule>
    <cfRule type="expression" priority="822" dxfId="1" stopIfTrue="1">
      <formula>AND(D224&lt;&gt;"",NOT('2- GI'!$D$13=""),NOT(AND('2- GI'!$D$13&lt;&gt;"",'2- GI'!$D$13&lt;&gt;"Yes")))</formula>
    </cfRule>
    <cfRule type="expression" priority="823" dxfId="2" stopIfTrue="1">
      <formula>AND(AND('2- GI'!$D$13&lt;&gt;"",'2- GI'!$D$13&lt;&gt;"Yes"),D224="")</formula>
    </cfRule>
    <cfRule type="expression" priority="824" dxfId="3" stopIfTrue="1">
      <formula>AND(D224="",NOT(AND('2- GI'!$D$13&lt;&gt;"",'2- GI'!$D$13&lt;&gt;"Yes")))</formula>
    </cfRule>
  </conditionalFormatting>
  <conditionalFormatting sqref="D225">
    <cfRule type="expression" priority="825" dxfId="0" stopIfTrue="1">
      <formula>AND(D225&lt;&gt;"",'2- GI'!$D$13="",NOT(AND('2- GI'!$D$13&lt;&gt;"",'2- GI'!$D$13&lt;&gt;"Yes")))</formula>
    </cfRule>
    <cfRule type="expression" priority="826" dxfId="1" stopIfTrue="1">
      <formula>AND(D225&lt;&gt;"",NOT('2- GI'!$D$13=""),NOT(AND('2- GI'!$D$13&lt;&gt;"",'2- GI'!$D$13&lt;&gt;"Yes")))</formula>
    </cfRule>
    <cfRule type="expression" priority="827" dxfId="2" stopIfTrue="1">
      <formula>AND(AND('2- GI'!$D$13&lt;&gt;"",'2- GI'!$D$13&lt;&gt;"Yes"),D225="")</formula>
    </cfRule>
    <cfRule type="expression" priority="828" dxfId="3" stopIfTrue="1">
      <formula>AND(D225="",NOT(AND('2- GI'!$D$13&lt;&gt;"",'2- GI'!$D$13&lt;&gt;"Yes")))</formula>
    </cfRule>
  </conditionalFormatting>
  <conditionalFormatting sqref="D226">
    <cfRule type="expression" priority="829" dxfId="0" stopIfTrue="1">
      <formula>AND(D226&lt;&gt;"",'2- GI'!$D$13="",NOT(AND('2- GI'!$D$13&lt;&gt;"",'2- GI'!$D$13&lt;&gt;"Yes")))</formula>
    </cfRule>
    <cfRule type="expression" priority="830" dxfId="1" stopIfTrue="1">
      <formula>AND(D226&lt;&gt;"",NOT('2- GI'!$D$13=""),NOT(AND('2- GI'!$D$13&lt;&gt;"",'2- GI'!$D$13&lt;&gt;"Yes")))</formula>
    </cfRule>
    <cfRule type="expression" priority="831" dxfId="2" stopIfTrue="1">
      <formula>AND(AND('2- GI'!$D$13&lt;&gt;"",'2- GI'!$D$13&lt;&gt;"Yes"),D226="")</formula>
    </cfRule>
    <cfRule type="expression" priority="832" dxfId="3" stopIfTrue="1">
      <formula>AND(D226="",NOT(AND('2- GI'!$D$13&lt;&gt;"",'2- GI'!$D$13&lt;&gt;"Yes")))</formula>
    </cfRule>
  </conditionalFormatting>
  <conditionalFormatting sqref="D227">
    <cfRule type="expression" priority="833" dxfId="0" stopIfTrue="1">
      <formula>AND(D227&lt;&gt;"",'2- GI'!$D$13="",NOT(AND('2- GI'!$D$13&lt;&gt;"",'2- GI'!$D$13&lt;&gt;"Yes")))</formula>
    </cfRule>
    <cfRule type="expression" priority="834" dxfId="1" stopIfTrue="1">
      <formula>AND(D227&lt;&gt;"",NOT('2- GI'!$D$13=""),NOT(AND('2- GI'!$D$13&lt;&gt;"",'2- GI'!$D$13&lt;&gt;"Yes")))</formula>
    </cfRule>
    <cfRule type="expression" priority="835" dxfId="2" stopIfTrue="1">
      <formula>AND(AND('2- GI'!$D$13&lt;&gt;"",'2- GI'!$D$13&lt;&gt;"Yes"),D227="")</formula>
    </cfRule>
    <cfRule type="expression" priority="836" dxfId="3" stopIfTrue="1">
      <formula>AND(D227="",NOT(AND('2- GI'!$D$13&lt;&gt;"",'2- GI'!$D$13&lt;&gt;"Yes")))</formula>
    </cfRule>
  </conditionalFormatting>
  <conditionalFormatting sqref="D228">
    <cfRule type="expression" priority="837" dxfId="0" stopIfTrue="1">
      <formula>AND(D228&lt;&gt;"",'2- GI'!$D$13="",NOT(AND('2- GI'!$D$13&lt;&gt;"",'2- GI'!$D$13&lt;&gt;"Yes")))</formula>
    </cfRule>
    <cfRule type="expression" priority="838" dxfId="1" stopIfTrue="1">
      <formula>AND(D228&lt;&gt;"",NOT('2- GI'!$D$13=""),NOT(AND('2- GI'!$D$13&lt;&gt;"",'2- GI'!$D$13&lt;&gt;"Yes")))</formula>
    </cfRule>
    <cfRule type="expression" priority="839" dxfId="2" stopIfTrue="1">
      <formula>AND(AND('2- GI'!$D$13&lt;&gt;"",'2- GI'!$D$13&lt;&gt;"Yes"),D228="")</formula>
    </cfRule>
    <cfRule type="expression" priority="840" dxfId="3" stopIfTrue="1">
      <formula>AND(D228="",NOT(AND('2- GI'!$D$13&lt;&gt;"",'2- GI'!$D$13&lt;&gt;"Yes")))</formula>
    </cfRule>
  </conditionalFormatting>
  <conditionalFormatting sqref="D229">
    <cfRule type="expression" priority="841" dxfId="0" stopIfTrue="1">
      <formula>AND(D229&lt;&gt;"",'2- GI'!$D$13="",NOT(AND('2- GI'!$D$13&lt;&gt;"",'2- GI'!$D$13&lt;&gt;"Yes")))</formula>
    </cfRule>
    <cfRule type="expression" priority="842" dxfId="1" stopIfTrue="1">
      <formula>AND(D229&lt;&gt;"",NOT('2- GI'!$D$13=""),NOT(AND('2- GI'!$D$13&lt;&gt;"",'2- GI'!$D$13&lt;&gt;"Yes")))</formula>
    </cfRule>
    <cfRule type="expression" priority="843" dxfId="2" stopIfTrue="1">
      <formula>AND(AND('2- GI'!$D$13&lt;&gt;"",'2- GI'!$D$13&lt;&gt;"Yes"),D229="")</formula>
    </cfRule>
    <cfRule type="expression" priority="844" dxfId="3" stopIfTrue="1">
      <formula>AND(D229="",NOT(AND('2- GI'!$D$13&lt;&gt;"",'2- GI'!$D$13&lt;&gt;"Yes")))</formula>
    </cfRule>
  </conditionalFormatting>
  <conditionalFormatting sqref="D230">
    <cfRule type="expression" priority="845" dxfId="0" stopIfTrue="1">
      <formula>AND(D230&lt;&gt;"",'2- GI'!$D$13="",NOT(AND('2- GI'!$D$13&lt;&gt;"",'2- GI'!$D$13&lt;&gt;"Yes")))</formula>
    </cfRule>
    <cfRule type="expression" priority="846" dxfId="1" stopIfTrue="1">
      <formula>AND(D230&lt;&gt;"",NOT('2- GI'!$D$13=""),NOT(AND('2- GI'!$D$13&lt;&gt;"",'2- GI'!$D$13&lt;&gt;"Yes")))</formula>
    </cfRule>
    <cfRule type="expression" priority="847" dxfId="2" stopIfTrue="1">
      <formula>AND(AND('2- GI'!$D$13&lt;&gt;"",'2- GI'!$D$13&lt;&gt;"Yes"),D230="")</formula>
    </cfRule>
    <cfRule type="expression" priority="848" dxfId="3" stopIfTrue="1">
      <formula>AND(D230="",NOT(AND('2- GI'!$D$13&lt;&gt;"",'2- GI'!$D$13&lt;&gt;"Yes")))</formula>
    </cfRule>
  </conditionalFormatting>
  <conditionalFormatting sqref="D231">
    <cfRule type="expression" priority="849" dxfId="0" stopIfTrue="1">
      <formula>AND(D231&lt;&gt;"",'2- GI'!$D$13="",NOT(AND('2- GI'!$D$13&lt;&gt;"",'2- GI'!$D$13&lt;&gt;"Yes")))</formula>
    </cfRule>
    <cfRule type="expression" priority="850" dxfId="1" stopIfTrue="1">
      <formula>AND(D231&lt;&gt;"",NOT('2- GI'!$D$13=""),NOT(AND('2- GI'!$D$13&lt;&gt;"",'2- GI'!$D$13&lt;&gt;"Yes")))</formula>
    </cfRule>
    <cfRule type="expression" priority="851" dxfId="2" stopIfTrue="1">
      <formula>AND(AND('2- GI'!$D$13&lt;&gt;"",'2- GI'!$D$13&lt;&gt;"Yes"),D231="")</formula>
    </cfRule>
    <cfRule type="expression" priority="852" dxfId="3" stopIfTrue="1">
      <formula>AND(D231="",NOT(AND('2- GI'!$D$13&lt;&gt;"",'2- GI'!$D$13&lt;&gt;"Yes")))</formula>
    </cfRule>
  </conditionalFormatting>
  <conditionalFormatting sqref="D232">
    <cfRule type="expression" priority="853" dxfId="0" stopIfTrue="1">
      <formula>AND(D232&lt;&gt;"",'2- GI'!$D$13="",NOT(AND('2- GI'!$D$13&lt;&gt;"",'2- GI'!$D$13&lt;&gt;"Yes")))</formula>
    </cfRule>
    <cfRule type="expression" priority="854" dxfId="1" stopIfTrue="1">
      <formula>AND(D232&lt;&gt;"",NOT('2- GI'!$D$13=""),NOT(AND('2- GI'!$D$13&lt;&gt;"",'2- GI'!$D$13&lt;&gt;"Yes")))</formula>
    </cfRule>
    <cfRule type="expression" priority="855" dxfId="2" stopIfTrue="1">
      <formula>AND(AND('2- GI'!$D$13&lt;&gt;"",'2- GI'!$D$13&lt;&gt;"Yes"),D232="")</formula>
    </cfRule>
    <cfRule type="expression" priority="856" dxfId="3" stopIfTrue="1">
      <formula>AND(D232="",NOT(AND('2- GI'!$D$13&lt;&gt;"",'2- GI'!$D$13&lt;&gt;"Yes")))</formula>
    </cfRule>
  </conditionalFormatting>
  <conditionalFormatting sqref="D233">
    <cfRule type="expression" priority="857" dxfId="0" stopIfTrue="1">
      <formula>AND(D233&lt;&gt;"",'2- GI'!$D$13="",NOT(AND('2- GI'!$D$13&lt;&gt;"",'2- GI'!$D$13&lt;&gt;"Yes")))</formula>
    </cfRule>
    <cfRule type="expression" priority="858" dxfId="1" stopIfTrue="1">
      <formula>AND(D233&lt;&gt;"",NOT('2- GI'!$D$13=""),NOT(AND('2- GI'!$D$13&lt;&gt;"",'2- GI'!$D$13&lt;&gt;"Yes")))</formula>
    </cfRule>
    <cfRule type="expression" priority="859" dxfId="2" stopIfTrue="1">
      <formula>AND(AND('2- GI'!$D$13&lt;&gt;"",'2- GI'!$D$13&lt;&gt;"Yes"),D233="")</formula>
    </cfRule>
    <cfRule type="expression" priority="860" dxfId="3" stopIfTrue="1">
      <formula>AND(D233="",NOT(AND('2- GI'!$D$13&lt;&gt;"",'2- GI'!$D$13&lt;&gt;"Yes")))</formula>
    </cfRule>
  </conditionalFormatting>
  <conditionalFormatting sqref="D234">
    <cfRule type="expression" priority="861" dxfId="0" stopIfTrue="1">
      <formula>AND(D234&lt;&gt;"",'2- GI'!$D$13="",NOT(AND('2- GI'!$D$13&lt;&gt;"",'2- GI'!$D$13&lt;&gt;"Yes")))</formula>
    </cfRule>
    <cfRule type="expression" priority="862" dxfId="1" stopIfTrue="1">
      <formula>AND(D234&lt;&gt;"",NOT('2- GI'!$D$13=""),NOT(AND('2- GI'!$D$13&lt;&gt;"",'2- GI'!$D$13&lt;&gt;"Yes")))</formula>
    </cfRule>
    <cfRule type="expression" priority="863" dxfId="2" stopIfTrue="1">
      <formula>AND(AND('2- GI'!$D$13&lt;&gt;"",'2- GI'!$D$13&lt;&gt;"Yes"),D234="")</formula>
    </cfRule>
    <cfRule type="expression" priority="864" dxfId="3" stopIfTrue="1">
      <formula>AND(D234="",NOT(AND('2- GI'!$D$13&lt;&gt;"",'2- GI'!$D$13&lt;&gt;"Yes")))</formula>
    </cfRule>
  </conditionalFormatting>
  <conditionalFormatting sqref="D235">
    <cfRule type="expression" priority="865" dxfId="0" stopIfTrue="1">
      <formula>AND(D235&lt;&gt;"",'2- GI'!$D$13="",NOT(AND('2- GI'!$D$13&lt;&gt;"",'2- GI'!$D$13&lt;&gt;"Yes")))</formula>
    </cfRule>
    <cfRule type="expression" priority="866" dxfId="1" stopIfTrue="1">
      <formula>AND(D235&lt;&gt;"",NOT('2- GI'!$D$13=""),NOT(AND('2- GI'!$D$13&lt;&gt;"",'2- GI'!$D$13&lt;&gt;"Yes")))</formula>
    </cfRule>
    <cfRule type="expression" priority="867" dxfId="2" stopIfTrue="1">
      <formula>AND(AND('2- GI'!$D$13&lt;&gt;"",'2- GI'!$D$13&lt;&gt;"Yes"),D235="")</formula>
    </cfRule>
    <cfRule type="expression" priority="868" dxfId="3" stopIfTrue="1">
      <formula>AND(D235="",NOT(AND('2- GI'!$D$13&lt;&gt;"",'2- GI'!$D$13&lt;&gt;"Yes")))</formula>
    </cfRule>
  </conditionalFormatting>
  <conditionalFormatting sqref="D236">
    <cfRule type="expression" priority="869" dxfId="0" stopIfTrue="1">
      <formula>AND(D236&lt;&gt;"",'2- GI'!$D$13="",NOT(AND('2- GI'!$D$13&lt;&gt;"",'2- GI'!$D$13&lt;&gt;"Yes")))</formula>
    </cfRule>
    <cfRule type="expression" priority="870" dxfId="1" stopIfTrue="1">
      <formula>AND(D236&lt;&gt;"",NOT('2- GI'!$D$13=""),NOT(AND('2- GI'!$D$13&lt;&gt;"",'2- GI'!$D$13&lt;&gt;"Yes")))</formula>
    </cfRule>
    <cfRule type="expression" priority="871" dxfId="2" stopIfTrue="1">
      <formula>AND(AND('2- GI'!$D$13&lt;&gt;"",'2- GI'!$D$13&lt;&gt;"Yes"),D236="")</formula>
    </cfRule>
    <cfRule type="expression" priority="872" dxfId="3" stopIfTrue="1">
      <formula>AND(D236="",NOT(AND('2- GI'!$D$13&lt;&gt;"",'2- GI'!$D$13&lt;&gt;"Yes")))</formula>
    </cfRule>
  </conditionalFormatting>
  <conditionalFormatting sqref="D237">
    <cfRule type="expression" priority="873" dxfId="0" stopIfTrue="1">
      <formula>AND(D237&lt;&gt;"",'2- GI'!$D$13="",NOT(AND('2- GI'!$D$13&lt;&gt;"",'2- GI'!$D$13&lt;&gt;"Yes")))</formula>
    </cfRule>
    <cfRule type="expression" priority="874" dxfId="1" stopIfTrue="1">
      <formula>AND(D237&lt;&gt;"",NOT('2- GI'!$D$13=""),NOT(AND('2- GI'!$D$13&lt;&gt;"",'2- GI'!$D$13&lt;&gt;"Yes")))</formula>
    </cfRule>
    <cfRule type="expression" priority="875" dxfId="2" stopIfTrue="1">
      <formula>AND(AND('2- GI'!$D$13&lt;&gt;"",'2- GI'!$D$13&lt;&gt;"Yes"),D237="")</formula>
    </cfRule>
    <cfRule type="expression" priority="876" dxfId="3" stopIfTrue="1">
      <formula>AND(D237="",NOT(AND('2- GI'!$D$13&lt;&gt;"",'2- GI'!$D$13&lt;&gt;"Yes")))</formula>
    </cfRule>
  </conditionalFormatting>
  <conditionalFormatting sqref="D238">
    <cfRule type="expression" priority="877" dxfId="0" stopIfTrue="1">
      <formula>AND(D238&lt;&gt;"",'2- GI'!$D$13="",NOT(AND('2- GI'!$D$13&lt;&gt;"",'2- GI'!$D$13&lt;&gt;"Yes")))</formula>
    </cfRule>
    <cfRule type="expression" priority="878" dxfId="1" stopIfTrue="1">
      <formula>AND(D238&lt;&gt;"",NOT('2- GI'!$D$13=""),NOT(AND('2- GI'!$D$13&lt;&gt;"",'2- GI'!$D$13&lt;&gt;"Yes")))</formula>
    </cfRule>
    <cfRule type="expression" priority="879" dxfId="2" stopIfTrue="1">
      <formula>AND(AND('2- GI'!$D$13&lt;&gt;"",'2- GI'!$D$13&lt;&gt;"Yes"),D238="")</formula>
    </cfRule>
    <cfRule type="expression" priority="880" dxfId="3" stopIfTrue="1">
      <formula>AND(D238="",NOT(AND('2- GI'!$D$13&lt;&gt;"",'2- GI'!$D$13&lt;&gt;"Yes")))</formula>
    </cfRule>
  </conditionalFormatting>
  <conditionalFormatting sqref="D239">
    <cfRule type="expression" priority="881" dxfId="0" stopIfTrue="1">
      <formula>AND(D239&lt;&gt;"",'2- GI'!$D$13="",NOT(AND('2- GI'!$D$13&lt;&gt;"",'2- GI'!$D$13&lt;&gt;"Yes")))</formula>
    </cfRule>
    <cfRule type="expression" priority="882" dxfId="1" stopIfTrue="1">
      <formula>AND(D239&lt;&gt;"",NOT('2- GI'!$D$13=""),NOT(AND('2- GI'!$D$13&lt;&gt;"",'2- GI'!$D$13&lt;&gt;"Yes")))</formula>
    </cfRule>
    <cfRule type="expression" priority="883" dxfId="2" stopIfTrue="1">
      <formula>AND(AND('2- GI'!$D$13&lt;&gt;"",'2- GI'!$D$13&lt;&gt;"Yes"),D239="")</formula>
    </cfRule>
    <cfRule type="expression" priority="884" dxfId="3" stopIfTrue="1">
      <formula>AND(D239="",NOT(AND('2- GI'!$D$13&lt;&gt;"",'2- GI'!$D$13&lt;&gt;"Yes")))</formula>
    </cfRule>
  </conditionalFormatting>
  <conditionalFormatting sqref="D240">
    <cfRule type="expression" priority="885" dxfId="0" stopIfTrue="1">
      <formula>AND(D240&lt;&gt;"",'2- GI'!$D$13="",NOT(AND('2- GI'!$D$13&lt;&gt;"",'2- GI'!$D$13&lt;&gt;"Yes")))</formula>
    </cfRule>
    <cfRule type="expression" priority="886" dxfId="1" stopIfTrue="1">
      <formula>AND(D240&lt;&gt;"",NOT('2- GI'!$D$13=""),NOT(AND('2- GI'!$D$13&lt;&gt;"",'2- GI'!$D$13&lt;&gt;"Yes")))</formula>
    </cfRule>
    <cfRule type="expression" priority="887" dxfId="2" stopIfTrue="1">
      <formula>AND(AND('2- GI'!$D$13&lt;&gt;"",'2- GI'!$D$13&lt;&gt;"Yes"),D240="")</formula>
    </cfRule>
    <cfRule type="expression" priority="888" dxfId="3" stopIfTrue="1">
      <formula>AND(D240="",NOT(AND('2- GI'!$D$13&lt;&gt;"",'2- GI'!$D$13&lt;&gt;"Yes")))</formula>
    </cfRule>
  </conditionalFormatting>
  <conditionalFormatting sqref="D241">
    <cfRule type="expression" priority="889" dxfId="0" stopIfTrue="1">
      <formula>AND(D241&lt;&gt;"",'2- GI'!$D$13="",NOT(AND('2- GI'!$D$13&lt;&gt;"",'2- GI'!$D$13&lt;&gt;"Yes")))</formula>
    </cfRule>
    <cfRule type="expression" priority="890" dxfId="1" stopIfTrue="1">
      <formula>AND(D241&lt;&gt;"",NOT('2- GI'!$D$13=""),NOT(AND('2- GI'!$D$13&lt;&gt;"",'2- GI'!$D$13&lt;&gt;"Yes")))</formula>
    </cfRule>
    <cfRule type="expression" priority="891" dxfId="2" stopIfTrue="1">
      <formula>AND(AND('2- GI'!$D$13&lt;&gt;"",'2- GI'!$D$13&lt;&gt;"Yes"),D241="")</formula>
    </cfRule>
    <cfRule type="expression" priority="892" dxfId="3" stopIfTrue="1">
      <formula>AND(D241="",NOT(AND('2- GI'!$D$13&lt;&gt;"",'2- GI'!$D$13&lt;&gt;"Yes")))</formula>
    </cfRule>
  </conditionalFormatting>
  <conditionalFormatting sqref="D242">
    <cfRule type="expression" priority="893" dxfId="0" stopIfTrue="1">
      <formula>AND(D242&lt;&gt;"",'2- GI'!$D$13="",NOT(AND('2- GI'!$D$13&lt;&gt;"",'2- GI'!$D$13&lt;&gt;"Yes")))</formula>
    </cfRule>
    <cfRule type="expression" priority="894" dxfId="1" stopIfTrue="1">
      <formula>AND(D242&lt;&gt;"",NOT('2- GI'!$D$13=""),NOT(AND('2- GI'!$D$13&lt;&gt;"",'2- GI'!$D$13&lt;&gt;"Yes")))</formula>
    </cfRule>
    <cfRule type="expression" priority="895" dxfId="2" stopIfTrue="1">
      <formula>AND(AND('2- GI'!$D$13&lt;&gt;"",'2- GI'!$D$13&lt;&gt;"Yes"),D242="")</formula>
    </cfRule>
    <cfRule type="expression" priority="896" dxfId="3" stopIfTrue="1">
      <formula>AND(D242="",NOT(AND('2- GI'!$D$13&lt;&gt;"",'2- GI'!$D$13&lt;&gt;"Yes")))</formula>
    </cfRule>
  </conditionalFormatting>
  <conditionalFormatting sqref="D243">
    <cfRule type="expression" priority="897" dxfId="0" stopIfTrue="1">
      <formula>AND(D243&lt;&gt;"",'2- GI'!$D$13="",NOT(AND('2- GI'!$D$13&lt;&gt;"",'2- GI'!$D$13&lt;&gt;"Yes")))</formula>
    </cfRule>
    <cfRule type="expression" priority="898" dxfId="1" stopIfTrue="1">
      <formula>AND(D243&lt;&gt;"",NOT('2- GI'!$D$13=""),NOT(AND('2- GI'!$D$13&lt;&gt;"",'2- GI'!$D$13&lt;&gt;"Yes")))</formula>
    </cfRule>
    <cfRule type="expression" priority="899" dxfId="2" stopIfTrue="1">
      <formula>AND(AND('2- GI'!$D$13&lt;&gt;"",'2- GI'!$D$13&lt;&gt;"Yes"),D243="")</formula>
    </cfRule>
    <cfRule type="expression" priority="900" dxfId="3" stopIfTrue="1">
      <formula>AND(D243="",NOT(AND('2- GI'!$D$13&lt;&gt;"",'2- GI'!$D$13&lt;&gt;"Yes")))</formula>
    </cfRule>
  </conditionalFormatting>
  <conditionalFormatting sqref="D244">
    <cfRule type="expression" priority="901" dxfId="0" stopIfTrue="1">
      <formula>AND(D244&lt;&gt;"",'2- GI'!$D$13="",NOT(AND('2- GI'!$D$13&lt;&gt;"",'2- GI'!$D$13&lt;&gt;"Yes")))</formula>
    </cfRule>
    <cfRule type="expression" priority="902" dxfId="1" stopIfTrue="1">
      <formula>AND(D244&lt;&gt;"",NOT('2- GI'!$D$13=""),NOT(AND('2- GI'!$D$13&lt;&gt;"",'2- GI'!$D$13&lt;&gt;"Yes")))</formula>
    </cfRule>
    <cfRule type="expression" priority="903" dxfId="2" stopIfTrue="1">
      <formula>AND(AND('2- GI'!$D$13&lt;&gt;"",'2- GI'!$D$13&lt;&gt;"Yes"),D244="")</formula>
    </cfRule>
    <cfRule type="expression" priority="904" dxfId="3" stopIfTrue="1">
      <formula>AND(D244="",NOT(AND('2- GI'!$D$13&lt;&gt;"",'2- GI'!$D$13&lt;&gt;"Yes")))</formula>
    </cfRule>
  </conditionalFormatting>
  <conditionalFormatting sqref="D245">
    <cfRule type="expression" priority="905" dxfId="0" stopIfTrue="1">
      <formula>AND(D245&lt;&gt;"",'2- GI'!$D$13="",NOT(AND('2- GI'!$D$13&lt;&gt;"",'2- GI'!$D$13&lt;&gt;"Yes")))</formula>
    </cfRule>
    <cfRule type="expression" priority="906" dxfId="1" stopIfTrue="1">
      <formula>AND(D245&lt;&gt;"",NOT('2- GI'!$D$13=""),NOT(AND('2- GI'!$D$13&lt;&gt;"",'2- GI'!$D$13&lt;&gt;"Yes")))</formula>
    </cfRule>
    <cfRule type="expression" priority="907" dxfId="2" stopIfTrue="1">
      <formula>AND(AND('2- GI'!$D$13&lt;&gt;"",'2- GI'!$D$13&lt;&gt;"Yes"),D245="")</formula>
    </cfRule>
    <cfRule type="expression" priority="908" dxfId="3" stopIfTrue="1">
      <formula>AND(D245="",NOT(AND('2- GI'!$D$13&lt;&gt;"",'2- GI'!$D$13&lt;&gt;"Yes")))</formula>
    </cfRule>
  </conditionalFormatting>
  <conditionalFormatting sqref="D246">
    <cfRule type="expression" priority="909" dxfId="0" stopIfTrue="1">
      <formula>AND(D246&lt;&gt;"",'2- GI'!$D$13="",NOT(AND('2- GI'!$D$13&lt;&gt;"",'2- GI'!$D$13&lt;&gt;"Yes")))</formula>
    </cfRule>
    <cfRule type="expression" priority="910" dxfId="1" stopIfTrue="1">
      <formula>AND(D246&lt;&gt;"",NOT('2- GI'!$D$13=""),NOT(AND('2- GI'!$D$13&lt;&gt;"",'2- GI'!$D$13&lt;&gt;"Yes")))</formula>
    </cfRule>
    <cfRule type="expression" priority="911" dxfId="2" stopIfTrue="1">
      <formula>AND(AND('2- GI'!$D$13&lt;&gt;"",'2- GI'!$D$13&lt;&gt;"Yes"),D246="")</formula>
    </cfRule>
    <cfRule type="expression" priority="912" dxfId="3" stopIfTrue="1">
      <formula>AND(D246="",NOT(AND('2- GI'!$D$13&lt;&gt;"",'2- GI'!$D$13&lt;&gt;"Yes")))</formula>
    </cfRule>
  </conditionalFormatting>
  <conditionalFormatting sqref="D247">
    <cfRule type="expression" priority="913" dxfId="0" stopIfTrue="1">
      <formula>AND(D247&lt;&gt;"",'2- GI'!$D$13="",NOT(AND('2- GI'!$D$13&lt;&gt;"",'2- GI'!$D$13&lt;&gt;"Yes")))</formula>
    </cfRule>
    <cfRule type="expression" priority="914" dxfId="1" stopIfTrue="1">
      <formula>AND(D247&lt;&gt;"",NOT('2- GI'!$D$13=""),NOT(AND('2- GI'!$D$13&lt;&gt;"",'2- GI'!$D$13&lt;&gt;"Yes")))</formula>
    </cfRule>
    <cfRule type="expression" priority="915" dxfId="2" stopIfTrue="1">
      <formula>AND(AND('2- GI'!$D$13&lt;&gt;"",'2- GI'!$D$13&lt;&gt;"Yes"),D247="")</formula>
    </cfRule>
    <cfRule type="expression" priority="916" dxfId="3" stopIfTrue="1">
      <formula>AND(D247="",NOT(AND('2- GI'!$D$13&lt;&gt;"",'2- GI'!$D$13&lt;&gt;"Yes")))</formula>
    </cfRule>
  </conditionalFormatting>
  <conditionalFormatting sqref="D248">
    <cfRule type="expression" priority="917" dxfId="0" stopIfTrue="1">
      <formula>AND(D248&lt;&gt;"",'2- GI'!$D$13="",NOT(AND('2- GI'!$D$13&lt;&gt;"",'2- GI'!$D$13&lt;&gt;"Yes")))</formula>
    </cfRule>
    <cfRule type="expression" priority="918" dxfId="1" stopIfTrue="1">
      <formula>AND(D248&lt;&gt;"",NOT('2- GI'!$D$13=""),NOT(AND('2- GI'!$D$13&lt;&gt;"",'2- GI'!$D$13&lt;&gt;"Yes")))</formula>
    </cfRule>
    <cfRule type="expression" priority="919" dxfId="2" stopIfTrue="1">
      <formula>AND(AND('2- GI'!$D$13&lt;&gt;"",'2- GI'!$D$13&lt;&gt;"Yes"),D248="")</formula>
    </cfRule>
    <cfRule type="expression" priority="920" dxfId="3" stopIfTrue="1">
      <formula>AND(D248="",NOT(AND('2- GI'!$D$13&lt;&gt;"",'2- GI'!$D$13&lt;&gt;"Yes")))</formula>
    </cfRule>
  </conditionalFormatting>
  <conditionalFormatting sqref="D249">
    <cfRule type="expression" priority="921" dxfId="0" stopIfTrue="1">
      <formula>AND(D249&lt;&gt;"",'2- GI'!$D$13="",NOT(AND('2- GI'!$D$13&lt;&gt;"",'2- GI'!$D$13&lt;&gt;"Yes")))</formula>
    </cfRule>
    <cfRule type="expression" priority="922" dxfId="1" stopIfTrue="1">
      <formula>AND(D249&lt;&gt;"",NOT('2- GI'!$D$13=""),NOT(AND('2- GI'!$D$13&lt;&gt;"",'2- GI'!$D$13&lt;&gt;"Yes")))</formula>
    </cfRule>
    <cfRule type="expression" priority="923" dxfId="2" stopIfTrue="1">
      <formula>AND(AND('2- GI'!$D$13&lt;&gt;"",'2- GI'!$D$13&lt;&gt;"Yes"),D249="")</formula>
    </cfRule>
    <cfRule type="expression" priority="924" dxfId="3" stopIfTrue="1">
      <formula>AND(D249="",NOT(AND('2- GI'!$D$13&lt;&gt;"",'2- GI'!$D$13&lt;&gt;"Yes")))</formula>
    </cfRule>
  </conditionalFormatting>
  <conditionalFormatting sqref="D250">
    <cfRule type="expression" priority="925" dxfId="0" stopIfTrue="1">
      <formula>AND(D250&lt;&gt;"",'2- GI'!$D$13="",NOT(AND('2- GI'!$D$13&lt;&gt;"",'2- GI'!$D$13&lt;&gt;"Yes")))</formula>
    </cfRule>
    <cfRule type="expression" priority="926" dxfId="1" stopIfTrue="1">
      <formula>AND(D250&lt;&gt;"",NOT('2- GI'!$D$13=""),NOT(AND('2- GI'!$D$13&lt;&gt;"",'2- GI'!$D$13&lt;&gt;"Yes")))</formula>
    </cfRule>
    <cfRule type="expression" priority="927" dxfId="2" stopIfTrue="1">
      <formula>AND(AND('2- GI'!$D$13&lt;&gt;"",'2- GI'!$D$13&lt;&gt;"Yes"),D250="")</formula>
    </cfRule>
    <cfRule type="expression" priority="928" dxfId="3" stopIfTrue="1">
      <formula>AND(D250="",NOT(AND('2- GI'!$D$13&lt;&gt;"",'2- GI'!$D$13&lt;&gt;"Yes")))</formula>
    </cfRule>
  </conditionalFormatting>
  <conditionalFormatting sqref="D251">
    <cfRule type="expression" priority="929" dxfId="0" stopIfTrue="1">
      <formula>AND(D251&lt;&gt;"",'2- GI'!$D$13="",NOT(AND('2- GI'!$D$13&lt;&gt;"",'2- GI'!$D$13&lt;&gt;"Yes")))</formula>
    </cfRule>
    <cfRule type="expression" priority="930" dxfId="1" stopIfTrue="1">
      <formula>AND(D251&lt;&gt;"",NOT('2- GI'!$D$13=""),NOT(AND('2- GI'!$D$13&lt;&gt;"",'2- GI'!$D$13&lt;&gt;"Yes")))</formula>
    </cfRule>
    <cfRule type="expression" priority="931" dxfId="2" stopIfTrue="1">
      <formula>AND(AND('2- GI'!$D$13&lt;&gt;"",'2- GI'!$D$13&lt;&gt;"Yes"),D251="")</formula>
    </cfRule>
    <cfRule type="expression" priority="932" dxfId="3" stopIfTrue="1">
      <formula>AND(D251="",NOT(AND('2- GI'!$D$13&lt;&gt;"",'2- GI'!$D$13&lt;&gt;"Yes")))</formula>
    </cfRule>
  </conditionalFormatting>
  <conditionalFormatting sqref="D252">
    <cfRule type="expression" priority="933" dxfId="0" stopIfTrue="1">
      <formula>AND(D252&lt;&gt;"",'2- GI'!$D$13="",NOT(AND('2- GI'!$D$13&lt;&gt;"",'2- GI'!$D$13&lt;&gt;"Yes")))</formula>
    </cfRule>
    <cfRule type="expression" priority="934" dxfId="1" stopIfTrue="1">
      <formula>AND(D252&lt;&gt;"",NOT('2- GI'!$D$13=""),NOT(AND('2- GI'!$D$13&lt;&gt;"",'2- GI'!$D$13&lt;&gt;"Yes")))</formula>
    </cfRule>
    <cfRule type="expression" priority="935" dxfId="2" stopIfTrue="1">
      <formula>AND(AND('2- GI'!$D$13&lt;&gt;"",'2- GI'!$D$13&lt;&gt;"Yes"),D252="")</formula>
    </cfRule>
    <cfRule type="expression" priority="936" dxfId="3" stopIfTrue="1">
      <formula>AND(D252="",NOT(AND('2- GI'!$D$13&lt;&gt;"",'2- GI'!$D$13&lt;&gt;"Yes")))</formula>
    </cfRule>
  </conditionalFormatting>
  <conditionalFormatting sqref="D253">
    <cfRule type="expression" priority="937" dxfId="0" stopIfTrue="1">
      <formula>AND(D253&lt;&gt;"",'2- GI'!$D$13="",NOT(AND('2- GI'!$D$13&lt;&gt;"",'2- GI'!$D$13&lt;&gt;"Yes")))</formula>
    </cfRule>
    <cfRule type="expression" priority="938" dxfId="1" stopIfTrue="1">
      <formula>AND(D253&lt;&gt;"",NOT('2- GI'!$D$13=""),NOT(AND('2- GI'!$D$13&lt;&gt;"",'2- GI'!$D$13&lt;&gt;"Yes")))</formula>
    </cfRule>
    <cfRule type="expression" priority="939" dxfId="2" stopIfTrue="1">
      <formula>AND(AND('2- GI'!$D$13&lt;&gt;"",'2- GI'!$D$13&lt;&gt;"Yes"),D253="")</formula>
    </cfRule>
    <cfRule type="expression" priority="940" dxfId="3" stopIfTrue="1">
      <formula>AND(D253="",NOT(AND('2- GI'!$D$13&lt;&gt;"",'2- GI'!$D$13&lt;&gt;"Yes")))</formula>
    </cfRule>
  </conditionalFormatting>
  <conditionalFormatting sqref="D254">
    <cfRule type="expression" priority="941" dxfId="0" stopIfTrue="1">
      <formula>AND(D254&lt;&gt;"",'2- GI'!$D$13="",NOT(AND('2- GI'!$D$13&lt;&gt;"",'2- GI'!$D$13&lt;&gt;"Yes")))</formula>
    </cfRule>
    <cfRule type="expression" priority="942" dxfId="1" stopIfTrue="1">
      <formula>AND(D254&lt;&gt;"",NOT('2- GI'!$D$13=""),NOT(AND('2- GI'!$D$13&lt;&gt;"",'2- GI'!$D$13&lt;&gt;"Yes")))</formula>
    </cfRule>
    <cfRule type="expression" priority="943" dxfId="2" stopIfTrue="1">
      <formula>AND(AND('2- GI'!$D$13&lt;&gt;"",'2- GI'!$D$13&lt;&gt;"Yes"),D254="")</formula>
    </cfRule>
    <cfRule type="expression" priority="944" dxfId="3" stopIfTrue="1">
      <formula>AND(D254="",NOT(AND('2- GI'!$D$13&lt;&gt;"",'2- GI'!$D$13&lt;&gt;"Yes")))</formula>
    </cfRule>
  </conditionalFormatting>
  <conditionalFormatting sqref="D255">
    <cfRule type="expression" priority="945" dxfId="0" stopIfTrue="1">
      <formula>AND(D255&lt;&gt;"",'2- GI'!$D$13="",NOT(AND('2- GI'!$D$13&lt;&gt;"",'2- GI'!$D$13&lt;&gt;"Yes")))</formula>
    </cfRule>
    <cfRule type="expression" priority="946" dxfId="1" stopIfTrue="1">
      <formula>AND(D255&lt;&gt;"",NOT('2- GI'!$D$13=""),NOT(AND('2- GI'!$D$13&lt;&gt;"",'2- GI'!$D$13&lt;&gt;"Yes")))</formula>
    </cfRule>
    <cfRule type="expression" priority="947" dxfId="2" stopIfTrue="1">
      <formula>AND(AND('2- GI'!$D$13&lt;&gt;"",'2- GI'!$D$13&lt;&gt;"Yes"),D255="")</formula>
    </cfRule>
    <cfRule type="expression" priority="948" dxfId="3" stopIfTrue="1">
      <formula>AND(D255="",NOT(AND('2- GI'!$D$13&lt;&gt;"",'2- GI'!$D$13&lt;&gt;"Yes")))</formula>
    </cfRule>
  </conditionalFormatting>
  <conditionalFormatting sqref="D256">
    <cfRule type="expression" priority="949" dxfId="0" stopIfTrue="1">
      <formula>AND(D256&lt;&gt;"",'2- GI'!$D$13="",NOT(AND('2- GI'!$D$13&lt;&gt;"",'2- GI'!$D$13&lt;&gt;"Yes")))</formula>
    </cfRule>
    <cfRule type="expression" priority="950" dxfId="1" stopIfTrue="1">
      <formula>AND(D256&lt;&gt;"",NOT('2- GI'!$D$13=""),NOT(AND('2- GI'!$D$13&lt;&gt;"",'2- GI'!$D$13&lt;&gt;"Yes")))</formula>
    </cfRule>
    <cfRule type="expression" priority="951" dxfId="2" stopIfTrue="1">
      <formula>AND(AND('2- GI'!$D$13&lt;&gt;"",'2- GI'!$D$13&lt;&gt;"Yes"),D256="")</formula>
    </cfRule>
    <cfRule type="expression" priority="952" dxfId="3" stopIfTrue="1">
      <formula>AND(D256="",NOT(AND('2- GI'!$D$13&lt;&gt;"",'2- GI'!$D$13&lt;&gt;"Yes")))</formula>
    </cfRule>
  </conditionalFormatting>
  <conditionalFormatting sqref="D257">
    <cfRule type="expression" priority="953" dxfId="0" stopIfTrue="1">
      <formula>AND(D257&lt;&gt;"",'2- GI'!$D$13="",NOT(AND('2- GI'!$D$13&lt;&gt;"",'2- GI'!$D$13&lt;&gt;"Yes")))</formula>
    </cfRule>
    <cfRule type="expression" priority="954" dxfId="1" stopIfTrue="1">
      <formula>AND(D257&lt;&gt;"",NOT('2- GI'!$D$13=""),NOT(AND('2- GI'!$D$13&lt;&gt;"",'2- GI'!$D$13&lt;&gt;"Yes")))</formula>
    </cfRule>
    <cfRule type="expression" priority="955" dxfId="2" stopIfTrue="1">
      <formula>AND(AND('2- GI'!$D$13&lt;&gt;"",'2- GI'!$D$13&lt;&gt;"Yes"),D257="")</formula>
    </cfRule>
    <cfRule type="expression" priority="956" dxfId="3" stopIfTrue="1">
      <formula>AND(D257="",NOT(AND('2- GI'!$D$13&lt;&gt;"",'2- GI'!$D$13&lt;&gt;"Yes")))</formula>
    </cfRule>
  </conditionalFormatting>
  <conditionalFormatting sqref="D258">
    <cfRule type="expression" priority="957" dxfId="0" stopIfTrue="1">
      <formula>AND(D258&lt;&gt;"",'2- GI'!$D$13="",NOT(AND('2- GI'!$D$13&lt;&gt;"",'2- GI'!$D$13&lt;&gt;"Yes")))</formula>
    </cfRule>
    <cfRule type="expression" priority="958" dxfId="1" stopIfTrue="1">
      <formula>AND(D258&lt;&gt;"",NOT('2- GI'!$D$13=""),NOT(AND('2- GI'!$D$13&lt;&gt;"",'2- GI'!$D$13&lt;&gt;"Yes")))</formula>
    </cfRule>
    <cfRule type="expression" priority="959" dxfId="2" stopIfTrue="1">
      <formula>AND(AND('2- GI'!$D$13&lt;&gt;"",'2- GI'!$D$13&lt;&gt;"Yes"),D258="")</formula>
    </cfRule>
    <cfRule type="expression" priority="960" dxfId="3" stopIfTrue="1">
      <formula>AND(D258="",NOT(AND('2- GI'!$D$13&lt;&gt;"",'2- GI'!$D$13&lt;&gt;"Yes")))</formula>
    </cfRule>
  </conditionalFormatting>
  <conditionalFormatting sqref="D259">
    <cfRule type="expression" priority="961" dxfId="0" stopIfTrue="1">
      <formula>AND(D259&lt;&gt;"",OR($D$256="",$D$257="",$D$258="",'2- GI'!$D$13=""),NOT(AND(OR(AND($D$256&lt;&gt;"",$D$256&gt;0),AND($D$257&lt;&gt;"",$D$257&gt;0),AND($D$258&lt;&gt;"",$D$258&gt;0)),AND('2- GI'!$D$13&lt;&gt;"",'2- GI'!$D$13&lt;&gt;"Yes"))))</formula>
    </cfRule>
    <cfRule type="expression" priority="962" dxfId="1" stopIfTrue="1">
      <formula>AND(D259&lt;&gt;"",NOT(OR($D$256="",$D$257="",$D$258="",'2- GI'!$D$13="")),NOT(AND(OR(AND($D$256&lt;&gt;"",$D$256&gt;0),AND($D$257&lt;&gt;"",$D$257&gt;0),AND($D$258&lt;&gt;"",$D$258&gt;0)),AND('2- GI'!$D$13&lt;&gt;"",'2- GI'!$D$13&lt;&gt;"Yes"))))</formula>
    </cfRule>
    <cfRule type="expression" priority="963" dxfId="2" stopIfTrue="1">
      <formula>AND(AND(OR(AND($D$256&lt;&gt;"",$D$256&gt;0),AND($D$257&lt;&gt;"",$D$257&gt;0),AND($D$258&lt;&gt;"",$D$258&gt;0)),AND('2- GI'!$D$13&lt;&gt;"",'2- GI'!$D$13&lt;&gt;"Yes")),D259="")</formula>
    </cfRule>
    <cfRule type="expression" priority="964" dxfId="3" stopIfTrue="1">
      <formula>AND(D259="",NOT(AND(OR(AND($D$256&lt;&gt;"",$D$256&gt;0),AND($D$257&lt;&gt;"",$D$257&gt;0),AND($D$258&lt;&gt;"",$D$258&gt;0)),AND('2- GI'!$D$13&lt;&gt;"",'2- GI'!$D$13&lt;&gt;"Yes"))))</formula>
    </cfRule>
  </conditionalFormatting>
  <conditionalFormatting sqref="D261">
    <cfRule type="expression" priority="965" dxfId="0" stopIfTrue="1">
      <formula>AND(D261&lt;&gt;"",'2- GI'!$D$13="",NOT(AND('2- GI'!$D$13&lt;&gt;"",'2- GI'!$D$13&lt;&gt;"Yes")))</formula>
    </cfRule>
    <cfRule type="expression" priority="966" dxfId="1" stopIfTrue="1">
      <formula>AND(D261&lt;&gt;"",NOT('2- GI'!$D$13=""),NOT(AND('2- GI'!$D$13&lt;&gt;"",'2- GI'!$D$13&lt;&gt;"Yes")))</formula>
    </cfRule>
    <cfRule type="expression" priority="967" dxfId="2" stopIfTrue="1">
      <formula>AND(AND('2- GI'!$D$13&lt;&gt;"",'2- GI'!$D$13&lt;&gt;"Yes"),D261="")</formula>
    </cfRule>
    <cfRule type="expression" priority="968" dxfId="3" stopIfTrue="1">
      <formula>AND(D261="",NOT(AND('2- GI'!$D$13&lt;&gt;"",'2- GI'!$D$13&lt;&gt;"Yes")))</formula>
    </cfRule>
  </conditionalFormatting>
  <conditionalFormatting sqref="D262">
    <cfRule type="expression" priority="969" dxfId="0" stopIfTrue="1">
      <formula>AND(D262&lt;&gt;"",'2- GI'!$D$13="",NOT(AND('2- GI'!$D$13&lt;&gt;"",'2- GI'!$D$13&lt;&gt;"Yes")))</formula>
    </cfRule>
    <cfRule type="expression" priority="970" dxfId="1" stopIfTrue="1">
      <formula>AND(D262&lt;&gt;"",NOT('2- GI'!$D$13=""),NOT(AND('2- GI'!$D$13&lt;&gt;"",'2- GI'!$D$13&lt;&gt;"Yes")))</formula>
    </cfRule>
    <cfRule type="expression" priority="971" dxfId="2" stopIfTrue="1">
      <formula>AND(AND('2- GI'!$D$13&lt;&gt;"",'2- GI'!$D$13&lt;&gt;"Yes"),D262="")</formula>
    </cfRule>
    <cfRule type="expression" priority="972" dxfId="3" stopIfTrue="1">
      <formula>AND(D262="",NOT(AND('2- GI'!$D$13&lt;&gt;"",'2- GI'!$D$13&lt;&gt;"Yes")))</formula>
    </cfRule>
  </conditionalFormatting>
  <conditionalFormatting sqref="D263">
    <cfRule type="expression" priority="973" dxfId="0" stopIfTrue="1">
      <formula>AND(D263&lt;&gt;"",'2- GI'!$D$13="",NOT(AND('2- GI'!$D$13&lt;&gt;"",'2- GI'!$D$13&lt;&gt;"Yes")))</formula>
    </cfRule>
    <cfRule type="expression" priority="974" dxfId="1" stopIfTrue="1">
      <formula>AND(D263&lt;&gt;"",NOT('2- GI'!$D$13=""),NOT(AND('2- GI'!$D$13&lt;&gt;"",'2- GI'!$D$13&lt;&gt;"Yes")))</formula>
    </cfRule>
    <cfRule type="expression" priority="975" dxfId="2" stopIfTrue="1">
      <formula>AND(AND('2- GI'!$D$13&lt;&gt;"",'2- GI'!$D$13&lt;&gt;"Yes"),D263="")</formula>
    </cfRule>
    <cfRule type="expression" priority="976" dxfId="3" stopIfTrue="1">
      <formula>AND(D263="",NOT(AND('2- GI'!$D$13&lt;&gt;"",'2- GI'!$D$13&lt;&gt;"Yes")))</formula>
    </cfRule>
  </conditionalFormatting>
  <conditionalFormatting sqref="D264">
    <cfRule type="expression" priority="977" dxfId="0" stopIfTrue="1">
      <formula>AND(D264&lt;&gt;"",'2- GI'!$D$13="",NOT(AND('2- GI'!$D$13&lt;&gt;"",'2- GI'!$D$13&lt;&gt;"Yes")))</formula>
    </cfRule>
    <cfRule type="expression" priority="978" dxfId="1" stopIfTrue="1">
      <formula>AND(D264&lt;&gt;"",NOT('2- GI'!$D$13=""),NOT(AND('2- GI'!$D$13&lt;&gt;"",'2- GI'!$D$13&lt;&gt;"Yes")))</formula>
    </cfRule>
    <cfRule type="expression" priority="979" dxfId="2" stopIfTrue="1">
      <formula>AND(AND('2- GI'!$D$13&lt;&gt;"",'2- GI'!$D$13&lt;&gt;"Yes"),D264="")</formula>
    </cfRule>
    <cfRule type="expression" priority="980" dxfId="3" stopIfTrue="1">
      <formula>AND(D264="",NOT(AND('2- GI'!$D$13&lt;&gt;"",'2- GI'!$D$13&lt;&gt;"Yes")))</formula>
    </cfRule>
  </conditionalFormatting>
  <conditionalFormatting sqref="D265">
    <cfRule type="expression" priority="981" dxfId="0" stopIfTrue="1">
      <formula>AND(D265&lt;&gt;"",'2- GI'!$D$13="",NOT(AND('2- GI'!$D$13&lt;&gt;"",'2- GI'!$D$13&lt;&gt;"Yes")))</formula>
    </cfRule>
    <cfRule type="expression" priority="982" dxfId="1" stopIfTrue="1">
      <formula>AND(D265&lt;&gt;"",NOT('2- GI'!$D$13=""),NOT(AND('2- GI'!$D$13&lt;&gt;"",'2- GI'!$D$13&lt;&gt;"Yes")))</formula>
    </cfRule>
    <cfRule type="expression" priority="983" dxfId="2" stopIfTrue="1">
      <formula>AND(AND('2- GI'!$D$13&lt;&gt;"",'2- GI'!$D$13&lt;&gt;"Yes"),D265="")</formula>
    </cfRule>
    <cfRule type="expression" priority="984" dxfId="3" stopIfTrue="1">
      <formula>AND(D265="",NOT(AND('2- GI'!$D$13&lt;&gt;"",'2- GI'!$D$13&lt;&gt;"Yes")))</formula>
    </cfRule>
  </conditionalFormatting>
  <conditionalFormatting sqref="D266">
    <cfRule type="expression" priority="985" dxfId="0" stopIfTrue="1">
      <formula>AND(D266&lt;&gt;"",'2- GI'!$D$13="",NOT(AND('2- GI'!$D$13&lt;&gt;"",'2- GI'!$D$13&lt;&gt;"Yes")))</formula>
    </cfRule>
    <cfRule type="expression" priority="986" dxfId="1" stopIfTrue="1">
      <formula>AND(D266&lt;&gt;"",NOT('2- GI'!$D$13=""),NOT(AND('2- GI'!$D$13&lt;&gt;"",'2- GI'!$D$13&lt;&gt;"Yes")))</formula>
    </cfRule>
    <cfRule type="expression" priority="987" dxfId="2" stopIfTrue="1">
      <formula>AND(AND('2- GI'!$D$13&lt;&gt;"",'2- GI'!$D$13&lt;&gt;"Yes"),D266="")</formula>
    </cfRule>
    <cfRule type="expression" priority="988" dxfId="3" stopIfTrue="1">
      <formula>AND(D266="",NOT(AND('2- GI'!$D$13&lt;&gt;"",'2- GI'!$D$13&lt;&gt;"Yes")))</formula>
    </cfRule>
  </conditionalFormatting>
  <conditionalFormatting sqref="D267">
    <cfRule type="expression" priority="989" dxfId="0" stopIfTrue="1">
      <formula>AND(D267&lt;&gt;"",'2- GI'!$D$13="",NOT(AND('2- GI'!$D$13&lt;&gt;"",'2- GI'!$D$13&lt;&gt;"Yes")))</formula>
    </cfRule>
    <cfRule type="expression" priority="990" dxfId="1" stopIfTrue="1">
      <formula>AND(D267&lt;&gt;"",NOT('2- GI'!$D$13=""),NOT(AND('2- GI'!$D$13&lt;&gt;"",'2- GI'!$D$13&lt;&gt;"Yes")))</formula>
    </cfRule>
    <cfRule type="expression" priority="991" dxfId="2" stopIfTrue="1">
      <formula>AND(AND('2- GI'!$D$13&lt;&gt;"",'2- GI'!$D$13&lt;&gt;"Yes"),D267="")</formula>
    </cfRule>
    <cfRule type="expression" priority="992" dxfId="3" stopIfTrue="1">
      <formula>AND(D267="",NOT(AND('2- GI'!$D$13&lt;&gt;"",'2- GI'!$D$13&lt;&gt;"Yes")))</formula>
    </cfRule>
  </conditionalFormatting>
  <conditionalFormatting sqref="D268">
    <cfRule type="expression" priority="993" dxfId="0" stopIfTrue="1">
      <formula>AND(D268&lt;&gt;"",'2- GI'!$D$13="",NOT(AND('2- GI'!$D$13&lt;&gt;"",'2- GI'!$D$13&lt;&gt;"Yes")))</formula>
    </cfRule>
    <cfRule type="expression" priority="994" dxfId="1" stopIfTrue="1">
      <formula>AND(D268&lt;&gt;"",NOT('2- GI'!$D$13=""),NOT(AND('2- GI'!$D$13&lt;&gt;"",'2- GI'!$D$13&lt;&gt;"Yes")))</formula>
    </cfRule>
    <cfRule type="expression" priority="995" dxfId="2" stopIfTrue="1">
      <formula>AND(AND('2- GI'!$D$13&lt;&gt;"",'2- GI'!$D$13&lt;&gt;"Yes"),D268="")</formula>
    </cfRule>
    <cfRule type="expression" priority="996" dxfId="3" stopIfTrue="1">
      <formula>AND(D268="",NOT(AND('2- GI'!$D$13&lt;&gt;"",'2- GI'!$D$13&lt;&gt;"Yes")))</formula>
    </cfRule>
  </conditionalFormatting>
  <conditionalFormatting sqref="D269">
    <cfRule type="expression" priority="997" dxfId="0" stopIfTrue="1">
      <formula>AND(D269&lt;&gt;"",'2- GI'!$D$13="",NOT(AND('2- GI'!$D$13&lt;&gt;"",'2- GI'!$D$13&lt;&gt;"Yes")))</formula>
    </cfRule>
    <cfRule type="expression" priority="998" dxfId="1" stopIfTrue="1">
      <formula>AND(D269&lt;&gt;"",NOT('2- GI'!$D$13=""),NOT(AND('2- GI'!$D$13&lt;&gt;"",'2- GI'!$D$13&lt;&gt;"Yes")))</formula>
    </cfRule>
    <cfRule type="expression" priority="999" dxfId="2" stopIfTrue="1">
      <formula>AND(AND('2- GI'!$D$13&lt;&gt;"",'2- GI'!$D$13&lt;&gt;"Yes"),D269="")</formula>
    </cfRule>
    <cfRule type="expression" priority="1000" dxfId="3" stopIfTrue="1">
      <formula>AND(D269="",NOT(AND('2- GI'!$D$13&lt;&gt;"",'2- GI'!$D$13&lt;&gt;"Yes")))</formula>
    </cfRule>
  </conditionalFormatting>
  <conditionalFormatting sqref="D270">
    <cfRule type="expression" priority="1001" dxfId="0" stopIfTrue="1">
      <formula>AND(D270&lt;&gt;"",'2- GI'!$D$13="",NOT(AND('2- GI'!$D$13&lt;&gt;"",'2- GI'!$D$13&lt;&gt;"Yes")))</formula>
    </cfRule>
    <cfRule type="expression" priority="1002" dxfId="1" stopIfTrue="1">
      <formula>AND(D270&lt;&gt;"",NOT('2- GI'!$D$13=""),NOT(AND('2- GI'!$D$13&lt;&gt;"",'2- GI'!$D$13&lt;&gt;"Yes")))</formula>
    </cfRule>
    <cfRule type="expression" priority="1003" dxfId="2" stopIfTrue="1">
      <formula>AND(AND('2- GI'!$D$13&lt;&gt;"",'2- GI'!$D$13&lt;&gt;"Yes"),D270="")</formula>
    </cfRule>
    <cfRule type="expression" priority="1004" dxfId="3" stopIfTrue="1">
      <formula>AND(D270="",NOT(AND('2- GI'!$D$13&lt;&gt;"",'2- GI'!$D$13&lt;&gt;"Yes")))</formula>
    </cfRule>
  </conditionalFormatting>
  <conditionalFormatting sqref="D271">
    <cfRule type="expression" priority="1005" dxfId="0" stopIfTrue="1">
      <formula>AND(D271&lt;&gt;"",'2- GI'!$D$13="",NOT(AND('2- GI'!$D$13&lt;&gt;"",'2- GI'!$D$13&lt;&gt;"Yes")))</formula>
    </cfRule>
    <cfRule type="expression" priority="1006" dxfId="1" stopIfTrue="1">
      <formula>AND(D271&lt;&gt;"",NOT('2- GI'!$D$13=""),NOT(AND('2- GI'!$D$13&lt;&gt;"",'2- GI'!$D$13&lt;&gt;"Yes")))</formula>
    </cfRule>
    <cfRule type="expression" priority="1007" dxfId="2" stopIfTrue="1">
      <formula>AND(AND('2- GI'!$D$13&lt;&gt;"",'2- GI'!$D$13&lt;&gt;"Yes"),D271="")</formula>
    </cfRule>
    <cfRule type="expression" priority="1008" dxfId="3" stopIfTrue="1">
      <formula>AND(D271="",NOT(AND('2- GI'!$D$13&lt;&gt;"",'2- GI'!$D$13&lt;&gt;"Yes")))</formula>
    </cfRule>
  </conditionalFormatting>
  <conditionalFormatting sqref="D272">
    <cfRule type="expression" priority="1009" dxfId="0" stopIfTrue="1">
      <formula>AND(D272&lt;&gt;"",'2- GI'!$D$13="",NOT(AND('2- GI'!$D$13&lt;&gt;"",'2- GI'!$D$13&lt;&gt;"Yes")))</formula>
    </cfRule>
    <cfRule type="expression" priority="1010" dxfId="1" stopIfTrue="1">
      <formula>AND(D272&lt;&gt;"",NOT('2- GI'!$D$13=""),NOT(AND('2- GI'!$D$13&lt;&gt;"",'2- GI'!$D$13&lt;&gt;"Yes")))</formula>
    </cfRule>
    <cfRule type="expression" priority="1011" dxfId="2" stopIfTrue="1">
      <formula>AND(AND('2- GI'!$D$13&lt;&gt;"",'2- GI'!$D$13&lt;&gt;"Yes"),D272="")</formula>
    </cfRule>
    <cfRule type="expression" priority="1012" dxfId="3" stopIfTrue="1">
      <formula>AND(D272="",NOT(AND('2- GI'!$D$13&lt;&gt;"",'2- GI'!$D$13&lt;&gt;"Yes")))</formula>
    </cfRule>
  </conditionalFormatting>
  <conditionalFormatting sqref="D273">
    <cfRule type="expression" priority="1013" dxfId="0" stopIfTrue="1">
      <formula>AND(D273&lt;&gt;"",'2- GI'!$D$13="",NOT(AND('2- GI'!$D$13&lt;&gt;"",'2- GI'!$D$13&lt;&gt;"Yes")))</formula>
    </cfRule>
    <cfRule type="expression" priority="1014" dxfId="1" stopIfTrue="1">
      <formula>AND(D273&lt;&gt;"",NOT('2- GI'!$D$13=""),NOT(AND('2- GI'!$D$13&lt;&gt;"",'2- GI'!$D$13&lt;&gt;"Yes")))</formula>
    </cfRule>
    <cfRule type="expression" priority="1015" dxfId="2" stopIfTrue="1">
      <formula>AND(AND('2- GI'!$D$13&lt;&gt;"",'2- GI'!$D$13&lt;&gt;"Yes"),D273="")</formula>
    </cfRule>
    <cfRule type="expression" priority="1016" dxfId="3" stopIfTrue="1">
      <formula>AND(D273="",NOT(AND('2- GI'!$D$13&lt;&gt;"",'2- GI'!$D$13&lt;&gt;"Yes")))</formula>
    </cfRule>
  </conditionalFormatting>
  <conditionalFormatting sqref="D274">
    <cfRule type="expression" priority="1017" dxfId="0" stopIfTrue="1">
      <formula>AND(D274&lt;&gt;"",'2- GI'!$D$13="",NOT(AND('2- GI'!$D$13&lt;&gt;"",'2- GI'!$D$13&lt;&gt;"Yes")))</formula>
    </cfRule>
    <cfRule type="expression" priority="1018" dxfId="1" stopIfTrue="1">
      <formula>AND(D274&lt;&gt;"",NOT('2- GI'!$D$13=""),NOT(AND('2- GI'!$D$13&lt;&gt;"",'2- GI'!$D$13&lt;&gt;"Yes")))</formula>
    </cfRule>
    <cfRule type="expression" priority="1019" dxfId="2" stopIfTrue="1">
      <formula>AND(AND('2- GI'!$D$13&lt;&gt;"",'2- GI'!$D$13&lt;&gt;"Yes"),D274="")</formula>
    </cfRule>
    <cfRule type="expression" priority="1020" dxfId="3" stopIfTrue="1">
      <formula>AND(D274="",NOT(AND('2- GI'!$D$13&lt;&gt;"",'2- GI'!$D$13&lt;&gt;"Yes")))</formula>
    </cfRule>
  </conditionalFormatting>
  <conditionalFormatting sqref="D275">
    <cfRule type="expression" priority="1021" dxfId="0" stopIfTrue="1">
      <formula>AND(D275&lt;&gt;"",'2- GI'!$D$13="",NOT(AND('2- GI'!$D$13&lt;&gt;"",'2- GI'!$D$13&lt;&gt;"Yes")))</formula>
    </cfRule>
    <cfRule type="expression" priority="1022" dxfId="1" stopIfTrue="1">
      <formula>AND(D275&lt;&gt;"",NOT('2- GI'!$D$13=""),NOT(AND('2- GI'!$D$13&lt;&gt;"",'2- GI'!$D$13&lt;&gt;"Yes")))</formula>
    </cfRule>
    <cfRule type="expression" priority="1023" dxfId="2" stopIfTrue="1">
      <formula>AND(AND('2- GI'!$D$13&lt;&gt;"",'2- GI'!$D$13&lt;&gt;"Yes"),D275="")</formula>
    </cfRule>
    <cfRule type="expression" priority="1024" dxfId="3" stopIfTrue="1">
      <formula>AND(D275="",NOT(AND('2- GI'!$D$13&lt;&gt;"",'2- GI'!$D$13&lt;&gt;"Yes")))</formula>
    </cfRule>
  </conditionalFormatting>
  <conditionalFormatting sqref="D276">
    <cfRule type="expression" priority="1025" dxfId="0" stopIfTrue="1">
      <formula>AND(D276&lt;&gt;"",'2- GI'!$D$13="",NOT(AND('2- GI'!$D$13&lt;&gt;"",'2- GI'!$D$13&lt;&gt;"Yes")))</formula>
    </cfRule>
    <cfRule type="expression" priority="1026" dxfId="1" stopIfTrue="1">
      <formula>AND(D276&lt;&gt;"",NOT('2- GI'!$D$13=""),NOT(AND('2- GI'!$D$13&lt;&gt;"",'2- GI'!$D$13&lt;&gt;"Yes")))</formula>
    </cfRule>
    <cfRule type="expression" priority="1027" dxfId="2" stopIfTrue="1">
      <formula>AND(AND('2- GI'!$D$13&lt;&gt;"",'2- GI'!$D$13&lt;&gt;"Yes"),D276="")</formula>
    </cfRule>
    <cfRule type="expression" priority="1028" dxfId="3" stopIfTrue="1">
      <formula>AND(D276="",NOT(AND('2- GI'!$D$13&lt;&gt;"",'2- GI'!$D$13&lt;&gt;"Yes")))</formula>
    </cfRule>
  </conditionalFormatting>
  <conditionalFormatting sqref="D277">
    <cfRule type="expression" priority="1029" dxfId="0" stopIfTrue="1">
      <formula>AND(D277&lt;&gt;"",'2- GI'!$D$13="",NOT(AND('2- GI'!$D$13&lt;&gt;"",'2- GI'!$D$13&lt;&gt;"Yes")))</formula>
    </cfRule>
    <cfRule type="expression" priority="1030" dxfId="1" stopIfTrue="1">
      <formula>AND(D277&lt;&gt;"",NOT('2- GI'!$D$13=""),NOT(AND('2- GI'!$D$13&lt;&gt;"",'2- GI'!$D$13&lt;&gt;"Yes")))</formula>
    </cfRule>
    <cfRule type="expression" priority="1031" dxfId="2" stopIfTrue="1">
      <formula>AND(AND('2- GI'!$D$13&lt;&gt;"",'2- GI'!$D$13&lt;&gt;"Yes"),D277="")</formula>
    </cfRule>
    <cfRule type="expression" priority="1032" dxfId="3" stopIfTrue="1">
      <formula>AND(D277="",NOT(AND('2- GI'!$D$13&lt;&gt;"",'2- GI'!$D$13&lt;&gt;"Yes")))</formula>
    </cfRule>
  </conditionalFormatting>
  <conditionalFormatting sqref="D278">
    <cfRule type="expression" priority="1033" dxfId="0" stopIfTrue="1">
      <formula>AND(D278&lt;&gt;"",'2- GI'!$D$13="",NOT(AND('2- GI'!$D$13&lt;&gt;"",'2- GI'!$D$13&lt;&gt;"Yes")))</formula>
    </cfRule>
    <cfRule type="expression" priority="1034" dxfId="1" stopIfTrue="1">
      <formula>AND(D278&lt;&gt;"",NOT('2- GI'!$D$13=""),NOT(AND('2- GI'!$D$13&lt;&gt;"",'2- GI'!$D$13&lt;&gt;"Yes")))</formula>
    </cfRule>
    <cfRule type="expression" priority="1035" dxfId="2" stopIfTrue="1">
      <formula>AND(AND('2- GI'!$D$13&lt;&gt;"",'2- GI'!$D$13&lt;&gt;"Yes"),D278="")</formula>
    </cfRule>
    <cfRule type="expression" priority="1036" dxfId="3" stopIfTrue="1">
      <formula>AND(D278="",NOT(AND('2- GI'!$D$13&lt;&gt;"",'2- GI'!$D$13&lt;&gt;"Yes")))</formula>
    </cfRule>
  </conditionalFormatting>
  <conditionalFormatting sqref="D279">
    <cfRule type="expression" priority="1037" dxfId="0" stopIfTrue="1">
      <formula>AND(D279&lt;&gt;"",'2- GI'!$D$13="",NOT(AND('2- GI'!$D$13&lt;&gt;"",'2- GI'!$D$13&lt;&gt;"Yes")))</formula>
    </cfRule>
    <cfRule type="expression" priority="1038" dxfId="1" stopIfTrue="1">
      <formula>AND(D279&lt;&gt;"",NOT('2- GI'!$D$13=""),NOT(AND('2- GI'!$D$13&lt;&gt;"",'2- GI'!$D$13&lt;&gt;"Yes")))</formula>
    </cfRule>
    <cfRule type="expression" priority="1039" dxfId="2" stopIfTrue="1">
      <formula>AND(AND('2- GI'!$D$13&lt;&gt;"",'2- GI'!$D$13&lt;&gt;"Yes"),D279="")</formula>
    </cfRule>
    <cfRule type="expression" priority="1040" dxfId="3" stopIfTrue="1">
      <formula>AND(D279="",NOT(AND('2- GI'!$D$13&lt;&gt;"",'2- GI'!$D$13&lt;&gt;"Yes")))</formula>
    </cfRule>
  </conditionalFormatting>
  <conditionalFormatting sqref="D280">
    <cfRule type="expression" priority="1041" dxfId="0" stopIfTrue="1">
      <formula>AND(D280&lt;&gt;"",'2- GI'!$D$13="",NOT(AND('2- GI'!$D$13&lt;&gt;"",'2- GI'!$D$13&lt;&gt;"Yes")))</formula>
    </cfRule>
    <cfRule type="expression" priority="1042" dxfId="1" stopIfTrue="1">
      <formula>AND(D280&lt;&gt;"",NOT('2- GI'!$D$13=""),NOT(AND('2- GI'!$D$13&lt;&gt;"",'2- GI'!$D$13&lt;&gt;"Yes")))</formula>
    </cfRule>
    <cfRule type="expression" priority="1043" dxfId="2" stopIfTrue="1">
      <formula>AND(AND('2- GI'!$D$13&lt;&gt;"",'2- GI'!$D$13&lt;&gt;"Yes"),D280="")</formula>
    </cfRule>
    <cfRule type="expression" priority="1044" dxfId="3" stopIfTrue="1">
      <formula>AND(D280="",NOT(AND('2- GI'!$D$13&lt;&gt;"",'2- GI'!$D$13&lt;&gt;"Yes")))</formula>
    </cfRule>
  </conditionalFormatting>
  <conditionalFormatting sqref="D281">
    <cfRule type="expression" priority="1045" dxfId="0" stopIfTrue="1">
      <formula>AND(D281&lt;&gt;"",'2- GI'!$D$13="",NOT(AND('2- GI'!$D$13&lt;&gt;"",'2- GI'!$D$13&lt;&gt;"Yes")))</formula>
    </cfRule>
    <cfRule type="expression" priority="1046" dxfId="1" stopIfTrue="1">
      <formula>AND(D281&lt;&gt;"",NOT('2- GI'!$D$13=""),NOT(AND('2- GI'!$D$13&lt;&gt;"",'2- GI'!$D$13&lt;&gt;"Yes")))</formula>
    </cfRule>
    <cfRule type="expression" priority="1047" dxfId="2" stopIfTrue="1">
      <formula>AND(AND('2- GI'!$D$13&lt;&gt;"",'2- GI'!$D$13&lt;&gt;"Yes"),D281="")</formula>
    </cfRule>
    <cfRule type="expression" priority="1048" dxfId="3" stopIfTrue="1">
      <formula>AND(D281="",NOT(AND('2- GI'!$D$13&lt;&gt;"",'2- GI'!$D$13&lt;&gt;"Yes")))</formula>
    </cfRule>
  </conditionalFormatting>
  <conditionalFormatting sqref="D282">
    <cfRule type="expression" priority="1049" dxfId="0" stopIfTrue="1">
      <formula>AND(D282&lt;&gt;"",'2- GI'!$D$13="",NOT(AND('2- GI'!$D$13&lt;&gt;"",'2- GI'!$D$13&lt;&gt;"Yes")))</formula>
    </cfRule>
    <cfRule type="expression" priority="1050" dxfId="1" stopIfTrue="1">
      <formula>AND(D282&lt;&gt;"",NOT('2- GI'!$D$13=""),NOT(AND('2- GI'!$D$13&lt;&gt;"",'2- GI'!$D$13&lt;&gt;"Yes")))</formula>
    </cfRule>
    <cfRule type="expression" priority="1051" dxfId="2" stopIfTrue="1">
      <formula>AND(AND('2- GI'!$D$13&lt;&gt;"",'2- GI'!$D$13&lt;&gt;"Yes"),D282="")</formula>
    </cfRule>
    <cfRule type="expression" priority="1052" dxfId="3" stopIfTrue="1">
      <formula>AND(D282="",NOT(AND('2- GI'!$D$13&lt;&gt;"",'2- GI'!$D$13&lt;&gt;"Yes")))</formula>
    </cfRule>
  </conditionalFormatting>
  <conditionalFormatting sqref="D283">
    <cfRule type="expression" priority="1053" dxfId="0" stopIfTrue="1">
      <formula>AND(D283&lt;&gt;"",'2- GI'!$D$13="",NOT(AND('2- GI'!$D$13&lt;&gt;"",'2- GI'!$D$13&lt;&gt;"Yes")))</formula>
    </cfRule>
    <cfRule type="expression" priority="1054" dxfId="1" stopIfTrue="1">
      <formula>AND(D283&lt;&gt;"",NOT('2- GI'!$D$13=""),NOT(AND('2- GI'!$D$13&lt;&gt;"",'2- GI'!$D$13&lt;&gt;"Yes")))</formula>
    </cfRule>
    <cfRule type="expression" priority="1055" dxfId="2" stopIfTrue="1">
      <formula>AND(AND('2- GI'!$D$13&lt;&gt;"",'2- GI'!$D$13&lt;&gt;"Yes"),D283="")</formula>
    </cfRule>
    <cfRule type="expression" priority="1056" dxfId="3" stopIfTrue="1">
      <formula>AND(D283="",NOT(AND('2- GI'!$D$13&lt;&gt;"",'2- GI'!$D$13&lt;&gt;"Yes")))</formula>
    </cfRule>
  </conditionalFormatting>
  <conditionalFormatting sqref="D284">
    <cfRule type="expression" priority="1057" dxfId="0" stopIfTrue="1">
      <formula>AND(D284&lt;&gt;"",'2- GI'!$D$13="",NOT(AND('2- GI'!$D$13&lt;&gt;"",'2- GI'!$D$13&lt;&gt;"Yes")))</formula>
    </cfRule>
    <cfRule type="expression" priority="1058" dxfId="1" stopIfTrue="1">
      <formula>AND(D284&lt;&gt;"",NOT('2- GI'!$D$13=""),NOT(AND('2- GI'!$D$13&lt;&gt;"",'2- GI'!$D$13&lt;&gt;"Yes")))</formula>
    </cfRule>
    <cfRule type="expression" priority="1059" dxfId="2" stopIfTrue="1">
      <formula>AND(AND('2- GI'!$D$13&lt;&gt;"",'2- GI'!$D$13&lt;&gt;"Yes"),D284="")</formula>
    </cfRule>
    <cfRule type="expression" priority="1060" dxfId="3" stopIfTrue="1">
      <formula>AND(D284="",NOT(AND('2- GI'!$D$13&lt;&gt;"",'2- GI'!$D$13&lt;&gt;"Yes")))</formula>
    </cfRule>
  </conditionalFormatting>
  <conditionalFormatting sqref="D285">
    <cfRule type="expression" priority="1061" dxfId="0" stopIfTrue="1">
      <formula>AND(D285&lt;&gt;"",'2- GI'!$D$13="",NOT(AND('2- GI'!$D$13&lt;&gt;"",'2- GI'!$D$13&lt;&gt;"Yes")))</formula>
    </cfRule>
    <cfRule type="expression" priority="1062" dxfId="1" stopIfTrue="1">
      <formula>AND(D285&lt;&gt;"",NOT('2- GI'!$D$13=""),NOT(AND('2- GI'!$D$13&lt;&gt;"",'2- GI'!$D$13&lt;&gt;"Yes")))</formula>
    </cfRule>
    <cfRule type="expression" priority="1063" dxfId="2" stopIfTrue="1">
      <formula>AND(AND('2- GI'!$D$13&lt;&gt;"",'2- GI'!$D$13&lt;&gt;"Yes"),D285="")</formula>
    </cfRule>
    <cfRule type="expression" priority="1064" dxfId="3" stopIfTrue="1">
      <formula>AND(D285="",NOT(AND('2- GI'!$D$13&lt;&gt;"",'2- GI'!$D$13&lt;&gt;"Yes")))</formula>
    </cfRule>
  </conditionalFormatting>
  <conditionalFormatting sqref="D286">
    <cfRule type="expression" priority="1065" dxfId="0" stopIfTrue="1">
      <formula>AND(D286&lt;&gt;"",'2- GI'!$D$13="",NOT(AND('2- GI'!$D$13&lt;&gt;"",'2- GI'!$D$13&lt;&gt;"Yes")))</formula>
    </cfRule>
    <cfRule type="expression" priority="1066" dxfId="1" stopIfTrue="1">
      <formula>AND(D286&lt;&gt;"",NOT('2- GI'!$D$13=""),NOT(AND('2- GI'!$D$13&lt;&gt;"",'2- GI'!$D$13&lt;&gt;"Yes")))</formula>
    </cfRule>
    <cfRule type="expression" priority="1067" dxfId="2" stopIfTrue="1">
      <formula>AND(AND('2- GI'!$D$13&lt;&gt;"",'2- GI'!$D$13&lt;&gt;"Yes"),D286="")</formula>
    </cfRule>
    <cfRule type="expression" priority="1068" dxfId="3" stopIfTrue="1">
      <formula>AND(D286="",NOT(AND('2- GI'!$D$13&lt;&gt;"",'2- GI'!$D$13&lt;&gt;"Yes")))</formula>
    </cfRule>
  </conditionalFormatting>
  <conditionalFormatting sqref="D287">
    <cfRule type="expression" priority="1069" dxfId="0" stopIfTrue="1">
      <formula>AND(D287&lt;&gt;"",'2- GI'!$D$13="",NOT(AND('2- GI'!$D$13&lt;&gt;"",'2- GI'!$D$13&lt;&gt;"Yes")))</formula>
    </cfRule>
    <cfRule type="expression" priority="1070" dxfId="1" stopIfTrue="1">
      <formula>AND(D287&lt;&gt;"",NOT('2- GI'!$D$13=""),NOT(AND('2- GI'!$D$13&lt;&gt;"",'2- GI'!$D$13&lt;&gt;"Yes")))</formula>
    </cfRule>
    <cfRule type="expression" priority="1071" dxfId="2" stopIfTrue="1">
      <formula>AND(AND('2- GI'!$D$13&lt;&gt;"",'2- GI'!$D$13&lt;&gt;"Yes"),D287="")</formula>
    </cfRule>
    <cfRule type="expression" priority="1072" dxfId="3" stopIfTrue="1">
      <formula>AND(D287="",NOT(AND('2- GI'!$D$13&lt;&gt;"",'2- GI'!$D$13&lt;&gt;"Yes")))</formula>
    </cfRule>
  </conditionalFormatting>
  <conditionalFormatting sqref="D288">
    <cfRule type="expression" priority="1073" dxfId="0" stopIfTrue="1">
      <formula>AND(D288&lt;&gt;"",'2- GI'!$D$13="",NOT(AND('2- GI'!$D$13&lt;&gt;"",'2- GI'!$D$13&lt;&gt;"Yes")))</formula>
    </cfRule>
    <cfRule type="expression" priority="1074" dxfId="1" stopIfTrue="1">
      <formula>AND(D288&lt;&gt;"",NOT('2- GI'!$D$13=""),NOT(AND('2- GI'!$D$13&lt;&gt;"",'2- GI'!$D$13&lt;&gt;"Yes")))</formula>
    </cfRule>
    <cfRule type="expression" priority="1075" dxfId="2" stopIfTrue="1">
      <formula>AND(AND('2- GI'!$D$13&lt;&gt;"",'2- GI'!$D$13&lt;&gt;"Yes"),D288="")</formula>
    </cfRule>
    <cfRule type="expression" priority="1076" dxfId="3" stopIfTrue="1">
      <formula>AND(D288="",NOT(AND('2- GI'!$D$13&lt;&gt;"",'2- GI'!$D$13&lt;&gt;"Yes")))</formula>
    </cfRule>
  </conditionalFormatting>
  <conditionalFormatting sqref="D289">
    <cfRule type="expression" priority="1077" dxfId="0" stopIfTrue="1">
      <formula>AND(D289&lt;&gt;"",'2- GI'!$D$13="",NOT(AND('2- GI'!$D$13&lt;&gt;"",'2- GI'!$D$13&lt;&gt;"Yes")))</formula>
    </cfRule>
    <cfRule type="expression" priority="1078" dxfId="1" stopIfTrue="1">
      <formula>AND(D289&lt;&gt;"",NOT('2- GI'!$D$13=""),NOT(AND('2- GI'!$D$13&lt;&gt;"",'2- GI'!$D$13&lt;&gt;"Yes")))</formula>
    </cfRule>
    <cfRule type="expression" priority="1079" dxfId="2" stopIfTrue="1">
      <formula>AND(AND('2- GI'!$D$13&lt;&gt;"",'2- GI'!$D$13&lt;&gt;"Yes"),D289="")</formula>
    </cfRule>
    <cfRule type="expression" priority="1080" dxfId="3" stopIfTrue="1">
      <formula>AND(D289="",NOT(AND('2- GI'!$D$13&lt;&gt;"",'2- GI'!$D$13&lt;&gt;"Yes")))</formula>
    </cfRule>
  </conditionalFormatting>
  <conditionalFormatting sqref="D290">
    <cfRule type="expression" priority="1081" dxfId="0" stopIfTrue="1">
      <formula>AND(D290&lt;&gt;"",'2- GI'!$D$13="",NOT(AND('2- GI'!$D$13&lt;&gt;"",'2- GI'!$D$13&lt;&gt;"Yes")))</formula>
    </cfRule>
    <cfRule type="expression" priority="1082" dxfId="1" stopIfTrue="1">
      <formula>AND(D290&lt;&gt;"",NOT('2- GI'!$D$13=""),NOT(AND('2- GI'!$D$13&lt;&gt;"",'2- GI'!$D$13&lt;&gt;"Yes")))</formula>
    </cfRule>
    <cfRule type="expression" priority="1083" dxfId="2" stopIfTrue="1">
      <formula>AND(AND('2- GI'!$D$13&lt;&gt;"",'2- GI'!$D$13&lt;&gt;"Yes"),D290="")</formula>
    </cfRule>
    <cfRule type="expression" priority="1084" dxfId="3" stopIfTrue="1">
      <formula>AND(D290="",NOT(AND('2- GI'!$D$13&lt;&gt;"",'2- GI'!$D$13&lt;&gt;"Yes")))</formula>
    </cfRule>
  </conditionalFormatting>
  <conditionalFormatting sqref="D291">
    <cfRule type="expression" priority="1085" dxfId="0" stopIfTrue="1">
      <formula>AND(D291&lt;&gt;"",'2- GI'!$D$13="",NOT(AND('2- GI'!$D$13&lt;&gt;"",'2- GI'!$D$13&lt;&gt;"Yes")))</formula>
    </cfRule>
    <cfRule type="expression" priority="1086" dxfId="1" stopIfTrue="1">
      <formula>AND(D291&lt;&gt;"",NOT('2- GI'!$D$13=""),NOT(AND('2- GI'!$D$13&lt;&gt;"",'2- GI'!$D$13&lt;&gt;"Yes")))</formula>
    </cfRule>
    <cfRule type="expression" priority="1087" dxfId="2" stopIfTrue="1">
      <formula>AND(AND('2- GI'!$D$13&lt;&gt;"",'2- GI'!$D$13&lt;&gt;"Yes"),D291="")</formula>
    </cfRule>
    <cfRule type="expression" priority="1088" dxfId="3" stopIfTrue="1">
      <formula>AND(D291="",NOT(AND('2- GI'!$D$13&lt;&gt;"",'2- GI'!$D$13&lt;&gt;"Yes")))</formula>
    </cfRule>
  </conditionalFormatting>
  <conditionalFormatting sqref="D292">
    <cfRule type="expression" priority="1089" dxfId="0" stopIfTrue="1">
      <formula>AND(D292&lt;&gt;"",'2- GI'!$D$13="",NOT(AND('2- GI'!$D$13&lt;&gt;"",'2- GI'!$D$13&lt;&gt;"Yes")))</formula>
    </cfRule>
    <cfRule type="expression" priority="1090" dxfId="1" stopIfTrue="1">
      <formula>AND(D292&lt;&gt;"",NOT('2- GI'!$D$13=""),NOT(AND('2- GI'!$D$13&lt;&gt;"",'2- GI'!$D$13&lt;&gt;"Yes")))</formula>
    </cfRule>
    <cfRule type="expression" priority="1091" dxfId="2" stopIfTrue="1">
      <formula>AND(AND('2- GI'!$D$13&lt;&gt;"",'2- GI'!$D$13&lt;&gt;"Yes"),D292="")</formula>
    </cfRule>
    <cfRule type="expression" priority="1092" dxfId="3" stopIfTrue="1">
      <formula>AND(D292="",NOT(AND('2- GI'!$D$13&lt;&gt;"",'2- GI'!$D$13&lt;&gt;"Yes")))</formula>
    </cfRule>
  </conditionalFormatting>
  <conditionalFormatting sqref="D293">
    <cfRule type="expression" priority="1093" dxfId="0" stopIfTrue="1">
      <formula>AND(D293&lt;&gt;"",'2- GI'!$D$13="",NOT(AND('2- GI'!$D$13&lt;&gt;"",'2- GI'!$D$13&lt;&gt;"Yes")))</formula>
    </cfRule>
    <cfRule type="expression" priority="1094" dxfId="1" stopIfTrue="1">
      <formula>AND(D293&lt;&gt;"",NOT('2- GI'!$D$13=""),NOT(AND('2- GI'!$D$13&lt;&gt;"",'2- GI'!$D$13&lt;&gt;"Yes")))</formula>
    </cfRule>
    <cfRule type="expression" priority="1095" dxfId="2" stopIfTrue="1">
      <formula>AND(AND('2- GI'!$D$13&lt;&gt;"",'2- GI'!$D$13&lt;&gt;"Yes"),D293="")</formula>
    </cfRule>
    <cfRule type="expression" priority="1096" dxfId="3" stopIfTrue="1">
      <formula>AND(D293="",NOT(AND('2- GI'!$D$13&lt;&gt;"",'2- GI'!$D$13&lt;&gt;"Yes")))</formula>
    </cfRule>
  </conditionalFormatting>
  <conditionalFormatting sqref="D294">
    <cfRule type="expression" priority="1097" dxfId="0" stopIfTrue="1">
      <formula>AND(D294&lt;&gt;"",'2- GI'!$D$13="",NOT(AND('2- GI'!$D$13&lt;&gt;"",'2- GI'!$D$13&lt;&gt;"Yes")))</formula>
    </cfRule>
    <cfRule type="expression" priority="1098" dxfId="1" stopIfTrue="1">
      <formula>AND(D294&lt;&gt;"",NOT('2- GI'!$D$13=""),NOT(AND('2- GI'!$D$13&lt;&gt;"",'2- GI'!$D$13&lt;&gt;"Yes")))</formula>
    </cfRule>
    <cfRule type="expression" priority="1099" dxfId="2" stopIfTrue="1">
      <formula>AND(AND('2- GI'!$D$13&lt;&gt;"",'2- GI'!$D$13&lt;&gt;"Yes"),D294="")</formula>
    </cfRule>
    <cfRule type="expression" priority="1100" dxfId="3" stopIfTrue="1">
      <formula>AND(D294="",NOT(AND('2- GI'!$D$13&lt;&gt;"",'2- GI'!$D$13&lt;&gt;"Yes")))</formula>
    </cfRule>
  </conditionalFormatting>
  <conditionalFormatting sqref="D295">
    <cfRule type="expression" priority="1101" dxfId="0" stopIfTrue="1">
      <formula>AND(D295&lt;&gt;"",'2- GI'!$D$13="",NOT(AND('2- GI'!$D$13&lt;&gt;"",'2- GI'!$D$13&lt;&gt;"Yes")))</formula>
    </cfRule>
    <cfRule type="expression" priority="1102" dxfId="1" stopIfTrue="1">
      <formula>AND(D295&lt;&gt;"",NOT('2- GI'!$D$13=""),NOT(AND('2- GI'!$D$13&lt;&gt;"",'2- GI'!$D$13&lt;&gt;"Yes")))</formula>
    </cfRule>
    <cfRule type="expression" priority="1103" dxfId="2" stopIfTrue="1">
      <formula>AND(AND('2- GI'!$D$13&lt;&gt;"",'2- GI'!$D$13&lt;&gt;"Yes"),D295="")</formula>
    </cfRule>
    <cfRule type="expression" priority="1104" dxfId="3" stopIfTrue="1">
      <formula>AND(D295="",NOT(AND('2- GI'!$D$13&lt;&gt;"",'2- GI'!$D$13&lt;&gt;"Yes")))</formula>
    </cfRule>
  </conditionalFormatting>
  <conditionalFormatting sqref="D296">
    <cfRule type="expression" priority="1105" dxfId="0" stopIfTrue="1">
      <formula>AND(D296&lt;&gt;"",'2- GI'!$D$13="",NOT(AND('2- GI'!$D$13&lt;&gt;"",'2- GI'!$D$13&lt;&gt;"Yes")))</formula>
    </cfRule>
    <cfRule type="expression" priority="1106" dxfId="1" stopIfTrue="1">
      <formula>AND(D296&lt;&gt;"",NOT('2- GI'!$D$13=""),NOT(AND('2- GI'!$D$13&lt;&gt;"",'2- GI'!$D$13&lt;&gt;"Yes")))</formula>
    </cfRule>
    <cfRule type="expression" priority="1107" dxfId="2" stopIfTrue="1">
      <formula>AND(AND('2- GI'!$D$13&lt;&gt;"",'2- GI'!$D$13&lt;&gt;"Yes"),D296="")</formula>
    </cfRule>
    <cfRule type="expression" priority="1108" dxfId="3" stopIfTrue="1">
      <formula>AND(D296="",NOT(AND('2- GI'!$D$13&lt;&gt;"",'2- GI'!$D$13&lt;&gt;"Yes")))</formula>
    </cfRule>
  </conditionalFormatting>
  <conditionalFormatting sqref="D297">
    <cfRule type="expression" priority="1109" dxfId="0" stopIfTrue="1">
      <formula>AND(D297&lt;&gt;"",'2- GI'!$D$13="",NOT(AND('2- GI'!$D$13&lt;&gt;"",'2- GI'!$D$13&lt;&gt;"Yes")))</formula>
    </cfRule>
    <cfRule type="expression" priority="1110" dxfId="1" stopIfTrue="1">
      <formula>AND(D297&lt;&gt;"",NOT('2- GI'!$D$13=""),NOT(AND('2- GI'!$D$13&lt;&gt;"",'2- GI'!$D$13&lt;&gt;"Yes")))</formula>
    </cfRule>
    <cfRule type="expression" priority="1111" dxfId="2" stopIfTrue="1">
      <formula>AND(AND('2- GI'!$D$13&lt;&gt;"",'2- GI'!$D$13&lt;&gt;"Yes"),D297="")</formula>
    </cfRule>
    <cfRule type="expression" priority="1112" dxfId="3" stopIfTrue="1">
      <formula>AND(D297="",NOT(AND('2- GI'!$D$13&lt;&gt;"",'2- GI'!$D$13&lt;&gt;"Yes")))</formula>
    </cfRule>
  </conditionalFormatting>
  <conditionalFormatting sqref="D298">
    <cfRule type="expression" priority="1113" dxfId="0" stopIfTrue="1">
      <formula>AND(D298&lt;&gt;"",'2- GI'!$D$13="",NOT(AND('2- GI'!$D$13&lt;&gt;"",'2- GI'!$D$13&lt;&gt;"Yes")))</formula>
    </cfRule>
    <cfRule type="expression" priority="1114" dxfId="1" stopIfTrue="1">
      <formula>AND(D298&lt;&gt;"",NOT('2- GI'!$D$13=""),NOT(AND('2- GI'!$D$13&lt;&gt;"",'2- GI'!$D$13&lt;&gt;"Yes")))</formula>
    </cfRule>
    <cfRule type="expression" priority="1115" dxfId="2" stopIfTrue="1">
      <formula>AND(AND('2- GI'!$D$13&lt;&gt;"",'2- GI'!$D$13&lt;&gt;"Yes"),D298="")</formula>
    </cfRule>
    <cfRule type="expression" priority="1116" dxfId="3" stopIfTrue="1">
      <formula>AND(D298="",NOT(AND('2- GI'!$D$13&lt;&gt;"",'2- GI'!$D$13&lt;&gt;"Yes")))</formula>
    </cfRule>
  </conditionalFormatting>
  <conditionalFormatting sqref="D299">
    <cfRule type="expression" priority="1117" dxfId="0" stopIfTrue="1">
      <formula>AND(D299&lt;&gt;"",'2- GI'!$D$13="",NOT(AND('2- GI'!$D$13&lt;&gt;"",'2- GI'!$D$13&lt;&gt;"Yes")))</formula>
    </cfRule>
    <cfRule type="expression" priority="1118" dxfId="1" stopIfTrue="1">
      <formula>AND(D299&lt;&gt;"",NOT('2- GI'!$D$13=""),NOT(AND('2- GI'!$D$13&lt;&gt;"",'2- GI'!$D$13&lt;&gt;"Yes")))</formula>
    </cfRule>
    <cfRule type="expression" priority="1119" dxfId="2" stopIfTrue="1">
      <formula>AND(AND('2- GI'!$D$13&lt;&gt;"",'2- GI'!$D$13&lt;&gt;"Yes"),D299="")</formula>
    </cfRule>
    <cfRule type="expression" priority="1120" dxfId="3" stopIfTrue="1">
      <formula>AND(D299="",NOT(AND('2- GI'!$D$13&lt;&gt;"",'2- GI'!$D$13&lt;&gt;"Yes")))</formula>
    </cfRule>
  </conditionalFormatting>
  <conditionalFormatting sqref="D300">
    <cfRule type="expression" priority="1121" dxfId="0" stopIfTrue="1">
      <formula>AND(D300&lt;&gt;"",OR('2- GI'!$D$13="",D$297="",D$298="",D$299=""),NOT(AND(OR(AND(D$297&lt;&gt;"",D$297&gt;0),AND(D$298&lt;&gt;"",D$298&gt;0),AND(D$299&lt;&gt;"",D$299&gt;0)),AND('2- GI'!$D$13&lt;&gt;"",'2- GI'!$D$13&lt;&gt;"Yes"))))</formula>
    </cfRule>
    <cfRule type="expression" priority="1122" dxfId="1" stopIfTrue="1">
      <formula>AND(D300&lt;&gt;"",NOT(OR('2- GI'!$D$13="",D$297="",D$298="",D$299="")),NOT(AND(OR(AND(D$297&lt;&gt;"",D$297&gt;0),AND(D$298&lt;&gt;"",D$298&gt;0),AND(D$299&lt;&gt;"",D$299&gt;0)),AND('2- GI'!$D$13&lt;&gt;"",'2- GI'!$D$13&lt;&gt;"Yes"))))</formula>
    </cfRule>
    <cfRule type="expression" priority="1123" dxfId="2" stopIfTrue="1">
      <formula>AND(AND(OR(AND(D$297&lt;&gt;"",D$297&gt;0),AND(D$298&lt;&gt;"",D$298&gt;0),AND(D$299&lt;&gt;"",D$299&gt;0)),AND('2- GI'!$D$13&lt;&gt;"",'2- GI'!$D$13&lt;&gt;"Yes")),D300="")</formula>
    </cfRule>
    <cfRule type="expression" priority="1124" dxfId="3" stopIfTrue="1">
      <formula>AND(D300="",NOT(AND(OR(AND(D$297&lt;&gt;"",D$297&gt;0),AND(D$298&lt;&gt;"",D$298&gt;0),AND(D$299&lt;&gt;"",D$299&gt;0)),AND('2- GI'!$D$13&lt;&gt;"",'2- GI'!$D$13&lt;&gt;"Yes"))))</formula>
    </cfRule>
  </conditionalFormatting>
  <conditionalFormatting sqref="D301">
    <cfRule type="expression" priority="1125" dxfId="0" stopIfTrue="1">
      <formula>AND(D301&lt;&gt;"",'2- GI'!$D$13="",NOT(AND('2- GI'!$D$13&lt;&gt;"",'2- GI'!$D$13&lt;&gt;"Yes")))</formula>
    </cfRule>
    <cfRule type="expression" priority="1126" dxfId="1" stopIfTrue="1">
      <formula>AND(D301&lt;&gt;"",NOT('2- GI'!$D$13=""),NOT(AND('2- GI'!$D$13&lt;&gt;"",'2- GI'!$D$13&lt;&gt;"Yes")))</formula>
    </cfRule>
    <cfRule type="expression" priority="1127" dxfId="2" stopIfTrue="1">
      <formula>AND(AND('2- GI'!$D$13&lt;&gt;"",'2- GI'!$D$13&lt;&gt;"Yes"),D301="")</formula>
    </cfRule>
    <cfRule type="expression" priority="1128" dxfId="3" stopIfTrue="1">
      <formula>AND(D301="",NOT(AND('2- GI'!$D$13&lt;&gt;"",'2- GI'!$D$13&lt;&gt;"Yes")))</formula>
    </cfRule>
  </conditionalFormatting>
  <conditionalFormatting sqref="D302">
    <cfRule type="expression" priority="1129" dxfId="0" stopIfTrue="1">
      <formula>AND(D302&lt;&gt;"",'2- GI'!$D$13="",NOT(AND('2- GI'!$D$13&lt;&gt;"",'2- GI'!$D$13&lt;&gt;"Yes")))</formula>
    </cfRule>
    <cfRule type="expression" priority="1130" dxfId="1" stopIfTrue="1">
      <formula>AND(D302&lt;&gt;"",NOT('2- GI'!$D$13=""),NOT(AND('2- GI'!$D$13&lt;&gt;"",'2- GI'!$D$13&lt;&gt;"Yes")))</formula>
    </cfRule>
    <cfRule type="expression" priority="1131" dxfId="2" stopIfTrue="1">
      <formula>AND(AND('2- GI'!$D$13&lt;&gt;"",'2- GI'!$D$13&lt;&gt;"Yes"),D302="")</formula>
    </cfRule>
    <cfRule type="expression" priority="1132" dxfId="3" stopIfTrue="1">
      <formula>AND(D302="",NOT(AND('2- GI'!$D$13&lt;&gt;"",'2- GI'!$D$13&lt;&gt;"Yes")))</formula>
    </cfRule>
  </conditionalFormatting>
  <conditionalFormatting sqref="D303">
    <cfRule type="expression" priority="1133" dxfId="0" stopIfTrue="1">
      <formula>AND(D303&lt;&gt;"",'2- GI'!$D$13="",NOT(AND('2- GI'!$D$13&lt;&gt;"",'2- GI'!$D$13&lt;&gt;"Yes")))</formula>
    </cfRule>
    <cfRule type="expression" priority="1134" dxfId="1" stopIfTrue="1">
      <formula>AND(D303&lt;&gt;"",NOT('2- GI'!$D$13=""),NOT(AND('2- GI'!$D$13&lt;&gt;"",'2- GI'!$D$13&lt;&gt;"Yes")))</formula>
    </cfRule>
    <cfRule type="expression" priority="1135" dxfId="2" stopIfTrue="1">
      <formula>AND(AND('2- GI'!$D$13&lt;&gt;"",'2- GI'!$D$13&lt;&gt;"Yes"),D303="")</formula>
    </cfRule>
    <cfRule type="expression" priority="1136" dxfId="3" stopIfTrue="1">
      <formula>AND(D303="",NOT(AND('2- GI'!$D$13&lt;&gt;"",'2- GI'!$D$13&lt;&gt;"Yes")))</formula>
    </cfRule>
  </conditionalFormatting>
  <conditionalFormatting sqref="D304">
    <cfRule type="expression" priority="1137" dxfId="0" stopIfTrue="1">
      <formula>AND(D304&lt;&gt;"",OR($D$301="",$D$302="",$D$303="",'2- GI'!$D$13=""),NOT(AND(OR(AND($D$301&lt;&gt;"",$D$301&gt;0),AND($D$302&lt;&gt;"",$D$302&gt;0),AND($D$303&lt;&gt;"",$D$303&gt;0)),AND('2- GI'!$D$13&lt;&gt;"",'2- GI'!$D$13&lt;&gt;"Yes"))))</formula>
    </cfRule>
    <cfRule type="expression" priority="1138" dxfId="1" stopIfTrue="1">
      <formula>AND(D304&lt;&gt;"",NOT(OR($D$301="",$D$302="",$D$303="",'2- GI'!$D$13="")),NOT(AND(OR(AND($D$301&lt;&gt;"",$D$301&gt;0),AND($D$302&lt;&gt;"",$D$302&gt;0),AND($D$303&lt;&gt;"",$D$303&gt;0)),AND('2- GI'!$D$13&lt;&gt;"",'2- GI'!$D$13&lt;&gt;"Yes"))))</formula>
    </cfRule>
    <cfRule type="expression" priority="1139" dxfId="2" stopIfTrue="1">
      <formula>AND(AND(OR(AND($D$301&lt;&gt;"",$D$301&gt;0),AND($D$302&lt;&gt;"",$D$302&gt;0),AND($D$303&lt;&gt;"",$D$303&gt;0)),AND('2- GI'!$D$13&lt;&gt;"",'2- GI'!$D$13&lt;&gt;"Yes")),D304="")</formula>
    </cfRule>
    <cfRule type="expression" priority="1140" dxfId="3" stopIfTrue="1">
      <formula>AND(D304="",NOT(AND(OR(AND($D$301&lt;&gt;"",$D$301&gt;0),AND($D$302&lt;&gt;"",$D$302&gt;0),AND($D$303&lt;&gt;"",$D$303&gt;0)),AND('2- GI'!$D$13&lt;&gt;"",'2- GI'!$D$13&lt;&gt;"Yes"))))</formula>
    </cfRule>
  </conditionalFormatting>
  <conditionalFormatting sqref="D306">
    <cfRule type="expression" priority="1141" dxfId="0" stopIfTrue="1">
      <formula>AND(D306&lt;&gt;"",'2- GI'!$D$13="",NOT(AND('2- GI'!$D$13&lt;&gt;"",'2- GI'!$D$13&lt;&gt;"Yes")))</formula>
    </cfRule>
    <cfRule type="expression" priority="1142" dxfId="1" stopIfTrue="1">
      <formula>AND(D306&lt;&gt;"",NOT('2- GI'!$D$13=""),NOT(AND('2- GI'!$D$13&lt;&gt;"",'2- GI'!$D$13&lt;&gt;"Yes")))</formula>
    </cfRule>
    <cfRule type="expression" priority="1143" dxfId="2" stopIfTrue="1">
      <formula>AND(AND('2- GI'!$D$13&lt;&gt;"",'2- GI'!$D$13&lt;&gt;"Yes"),D306="")</formula>
    </cfRule>
    <cfRule type="expression" priority="1144" dxfId="3" stopIfTrue="1">
      <formula>AND(D306="",NOT(AND('2- GI'!$D$13&lt;&gt;"",'2- GI'!$D$13&lt;&gt;"Yes")))</formula>
    </cfRule>
  </conditionalFormatting>
  <conditionalFormatting sqref="D307">
    <cfRule type="expression" priority="1145" dxfId="0" stopIfTrue="1">
      <formula>AND(D307&lt;&gt;"",'2- GI'!$D$13="",NOT(AND('2- GI'!$D$13&lt;&gt;"",'2- GI'!$D$13&lt;&gt;"Yes")))</formula>
    </cfRule>
    <cfRule type="expression" priority="1146" dxfId="1" stopIfTrue="1">
      <formula>AND(D307&lt;&gt;"",NOT('2- GI'!$D$13=""),NOT(AND('2- GI'!$D$13&lt;&gt;"",'2- GI'!$D$13&lt;&gt;"Yes")))</formula>
    </cfRule>
    <cfRule type="expression" priority="1147" dxfId="2" stopIfTrue="1">
      <formula>AND(AND('2- GI'!$D$13&lt;&gt;"",'2- GI'!$D$13&lt;&gt;"Yes"),D307="")</formula>
    </cfRule>
    <cfRule type="expression" priority="1148" dxfId="3" stopIfTrue="1">
      <formula>AND(D307="",NOT(AND('2- GI'!$D$13&lt;&gt;"",'2- GI'!$D$13&lt;&gt;"Yes")))</formula>
    </cfRule>
  </conditionalFormatting>
  <conditionalFormatting sqref="D308">
    <cfRule type="expression" priority="1149" dxfId="0" stopIfTrue="1">
      <formula>AND(D308&lt;&gt;"",'2- GI'!$D$13="",NOT(AND('2- GI'!$D$13&lt;&gt;"",'2- GI'!$D$13&lt;&gt;"Yes")))</formula>
    </cfRule>
    <cfRule type="expression" priority="1150" dxfId="1" stopIfTrue="1">
      <formula>AND(D308&lt;&gt;"",NOT('2- GI'!$D$13=""),NOT(AND('2- GI'!$D$13&lt;&gt;"",'2- GI'!$D$13&lt;&gt;"Yes")))</formula>
    </cfRule>
    <cfRule type="expression" priority="1151" dxfId="2" stopIfTrue="1">
      <formula>AND(AND('2- GI'!$D$13&lt;&gt;"",'2- GI'!$D$13&lt;&gt;"Yes"),D308="")</formula>
    </cfRule>
    <cfRule type="expression" priority="1152" dxfId="3" stopIfTrue="1">
      <formula>AND(D308="",NOT(AND('2- GI'!$D$13&lt;&gt;"",'2- GI'!$D$13&lt;&gt;"Yes")))</formula>
    </cfRule>
  </conditionalFormatting>
  <conditionalFormatting sqref="D310">
    <cfRule type="expression" priority="1153" dxfId="0" stopIfTrue="1">
      <formula>AND(D310&lt;&gt;"",'2- GI'!$D$13="",NOT(AND('2- GI'!$D$13&lt;&gt;"",'2- GI'!$D$13&lt;&gt;"Yes")))</formula>
    </cfRule>
    <cfRule type="expression" priority="1154" dxfId="1" stopIfTrue="1">
      <formula>AND(D310&lt;&gt;"",NOT('2- GI'!$D$13=""),NOT(AND('2- GI'!$D$13&lt;&gt;"",'2- GI'!$D$13&lt;&gt;"Yes")))</formula>
    </cfRule>
    <cfRule type="expression" priority="1155" dxfId="2" stopIfTrue="1">
      <formula>AND(AND('2- GI'!$D$13&lt;&gt;"",'2- GI'!$D$13&lt;&gt;"Yes"),D310="")</formula>
    </cfRule>
    <cfRule type="expression" priority="1156" dxfId="3" stopIfTrue="1">
      <formula>AND(D310="",NOT(AND('2- GI'!$D$13&lt;&gt;"",'2- GI'!$D$13&lt;&gt;"Yes")))</formula>
    </cfRule>
  </conditionalFormatting>
  <conditionalFormatting sqref="D311">
    <cfRule type="expression" priority="1157" dxfId="0" stopIfTrue="1">
      <formula>AND(D311&lt;&gt;"",'2- GI'!$D$13="",NOT(AND('2- GI'!$D$13&lt;&gt;"",'2- GI'!$D$13&lt;&gt;"Yes")))</formula>
    </cfRule>
    <cfRule type="expression" priority="1158" dxfId="1" stopIfTrue="1">
      <formula>AND(D311&lt;&gt;"",NOT('2- GI'!$D$13=""),NOT(AND('2- GI'!$D$13&lt;&gt;"",'2- GI'!$D$13&lt;&gt;"Yes")))</formula>
    </cfRule>
    <cfRule type="expression" priority="1159" dxfId="2" stopIfTrue="1">
      <formula>AND(AND('2- GI'!$D$13&lt;&gt;"",'2- GI'!$D$13&lt;&gt;"Yes"),D311="")</formula>
    </cfRule>
    <cfRule type="expression" priority="1160" dxfId="3" stopIfTrue="1">
      <formula>AND(D311="",NOT(AND('2- GI'!$D$13&lt;&gt;"",'2- GI'!$D$13&lt;&gt;"Yes")))</formula>
    </cfRule>
  </conditionalFormatting>
  <conditionalFormatting sqref="D312">
    <cfRule type="expression" priority="1161" dxfId="0" stopIfTrue="1">
      <formula>AND(D312&lt;&gt;"",'2- GI'!$D$13="",NOT(AND('2- GI'!$D$13&lt;&gt;"",'2- GI'!$D$13&lt;&gt;"Yes")))</formula>
    </cfRule>
    <cfRule type="expression" priority="1162" dxfId="1" stopIfTrue="1">
      <formula>AND(D312&lt;&gt;"",NOT('2- GI'!$D$13=""),NOT(AND('2- GI'!$D$13&lt;&gt;"",'2- GI'!$D$13&lt;&gt;"Yes")))</formula>
    </cfRule>
    <cfRule type="expression" priority="1163" dxfId="2" stopIfTrue="1">
      <formula>AND(AND('2- GI'!$D$13&lt;&gt;"",'2- GI'!$D$13&lt;&gt;"Yes"),D312="")</formula>
    </cfRule>
    <cfRule type="expression" priority="1164" dxfId="3" stopIfTrue="1">
      <formula>AND(D312="",NOT(AND('2- GI'!$D$13&lt;&gt;"",'2- GI'!$D$13&lt;&gt;"Yes")))</formula>
    </cfRule>
  </conditionalFormatting>
  <conditionalFormatting sqref="D313">
    <cfRule type="expression" priority="1165" dxfId="0" stopIfTrue="1">
      <formula>AND(D313&lt;&gt;"",'2- GI'!$D$13="",NOT(AND('2- GI'!$D$13&lt;&gt;"",'2- GI'!$D$13&lt;&gt;"Yes")))</formula>
    </cfRule>
    <cfRule type="expression" priority="1166" dxfId="1" stopIfTrue="1">
      <formula>AND(D313&lt;&gt;"",NOT('2- GI'!$D$13=""),NOT(AND('2- GI'!$D$13&lt;&gt;"",'2- GI'!$D$13&lt;&gt;"Yes")))</formula>
    </cfRule>
    <cfRule type="expression" priority="1167" dxfId="2" stopIfTrue="1">
      <formula>AND(AND('2- GI'!$D$13&lt;&gt;"",'2- GI'!$D$13&lt;&gt;"Yes"),D313="")</formula>
    </cfRule>
    <cfRule type="expression" priority="1168" dxfId="3" stopIfTrue="1">
      <formula>AND(D313="",NOT(AND('2- GI'!$D$13&lt;&gt;"",'2- GI'!$D$13&lt;&gt;"Yes")))</formula>
    </cfRule>
  </conditionalFormatting>
  <conditionalFormatting sqref="D314">
    <cfRule type="expression" priority="1169" dxfId="0" stopIfTrue="1">
      <formula>AND(D314&lt;&gt;"",'2- GI'!$D$13="",NOT(AND('2- GI'!$D$13&lt;&gt;"",'2- GI'!$D$13&lt;&gt;"Yes")))</formula>
    </cfRule>
    <cfRule type="expression" priority="1170" dxfId="1" stopIfTrue="1">
      <formula>AND(D314&lt;&gt;"",NOT('2- GI'!$D$13=""),NOT(AND('2- GI'!$D$13&lt;&gt;"",'2- GI'!$D$13&lt;&gt;"Yes")))</formula>
    </cfRule>
    <cfRule type="expression" priority="1171" dxfId="2" stopIfTrue="1">
      <formula>AND(AND('2- GI'!$D$13&lt;&gt;"",'2- GI'!$D$13&lt;&gt;"Yes"),D314="")</formula>
    </cfRule>
    <cfRule type="expression" priority="1172" dxfId="3" stopIfTrue="1">
      <formula>AND(D314="",NOT(AND('2- GI'!$D$13&lt;&gt;"",'2- GI'!$D$13&lt;&gt;"Yes")))</formula>
    </cfRule>
  </conditionalFormatting>
  <conditionalFormatting sqref="D315">
    <cfRule type="expression" priority="1173" dxfId="0" stopIfTrue="1">
      <formula>AND(D315&lt;&gt;"",'2- GI'!$D$13="",NOT(AND('2- GI'!$D$13&lt;&gt;"",'2- GI'!$D$13&lt;&gt;"Yes")))</formula>
    </cfRule>
    <cfRule type="expression" priority="1174" dxfId="1" stopIfTrue="1">
      <formula>AND(D315&lt;&gt;"",NOT('2- GI'!$D$13=""),NOT(AND('2- GI'!$D$13&lt;&gt;"",'2- GI'!$D$13&lt;&gt;"Yes")))</formula>
    </cfRule>
    <cfRule type="expression" priority="1175" dxfId="2" stopIfTrue="1">
      <formula>AND(AND('2- GI'!$D$13&lt;&gt;"",'2- GI'!$D$13&lt;&gt;"Yes"),D315="")</formula>
    </cfRule>
    <cfRule type="expression" priority="1176" dxfId="3" stopIfTrue="1">
      <formula>AND(D315="",NOT(AND('2- GI'!$D$13&lt;&gt;"",'2- GI'!$D$13&lt;&gt;"Yes")))</formula>
    </cfRule>
  </conditionalFormatting>
  <conditionalFormatting sqref="D316">
    <cfRule type="expression" priority="1177" dxfId="0" stopIfTrue="1">
      <formula>AND(D316&lt;&gt;"",'2- GI'!$D$13="",NOT(AND('2- GI'!$D$13&lt;&gt;"",'2- GI'!$D$13&lt;&gt;"Yes")))</formula>
    </cfRule>
    <cfRule type="expression" priority="1178" dxfId="1" stopIfTrue="1">
      <formula>AND(D316&lt;&gt;"",NOT('2- GI'!$D$13=""),NOT(AND('2- GI'!$D$13&lt;&gt;"",'2- GI'!$D$13&lt;&gt;"Yes")))</formula>
    </cfRule>
    <cfRule type="expression" priority="1179" dxfId="2" stopIfTrue="1">
      <formula>AND(AND('2- GI'!$D$13&lt;&gt;"",'2- GI'!$D$13&lt;&gt;"Yes"),D316="")</formula>
    </cfRule>
    <cfRule type="expression" priority="1180" dxfId="3" stopIfTrue="1">
      <formula>AND(D316="",NOT(AND('2- GI'!$D$13&lt;&gt;"",'2- GI'!$D$13&lt;&gt;"Yes")))</formula>
    </cfRule>
  </conditionalFormatting>
  <conditionalFormatting sqref="D317">
    <cfRule type="expression" priority="1181" dxfId="0" stopIfTrue="1">
      <formula>AND(D317&lt;&gt;"",'2- GI'!$D$13="",NOT(AND('2- GI'!$D$13&lt;&gt;"",'2- GI'!$D$13&lt;&gt;"Yes")))</formula>
    </cfRule>
    <cfRule type="expression" priority="1182" dxfId="1" stopIfTrue="1">
      <formula>AND(D317&lt;&gt;"",NOT('2- GI'!$D$13=""),NOT(AND('2- GI'!$D$13&lt;&gt;"",'2- GI'!$D$13&lt;&gt;"Yes")))</formula>
    </cfRule>
    <cfRule type="expression" priority="1183" dxfId="2" stopIfTrue="1">
      <formula>AND(AND('2- GI'!$D$13&lt;&gt;"",'2- GI'!$D$13&lt;&gt;"Yes"),D317="")</formula>
    </cfRule>
    <cfRule type="expression" priority="1184" dxfId="3" stopIfTrue="1">
      <formula>AND(D317="",NOT(AND('2- GI'!$D$13&lt;&gt;"",'2- GI'!$D$13&lt;&gt;"Yes")))</formula>
    </cfRule>
  </conditionalFormatting>
  <conditionalFormatting sqref="D318">
    <cfRule type="expression" priority="1185" dxfId="0" stopIfTrue="1">
      <formula>AND(D318&lt;&gt;"",'2- GI'!$D$13="",NOT(AND('2- GI'!$D$13&lt;&gt;"",'2- GI'!$D$13&lt;&gt;"Yes")))</formula>
    </cfRule>
    <cfRule type="expression" priority="1186" dxfId="1" stopIfTrue="1">
      <formula>AND(D318&lt;&gt;"",NOT('2- GI'!$D$13=""),NOT(AND('2- GI'!$D$13&lt;&gt;"",'2- GI'!$D$13&lt;&gt;"Yes")))</formula>
    </cfRule>
    <cfRule type="expression" priority="1187" dxfId="2" stopIfTrue="1">
      <formula>AND(AND('2- GI'!$D$13&lt;&gt;"",'2- GI'!$D$13&lt;&gt;"Yes"),D318="")</formula>
    </cfRule>
    <cfRule type="expression" priority="1188" dxfId="3" stopIfTrue="1">
      <formula>AND(D318="",NOT(AND('2- GI'!$D$13&lt;&gt;"",'2- GI'!$D$13&lt;&gt;"Yes")))</formula>
    </cfRule>
  </conditionalFormatting>
  <conditionalFormatting sqref="D319">
    <cfRule type="expression" priority="1189" dxfId="0" stopIfTrue="1">
      <formula>AND(D319&lt;&gt;"",'2- GI'!$D$13="",NOT(AND('2- GI'!$D$13&lt;&gt;"",'2- GI'!$D$13&lt;&gt;"Yes")))</formula>
    </cfRule>
    <cfRule type="expression" priority="1190" dxfId="1" stopIfTrue="1">
      <formula>AND(D319&lt;&gt;"",NOT('2- GI'!$D$13=""),NOT(AND('2- GI'!$D$13&lt;&gt;"",'2- GI'!$D$13&lt;&gt;"Yes")))</formula>
    </cfRule>
    <cfRule type="expression" priority="1191" dxfId="2" stopIfTrue="1">
      <formula>AND(AND('2- GI'!$D$13&lt;&gt;"",'2- GI'!$D$13&lt;&gt;"Yes"),D319="")</formula>
    </cfRule>
    <cfRule type="expression" priority="1192" dxfId="3" stopIfTrue="1">
      <formula>AND(D319="",NOT(AND('2- GI'!$D$13&lt;&gt;"",'2- GI'!$D$13&lt;&gt;"Yes")))</formula>
    </cfRule>
  </conditionalFormatting>
  <conditionalFormatting sqref="D321">
    <cfRule type="expression" priority="1193" dxfId="0" stopIfTrue="1">
      <formula>AND(D321&lt;&gt;"",'2- GI'!$D$13="",NOT(AND('2- GI'!$D$13&lt;&gt;"",'2- GI'!$D$13&lt;&gt;"Yes")))</formula>
    </cfRule>
    <cfRule type="expression" priority="1194" dxfId="1" stopIfTrue="1">
      <formula>AND(D321&lt;&gt;"",NOT('2- GI'!$D$13=""),NOT(AND('2- GI'!$D$13&lt;&gt;"",'2- GI'!$D$13&lt;&gt;"Yes")))</formula>
    </cfRule>
    <cfRule type="expression" priority="1195" dxfId="2" stopIfTrue="1">
      <formula>AND(AND('2- GI'!$D$13&lt;&gt;"",'2- GI'!$D$13&lt;&gt;"Yes"),D321="")</formula>
    </cfRule>
    <cfRule type="expression" priority="1196" dxfId="3" stopIfTrue="1">
      <formula>AND(D321="",NOT(AND('2- GI'!$D$13&lt;&gt;"",'2- GI'!$D$13&lt;&gt;"Yes")))</formula>
    </cfRule>
  </conditionalFormatting>
  <conditionalFormatting sqref="D322">
    <cfRule type="expression" priority="1197" dxfId="0" stopIfTrue="1">
      <formula>AND(D322&lt;&gt;"",'2- GI'!$D$13="",NOT(AND('2- GI'!$D$13&lt;&gt;"",'2- GI'!$D$13&lt;&gt;"Yes")))</formula>
    </cfRule>
    <cfRule type="expression" priority="1198" dxfId="1" stopIfTrue="1">
      <formula>AND(D322&lt;&gt;"",NOT('2- GI'!$D$13=""),NOT(AND('2- GI'!$D$13&lt;&gt;"",'2- GI'!$D$13&lt;&gt;"Yes")))</formula>
    </cfRule>
    <cfRule type="expression" priority="1199" dxfId="2" stopIfTrue="1">
      <formula>AND(AND('2- GI'!$D$13&lt;&gt;"",'2- GI'!$D$13&lt;&gt;"Yes"),D322="")</formula>
    </cfRule>
    <cfRule type="expression" priority="1200" dxfId="3" stopIfTrue="1">
      <formula>AND(D322="",NOT(AND('2- GI'!$D$13&lt;&gt;"",'2- GI'!$D$13&lt;&gt;"Yes")))</formula>
    </cfRule>
  </conditionalFormatting>
  <conditionalFormatting sqref="D323">
    <cfRule type="expression" priority="1201" dxfId="0" stopIfTrue="1">
      <formula>AND(D323&lt;&gt;"",'2- GI'!$D$13="",NOT(AND('2- GI'!$D$13&lt;&gt;"",'2- GI'!$D$13&lt;&gt;"Yes")))</formula>
    </cfRule>
    <cfRule type="expression" priority="1202" dxfId="1" stopIfTrue="1">
      <formula>AND(D323&lt;&gt;"",NOT('2- GI'!$D$13=""),NOT(AND('2- GI'!$D$13&lt;&gt;"",'2- GI'!$D$13&lt;&gt;"Yes")))</formula>
    </cfRule>
    <cfRule type="expression" priority="1203" dxfId="2" stopIfTrue="1">
      <formula>AND(AND('2- GI'!$D$13&lt;&gt;"",'2- GI'!$D$13&lt;&gt;"Yes"),D323="")</formula>
    </cfRule>
    <cfRule type="expression" priority="1204" dxfId="3" stopIfTrue="1">
      <formula>AND(D323="",NOT(AND('2- GI'!$D$13&lt;&gt;"",'2- GI'!$D$13&lt;&gt;"Yes")))</formula>
    </cfRule>
  </conditionalFormatting>
  <conditionalFormatting sqref="D324">
    <cfRule type="expression" priority="1205" dxfId="0" stopIfTrue="1">
      <formula>AND(D324&lt;&gt;"",'2- GI'!$D$13="",NOT(AND('2- GI'!$D$13&lt;&gt;"",'2- GI'!$D$13&lt;&gt;"Yes")))</formula>
    </cfRule>
    <cfRule type="expression" priority="1206" dxfId="1" stopIfTrue="1">
      <formula>AND(D324&lt;&gt;"",NOT('2- GI'!$D$13=""),NOT(AND('2- GI'!$D$13&lt;&gt;"",'2- GI'!$D$13&lt;&gt;"Yes")))</formula>
    </cfRule>
    <cfRule type="expression" priority="1207" dxfId="2" stopIfTrue="1">
      <formula>AND(AND('2- GI'!$D$13&lt;&gt;"",'2- GI'!$D$13&lt;&gt;"Yes"),D324="")</formula>
    </cfRule>
    <cfRule type="expression" priority="1208" dxfId="3" stopIfTrue="1">
      <formula>AND(D324="",NOT(AND('2- GI'!$D$13&lt;&gt;"",'2- GI'!$D$13&lt;&gt;"Yes")))</formula>
    </cfRule>
  </conditionalFormatting>
  <conditionalFormatting sqref="D325">
    <cfRule type="expression" priority="1209" dxfId="0" stopIfTrue="1">
      <formula>AND(D325&lt;&gt;"",'2- GI'!$D$13="",NOT(AND('2- GI'!$D$13&lt;&gt;"",'2- GI'!$D$13&lt;&gt;"Yes")))</formula>
    </cfRule>
    <cfRule type="expression" priority="1210" dxfId="1" stopIfTrue="1">
      <formula>AND(D325&lt;&gt;"",NOT('2- GI'!$D$13=""),NOT(AND('2- GI'!$D$13&lt;&gt;"",'2- GI'!$D$13&lt;&gt;"Yes")))</formula>
    </cfRule>
    <cfRule type="expression" priority="1211" dxfId="2" stopIfTrue="1">
      <formula>AND(AND('2- GI'!$D$13&lt;&gt;"",'2- GI'!$D$13&lt;&gt;"Yes"),D325="")</formula>
    </cfRule>
    <cfRule type="expression" priority="1212" dxfId="3" stopIfTrue="1">
      <formula>AND(D325="",NOT(AND('2- GI'!$D$13&lt;&gt;"",'2- GI'!$D$13&lt;&gt;"Yes")))</formula>
    </cfRule>
  </conditionalFormatting>
  <conditionalFormatting sqref="D326">
    <cfRule type="expression" priority="1213" dxfId="0" stopIfTrue="1">
      <formula>AND(D326&lt;&gt;"",'2- GI'!$D$13="",NOT(AND('2- GI'!$D$13&lt;&gt;"",'2- GI'!$D$13&lt;&gt;"Yes")))</formula>
    </cfRule>
    <cfRule type="expression" priority="1214" dxfId="1" stopIfTrue="1">
      <formula>AND(D326&lt;&gt;"",NOT('2- GI'!$D$13=""),NOT(AND('2- GI'!$D$13&lt;&gt;"",'2- GI'!$D$13&lt;&gt;"Yes")))</formula>
    </cfRule>
    <cfRule type="expression" priority="1215" dxfId="2" stopIfTrue="1">
      <formula>AND(AND('2- GI'!$D$13&lt;&gt;"",'2- GI'!$D$13&lt;&gt;"Yes"),D326="")</formula>
    </cfRule>
    <cfRule type="expression" priority="1216" dxfId="3" stopIfTrue="1">
      <formula>AND(D326="",NOT(AND('2- GI'!$D$13&lt;&gt;"",'2- GI'!$D$13&lt;&gt;"Yes")))</formula>
    </cfRule>
  </conditionalFormatting>
  <conditionalFormatting sqref="D327">
    <cfRule type="expression" priority="1217" dxfId="0" stopIfTrue="1">
      <formula>AND(D327&lt;&gt;"",'2- GI'!$D$13="",NOT(AND('2- GI'!$D$13&lt;&gt;"",'2- GI'!$D$13&lt;&gt;"Yes")))</formula>
    </cfRule>
    <cfRule type="expression" priority="1218" dxfId="1" stopIfTrue="1">
      <formula>AND(D327&lt;&gt;"",NOT('2- GI'!$D$13=""),NOT(AND('2- GI'!$D$13&lt;&gt;"",'2- GI'!$D$13&lt;&gt;"Yes")))</formula>
    </cfRule>
    <cfRule type="expression" priority="1219" dxfId="2" stopIfTrue="1">
      <formula>AND(AND('2- GI'!$D$13&lt;&gt;"",'2- GI'!$D$13&lt;&gt;"Yes"),D327="")</formula>
    </cfRule>
    <cfRule type="expression" priority="1220" dxfId="3" stopIfTrue="1">
      <formula>AND(D327="",NOT(AND('2- GI'!$D$13&lt;&gt;"",'2- GI'!$D$13&lt;&gt;"Yes")))</formula>
    </cfRule>
  </conditionalFormatting>
  <conditionalFormatting sqref="D328">
    <cfRule type="expression" priority="1221" dxfId="0" stopIfTrue="1">
      <formula>AND(D328&lt;&gt;"",'2- GI'!$D$13="",NOT(AND('2- GI'!$D$13&lt;&gt;"",'2- GI'!$D$13&lt;&gt;"Yes")))</formula>
    </cfRule>
    <cfRule type="expression" priority="1222" dxfId="1" stopIfTrue="1">
      <formula>AND(D328&lt;&gt;"",NOT('2- GI'!$D$13=""),NOT(AND('2- GI'!$D$13&lt;&gt;"",'2- GI'!$D$13&lt;&gt;"Yes")))</formula>
    </cfRule>
    <cfRule type="expression" priority="1223" dxfId="2" stopIfTrue="1">
      <formula>AND(AND('2- GI'!$D$13&lt;&gt;"",'2- GI'!$D$13&lt;&gt;"Yes"),D328="")</formula>
    </cfRule>
    <cfRule type="expression" priority="1224" dxfId="3" stopIfTrue="1">
      <formula>AND(D328="",NOT(AND('2- GI'!$D$13&lt;&gt;"",'2- GI'!$D$13&lt;&gt;"Yes")))</formula>
    </cfRule>
  </conditionalFormatting>
  <conditionalFormatting sqref="D329">
    <cfRule type="expression" priority="1225" dxfId="0" stopIfTrue="1">
      <formula>AND(D329&lt;&gt;"",'2- GI'!$D$13="",NOT(AND('2- GI'!$D$13&lt;&gt;"",'2- GI'!$D$13&lt;&gt;"Yes")))</formula>
    </cfRule>
    <cfRule type="expression" priority="1226" dxfId="1" stopIfTrue="1">
      <formula>AND(D329&lt;&gt;"",NOT('2- GI'!$D$13=""),NOT(AND('2- GI'!$D$13&lt;&gt;"",'2- GI'!$D$13&lt;&gt;"Yes")))</formula>
    </cfRule>
    <cfRule type="expression" priority="1227" dxfId="2" stopIfTrue="1">
      <formula>AND(AND('2- GI'!$D$13&lt;&gt;"",'2- GI'!$D$13&lt;&gt;"Yes"),D329="")</formula>
    </cfRule>
    <cfRule type="expression" priority="1228" dxfId="3" stopIfTrue="1">
      <formula>AND(D329="",NOT(AND('2- GI'!$D$13&lt;&gt;"",'2- GI'!$D$13&lt;&gt;"Yes")))</formula>
    </cfRule>
  </conditionalFormatting>
  <conditionalFormatting sqref="D330">
    <cfRule type="expression" priority="1229" dxfId="0" stopIfTrue="1">
      <formula>AND(D330&lt;&gt;"",OR($D$329="",'2- GI'!$D$13=""),NOT(AND(AND($D$329&lt;&gt;"",$D$329&gt;0),AND('2- GI'!$D$13&lt;&gt;"",'2- GI'!$D$13&lt;&gt;"Yes"))))</formula>
    </cfRule>
    <cfRule type="expression" priority="1230" dxfId="1" stopIfTrue="1">
      <formula>AND(D330&lt;&gt;"",NOT(OR($D$329="",'2- GI'!$D$13="")),NOT(AND(AND($D$329&lt;&gt;"",$D$329&gt;0),AND('2- GI'!$D$13&lt;&gt;"",'2- GI'!$D$13&lt;&gt;"Yes"))))</formula>
    </cfRule>
    <cfRule type="expression" priority="1231" dxfId="2" stopIfTrue="1">
      <formula>AND(AND(AND($D$329&lt;&gt;"",$D$329&gt;0),AND('2- GI'!$D$13&lt;&gt;"",'2- GI'!$D$13&lt;&gt;"Yes")),D330="")</formula>
    </cfRule>
    <cfRule type="expression" priority="1232" dxfId="3" stopIfTrue="1">
      <formula>AND(D330="",NOT(AND(AND($D$329&lt;&gt;"",$D$329&gt;0),AND('2- GI'!$D$13&lt;&gt;"",'2- GI'!$D$13&lt;&gt;"Yes"))))</formula>
    </cfRule>
  </conditionalFormatting>
  <conditionalFormatting sqref="D331">
    <cfRule type="expression" priority="1233" dxfId="0" stopIfTrue="1">
      <formula>AND(D331&lt;&gt;"",'2- GI'!$D$13="",NOT(AND('2- GI'!$D$13&lt;&gt;"",'2- GI'!$D$13&lt;&gt;"Yes")))</formula>
    </cfRule>
    <cfRule type="expression" priority="1234" dxfId="1" stopIfTrue="1">
      <formula>AND(D331&lt;&gt;"",NOT('2- GI'!$D$13=""),NOT(AND('2- GI'!$D$13&lt;&gt;"",'2- GI'!$D$13&lt;&gt;"Yes")))</formula>
    </cfRule>
    <cfRule type="expression" priority="1235" dxfId="2" stopIfTrue="1">
      <formula>AND(AND('2- GI'!$D$13&lt;&gt;"",'2- GI'!$D$13&lt;&gt;"Yes"),D331="")</formula>
    </cfRule>
    <cfRule type="expression" priority="1236" dxfId="3" stopIfTrue="1">
      <formula>AND(D331="",NOT(AND('2- GI'!$D$13&lt;&gt;"",'2- GI'!$D$13&lt;&gt;"Yes")))</formula>
    </cfRule>
  </conditionalFormatting>
  <conditionalFormatting sqref="D332">
    <cfRule type="expression" priority="1237" dxfId="0" stopIfTrue="1">
      <formula>AND(D332&lt;&gt;"",'2- GI'!$D$13="",NOT(AND('2- GI'!$D$13&lt;&gt;"",'2- GI'!$D$13&lt;&gt;"Yes")))</formula>
    </cfRule>
    <cfRule type="expression" priority="1238" dxfId="1" stopIfTrue="1">
      <formula>AND(D332&lt;&gt;"",NOT('2- GI'!$D$13=""),NOT(AND('2- GI'!$D$13&lt;&gt;"",'2- GI'!$D$13&lt;&gt;"Yes")))</formula>
    </cfRule>
    <cfRule type="expression" priority="1239" dxfId="2" stopIfTrue="1">
      <formula>AND(AND('2- GI'!$D$13&lt;&gt;"",'2- GI'!$D$13&lt;&gt;"Yes"),D332="")</formula>
    </cfRule>
    <cfRule type="expression" priority="1240" dxfId="3" stopIfTrue="1">
      <formula>AND(D332="",NOT(AND('2- GI'!$D$13&lt;&gt;"",'2- GI'!$D$13&lt;&gt;"Yes")))</formula>
    </cfRule>
  </conditionalFormatting>
  <conditionalFormatting sqref="D333">
    <cfRule type="expression" priority="1241" dxfId="0" stopIfTrue="1">
      <formula>AND(D333&lt;&gt;"",'2- GI'!$D$13="",NOT(AND('2- GI'!$D$13&lt;&gt;"",'2- GI'!$D$13&lt;&gt;"Yes")))</formula>
    </cfRule>
    <cfRule type="expression" priority="1242" dxfId="1" stopIfTrue="1">
      <formula>AND(D333&lt;&gt;"",NOT('2- GI'!$D$13=""),NOT(AND('2- GI'!$D$13&lt;&gt;"",'2- GI'!$D$13&lt;&gt;"Yes")))</formula>
    </cfRule>
    <cfRule type="expression" priority="1243" dxfId="2" stopIfTrue="1">
      <formula>AND(AND('2- GI'!$D$13&lt;&gt;"",'2- GI'!$D$13&lt;&gt;"Yes"),D333="")</formula>
    </cfRule>
    <cfRule type="expression" priority="1244" dxfId="3" stopIfTrue="1">
      <formula>AND(D333="",NOT(AND('2- GI'!$D$13&lt;&gt;"",'2- GI'!$D$13&lt;&gt;"Yes")))</formula>
    </cfRule>
  </conditionalFormatting>
  <conditionalFormatting sqref="D334">
    <cfRule type="expression" priority="1245" dxfId="0" stopIfTrue="1">
      <formula>AND(D334&lt;&gt;"",'2- GI'!$D$13="",NOT(AND('2- GI'!$D$13&lt;&gt;"",'2- GI'!$D$13&lt;&gt;"Yes")))</formula>
    </cfRule>
    <cfRule type="expression" priority="1246" dxfId="1" stopIfTrue="1">
      <formula>AND(D334&lt;&gt;"",NOT('2- GI'!$D$13=""),NOT(AND('2- GI'!$D$13&lt;&gt;"",'2- GI'!$D$13&lt;&gt;"Yes")))</formula>
    </cfRule>
    <cfRule type="expression" priority="1247" dxfId="2" stopIfTrue="1">
      <formula>AND(AND('2- GI'!$D$13&lt;&gt;"",'2- GI'!$D$13&lt;&gt;"Yes"),D334="")</formula>
    </cfRule>
    <cfRule type="expression" priority="1248" dxfId="3" stopIfTrue="1">
      <formula>AND(D334="",NOT(AND('2- GI'!$D$13&lt;&gt;"",'2- GI'!$D$13&lt;&gt;"Yes")))</formula>
    </cfRule>
  </conditionalFormatting>
  <conditionalFormatting sqref="D335">
    <cfRule type="expression" priority="1249" dxfId="0" stopIfTrue="1">
      <formula>AND(D335&lt;&gt;"",'2- GI'!$D$13="",NOT(AND('2- GI'!$D$13&lt;&gt;"",'2- GI'!$D$13&lt;&gt;"Yes")))</formula>
    </cfRule>
    <cfRule type="expression" priority="1250" dxfId="1" stopIfTrue="1">
      <formula>AND(D335&lt;&gt;"",NOT('2- GI'!$D$13=""),NOT(AND('2- GI'!$D$13&lt;&gt;"",'2- GI'!$D$13&lt;&gt;"Yes")))</formula>
    </cfRule>
    <cfRule type="expression" priority="1251" dxfId="2" stopIfTrue="1">
      <formula>AND(AND('2- GI'!$D$13&lt;&gt;"",'2- GI'!$D$13&lt;&gt;"Yes"),D335="")</formula>
    </cfRule>
    <cfRule type="expression" priority="1252" dxfId="3" stopIfTrue="1">
      <formula>AND(D335="",NOT(AND('2- GI'!$D$13&lt;&gt;"",'2- GI'!$D$13&lt;&gt;"Yes")))</formula>
    </cfRule>
  </conditionalFormatting>
  <conditionalFormatting sqref="D336">
    <cfRule type="expression" priority="1253" dxfId="0" stopIfTrue="1">
      <formula>AND(D336&lt;&gt;"",'2- GI'!$D$13="",NOT(AND('2- GI'!$D$13&lt;&gt;"",'2- GI'!$D$13&lt;&gt;"Yes")))</formula>
    </cfRule>
    <cfRule type="expression" priority="1254" dxfId="1" stopIfTrue="1">
      <formula>AND(D336&lt;&gt;"",NOT('2- GI'!$D$13=""),NOT(AND('2- GI'!$D$13&lt;&gt;"",'2- GI'!$D$13&lt;&gt;"Yes")))</formula>
    </cfRule>
    <cfRule type="expression" priority="1255" dxfId="2" stopIfTrue="1">
      <formula>AND(AND('2- GI'!$D$13&lt;&gt;"",'2- GI'!$D$13&lt;&gt;"Yes"),D336="")</formula>
    </cfRule>
    <cfRule type="expression" priority="1256" dxfId="3" stopIfTrue="1">
      <formula>AND(D336="",NOT(AND('2- GI'!$D$13&lt;&gt;"",'2- GI'!$D$13&lt;&gt;"Yes")))</formula>
    </cfRule>
  </conditionalFormatting>
  <conditionalFormatting sqref="D337">
    <cfRule type="expression" priority="1257" dxfId="0" stopIfTrue="1">
      <formula>AND(D337&lt;&gt;"",'2- GI'!$D$13="",NOT(AND('2- GI'!$D$13&lt;&gt;"",'2- GI'!$D$13&lt;&gt;"Yes")))</formula>
    </cfRule>
    <cfRule type="expression" priority="1258" dxfId="1" stopIfTrue="1">
      <formula>AND(D337&lt;&gt;"",NOT('2- GI'!$D$13=""),NOT(AND('2- GI'!$D$13&lt;&gt;"",'2- GI'!$D$13&lt;&gt;"Yes")))</formula>
    </cfRule>
    <cfRule type="expression" priority="1259" dxfId="2" stopIfTrue="1">
      <formula>AND(AND('2- GI'!$D$13&lt;&gt;"",'2- GI'!$D$13&lt;&gt;"Yes"),D337="")</formula>
    </cfRule>
    <cfRule type="expression" priority="1260" dxfId="3" stopIfTrue="1">
      <formula>AND(D337="",NOT(AND('2- GI'!$D$13&lt;&gt;"",'2- GI'!$D$13&lt;&gt;"Yes")))</formula>
    </cfRule>
  </conditionalFormatting>
  <conditionalFormatting sqref="D338">
    <cfRule type="expression" priority="1261" dxfId="0" stopIfTrue="1">
      <formula>AND(D338&lt;&gt;"",'2- GI'!$D$13="",NOT(AND('2- GI'!$D$13&lt;&gt;"",'2- GI'!$D$13&lt;&gt;"Yes")))</formula>
    </cfRule>
    <cfRule type="expression" priority="1262" dxfId="1" stopIfTrue="1">
      <formula>AND(D338&lt;&gt;"",NOT('2- GI'!$D$13=""),NOT(AND('2- GI'!$D$13&lt;&gt;"",'2- GI'!$D$13&lt;&gt;"Yes")))</formula>
    </cfRule>
    <cfRule type="expression" priority="1263" dxfId="2" stopIfTrue="1">
      <formula>AND(AND('2- GI'!$D$13&lt;&gt;"",'2- GI'!$D$13&lt;&gt;"Yes"),D338="")</formula>
    </cfRule>
    <cfRule type="expression" priority="1264" dxfId="3" stopIfTrue="1">
      <formula>AND(D338="",NOT(AND('2- GI'!$D$13&lt;&gt;"",'2- GI'!$D$13&lt;&gt;"Yes")))</formula>
    </cfRule>
  </conditionalFormatting>
  <conditionalFormatting sqref="D339">
    <cfRule type="expression" priority="1265" dxfId="0" stopIfTrue="1">
      <formula>AND(D339&lt;&gt;"",'2- GI'!$D$13="",NOT(AND('2- GI'!$D$13&lt;&gt;"",'2- GI'!$D$13&lt;&gt;"Yes")))</formula>
    </cfRule>
    <cfRule type="expression" priority="1266" dxfId="1" stopIfTrue="1">
      <formula>AND(D339&lt;&gt;"",NOT('2- GI'!$D$13=""),NOT(AND('2- GI'!$D$13&lt;&gt;"",'2- GI'!$D$13&lt;&gt;"Yes")))</formula>
    </cfRule>
    <cfRule type="expression" priority="1267" dxfId="2" stopIfTrue="1">
      <formula>AND(AND('2- GI'!$D$13&lt;&gt;"",'2- GI'!$D$13&lt;&gt;"Yes"),D339="")</formula>
    </cfRule>
    <cfRule type="expression" priority="1268" dxfId="3" stopIfTrue="1">
      <formula>AND(D339="",NOT(AND('2- GI'!$D$13&lt;&gt;"",'2- GI'!$D$13&lt;&gt;"Yes")))</formula>
    </cfRule>
  </conditionalFormatting>
  <conditionalFormatting sqref="D340">
    <cfRule type="expression" priority="1269" dxfId="0" stopIfTrue="1">
      <formula>AND(D340&lt;&gt;"",'2- GI'!$D$13="",NOT(AND('2- GI'!$D$13&lt;&gt;"",'2- GI'!$D$13&lt;&gt;"Yes")))</formula>
    </cfRule>
    <cfRule type="expression" priority="1270" dxfId="1" stopIfTrue="1">
      <formula>AND(D340&lt;&gt;"",NOT('2- GI'!$D$13=""),NOT(AND('2- GI'!$D$13&lt;&gt;"",'2- GI'!$D$13&lt;&gt;"Yes")))</formula>
    </cfRule>
    <cfRule type="expression" priority="1271" dxfId="2" stopIfTrue="1">
      <formula>AND(AND('2- GI'!$D$13&lt;&gt;"",'2- GI'!$D$13&lt;&gt;"Yes"),D340="")</formula>
    </cfRule>
    <cfRule type="expression" priority="1272" dxfId="3" stopIfTrue="1">
      <formula>AND(D340="",NOT(AND('2- GI'!$D$13&lt;&gt;"",'2- GI'!$D$13&lt;&gt;"Yes")))</formula>
    </cfRule>
  </conditionalFormatting>
  <conditionalFormatting sqref="D341">
    <cfRule type="expression" priority="1273" dxfId="0" stopIfTrue="1">
      <formula>AND(D341&lt;&gt;"",'2- GI'!$D$13="",NOT(AND('2- GI'!$D$13&lt;&gt;"",'2- GI'!$D$13&lt;&gt;"Yes")))</formula>
    </cfRule>
    <cfRule type="expression" priority="1274" dxfId="1" stopIfTrue="1">
      <formula>AND(D341&lt;&gt;"",NOT('2- GI'!$D$13=""),NOT(AND('2- GI'!$D$13&lt;&gt;"",'2- GI'!$D$13&lt;&gt;"Yes")))</formula>
    </cfRule>
    <cfRule type="expression" priority="1275" dxfId="2" stopIfTrue="1">
      <formula>AND(AND('2- GI'!$D$13&lt;&gt;"",'2- GI'!$D$13&lt;&gt;"Yes"),D341="")</formula>
    </cfRule>
    <cfRule type="expression" priority="1276" dxfId="3" stopIfTrue="1">
      <formula>AND(D341="",NOT(AND('2- GI'!$D$13&lt;&gt;"",'2- GI'!$D$13&lt;&gt;"Yes")))</formula>
    </cfRule>
  </conditionalFormatting>
  <conditionalFormatting sqref="D342">
    <cfRule type="expression" priority="1277" dxfId="0" stopIfTrue="1">
      <formula>AND(D342&lt;&gt;"",'2- GI'!$D$13="",NOT(AND('2- GI'!$D$13&lt;&gt;"",'2- GI'!$D$13&lt;&gt;"Yes")))</formula>
    </cfRule>
    <cfRule type="expression" priority="1278" dxfId="1" stopIfTrue="1">
      <formula>AND(D342&lt;&gt;"",NOT('2- GI'!$D$13=""),NOT(AND('2- GI'!$D$13&lt;&gt;"",'2- GI'!$D$13&lt;&gt;"Yes")))</formula>
    </cfRule>
    <cfRule type="expression" priority="1279" dxfId="2" stopIfTrue="1">
      <formula>AND(AND('2- GI'!$D$13&lt;&gt;"",'2- GI'!$D$13&lt;&gt;"Yes"),D342="")</formula>
    </cfRule>
    <cfRule type="expression" priority="1280" dxfId="3" stopIfTrue="1">
      <formula>AND(D342="",NOT(AND('2- GI'!$D$13&lt;&gt;"",'2- GI'!$D$13&lt;&gt;"Yes")))</formula>
    </cfRule>
  </conditionalFormatting>
  <conditionalFormatting sqref="D343">
    <cfRule type="expression" priority="1281" dxfId="0" stopIfTrue="1">
      <formula>AND(D343&lt;&gt;"",'2- GI'!$D$13="",NOT(AND('2- GI'!$D$13&lt;&gt;"",'2- GI'!$D$13&lt;&gt;"Yes")))</formula>
    </cfRule>
    <cfRule type="expression" priority="1282" dxfId="1" stopIfTrue="1">
      <formula>AND(D343&lt;&gt;"",NOT('2- GI'!$D$13=""),NOT(AND('2- GI'!$D$13&lt;&gt;"",'2- GI'!$D$13&lt;&gt;"Yes")))</formula>
    </cfRule>
    <cfRule type="expression" priority="1283" dxfId="2" stopIfTrue="1">
      <formula>AND(AND('2- GI'!$D$13&lt;&gt;"",'2- GI'!$D$13&lt;&gt;"Yes"),D343="")</formula>
    </cfRule>
    <cfRule type="expression" priority="1284" dxfId="3" stopIfTrue="1">
      <formula>AND(D343="",NOT(AND('2- GI'!$D$13&lt;&gt;"",'2- GI'!$D$13&lt;&gt;"Yes")))</formula>
    </cfRule>
  </conditionalFormatting>
  <conditionalFormatting sqref="D344">
    <cfRule type="expression" priority="1285" dxfId="0" stopIfTrue="1">
      <formula>AND(D344&lt;&gt;"",'2- GI'!$D$13="",NOT(AND('2- GI'!$D$13&lt;&gt;"",'2- GI'!$D$13&lt;&gt;"Yes")))</formula>
    </cfRule>
    <cfRule type="expression" priority="1286" dxfId="1" stopIfTrue="1">
      <formula>AND(D344&lt;&gt;"",NOT('2- GI'!$D$13=""),NOT(AND('2- GI'!$D$13&lt;&gt;"",'2- GI'!$D$13&lt;&gt;"Yes")))</formula>
    </cfRule>
    <cfRule type="expression" priority="1287" dxfId="2" stopIfTrue="1">
      <formula>AND(AND('2- GI'!$D$13&lt;&gt;"",'2- GI'!$D$13&lt;&gt;"Yes"),D344="")</formula>
    </cfRule>
    <cfRule type="expression" priority="1288" dxfId="3" stopIfTrue="1">
      <formula>AND(D344="",NOT(AND('2- GI'!$D$13&lt;&gt;"",'2- GI'!$D$13&lt;&gt;"Yes")))</formula>
    </cfRule>
  </conditionalFormatting>
  <conditionalFormatting sqref="D345">
    <cfRule type="expression" priority="1289" dxfId="0" stopIfTrue="1">
      <formula>AND(D345&lt;&gt;"",'2- GI'!$D$13="",NOT(AND('2- GI'!$D$13&lt;&gt;"",'2- GI'!$D$13&lt;&gt;"Yes")))</formula>
    </cfRule>
    <cfRule type="expression" priority="1290" dxfId="1" stopIfTrue="1">
      <formula>AND(D345&lt;&gt;"",NOT('2- GI'!$D$13=""),NOT(AND('2- GI'!$D$13&lt;&gt;"",'2- GI'!$D$13&lt;&gt;"Yes")))</formula>
    </cfRule>
    <cfRule type="expression" priority="1291" dxfId="2" stopIfTrue="1">
      <formula>AND(AND('2- GI'!$D$13&lt;&gt;"",'2- GI'!$D$13&lt;&gt;"Yes"),D345="")</formula>
    </cfRule>
    <cfRule type="expression" priority="1292" dxfId="3" stopIfTrue="1">
      <formula>AND(D345="",NOT(AND('2- GI'!$D$13&lt;&gt;"",'2- GI'!$D$13&lt;&gt;"Yes")))</formula>
    </cfRule>
  </conditionalFormatting>
  <conditionalFormatting sqref="D346">
    <cfRule type="expression" priority="1293" dxfId="0" stopIfTrue="1">
      <formula>AND(D346&lt;&gt;"",'2- GI'!$D$13="",NOT(AND('2- GI'!$D$13&lt;&gt;"",'2- GI'!$D$13&lt;&gt;"Yes")))</formula>
    </cfRule>
    <cfRule type="expression" priority="1294" dxfId="1" stopIfTrue="1">
      <formula>AND(D346&lt;&gt;"",NOT('2- GI'!$D$13=""),NOT(AND('2- GI'!$D$13&lt;&gt;"",'2- GI'!$D$13&lt;&gt;"Yes")))</formula>
    </cfRule>
    <cfRule type="expression" priority="1295" dxfId="2" stopIfTrue="1">
      <formula>AND(AND('2- GI'!$D$13&lt;&gt;"",'2- GI'!$D$13&lt;&gt;"Yes"),D346="")</formula>
    </cfRule>
    <cfRule type="expression" priority="1296" dxfId="3" stopIfTrue="1">
      <formula>AND(D346="",NOT(AND('2- GI'!$D$13&lt;&gt;"",'2- GI'!$D$13&lt;&gt;"Yes")))</formula>
    </cfRule>
  </conditionalFormatting>
  <conditionalFormatting sqref="D347">
    <cfRule type="expression" priority="1297" dxfId="0" stopIfTrue="1">
      <formula>AND(D347&lt;&gt;"",'2- GI'!$D$13="",NOT(AND('2- GI'!$D$13&lt;&gt;"",'2- GI'!$D$13&lt;&gt;"Yes")))</formula>
    </cfRule>
    <cfRule type="expression" priority="1298" dxfId="1" stopIfTrue="1">
      <formula>AND(D347&lt;&gt;"",NOT('2- GI'!$D$13=""),NOT(AND('2- GI'!$D$13&lt;&gt;"",'2- GI'!$D$13&lt;&gt;"Yes")))</formula>
    </cfRule>
    <cfRule type="expression" priority="1299" dxfId="2" stopIfTrue="1">
      <formula>AND(AND('2- GI'!$D$13&lt;&gt;"",'2- GI'!$D$13&lt;&gt;"Yes"),D347="")</formula>
    </cfRule>
    <cfRule type="expression" priority="1300" dxfId="3" stopIfTrue="1">
      <formula>AND(D347="",NOT(AND('2- GI'!$D$13&lt;&gt;"",'2- GI'!$D$13&lt;&gt;"Yes")))</formula>
    </cfRule>
  </conditionalFormatting>
  <conditionalFormatting sqref="D348">
    <cfRule type="expression" priority="1301" dxfId="0" stopIfTrue="1">
      <formula>AND(D348&lt;&gt;"",'2- GI'!$D$13="",NOT(AND('2- GI'!$D$13&lt;&gt;"",'2- GI'!$D$13&lt;&gt;"Yes")))</formula>
    </cfRule>
    <cfRule type="expression" priority="1302" dxfId="1" stopIfTrue="1">
      <formula>AND(D348&lt;&gt;"",NOT('2- GI'!$D$13=""),NOT(AND('2- GI'!$D$13&lt;&gt;"",'2- GI'!$D$13&lt;&gt;"Yes")))</formula>
    </cfRule>
    <cfRule type="expression" priority="1303" dxfId="2" stopIfTrue="1">
      <formula>AND(AND('2- GI'!$D$13&lt;&gt;"",'2- GI'!$D$13&lt;&gt;"Yes"),D348="")</formula>
    </cfRule>
    <cfRule type="expression" priority="1304" dxfId="3" stopIfTrue="1">
      <formula>AND(D348="",NOT(AND('2- GI'!$D$13&lt;&gt;"",'2- GI'!$D$13&lt;&gt;"Yes")))</formula>
    </cfRule>
  </conditionalFormatting>
  <conditionalFormatting sqref="D349">
    <cfRule type="expression" priority="1305" dxfId="0" stopIfTrue="1">
      <formula>AND(D349&lt;&gt;"",'2- GI'!$D$13="",NOT(AND('2- GI'!$D$13&lt;&gt;"",'2- GI'!$D$13&lt;&gt;"Yes")))</formula>
    </cfRule>
    <cfRule type="expression" priority="1306" dxfId="1" stopIfTrue="1">
      <formula>AND(D349&lt;&gt;"",NOT('2- GI'!$D$13=""),NOT(AND('2- GI'!$D$13&lt;&gt;"",'2- GI'!$D$13&lt;&gt;"Yes")))</formula>
    </cfRule>
    <cfRule type="expression" priority="1307" dxfId="2" stopIfTrue="1">
      <formula>AND(AND('2- GI'!$D$13&lt;&gt;"",'2- GI'!$D$13&lt;&gt;"Yes"),D349="")</formula>
    </cfRule>
    <cfRule type="expression" priority="1308" dxfId="3" stopIfTrue="1">
      <formula>AND(D349="",NOT(AND('2- GI'!$D$13&lt;&gt;"",'2- GI'!$D$13&lt;&gt;"Yes")))</formula>
    </cfRule>
  </conditionalFormatting>
  <conditionalFormatting sqref="D350">
    <cfRule type="expression" priority="1309" dxfId="0" stopIfTrue="1">
      <formula>AND(D350&lt;&gt;"",'2- GI'!$D$13="",NOT(AND('2- GI'!$D$13&lt;&gt;"",'2- GI'!$D$13&lt;&gt;"Yes")))</formula>
    </cfRule>
    <cfRule type="expression" priority="1310" dxfId="1" stopIfTrue="1">
      <formula>AND(D350&lt;&gt;"",NOT('2- GI'!$D$13=""),NOT(AND('2- GI'!$D$13&lt;&gt;"",'2- GI'!$D$13&lt;&gt;"Yes")))</formula>
    </cfRule>
    <cfRule type="expression" priority="1311" dxfId="2" stopIfTrue="1">
      <formula>AND(AND('2- GI'!$D$13&lt;&gt;"",'2- GI'!$D$13&lt;&gt;"Yes"),D350="")</formula>
    </cfRule>
    <cfRule type="expression" priority="1312" dxfId="3" stopIfTrue="1">
      <formula>AND(D350="",NOT(AND('2- GI'!$D$13&lt;&gt;"",'2- GI'!$D$13&lt;&gt;"Yes")))</formula>
    </cfRule>
  </conditionalFormatting>
  <conditionalFormatting sqref="D351">
    <cfRule type="expression" priority="1313" dxfId="0" stopIfTrue="1">
      <formula>AND(D351&lt;&gt;"",'2- GI'!$D$13="",NOT(AND('2- GI'!$D$13&lt;&gt;"",'2- GI'!$D$13&lt;&gt;"Yes")))</formula>
    </cfRule>
    <cfRule type="expression" priority="1314" dxfId="1" stopIfTrue="1">
      <formula>AND(D351&lt;&gt;"",NOT('2- GI'!$D$13=""),NOT(AND('2- GI'!$D$13&lt;&gt;"",'2- GI'!$D$13&lt;&gt;"Yes")))</formula>
    </cfRule>
    <cfRule type="expression" priority="1315" dxfId="2" stopIfTrue="1">
      <formula>AND(AND('2- GI'!$D$13&lt;&gt;"",'2- GI'!$D$13&lt;&gt;"Yes"),D351="")</formula>
    </cfRule>
    <cfRule type="expression" priority="1316" dxfId="3" stopIfTrue="1">
      <formula>AND(D351="",NOT(AND('2- GI'!$D$13&lt;&gt;"",'2- GI'!$D$13&lt;&gt;"Yes")))</formula>
    </cfRule>
  </conditionalFormatting>
  <conditionalFormatting sqref="D352">
    <cfRule type="expression" priority="1317" dxfId="0" stopIfTrue="1">
      <formula>AND(D352&lt;&gt;"",'2- GI'!$D$13="",NOT(AND('2- GI'!$D$13&lt;&gt;"",'2- GI'!$D$13&lt;&gt;"Yes")))</formula>
    </cfRule>
    <cfRule type="expression" priority="1318" dxfId="1" stopIfTrue="1">
      <formula>AND(D352&lt;&gt;"",NOT('2- GI'!$D$13=""),NOT(AND('2- GI'!$D$13&lt;&gt;"",'2- GI'!$D$13&lt;&gt;"Yes")))</formula>
    </cfRule>
    <cfRule type="expression" priority="1319" dxfId="2" stopIfTrue="1">
      <formula>AND(AND('2- GI'!$D$13&lt;&gt;"",'2- GI'!$D$13&lt;&gt;"Yes"),D352="")</formula>
    </cfRule>
    <cfRule type="expression" priority="1320" dxfId="3" stopIfTrue="1">
      <formula>AND(D352="",NOT(AND('2- GI'!$D$13&lt;&gt;"",'2- GI'!$D$13&lt;&gt;"Yes")))</formula>
    </cfRule>
  </conditionalFormatting>
  <conditionalFormatting sqref="D353">
    <cfRule type="expression" priority="1321" dxfId="0" stopIfTrue="1">
      <formula>AND(D353&lt;&gt;"",'2- GI'!$D$13="",NOT(AND('2- GI'!$D$13&lt;&gt;"",'2- GI'!$D$13&lt;&gt;"Yes")))</formula>
    </cfRule>
    <cfRule type="expression" priority="1322" dxfId="1" stopIfTrue="1">
      <formula>AND(D353&lt;&gt;"",NOT('2- GI'!$D$13=""),NOT(AND('2- GI'!$D$13&lt;&gt;"",'2- GI'!$D$13&lt;&gt;"Yes")))</formula>
    </cfRule>
    <cfRule type="expression" priority="1323" dxfId="2" stopIfTrue="1">
      <formula>AND(AND('2- GI'!$D$13&lt;&gt;"",'2- GI'!$D$13&lt;&gt;"Yes"),D353="")</formula>
    </cfRule>
    <cfRule type="expression" priority="1324" dxfId="3" stopIfTrue="1">
      <formula>AND(D353="",NOT(AND('2- GI'!$D$13&lt;&gt;"",'2- GI'!$D$13&lt;&gt;"Yes")))</formula>
    </cfRule>
  </conditionalFormatting>
  <conditionalFormatting sqref="D354">
    <cfRule type="expression" priority="1325" dxfId="0" stopIfTrue="1">
      <formula>AND(D354&lt;&gt;"",'2- GI'!$D$13="",NOT(AND('2- GI'!$D$13&lt;&gt;"",'2- GI'!$D$13&lt;&gt;"Yes")))</formula>
    </cfRule>
    <cfRule type="expression" priority="1326" dxfId="1" stopIfTrue="1">
      <formula>AND(D354&lt;&gt;"",NOT('2- GI'!$D$13=""),NOT(AND('2- GI'!$D$13&lt;&gt;"",'2- GI'!$D$13&lt;&gt;"Yes")))</formula>
    </cfRule>
    <cfRule type="expression" priority="1327" dxfId="2" stopIfTrue="1">
      <formula>AND(AND('2- GI'!$D$13&lt;&gt;"",'2- GI'!$D$13&lt;&gt;"Yes"),D354="")</formula>
    </cfRule>
    <cfRule type="expression" priority="1328" dxfId="3" stopIfTrue="1">
      <formula>AND(D354="",NOT(AND('2- GI'!$D$13&lt;&gt;"",'2- GI'!$D$13&lt;&gt;"Yes")))</formula>
    </cfRule>
  </conditionalFormatting>
  <conditionalFormatting sqref="D355">
    <cfRule type="expression" priority="1329" dxfId="0" stopIfTrue="1">
      <formula>AND(D355&lt;&gt;"",'2- GI'!$D$13="",NOT(AND('2- GI'!$D$13&lt;&gt;"",'2- GI'!$D$13&lt;&gt;"Yes")))</formula>
    </cfRule>
    <cfRule type="expression" priority="1330" dxfId="1" stopIfTrue="1">
      <formula>AND(D355&lt;&gt;"",NOT('2- GI'!$D$13=""),NOT(AND('2- GI'!$D$13&lt;&gt;"",'2- GI'!$D$13&lt;&gt;"Yes")))</formula>
    </cfRule>
    <cfRule type="expression" priority="1331" dxfId="2" stopIfTrue="1">
      <formula>AND(AND('2- GI'!$D$13&lt;&gt;"",'2- GI'!$D$13&lt;&gt;"Yes"),D355="")</formula>
    </cfRule>
    <cfRule type="expression" priority="1332" dxfId="3" stopIfTrue="1">
      <formula>AND(D355="",NOT(AND('2- GI'!$D$13&lt;&gt;"",'2- GI'!$D$13&lt;&gt;"Yes")))</formula>
    </cfRule>
  </conditionalFormatting>
  <conditionalFormatting sqref="D356">
    <cfRule type="expression" priority="1333" dxfId="0" stopIfTrue="1">
      <formula>AND(D356&lt;&gt;"",'2- GI'!$D$13="",NOT(AND('2- GI'!$D$13&lt;&gt;"",'2- GI'!$D$13&lt;&gt;"Yes")))</formula>
    </cfRule>
    <cfRule type="expression" priority="1334" dxfId="1" stopIfTrue="1">
      <formula>AND(D356&lt;&gt;"",NOT('2- GI'!$D$13=""),NOT(AND('2- GI'!$D$13&lt;&gt;"",'2- GI'!$D$13&lt;&gt;"Yes")))</formula>
    </cfRule>
    <cfRule type="expression" priority="1335" dxfId="2" stopIfTrue="1">
      <formula>AND(AND('2- GI'!$D$13&lt;&gt;"",'2- GI'!$D$13&lt;&gt;"Yes"),D356="")</formula>
    </cfRule>
    <cfRule type="expression" priority="1336" dxfId="3" stopIfTrue="1">
      <formula>AND(D356="",NOT(AND('2- GI'!$D$13&lt;&gt;"",'2- GI'!$D$13&lt;&gt;"Yes")))</formula>
    </cfRule>
  </conditionalFormatting>
  <conditionalFormatting sqref="D357">
    <cfRule type="expression" priority="1337" dxfId="0" stopIfTrue="1">
      <formula>AND(D357&lt;&gt;"",'2- GI'!$D$13="",NOT(AND('2- GI'!$D$13&lt;&gt;"",'2- GI'!$D$13&lt;&gt;"Yes")))</formula>
    </cfRule>
    <cfRule type="expression" priority="1338" dxfId="1" stopIfTrue="1">
      <formula>AND(D357&lt;&gt;"",NOT('2- GI'!$D$13=""),NOT(AND('2- GI'!$D$13&lt;&gt;"",'2- GI'!$D$13&lt;&gt;"Yes")))</formula>
    </cfRule>
    <cfRule type="expression" priority="1339" dxfId="2" stopIfTrue="1">
      <formula>AND(AND('2- GI'!$D$13&lt;&gt;"",'2- GI'!$D$13&lt;&gt;"Yes"),D357="")</formula>
    </cfRule>
    <cfRule type="expression" priority="1340" dxfId="3" stopIfTrue="1">
      <formula>AND(D357="",NOT(AND('2- GI'!$D$13&lt;&gt;"",'2- GI'!$D$13&lt;&gt;"Yes")))</formula>
    </cfRule>
  </conditionalFormatting>
  <conditionalFormatting sqref="D358">
    <cfRule type="expression" priority="1341" dxfId="0" stopIfTrue="1">
      <formula>AND(D358&lt;&gt;"",'2- GI'!$D$13="",NOT(AND('2- GI'!$D$13&lt;&gt;"",'2- GI'!$D$13&lt;&gt;"Yes")))</formula>
    </cfRule>
    <cfRule type="expression" priority="1342" dxfId="1" stopIfTrue="1">
      <formula>AND(D358&lt;&gt;"",NOT('2- GI'!$D$13=""),NOT(AND('2- GI'!$D$13&lt;&gt;"",'2- GI'!$D$13&lt;&gt;"Yes")))</formula>
    </cfRule>
    <cfRule type="expression" priority="1343" dxfId="2" stopIfTrue="1">
      <formula>AND(AND('2- GI'!$D$13&lt;&gt;"",'2- GI'!$D$13&lt;&gt;"Yes"),D358="")</formula>
    </cfRule>
    <cfRule type="expression" priority="1344" dxfId="3" stopIfTrue="1">
      <formula>AND(D358="",NOT(AND('2- GI'!$D$13&lt;&gt;"",'2- GI'!$D$13&lt;&gt;"Yes")))</formula>
    </cfRule>
  </conditionalFormatting>
  <conditionalFormatting sqref="D359">
    <cfRule type="expression" priority="1345" dxfId="0" stopIfTrue="1">
      <formula>AND(D359&lt;&gt;"",'2- GI'!$D$13="",NOT(AND('2- GI'!$D$13&lt;&gt;"",'2- GI'!$D$13&lt;&gt;"Yes")))</formula>
    </cfRule>
    <cfRule type="expression" priority="1346" dxfId="1" stopIfTrue="1">
      <formula>AND(D359&lt;&gt;"",NOT('2- GI'!$D$13=""),NOT(AND('2- GI'!$D$13&lt;&gt;"",'2- GI'!$D$13&lt;&gt;"Yes")))</formula>
    </cfRule>
    <cfRule type="expression" priority="1347" dxfId="2" stopIfTrue="1">
      <formula>AND(AND('2- GI'!$D$13&lt;&gt;"",'2- GI'!$D$13&lt;&gt;"Yes"),D359="")</formula>
    </cfRule>
    <cfRule type="expression" priority="1348" dxfId="3" stopIfTrue="1">
      <formula>AND(D359="",NOT(AND('2- GI'!$D$13&lt;&gt;"",'2- GI'!$D$13&lt;&gt;"Yes")))</formula>
    </cfRule>
  </conditionalFormatting>
  <conditionalFormatting sqref="D360">
    <cfRule type="expression" priority="1349" dxfId="0" stopIfTrue="1">
      <formula>AND(D360&lt;&gt;"",'2- GI'!$D$13="",NOT(AND('2- GI'!$D$13&lt;&gt;"",'2- GI'!$D$13&lt;&gt;"Yes")))</formula>
    </cfRule>
    <cfRule type="expression" priority="1350" dxfId="1" stopIfTrue="1">
      <formula>AND(D360&lt;&gt;"",NOT('2- GI'!$D$13=""),NOT(AND('2- GI'!$D$13&lt;&gt;"",'2- GI'!$D$13&lt;&gt;"Yes")))</formula>
    </cfRule>
    <cfRule type="expression" priority="1351" dxfId="2" stopIfTrue="1">
      <formula>AND(AND('2- GI'!$D$13&lt;&gt;"",'2- GI'!$D$13&lt;&gt;"Yes"),D360="")</formula>
    </cfRule>
    <cfRule type="expression" priority="1352" dxfId="3" stopIfTrue="1">
      <formula>AND(D360="",NOT(AND('2- GI'!$D$13&lt;&gt;"",'2- GI'!$D$13&lt;&gt;"Yes")))</formula>
    </cfRule>
  </conditionalFormatting>
  <conditionalFormatting sqref="D361">
    <cfRule type="expression" priority="1353" dxfId="0" stopIfTrue="1">
      <formula>AND(D361&lt;&gt;"",'2- GI'!$D$13="",NOT(AND('2- GI'!$D$13&lt;&gt;"",'2- GI'!$D$13&lt;&gt;"Yes")))</formula>
    </cfRule>
    <cfRule type="expression" priority="1354" dxfId="1" stopIfTrue="1">
      <formula>AND(D361&lt;&gt;"",NOT('2- GI'!$D$13=""),NOT(AND('2- GI'!$D$13&lt;&gt;"",'2- GI'!$D$13&lt;&gt;"Yes")))</formula>
    </cfRule>
    <cfRule type="expression" priority="1355" dxfId="2" stopIfTrue="1">
      <formula>AND(AND('2- GI'!$D$13&lt;&gt;"",'2- GI'!$D$13&lt;&gt;"Yes"),D361="")</formula>
    </cfRule>
    <cfRule type="expression" priority="1356" dxfId="3" stopIfTrue="1">
      <formula>AND(D361="",NOT(AND('2- GI'!$D$13&lt;&gt;"",'2- GI'!$D$13&lt;&gt;"Yes")))</formula>
    </cfRule>
  </conditionalFormatting>
  <conditionalFormatting sqref="D362">
    <cfRule type="expression" priority="1357" dxfId="0" stopIfTrue="1">
      <formula>AND(D362&lt;&gt;"",'2- GI'!$D$13="",NOT(AND('2- GI'!$D$13&lt;&gt;"",'2- GI'!$D$13&lt;&gt;"Yes")))</formula>
    </cfRule>
    <cfRule type="expression" priority="1358" dxfId="1" stopIfTrue="1">
      <formula>AND(D362&lt;&gt;"",NOT('2- GI'!$D$13=""),NOT(AND('2- GI'!$D$13&lt;&gt;"",'2- GI'!$D$13&lt;&gt;"Yes")))</formula>
    </cfRule>
    <cfRule type="expression" priority="1359" dxfId="2" stopIfTrue="1">
      <formula>AND(AND('2- GI'!$D$13&lt;&gt;"",'2- GI'!$D$13&lt;&gt;"Yes"),D362="")</formula>
    </cfRule>
    <cfRule type="expression" priority="1360" dxfId="3" stopIfTrue="1">
      <formula>AND(D362="",NOT(AND('2- GI'!$D$13&lt;&gt;"",'2- GI'!$D$13&lt;&gt;"Yes")))</formula>
    </cfRule>
  </conditionalFormatting>
  <conditionalFormatting sqref="D363">
    <cfRule type="expression" priority="1361" dxfId="0" stopIfTrue="1">
      <formula>AND(D363&lt;&gt;"",'2- GI'!$D$13="",NOT(AND('2- GI'!$D$13&lt;&gt;"",'2- GI'!$D$13&lt;&gt;"Yes")))</formula>
    </cfRule>
    <cfRule type="expression" priority="1362" dxfId="1" stopIfTrue="1">
      <formula>AND(D363&lt;&gt;"",NOT('2- GI'!$D$13=""),NOT(AND('2- GI'!$D$13&lt;&gt;"",'2- GI'!$D$13&lt;&gt;"Yes")))</formula>
    </cfRule>
    <cfRule type="expression" priority="1363" dxfId="2" stopIfTrue="1">
      <formula>AND(AND('2- GI'!$D$13&lt;&gt;"",'2- GI'!$D$13&lt;&gt;"Yes"),D363="")</formula>
    </cfRule>
    <cfRule type="expression" priority="1364" dxfId="3" stopIfTrue="1">
      <formula>AND(D363="",NOT(AND('2- GI'!$D$13&lt;&gt;"",'2- GI'!$D$13&lt;&gt;"Yes")))</formula>
    </cfRule>
  </conditionalFormatting>
  <conditionalFormatting sqref="D364">
    <cfRule type="expression" priority="1365" dxfId="0" stopIfTrue="1">
      <formula>AND(D364&lt;&gt;"",'2- GI'!$D$13="",NOT(AND('2- GI'!$D$13&lt;&gt;"",'2- GI'!$D$13&lt;&gt;"Yes")))</formula>
    </cfRule>
    <cfRule type="expression" priority="1366" dxfId="1" stopIfTrue="1">
      <formula>AND(D364&lt;&gt;"",NOT('2- GI'!$D$13=""),NOT(AND('2- GI'!$D$13&lt;&gt;"",'2- GI'!$D$13&lt;&gt;"Yes")))</formula>
    </cfRule>
    <cfRule type="expression" priority="1367" dxfId="2" stopIfTrue="1">
      <formula>AND(AND('2- GI'!$D$13&lt;&gt;"",'2- GI'!$D$13&lt;&gt;"Yes"),D364="")</formula>
    </cfRule>
    <cfRule type="expression" priority="1368" dxfId="3" stopIfTrue="1">
      <formula>AND(D364="",NOT(AND('2- GI'!$D$13&lt;&gt;"",'2- GI'!$D$13&lt;&gt;"Yes")))</formula>
    </cfRule>
  </conditionalFormatting>
  <conditionalFormatting sqref="D365">
    <cfRule type="expression" priority="1369" dxfId="0" stopIfTrue="1">
      <formula>AND(D365&lt;&gt;"",'2- GI'!$D$13="",NOT(AND('2- GI'!$D$13&lt;&gt;"",'2- GI'!$D$13&lt;&gt;"Yes")))</formula>
    </cfRule>
    <cfRule type="expression" priority="1370" dxfId="1" stopIfTrue="1">
      <formula>AND(D365&lt;&gt;"",NOT('2- GI'!$D$13=""),NOT(AND('2- GI'!$D$13&lt;&gt;"",'2- GI'!$D$13&lt;&gt;"Yes")))</formula>
    </cfRule>
    <cfRule type="expression" priority="1371" dxfId="2" stopIfTrue="1">
      <formula>AND(AND('2- GI'!$D$13&lt;&gt;"",'2- GI'!$D$13&lt;&gt;"Yes"),D365="")</formula>
    </cfRule>
    <cfRule type="expression" priority="1372" dxfId="3" stopIfTrue="1">
      <formula>AND(D365="",NOT(AND('2- GI'!$D$13&lt;&gt;"",'2- GI'!$D$13&lt;&gt;"Yes")))</formula>
    </cfRule>
  </conditionalFormatting>
  <conditionalFormatting sqref="D366">
    <cfRule type="expression" priority="1373" dxfId="0" stopIfTrue="1">
      <formula>AND(D366&lt;&gt;"",'2- GI'!$D$13="",NOT(AND('2- GI'!$D$13&lt;&gt;"",'2- GI'!$D$13&lt;&gt;"Yes")))</formula>
    </cfRule>
    <cfRule type="expression" priority="1374" dxfId="1" stopIfTrue="1">
      <formula>AND(D366&lt;&gt;"",NOT('2- GI'!$D$13=""),NOT(AND('2- GI'!$D$13&lt;&gt;"",'2- GI'!$D$13&lt;&gt;"Yes")))</formula>
    </cfRule>
    <cfRule type="expression" priority="1375" dxfId="2" stopIfTrue="1">
      <formula>AND(AND('2- GI'!$D$13&lt;&gt;"",'2- GI'!$D$13&lt;&gt;"Yes"),D366="")</formula>
    </cfRule>
    <cfRule type="expression" priority="1376" dxfId="3" stopIfTrue="1">
      <formula>AND(D366="",NOT(AND('2- GI'!$D$13&lt;&gt;"",'2- GI'!$D$13&lt;&gt;"Yes")))</formula>
    </cfRule>
  </conditionalFormatting>
  <conditionalFormatting sqref="D367">
    <cfRule type="expression" priority="1377" dxfId="0" stopIfTrue="1">
      <formula>AND(D367&lt;&gt;"",'2- GI'!$D$13="",NOT(AND('2- GI'!$D$13&lt;&gt;"",'2- GI'!$D$13&lt;&gt;"Yes")))</formula>
    </cfRule>
    <cfRule type="expression" priority="1378" dxfId="1" stopIfTrue="1">
      <formula>AND(D367&lt;&gt;"",NOT('2- GI'!$D$13=""),NOT(AND('2- GI'!$D$13&lt;&gt;"",'2- GI'!$D$13&lt;&gt;"Yes")))</formula>
    </cfRule>
    <cfRule type="expression" priority="1379" dxfId="2" stopIfTrue="1">
      <formula>AND(AND('2- GI'!$D$13&lt;&gt;"",'2- GI'!$D$13&lt;&gt;"Yes"),D367="")</formula>
    </cfRule>
    <cfRule type="expression" priority="1380" dxfId="3" stopIfTrue="1">
      <formula>AND(D367="",NOT(AND('2- GI'!$D$13&lt;&gt;"",'2- GI'!$D$13&lt;&gt;"Yes")))</formula>
    </cfRule>
  </conditionalFormatting>
  <conditionalFormatting sqref="D368">
    <cfRule type="expression" priority="1381" dxfId="0" stopIfTrue="1">
      <formula>AND(D368&lt;&gt;"",'2- GI'!$D$13="",NOT(AND('2- GI'!$D$13&lt;&gt;"",'2- GI'!$D$13&lt;&gt;"Yes")))</formula>
    </cfRule>
    <cfRule type="expression" priority="1382" dxfId="1" stopIfTrue="1">
      <formula>AND(D368&lt;&gt;"",NOT('2- GI'!$D$13=""),NOT(AND('2- GI'!$D$13&lt;&gt;"",'2- GI'!$D$13&lt;&gt;"Yes")))</formula>
    </cfRule>
    <cfRule type="expression" priority="1383" dxfId="2" stopIfTrue="1">
      <formula>AND(AND('2- GI'!$D$13&lt;&gt;"",'2- GI'!$D$13&lt;&gt;"Yes"),D368="")</formula>
    </cfRule>
    <cfRule type="expression" priority="1384" dxfId="3" stopIfTrue="1">
      <formula>AND(D368="",NOT(AND('2- GI'!$D$13&lt;&gt;"",'2- GI'!$D$13&lt;&gt;"Yes")))</formula>
    </cfRule>
  </conditionalFormatting>
  <conditionalFormatting sqref="D369">
    <cfRule type="expression" priority="1385" dxfId="0" stopIfTrue="1">
      <formula>AND(D369&lt;&gt;"",'2- GI'!$D$13="",NOT(AND('2- GI'!$D$13&lt;&gt;"",'2- GI'!$D$13&lt;&gt;"Yes")))</formula>
    </cfRule>
    <cfRule type="expression" priority="1386" dxfId="1" stopIfTrue="1">
      <formula>AND(D369&lt;&gt;"",NOT('2- GI'!$D$13=""),NOT(AND('2- GI'!$D$13&lt;&gt;"",'2- GI'!$D$13&lt;&gt;"Yes")))</formula>
    </cfRule>
    <cfRule type="expression" priority="1387" dxfId="2" stopIfTrue="1">
      <formula>AND(AND('2- GI'!$D$13&lt;&gt;"",'2- GI'!$D$13&lt;&gt;"Yes"),D369="")</formula>
    </cfRule>
    <cfRule type="expression" priority="1388" dxfId="3" stopIfTrue="1">
      <formula>AND(D369="",NOT(AND('2- GI'!$D$13&lt;&gt;"",'2- GI'!$D$13&lt;&gt;"Yes")))</formula>
    </cfRule>
  </conditionalFormatting>
  <conditionalFormatting sqref="D370">
    <cfRule type="expression" priority="1389" dxfId="0" stopIfTrue="1">
      <formula>AND(D370&lt;&gt;"",'2- GI'!$D$13="",NOT(AND('2- GI'!$D$13&lt;&gt;"",'2- GI'!$D$13&lt;&gt;"Yes")))</formula>
    </cfRule>
    <cfRule type="expression" priority="1390" dxfId="1" stopIfTrue="1">
      <formula>AND(D370&lt;&gt;"",NOT('2- GI'!$D$13=""),NOT(AND('2- GI'!$D$13&lt;&gt;"",'2- GI'!$D$13&lt;&gt;"Yes")))</formula>
    </cfRule>
    <cfRule type="expression" priority="1391" dxfId="2" stopIfTrue="1">
      <formula>AND(AND('2- GI'!$D$13&lt;&gt;"",'2- GI'!$D$13&lt;&gt;"Yes"),D370="")</formula>
    </cfRule>
    <cfRule type="expression" priority="1392" dxfId="3" stopIfTrue="1">
      <formula>AND(D370="",NOT(AND('2- GI'!$D$13&lt;&gt;"",'2- GI'!$D$13&lt;&gt;"Yes")))</formula>
    </cfRule>
  </conditionalFormatting>
  <conditionalFormatting sqref="D371">
    <cfRule type="expression" priority="1393" dxfId="0" stopIfTrue="1">
      <formula>AND(D371&lt;&gt;"",'2- GI'!$D$13="",NOT(AND('2- GI'!$D$13&lt;&gt;"",'2- GI'!$D$13&lt;&gt;"Yes")))</formula>
    </cfRule>
    <cfRule type="expression" priority="1394" dxfId="1" stopIfTrue="1">
      <formula>AND(D371&lt;&gt;"",NOT('2- GI'!$D$13=""),NOT(AND('2- GI'!$D$13&lt;&gt;"",'2- GI'!$D$13&lt;&gt;"Yes")))</formula>
    </cfRule>
    <cfRule type="expression" priority="1395" dxfId="2" stopIfTrue="1">
      <formula>AND(AND('2- GI'!$D$13&lt;&gt;"",'2- GI'!$D$13&lt;&gt;"Yes"),D371="")</formula>
    </cfRule>
    <cfRule type="expression" priority="1396" dxfId="3" stopIfTrue="1">
      <formula>AND(D371="",NOT(AND('2- GI'!$D$13&lt;&gt;"",'2- GI'!$D$13&lt;&gt;"Yes")))</formula>
    </cfRule>
  </conditionalFormatting>
  <conditionalFormatting sqref="D372">
    <cfRule type="expression" priority="1397" dxfId="0" stopIfTrue="1">
      <formula>AND(D372&lt;&gt;"",'2- GI'!$D$13="",NOT(AND('2- GI'!$D$13&lt;&gt;"",'2- GI'!$D$13&lt;&gt;"Yes")))</formula>
    </cfRule>
    <cfRule type="expression" priority="1398" dxfId="1" stopIfTrue="1">
      <formula>AND(D372&lt;&gt;"",NOT('2- GI'!$D$13=""),NOT(AND('2- GI'!$D$13&lt;&gt;"",'2- GI'!$D$13&lt;&gt;"Yes")))</formula>
    </cfRule>
    <cfRule type="expression" priority="1399" dxfId="2" stopIfTrue="1">
      <formula>AND(AND('2- GI'!$D$13&lt;&gt;"",'2- GI'!$D$13&lt;&gt;"Yes"),D372="")</formula>
    </cfRule>
    <cfRule type="expression" priority="1400" dxfId="3" stopIfTrue="1">
      <formula>AND(D372="",NOT(AND('2- GI'!$D$13&lt;&gt;"",'2- GI'!$D$13&lt;&gt;"Yes")))</formula>
    </cfRule>
  </conditionalFormatting>
  <conditionalFormatting sqref="D373">
    <cfRule type="expression" priority="1401" dxfId="0" stopIfTrue="1">
      <formula>AND(D373&lt;&gt;"",'2- GI'!$D$13="",NOT(AND('2- GI'!$D$13&lt;&gt;"",'2- GI'!$D$13&lt;&gt;"Yes")))</formula>
    </cfRule>
    <cfRule type="expression" priority="1402" dxfId="1" stopIfTrue="1">
      <formula>AND(D373&lt;&gt;"",NOT('2- GI'!$D$13=""),NOT(AND('2- GI'!$D$13&lt;&gt;"",'2- GI'!$D$13&lt;&gt;"Yes")))</formula>
    </cfRule>
    <cfRule type="expression" priority="1403" dxfId="2" stopIfTrue="1">
      <formula>AND(AND('2- GI'!$D$13&lt;&gt;"",'2- GI'!$D$13&lt;&gt;"Yes"),D373="")</formula>
    </cfRule>
    <cfRule type="expression" priority="1404" dxfId="3" stopIfTrue="1">
      <formula>AND(D373="",NOT(AND('2- GI'!$D$13&lt;&gt;"",'2- GI'!$D$13&lt;&gt;"Yes")))</formula>
    </cfRule>
  </conditionalFormatting>
  <conditionalFormatting sqref="D374">
    <cfRule type="expression" priority="1405" dxfId="0" stopIfTrue="1">
      <formula>AND(D374&lt;&gt;"",'2- GI'!$D$13="",NOT(AND('2- GI'!$D$13&lt;&gt;"",'2- GI'!$D$13&lt;&gt;"Yes")))</formula>
    </cfRule>
    <cfRule type="expression" priority="1406" dxfId="1" stopIfTrue="1">
      <formula>AND(D374&lt;&gt;"",NOT('2- GI'!$D$13=""),NOT(AND('2- GI'!$D$13&lt;&gt;"",'2- GI'!$D$13&lt;&gt;"Yes")))</formula>
    </cfRule>
    <cfRule type="expression" priority="1407" dxfId="2" stopIfTrue="1">
      <formula>AND(AND('2- GI'!$D$13&lt;&gt;"",'2- GI'!$D$13&lt;&gt;"Yes"),D374="")</formula>
    </cfRule>
    <cfRule type="expression" priority="1408" dxfId="3" stopIfTrue="1">
      <formula>AND(D374="",NOT(AND('2- GI'!$D$13&lt;&gt;"",'2- GI'!$D$13&lt;&gt;"Yes")))</formula>
    </cfRule>
  </conditionalFormatting>
  <conditionalFormatting sqref="D375">
    <cfRule type="expression" priority="1409" dxfId="0" stopIfTrue="1">
      <formula>AND(D375&lt;&gt;"",'2- GI'!$D$13="",NOT(AND('2- GI'!$D$13&lt;&gt;"",'2- GI'!$D$13&lt;&gt;"Yes")))</formula>
    </cfRule>
    <cfRule type="expression" priority="1410" dxfId="1" stopIfTrue="1">
      <formula>AND(D375&lt;&gt;"",NOT('2- GI'!$D$13=""),NOT(AND('2- GI'!$D$13&lt;&gt;"",'2- GI'!$D$13&lt;&gt;"Yes")))</formula>
    </cfRule>
    <cfRule type="expression" priority="1411" dxfId="2" stopIfTrue="1">
      <formula>AND(AND('2- GI'!$D$13&lt;&gt;"",'2- GI'!$D$13&lt;&gt;"Yes"),D375="")</formula>
    </cfRule>
    <cfRule type="expression" priority="1412" dxfId="3" stopIfTrue="1">
      <formula>AND(D375="",NOT(AND('2- GI'!$D$13&lt;&gt;"",'2- GI'!$D$13&lt;&gt;"Yes")))</formula>
    </cfRule>
  </conditionalFormatting>
  <conditionalFormatting sqref="D376">
    <cfRule type="expression" priority="1413" dxfId="0" stopIfTrue="1">
      <formula>AND(D376&lt;&gt;"",'2- GI'!$D$13="",NOT(AND('2- GI'!$D$13&lt;&gt;"",'2- GI'!$D$13&lt;&gt;"Yes")))</formula>
    </cfRule>
    <cfRule type="expression" priority="1414" dxfId="1" stopIfTrue="1">
      <formula>AND(D376&lt;&gt;"",NOT('2- GI'!$D$13=""),NOT(AND('2- GI'!$D$13&lt;&gt;"",'2- GI'!$D$13&lt;&gt;"Yes")))</formula>
    </cfRule>
    <cfRule type="expression" priority="1415" dxfId="2" stopIfTrue="1">
      <formula>AND(AND('2- GI'!$D$13&lt;&gt;"",'2- GI'!$D$13&lt;&gt;"Yes"),D376="")</formula>
    </cfRule>
    <cfRule type="expression" priority="1416" dxfId="3" stopIfTrue="1">
      <formula>AND(D376="",NOT(AND('2- GI'!$D$13&lt;&gt;"",'2- GI'!$D$13&lt;&gt;"Yes")))</formula>
    </cfRule>
  </conditionalFormatting>
  <conditionalFormatting sqref="D377">
    <cfRule type="expression" priority="1417" dxfId="0" stopIfTrue="1">
      <formula>AND(D377&lt;&gt;"",'2- GI'!$D$13="",NOT(AND('2- GI'!$D$13&lt;&gt;"",'2- GI'!$D$13&lt;&gt;"Yes")))</formula>
    </cfRule>
    <cfRule type="expression" priority="1418" dxfId="1" stopIfTrue="1">
      <formula>AND(D377&lt;&gt;"",NOT('2- GI'!$D$13=""),NOT(AND('2- GI'!$D$13&lt;&gt;"",'2- GI'!$D$13&lt;&gt;"Yes")))</formula>
    </cfRule>
    <cfRule type="expression" priority="1419" dxfId="2" stopIfTrue="1">
      <formula>AND(AND('2- GI'!$D$13&lt;&gt;"",'2- GI'!$D$13&lt;&gt;"Yes"),D377="")</formula>
    </cfRule>
    <cfRule type="expression" priority="1420" dxfId="3" stopIfTrue="1">
      <formula>AND(D377="",NOT(AND('2- GI'!$D$13&lt;&gt;"",'2- GI'!$D$13&lt;&gt;"Yes")))</formula>
    </cfRule>
  </conditionalFormatting>
  <conditionalFormatting sqref="D378">
    <cfRule type="expression" priority="1421" dxfId="0" stopIfTrue="1">
      <formula>AND(D378&lt;&gt;"",'2- GI'!$D$13="",NOT(AND('2- GI'!$D$13&lt;&gt;"",'2- GI'!$D$13&lt;&gt;"Yes")))</formula>
    </cfRule>
    <cfRule type="expression" priority="1422" dxfId="1" stopIfTrue="1">
      <formula>AND(D378&lt;&gt;"",NOT('2- GI'!$D$13=""),NOT(AND('2- GI'!$D$13&lt;&gt;"",'2- GI'!$D$13&lt;&gt;"Yes")))</formula>
    </cfRule>
    <cfRule type="expression" priority="1423" dxfId="2" stopIfTrue="1">
      <formula>AND(AND('2- GI'!$D$13&lt;&gt;"",'2- GI'!$D$13&lt;&gt;"Yes"),D378="")</formula>
    </cfRule>
    <cfRule type="expression" priority="1424" dxfId="3" stopIfTrue="1">
      <formula>AND(D378="",NOT(AND('2- GI'!$D$13&lt;&gt;"",'2- GI'!$D$13&lt;&gt;"Yes")))</formula>
    </cfRule>
  </conditionalFormatting>
  <conditionalFormatting sqref="D379">
    <cfRule type="expression" priority="1425" dxfId="0" stopIfTrue="1">
      <formula>AND(D379&lt;&gt;"",'2- GI'!$D$13="",NOT(AND('2- GI'!$D$13&lt;&gt;"",'2- GI'!$D$13&lt;&gt;"Yes")))</formula>
    </cfRule>
    <cfRule type="expression" priority="1426" dxfId="1" stopIfTrue="1">
      <formula>AND(D379&lt;&gt;"",NOT('2- GI'!$D$13=""),NOT(AND('2- GI'!$D$13&lt;&gt;"",'2- GI'!$D$13&lt;&gt;"Yes")))</formula>
    </cfRule>
    <cfRule type="expression" priority="1427" dxfId="2" stopIfTrue="1">
      <formula>AND(AND('2- GI'!$D$13&lt;&gt;"",'2- GI'!$D$13&lt;&gt;"Yes"),D379="")</formula>
    </cfRule>
    <cfRule type="expression" priority="1428" dxfId="3" stopIfTrue="1">
      <formula>AND(D379="",NOT(AND('2- GI'!$D$13&lt;&gt;"",'2- GI'!$D$13&lt;&gt;"Yes")))</formula>
    </cfRule>
  </conditionalFormatting>
  <conditionalFormatting sqref="D380">
    <cfRule type="expression" priority="1429" dxfId="0" stopIfTrue="1">
      <formula>AND(D380&lt;&gt;"",'2- GI'!$D$13="",NOT(AND('2- GI'!$D$13&lt;&gt;"",'2- GI'!$D$13&lt;&gt;"Yes")))</formula>
    </cfRule>
    <cfRule type="expression" priority="1430" dxfId="1" stopIfTrue="1">
      <formula>AND(D380&lt;&gt;"",NOT('2- GI'!$D$13=""),NOT(AND('2- GI'!$D$13&lt;&gt;"",'2- GI'!$D$13&lt;&gt;"Yes")))</formula>
    </cfRule>
    <cfRule type="expression" priority="1431" dxfId="2" stopIfTrue="1">
      <formula>AND(AND('2- GI'!$D$13&lt;&gt;"",'2- GI'!$D$13&lt;&gt;"Yes"),D380="")</formula>
    </cfRule>
    <cfRule type="expression" priority="1432" dxfId="3" stopIfTrue="1">
      <formula>AND(D380="",NOT(AND('2- GI'!$D$13&lt;&gt;"",'2- GI'!$D$13&lt;&gt;"Yes")))</formula>
    </cfRule>
  </conditionalFormatting>
  <conditionalFormatting sqref="D381">
    <cfRule type="expression" priority="1433" dxfId="0" stopIfTrue="1">
      <formula>AND(D381&lt;&gt;"",'2- GI'!$D$13="",NOT(AND('2- GI'!$D$13&lt;&gt;"",'2- GI'!$D$13&lt;&gt;"Yes")))</formula>
    </cfRule>
    <cfRule type="expression" priority="1434" dxfId="1" stopIfTrue="1">
      <formula>AND(D381&lt;&gt;"",NOT('2- GI'!$D$13=""),NOT(AND('2- GI'!$D$13&lt;&gt;"",'2- GI'!$D$13&lt;&gt;"Yes")))</formula>
    </cfRule>
    <cfRule type="expression" priority="1435" dxfId="2" stopIfTrue="1">
      <formula>AND(AND('2- GI'!$D$13&lt;&gt;"",'2- GI'!$D$13&lt;&gt;"Yes"),D381="")</formula>
    </cfRule>
    <cfRule type="expression" priority="1436" dxfId="3" stopIfTrue="1">
      <formula>AND(D381="",NOT(AND('2- GI'!$D$13&lt;&gt;"",'2- GI'!$D$13&lt;&gt;"Yes")))</formula>
    </cfRule>
  </conditionalFormatting>
  <conditionalFormatting sqref="D382">
    <cfRule type="expression" priority="1437" dxfId="0" stopIfTrue="1">
      <formula>AND(D382&lt;&gt;"",'2- GI'!$D$13="",NOT(AND('2- GI'!$D$13&lt;&gt;"",'2- GI'!$D$13&lt;&gt;"Yes")))</formula>
    </cfRule>
    <cfRule type="expression" priority="1438" dxfId="1" stopIfTrue="1">
      <formula>AND(D382&lt;&gt;"",NOT('2- GI'!$D$13=""),NOT(AND('2- GI'!$D$13&lt;&gt;"",'2- GI'!$D$13&lt;&gt;"Yes")))</formula>
    </cfRule>
    <cfRule type="expression" priority="1439" dxfId="2" stopIfTrue="1">
      <formula>AND(AND('2- GI'!$D$13&lt;&gt;"",'2- GI'!$D$13&lt;&gt;"Yes"),D382="")</formula>
    </cfRule>
    <cfRule type="expression" priority="1440" dxfId="3" stopIfTrue="1">
      <formula>AND(D382="",NOT(AND('2- GI'!$D$13&lt;&gt;"",'2- GI'!$D$13&lt;&gt;"Yes")))</formula>
    </cfRule>
  </conditionalFormatting>
  <conditionalFormatting sqref="D383">
    <cfRule type="expression" priority="1441" dxfId="0" stopIfTrue="1">
      <formula>AND(D383&lt;&gt;"",'2- GI'!$D$13="",NOT(AND('2- GI'!$D$13&lt;&gt;"",'2- GI'!$D$13&lt;&gt;"Yes")))</formula>
    </cfRule>
    <cfRule type="expression" priority="1442" dxfId="1" stopIfTrue="1">
      <formula>AND(D383&lt;&gt;"",NOT('2- GI'!$D$13=""),NOT(AND('2- GI'!$D$13&lt;&gt;"",'2- GI'!$D$13&lt;&gt;"Yes")))</formula>
    </cfRule>
    <cfRule type="expression" priority="1443" dxfId="2" stopIfTrue="1">
      <formula>AND(AND('2- GI'!$D$13&lt;&gt;"",'2- GI'!$D$13&lt;&gt;"Yes"),D383="")</formula>
    </cfRule>
    <cfRule type="expression" priority="1444" dxfId="3" stopIfTrue="1">
      <formula>AND(D383="",NOT(AND('2- GI'!$D$13&lt;&gt;"",'2- GI'!$D$13&lt;&gt;"Yes")))</formula>
    </cfRule>
  </conditionalFormatting>
  <conditionalFormatting sqref="D384">
    <cfRule type="expression" priority="1445" dxfId="0" stopIfTrue="1">
      <formula>AND(D384&lt;&gt;"",'2- GI'!$D$13="",NOT(AND('2- GI'!$D$13&lt;&gt;"",'2- GI'!$D$13&lt;&gt;"Yes")))</formula>
    </cfRule>
    <cfRule type="expression" priority="1446" dxfId="1" stopIfTrue="1">
      <formula>AND(D384&lt;&gt;"",NOT('2- GI'!$D$13=""),NOT(AND('2- GI'!$D$13&lt;&gt;"",'2- GI'!$D$13&lt;&gt;"Yes")))</formula>
    </cfRule>
    <cfRule type="expression" priority="1447" dxfId="2" stopIfTrue="1">
      <formula>AND(AND('2- GI'!$D$13&lt;&gt;"",'2- GI'!$D$13&lt;&gt;"Yes"),D384="")</formula>
    </cfRule>
    <cfRule type="expression" priority="1448" dxfId="3" stopIfTrue="1">
      <formula>AND(D384="",NOT(AND('2- GI'!$D$13&lt;&gt;"",'2- GI'!$D$13&lt;&gt;"Yes")))</formula>
    </cfRule>
  </conditionalFormatting>
  <conditionalFormatting sqref="D385">
    <cfRule type="expression" priority="1449" dxfId="0" stopIfTrue="1">
      <formula>AND(D385&lt;&gt;"",'2- GI'!$D$13="",NOT(AND('2- GI'!$D$13&lt;&gt;"",'2- GI'!$D$13&lt;&gt;"Yes")))</formula>
    </cfRule>
    <cfRule type="expression" priority="1450" dxfId="1" stopIfTrue="1">
      <formula>AND(D385&lt;&gt;"",NOT('2- GI'!$D$13=""),NOT(AND('2- GI'!$D$13&lt;&gt;"",'2- GI'!$D$13&lt;&gt;"Yes")))</formula>
    </cfRule>
    <cfRule type="expression" priority="1451" dxfId="2" stopIfTrue="1">
      <formula>AND(AND('2- GI'!$D$13&lt;&gt;"",'2- GI'!$D$13&lt;&gt;"Yes"),D385="")</formula>
    </cfRule>
    <cfRule type="expression" priority="1452" dxfId="3" stopIfTrue="1">
      <formula>AND(D385="",NOT(AND('2- GI'!$D$13&lt;&gt;"",'2- GI'!$D$13&lt;&gt;"Yes")))</formula>
    </cfRule>
  </conditionalFormatting>
  <conditionalFormatting sqref="D386">
    <cfRule type="expression" priority="1453" dxfId="0" stopIfTrue="1">
      <formula>AND(D386&lt;&gt;"",'2- GI'!$D$13="",NOT(AND('2- GI'!$D$13&lt;&gt;"",'2- GI'!$D$13&lt;&gt;"Yes")))</formula>
    </cfRule>
    <cfRule type="expression" priority="1454" dxfId="1" stopIfTrue="1">
      <formula>AND(D386&lt;&gt;"",NOT('2- GI'!$D$13=""),NOT(AND('2- GI'!$D$13&lt;&gt;"",'2- GI'!$D$13&lt;&gt;"Yes")))</formula>
    </cfRule>
    <cfRule type="expression" priority="1455" dxfId="2" stopIfTrue="1">
      <formula>AND(AND('2- GI'!$D$13&lt;&gt;"",'2- GI'!$D$13&lt;&gt;"Yes"),D386="")</formula>
    </cfRule>
    <cfRule type="expression" priority="1456" dxfId="3" stopIfTrue="1">
      <formula>AND(D386="",NOT(AND('2- GI'!$D$13&lt;&gt;"",'2- GI'!$D$13&lt;&gt;"Yes")))</formula>
    </cfRule>
  </conditionalFormatting>
  <conditionalFormatting sqref="D387">
    <cfRule type="expression" priority="1457" dxfId="0" stopIfTrue="1">
      <formula>AND(D387&lt;&gt;"",'2- GI'!$D$13="",NOT(AND('2- GI'!$D$13&lt;&gt;"",'2- GI'!$D$13&lt;&gt;"Yes")))</formula>
    </cfRule>
    <cfRule type="expression" priority="1458" dxfId="1" stopIfTrue="1">
      <formula>AND(D387&lt;&gt;"",NOT('2- GI'!$D$13=""),NOT(AND('2- GI'!$D$13&lt;&gt;"",'2- GI'!$D$13&lt;&gt;"Yes")))</formula>
    </cfRule>
    <cfRule type="expression" priority="1459" dxfId="2" stopIfTrue="1">
      <formula>AND(AND('2- GI'!$D$13&lt;&gt;"",'2- GI'!$D$13&lt;&gt;"Yes"),D387="")</formula>
    </cfRule>
    <cfRule type="expression" priority="1460" dxfId="3" stopIfTrue="1">
      <formula>AND(D387="",NOT(AND('2- GI'!$D$13&lt;&gt;"",'2- GI'!$D$13&lt;&gt;"Yes")))</formula>
    </cfRule>
  </conditionalFormatting>
  <conditionalFormatting sqref="D388">
    <cfRule type="expression" priority="1461" dxfId="0" stopIfTrue="1">
      <formula>AND(D388&lt;&gt;"",'2- GI'!$D$13="",NOT(AND('2- GI'!$D$13&lt;&gt;"",'2- GI'!$D$13&lt;&gt;"Yes")))</formula>
    </cfRule>
    <cfRule type="expression" priority="1462" dxfId="1" stopIfTrue="1">
      <formula>AND(D388&lt;&gt;"",NOT('2- GI'!$D$13=""),NOT(AND('2- GI'!$D$13&lt;&gt;"",'2- GI'!$D$13&lt;&gt;"Yes")))</formula>
    </cfRule>
    <cfRule type="expression" priority="1463" dxfId="2" stopIfTrue="1">
      <formula>AND(AND('2- GI'!$D$13&lt;&gt;"",'2- GI'!$D$13&lt;&gt;"Yes"),D388="")</formula>
    </cfRule>
    <cfRule type="expression" priority="1464" dxfId="3" stopIfTrue="1">
      <formula>AND(D388="",NOT(AND('2- GI'!$D$13&lt;&gt;"",'2- GI'!$D$13&lt;&gt;"Yes")))</formula>
    </cfRule>
  </conditionalFormatting>
  <conditionalFormatting sqref="D389">
    <cfRule type="expression" priority="1465" dxfId="0" stopIfTrue="1">
      <formula>AND(D389&lt;&gt;"",'2- GI'!$D$13="",NOT(AND('2- GI'!$D$13&lt;&gt;"",'2- GI'!$D$13&lt;&gt;"Yes")))</formula>
    </cfRule>
    <cfRule type="expression" priority="1466" dxfId="1" stopIfTrue="1">
      <formula>AND(D389&lt;&gt;"",NOT('2- GI'!$D$13=""),NOT(AND('2- GI'!$D$13&lt;&gt;"",'2- GI'!$D$13&lt;&gt;"Yes")))</formula>
    </cfRule>
    <cfRule type="expression" priority="1467" dxfId="2" stopIfTrue="1">
      <formula>AND(AND('2- GI'!$D$13&lt;&gt;"",'2- GI'!$D$13&lt;&gt;"Yes"),D389="")</formula>
    </cfRule>
    <cfRule type="expression" priority="1468" dxfId="3" stopIfTrue="1">
      <formula>AND(D389="",NOT(AND('2- GI'!$D$13&lt;&gt;"",'2- GI'!$D$13&lt;&gt;"Yes")))</formula>
    </cfRule>
  </conditionalFormatting>
  <conditionalFormatting sqref="D390">
    <cfRule type="expression" priority="1469" dxfId="0" stopIfTrue="1">
      <formula>AND(D390&lt;&gt;"",'2- GI'!$D$13="",NOT(AND('2- GI'!$D$13&lt;&gt;"",'2- GI'!$D$13&lt;&gt;"Yes")))</formula>
    </cfRule>
    <cfRule type="expression" priority="1470" dxfId="1" stopIfTrue="1">
      <formula>AND(D390&lt;&gt;"",NOT('2- GI'!$D$13=""),NOT(AND('2- GI'!$D$13&lt;&gt;"",'2- GI'!$D$13&lt;&gt;"Yes")))</formula>
    </cfRule>
    <cfRule type="expression" priority="1471" dxfId="2" stopIfTrue="1">
      <formula>AND(AND('2- GI'!$D$13&lt;&gt;"",'2- GI'!$D$13&lt;&gt;"Yes"),D390="")</formula>
    </cfRule>
    <cfRule type="expression" priority="1472" dxfId="3" stopIfTrue="1">
      <formula>AND(D390="",NOT(AND('2- GI'!$D$13&lt;&gt;"",'2- GI'!$D$13&lt;&gt;"Yes")))</formula>
    </cfRule>
  </conditionalFormatting>
  <conditionalFormatting sqref="D391">
    <cfRule type="expression" priority="1473" dxfId="0" stopIfTrue="1">
      <formula>AND(D391&lt;&gt;"",'2- GI'!$D$13="",NOT(AND('2- GI'!$D$13&lt;&gt;"",'2- GI'!$D$13&lt;&gt;"Yes")))</formula>
    </cfRule>
    <cfRule type="expression" priority="1474" dxfId="1" stopIfTrue="1">
      <formula>AND(D391&lt;&gt;"",NOT('2- GI'!$D$13=""),NOT(AND('2- GI'!$D$13&lt;&gt;"",'2- GI'!$D$13&lt;&gt;"Yes")))</formula>
    </cfRule>
    <cfRule type="expression" priority="1475" dxfId="2" stopIfTrue="1">
      <formula>AND(AND('2- GI'!$D$13&lt;&gt;"",'2- GI'!$D$13&lt;&gt;"Yes"),D391="")</formula>
    </cfRule>
    <cfRule type="expression" priority="1476" dxfId="3" stopIfTrue="1">
      <formula>AND(D391="",NOT(AND('2- GI'!$D$13&lt;&gt;"",'2- GI'!$D$13&lt;&gt;"Yes")))</formula>
    </cfRule>
  </conditionalFormatting>
  <conditionalFormatting sqref="D392">
    <cfRule type="expression" priority="1477" dxfId="0" stopIfTrue="1">
      <formula>AND(D392&lt;&gt;"",'2- GI'!$D$13="",NOT(AND('2- GI'!$D$13&lt;&gt;"",'2- GI'!$D$13&lt;&gt;"Yes")))</formula>
    </cfRule>
    <cfRule type="expression" priority="1478" dxfId="1" stopIfTrue="1">
      <formula>AND(D392&lt;&gt;"",NOT('2- GI'!$D$13=""),NOT(AND('2- GI'!$D$13&lt;&gt;"",'2- GI'!$D$13&lt;&gt;"Yes")))</formula>
    </cfRule>
    <cfRule type="expression" priority="1479" dxfId="2" stopIfTrue="1">
      <formula>AND(AND('2- GI'!$D$13&lt;&gt;"",'2- GI'!$D$13&lt;&gt;"Yes"),D392="")</formula>
    </cfRule>
    <cfRule type="expression" priority="1480" dxfId="3" stopIfTrue="1">
      <formula>AND(D392="",NOT(AND('2- GI'!$D$13&lt;&gt;"",'2- GI'!$D$13&lt;&gt;"Yes")))</formula>
    </cfRule>
  </conditionalFormatting>
  <conditionalFormatting sqref="D393">
    <cfRule type="expression" priority="1481" dxfId="0" stopIfTrue="1">
      <formula>AND(D393&lt;&gt;"",'2- GI'!$D$13="",NOT(AND('2- GI'!$D$13&lt;&gt;"",'2- GI'!$D$13&lt;&gt;"Yes")))</formula>
    </cfRule>
    <cfRule type="expression" priority="1482" dxfId="1" stopIfTrue="1">
      <formula>AND(D393&lt;&gt;"",NOT('2- GI'!$D$13=""),NOT(AND('2- GI'!$D$13&lt;&gt;"",'2- GI'!$D$13&lt;&gt;"Yes")))</formula>
    </cfRule>
    <cfRule type="expression" priority="1483" dxfId="2" stopIfTrue="1">
      <formula>AND(AND('2- GI'!$D$13&lt;&gt;"",'2- GI'!$D$13&lt;&gt;"Yes"),D393="")</formula>
    </cfRule>
    <cfRule type="expression" priority="1484" dxfId="3" stopIfTrue="1">
      <formula>AND(D393="",NOT(AND('2- GI'!$D$13&lt;&gt;"",'2- GI'!$D$13&lt;&gt;"Yes")))</formula>
    </cfRule>
  </conditionalFormatting>
  <conditionalFormatting sqref="D394">
    <cfRule type="expression" priority="1485" dxfId="0" stopIfTrue="1">
      <formula>AND(D394&lt;&gt;"",OR($D$391="",$D$392="",$D$393="",'2- GI'!$D$13=""),NOT(AND(OR(AND($D$391&lt;&gt;"",$D$391&gt;0),AND($D$392&lt;&gt;"",$D$392&gt;0),AND($D$393&lt;&gt;"",$D$393&gt;0)),AND('2- GI'!$D$13&lt;&gt;"",'2- GI'!$D$13&lt;&gt;"Yes"))))</formula>
    </cfRule>
    <cfRule type="expression" priority="1486" dxfId="1" stopIfTrue="1">
      <formula>AND(D394&lt;&gt;"",NOT(OR($D$391="",$D$392="",$D$393="",'2- GI'!$D$13="")),NOT(AND(OR(AND($D$391&lt;&gt;"",$D$391&gt;0),AND($D$392&lt;&gt;"",$D$392&gt;0),AND($D$393&lt;&gt;"",$D$393&gt;0)),AND('2- GI'!$D$13&lt;&gt;"",'2- GI'!$D$13&lt;&gt;"Yes"))))</formula>
    </cfRule>
    <cfRule type="expression" priority="1487" dxfId="2" stopIfTrue="1">
      <formula>AND(AND(OR(AND($D$391&lt;&gt;"",$D$391&gt;0),AND($D$392&lt;&gt;"",$D$392&gt;0),AND($D$393&lt;&gt;"",$D$393&gt;0)),AND('2- GI'!$D$13&lt;&gt;"",'2- GI'!$D$13&lt;&gt;"Yes")),D394="")</formula>
    </cfRule>
    <cfRule type="expression" priority="1488" dxfId="3" stopIfTrue="1">
      <formula>AND(D394="",NOT(AND(OR(AND($D$391&lt;&gt;"",$D$391&gt;0),AND($D$392&lt;&gt;"",$D$392&gt;0),AND($D$393&lt;&gt;"",$D$393&gt;0)),AND('2- GI'!$D$13&lt;&gt;"",'2- GI'!$D$13&lt;&gt;"Yes"))))</formula>
    </cfRule>
  </conditionalFormatting>
  <conditionalFormatting sqref="D395">
    <cfRule type="expression" priority="1489" dxfId="0" stopIfTrue="1">
      <formula>AND(D395&lt;&gt;"",'2- GI'!$D$13="",NOT(AND('2- GI'!$D$13&lt;&gt;"",'2- GI'!$D$13&lt;&gt;"Yes")))</formula>
    </cfRule>
    <cfRule type="expression" priority="1490" dxfId="1" stopIfTrue="1">
      <formula>AND(D395&lt;&gt;"",NOT('2- GI'!$D$13=""),NOT(AND('2- GI'!$D$13&lt;&gt;"",'2- GI'!$D$13&lt;&gt;"Yes")))</formula>
    </cfRule>
    <cfRule type="expression" priority="1491" dxfId="2" stopIfTrue="1">
      <formula>AND(AND('2- GI'!$D$13&lt;&gt;"",'2- GI'!$D$13&lt;&gt;"Yes"),D395="")</formula>
    </cfRule>
    <cfRule type="expression" priority="1492" dxfId="3" stopIfTrue="1">
      <formula>AND(D395="",NOT(AND('2- GI'!$D$13&lt;&gt;"",'2- GI'!$D$13&lt;&gt;"Yes")))</formula>
    </cfRule>
  </conditionalFormatting>
  <conditionalFormatting sqref="D396">
    <cfRule type="expression" priority="1493" dxfId="0" stopIfTrue="1">
      <formula>AND(D396&lt;&gt;"",'2- GI'!$D$13="",NOT(AND('2- GI'!$D$13&lt;&gt;"",'2- GI'!$D$13&lt;&gt;"Yes")))</formula>
    </cfRule>
    <cfRule type="expression" priority="1494" dxfId="1" stopIfTrue="1">
      <formula>AND(D396&lt;&gt;"",NOT('2- GI'!$D$13=""),NOT(AND('2- GI'!$D$13&lt;&gt;"",'2- GI'!$D$13&lt;&gt;"Yes")))</formula>
    </cfRule>
    <cfRule type="expression" priority="1495" dxfId="2" stopIfTrue="1">
      <formula>AND(AND('2- GI'!$D$13&lt;&gt;"",'2- GI'!$D$13&lt;&gt;"Yes"),D396="")</formula>
    </cfRule>
    <cfRule type="expression" priority="1496" dxfId="3" stopIfTrue="1">
      <formula>AND(D396="",NOT(AND('2- GI'!$D$13&lt;&gt;"",'2- GI'!$D$13&lt;&gt;"Yes")))</formula>
    </cfRule>
  </conditionalFormatting>
  <conditionalFormatting sqref="D397">
    <cfRule type="expression" priority="1497" dxfId="0" stopIfTrue="1">
      <formula>AND(D397&lt;&gt;"",'2- GI'!$D$13="",NOT(AND('2- GI'!$D$13&lt;&gt;"",'2- GI'!$D$13&lt;&gt;"Yes")))</formula>
    </cfRule>
    <cfRule type="expression" priority="1498" dxfId="1" stopIfTrue="1">
      <formula>AND(D397&lt;&gt;"",NOT('2- GI'!$D$13=""),NOT(AND('2- GI'!$D$13&lt;&gt;"",'2- GI'!$D$13&lt;&gt;"Yes")))</formula>
    </cfRule>
    <cfRule type="expression" priority="1499" dxfId="2" stopIfTrue="1">
      <formula>AND(AND('2- GI'!$D$13&lt;&gt;"",'2- GI'!$D$13&lt;&gt;"Yes"),D397="")</formula>
    </cfRule>
    <cfRule type="expression" priority="1500" dxfId="3" stopIfTrue="1">
      <formula>AND(D397="",NOT(AND('2- GI'!$D$13&lt;&gt;"",'2- GI'!$D$13&lt;&gt;"Yes")))</formula>
    </cfRule>
  </conditionalFormatting>
  <conditionalFormatting sqref="D398">
    <cfRule type="expression" priority="1501" dxfId="0" stopIfTrue="1">
      <formula>AND(D398&lt;&gt;"",'2- GI'!$D$13="",NOT(AND('2- GI'!$D$13&lt;&gt;"",'2- GI'!$D$13&lt;&gt;"Yes")))</formula>
    </cfRule>
    <cfRule type="expression" priority="1502" dxfId="1" stopIfTrue="1">
      <formula>AND(D398&lt;&gt;"",NOT('2- GI'!$D$13=""),NOT(AND('2- GI'!$D$13&lt;&gt;"",'2- GI'!$D$13&lt;&gt;"Yes")))</formula>
    </cfRule>
    <cfRule type="expression" priority="1503" dxfId="2" stopIfTrue="1">
      <formula>AND(AND('2- GI'!$D$13&lt;&gt;"",'2- GI'!$D$13&lt;&gt;"Yes"),D398="")</formula>
    </cfRule>
    <cfRule type="expression" priority="1504" dxfId="3" stopIfTrue="1">
      <formula>AND(D398="",NOT(AND('2- GI'!$D$13&lt;&gt;"",'2- GI'!$D$13&lt;&gt;"Yes")))</formula>
    </cfRule>
  </conditionalFormatting>
  <conditionalFormatting sqref="D399">
    <cfRule type="expression" priority="1505" dxfId="0" stopIfTrue="1">
      <formula>AND(D399&lt;&gt;"",'2- GI'!$D$13="",NOT(AND('2- GI'!$D$13&lt;&gt;"",'2- GI'!$D$13&lt;&gt;"Yes")))</formula>
    </cfRule>
    <cfRule type="expression" priority="1506" dxfId="1" stopIfTrue="1">
      <formula>AND(D399&lt;&gt;"",NOT('2- GI'!$D$13=""),NOT(AND('2- GI'!$D$13&lt;&gt;"",'2- GI'!$D$13&lt;&gt;"Yes")))</formula>
    </cfRule>
    <cfRule type="expression" priority="1507" dxfId="2" stopIfTrue="1">
      <formula>AND(AND('2- GI'!$D$13&lt;&gt;"",'2- GI'!$D$13&lt;&gt;"Yes"),D399="")</formula>
    </cfRule>
    <cfRule type="expression" priority="1508" dxfId="3" stopIfTrue="1">
      <formula>AND(D399="",NOT(AND('2- GI'!$D$13&lt;&gt;"",'2- GI'!$D$13&lt;&gt;"Yes")))</formula>
    </cfRule>
  </conditionalFormatting>
  <conditionalFormatting sqref="D400">
    <cfRule type="expression" priority="1509" dxfId="0" stopIfTrue="1">
      <formula>AND(D400&lt;&gt;"",'2- GI'!$D$13="",NOT(AND('2- GI'!$D$13&lt;&gt;"",'2- GI'!$D$13&lt;&gt;"Yes")))</formula>
    </cfRule>
    <cfRule type="expression" priority="1510" dxfId="1" stopIfTrue="1">
      <formula>AND(D400&lt;&gt;"",NOT('2- GI'!$D$13=""),NOT(AND('2- GI'!$D$13&lt;&gt;"",'2- GI'!$D$13&lt;&gt;"Yes")))</formula>
    </cfRule>
    <cfRule type="expression" priority="1511" dxfId="2" stopIfTrue="1">
      <formula>AND(AND('2- GI'!$D$13&lt;&gt;"",'2- GI'!$D$13&lt;&gt;"Yes"),D400="")</formula>
    </cfRule>
    <cfRule type="expression" priority="1512" dxfId="3" stopIfTrue="1">
      <formula>AND(D400="",NOT(AND('2- GI'!$D$13&lt;&gt;"",'2- GI'!$D$13&lt;&gt;"Yes")))</formula>
    </cfRule>
  </conditionalFormatting>
  <conditionalFormatting sqref="D401">
    <cfRule type="expression" priority="1513" dxfId="0" stopIfTrue="1">
      <formula>AND(D401&lt;&gt;"",OR($D$398="",$D$399="",$D$400="",'2- GI'!$D$13=""),NOT(AND(OR(AND($D$398&lt;&gt;"",$D$398&gt;0),AND($D$399&lt;&gt;"",$D$399&gt;0),AND($D$400&lt;&gt;"",$D$400&gt;0)),AND('2- GI'!$D$13&lt;&gt;"",'2- GI'!$D$13&lt;&gt;"Yes"))))</formula>
    </cfRule>
    <cfRule type="expression" priority="1514" dxfId="1" stopIfTrue="1">
      <formula>AND(D401&lt;&gt;"",NOT(OR($D$398="",$D$399="",$D$400="",'2- GI'!$D$13="")),NOT(AND(OR(AND($D$398&lt;&gt;"",$D$398&gt;0),AND($D$399&lt;&gt;"",$D$399&gt;0),AND($D$400&lt;&gt;"",$D$400&gt;0)),AND('2- GI'!$D$13&lt;&gt;"",'2- GI'!$D$13&lt;&gt;"Yes"))))</formula>
    </cfRule>
    <cfRule type="expression" priority="1515" dxfId="2" stopIfTrue="1">
      <formula>AND(AND(OR(AND($D$398&lt;&gt;"",$D$398&gt;0),AND($D$399&lt;&gt;"",$D$399&gt;0),AND($D$400&lt;&gt;"",$D$400&gt;0)),AND('2- GI'!$D$13&lt;&gt;"",'2- GI'!$D$13&lt;&gt;"Yes")),D401="")</formula>
    </cfRule>
    <cfRule type="expression" priority="1516" dxfId="3" stopIfTrue="1">
      <formula>AND(D401="",NOT(AND(OR(AND($D$398&lt;&gt;"",$D$398&gt;0),AND($D$399&lt;&gt;"",$D$399&gt;0),AND($D$400&lt;&gt;"",$D$400&gt;0)),AND('2- GI'!$D$13&lt;&gt;"",'2- GI'!$D$13&lt;&gt;"Yes"))))</formula>
    </cfRule>
  </conditionalFormatting>
  <conditionalFormatting sqref="D402">
    <cfRule type="expression" priority="1517" dxfId="0" stopIfTrue="1">
      <formula>AND(D402&lt;&gt;"",'2- GI'!$D$13="",NOT(AND('2- GI'!$D$13&lt;&gt;"",'2- GI'!$D$13&lt;&gt;"Yes")))</formula>
    </cfRule>
    <cfRule type="expression" priority="1518" dxfId="1" stopIfTrue="1">
      <formula>AND(D402&lt;&gt;"",NOT('2- GI'!$D$13=""),NOT(AND('2- GI'!$D$13&lt;&gt;"",'2- GI'!$D$13&lt;&gt;"Yes")))</formula>
    </cfRule>
    <cfRule type="expression" priority="1519" dxfId="2" stopIfTrue="1">
      <formula>AND(AND('2- GI'!$D$13&lt;&gt;"",'2- GI'!$D$13&lt;&gt;"Yes"),D402="")</formula>
    </cfRule>
    <cfRule type="expression" priority="1520" dxfId="3" stopIfTrue="1">
      <formula>AND(D402="",NOT(AND('2- GI'!$D$13&lt;&gt;"",'2- GI'!$D$13&lt;&gt;"Yes")))</formula>
    </cfRule>
  </conditionalFormatting>
  <conditionalFormatting sqref="D403">
    <cfRule type="expression" priority="1521" dxfId="0" stopIfTrue="1">
      <formula>AND(D403&lt;&gt;"",'2- GI'!$D$13="",NOT(AND('2- GI'!$D$13&lt;&gt;"",'2- GI'!$D$13&lt;&gt;"Yes")))</formula>
    </cfRule>
    <cfRule type="expression" priority="1522" dxfId="1" stopIfTrue="1">
      <formula>AND(D403&lt;&gt;"",NOT('2- GI'!$D$13=""),NOT(AND('2- GI'!$D$13&lt;&gt;"",'2- GI'!$D$13&lt;&gt;"Yes")))</formula>
    </cfRule>
    <cfRule type="expression" priority="1523" dxfId="2" stopIfTrue="1">
      <formula>AND(AND('2- GI'!$D$13&lt;&gt;"",'2- GI'!$D$13&lt;&gt;"Yes"),D403="")</formula>
    </cfRule>
    <cfRule type="expression" priority="1524" dxfId="3" stopIfTrue="1">
      <formula>AND(D403="",NOT(AND('2- GI'!$D$13&lt;&gt;"",'2- GI'!$D$13&lt;&gt;"Yes")))</formula>
    </cfRule>
  </conditionalFormatting>
  <conditionalFormatting sqref="D404">
    <cfRule type="expression" priority="1525" dxfId="0" stopIfTrue="1">
      <formula>AND(D404&lt;&gt;"",'2- GI'!$D$13="",NOT(AND('2- GI'!$D$13&lt;&gt;"",'2- GI'!$D$13&lt;&gt;"Yes")))</formula>
    </cfRule>
    <cfRule type="expression" priority="1526" dxfId="1" stopIfTrue="1">
      <formula>AND(D404&lt;&gt;"",NOT('2- GI'!$D$13=""),NOT(AND('2- GI'!$D$13&lt;&gt;"",'2- GI'!$D$13&lt;&gt;"Yes")))</formula>
    </cfRule>
    <cfRule type="expression" priority="1527" dxfId="2" stopIfTrue="1">
      <formula>AND(AND('2- GI'!$D$13&lt;&gt;"",'2- GI'!$D$13&lt;&gt;"Yes"),D404="")</formula>
    </cfRule>
    <cfRule type="expression" priority="1528" dxfId="3" stopIfTrue="1">
      <formula>AND(D404="",NOT(AND('2- GI'!$D$13&lt;&gt;"",'2- GI'!$D$13&lt;&gt;"Yes")))</formula>
    </cfRule>
  </conditionalFormatting>
  <conditionalFormatting sqref="D405">
    <cfRule type="expression" priority="1529" dxfId="0" stopIfTrue="1">
      <formula>AND(D405&lt;&gt;"",'2- GI'!$D$13="",NOT(AND('2- GI'!$D$13&lt;&gt;"",'2- GI'!$D$13&lt;&gt;"Yes")))</formula>
    </cfRule>
    <cfRule type="expression" priority="1530" dxfId="1" stopIfTrue="1">
      <formula>AND(D405&lt;&gt;"",NOT('2- GI'!$D$13=""),NOT(AND('2- GI'!$D$13&lt;&gt;"",'2- GI'!$D$13&lt;&gt;"Yes")))</formula>
    </cfRule>
    <cfRule type="expression" priority="1531" dxfId="2" stopIfTrue="1">
      <formula>AND(AND('2- GI'!$D$13&lt;&gt;"",'2- GI'!$D$13&lt;&gt;"Yes"),D405="")</formula>
    </cfRule>
    <cfRule type="expression" priority="1532" dxfId="3" stopIfTrue="1">
      <formula>AND(D405="",NOT(AND('2- GI'!$D$13&lt;&gt;"",'2- GI'!$D$13&lt;&gt;"Yes")))</formula>
    </cfRule>
  </conditionalFormatting>
  <conditionalFormatting sqref="D406">
    <cfRule type="expression" priority="1533" dxfId="0" stopIfTrue="1">
      <formula>AND(D406&lt;&gt;"",'2- GI'!$D$13="",NOT(AND('2- GI'!$D$13&lt;&gt;"",'2- GI'!$D$13&lt;&gt;"Yes")))</formula>
    </cfRule>
    <cfRule type="expression" priority="1534" dxfId="1" stopIfTrue="1">
      <formula>AND(D406&lt;&gt;"",NOT('2- GI'!$D$13=""),NOT(AND('2- GI'!$D$13&lt;&gt;"",'2- GI'!$D$13&lt;&gt;"Yes")))</formula>
    </cfRule>
    <cfRule type="expression" priority="1535" dxfId="2" stopIfTrue="1">
      <formula>AND(AND('2- GI'!$D$13&lt;&gt;"",'2- GI'!$D$13&lt;&gt;"Yes"),D406="")</formula>
    </cfRule>
    <cfRule type="expression" priority="1536" dxfId="3" stopIfTrue="1">
      <formula>AND(D406="",NOT(AND('2- GI'!$D$13&lt;&gt;"",'2- GI'!$D$13&lt;&gt;"Yes")))</formula>
    </cfRule>
  </conditionalFormatting>
  <conditionalFormatting sqref="D407">
    <cfRule type="expression" priority="1537" dxfId="0" stopIfTrue="1">
      <formula>AND(D407&lt;&gt;"",'2- GI'!$D$13="",NOT(AND('2- GI'!$D$13&lt;&gt;"",'2- GI'!$D$13&lt;&gt;"Yes")))</formula>
    </cfRule>
    <cfRule type="expression" priority="1538" dxfId="1" stopIfTrue="1">
      <formula>AND(D407&lt;&gt;"",NOT('2- GI'!$D$13=""),NOT(AND('2- GI'!$D$13&lt;&gt;"",'2- GI'!$D$13&lt;&gt;"Yes")))</formula>
    </cfRule>
    <cfRule type="expression" priority="1539" dxfId="2" stopIfTrue="1">
      <formula>AND(AND('2- GI'!$D$13&lt;&gt;"",'2- GI'!$D$13&lt;&gt;"Yes"),D407="")</formula>
    </cfRule>
    <cfRule type="expression" priority="1540" dxfId="3" stopIfTrue="1">
      <formula>AND(D407="",NOT(AND('2- GI'!$D$13&lt;&gt;"",'2- GI'!$D$13&lt;&gt;"Yes")))</formula>
    </cfRule>
  </conditionalFormatting>
  <conditionalFormatting sqref="D408">
    <cfRule type="expression" priority="1541" dxfId="0" stopIfTrue="1">
      <formula>AND(D408&lt;&gt;"",'2- GI'!$D$13="",NOT(AND('2- GI'!$D$13&lt;&gt;"",'2- GI'!$D$13&lt;&gt;"Yes")))</formula>
    </cfRule>
    <cfRule type="expression" priority="1542" dxfId="1" stopIfTrue="1">
      <formula>AND(D408&lt;&gt;"",NOT('2- GI'!$D$13=""),NOT(AND('2- GI'!$D$13&lt;&gt;"",'2- GI'!$D$13&lt;&gt;"Yes")))</formula>
    </cfRule>
    <cfRule type="expression" priority="1543" dxfId="2" stopIfTrue="1">
      <formula>AND(AND('2- GI'!$D$13&lt;&gt;"",'2- GI'!$D$13&lt;&gt;"Yes"),D408="")</formula>
    </cfRule>
    <cfRule type="expression" priority="1544" dxfId="3" stopIfTrue="1">
      <formula>AND(D408="",NOT(AND('2- GI'!$D$13&lt;&gt;"",'2- GI'!$D$13&lt;&gt;"Yes")))</formula>
    </cfRule>
  </conditionalFormatting>
  <conditionalFormatting sqref="D409">
    <cfRule type="expression" priority="1545" dxfId="0" stopIfTrue="1">
      <formula>AND(D409&lt;&gt;"",'2- GI'!$D$13="",NOT(AND('2- GI'!$D$13&lt;&gt;"",'2- GI'!$D$13&lt;&gt;"Yes")))</formula>
    </cfRule>
    <cfRule type="expression" priority="1546" dxfId="1" stopIfTrue="1">
      <formula>AND(D409&lt;&gt;"",NOT('2- GI'!$D$13=""),NOT(AND('2- GI'!$D$13&lt;&gt;"",'2- GI'!$D$13&lt;&gt;"Yes")))</formula>
    </cfRule>
    <cfRule type="expression" priority="1547" dxfId="2" stopIfTrue="1">
      <formula>AND(AND('2- GI'!$D$13&lt;&gt;"",'2- GI'!$D$13&lt;&gt;"Yes"),D409="")</formula>
    </cfRule>
    <cfRule type="expression" priority="1548" dxfId="3" stopIfTrue="1">
      <formula>AND(D409="",NOT(AND('2- GI'!$D$13&lt;&gt;"",'2- GI'!$D$13&lt;&gt;"Yes")))</formula>
    </cfRule>
  </conditionalFormatting>
  <conditionalFormatting sqref="D410">
    <cfRule type="expression" priority="1549" dxfId="0" stopIfTrue="1">
      <formula>AND(D410&lt;&gt;"",'2- GI'!$D$13="",NOT(AND('2- GI'!$D$13&lt;&gt;"",'2- GI'!$D$13&lt;&gt;"Yes")))</formula>
    </cfRule>
    <cfRule type="expression" priority="1550" dxfId="1" stopIfTrue="1">
      <formula>AND(D410&lt;&gt;"",NOT('2- GI'!$D$13=""),NOT(AND('2- GI'!$D$13&lt;&gt;"",'2- GI'!$D$13&lt;&gt;"Yes")))</formula>
    </cfRule>
    <cfRule type="expression" priority="1551" dxfId="2" stopIfTrue="1">
      <formula>AND(AND('2- GI'!$D$13&lt;&gt;"",'2- GI'!$D$13&lt;&gt;"Yes"),D410="")</formula>
    </cfRule>
    <cfRule type="expression" priority="1552" dxfId="3" stopIfTrue="1">
      <formula>AND(D410="",NOT(AND('2- GI'!$D$13&lt;&gt;"",'2- GI'!$D$13&lt;&gt;"Yes")))</formula>
    </cfRule>
  </conditionalFormatting>
  <conditionalFormatting sqref="D411">
    <cfRule type="expression" priority="1553" dxfId="0" stopIfTrue="1">
      <formula>AND(D411&lt;&gt;"",'2- GI'!$D$13="",NOT(AND('2- GI'!$D$13&lt;&gt;"",'2- GI'!$D$13&lt;&gt;"Yes")))</formula>
    </cfRule>
    <cfRule type="expression" priority="1554" dxfId="1" stopIfTrue="1">
      <formula>AND(D411&lt;&gt;"",NOT('2- GI'!$D$13=""),NOT(AND('2- GI'!$D$13&lt;&gt;"",'2- GI'!$D$13&lt;&gt;"Yes")))</formula>
    </cfRule>
    <cfRule type="expression" priority="1555" dxfId="2" stopIfTrue="1">
      <formula>AND(AND('2- GI'!$D$13&lt;&gt;"",'2- GI'!$D$13&lt;&gt;"Yes"),D411="")</formula>
    </cfRule>
    <cfRule type="expression" priority="1556" dxfId="3" stopIfTrue="1">
      <formula>AND(D411="",NOT(AND('2- GI'!$D$13&lt;&gt;"",'2- GI'!$D$13&lt;&gt;"Yes")))</formula>
    </cfRule>
  </conditionalFormatting>
  <conditionalFormatting sqref="D412">
    <cfRule type="expression" priority="1557" dxfId="0" stopIfTrue="1">
      <formula>AND(D412&lt;&gt;"",'2- GI'!$D$13="",NOT(AND('2- GI'!$D$13&lt;&gt;"",'2- GI'!$D$13&lt;&gt;"Yes")))</formula>
    </cfRule>
    <cfRule type="expression" priority="1558" dxfId="1" stopIfTrue="1">
      <formula>AND(D412&lt;&gt;"",NOT('2- GI'!$D$13=""),NOT(AND('2- GI'!$D$13&lt;&gt;"",'2- GI'!$D$13&lt;&gt;"Yes")))</formula>
    </cfRule>
    <cfRule type="expression" priority="1559" dxfId="2" stopIfTrue="1">
      <formula>AND(AND('2- GI'!$D$13&lt;&gt;"",'2- GI'!$D$13&lt;&gt;"Yes"),D412="")</formula>
    </cfRule>
    <cfRule type="expression" priority="1560" dxfId="3" stopIfTrue="1">
      <formula>AND(D412="",NOT(AND('2- GI'!$D$13&lt;&gt;"",'2- GI'!$D$13&lt;&gt;"Yes")))</formula>
    </cfRule>
  </conditionalFormatting>
  <conditionalFormatting sqref="D413">
    <cfRule type="expression" priority="1561" dxfId="0" stopIfTrue="1">
      <formula>AND(D413&lt;&gt;"",'2- GI'!$D$13="",NOT(AND('2- GI'!$D$13&lt;&gt;"",'2- GI'!$D$13&lt;&gt;"Yes")))</formula>
    </cfRule>
    <cfRule type="expression" priority="1562" dxfId="1" stopIfTrue="1">
      <formula>AND(D413&lt;&gt;"",NOT('2- GI'!$D$13=""),NOT(AND('2- GI'!$D$13&lt;&gt;"",'2- GI'!$D$13&lt;&gt;"Yes")))</formula>
    </cfRule>
    <cfRule type="expression" priority="1563" dxfId="2" stopIfTrue="1">
      <formula>AND(AND('2- GI'!$D$13&lt;&gt;"",'2- GI'!$D$13&lt;&gt;"Yes"),D413="")</formula>
    </cfRule>
    <cfRule type="expression" priority="1564" dxfId="3" stopIfTrue="1">
      <formula>AND(D413="",NOT(AND('2- GI'!$D$13&lt;&gt;"",'2- GI'!$D$13&lt;&gt;"Yes")))</formula>
    </cfRule>
  </conditionalFormatting>
  <conditionalFormatting sqref="D414">
    <cfRule type="expression" priority="1565" dxfId="0" stopIfTrue="1">
      <formula>AND(D414&lt;&gt;"",'2- GI'!$D$13="",NOT(AND('2- GI'!$D$13&lt;&gt;"",'2- GI'!$D$13&lt;&gt;"Yes")))</formula>
    </cfRule>
    <cfRule type="expression" priority="1566" dxfId="1" stopIfTrue="1">
      <formula>AND(D414&lt;&gt;"",NOT('2- GI'!$D$13=""),NOT(AND('2- GI'!$D$13&lt;&gt;"",'2- GI'!$D$13&lt;&gt;"Yes")))</formula>
    </cfRule>
    <cfRule type="expression" priority="1567" dxfId="2" stopIfTrue="1">
      <formula>AND(AND('2- GI'!$D$13&lt;&gt;"",'2- GI'!$D$13&lt;&gt;"Yes"),D414="")</formula>
    </cfRule>
    <cfRule type="expression" priority="1568" dxfId="3" stopIfTrue="1">
      <formula>AND(D414="",NOT(AND('2- GI'!$D$13&lt;&gt;"",'2- GI'!$D$13&lt;&gt;"Yes")))</formula>
    </cfRule>
  </conditionalFormatting>
  <conditionalFormatting sqref="D415">
    <cfRule type="expression" priority="1569" dxfId="0" stopIfTrue="1">
      <formula>AND(D415&lt;&gt;"",'2- GI'!$D$13="",NOT(AND('2- GI'!$D$13&lt;&gt;"",'2- GI'!$D$13&lt;&gt;"Yes")))</formula>
    </cfRule>
    <cfRule type="expression" priority="1570" dxfId="1" stopIfTrue="1">
      <formula>AND(D415&lt;&gt;"",NOT('2- GI'!$D$13=""),NOT(AND('2- GI'!$D$13&lt;&gt;"",'2- GI'!$D$13&lt;&gt;"Yes")))</formula>
    </cfRule>
    <cfRule type="expression" priority="1571" dxfId="2" stopIfTrue="1">
      <formula>AND(AND('2- GI'!$D$13&lt;&gt;"",'2- GI'!$D$13&lt;&gt;"Yes"),D415="")</formula>
    </cfRule>
    <cfRule type="expression" priority="1572" dxfId="3" stopIfTrue="1">
      <formula>AND(D415="",NOT(AND('2- GI'!$D$13&lt;&gt;"",'2- GI'!$D$13&lt;&gt;"Yes")))</formula>
    </cfRule>
  </conditionalFormatting>
  <conditionalFormatting sqref="D416">
    <cfRule type="expression" priority="1573" dxfId="0" stopIfTrue="1">
      <formula>AND(D416&lt;&gt;"",'2- GI'!$D$13="",NOT(AND('2- GI'!$D$13&lt;&gt;"",'2- GI'!$D$13&lt;&gt;"Yes")))</formula>
    </cfRule>
    <cfRule type="expression" priority="1574" dxfId="1" stopIfTrue="1">
      <formula>AND(D416&lt;&gt;"",NOT('2- GI'!$D$13=""),NOT(AND('2- GI'!$D$13&lt;&gt;"",'2- GI'!$D$13&lt;&gt;"Yes")))</formula>
    </cfRule>
    <cfRule type="expression" priority="1575" dxfId="2" stopIfTrue="1">
      <formula>AND(AND('2- GI'!$D$13&lt;&gt;"",'2- GI'!$D$13&lt;&gt;"Yes"),D416="")</formula>
    </cfRule>
    <cfRule type="expression" priority="1576" dxfId="3" stopIfTrue="1">
      <formula>AND(D416="",NOT(AND('2- GI'!$D$13&lt;&gt;"",'2- GI'!$D$13&lt;&gt;"Yes")))</formula>
    </cfRule>
  </conditionalFormatting>
  <conditionalFormatting sqref="D417">
    <cfRule type="expression" priority="1577" dxfId="0" stopIfTrue="1">
      <formula>AND(D417&lt;&gt;"",'2- GI'!$D$13="",NOT(AND('2- GI'!$D$13&lt;&gt;"",'2- GI'!$D$13&lt;&gt;"Yes")))</formula>
    </cfRule>
    <cfRule type="expression" priority="1578" dxfId="1" stopIfTrue="1">
      <formula>AND(D417&lt;&gt;"",NOT('2- GI'!$D$13=""),NOT(AND('2- GI'!$D$13&lt;&gt;"",'2- GI'!$D$13&lt;&gt;"Yes")))</formula>
    </cfRule>
    <cfRule type="expression" priority="1579" dxfId="2" stopIfTrue="1">
      <formula>AND(AND('2- GI'!$D$13&lt;&gt;"",'2- GI'!$D$13&lt;&gt;"Yes"),D417="")</formula>
    </cfRule>
    <cfRule type="expression" priority="1580" dxfId="3" stopIfTrue="1">
      <formula>AND(D417="",NOT(AND('2- GI'!$D$13&lt;&gt;"",'2- GI'!$D$13&lt;&gt;"Yes")))</formula>
    </cfRule>
  </conditionalFormatting>
  <conditionalFormatting sqref="D418">
    <cfRule type="expression" priority="1581" dxfId="0" stopIfTrue="1">
      <formula>AND(D418&lt;&gt;"",'2- GI'!$D$13="",NOT(AND('2- GI'!$D$13&lt;&gt;"",'2- GI'!$D$13&lt;&gt;"Yes")))</formula>
    </cfRule>
    <cfRule type="expression" priority="1582" dxfId="1" stopIfTrue="1">
      <formula>AND(D418&lt;&gt;"",NOT('2- GI'!$D$13=""),NOT(AND('2- GI'!$D$13&lt;&gt;"",'2- GI'!$D$13&lt;&gt;"Yes")))</formula>
    </cfRule>
    <cfRule type="expression" priority="1583" dxfId="2" stopIfTrue="1">
      <formula>AND(AND('2- GI'!$D$13&lt;&gt;"",'2- GI'!$D$13&lt;&gt;"Yes"),D418="")</formula>
    </cfRule>
    <cfRule type="expression" priority="1584" dxfId="3" stopIfTrue="1">
      <formula>AND(D418="",NOT(AND('2- GI'!$D$13&lt;&gt;"",'2- GI'!$D$13&lt;&gt;"Yes")))</formula>
    </cfRule>
  </conditionalFormatting>
  <conditionalFormatting sqref="D419">
    <cfRule type="expression" priority="1585" dxfId="0" stopIfTrue="1">
      <formula>AND(D419&lt;&gt;"",'2- GI'!$D$13="",NOT(AND('2- GI'!$D$13&lt;&gt;"",'2- GI'!$D$13&lt;&gt;"Yes")))</formula>
    </cfRule>
    <cfRule type="expression" priority="1586" dxfId="1" stopIfTrue="1">
      <formula>AND(D419&lt;&gt;"",NOT('2- GI'!$D$13=""),NOT(AND('2- GI'!$D$13&lt;&gt;"",'2- GI'!$D$13&lt;&gt;"Yes")))</formula>
    </cfRule>
    <cfRule type="expression" priority="1587" dxfId="2" stopIfTrue="1">
      <formula>AND(AND('2- GI'!$D$13&lt;&gt;"",'2- GI'!$D$13&lt;&gt;"Yes"),D419="")</formula>
    </cfRule>
    <cfRule type="expression" priority="1588" dxfId="3" stopIfTrue="1">
      <formula>AND(D419="",NOT(AND('2- GI'!$D$13&lt;&gt;"",'2- GI'!$D$13&lt;&gt;"Yes")))</formula>
    </cfRule>
  </conditionalFormatting>
  <conditionalFormatting sqref="D420">
    <cfRule type="expression" priority="1589" dxfId="0" stopIfTrue="1">
      <formula>AND(D420&lt;&gt;"",'2- GI'!$D$13="",NOT(AND('2- GI'!$D$13&lt;&gt;"",'2- GI'!$D$13&lt;&gt;"Yes")))</formula>
    </cfRule>
    <cfRule type="expression" priority="1590" dxfId="1" stopIfTrue="1">
      <formula>AND(D420&lt;&gt;"",NOT('2- GI'!$D$13=""),NOT(AND('2- GI'!$D$13&lt;&gt;"",'2- GI'!$D$13&lt;&gt;"Yes")))</formula>
    </cfRule>
    <cfRule type="expression" priority="1591" dxfId="2" stopIfTrue="1">
      <formula>AND(AND('2- GI'!$D$13&lt;&gt;"",'2- GI'!$D$13&lt;&gt;"Yes"),D420="")</formula>
    </cfRule>
    <cfRule type="expression" priority="1592" dxfId="3" stopIfTrue="1">
      <formula>AND(D420="",NOT(AND('2- GI'!$D$13&lt;&gt;"",'2- GI'!$D$13&lt;&gt;"Yes")))</formula>
    </cfRule>
  </conditionalFormatting>
  <conditionalFormatting sqref="D421">
    <cfRule type="expression" priority="1593" dxfId="0" stopIfTrue="1">
      <formula>AND(D421&lt;&gt;"",'2- GI'!$D$13="",NOT(AND('2- GI'!$D$13&lt;&gt;"",'2- GI'!$D$13&lt;&gt;"Yes")))</formula>
    </cfRule>
    <cfRule type="expression" priority="1594" dxfId="1" stopIfTrue="1">
      <formula>AND(D421&lt;&gt;"",NOT('2- GI'!$D$13=""),NOT(AND('2- GI'!$D$13&lt;&gt;"",'2- GI'!$D$13&lt;&gt;"Yes")))</formula>
    </cfRule>
    <cfRule type="expression" priority="1595" dxfId="2" stopIfTrue="1">
      <formula>AND(AND('2- GI'!$D$13&lt;&gt;"",'2- GI'!$D$13&lt;&gt;"Yes"),D421="")</formula>
    </cfRule>
    <cfRule type="expression" priority="1596" dxfId="3" stopIfTrue="1">
      <formula>AND(D421="",NOT(AND('2- GI'!$D$13&lt;&gt;"",'2- GI'!$D$13&lt;&gt;"Yes")))</formula>
    </cfRule>
  </conditionalFormatting>
  <conditionalFormatting sqref="D422">
    <cfRule type="expression" priority="1597" dxfId="0" stopIfTrue="1">
      <formula>AND(D422&lt;&gt;"",'2- GI'!$D$13="",NOT(AND('2- GI'!$D$13&lt;&gt;"",'2- GI'!$D$13&lt;&gt;"Yes")))</formula>
    </cfRule>
    <cfRule type="expression" priority="1598" dxfId="1" stopIfTrue="1">
      <formula>AND(D422&lt;&gt;"",NOT('2- GI'!$D$13=""),NOT(AND('2- GI'!$D$13&lt;&gt;"",'2- GI'!$D$13&lt;&gt;"Yes")))</formula>
    </cfRule>
    <cfRule type="expression" priority="1599" dxfId="2" stopIfTrue="1">
      <formula>AND(AND('2- GI'!$D$13&lt;&gt;"",'2- GI'!$D$13&lt;&gt;"Yes"),D422="")</formula>
    </cfRule>
    <cfRule type="expression" priority="1600" dxfId="3" stopIfTrue="1">
      <formula>AND(D422="",NOT(AND('2- GI'!$D$13&lt;&gt;"",'2- GI'!$D$13&lt;&gt;"Yes")))</formula>
    </cfRule>
  </conditionalFormatting>
  <conditionalFormatting sqref="D423">
    <cfRule type="expression" priority="1601" dxfId="0" stopIfTrue="1">
      <formula>AND(D423&lt;&gt;"",'2- GI'!$D$13="",NOT(AND('2- GI'!$D$13&lt;&gt;"",'2- GI'!$D$13&lt;&gt;"Yes")))</formula>
    </cfRule>
    <cfRule type="expression" priority="1602" dxfId="1" stopIfTrue="1">
      <formula>AND(D423&lt;&gt;"",NOT('2- GI'!$D$13=""),NOT(AND('2- GI'!$D$13&lt;&gt;"",'2- GI'!$D$13&lt;&gt;"Yes")))</formula>
    </cfRule>
    <cfRule type="expression" priority="1603" dxfId="2" stopIfTrue="1">
      <formula>AND(AND('2- GI'!$D$13&lt;&gt;"",'2- GI'!$D$13&lt;&gt;"Yes"),D423="")</formula>
    </cfRule>
    <cfRule type="expression" priority="1604" dxfId="3" stopIfTrue="1">
      <formula>AND(D423="",NOT(AND('2- GI'!$D$13&lt;&gt;"",'2- GI'!$D$13&lt;&gt;"Yes")))</formula>
    </cfRule>
  </conditionalFormatting>
  <conditionalFormatting sqref="D424">
    <cfRule type="expression" priority="1605" dxfId="0" stopIfTrue="1">
      <formula>AND(D424&lt;&gt;"",'2- GI'!$D$13="",NOT(AND('2- GI'!$D$13&lt;&gt;"",'2- GI'!$D$13&lt;&gt;"Yes")))</formula>
    </cfRule>
    <cfRule type="expression" priority="1606" dxfId="1" stopIfTrue="1">
      <formula>AND(D424&lt;&gt;"",NOT('2- GI'!$D$13=""),NOT(AND('2- GI'!$D$13&lt;&gt;"",'2- GI'!$D$13&lt;&gt;"Yes")))</formula>
    </cfRule>
    <cfRule type="expression" priority="1607" dxfId="2" stopIfTrue="1">
      <formula>AND(AND('2- GI'!$D$13&lt;&gt;"",'2- GI'!$D$13&lt;&gt;"Yes"),D424="")</formula>
    </cfRule>
    <cfRule type="expression" priority="1608" dxfId="3" stopIfTrue="1">
      <formula>AND(D424="",NOT(AND('2- GI'!$D$13&lt;&gt;"",'2- GI'!$D$13&lt;&gt;"Yes")))</formula>
    </cfRule>
  </conditionalFormatting>
  <conditionalFormatting sqref="D425">
    <cfRule type="expression" priority="1609" dxfId="0" stopIfTrue="1">
      <formula>AND(D425&lt;&gt;"",'2- GI'!$D$13="",NOT(AND('2- GI'!$D$13&lt;&gt;"",'2- GI'!$D$13&lt;&gt;"Yes")))</formula>
    </cfRule>
    <cfRule type="expression" priority="1610" dxfId="1" stopIfTrue="1">
      <formula>AND(D425&lt;&gt;"",NOT('2- GI'!$D$13=""),NOT(AND('2- GI'!$D$13&lt;&gt;"",'2- GI'!$D$13&lt;&gt;"Yes")))</formula>
    </cfRule>
    <cfRule type="expression" priority="1611" dxfId="2" stopIfTrue="1">
      <formula>AND(AND('2- GI'!$D$13&lt;&gt;"",'2- GI'!$D$13&lt;&gt;"Yes"),D425="")</formula>
    </cfRule>
    <cfRule type="expression" priority="1612" dxfId="3" stopIfTrue="1">
      <formula>AND(D425="",NOT(AND('2- GI'!$D$13&lt;&gt;"",'2- GI'!$D$13&lt;&gt;"Yes")))</formula>
    </cfRule>
  </conditionalFormatting>
  <conditionalFormatting sqref="D426">
    <cfRule type="expression" priority="1613" dxfId="0" stopIfTrue="1">
      <formula>AND(D426&lt;&gt;"",OR($D$423="",$D$424="",$D$425="",'2- GI'!$D$13=""),NOT(AND(OR(AND($D$423&lt;&gt;"",$D$423&gt;0),AND($D$424&lt;&gt;"",$D$424&gt;0),AND($D$425&lt;&gt;"",$D$425&gt;0)),AND('2- GI'!$D$13&lt;&gt;"",'2- GI'!$D$13&lt;&gt;"Yes"))))</formula>
    </cfRule>
    <cfRule type="expression" priority="1614" dxfId="1" stopIfTrue="1">
      <formula>AND(D426&lt;&gt;"",NOT(OR($D$423="",$D$424="",$D$425="",'2- GI'!$D$13="")),NOT(AND(OR(AND($D$423&lt;&gt;"",$D$423&gt;0),AND($D$424&lt;&gt;"",$D$424&gt;0),AND($D$425&lt;&gt;"",$D$425&gt;0)),AND('2- GI'!$D$13&lt;&gt;"",'2- GI'!$D$13&lt;&gt;"Yes"))))</formula>
    </cfRule>
    <cfRule type="expression" priority="1615" dxfId="2" stopIfTrue="1">
      <formula>AND(AND(OR(AND($D$423&lt;&gt;"",$D$423&gt;0),AND($D$424&lt;&gt;"",$D$424&gt;0),AND($D$425&lt;&gt;"",$D$425&gt;0)),AND('2- GI'!$D$13&lt;&gt;"",'2- GI'!$D$13&lt;&gt;"Yes")),D426="")</formula>
    </cfRule>
    <cfRule type="expression" priority="1616" dxfId="3" stopIfTrue="1">
      <formula>AND(D426="",NOT(AND(OR(AND($D$423&lt;&gt;"",$D$423&gt;0),AND($D$424&lt;&gt;"",$D$424&gt;0),AND($D$425&lt;&gt;"",$D$425&gt;0)),AND('2- GI'!$D$13&lt;&gt;"",'2- GI'!$D$13&lt;&gt;"Yes"))))</formula>
    </cfRule>
  </conditionalFormatting>
  <conditionalFormatting sqref="D427">
    <cfRule type="expression" priority="1617" dxfId="0" stopIfTrue="1">
      <formula>AND(D427&lt;&gt;"",'2- GI'!$D$13="",NOT(AND('2- GI'!$D$13&lt;&gt;"",'2- GI'!$D$13&lt;&gt;"Yes")))</formula>
    </cfRule>
    <cfRule type="expression" priority="1618" dxfId="1" stopIfTrue="1">
      <formula>AND(D427&lt;&gt;"",NOT('2- GI'!$D$13=""),NOT(AND('2- GI'!$D$13&lt;&gt;"",'2- GI'!$D$13&lt;&gt;"Yes")))</formula>
    </cfRule>
    <cfRule type="expression" priority="1619" dxfId="2" stopIfTrue="1">
      <formula>AND(AND('2- GI'!$D$13&lt;&gt;"",'2- GI'!$D$13&lt;&gt;"Yes"),D427="")</formula>
    </cfRule>
    <cfRule type="expression" priority="1620" dxfId="3" stopIfTrue="1">
      <formula>AND(D427="",NOT(AND('2- GI'!$D$13&lt;&gt;"",'2- GI'!$D$13&lt;&gt;"Yes")))</formula>
    </cfRule>
  </conditionalFormatting>
  <conditionalFormatting sqref="D428">
    <cfRule type="expression" priority="1621" dxfId="0" stopIfTrue="1">
      <formula>AND(D428&lt;&gt;"",'2- GI'!$D$13="",NOT(AND('2- GI'!$D$13&lt;&gt;"",'2- GI'!$D$13&lt;&gt;"Yes")))</formula>
    </cfRule>
    <cfRule type="expression" priority="1622" dxfId="1" stopIfTrue="1">
      <formula>AND(D428&lt;&gt;"",NOT('2- GI'!$D$13=""),NOT(AND('2- GI'!$D$13&lt;&gt;"",'2- GI'!$D$13&lt;&gt;"Yes")))</formula>
    </cfRule>
    <cfRule type="expression" priority="1623" dxfId="2" stopIfTrue="1">
      <formula>AND(AND('2- GI'!$D$13&lt;&gt;"",'2- GI'!$D$13&lt;&gt;"Yes"),D428="")</formula>
    </cfRule>
    <cfRule type="expression" priority="1624" dxfId="3" stopIfTrue="1">
      <formula>AND(D428="",NOT(AND('2- GI'!$D$13&lt;&gt;"",'2- GI'!$D$13&lt;&gt;"Yes")))</formula>
    </cfRule>
  </conditionalFormatting>
  <conditionalFormatting sqref="D429">
    <cfRule type="expression" priority="1625" dxfId="0" stopIfTrue="1">
      <formula>AND(D429&lt;&gt;"",'2- GI'!$D$13="",NOT(AND('2- GI'!$D$13&lt;&gt;"",'2- GI'!$D$13&lt;&gt;"Yes")))</formula>
    </cfRule>
    <cfRule type="expression" priority="1626" dxfId="1" stopIfTrue="1">
      <formula>AND(D429&lt;&gt;"",NOT('2- GI'!$D$13=""),NOT(AND('2- GI'!$D$13&lt;&gt;"",'2- GI'!$D$13&lt;&gt;"Yes")))</formula>
    </cfRule>
    <cfRule type="expression" priority="1627" dxfId="2" stopIfTrue="1">
      <formula>AND(AND('2- GI'!$D$13&lt;&gt;"",'2- GI'!$D$13&lt;&gt;"Yes"),D429="")</formula>
    </cfRule>
    <cfRule type="expression" priority="1628" dxfId="3" stopIfTrue="1">
      <formula>AND(D429="",NOT(AND('2- GI'!$D$13&lt;&gt;"",'2- GI'!$D$13&lt;&gt;"Yes")))</formula>
    </cfRule>
  </conditionalFormatting>
  <conditionalFormatting sqref="D430">
    <cfRule type="expression" priority="1629" dxfId="0" stopIfTrue="1">
      <formula>AND(D430&lt;&gt;"",'2- GI'!$D$13="",NOT(AND('2- GI'!$D$13&lt;&gt;"",'2- GI'!$D$13&lt;&gt;"Yes")))</formula>
    </cfRule>
    <cfRule type="expression" priority="1630" dxfId="1" stopIfTrue="1">
      <formula>AND(D430&lt;&gt;"",NOT('2- GI'!$D$13=""),NOT(AND('2- GI'!$D$13&lt;&gt;"",'2- GI'!$D$13&lt;&gt;"Yes")))</formula>
    </cfRule>
    <cfRule type="expression" priority="1631" dxfId="2" stopIfTrue="1">
      <formula>AND(AND('2- GI'!$D$13&lt;&gt;"",'2- GI'!$D$13&lt;&gt;"Yes"),D430="")</formula>
    </cfRule>
    <cfRule type="expression" priority="1632" dxfId="3" stopIfTrue="1">
      <formula>AND(D430="",NOT(AND('2- GI'!$D$13&lt;&gt;"",'2- GI'!$D$13&lt;&gt;"Yes")))</formula>
    </cfRule>
  </conditionalFormatting>
  <conditionalFormatting sqref="D431">
    <cfRule type="expression" priority="1633" dxfId="0" stopIfTrue="1">
      <formula>AND(D431&lt;&gt;"",'2- GI'!$D$13="",NOT(AND('2- GI'!$D$13&lt;&gt;"",'2- GI'!$D$13&lt;&gt;"Yes")))</formula>
    </cfRule>
    <cfRule type="expression" priority="1634" dxfId="1" stopIfTrue="1">
      <formula>AND(D431&lt;&gt;"",NOT('2- GI'!$D$13=""),NOT(AND('2- GI'!$D$13&lt;&gt;"",'2- GI'!$D$13&lt;&gt;"Yes")))</formula>
    </cfRule>
    <cfRule type="expression" priority="1635" dxfId="2" stopIfTrue="1">
      <formula>AND(AND('2- GI'!$D$13&lt;&gt;"",'2- GI'!$D$13&lt;&gt;"Yes"),D431="")</formula>
    </cfRule>
    <cfRule type="expression" priority="1636" dxfId="3" stopIfTrue="1">
      <formula>AND(D431="",NOT(AND('2- GI'!$D$13&lt;&gt;"",'2- GI'!$D$13&lt;&gt;"Yes")))</formula>
    </cfRule>
  </conditionalFormatting>
  <conditionalFormatting sqref="D432">
    <cfRule type="expression" priority="1637" dxfId="0" stopIfTrue="1">
      <formula>AND(D432&lt;&gt;"",'2- GI'!$D$13="",NOT(AND('2- GI'!$D$13&lt;&gt;"",'2- GI'!$D$13&lt;&gt;"Yes")))</formula>
    </cfRule>
    <cfRule type="expression" priority="1638" dxfId="1" stopIfTrue="1">
      <formula>AND(D432&lt;&gt;"",NOT('2- GI'!$D$13=""),NOT(AND('2- GI'!$D$13&lt;&gt;"",'2- GI'!$D$13&lt;&gt;"Yes")))</formula>
    </cfRule>
    <cfRule type="expression" priority="1639" dxfId="2" stopIfTrue="1">
      <formula>AND(AND('2- GI'!$D$13&lt;&gt;"",'2- GI'!$D$13&lt;&gt;"Yes"),D432="")</formula>
    </cfRule>
    <cfRule type="expression" priority="1640" dxfId="3" stopIfTrue="1">
      <formula>AND(D432="",NOT(AND('2- GI'!$D$13&lt;&gt;"",'2- GI'!$D$13&lt;&gt;"Yes")))</formula>
    </cfRule>
  </conditionalFormatting>
  <conditionalFormatting sqref="D433">
    <cfRule type="expression" priority="1641" dxfId="0" stopIfTrue="1">
      <formula>AND(D433&lt;&gt;"",'2- GI'!$D$13="",NOT(AND('2- GI'!$D$13&lt;&gt;"",'2- GI'!$D$13&lt;&gt;"Yes")))</formula>
    </cfRule>
    <cfRule type="expression" priority="1642" dxfId="1" stopIfTrue="1">
      <formula>AND(D433&lt;&gt;"",NOT('2- GI'!$D$13=""),NOT(AND('2- GI'!$D$13&lt;&gt;"",'2- GI'!$D$13&lt;&gt;"Yes")))</formula>
    </cfRule>
    <cfRule type="expression" priority="1643" dxfId="2" stopIfTrue="1">
      <formula>AND(AND('2- GI'!$D$13&lt;&gt;"",'2- GI'!$D$13&lt;&gt;"Yes"),D433="")</formula>
    </cfRule>
    <cfRule type="expression" priority="1644" dxfId="3" stopIfTrue="1">
      <formula>AND(D433="",NOT(AND('2- GI'!$D$13&lt;&gt;"",'2- GI'!$D$13&lt;&gt;"Yes")))</formula>
    </cfRule>
  </conditionalFormatting>
  <conditionalFormatting sqref="D434">
    <cfRule type="expression" priority="1645" dxfId="0" stopIfTrue="1">
      <formula>AND(D434&lt;&gt;"",'2- GI'!$D$13="",NOT(AND('2- GI'!$D$13&lt;&gt;"",'2- GI'!$D$13&lt;&gt;"Yes")))</formula>
    </cfRule>
    <cfRule type="expression" priority="1646" dxfId="1" stopIfTrue="1">
      <formula>AND(D434&lt;&gt;"",NOT('2- GI'!$D$13=""),NOT(AND('2- GI'!$D$13&lt;&gt;"",'2- GI'!$D$13&lt;&gt;"Yes")))</formula>
    </cfRule>
    <cfRule type="expression" priority="1647" dxfId="2" stopIfTrue="1">
      <formula>AND(AND('2- GI'!$D$13&lt;&gt;"",'2- GI'!$D$13&lt;&gt;"Yes"),D434="")</formula>
    </cfRule>
    <cfRule type="expression" priority="1648" dxfId="3" stopIfTrue="1">
      <formula>AND(D434="",NOT(AND('2- GI'!$D$13&lt;&gt;"",'2- GI'!$D$13&lt;&gt;"Yes")))</formula>
    </cfRule>
  </conditionalFormatting>
  <conditionalFormatting sqref="D435">
    <cfRule type="expression" priority="1649" dxfId="0" stopIfTrue="1">
      <formula>AND(D435&lt;&gt;"",'2- GI'!$D$13="",NOT(AND('2- GI'!$D$13&lt;&gt;"",'2- GI'!$D$13&lt;&gt;"Yes")))</formula>
    </cfRule>
    <cfRule type="expression" priority="1650" dxfId="1" stopIfTrue="1">
      <formula>AND(D435&lt;&gt;"",NOT('2- GI'!$D$13=""),NOT(AND('2- GI'!$D$13&lt;&gt;"",'2- GI'!$D$13&lt;&gt;"Yes")))</formula>
    </cfRule>
    <cfRule type="expression" priority="1651" dxfId="2" stopIfTrue="1">
      <formula>AND(AND('2- GI'!$D$13&lt;&gt;"",'2- GI'!$D$13&lt;&gt;"Yes"),D435="")</formula>
    </cfRule>
    <cfRule type="expression" priority="1652" dxfId="3" stopIfTrue="1">
      <formula>AND(D435="",NOT(AND('2- GI'!$D$13&lt;&gt;"",'2- GI'!$D$13&lt;&gt;"Yes")))</formula>
    </cfRule>
  </conditionalFormatting>
  <conditionalFormatting sqref="D436">
    <cfRule type="expression" priority="1653" dxfId="0" stopIfTrue="1">
      <formula>AND(D436&lt;&gt;"",OR($D$433="",$D$434="",$D$435="",'2- GI'!$D$13=""),NOT(AND(OR(AND($D$433&lt;&gt;"",$D$433&gt;0),AND($D$434&lt;&gt;"",$D$434&gt;0),AND($D$435&lt;&gt;"",$D$435&gt;0)),AND('2- GI'!$D$13&lt;&gt;"",'2- GI'!$D$13&lt;&gt;"Yes"))))</formula>
    </cfRule>
    <cfRule type="expression" priority="1654" dxfId="1" stopIfTrue="1">
      <formula>AND(D436&lt;&gt;"",NOT(OR($D$433="",$D$434="",$D$435="",'2- GI'!$D$13="")),NOT(AND(OR(AND($D$433&lt;&gt;"",$D$433&gt;0),AND($D$434&lt;&gt;"",$D$434&gt;0),AND($D$435&lt;&gt;"",$D$435&gt;0)),AND('2- GI'!$D$13&lt;&gt;"",'2- GI'!$D$13&lt;&gt;"Yes"))))</formula>
    </cfRule>
    <cfRule type="expression" priority="1655" dxfId="2" stopIfTrue="1">
      <formula>AND(AND(OR(AND($D$433&lt;&gt;"",$D$433&gt;0),AND($D$434&lt;&gt;"",$D$434&gt;0),AND($D$435&lt;&gt;"",$D$435&gt;0)),AND('2- GI'!$D$13&lt;&gt;"",'2- GI'!$D$13&lt;&gt;"Yes")),D436="")</formula>
    </cfRule>
    <cfRule type="expression" priority="1656" dxfId="3" stopIfTrue="1">
      <formula>AND(D436="",NOT(AND(OR(AND($D$433&lt;&gt;"",$D$433&gt;0),AND($D$434&lt;&gt;"",$D$434&gt;0),AND($D$435&lt;&gt;"",$D$435&gt;0)),AND('2- GI'!$D$13&lt;&gt;"",'2- GI'!$D$13&lt;&gt;"Yes"))))</formula>
    </cfRule>
  </conditionalFormatting>
  <conditionalFormatting sqref="D437">
    <cfRule type="expression" priority="1657" dxfId="0" stopIfTrue="1">
      <formula>AND(D437&lt;&gt;"",'2- GI'!$D$13="",NOT(AND('2- GI'!$D$13&lt;&gt;"",'2- GI'!$D$13&lt;&gt;"Yes")))</formula>
    </cfRule>
    <cfRule type="expression" priority="1658" dxfId="1" stopIfTrue="1">
      <formula>AND(D437&lt;&gt;"",NOT('2- GI'!$D$13=""),NOT(AND('2- GI'!$D$13&lt;&gt;"",'2- GI'!$D$13&lt;&gt;"Yes")))</formula>
    </cfRule>
    <cfRule type="expression" priority="1659" dxfId="2" stopIfTrue="1">
      <formula>AND(AND('2- GI'!$D$13&lt;&gt;"",'2- GI'!$D$13&lt;&gt;"Yes"),D437="")</formula>
    </cfRule>
    <cfRule type="expression" priority="1660" dxfId="3" stopIfTrue="1">
      <formula>AND(D437="",NOT(AND('2- GI'!$D$13&lt;&gt;"",'2- GI'!$D$13&lt;&gt;"Yes")))</formula>
    </cfRule>
  </conditionalFormatting>
  <conditionalFormatting sqref="D438">
    <cfRule type="expression" priority="1661" dxfId="0" stopIfTrue="1">
      <formula>AND(D438&lt;&gt;"",'2- GI'!$D$13="",NOT(AND('2- GI'!$D$13&lt;&gt;"",'2- GI'!$D$13&lt;&gt;"Yes")))</formula>
    </cfRule>
    <cfRule type="expression" priority="1662" dxfId="1" stopIfTrue="1">
      <formula>AND(D438&lt;&gt;"",NOT('2- GI'!$D$13=""),NOT(AND('2- GI'!$D$13&lt;&gt;"",'2- GI'!$D$13&lt;&gt;"Yes")))</formula>
    </cfRule>
    <cfRule type="expression" priority="1663" dxfId="2" stopIfTrue="1">
      <formula>AND(AND('2- GI'!$D$13&lt;&gt;"",'2- GI'!$D$13&lt;&gt;"Yes"),D438="")</formula>
    </cfRule>
    <cfRule type="expression" priority="1664" dxfId="3" stopIfTrue="1">
      <formula>AND(D438="",NOT(AND('2- GI'!$D$13&lt;&gt;"",'2- GI'!$D$13&lt;&gt;"Yes")))</formula>
    </cfRule>
  </conditionalFormatting>
  <conditionalFormatting sqref="D439">
    <cfRule type="expression" priority="1665" dxfId="0" stopIfTrue="1">
      <formula>AND(D439&lt;&gt;"",'2- GI'!$D$13="",NOT(AND('2- GI'!$D$13&lt;&gt;"",'2- GI'!$D$13&lt;&gt;"Yes")))</formula>
    </cfRule>
    <cfRule type="expression" priority="1666" dxfId="1" stopIfTrue="1">
      <formula>AND(D439&lt;&gt;"",NOT('2- GI'!$D$13=""),NOT(AND('2- GI'!$D$13&lt;&gt;"",'2- GI'!$D$13&lt;&gt;"Yes")))</formula>
    </cfRule>
    <cfRule type="expression" priority="1667" dxfId="2" stopIfTrue="1">
      <formula>AND(AND('2- GI'!$D$13&lt;&gt;"",'2- GI'!$D$13&lt;&gt;"Yes"),D439="")</formula>
    </cfRule>
    <cfRule type="expression" priority="1668" dxfId="3" stopIfTrue="1">
      <formula>AND(D439="",NOT(AND('2- GI'!$D$13&lt;&gt;"",'2- GI'!$D$13&lt;&gt;"Yes")))</formula>
    </cfRule>
  </conditionalFormatting>
  <conditionalFormatting sqref="D440">
    <cfRule type="expression" priority="1669" dxfId="0" stopIfTrue="1">
      <formula>AND(D440&lt;&gt;"",OR($D$437="",$D$438="",$D$439="",'2- GI'!$D$13=""),NOT(AND(OR(AND($D$437&lt;&gt;"",$D$437&gt;0),AND($D$438&lt;&gt;"",$D$438&gt;0),AND($D$439&lt;&gt;"",$D$439&gt;0)),AND('2- GI'!$D$13&lt;&gt;"",'2- GI'!$D$13&lt;&gt;"Yes"))))</formula>
    </cfRule>
    <cfRule type="expression" priority="1670" dxfId="1" stopIfTrue="1">
      <formula>AND(D440&lt;&gt;"",NOT(OR($D$437="",$D$438="",$D$439="",'2- GI'!$D$13="")),NOT(AND(OR(AND($D$437&lt;&gt;"",$D$437&gt;0),AND($D$438&lt;&gt;"",$D$438&gt;0),AND($D$439&lt;&gt;"",$D$439&gt;0)),AND('2- GI'!$D$13&lt;&gt;"",'2- GI'!$D$13&lt;&gt;"Yes"))))</formula>
    </cfRule>
    <cfRule type="expression" priority="1671" dxfId="2" stopIfTrue="1">
      <formula>AND(AND(OR(AND($D$437&lt;&gt;"",$D$437&gt;0),AND($D$438&lt;&gt;"",$D$438&gt;0),AND($D$439&lt;&gt;"",$D$439&gt;0)),AND('2- GI'!$D$13&lt;&gt;"",'2- GI'!$D$13&lt;&gt;"Yes")),D440="")</formula>
    </cfRule>
    <cfRule type="expression" priority="1672" dxfId="3" stopIfTrue="1">
      <formula>AND(D440="",NOT(AND(OR(AND($D$437&lt;&gt;"",$D$437&gt;0),AND($D$438&lt;&gt;"",$D$438&gt;0),AND($D$439&lt;&gt;"",$D$439&gt;0)),AND('2- GI'!$D$13&lt;&gt;"",'2- GI'!$D$13&lt;&gt;"Yes"))))</formula>
    </cfRule>
  </conditionalFormatting>
  <conditionalFormatting sqref="D442">
    <cfRule type="expression" priority="1673" dxfId="0" stopIfTrue="1">
      <formula>AND(D442&lt;&gt;"",'2- GI'!$D$13="",NOT(AND('2- GI'!$D$13&lt;&gt;"",'2- GI'!$D$13&lt;&gt;"Yes")))</formula>
    </cfRule>
    <cfRule type="expression" priority="1674" dxfId="1" stopIfTrue="1">
      <formula>AND(D442&lt;&gt;"",NOT('2- GI'!$D$13=""),NOT(AND('2- GI'!$D$13&lt;&gt;"",'2- GI'!$D$13&lt;&gt;"Yes")))</formula>
    </cfRule>
    <cfRule type="expression" priority="1675" dxfId="2" stopIfTrue="1">
      <formula>AND(AND('2- GI'!$D$13&lt;&gt;"",'2- GI'!$D$13&lt;&gt;"Yes"),D442="")</formula>
    </cfRule>
    <cfRule type="expression" priority="1676" dxfId="3" stopIfTrue="1">
      <formula>AND(D442="",NOT(AND('2- GI'!$D$13&lt;&gt;"",'2- GI'!$D$13&lt;&gt;"Yes")))</formula>
    </cfRule>
  </conditionalFormatting>
  <conditionalFormatting sqref="D443">
    <cfRule type="expression" priority="1677" dxfId="0" stopIfTrue="1">
      <formula>AND(D443&lt;&gt;"",'2- GI'!$D$13="",NOT(AND('2- GI'!$D$13&lt;&gt;"",'2- GI'!$D$13&lt;&gt;"Yes")))</formula>
    </cfRule>
    <cfRule type="expression" priority="1678" dxfId="1" stopIfTrue="1">
      <formula>AND(D443&lt;&gt;"",NOT('2- GI'!$D$13=""),NOT(AND('2- GI'!$D$13&lt;&gt;"",'2- GI'!$D$13&lt;&gt;"Yes")))</formula>
    </cfRule>
    <cfRule type="expression" priority="1679" dxfId="2" stopIfTrue="1">
      <formula>AND(AND('2- GI'!$D$13&lt;&gt;"",'2- GI'!$D$13&lt;&gt;"Yes"),D443="")</formula>
    </cfRule>
    <cfRule type="expression" priority="1680" dxfId="3" stopIfTrue="1">
      <formula>AND(D443="",NOT(AND('2- GI'!$D$13&lt;&gt;"",'2- GI'!$D$13&lt;&gt;"Yes")))</formula>
    </cfRule>
  </conditionalFormatting>
  <conditionalFormatting sqref="D444">
    <cfRule type="expression" priority="1681" dxfId="0" stopIfTrue="1">
      <formula>AND(D444&lt;&gt;"",'2- GI'!$D$13="",NOT(AND('2- GI'!$D$13&lt;&gt;"",'2- GI'!$D$13&lt;&gt;"Yes")))</formula>
    </cfRule>
    <cfRule type="expression" priority="1682" dxfId="1" stopIfTrue="1">
      <formula>AND(D444&lt;&gt;"",NOT('2- GI'!$D$13=""),NOT(AND('2- GI'!$D$13&lt;&gt;"",'2- GI'!$D$13&lt;&gt;"Yes")))</formula>
    </cfRule>
    <cfRule type="expression" priority="1683" dxfId="2" stopIfTrue="1">
      <formula>AND(AND('2- GI'!$D$13&lt;&gt;"",'2- GI'!$D$13&lt;&gt;"Yes"),D444="")</formula>
    </cfRule>
    <cfRule type="expression" priority="1684" dxfId="3" stopIfTrue="1">
      <formula>AND(D444="",NOT(AND('2- GI'!$D$13&lt;&gt;"",'2- GI'!$D$13&lt;&gt;"Yes")))</formula>
    </cfRule>
  </conditionalFormatting>
  <conditionalFormatting sqref="D445">
    <cfRule type="expression" priority="1685" dxfId="0" stopIfTrue="1">
      <formula>AND(D445&lt;&gt;"",'2- GI'!$D$13="",NOT(AND('2- GI'!$D$13&lt;&gt;"",'2- GI'!$D$13&lt;&gt;"Yes")))</formula>
    </cfRule>
    <cfRule type="expression" priority="1686" dxfId="1" stopIfTrue="1">
      <formula>AND(D445&lt;&gt;"",NOT('2- GI'!$D$13=""),NOT(AND('2- GI'!$D$13&lt;&gt;"",'2- GI'!$D$13&lt;&gt;"Yes")))</formula>
    </cfRule>
    <cfRule type="expression" priority="1687" dxfId="2" stopIfTrue="1">
      <formula>AND(AND('2- GI'!$D$13&lt;&gt;"",'2- GI'!$D$13&lt;&gt;"Yes"),D445="")</formula>
    </cfRule>
    <cfRule type="expression" priority="1688" dxfId="3" stopIfTrue="1">
      <formula>AND(D445="",NOT(AND('2- GI'!$D$13&lt;&gt;"",'2- GI'!$D$13&lt;&gt;"Yes")))</formula>
    </cfRule>
  </conditionalFormatting>
  <conditionalFormatting sqref="D446">
    <cfRule type="expression" priority="1689" dxfId="0" stopIfTrue="1">
      <formula>AND(D446&lt;&gt;"",'2- GI'!$D$13="",NOT(AND('2- GI'!$D$13&lt;&gt;"",'2- GI'!$D$13&lt;&gt;"Yes")))</formula>
    </cfRule>
    <cfRule type="expression" priority="1690" dxfId="1" stopIfTrue="1">
      <formula>AND(D446&lt;&gt;"",NOT('2- GI'!$D$13=""),NOT(AND('2- GI'!$D$13&lt;&gt;"",'2- GI'!$D$13&lt;&gt;"Yes")))</formula>
    </cfRule>
    <cfRule type="expression" priority="1691" dxfId="2" stopIfTrue="1">
      <formula>AND(AND('2- GI'!$D$13&lt;&gt;"",'2- GI'!$D$13&lt;&gt;"Yes"),D446="")</formula>
    </cfRule>
    <cfRule type="expression" priority="1692" dxfId="3" stopIfTrue="1">
      <formula>AND(D446="",NOT(AND('2- GI'!$D$13&lt;&gt;"",'2- GI'!$D$13&lt;&gt;"Yes")))</formula>
    </cfRule>
  </conditionalFormatting>
  <conditionalFormatting sqref="D447">
    <cfRule type="expression" priority="1693" dxfId="0" stopIfTrue="1">
      <formula>AND(D447&lt;&gt;"",'2- GI'!$D$13="",NOT(AND('2- GI'!$D$13&lt;&gt;"",'2- GI'!$D$13&lt;&gt;"Yes")))</formula>
    </cfRule>
    <cfRule type="expression" priority="1694" dxfId="1" stopIfTrue="1">
      <formula>AND(D447&lt;&gt;"",NOT('2- GI'!$D$13=""),NOT(AND('2- GI'!$D$13&lt;&gt;"",'2- GI'!$D$13&lt;&gt;"Yes")))</formula>
    </cfRule>
    <cfRule type="expression" priority="1695" dxfId="2" stopIfTrue="1">
      <formula>AND(AND('2- GI'!$D$13&lt;&gt;"",'2- GI'!$D$13&lt;&gt;"Yes"),D447="")</formula>
    </cfRule>
    <cfRule type="expression" priority="1696" dxfId="3" stopIfTrue="1">
      <formula>AND(D447="",NOT(AND('2- GI'!$D$13&lt;&gt;"",'2- GI'!$D$13&lt;&gt;"Yes")))</formula>
    </cfRule>
  </conditionalFormatting>
  <conditionalFormatting sqref="D448">
    <cfRule type="expression" priority="1697" dxfId="0" stopIfTrue="1">
      <formula>AND(D448&lt;&gt;"",'2- GI'!$D$13="",NOT(AND('2- GI'!$D$13&lt;&gt;"",'2- GI'!$D$13&lt;&gt;"Yes")))</formula>
    </cfRule>
    <cfRule type="expression" priority="1698" dxfId="1" stopIfTrue="1">
      <formula>AND(D448&lt;&gt;"",NOT('2- GI'!$D$13=""),NOT(AND('2- GI'!$D$13&lt;&gt;"",'2- GI'!$D$13&lt;&gt;"Yes")))</formula>
    </cfRule>
    <cfRule type="expression" priority="1699" dxfId="2" stopIfTrue="1">
      <formula>AND(AND('2- GI'!$D$13&lt;&gt;"",'2- GI'!$D$13&lt;&gt;"Yes"),D448="")</formula>
    </cfRule>
    <cfRule type="expression" priority="1700" dxfId="3" stopIfTrue="1">
      <formula>AND(D448="",NOT(AND('2- GI'!$D$13&lt;&gt;"",'2- GI'!$D$13&lt;&gt;"Yes")))</formula>
    </cfRule>
  </conditionalFormatting>
  <conditionalFormatting sqref="D449">
    <cfRule type="expression" priority="1701" dxfId="0" stopIfTrue="1">
      <formula>AND(D449&lt;&gt;"",'2- GI'!$D$13="",NOT(AND('2- GI'!$D$13&lt;&gt;"",'2- GI'!$D$13&lt;&gt;"Yes")))</formula>
    </cfRule>
    <cfRule type="expression" priority="1702" dxfId="1" stopIfTrue="1">
      <formula>AND(D449&lt;&gt;"",NOT('2- GI'!$D$13=""),NOT(AND('2- GI'!$D$13&lt;&gt;"",'2- GI'!$D$13&lt;&gt;"Yes")))</formula>
    </cfRule>
    <cfRule type="expression" priority="1703" dxfId="2" stopIfTrue="1">
      <formula>AND(AND('2- GI'!$D$13&lt;&gt;"",'2- GI'!$D$13&lt;&gt;"Yes"),D449="")</formula>
    </cfRule>
    <cfRule type="expression" priority="1704" dxfId="3" stopIfTrue="1">
      <formula>AND(D449="",NOT(AND('2- GI'!$D$13&lt;&gt;"",'2- GI'!$D$13&lt;&gt;"Yes")))</formula>
    </cfRule>
  </conditionalFormatting>
  <conditionalFormatting sqref="D450">
    <cfRule type="expression" priority="1705" dxfId="0" stopIfTrue="1">
      <formula>AND(D450&lt;&gt;"",'2- GI'!$D$13="",NOT(AND('2- GI'!$D$13&lt;&gt;"",'2- GI'!$D$13&lt;&gt;"Yes")))</formula>
    </cfRule>
    <cfRule type="expression" priority="1706" dxfId="1" stopIfTrue="1">
      <formula>AND(D450&lt;&gt;"",NOT('2- GI'!$D$13=""),NOT(AND('2- GI'!$D$13&lt;&gt;"",'2- GI'!$D$13&lt;&gt;"Yes")))</formula>
    </cfRule>
    <cfRule type="expression" priority="1707" dxfId="2" stopIfTrue="1">
      <formula>AND(AND('2- GI'!$D$13&lt;&gt;"",'2- GI'!$D$13&lt;&gt;"Yes"),D450="")</formula>
    </cfRule>
    <cfRule type="expression" priority="1708" dxfId="3" stopIfTrue="1">
      <formula>AND(D450="",NOT(AND('2- GI'!$D$13&lt;&gt;"",'2- GI'!$D$13&lt;&gt;"Yes")))</formula>
    </cfRule>
  </conditionalFormatting>
  <conditionalFormatting sqref="D451">
    <cfRule type="expression" priority="1709" dxfId="0" stopIfTrue="1">
      <formula>AND(D451&lt;&gt;"",'2- GI'!$D$13="",NOT(AND('2- GI'!$D$13&lt;&gt;"",'2- GI'!$D$13&lt;&gt;"Yes")))</formula>
    </cfRule>
    <cfRule type="expression" priority="1710" dxfId="1" stopIfTrue="1">
      <formula>AND(D451&lt;&gt;"",NOT('2- GI'!$D$13=""),NOT(AND('2- GI'!$D$13&lt;&gt;"",'2- GI'!$D$13&lt;&gt;"Yes")))</formula>
    </cfRule>
    <cfRule type="expression" priority="1711" dxfId="2" stopIfTrue="1">
      <formula>AND(AND('2- GI'!$D$13&lt;&gt;"",'2- GI'!$D$13&lt;&gt;"Yes"),D451="")</formula>
    </cfRule>
    <cfRule type="expression" priority="1712" dxfId="3" stopIfTrue="1">
      <formula>AND(D451="",NOT(AND('2- GI'!$D$13&lt;&gt;"",'2- GI'!$D$13&lt;&gt;"Yes")))</formula>
    </cfRule>
  </conditionalFormatting>
  <conditionalFormatting sqref="D452">
    <cfRule type="expression" priority="1713" dxfId="0" stopIfTrue="1">
      <formula>AND(D452&lt;&gt;"",'2- GI'!$D$13="",NOT(AND('2- GI'!$D$13&lt;&gt;"",'2- GI'!$D$13&lt;&gt;"Yes")))</formula>
    </cfRule>
    <cfRule type="expression" priority="1714" dxfId="1" stopIfTrue="1">
      <formula>AND(D452&lt;&gt;"",NOT('2- GI'!$D$13=""),NOT(AND('2- GI'!$D$13&lt;&gt;"",'2- GI'!$D$13&lt;&gt;"Yes")))</formula>
    </cfRule>
    <cfRule type="expression" priority="1715" dxfId="2" stopIfTrue="1">
      <formula>AND(AND('2- GI'!$D$13&lt;&gt;"",'2- GI'!$D$13&lt;&gt;"Yes"),D452="")</formula>
    </cfRule>
    <cfRule type="expression" priority="1716" dxfId="3" stopIfTrue="1">
      <formula>AND(D452="",NOT(AND('2- GI'!$D$13&lt;&gt;"",'2- GI'!$D$13&lt;&gt;"Yes")))</formula>
    </cfRule>
  </conditionalFormatting>
  <conditionalFormatting sqref="D453">
    <cfRule type="expression" priority="1717" dxfId="0" stopIfTrue="1">
      <formula>AND(D453&lt;&gt;"",'2- GI'!$D$13="",NOT(AND('2- GI'!$D$13&lt;&gt;"",'2- GI'!$D$13&lt;&gt;"Yes")))</formula>
    </cfRule>
    <cfRule type="expression" priority="1718" dxfId="1" stopIfTrue="1">
      <formula>AND(D453&lt;&gt;"",NOT('2- GI'!$D$13=""),NOT(AND('2- GI'!$D$13&lt;&gt;"",'2- GI'!$D$13&lt;&gt;"Yes")))</formula>
    </cfRule>
    <cfRule type="expression" priority="1719" dxfId="2" stopIfTrue="1">
      <formula>AND(AND('2- GI'!$D$13&lt;&gt;"",'2- GI'!$D$13&lt;&gt;"Yes"),D453="")</formula>
    </cfRule>
    <cfRule type="expression" priority="1720" dxfId="3" stopIfTrue="1">
      <formula>AND(D453="",NOT(AND('2- GI'!$D$13&lt;&gt;"",'2- GI'!$D$13&lt;&gt;"Yes")))</formula>
    </cfRule>
  </conditionalFormatting>
  <conditionalFormatting sqref="D454">
    <cfRule type="expression" priority="1721" dxfId="0" stopIfTrue="1">
      <formula>AND(D454&lt;&gt;"",'2- GI'!$D$13="",NOT(AND('2- GI'!$D$13&lt;&gt;"",'2- GI'!$D$13&lt;&gt;"Yes")))</formula>
    </cfRule>
    <cfRule type="expression" priority="1722" dxfId="1" stopIfTrue="1">
      <formula>AND(D454&lt;&gt;"",NOT('2- GI'!$D$13=""),NOT(AND('2- GI'!$D$13&lt;&gt;"",'2- GI'!$D$13&lt;&gt;"Yes")))</formula>
    </cfRule>
    <cfRule type="expression" priority="1723" dxfId="2" stopIfTrue="1">
      <formula>AND(AND('2- GI'!$D$13&lt;&gt;"",'2- GI'!$D$13&lt;&gt;"Yes"),D454="")</formula>
    </cfRule>
    <cfRule type="expression" priority="1724" dxfId="3" stopIfTrue="1">
      <formula>AND(D454="",NOT(AND('2- GI'!$D$13&lt;&gt;"",'2- GI'!$D$13&lt;&gt;"Yes")))</formula>
    </cfRule>
  </conditionalFormatting>
  <conditionalFormatting sqref="D455">
    <cfRule type="expression" priority="1725" dxfId="0" stopIfTrue="1">
      <formula>AND(D455&lt;&gt;"",'2- GI'!$D$13="",NOT(AND('2- GI'!$D$13&lt;&gt;"",'2- GI'!$D$13&lt;&gt;"Yes")))</formula>
    </cfRule>
    <cfRule type="expression" priority="1726" dxfId="1" stopIfTrue="1">
      <formula>AND(D455&lt;&gt;"",NOT('2- GI'!$D$13=""),NOT(AND('2- GI'!$D$13&lt;&gt;"",'2- GI'!$D$13&lt;&gt;"Yes")))</formula>
    </cfRule>
    <cfRule type="expression" priority="1727" dxfId="2" stopIfTrue="1">
      <formula>AND(AND('2- GI'!$D$13&lt;&gt;"",'2- GI'!$D$13&lt;&gt;"Yes"),D455="")</formula>
    </cfRule>
    <cfRule type="expression" priority="1728" dxfId="3" stopIfTrue="1">
      <formula>AND(D455="",NOT(AND('2- GI'!$D$13&lt;&gt;"",'2- GI'!$D$13&lt;&gt;"Yes")))</formula>
    </cfRule>
  </conditionalFormatting>
  <conditionalFormatting sqref="D456">
    <cfRule type="expression" priority="1729" dxfId="0" stopIfTrue="1">
      <formula>AND(D456&lt;&gt;"",'2- GI'!$D$13="",NOT(AND('2- GI'!$D$13&lt;&gt;"",'2- GI'!$D$13&lt;&gt;"Yes")))</formula>
    </cfRule>
    <cfRule type="expression" priority="1730" dxfId="1" stopIfTrue="1">
      <formula>AND(D456&lt;&gt;"",NOT('2- GI'!$D$13=""),NOT(AND('2- GI'!$D$13&lt;&gt;"",'2- GI'!$D$13&lt;&gt;"Yes")))</formula>
    </cfRule>
    <cfRule type="expression" priority="1731" dxfId="2" stopIfTrue="1">
      <formula>AND(AND('2- GI'!$D$13&lt;&gt;"",'2- GI'!$D$13&lt;&gt;"Yes"),D456="")</formula>
    </cfRule>
    <cfRule type="expression" priority="1732" dxfId="3" stopIfTrue="1">
      <formula>AND(D456="",NOT(AND('2- GI'!$D$13&lt;&gt;"",'2- GI'!$D$13&lt;&gt;"Yes")))</formula>
    </cfRule>
  </conditionalFormatting>
  <conditionalFormatting sqref="D457">
    <cfRule type="expression" priority="1733" dxfId="0" stopIfTrue="1">
      <formula>AND(D457&lt;&gt;"",'2- GI'!$D$13="",NOT(AND('2- GI'!$D$13&lt;&gt;"",'2- GI'!$D$13&lt;&gt;"Yes")))</formula>
    </cfRule>
    <cfRule type="expression" priority="1734" dxfId="1" stopIfTrue="1">
      <formula>AND(D457&lt;&gt;"",NOT('2- GI'!$D$13=""),NOT(AND('2- GI'!$D$13&lt;&gt;"",'2- GI'!$D$13&lt;&gt;"Yes")))</formula>
    </cfRule>
    <cfRule type="expression" priority="1735" dxfId="2" stopIfTrue="1">
      <formula>AND(AND('2- GI'!$D$13&lt;&gt;"",'2- GI'!$D$13&lt;&gt;"Yes"),D457="")</formula>
    </cfRule>
    <cfRule type="expression" priority="1736" dxfId="3" stopIfTrue="1">
      <formula>AND(D457="",NOT(AND('2- GI'!$D$13&lt;&gt;"",'2- GI'!$D$13&lt;&gt;"Yes")))</formula>
    </cfRule>
  </conditionalFormatting>
  <conditionalFormatting sqref="D458">
    <cfRule type="expression" priority="1737" dxfId="0" stopIfTrue="1">
      <formula>AND(D458&lt;&gt;"",'2- GI'!$D$13="",NOT(AND('2- GI'!$D$13&lt;&gt;"",'2- GI'!$D$13&lt;&gt;"Yes")))</formula>
    </cfRule>
    <cfRule type="expression" priority="1738" dxfId="1" stopIfTrue="1">
      <formula>AND(D458&lt;&gt;"",NOT('2- GI'!$D$13=""),NOT(AND('2- GI'!$D$13&lt;&gt;"",'2- GI'!$D$13&lt;&gt;"Yes")))</formula>
    </cfRule>
    <cfRule type="expression" priority="1739" dxfId="2" stopIfTrue="1">
      <formula>AND(AND('2- GI'!$D$13&lt;&gt;"",'2- GI'!$D$13&lt;&gt;"Yes"),D458="")</formula>
    </cfRule>
    <cfRule type="expression" priority="1740" dxfId="3" stopIfTrue="1">
      <formula>AND(D458="",NOT(AND('2- GI'!$D$13&lt;&gt;"",'2- GI'!$D$13&lt;&gt;"Yes")))</formula>
    </cfRule>
  </conditionalFormatting>
  <conditionalFormatting sqref="D459">
    <cfRule type="expression" priority="1741" dxfId="0" stopIfTrue="1">
      <formula>AND(D459&lt;&gt;"",'2- GI'!$D$13="",NOT(AND('2- GI'!$D$13&lt;&gt;"",'2- GI'!$D$13&lt;&gt;"Yes")))</formula>
    </cfRule>
    <cfRule type="expression" priority="1742" dxfId="1" stopIfTrue="1">
      <formula>AND(D459&lt;&gt;"",NOT('2- GI'!$D$13=""),NOT(AND('2- GI'!$D$13&lt;&gt;"",'2- GI'!$D$13&lt;&gt;"Yes")))</formula>
    </cfRule>
    <cfRule type="expression" priority="1743" dxfId="2" stopIfTrue="1">
      <formula>AND(AND('2- GI'!$D$13&lt;&gt;"",'2- GI'!$D$13&lt;&gt;"Yes"),D459="")</formula>
    </cfRule>
    <cfRule type="expression" priority="1744" dxfId="3" stopIfTrue="1">
      <formula>AND(D459="",NOT(AND('2- GI'!$D$13&lt;&gt;"",'2- GI'!$D$13&lt;&gt;"Yes")))</formula>
    </cfRule>
  </conditionalFormatting>
  <conditionalFormatting sqref="D460">
    <cfRule type="expression" priority="1745" dxfId="0" stopIfTrue="1">
      <formula>AND(D460&lt;&gt;"",'2- GI'!$D$13="",NOT(AND('2- GI'!$D$13&lt;&gt;"",'2- GI'!$D$13&lt;&gt;"Yes")))</formula>
    </cfRule>
    <cfRule type="expression" priority="1746" dxfId="1" stopIfTrue="1">
      <formula>AND(D460&lt;&gt;"",NOT('2- GI'!$D$13=""),NOT(AND('2- GI'!$D$13&lt;&gt;"",'2- GI'!$D$13&lt;&gt;"Yes")))</formula>
    </cfRule>
    <cfRule type="expression" priority="1747" dxfId="2" stopIfTrue="1">
      <formula>AND(AND('2- GI'!$D$13&lt;&gt;"",'2- GI'!$D$13&lt;&gt;"Yes"),D460="")</formula>
    </cfRule>
    <cfRule type="expression" priority="1748" dxfId="3" stopIfTrue="1">
      <formula>AND(D460="",NOT(AND('2- GI'!$D$13&lt;&gt;"",'2- GI'!$D$13&lt;&gt;"Yes")))</formula>
    </cfRule>
  </conditionalFormatting>
  <conditionalFormatting sqref="D461">
    <cfRule type="expression" priority="1749" dxfId="0" stopIfTrue="1">
      <formula>AND(D461&lt;&gt;"",'2- GI'!$D$13="",NOT(AND('2- GI'!$D$13&lt;&gt;"",'2- GI'!$D$13&lt;&gt;"Yes")))</formula>
    </cfRule>
    <cfRule type="expression" priority="1750" dxfId="1" stopIfTrue="1">
      <formula>AND(D461&lt;&gt;"",NOT('2- GI'!$D$13=""),NOT(AND('2- GI'!$D$13&lt;&gt;"",'2- GI'!$D$13&lt;&gt;"Yes")))</formula>
    </cfRule>
    <cfRule type="expression" priority="1751" dxfId="2" stopIfTrue="1">
      <formula>AND(AND('2- GI'!$D$13&lt;&gt;"",'2- GI'!$D$13&lt;&gt;"Yes"),D461="")</formula>
    </cfRule>
    <cfRule type="expression" priority="1752" dxfId="3" stopIfTrue="1">
      <formula>AND(D461="",NOT(AND('2- GI'!$D$13&lt;&gt;"",'2- GI'!$D$13&lt;&gt;"Yes")))</formula>
    </cfRule>
  </conditionalFormatting>
  <conditionalFormatting sqref="D462">
    <cfRule type="expression" priority="1753" dxfId="0" stopIfTrue="1">
      <formula>AND(D462&lt;&gt;"",'2- GI'!$D$13="",NOT(AND('2- GI'!$D$13&lt;&gt;"",'2- GI'!$D$13&lt;&gt;"Yes")))</formula>
    </cfRule>
    <cfRule type="expression" priority="1754" dxfId="1" stopIfTrue="1">
      <formula>AND(D462&lt;&gt;"",NOT('2- GI'!$D$13=""),NOT(AND('2- GI'!$D$13&lt;&gt;"",'2- GI'!$D$13&lt;&gt;"Yes")))</formula>
    </cfRule>
    <cfRule type="expression" priority="1755" dxfId="2" stopIfTrue="1">
      <formula>AND(AND('2- GI'!$D$13&lt;&gt;"",'2- GI'!$D$13&lt;&gt;"Yes"),D462="")</formula>
    </cfRule>
    <cfRule type="expression" priority="1756" dxfId="3" stopIfTrue="1">
      <formula>AND(D462="",NOT(AND('2- GI'!$D$13&lt;&gt;"",'2- GI'!$D$13&lt;&gt;"Yes")))</formula>
    </cfRule>
  </conditionalFormatting>
  <conditionalFormatting sqref="D463">
    <cfRule type="expression" priority="1757" dxfId="0" stopIfTrue="1">
      <formula>AND(D463&lt;&gt;"",'2- GI'!$D$13="",NOT(AND('2- GI'!$D$13&lt;&gt;"",'2- GI'!$D$13&lt;&gt;"Yes")))</formula>
    </cfRule>
    <cfRule type="expression" priority="1758" dxfId="1" stopIfTrue="1">
      <formula>AND(D463&lt;&gt;"",NOT('2- GI'!$D$13=""),NOT(AND('2- GI'!$D$13&lt;&gt;"",'2- GI'!$D$13&lt;&gt;"Yes")))</formula>
    </cfRule>
    <cfRule type="expression" priority="1759" dxfId="2" stopIfTrue="1">
      <formula>AND(AND('2- GI'!$D$13&lt;&gt;"",'2- GI'!$D$13&lt;&gt;"Yes"),D463="")</formula>
    </cfRule>
    <cfRule type="expression" priority="1760" dxfId="3" stopIfTrue="1">
      <formula>AND(D463="",NOT(AND('2- GI'!$D$13&lt;&gt;"",'2- GI'!$D$13&lt;&gt;"Yes")))</formula>
    </cfRule>
  </conditionalFormatting>
  <conditionalFormatting sqref="D464">
    <cfRule type="expression" priority="1761" dxfId="0" stopIfTrue="1">
      <formula>AND(D464&lt;&gt;"",'2- GI'!$D$13="",NOT(AND('2- GI'!$D$13&lt;&gt;"",'2- GI'!$D$13&lt;&gt;"Yes")))</formula>
    </cfRule>
    <cfRule type="expression" priority="1762" dxfId="1" stopIfTrue="1">
      <formula>AND(D464&lt;&gt;"",NOT('2- GI'!$D$13=""),NOT(AND('2- GI'!$D$13&lt;&gt;"",'2- GI'!$D$13&lt;&gt;"Yes")))</formula>
    </cfRule>
    <cfRule type="expression" priority="1763" dxfId="2" stopIfTrue="1">
      <formula>AND(AND('2- GI'!$D$13&lt;&gt;"",'2- GI'!$D$13&lt;&gt;"Yes"),D464="")</formula>
    </cfRule>
    <cfRule type="expression" priority="1764" dxfId="3" stopIfTrue="1">
      <formula>AND(D464="",NOT(AND('2- GI'!$D$13&lt;&gt;"",'2- GI'!$D$13&lt;&gt;"Yes")))</formula>
    </cfRule>
  </conditionalFormatting>
  <conditionalFormatting sqref="D465">
    <cfRule type="expression" priority="1765" dxfId="0" stopIfTrue="1">
      <formula>AND(D465&lt;&gt;"",'2- GI'!$D$13="",NOT(AND('2- GI'!$D$13&lt;&gt;"",'2- GI'!$D$13&lt;&gt;"Yes")))</formula>
    </cfRule>
    <cfRule type="expression" priority="1766" dxfId="1" stopIfTrue="1">
      <formula>AND(D465&lt;&gt;"",NOT('2- GI'!$D$13=""),NOT(AND('2- GI'!$D$13&lt;&gt;"",'2- GI'!$D$13&lt;&gt;"Yes")))</formula>
    </cfRule>
    <cfRule type="expression" priority="1767" dxfId="2" stopIfTrue="1">
      <formula>AND(AND('2- GI'!$D$13&lt;&gt;"",'2- GI'!$D$13&lt;&gt;"Yes"),D465="")</formula>
    </cfRule>
    <cfRule type="expression" priority="1768" dxfId="3" stopIfTrue="1">
      <formula>AND(D465="",NOT(AND('2- GI'!$D$13&lt;&gt;"",'2- GI'!$D$13&lt;&gt;"Yes")))</formula>
    </cfRule>
  </conditionalFormatting>
  <conditionalFormatting sqref="D466">
    <cfRule type="expression" priority="1769" dxfId="0" stopIfTrue="1">
      <formula>AND(D466&lt;&gt;"",'2- GI'!$D$13="",NOT(AND('2- GI'!$D$13&lt;&gt;"",'2- GI'!$D$13&lt;&gt;"Yes")))</formula>
    </cfRule>
    <cfRule type="expression" priority="1770" dxfId="1" stopIfTrue="1">
      <formula>AND(D466&lt;&gt;"",NOT('2- GI'!$D$13=""),NOT(AND('2- GI'!$D$13&lt;&gt;"",'2- GI'!$D$13&lt;&gt;"Yes")))</formula>
    </cfRule>
    <cfRule type="expression" priority="1771" dxfId="2" stopIfTrue="1">
      <formula>AND(AND('2- GI'!$D$13&lt;&gt;"",'2- GI'!$D$13&lt;&gt;"Yes"),D466="")</formula>
    </cfRule>
    <cfRule type="expression" priority="1772" dxfId="3" stopIfTrue="1">
      <formula>AND(D466="",NOT(AND('2- GI'!$D$13&lt;&gt;"",'2- GI'!$D$13&lt;&gt;"Yes")))</formula>
    </cfRule>
  </conditionalFormatting>
  <conditionalFormatting sqref="D467">
    <cfRule type="expression" priority="1773" dxfId="0" stopIfTrue="1">
      <formula>AND(D467&lt;&gt;"",'2- GI'!$D$13="",NOT(AND('2- GI'!$D$13&lt;&gt;"",'2- GI'!$D$13&lt;&gt;"Yes")))</formula>
    </cfRule>
    <cfRule type="expression" priority="1774" dxfId="1" stopIfTrue="1">
      <formula>AND(D467&lt;&gt;"",NOT('2- GI'!$D$13=""),NOT(AND('2- GI'!$D$13&lt;&gt;"",'2- GI'!$D$13&lt;&gt;"Yes")))</formula>
    </cfRule>
    <cfRule type="expression" priority="1775" dxfId="2" stopIfTrue="1">
      <formula>AND(AND('2- GI'!$D$13&lt;&gt;"",'2- GI'!$D$13&lt;&gt;"Yes"),D467="")</formula>
    </cfRule>
    <cfRule type="expression" priority="1776" dxfId="3" stopIfTrue="1">
      <formula>AND(D467="",NOT(AND('2- GI'!$D$13&lt;&gt;"",'2- GI'!$D$13&lt;&gt;"Yes")))</formula>
    </cfRule>
  </conditionalFormatting>
  <conditionalFormatting sqref="D468">
    <cfRule type="expression" priority="1777" dxfId="0" stopIfTrue="1">
      <formula>AND(D468&lt;&gt;"",'2- GI'!$D$13="",NOT(AND('2- GI'!$D$13&lt;&gt;"",'2- GI'!$D$13&lt;&gt;"Yes")))</formula>
    </cfRule>
    <cfRule type="expression" priority="1778" dxfId="1" stopIfTrue="1">
      <formula>AND(D468&lt;&gt;"",NOT('2- GI'!$D$13=""),NOT(AND('2- GI'!$D$13&lt;&gt;"",'2- GI'!$D$13&lt;&gt;"Yes")))</formula>
    </cfRule>
    <cfRule type="expression" priority="1779" dxfId="2" stopIfTrue="1">
      <formula>AND(AND('2- GI'!$D$13&lt;&gt;"",'2- GI'!$D$13&lt;&gt;"Yes"),D468="")</formula>
    </cfRule>
    <cfRule type="expression" priority="1780" dxfId="3" stopIfTrue="1">
      <formula>AND(D468="",NOT(AND('2- GI'!$D$13&lt;&gt;"",'2- GI'!$D$13&lt;&gt;"Yes")))</formula>
    </cfRule>
  </conditionalFormatting>
  <conditionalFormatting sqref="D469">
    <cfRule type="expression" priority="1781" dxfId="0" stopIfTrue="1">
      <formula>AND(D469&lt;&gt;"",'2- GI'!$D$13="",NOT(AND('2- GI'!$D$13&lt;&gt;"",'2- GI'!$D$13&lt;&gt;"Yes")))</formula>
    </cfRule>
    <cfRule type="expression" priority="1782" dxfId="1" stopIfTrue="1">
      <formula>AND(D469&lt;&gt;"",NOT('2- GI'!$D$13=""),NOT(AND('2- GI'!$D$13&lt;&gt;"",'2- GI'!$D$13&lt;&gt;"Yes")))</formula>
    </cfRule>
    <cfRule type="expression" priority="1783" dxfId="2" stopIfTrue="1">
      <formula>AND(AND('2- GI'!$D$13&lt;&gt;"",'2- GI'!$D$13&lt;&gt;"Yes"),D469="")</formula>
    </cfRule>
    <cfRule type="expression" priority="1784" dxfId="3" stopIfTrue="1">
      <formula>AND(D469="",NOT(AND('2- GI'!$D$13&lt;&gt;"",'2- GI'!$D$13&lt;&gt;"Yes")))</formula>
    </cfRule>
  </conditionalFormatting>
  <conditionalFormatting sqref="D470">
    <cfRule type="expression" priority="1785" dxfId="0" stopIfTrue="1">
      <formula>AND(D470&lt;&gt;"",'2- GI'!$D$13="",NOT(AND('2- GI'!$D$13&lt;&gt;"",'2- GI'!$D$13&lt;&gt;"Yes")))</formula>
    </cfRule>
    <cfRule type="expression" priority="1786" dxfId="1" stopIfTrue="1">
      <formula>AND(D470&lt;&gt;"",NOT('2- GI'!$D$13=""),NOT(AND('2- GI'!$D$13&lt;&gt;"",'2- GI'!$D$13&lt;&gt;"Yes")))</formula>
    </cfRule>
    <cfRule type="expression" priority="1787" dxfId="2" stopIfTrue="1">
      <formula>AND(AND('2- GI'!$D$13&lt;&gt;"",'2- GI'!$D$13&lt;&gt;"Yes"),D470="")</formula>
    </cfRule>
    <cfRule type="expression" priority="1788" dxfId="3" stopIfTrue="1">
      <formula>AND(D470="",NOT(AND('2- GI'!$D$13&lt;&gt;"",'2- GI'!$D$13&lt;&gt;"Yes")))</formula>
    </cfRule>
  </conditionalFormatting>
  <conditionalFormatting sqref="D471">
    <cfRule type="expression" priority="1789" dxfId="0" stopIfTrue="1">
      <formula>AND(D471&lt;&gt;"",'2- GI'!$D$13="",NOT(AND('2- GI'!$D$13&lt;&gt;"",'2- GI'!$D$13&lt;&gt;"Yes")))</formula>
    </cfRule>
    <cfRule type="expression" priority="1790" dxfId="1" stopIfTrue="1">
      <formula>AND(D471&lt;&gt;"",NOT('2- GI'!$D$13=""),NOT(AND('2- GI'!$D$13&lt;&gt;"",'2- GI'!$D$13&lt;&gt;"Yes")))</formula>
    </cfRule>
    <cfRule type="expression" priority="1791" dxfId="2" stopIfTrue="1">
      <formula>AND(AND('2- GI'!$D$13&lt;&gt;"",'2- GI'!$D$13&lt;&gt;"Yes"),D471="")</formula>
    </cfRule>
    <cfRule type="expression" priority="1792" dxfId="3" stopIfTrue="1">
      <formula>AND(D471="",NOT(AND('2- GI'!$D$13&lt;&gt;"",'2- GI'!$D$13&lt;&gt;"Yes")))</formula>
    </cfRule>
  </conditionalFormatting>
  <conditionalFormatting sqref="D472">
    <cfRule type="expression" priority="1793" dxfId="0" stopIfTrue="1">
      <formula>AND(D472&lt;&gt;"",'2- GI'!$D$13="",NOT(AND('2- GI'!$D$13&lt;&gt;"",'2- GI'!$D$13&lt;&gt;"Yes")))</formula>
    </cfRule>
    <cfRule type="expression" priority="1794" dxfId="1" stopIfTrue="1">
      <formula>AND(D472&lt;&gt;"",NOT('2- GI'!$D$13=""),NOT(AND('2- GI'!$D$13&lt;&gt;"",'2- GI'!$D$13&lt;&gt;"Yes")))</formula>
    </cfRule>
    <cfRule type="expression" priority="1795" dxfId="2" stopIfTrue="1">
      <formula>AND(AND('2- GI'!$D$13&lt;&gt;"",'2- GI'!$D$13&lt;&gt;"Yes"),D472="")</formula>
    </cfRule>
    <cfRule type="expression" priority="1796" dxfId="3" stopIfTrue="1">
      <formula>AND(D472="",NOT(AND('2- GI'!$D$13&lt;&gt;"",'2- GI'!$D$13&lt;&gt;"Yes")))</formula>
    </cfRule>
  </conditionalFormatting>
  <conditionalFormatting sqref="D473">
    <cfRule type="expression" priority="1797" dxfId="0" stopIfTrue="1">
      <formula>AND(D473&lt;&gt;"",'2- GI'!$D$13="",NOT(AND('2- GI'!$D$13&lt;&gt;"",'2- GI'!$D$13&lt;&gt;"Yes")))</formula>
    </cfRule>
    <cfRule type="expression" priority="1798" dxfId="1" stopIfTrue="1">
      <formula>AND(D473&lt;&gt;"",NOT('2- GI'!$D$13=""),NOT(AND('2- GI'!$D$13&lt;&gt;"",'2- GI'!$D$13&lt;&gt;"Yes")))</formula>
    </cfRule>
    <cfRule type="expression" priority="1799" dxfId="2" stopIfTrue="1">
      <formula>AND(AND('2- GI'!$D$13&lt;&gt;"",'2- GI'!$D$13&lt;&gt;"Yes"),D473="")</formula>
    </cfRule>
    <cfRule type="expression" priority="1800" dxfId="3" stopIfTrue="1">
      <formula>AND(D473="",NOT(AND('2- GI'!$D$13&lt;&gt;"",'2- GI'!$D$13&lt;&gt;"Yes")))</formula>
    </cfRule>
  </conditionalFormatting>
  <conditionalFormatting sqref="D474">
    <cfRule type="expression" priority="1801" dxfId="0" stopIfTrue="1">
      <formula>AND(D474&lt;&gt;"",'2- GI'!$D$13="",NOT(AND('2- GI'!$D$13&lt;&gt;"",'2- GI'!$D$13&lt;&gt;"Yes")))</formula>
    </cfRule>
    <cfRule type="expression" priority="1802" dxfId="1" stopIfTrue="1">
      <formula>AND(D474&lt;&gt;"",NOT('2- GI'!$D$13=""),NOT(AND('2- GI'!$D$13&lt;&gt;"",'2- GI'!$D$13&lt;&gt;"Yes")))</formula>
    </cfRule>
    <cfRule type="expression" priority="1803" dxfId="2" stopIfTrue="1">
      <formula>AND(AND('2- GI'!$D$13&lt;&gt;"",'2- GI'!$D$13&lt;&gt;"Yes"),D474="")</formula>
    </cfRule>
    <cfRule type="expression" priority="1804" dxfId="3" stopIfTrue="1">
      <formula>AND(D474="",NOT(AND('2- GI'!$D$13&lt;&gt;"",'2- GI'!$D$13&lt;&gt;"Yes")))</formula>
    </cfRule>
  </conditionalFormatting>
  <conditionalFormatting sqref="D475">
    <cfRule type="expression" priority="1805" dxfId="0" stopIfTrue="1">
      <formula>AND(D475&lt;&gt;"",'2- GI'!$D$13="",NOT(AND('2- GI'!$D$13&lt;&gt;"",'2- GI'!$D$13&lt;&gt;"Yes")))</formula>
    </cfRule>
    <cfRule type="expression" priority="1806" dxfId="1" stopIfTrue="1">
      <formula>AND(D475&lt;&gt;"",NOT('2- GI'!$D$13=""),NOT(AND('2- GI'!$D$13&lt;&gt;"",'2- GI'!$D$13&lt;&gt;"Yes")))</formula>
    </cfRule>
    <cfRule type="expression" priority="1807" dxfId="2" stopIfTrue="1">
      <formula>AND(AND('2- GI'!$D$13&lt;&gt;"",'2- GI'!$D$13&lt;&gt;"Yes"),D475="")</formula>
    </cfRule>
    <cfRule type="expression" priority="1808" dxfId="3" stopIfTrue="1">
      <formula>AND(D475="",NOT(AND('2- GI'!$D$13&lt;&gt;"",'2- GI'!$D$13&lt;&gt;"Yes")))</formula>
    </cfRule>
  </conditionalFormatting>
  <conditionalFormatting sqref="D476">
    <cfRule type="expression" priority="1809" dxfId="0" stopIfTrue="1">
      <formula>AND(D476&lt;&gt;"",'2- GI'!$D$13="",NOT(AND('2- GI'!$D$13&lt;&gt;"",'2- GI'!$D$13&lt;&gt;"Yes")))</formula>
    </cfRule>
    <cfRule type="expression" priority="1810" dxfId="1" stopIfTrue="1">
      <formula>AND(D476&lt;&gt;"",NOT('2- GI'!$D$13=""),NOT(AND('2- GI'!$D$13&lt;&gt;"",'2- GI'!$D$13&lt;&gt;"Yes")))</formula>
    </cfRule>
    <cfRule type="expression" priority="1811" dxfId="2" stopIfTrue="1">
      <formula>AND(AND('2- GI'!$D$13&lt;&gt;"",'2- GI'!$D$13&lt;&gt;"Yes"),D476="")</formula>
    </cfRule>
    <cfRule type="expression" priority="1812" dxfId="3" stopIfTrue="1">
      <formula>AND(D476="",NOT(AND('2- GI'!$D$13&lt;&gt;"",'2- GI'!$D$13&lt;&gt;"Yes")))</formula>
    </cfRule>
  </conditionalFormatting>
  <conditionalFormatting sqref="D477">
    <cfRule type="expression" priority="1813" dxfId="0" stopIfTrue="1">
      <formula>AND(D477&lt;&gt;"",'2- GI'!$D$13="",NOT(AND('2- GI'!$D$13&lt;&gt;"",'2- GI'!$D$13&lt;&gt;"Yes")))</formula>
    </cfRule>
    <cfRule type="expression" priority="1814" dxfId="1" stopIfTrue="1">
      <formula>AND(D477&lt;&gt;"",NOT('2- GI'!$D$13=""),NOT(AND('2- GI'!$D$13&lt;&gt;"",'2- GI'!$D$13&lt;&gt;"Yes")))</formula>
    </cfRule>
    <cfRule type="expression" priority="1815" dxfId="2" stopIfTrue="1">
      <formula>AND(AND('2- GI'!$D$13&lt;&gt;"",'2- GI'!$D$13&lt;&gt;"Yes"),D477="")</formula>
    </cfRule>
    <cfRule type="expression" priority="1816" dxfId="3" stopIfTrue="1">
      <formula>AND(D477="",NOT(AND('2- GI'!$D$13&lt;&gt;"",'2- GI'!$D$13&lt;&gt;"Yes")))</formula>
    </cfRule>
  </conditionalFormatting>
  <conditionalFormatting sqref="D478">
    <cfRule type="expression" priority="1817" dxfId="0" stopIfTrue="1">
      <formula>AND(D478&lt;&gt;"",'2- GI'!$D$13="",NOT(AND('2- GI'!$D$13&lt;&gt;"",'2- GI'!$D$13&lt;&gt;"Yes")))</formula>
    </cfRule>
    <cfRule type="expression" priority="1818" dxfId="1" stopIfTrue="1">
      <formula>AND(D478&lt;&gt;"",NOT('2- GI'!$D$13=""),NOT(AND('2- GI'!$D$13&lt;&gt;"",'2- GI'!$D$13&lt;&gt;"Yes")))</formula>
    </cfRule>
    <cfRule type="expression" priority="1819" dxfId="2" stopIfTrue="1">
      <formula>AND(AND('2- GI'!$D$13&lt;&gt;"",'2- GI'!$D$13&lt;&gt;"Yes"),D478="")</formula>
    </cfRule>
    <cfRule type="expression" priority="1820" dxfId="3" stopIfTrue="1">
      <formula>AND(D478="",NOT(AND('2- GI'!$D$13&lt;&gt;"",'2- GI'!$D$13&lt;&gt;"Yes")))</formula>
    </cfRule>
  </conditionalFormatting>
  <conditionalFormatting sqref="D479">
    <cfRule type="expression" priority="1821" dxfId="0" stopIfTrue="1">
      <formula>AND(D479&lt;&gt;"",'2- GI'!$D$13="",NOT(AND('2- GI'!$D$13&lt;&gt;"",'2- GI'!$D$13&lt;&gt;"Yes")))</formula>
    </cfRule>
    <cfRule type="expression" priority="1822" dxfId="1" stopIfTrue="1">
      <formula>AND(D479&lt;&gt;"",NOT('2- GI'!$D$13=""),NOT(AND('2- GI'!$D$13&lt;&gt;"",'2- GI'!$D$13&lt;&gt;"Yes")))</formula>
    </cfRule>
    <cfRule type="expression" priority="1823" dxfId="2" stopIfTrue="1">
      <formula>AND(AND('2- GI'!$D$13&lt;&gt;"",'2- GI'!$D$13&lt;&gt;"Yes"),D479="")</formula>
    </cfRule>
    <cfRule type="expression" priority="1824" dxfId="3" stopIfTrue="1">
      <formula>AND(D479="",NOT(AND('2- GI'!$D$13&lt;&gt;"",'2- GI'!$D$13&lt;&gt;"Yes")))</formula>
    </cfRule>
  </conditionalFormatting>
  <conditionalFormatting sqref="D480">
    <cfRule type="expression" priority="1825" dxfId="0" stopIfTrue="1">
      <formula>AND(D480&lt;&gt;"",'2- GI'!$D$13="",NOT(AND('2- GI'!$D$13&lt;&gt;"",'2- GI'!$D$13&lt;&gt;"Yes")))</formula>
    </cfRule>
    <cfRule type="expression" priority="1826" dxfId="1" stopIfTrue="1">
      <formula>AND(D480&lt;&gt;"",NOT('2- GI'!$D$13=""),NOT(AND('2- GI'!$D$13&lt;&gt;"",'2- GI'!$D$13&lt;&gt;"Yes")))</formula>
    </cfRule>
    <cfRule type="expression" priority="1827" dxfId="2" stopIfTrue="1">
      <formula>AND(AND('2- GI'!$D$13&lt;&gt;"",'2- GI'!$D$13&lt;&gt;"Yes"),D480="")</formula>
    </cfRule>
    <cfRule type="expression" priority="1828" dxfId="3" stopIfTrue="1">
      <formula>AND(D480="",NOT(AND('2- GI'!$D$13&lt;&gt;"",'2- GI'!$D$13&lt;&gt;"Yes")))</formula>
    </cfRule>
  </conditionalFormatting>
  <conditionalFormatting sqref="D481">
    <cfRule type="expression" priority="1829" dxfId="0" stopIfTrue="1">
      <formula>AND(D481&lt;&gt;"",'2- GI'!$D$13="",NOT(AND('2- GI'!$D$13&lt;&gt;"",'2- GI'!$D$13&lt;&gt;"Yes")))</formula>
    </cfRule>
    <cfRule type="expression" priority="1830" dxfId="1" stopIfTrue="1">
      <formula>AND(D481&lt;&gt;"",NOT('2- GI'!$D$13=""),NOT(AND('2- GI'!$D$13&lt;&gt;"",'2- GI'!$D$13&lt;&gt;"Yes")))</formula>
    </cfRule>
    <cfRule type="expression" priority="1831" dxfId="2" stopIfTrue="1">
      <formula>AND(AND('2- GI'!$D$13&lt;&gt;"",'2- GI'!$D$13&lt;&gt;"Yes"),D481="")</formula>
    </cfRule>
    <cfRule type="expression" priority="1832" dxfId="3" stopIfTrue="1">
      <formula>AND(D481="",NOT(AND('2- GI'!$D$13&lt;&gt;"",'2- GI'!$D$13&lt;&gt;"Yes")))</formula>
    </cfRule>
  </conditionalFormatting>
  <conditionalFormatting sqref="D482">
    <cfRule type="expression" priority="1833" dxfId="0" stopIfTrue="1">
      <formula>AND(D482&lt;&gt;"",'2- GI'!$D$13="",NOT(AND('2- GI'!$D$13&lt;&gt;"",'2- GI'!$D$13&lt;&gt;"Yes")))</formula>
    </cfRule>
    <cfRule type="expression" priority="1834" dxfId="1" stopIfTrue="1">
      <formula>AND(D482&lt;&gt;"",NOT('2- GI'!$D$13=""),NOT(AND('2- GI'!$D$13&lt;&gt;"",'2- GI'!$D$13&lt;&gt;"Yes")))</formula>
    </cfRule>
    <cfRule type="expression" priority="1835" dxfId="2" stopIfTrue="1">
      <formula>AND(AND('2- GI'!$D$13&lt;&gt;"",'2- GI'!$D$13&lt;&gt;"Yes"),D482="")</formula>
    </cfRule>
    <cfRule type="expression" priority="1836" dxfId="3" stopIfTrue="1">
      <formula>AND(D482="",NOT(AND('2- GI'!$D$13&lt;&gt;"",'2- GI'!$D$13&lt;&gt;"Yes")))</formula>
    </cfRule>
  </conditionalFormatting>
  <conditionalFormatting sqref="D483">
    <cfRule type="expression" priority="1837" dxfId="0" stopIfTrue="1">
      <formula>AND(D483&lt;&gt;"",'2- GI'!$D$13="",NOT(AND('2- GI'!$D$13&lt;&gt;"",'2- GI'!$D$13&lt;&gt;"Yes")))</formula>
    </cfRule>
    <cfRule type="expression" priority="1838" dxfId="1" stopIfTrue="1">
      <formula>AND(D483&lt;&gt;"",NOT('2- GI'!$D$13=""),NOT(AND('2- GI'!$D$13&lt;&gt;"",'2- GI'!$D$13&lt;&gt;"Yes")))</formula>
    </cfRule>
    <cfRule type="expression" priority="1839" dxfId="2" stopIfTrue="1">
      <formula>AND(AND('2- GI'!$D$13&lt;&gt;"",'2- GI'!$D$13&lt;&gt;"Yes"),D483="")</formula>
    </cfRule>
    <cfRule type="expression" priority="1840" dxfId="3" stopIfTrue="1">
      <formula>AND(D483="",NOT(AND('2- GI'!$D$13&lt;&gt;"",'2- GI'!$D$13&lt;&gt;"Yes")))</formula>
    </cfRule>
  </conditionalFormatting>
  <conditionalFormatting sqref="D484">
    <cfRule type="expression" priority="1841" dxfId="0" stopIfTrue="1">
      <formula>AND(D484&lt;&gt;"",'2- GI'!$D$13="",NOT(AND('2- GI'!$D$13&lt;&gt;"",'2- GI'!$D$13&lt;&gt;"Yes")))</formula>
    </cfRule>
    <cfRule type="expression" priority="1842" dxfId="1" stopIfTrue="1">
      <formula>AND(D484&lt;&gt;"",NOT('2- GI'!$D$13=""),NOT(AND('2- GI'!$D$13&lt;&gt;"",'2- GI'!$D$13&lt;&gt;"Yes")))</formula>
    </cfRule>
    <cfRule type="expression" priority="1843" dxfId="2" stopIfTrue="1">
      <formula>AND(AND('2- GI'!$D$13&lt;&gt;"",'2- GI'!$D$13&lt;&gt;"Yes"),D484="")</formula>
    </cfRule>
    <cfRule type="expression" priority="1844" dxfId="3" stopIfTrue="1">
      <formula>AND(D484="",NOT(AND('2- GI'!$D$13&lt;&gt;"",'2- GI'!$D$13&lt;&gt;"Yes")))</formula>
    </cfRule>
  </conditionalFormatting>
  <conditionalFormatting sqref="D485">
    <cfRule type="expression" priority="1845" dxfId="0" stopIfTrue="1">
      <formula>AND(D485&lt;&gt;"",'2- GI'!$D$13="",NOT(AND('2- GI'!$D$13&lt;&gt;"",'2- GI'!$D$13&lt;&gt;"Yes")))</formula>
    </cfRule>
    <cfRule type="expression" priority="1846" dxfId="1" stopIfTrue="1">
      <formula>AND(D485&lt;&gt;"",NOT('2- GI'!$D$13=""),NOT(AND('2- GI'!$D$13&lt;&gt;"",'2- GI'!$D$13&lt;&gt;"Yes")))</formula>
    </cfRule>
    <cfRule type="expression" priority="1847" dxfId="2" stopIfTrue="1">
      <formula>AND(AND('2- GI'!$D$13&lt;&gt;"",'2- GI'!$D$13&lt;&gt;"Yes"),D485="")</formula>
    </cfRule>
    <cfRule type="expression" priority="1848" dxfId="3" stopIfTrue="1">
      <formula>AND(D485="",NOT(AND('2- GI'!$D$13&lt;&gt;"",'2- GI'!$D$13&lt;&gt;"Yes")))</formula>
    </cfRule>
  </conditionalFormatting>
  <conditionalFormatting sqref="D486">
    <cfRule type="expression" priority="1849" dxfId="0" stopIfTrue="1">
      <formula>AND(D486&lt;&gt;"",'2- GI'!$D$13="",NOT(AND('2- GI'!$D$13&lt;&gt;"",'2- GI'!$D$13&lt;&gt;"Yes")))</formula>
    </cfRule>
    <cfRule type="expression" priority="1850" dxfId="1" stopIfTrue="1">
      <formula>AND(D486&lt;&gt;"",NOT('2- GI'!$D$13=""),NOT(AND('2- GI'!$D$13&lt;&gt;"",'2- GI'!$D$13&lt;&gt;"Yes")))</formula>
    </cfRule>
    <cfRule type="expression" priority="1851" dxfId="2" stopIfTrue="1">
      <formula>AND(AND('2- GI'!$D$13&lt;&gt;"",'2- GI'!$D$13&lt;&gt;"Yes"),D486="")</formula>
    </cfRule>
    <cfRule type="expression" priority="1852" dxfId="3" stopIfTrue="1">
      <formula>AND(D486="",NOT(AND('2- GI'!$D$13&lt;&gt;"",'2- GI'!$D$13&lt;&gt;"Yes")))</formula>
    </cfRule>
  </conditionalFormatting>
  <conditionalFormatting sqref="D487">
    <cfRule type="expression" priority="1853" dxfId="0" stopIfTrue="1">
      <formula>AND(D487&lt;&gt;"",'2- GI'!$D$13="",NOT(AND('2- GI'!$D$13&lt;&gt;"",'2- GI'!$D$13&lt;&gt;"Yes")))</formula>
    </cfRule>
    <cfRule type="expression" priority="1854" dxfId="1" stopIfTrue="1">
      <formula>AND(D487&lt;&gt;"",NOT('2- GI'!$D$13=""),NOT(AND('2- GI'!$D$13&lt;&gt;"",'2- GI'!$D$13&lt;&gt;"Yes")))</formula>
    </cfRule>
    <cfRule type="expression" priority="1855" dxfId="2" stopIfTrue="1">
      <formula>AND(AND('2- GI'!$D$13&lt;&gt;"",'2- GI'!$D$13&lt;&gt;"Yes"),D487="")</formula>
    </cfRule>
    <cfRule type="expression" priority="1856" dxfId="3" stopIfTrue="1">
      <formula>AND(D487="",NOT(AND('2- GI'!$D$13&lt;&gt;"",'2- GI'!$D$13&lt;&gt;"Yes")))</formula>
    </cfRule>
  </conditionalFormatting>
  <conditionalFormatting sqref="D488">
    <cfRule type="expression" priority="1857" dxfId="0" stopIfTrue="1">
      <formula>AND(D488&lt;&gt;"",'2- GI'!$D$13="",NOT(AND('2- GI'!$D$13&lt;&gt;"",'2- GI'!$D$13&lt;&gt;"Yes")))</formula>
    </cfRule>
    <cfRule type="expression" priority="1858" dxfId="1" stopIfTrue="1">
      <formula>AND(D488&lt;&gt;"",NOT('2- GI'!$D$13=""),NOT(AND('2- GI'!$D$13&lt;&gt;"",'2- GI'!$D$13&lt;&gt;"Yes")))</formula>
    </cfRule>
    <cfRule type="expression" priority="1859" dxfId="2" stopIfTrue="1">
      <formula>AND(AND('2- GI'!$D$13&lt;&gt;"",'2- GI'!$D$13&lt;&gt;"Yes"),D488="")</formula>
    </cfRule>
    <cfRule type="expression" priority="1860" dxfId="3" stopIfTrue="1">
      <formula>AND(D488="",NOT(AND('2- GI'!$D$13&lt;&gt;"",'2- GI'!$D$13&lt;&gt;"Yes")))</formula>
    </cfRule>
  </conditionalFormatting>
  <conditionalFormatting sqref="D489">
    <cfRule type="expression" priority="1861" dxfId="0" stopIfTrue="1">
      <formula>AND(D489&lt;&gt;"",'2- GI'!$D$13="",NOT(AND('2- GI'!$D$13&lt;&gt;"",'2- GI'!$D$13&lt;&gt;"Yes")))</formula>
    </cfRule>
    <cfRule type="expression" priority="1862" dxfId="1" stopIfTrue="1">
      <formula>AND(D489&lt;&gt;"",NOT('2- GI'!$D$13=""),NOT(AND('2- GI'!$D$13&lt;&gt;"",'2- GI'!$D$13&lt;&gt;"Yes")))</formula>
    </cfRule>
    <cfRule type="expression" priority="1863" dxfId="2" stopIfTrue="1">
      <formula>AND(AND('2- GI'!$D$13&lt;&gt;"",'2- GI'!$D$13&lt;&gt;"Yes"),D489="")</formula>
    </cfRule>
    <cfRule type="expression" priority="1864" dxfId="3" stopIfTrue="1">
      <formula>AND(D489="",NOT(AND('2- GI'!$D$13&lt;&gt;"",'2- GI'!$D$13&lt;&gt;"Yes")))</formula>
    </cfRule>
  </conditionalFormatting>
  <conditionalFormatting sqref="D490">
    <cfRule type="expression" priority="1865" dxfId="0" stopIfTrue="1">
      <formula>AND(D490&lt;&gt;"",'2- GI'!$D$13="",NOT(AND('2- GI'!$D$13&lt;&gt;"",'2- GI'!$D$13&lt;&gt;"Yes")))</formula>
    </cfRule>
    <cfRule type="expression" priority="1866" dxfId="1" stopIfTrue="1">
      <formula>AND(D490&lt;&gt;"",NOT('2- GI'!$D$13=""),NOT(AND('2- GI'!$D$13&lt;&gt;"",'2- GI'!$D$13&lt;&gt;"Yes")))</formula>
    </cfRule>
    <cfRule type="expression" priority="1867" dxfId="2" stopIfTrue="1">
      <formula>AND(AND('2- GI'!$D$13&lt;&gt;"",'2- GI'!$D$13&lt;&gt;"Yes"),D490="")</formula>
    </cfRule>
    <cfRule type="expression" priority="1868" dxfId="3" stopIfTrue="1">
      <formula>AND(D490="",NOT(AND('2- GI'!$D$13&lt;&gt;"",'2- GI'!$D$13&lt;&gt;"Yes")))</formula>
    </cfRule>
  </conditionalFormatting>
  <conditionalFormatting sqref="D491">
    <cfRule type="expression" priority="1869" dxfId="0" stopIfTrue="1">
      <formula>AND(D491&lt;&gt;"",'2- GI'!$D$13="",NOT(AND('2- GI'!$D$13&lt;&gt;"",'2- GI'!$D$13&lt;&gt;"Yes")))</formula>
    </cfRule>
    <cfRule type="expression" priority="1870" dxfId="1" stopIfTrue="1">
      <formula>AND(D491&lt;&gt;"",NOT('2- GI'!$D$13=""),NOT(AND('2- GI'!$D$13&lt;&gt;"",'2- GI'!$D$13&lt;&gt;"Yes")))</formula>
    </cfRule>
    <cfRule type="expression" priority="1871" dxfId="2" stopIfTrue="1">
      <formula>AND(AND('2- GI'!$D$13&lt;&gt;"",'2- GI'!$D$13&lt;&gt;"Yes"),D491="")</formula>
    </cfRule>
    <cfRule type="expression" priority="1872" dxfId="3" stopIfTrue="1">
      <formula>AND(D491="",NOT(AND('2- GI'!$D$13&lt;&gt;"",'2- GI'!$D$13&lt;&gt;"Yes")))</formula>
    </cfRule>
  </conditionalFormatting>
  <conditionalFormatting sqref="D492">
    <cfRule type="expression" priority="1873" dxfId="0" stopIfTrue="1">
      <formula>AND(D492&lt;&gt;"",'2- GI'!$D$13="",NOT(AND('2- GI'!$D$13&lt;&gt;"",'2- GI'!$D$13&lt;&gt;"Yes")))</formula>
    </cfRule>
    <cfRule type="expression" priority="1874" dxfId="1" stopIfTrue="1">
      <formula>AND(D492&lt;&gt;"",NOT('2- GI'!$D$13=""),NOT(AND('2- GI'!$D$13&lt;&gt;"",'2- GI'!$D$13&lt;&gt;"Yes")))</formula>
    </cfRule>
    <cfRule type="expression" priority="1875" dxfId="2" stopIfTrue="1">
      <formula>AND(AND('2- GI'!$D$13&lt;&gt;"",'2- GI'!$D$13&lt;&gt;"Yes"),D492="")</formula>
    </cfRule>
    <cfRule type="expression" priority="1876" dxfId="3" stopIfTrue="1">
      <formula>AND(D492="",NOT(AND('2- GI'!$D$13&lt;&gt;"",'2- GI'!$D$13&lt;&gt;"Yes")))</formula>
    </cfRule>
  </conditionalFormatting>
  <conditionalFormatting sqref="D493">
    <cfRule type="expression" priority="1877" dxfId="0" stopIfTrue="1">
      <formula>AND(D493&lt;&gt;"",'2- GI'!$D$13="",NOT(AND('2- GI'!$D$13&lt;&gt;"",'2- GI'!$D$13&lt;&gt;"Yes")))</formula>
    </cfRule>
    <cfRule type="expression" priority="1878" dxfId="1" stopIfTrue="1">
      <formula>AND(D493&lt;&gt;"",NOT('2- GI'!$D$13=""),NOT(AND('2- GI'!$D$13&lt;&gt;"",'2- GI'!$D$13&lt;&gt;"Yes")))</formula>
    </cfRule>
    <cfRule type="expression" priority="1879" dxfId="2" stopIfTrue="1">
      <formula>AND(AND('2- GI'!$D$13&lt;&gt;"",'2- GI'!$D$13&lt;&gt;"Yes"),D493="")</formula>
    </cfRule>
    <cfRule type="expression" priority="1880" dxfId="3" stopIfTrue="1">
      <formula>AND(D493="",NOT(AND('2- GI'!$D$13&lt;&gt;"",'2- GI'!$D$13&lt;&gt;"Yes")))</formula>
    </cfRule>
  </conditionalFormatting>
  <conditionalFormatting sqref="D494">
    <cfRule type="expression" priority="1881" dxfId="0" stopIfTrue="1">
      <formula>AND(D494&lt;&gt;"",'2- GI'!$D$13="",NOT(AND('2- GI'!$D$13&lt;&gt;"",'2- GI'!$D$13&lt;&gt;"Yes")))</formula>
    </cfRule>
    <cfRule type="expression" priority="1882" dxfId="1" stopIfTrue="1">
      <formula>AND(D494&lt;&gt;"",NOT('2- GI'!$D$13=""),NOT(AND('2- GI'!$D$13&lt;&gt;"",'2- GI'!$D$13&lt;&gt;"Yes")))</formula>
    </cfRule>
    <cfRule type="expression" priority="1883" dxfId="2" stopIfTrue="1">
      <formula>AND(AND('2- GI'!$D$13&lt;&gt;"",'2- GI'!$D$13&lt;&gt;"Yes"),D494="")</formula>
    </cfRule>
    <cfRule type="expression" priority="1884" dxfId="3" stopIfTrue="1">
      <formula>AND(D494="",NOT(AND('2- GI'!$D$13&lt;&gt;"",'2- GI'!$D$13&lt;&gt;"Yes")))</formula>
    </cfRule>
  </conditionalFormatting>
  <conditionalFormatting sqref="D495">
    <cfRule type="expression" priority="1885" dxfId="0" stopIfTrue="1">
      <formula>AND(D495&lt;&gt;"",'2- GI'!$D$13="",NOT(AND('2- GI'!$D$13&lt;&gt;"",'2- GI'!$D$13&lt;&gt;"Yes")))</formula>
    </cfRule>
    <cfRule type="expression" priority="1886" dxfId="1" stopIfTrue="1">
      <formula>AND(D495&lt;&gt;"",NOT('2- GI'!$D$13=""),NOT(AND('2- GI'!$D$13&lt;&gt;"",'2- GI'!$D$13&lt;&gt;"Yes")))</formula>
    </cfRule>
    <cfRule type="expression" priority="1887" dxfId="2" stopIfTrue="1">
      <formula>AND(AND('2- GI'!$D$13&lt;&gt;"",'2- GI'!$D$13&lt;&gt;"Yes"),D495="")</formula>
    </cfRule>
    <cfRule type="expression" priority="1888" dxfId="3" stopIfTrue="1">
      <formula>AND(D495="",NOT(AND('2- GI'!$D$13&lt;&gt;"",'2- GI'!$D$13&lt;&gt;"Yes")))</formula>
    </cfRule>
  </conditionalFormatting>
  <conditionalFormatting sqref="D496">
    <cfRule type="expression" priority="1889" dxfId="0" stopIfTrue="1">
      <formula>AND(D496&lt;&gt;"",'2- GI'!$D$13="",NOT(AND('2- GI'!$D$13&lt;&gt;"",'2- GI'!$D$13&lt;&gt;"Yes")))</formula>
    </cfRule>
    <cfRule type="expression" priority="1890" dxfId="1" stopIfTrue="1">
      <formula>AND(D496&lt;&gt;"",NOT('2- GI'!$D$13=""),NOT(AND('2- GI'!$D$13&lt;&gt;"",'2- GI'!$D$13&lt;&gt;"Yes")))</formula>
    </cfRule>
    <cfRule type="expression" priority="1891" dxfId="2" stopIfTrue="1">
      <formula>AND(AND('2- GI'!$D$13&lt;&gt;"",'2- GI'!$D$13&lt;&gt;"Yes"),D496="")</formula>
    </cfRule>
    <cfRule type="expression" priority="1892" dxfId="3" stopIfTrue="1">
      <formula>AND(D496="",NOT(AND('2- GI'!$D$13&lt;&gt;"",'2- GI'!$D$13&lt;&gt;"Yes")))</formula>
    </cfRule>
  </conditionalFormatting>
  <conditionalFormatting sqref="D497">
    <cfRule type="expression" priority="1893" dxfId="0" stopIfTrue="1">
      <formula>AND(D497&lt;&gt;"",'2- GI'!$D$13="",NOT(AND('2- GI'!$D$13&lt;&gt;"",'2- GI'!$D$13&lt;&gt;"Yes")))</formula>
    </cfRule>
    <cfRule type="expression" priority="1894" dxfId="1" stopIfTrue="1">
      <formula>AND(D497&lt;&gt;"",NOT('2- GI'!$D$13=""),NOT(AND('2- GI'!$D$13&lt;&gt;"",'2- GI'!$D$13&lt;&gt;"Yes")))</formula>
    </cfRule>
    <cfRule type="expression" priority="1895" dxfId="2" stopIfTrue="1">
      <formula>AND(AND('2- GI'!$D$13&lt;&gt;"",'2- GI'!$D$13&lt;&gt;"Yes"),D497="")</formula>
    </cfRule>
    <cfRule type="expression" priority="1896" dxfId="3" stopIfTrue="1">
      <formula>AND(D497="",NOT(AND('2- GI'!$D$13&lt;&gt;"",'2- GI'!$D$13&lt;&gt;"Yes")))</formula>
    </cfRule>
  </conditionalFormatting>
  <conditionalFormatting sqref="D498">
    <cfRule type="expression" priority="1897" dxfId="0" stopIfTrue="1">
      <formula>AND(D498&lt;&gt;"",'2- GI'!$D$13="",NOT(AND('2- GI'!$D$13&lt;&gt;"",'2- GI'!$D$13&lt;&gt;"Yes")))</formula>
    </cfRule>
    <cfRule type="expression" priority="1898" dxfId="1" stopIfTrue="1">
      <formula>AND(D498&lt;&gt;"",NOT('2- GI'!$D$13=""),NOT(AND('2- GI'!$D$13&lt;&gt;"",'2- GI'!$D$13&lt;&gt;"Yes")))</formula>
    </cfRule>
    <cfRule type="expression" priority="1899" dxfId="2" stopIfTrue="1">
      <formula>AND(AND('2- GI'!$D$13&lt;&gt;"",'2- GI'!$D$13&lt;&gt;"Yes"),D498="")</formula>
    </cfRule>
    <cfRule type="expression" priority="1900" dxfId="3" stopIfTrue="1">
      <formula>AND(D498="",NOT(AND('2- GI'!$D$13&lt;&gt;"",'2- GI'!$D$13&lt;&gt;"Yes")))</formula>
    </cfRule>
  </conditionalFormatting>
  <conditionalFormatting sqref="D499">
    <cfRule type="expression" priority="1901" dxfId="0" stopIfTrue="1">
      <formula>AND(D499&lt;&gt;"",'2- GI'!$D$13="",NOT(AND('2- GI'!$D$13&lt;&gt;"",'2- GI'!$D$13&lt;&gt;"Yes")))</formula>
    </cfRule>
    <cfRule type="expression" priority="1902" dxfId="1" stopIfTrue="1">
      <formula>AND(D499&lt;&gt;"",NOT('2- GI'!$D$13=""),NOT(AND('2- GI'!$D$13&lt;&gt;"",'2- GI'!$D$13&lt;&gt;"Yes")))</formula>
    </cfRule>
    <cfRule type="expression" priority="1903" dxfId="2" stopIfTrue="1">
      <formula>AND(AND('2- GI'!$D$13&lt;&gt;"",'2- GI'!$D$13&lt;&gt;"Yes"),D499="")</formula>
    </cfRule>
    <cfRule type="expression" priority="1904" dxfId="3" stopIfTrue="1">
      <formula>AND(D499="",NOT(AND('2- GI'!$D$13&lt;&gt;"",'2- GI'!$D$13&lt;&gt;"Yes")))</formula>
    </cfRule>
  </conditionalFormatting>
  <conditionalFormatting sqref="D500">
    <cfRule type="expression" priority="1905" dxfId="0" stopIfTrue="1">
      <formula>AND(D500&lt;&gt;"",'2- GI'!$D$13="",NOT(AND('2- GI'!$D$13&lt;&gt;"",'2- GI'!$D$13&lt;&gt;"Yes")))</formula>
    </cfRule>
    <cfRule type="expression" priority="1906" dxfId="1" stopIfTrue="1">
      <formula>AND(D500&lt;&gt;"",NOT('2- GI'!$D$13=""),NOT(AND('2- GI'!$D$13&lt;&gt;"",'2- GI'!$D$13&lt;&gt;"Yes")))</formula>
    </cfRule>
    <cfRule type="expression" priority="1907" dxfId="2" stopIfTrue="1">
      <formula>AND(AND('2- GI'!$D$13&lt;&gt;"",'2- GI'!$D$13&lt;&gt;"Yes"),D500="")</formula>
    </cfRule>
    <cfRule type="expression" priority="1908" dxfId="3" stopIfTrue="1">
      <formula>AND(D500="",NOT(AND('2- GI'!$D$13&lt;&gt;"",'2- GI'!$D$13&lt;&gt;"Yes")))</formula>
    </cfRule>
  </conditionalFormatting>
  <conditionalFormatting sqref="D501">
    <cfRule type="expression" priority="1909" dxfId="0" stopIfTrue="1">
      <formula>AND(D501&lt;&gt;"",'2- GI'!$D$13="",NOT(AND('2- GI'!$D$13&lt;&gt;"",'2- GI'!$D$13&lt;&gt;"Yes")))</formula>
    </cfRule>
    <cfRule type="expression" priority="1910" dxfId="1" stopIfTrue="1">
      <formula>AND(D501&lt;&gt;"",NOT('2- GI'!$D$13=""),NOT(AND('2- GI'!$D$13&lt;&gt;"",'2- GI'!$D$13&lt;&gt;"Yes")))</formula>
    </cfRule>
    <cfRule type="expression" priority="1911" dxfId="2" stopIfTrue="1">
      <formula>AND(AND('2- GI'!$D$13&lt;&gt;"",'2- GI'!$D$13&lt;&gt;"Yes"),D501="")</formula>
    </cfRule>
    <cfRule type="expression" priority="1912" dxfId="3" stopIfTrue="1">
      <formula>AND(D501="",NOT(AND('2- GI'!$D$13&lt;&gt;"",'2- GI'!$D$13&lt;&gt;"Yes")))</formula>
    </cfRule>
  </conditionalFormatting>
  <conditionalFormatting sqref="D502">
    <cfRule type="expression" priority="1913" dxfId="0" stopIfTrue="1">
      <formula>AND(D502&lt;&gt;"",OR($D$499="",$D$500="",$D$501="",'2- GI'!$D$13=""),NOT(AND(OR(AND($D$499&lt;&gt;"",$D$499&gt;0),AND($D$500&lt;&gt;"",$D$500&gt;0),AND($D$501&lt;&gt;"",$D$501&gt;0)),AND('2- GI'!$D$13&lt;&gt;"",'2- GI'!$D$13&lt;&gt;"Yes"))))</formula>
    </cfRule>
    <cfRule type="expression" priority="1914" dxfId="1" stopIfTrue="1">
      <formula>AND(D502&lt;&gt;"",NOT(OR($D$499="",$D$500="",$D$501="",'2- GI'!$D$13="")),NOT(AND(OR(AND($D$499&lt;&gt;"",$D$499&gt;0),AND($D$500&lt;&gt;"",$D$500&gt;0),AND($D$501&lt;&gt;"",$D$501&gt;0)),AND('2- GI'!$D$13&lt;&gt;"",'2- GI'!$D$13&lt;&gt;"Yes"))))</formula>
    </cfRule>
    <cfRule type="expression" priority="1915" dxfId="2" stopIfTrue="1">
      <formula>AND(AND(OR(AND($D$499&lt;&gt;"",$D$499&gt;0),AND($D$500&lt;&gt;"",$D$500&gt;0),AND($D$501&lt;&gt;"",$D$501&gt;0)),AND('2- GI'!$D$13&lt;&gt;"",'2- GI'!$D$13&lt;&gt;"Yes")),D502="")</formula>
    </cfRule>
    <cfRule type="expression" priority="1916" dxfId="3" stopIfTrue="1">
      <formula>AND(D502="",NOT(AND(OR(AND($D$499&lt;&gt;"",$D$499&gt;0),AND($D$500&lt;&gt;"",$D$500&gt;0),AND($D$501&lt;&gt;"",$D$501&gt;0)),AND('2- GI'!$D$13&lt;&gt;"",'2- GI'!$D$13&lt;&gt;"Yes"))))</formula>
    </cfRule>
  </conditionalFormatting>
  <conditionalFormatting sqref="D503">
    <cfRule type="expression" priority="1917" dxfId="0" stopIfTrue="1">
      <formula>AND(D503&lt;&gt;"",'2- GI'!$D$13="",NOT(AND('2- GI'!$D$13&lt;&gt;"",'2- GI'!$D$13&lt;&gt;"Yes")))</formula>
    </cfRule>
    <cfRule type="expression" priority="1918" dxfId="1" stopIfTrue="1">
      <formula>AND(D503&lt;&gt;"",NOT('2- GI'!$D$13=""),NOT(AND('2- GI'!$D$13&lt;&gt;"",'2- GI'!$D$13&lt;&gt;"Yes")))</formula>
    </cfRule>
    <cfRule type="expression" priority="1919" dxfId="2" stopIfTrue="1">
      <formula>AND(AND('2- GI'!$D$13&lt;&gt;"",'2- GI'!$D$13&lt;&gt;"Yes"),D503="")</formula>
    </cfRule>
    <cfRule type="expression" priority="1920" dxfId="3" stopIfTrue="1">
      <formula>AND(D503="",NOT(AND('2- GI'!$D$13&lt;&gt;"",'2- GI'!$D$13&lt;&gt;"Yes")))</formula>
    </cfRule>
  </conditionalFormatting>
  <conditionalFormatting sqref="D504">
    <cfRule type="expression" priority="1921" dxfId="0" stopIfTrue="1">
      <formula>AND(D504&lt;&gt;"",'2- GI'!$D$13="",NOT(AND('2- GI'!$D$13&lt;&gt;"",'2- GI'!$D$13&lt;&gt;"Yes")))</formula>
    </cfRule>
    <cfRule type="expression" priority="1922" dxfId="1" stopIfTrue="1">
      <formula>AND(D504&lt;&gt;"",NOT('2- GI'!$D$13=""),NOT(AND('2- GI'!$D$13&lt;&gt;"",'2- GI'!$D$13&lt;&gt;"Yes")))</formula>
    </cfRule>
    <cfRule type="expression" priority="1923" dxfId="2" stopIfTrue="1">
      <formula>AND(AND('2- GI'!$D$13&lt;&gt;"",'2- GI'!$D$13&lt;&gt;"Yes"),D504="")</formula>
    </cfRule>
    <cfRule type="expression" priority="1924" dxfId="3" stopIfTrue="1">
      <formula>AND(D504="",NOT(AND('2- GI'!$D$13&lt;&gt;"",'2- GI'!$D$13&lt;&gt;"Yes")))</formula>
    </cfRule>
  </conditionalFormatting>
  <conditionalFormatting sqref="D505">
    <cfRule type="expression" priority="1925" dxfId="0" stopIfTrue="1">
      <formula>AND(D505&lt;&gt;"",'2- GI'!$D$13="",NOT(AND('2- GI'!$D$13&lt;&gt;"",'2- GI'!$D$13&lt;&gt;"Yes")))</formula>
    </cfRule>
    <cfRule type="expression" priority="1926" dxfId="1" stopIfTrue="1">
      <formula>AND(D505&lt;&gt;"",NOT('2- GI'!$D$13=""),NOT(AND('2- GI'!$D$13&lt;&gt;"",'2- GI'!$D$13&lt;&gt;"Yes")))</formula>
    </cfRule>
    <cfRule type="expression" priority="1927" dxfId="2" stopIfTrue="1">
      <formula>AND(AND('2- GI'!$D$13&lt;&gt;"",'2- GI'!$D$13&lt;&gt;"Yes"),D505="")</formula>
    </cfRule>
    <cfRule type="expression" priority="1928" dxfId="3" stopIfTrue="1">
      <formula>AND(D505="",NOT(AND('2- GI'!$D$13&lt;&gt;"",'2- GI'!$D$13&lt;&gt;"Yes")))</formula>
    </cfRule>
  </conditionalFormatting>
  <conditionalFormatting sqref="D506">
    <cfRule type="expression" priority="1929" dxfId="0" stopIfTrue="1">
      <formula>AND(D506&lt;&gt;"",'2- GI'!$D$13="",NOT(AND('2- GI'!$D$13&lt;&gt;"",'2- GI'!$D$13&lt;&gt;"Yes")))</formula>
    </cfRule>
    <cfRule type="expression" priority="1930" dxfId="1" stopIfTrue="1">
      <formula>AND(D506&lt;&gt;"",NOT('2- GI'!$D$13=""),NOT(AND('2- GI'!$D$13&lt;&gt;"",'2- GI'!$D$13&lt;&gt;"Yes")))</formula>
    </cfRule>
    <cfRule type="expression" priority="1931" dxfId="2" stopIfTrue="1">
      <formula>AND(AND('2- GI'!$D$13&lt;&gt;"",'2- GI'!$D$13&lt;&gt;"Yes"),D506="")</formula>
    </cfRule>
    <cfRule type="expression" priority="1932" dxfId="3" stopIfTrue="1">
      <formula>AND(D506="",NOT(AND('2- GI'!$D$13&lt;&gt;"",'2- GI'!$D$13&lt;&gt;"Yes")))</formula>
    </cfRule>
  </conditionalFormatting>
  <conditionalFormatting sqref="D507">
    <cfRule type="expression" priority="1933" dxfId="0" stopIfTrue="1">
      <formula>AND(D507&lt;&gt;"",'2- GI'!$D$13="",NOT(AND('2- GI'!$D$13&lt;&gt;"",'2- GI'!$D$13&lt;&gt;"Yes")))</formula>
    </cfRule>
    <cfRule type="expression" priority="1934" dxfId="1" stopIfTrue="1">
      <formula>AND(D507&lt;&gt;"",NOT('2- GI'!$D$13=""),NOT(AND('2- GI'!$D$13&lt;&gt;"",'2- GI'!$D$13&lt;&gt;"Yes")))</formula>
    </cfRule>
    <cfRule type="expression" priority="1935" dxfId="2" stopIfTrue="1">
      <formula>AND(AND('2- GI'!$D$13&lt;&gt;"",'2- GI'!$D$13&lt;&gt;"Yes"),D507="")</formula>
    </cfRule>
    <cfRule type="expression" priority="1936" dxfId="3" stopIfTrue="1">
      <formula>AND(D507="",NOT(AND('2- GI'!$D$13&lt;&gt;"",'2- GI'!$D$13&lt;&gt;"Yes")))</formula>
    </cfRule>
  </conditionalFormatting>
  <conditionalFormatting sqref="D508">
    <cfRule type="expression" priority="1937" dxfId="0" stopIfTrue="1">
      <formula>AND(D508&lt;&gt;"",'2- GI'!$D$13="",NOT(AND('2- GI'!$D$13&lt;&gt;"",'2- GI'!$D$13&lt;&gt;"Yes")))</formula>
    </cfRule>
    <cfRule type="expression" priority="1938" dxfId="1" stopIfTrue="1">
      <formula>AND(D508&lt;&gt;"",NOT('2- GI'!$D$13=""),NOT(AND('2- GI'!$D$13&lt;&gt;"",'2- GI'!$D$13&lt;&gt;"Yes")))</formula>
    </cfRule>
    <cfRule type="expression" priority="1939" dxfId="2" stopIfTrue="1">
      <formula>AND(AND('2- GI'!$D$13&lt;&gt;"",'2- GI'!$D$13&lt;&gt;"Yes"),D508="")</formula>
    </cfRule>
    <cfRule type="expression" priority="1940" dxfId="3" stopIfTrue="1">
      <formula>AND(D508="",NOT(AND('2- GI'!$D$13&lt;&gt;"",'2- GI'!$D$13&lt;&gt;"Yes")))</formula>
    </cfRule>
  </conditionalFormatting>
  <conditionalFormatting sqref="D509">
    <cfRule type="expression" priority="1941" dxfId="0" stopIfTrue="1">
      <formula>AND(D509&lt;&gt;"",'2- GI'!$D$13="",NOT(AND('2- GI'!$D$13&lt;&gt;"",'2- GI'!$D$13&lt;&gt;"Yes")))</formula>
    </cfRule>
    <cfRule type="expression" priority="1942" dxfId="1" stopIfTrue="1">
      <formula>AND(D509&lt;&gt;"",NOT('2- GI'!$D$13=""),NOT(AND('2- GI'!$D$13&lt;&gt;"",'2- GI'!$D$13&lt;&gt;"Yes")))</formula>
    </cfRule>
    <cfRule type="expression" priority="1943" dxfId="2" stopIfTrue="1">
      <formula>AND(AND('2- GI'!$D$13&lt;&gt;"",'2- GI'!$D$13&lt;&gt;"Yes"),D509="")</formula>
    </cfRule>
    <cfRule type="expression" priority="1944" dxfId="3" stopIfTrue="1">
      <formula>AND(D509="",NOT(AND('2- GI'!$D$13&lt;&gt;"",'2- GI'!$D$13&lt;&gt;"Yes")))</formula>
    </cfRule>
  </conditionalFormatting>
  <conditionalFormatting sqref="D510">
    <cfRule type="expression" priority="1945" dxfId="0" stopIfTrue="1">
      <formula>AND(D510&lt;&gt;"",'2- GI'!$D$13="",NOT(AND('2- GI'!$D$13&lt;&gt;"",'2- GI'!$D$13&lt;&gt;"Yes")))</formula>
    </cfRule>
    <cfRule type="expression" priority="1946" dxfId="1" stopIfTrue="1">
      <formula>AND(D510&lt;&gt;"",NOT('2- GI'!$D$13=""),NOT(AND('2- GI'!$D$13&lt;&gt;"",'2- GI'!$D$13&lt;&gt;"Yes")))</formula>
    </cfRule>
    <cfRule type="expression" priority="1947" dxfId="2" stopIfTrue="1">
      <formula>AND(AND('2- GI'!$D$13&lt;&gt;"",'2- GI'!$D$13&lt;&gt;"Yes"),D510="")</formula>
    </cfRule>
    <cfRule type="expression" priority="1948" dxfId="3" stopIfTrue="1">
      <formula>AND(D510="",NOT(AND('2- GI'!$D$13&lt;&gt;"",'2- GI'!$D$13&lt;&gt;"Yes")))</formula>
    </cfRule>
  </conditionalFormatting>
  <conditionalFormatting sqref="D511">
    <cfRule type="expression" priority="1949" dxfId="0" stopIfTrue="1">
      <formula>AND(D511&lt;&gt;"",'2- GI'!$D$13="",NOT(AND('2- GI'!$D$13&lt;&gt;"",'2- GI'!$D$13&lt;&gt;"Yes")))</formula>
    </cfRule>
    <cfRule type="expression" priority="1950" dxfId="1" stopIfTrue="1">
      <formula>AND(D511&lt;&gt;"",NOT('2- GI'!$D$13=""),NOT(AND('2- GI'!$D$13&lt;&gt;"",'2- GI'!$D$13&lt;&gt;"Yes")))</formula>
    </cfRule>
    <cfRule type="expression" priority="1951" dxfId="2" stopIfTrue="1">
      <formula>AND(AND('2- GI'!$D$13&lt;&gt;"",'2- GI'!$D$13&lt;&gt;"Yes"),D511="")</formula>
    </cfRule>
    <cfRule type="expression" priority="1952" dxfId="3" stopIfTrue="1">
      <formula>AND(D511="",NOT(AND('2- GI'!$D$13&lt;&gt;"",'2- GI'!$D$13&lt;&gt;"Yes")))</formula>
    </cfRule>
  </conditionalFormatting>
  <conditionalFormatting sqref="D512">
    <cfRule type="expression" priority="1953" dxfId="0" stopIfTrue="1">
      <formula>AND(D512&lt;&gt;"",'2- GI'!$D$13="",NOT(AND('2- GI'!$D$13&lt;&gt;"",'2- GI'!$D$13&lt;&gt;"Yes")))</formula>
    </cfRule>
    <cfRule type="expression" priority="1954" dxfId="1" stopIfTrue="1">
      <formula>AND(D512&lt;&gt;"",NOT('2- GI'!$D$13=""),NOT(AND('2- GI'!$D$13&lt;&gt;"",'2- GI'!$D$13&lt;&gt;"Yes")))</formula>
    </cfRule>
    <cfRule type="expression" priority="1955" dxfId="2" stopIfTrue="1">
      <formula>AND(AND('2- GI'!$D$13&lt;&gt;"",'2- GI'!$D$13&lt;&gt;"Yes"),D512="")</formula>
    </cfRule>
    <cfRule type="expression" priority="1956" dxfId="3" stopIfTrue="1">
      <formula>AND(D512="",NOT(AND('2- GI'!$D$13&lt;&gt;"",'2- GI'!$D$13&lt;&gt;"Yes")))</formula>
    </cfRule>
  </conditionalFormatting>
  <conditionalFormatting sqref="D513">
    <cfRule type="expression" priority="1957" dxfId="0" stopIfTrue="1">
      <formula>AND(D513&lt;&gt;"",'2- GI'!$D$13="",NOT(AND('2- GI'!$D$13&lt;&gt;"",'2- GI'!$D$13&lt;&gt;"Yes")))</formula>
    </cfRule>
    <cfRule type="expression" priority="1958" dxfId="1" stopIfTrue="1">
      <formula>AND(D513&lt;&gt;"",NOT('2- GI'!$D$13=""),NOT(AND('2- GI'!$D$13&lt;&gt;"",'2- GI'!$D$13&lt;&gt;"Yes")))</formula>
    </cfRule>
    <cfRule type="expression" priority="1959" dxfId="2" stopIfTrue="1">
      <formula>AND(AND('2- GI'!$D$13&lt;&gt;"",'2- GI'!$D$13&lt;&gt;"Yes"),D513="")</formula>
    </cfRule>
    <cfRule type="expression" priority="1960" dxfId="3" stopIfTrue="1">
      <formula>AND(D513="",NOT(AND('2- GI'!$D$13&lt;&gt;"",'2- GI'!$D$13&lt;&gt;"Yes")))</formula>
    </cfRule>
  </conditionalFormatting>
  <conditionalFormatting sqref="D514">
    <cfRule type="expression" priority="1961" dxfId="0" stopIfTrue="1">
      <formula>AND(D514&lt;&gt;"",'2- GI'!$D$13="",NOT(AND('2- GI'!$D$13&lt;&gt;"",'2- GI'!$D$13&lt;&gt;"Yes")))</formula>
    </cfRule>
    <cfRule type="expression" priority="1962" dxfId="1" stopIfTrue="1">
      <formula>AND(D514&lt;&gt;"",NOT('2- GI'!$D$13=""),NOT(AND('2- GI'!$D$13&lt;&gt;"",'2- GI'!$D$13&lt;&gt;"Yes")))</formula>
    </cfRule>
    <cfRule type="expression" priority="1963" dxfId="2" stopIfTrue="1">
      <formula>AND(AND('2- GI'!$D$13&lt;&gt;"",'2- GI'!$D$13&lt;&gt;"Yes"),D514="")</formula>
    </cfRule>
    <cfRule type="expression" priority="1964" dxfId="3" stopIfTrue="1">
      <formula>AND(D514="",NOT(AND('2- GI'!$D$13&lt;&gt;"",'2- GI'!$D$13&lt;&gt;"Yes")))</formula>
    </cfRule>
  </conditionalFormatting>
  <conditionalFormatting sqref="D515">
    <cfRule type="expression" priority="1965" dxfId="0" stopIfTrue="1">
      <formula>AND(D515&lt;&gt;"",'2- GI'!$D$13="",NOT(AND('2- GI'!$D$13&lt;&gt;"",'2- GI'!$D$13&lt;&gt;"Yes")))</formula>
    </cfRule>
    <cfRule type="expression" priority="1966" dxfId="1" stopIfTrue="1">
      <formula>AND(D515&lt;&gt;"",NOT('2- GI'!$D$13=""),NOT(AND('2- GI'!$D$13&lt;&gt;"",'2- GI'!$D$13&lt;&gt;"Yes")))</formula>
    </cfRule>
    <cfRule type="expression" priority="1967" dxfId="2" stopIfTrue="1">
      <formula>AND(AND('2- GI'!$D$13&lt;&gt;"",'2- GI'!$D$13&lt;&gt;"Yes"),D515="")</formula>
    </cfRule>
    <cfRule type="expression" priority="1968" dxfId="3" stopIfTrue="1">
      <formula>AND(D515="",NOT(AND('2- GI'!$D$13&lt;&gt;"",'2- GI'!$D$13&lt;&gt;"Yes")))</formula>
    </cfRule>
  </conditionalFormatting>
  <conditionalFormatting sqref="D516">
    <cfRule type="expression" priority="1969" dxfId="0" stopIfTrue="1">
      <formula>AND(D516&lt;&gt;"",'2- GI'!$D$13="",NOT(AND('2- GI'!$D$13&lt;&gt;"",'2- GI'!$D$13&lt;&gt;"Yes")))</formula>
    </cfRule>
    <cfRule type="expression" priority="1970" dxfId="1" stopIfTrue="1">
      <formula>AND(D516&lt;&gt;"",NOT('2- GI'!$D$13=""),NOT(AND('2- GI'!$D$13&lt;&gt;"",'2- GI'!$D$13&lt;&gt;"Yes")))</formula>
    </cfRule>
    <cfRule type="expression" priority="1971" dxfId="2" stopIfTrue="1">
      <formula>AND(AND('2- GI'!$D$13&lt;&gt;"",'2- GI'!$D$13&lt;&gt;"Yes"),D516="")</formula>
    </cfRule>
    <cfRule type="expression" priority="1972" dxfId="3" stopIfTrue="1">
      <formula>AND(D516="",NOT(AND('2- GI'!$D$13&lt;&gt;"",'2- GI'!$D$13&lt;&gt;"Yes")))</formula>
    </cfRule>
  </conditionalFormatting>
  <conditionalFormatting sqref="D517">
    <cfRule type="expression" priority="1973" dxfId="0" stopIfTrue="1">
      <formula>AND(D517&lt;&gt;"",'2- GI'!$D$13="",NOT(AND('2- GI'!$D$13&lt;&gt;"",'2- GI'!$D$13&lt;&gt;"Yes")))</formula>
    </cfRule>
    <cfRule type="expression" priority="1974" dxfId="1" stopIfTrue="1">
      <formula>AND(D517&lt;&gt;"",NOT('2- GI'!$D$13=""),NOT(AND('2- GI'!$D$13&lt;&gt;"",'2- GI'!$D$13&lt;&gt;"Yes")))</formula>
    </cfRule>
    <cfRule type="expression" priority="1975" dxfId="2" stopIfTrue="1">
      <formula>AND(AND('2- GI'!$D$13&lt;&gt;"",'2- GI'!$D$13&lt;&gt;"Yes"),D517="")</formula>
    </cfRule>
    <cfRule type="expression" priority="1976" dxfId="3" stopIfTrue="1">
      <formula>AND(D517="",NOT(AND('2- GI'!$D$13&lt;&gt;"",'2- GI'!$D$13&lt;&gt;"Yes")))</formula>
    </cfRule>
  </conditionalFormatting>
  <conditionalFormatting sqref="D518">
    <cfRule type="expression" priority="1977" dxfId="0" stopIfTrue="1">
      <formula>AND(D518&lt;&gt;"",'2- GI'!$D$13="",NOT(AND('2- GI'!$D$13&lt;&gt;"",'2- GI'!$D$13&lt;&gt;"Yes")))</formula>
    </cfRule>
    <cfRule type="expression" priority="1978" dxfId="1" stopIfTrue="1">
      <formula>AND(D518&lt;&gt;"",NOT('2- GI'!$D$13=""),NOT(AND('2- GI'!$D$13&lt;&gt;"",'2- GI'!$D$13&lt;&gt;"Yes")))</formula>
    </cfRule>
    <cfRule type="expression" priority="1979" dxfId="2" stopIfTrue="1">
      <formula>AND(AND('2- GI'!$D$13&lt;&gt;"",'2- GI'!$D$13&lt;&gt;"Yes"),D518="")</formula>
    </cfRule>
    <cfRule type="expression" priority="1980" dxfId="3" stopIfTrue="1">
      <formula>AND(D518="",NOT(AND('2- GI'!$D$13&lt;&gt;"",'2- GI'!$D$13&lt;&gt;"Yes")))</formula>
    </cfRule>
  </conditionalFormatting>
  <conditionalFormatting sqref="D519">
    <cfRule type="expression" priority="1981" dxfId="0" stopIfTrue="1">
      <formula>AND(D519&lt;&gt;"",'2- GI'!$D$13="",NOT(AND('2- GI'!$D$13&lt;&gt;"",'2- GI'!$D$13&lt;&gt;"Yes")))</formula>
    </cfRule>
    <cfRule type="expression" priority="1982" dxfId="1" stopIfTrue="1">
      <formula>AND(D519&lt;&gt;"",NOT('2- GI'!$D$13=""),NOT(AND('2- GI'!$D$13&lt;&gt;"",'2- GI'!$D$13&lt;&gt;"Yes")))</formula>
    </cfRule>
    <cfRule type="expression" priority="1983" dxfId="2" stopIfTrue="1">
      <formula>AND(AND('2- GI'!$D$13&lt;&gt;"",'2- GI'!$D$13&lt;&gt;"Yes"),D519="")</formula>
    </cfRule>
    <cfRule type="expression" priority="1984" dxfId="3" stopIfTrue="1">
      <formula>AND(D519="",NOT(AND('2- GI'!$D$13&lt;&gt;"",'2- GI'!$D$13&lt;&gt;"Yes")))</formula>
    </cfRule>
  </conditionalFormatting>
  <conditionalFormatting sqref="D520">
    <cfRule type="expression" priority="1985" dxfId="0" stopIfTrue="1">
      <formula>AND(D520&lt;&gt;"",'2- GI'!$D$13="",NOT(AND('2- GI'!$D$13&lt;&gt;"",'2- GI'!$D$13&lt;&gt;"Yes")))</formula>
    </cfRule>
    <cfRule type="expression" priority="1986" dxfId="1" stopIfTrue="1">
      <formula>AND(D520&lt;&gt;"",NOT('2- GI'!$D$13=""),NOT(AND('2- GI'!$D$13&lt;&gt;"",'2- GI'!$D$13&lt;&gt;"Yes")))</formula>
    </cfRule>
    <cfRule type="expression" priority="1987" dxfId="2" stopIfTrue="1">
      <formula>AND(AND('2- GI'!$D$13&lt;&gt;"",'2- GI'!$D$13&lt;&gt;"Yes"),D520="")</formula>
    </cfRule>
    <cfRule type="expression" priority="1988" dxfId="3" stopIfTrue="1">
      <formula>AND(D520="",NOT(AND('2- GI'!$D$13&lt;&gt;"",'2- GI'!$D$13&lt;&gt;"Yes")))</formula>
    </cfRule>
  </conditionalFormatting>
  <conditionalFormatting sqref="D521">
    <cfRule type="expression" priority="1989" dxfId="0" stopIfTrue="1">
      <formula>AND(D521&lt;&gt;"",'2- GI'!$D$13="",NOT(AND('2- GI'!$D$13&lt;&gt;"",'2- GI'!$D$13&lt;&gt;"Yes")))</formula>
    </cfRule>
    <cfRule type="expression" priority="1990" dxfId="1" stopIfTrue="1">
      <formula>AND(D521&lt;&gt;"",NOT('2- GI'!$D$13=""),NOT(AND('2- GI'!$D$13&lt;&gt;"",'2- GI'!$D$13&lt;&gt;"Yes")))</formula>
    </cfRule>
    <cfRule type="expression" priority="1991" dxfId="2" stopIfTrue="1">
      <formula>AND(AND('2- GI'!$D$13&lt;&gt;"",'2- GI'!$D$13&lt;&gt;"Yes"),D521="")</formula>
    </cfRule>
    <cfRule type="expression" priority="1992" dxfId="3" stopIfTrue="1">
      <formula>AND(D521="",NOT(AND('2- GI'!$D$13&lt;&gt;"",'2- GI'!$D$13&lt;&gt;"Yes")))</formula>
    </cfRule>
  </conditionalFormatting>
  <conditionalFormatting sqref="D522">
    <cfRule type="expression" priority="1993" dxfId="0" stopIfTrue="1">
      <formula>AND(D522&lt;&gt;"",'2- GI'!$D$13="",NOT(AND('2- GI'!$D$13&lt;&gt;"",'2- GI'!$D$13&lt;&gt;"Yes")))</formula>
    </cfRule>
    <cfRule type="expression" priority="1994" dxfId="1" stopIfTrue="1">
      <formula>AND(D522&lt;&gt;"",NOT('2- GI'!$D$13=""),NOT(AND('2- GI'!$D$13&lt;&gt;"",'2- GI'!$D$13&lt;&gt;"Yes")))</formula>
    </cfRule>
    <cfRule type="expression" priority="1995" dxfId="2" stopIfTrue="1">
      <formula>AND(AND('2- GI'!$D$13&lt;&gt;"",'2- GI'!$D$13&lt;&gt;"Yes"),D522="")</formula>
    </cfRule>
    <cfRule type="expression" priority="1996" dxfId="3" stopIfTrue="1">
      <formula>AND(D522="",NOT(AND('2- GI'!$D$13&lt;&gt;"",'2- GI'!$D$13&lt;&gt;"Yes")))</formula>
    </cfRule>
  </conditionalFormatting>
  <conditionalFormatting sqref="D523">
    <cfRule type="expression" priority="1997" dxfId="0" stopIfTrue="1">
      <formula>AND(D523&lt;&gt;"",'2- GI'!$D$13="",NOT(AND('2- GI'!$D$13&lt;&gt;"",'2- GI'!$D$13&lt;&gt;"Yes")))</formula>
    </cfRule>
    <cfRule type="expression" priority="1998" dxfId="1" stopIfTrue="1">
      <formula>AND(D523&lt;&gt;"",NOT('2- GI'!$D$13=""),NOT(AND('2- GI'!$D$13&lt;&gt;"",'2- GI'!$D$13&lt;&gt;"Yes")))</formula>
    </cfRule>
    <cfRule type="expression" priority="1999" dxfId="2" stopIfTrue="1">
      <formula>AND(AND('2- GI'!$D$13&lt;&gt;"",'2- GI'!$D$13&lt;&gt;"Yes"),D523="")</formula>
    </cfRule>
    <cfRule type="expression" priority="2000" dxfId="3" stopIfTrue="1">
      <formula>AND(D523="",NOT(AND('2- GI'!$D$13&lt;&gt;"",'2- GI'!$D$13&lt;&gt;"Yes")))</formula>
    </cfRule>
  </conditionalFormatting>
  <conditionalFormatting sqref="D524">
    <cfRule type="expression" priority="2001" dxfId="0" stopIfTrue="1">
      <formula>AND(D524&lt;&gt;"",'2- GI'!$D$13="",NOT(AND('2- GI'!$D$13&lt;&gt;"",'2- GI'!$D$13&lt;&gt;"Yes")))</formula>
    </cfRule>
    <cfRule type="expression" priority="2002" dxfId="1" stopIfTrue="1">
      <formula>AND(D524&lt;&gt;"",NOT('2- GI'!$D$13=""),NOT(AND('2- GI'!$D$13&lt;&gt;"",'2- GI'!$D$13&lt;&gt;"Yes")))</formula>
    </cfRule>
    <cfRule type="expression" priority="2003" dxfId="2" stopIfTrue="1">
      <formula>AND(AND('2- GI'!$D$13&lt;&gt;"",'2- GI'!$D$13&lt;&gt;"Yes"),D524="")</formula>
    </cfRule>
    <cfRule type="expression" priority="2004" dxfId="3" stopIfTrue="1">
      <formula>AND(D524="",NOT(AND('2- GI'!$D$13&lt;&gt;"",'2- GI'!$D$13&lt;&gt;"Yes")))</formula>
    </cfRule>
  </conditionalFormatting>
  <conditionalFormatting sqref="D525">
    <cfRule type="expression" priority="2005" dxfId="0" stopIfTrue="1">
      <formula>AND(D525&lt;&gt;"",'2- GI'!$D$13="",NOT(AND('2- GI'!$D$13&lt;&gt;"",'2- GI'!$D$13&lt;&gt;"Yes")))</formula>
    </cfRule>
    <cfRule type="expression" priority="2006" dxfId="1" stopIfTrue="1">
      <formula>AND(D525&lt;&gt;"",NOT('2- GI'!$D$13=""),NOT(AND('2- GI'!$D$13&lt;&gt;"",'2- GI'!$D$13&lt;&gt;"Yes")))</formula>
    </cfRule>
    <cfRule type="expression" priority="2007" dxfId="2" stopIfTrue="1">
      <formula>AND(AND('2- GI'!$D$13&lt;&gt;"",'2- GI'!$D$13&lt;&gt;"Yes"),D525="")</formula>
    </cfRule>
    <cfRule type="expression" priority="2008" dxfId="3" stopIfTrue="1">
      <formula>AND(D525="",NOT(AND('2- GI'!$D$13&lt;&gt;"",'2- GI'!$D$13&lt;&gt;"Yes")))</formula>
    </cfRule>
  </conditionalFormatting>
  <conditionalFormatting sqref="D526">
    <cfRule type="expression" priority="2009" dxfId="0" stopIfTrue="1">
      <formula>AND(D526&lt;&gt;"",'2- GI'!$D$13="",NOT(AND('2- GI'!$D$13&lt;&gt;"",'2- GI'!$D$13&lt;&gt;"Yes")))</formula>
    </cfRule>
    <cfRule type="expression" priority="2010" dxfId="1" stopIfTrue="1">
      <formula>AND(D526&lt;&gt;"",NOT('2- GI'!$D$13=""),NOT(AND('2- GI'!$D$13&lt;&gt;"",'2- GI'!$D$13&lt;&gt;"Yes")))</formula>
    </cfRule>
    <cfRule type="expression" priority="2011" dxfId="2" stopIfTrue="1">
      <formula>AND(AND('2- GI'!$D$13&lt;&gt;"",'2- GI'!$D$13&lt;&gt;"Yes"),D526="")</formula>
    </cfRule>
    <cfRule type="expression" priority="2012" dxfId="3" stopIfTrue="1">
      <formula>AND(D526="",NOT(AND('2- GI'!$D$13&lt;&gt;"",'2- GI'!$D$13&lt;&gt;"Yes")))</formula>
    </cfRule>
  </conditionalFormatting>
  <conditionalFormatting sqref="D527">
    <cfRule type="expression" priority="2013" dxfId="0" stopIfTrue="1">
      <formula>AND(D527&lt;&gt;"",'2- GI'!$D$13="",NOT(AND('2- GI'!$D$13&lt;&gt;"",'2- GI'!$D$13&lt;&gt;"Yes")))</formula>
    </cfRule>
    <cfRule type="expression" priority="2014" dxfId="1" stopIfTrue="1">
      <formula>AND(D527&lt;&gt;"",NOT('2- GI'!$D$13=""),NOT(AND('2- GI'!$D$13&lt;&gt;"",'2- GI'!$D$13&lt;&gt;"Yes")))</formula>
    </cfRule>
    <cfRule type="expression" priority="2015" dxfId="2" stopIfTrue="1">
      <formula>AND(AND('2- GI'!$D$13&lt;&gt;"",'2- GI'!$D$13&lt;&gt;"Yes"),D527="")</formula>
    </cfRule>
    <cfRule type="expression" priority="2016" dxfId="3" stopIfTrue="1">
      <formula>AND(D527="",NOT(AND('2- GI'!$D$13&lt;&gt;"",'2- GI'!$D$13&lt;&gt;"Yes")))</formula>
    </cfRule>
  </conditionalFormatting>
  <conditionalFormatting sqref="D528">
    <cfRule type="expression" priority="2017" dxfId="0" stopIfTrue="1">
      <formula>AND(D528&lt;&gt;"",'2- GI'!$D$13="",NOT(AND('2- GI'!$D$13&lt;&gt;"",'2- GI'!$D$13&lt;&gt;"Yes")))</formula>
    </cfRule>
    <cfRule type="expression" priority="2018" dxfId="1" stopIfTrue="1">
      <formula>AND(D528&lt;&gt;"",NOT('2- GI'!$D$13=""),NOT(AND('2- GI'!$D$13&lt;&gt;"",'2- GI'!$D$13&lt;&gt;"Yes")))</formula>
    </cfRule>
    <cfRule type="expression" priority="2019" dxfId="2" stopIfTrue="1">
      <formula>AND(AND('2- GI'!$D$13&lt;&gt;"",'2- GI'!$D$13&lt;&gt;"Yes"),D528="")</formula>
    </cfRule>
    <cfRule type="expression" priority="2020" dxfId="3" stopIfTrue="1">
      <formula>AND(D528="",NOT(AND('2- GI'!$D$13&lt;&gt;"",'2- GI'!$D$13&lt;&gt;"Yes")))</formula>
    </cfRule>
  </conditionalFormatting>
  <conditionalFormatting sqref="D529">
    <cfRule type="expression" priority="2021" dxfId="0" stopIfTrue="1">
      <formula>AND(D529&lt;&gt;"",'2- GI'!$D$13="",NOT(AND('2- GI'!$D$13&lt;&gt;"",'2- GI'!$D$13&lt;&gt;"Yes")))</formula>
    </cfRule>
    <cfRule type="expression" priority="2022" dxfId="1" stopIfTrue="1">
      <formula>AND(D529&lt;&gt;"",NOT('2- GI'!$D$13=""),NOT(AND('2- GI'!$D$13&lt;&gt;"",'2- GI'!$D$13&lt;&gt;"Yes")))</formula>
    </cfRule>
    <cfRule type="expression" priority="2023" dxfId="2" stopIfTrue="1">
      <formula>AND(AND('2- GI'!$D$13&lt;&gt;"",'2- GI'!$D$13&lt;&gt;"Yes"),D529="")</formula>
    </cfRule>
    <cfRule type="expression" priority="2024" dxfId="3" stopIfTrue="1">
      <formula>AND(D529="",NOT(AND('2- GI'!$D$13&lt;&gt;"",'2- GI'!$D$13&lt;&gt;"Yes")))</formula>
    </cfRule>
  </conditionalFormatting>
  <conditionalFormatting sqref="D530">
    <cfRule type="expression" priority="2025" dxfId="0" stopIfTrue="1">
      <formula>AND(D530&lt;&gt;"",'2- GI'!$D$13="",NOT(AND('2- GI'!$D$13&lt;&gt;"",'2- GI'!$D$13&lt;&gt;"Yes")))</formula>
    </cfRule>
    <cfRule type="expression" priority="2026" dxfId="1" stopIfTrue="1">
      <formula>AND(D530&lt;&gt;"",NOT('2- GI'!$D$13=""),NOT(AND('2- GI'!$D$13&lt;&gt;"",'2- GI'!$D$13&lt;&gt;"Yes")))</formula>
    </cfRule>
    <cfRule type="expression" priority="2027" dxfId="2" stopIfTrue="1">
      <formula>AND(AND('2- GI'!$D$13&lt;&gt;"",'2- GI'!$D$13&lt;&gt;"Yes"),D530="")</formula>
    </cfRule>
    <cfRule type="expression" priority="2028" dxfId="3" stopIfTrue="1">
      <formula>AND(D530="",NOT(AND('2- GI'!$D$13&lt;&gt;"",'2- GI'!$D$13&lt;&gt;"Yes")))</formula>
    </cfRule>
  </conditionalFormatting>
  <conditionalFormatting sqref="D531">
    <cfRule type="expression" priority="2029" dxfId="0" stopIfTrue="1">
      <formula>AND(D531&lt;&gt;"",'2- GI'!$D$13="",NOT(AND('2- GI'!$D$13&lt;&gt;"",'2- GI'!$D$13&lt;&gt;"Yes")))</formula>
    </cfRule>
    <cfRule type="expression" priority="2030" dxfId="1" stopIfTrue="1">
      <formula>AND(D531&lt;&gt;"",NOT('2- GI'!$D$13=""),NOT(AND('2- GI'!$D$13&lt;&gt;"",'2- GI'!$D$13&lt;&gt;"Yes")))</formula>
    </cfRule>
    <cfRule type="expression" priority="2031" dxfId="2" stopIfTrue="1">
      <formula>AND(AND('2- GI'!$D$13&lt;&gt;"",'2- GI'!$D$13&lt;&gt;"Yes"),D531="")</formula>
    </cfRule>
    <cfRule type="expression" priority="2032" dxfId="3" stopIfTrue="1">
      <formula>AND(D531="",NOT(AND('2- GI'!$D$13&lt;&gt;"",'2- GI'!$D$13&lt;&gt;"Yes")))</formula>
    </cfRule>
  </conditionalFormatting>
  <conditionalFormatting sqref="D532">
    <cfRule type="expression" priority="2033" dxfId="0" stopIfTrue="1">
      <formula>AND(D532&lt;&gt;"",'2- GI'!$D$13="",NOT(AND('2- GI'!$D$13&lt;&gt;"",'2- GI'!$D$13&lt;&gt;"Yes")))</formula>
    </cfRule>
    <cfRule type="expression" priority="2034" dxfId="1" stopIfTrue="1">
      <formula>AND(D532&lt;&gt;"",NOT('2- GI'!$D$13=""),NOT(AND('2- GI'!$D$13&lt;&gt;"",'2- GI'!$D$13&lt;&gt;"Yes")))</formula>
    </cfRule>
    <cfRule type="expression" priority="2035" dxfId="2" stopIfTrue="1">
      <formula>AND(AND('2- GI'!$D$13&lt;&gt;"",'2- GI'!$D$13&lt;&gt;"Yes"),D532="")</formula>
    </cfRule>
    <cfRule type="expression" priority="2036" dxfId="3" stopIfTrue="1">
      <formula>AND(D532="",NOT(AND('2- GI'!$D$13&lt;&gt;"",'2- GI'!$D$13&lt;&gt;"Yes")))</formula>
    </cfRule>
  </conditionalFormatting>
  <conditionalFormatting sqref="D533">
    <cfRule type="expression" priority="2037" dxfId="0" stopIfTrue="1">
      <formula>AND(D533&lt;&gt;"",'2- GI'!$D$13="",NOT(AND('2- GI'!$D$13&lt;&gt;"",'2- GI'!$D$13&lt;&gt;"Yes")))</formula>
    </cfRule>
    <cfRule type="expression" priority="2038" dxfId="1" stopIfTrue="1">
      <formula>AND(D533&lt;&gt;"",NOT('2- GI'!$D$13=""),NOT(AND('2- GI'!$D$13&lt;&gt;"",'2- GI'!$D$13&lt;&gt;"Yes")))</formula>
    </cfRule>
    <cfRule type="expression" priority="2039" dxfId="2" stopIfTrue="1">
      <formula>AND(AND('2- GI'!$D$13&lt;&gt;"",'2- GI'!$D$13&lt;&gt;"Yes"),D533="")</formula>
    </cfRule>
    <cfRule type="expression" priority="2040" dxfId="3" stopIfTrue="1">
      <formula>AND(D533="",NOT(AND('2- GI'!$D$13&lt;&gt;"",'2- GI'!$D$13&lt;&gt;"Yes")))</formula>
    </cfRule>
  </conditionalFormatting>
  <conditionalFormatting sqref="D534">
    <cfRule type="expression" priority="2041" dxfId="0" stopIfTrue="1">
      <formula>AND(D534&lt;&gt;"",'2- GI'!$D$13="",NOT(AND('2- GI'!$D$13&lt;&gt;"",'2- GI'!$D$13&lt;&gt;"Yes")))</formula>
    </cfRule>
    <cfRule type="expression" priority="2042" dxfId="1" stopIfTrue="1">
      <formula>AND(D534&lt;&gt;"",NOT('2- GI'!$D$13=""),NOT(AND('2- GI'!$D$13&lt;&gt;"",'2- GI'!$D$13&lt;&gt;"Yes")))</formula>
    </cfRule>
    <cfRule type="expression" priority="2043" dxfId="2" stopIfTrue="1">
      <formula>AND(AND('2- GI'!$D$13&lt;&gt;"",'2- GI'!$D$13&lt;&gt;"Yes"),D534="")</formula>
    </cfRule>
    <cfRule type="expression" priority="2044" dxfId="3" stopIfTrue="1">
      <formula>AND(D534="",NOT(AND('2- GI'!$D$13&lt;&gt;"",'2- GI'!$D$13&lt;&gt;"Yes")))</formula>
    </cfRule>
  </conditionalFormatting>
  <conditionalFormatting sqref="D535">
    <cfRule type="expression" priority="2045" dxfId="0" stopIfTrue="1">
      <formula>AND(D535&lt;&gt;"",'2- GI'!$D$13="",NOT(AND('2- GI'!$D$13&lt;&gt;"",'2- GI'!$D$13&lt;&gt;"Yes")))</formula>
    </cfRule>
    <cfRule type="expression" priority="2046" dxfId="1" stopIfTrue="1">
      <formula>AND(D535&lt;&gt;"",NOT('2- GI'!$D$13=""),NOT(AND('2- GI'!$D$13&lt;&gt;"",'2- GI'!$D$13&lt;&gt;"Yes")))</formula>
    </cfRule>
    <cfRule type="expression" priority="2047" dxfId="2" stopIfTrue="1">
      <formula>AND(AND('2- GI'!$D$13&lt;&gt;"",'2- GI'!$D$13&lt;&gt;"Yes"),D535="")</formula>
    </cfRule>
    <cfRule type="expression" priority="2048" dxfId="3" stopIfTrue="1">
      <formula>AND(D535="",NOT(AND('2- GI'!$D$13&lt;&gt;"",'2- GI'!$D$13&lt;&gt;"Yes")))</formula>
    </cfRule>
  </conditionalFormatting>
  <conditionalFormatting sqref="D536">
    <cfRule type="expression" priority="2049" dxfId="0" stopIfTrue="1">
      <formula>AND(D536&lt;&gt;"",'2- GI'!$D$13="",NOT(AND('2- GI'!$D$13&lt;&gt;"",'2- GI'!$D$13&lt;&gt;"Yes")))</formula>
    </cfRule>
    <cfRule type="expression" priority="2050" dxfId="1" stopIfTrue="1">
      <formula>AND(D536&lt;&gt;"",NOT('2- GI'!$D$13=""),NOT(AND('2- GI'!$D$13&lt;&gt;"",'2- GI'!$D$13&lt;&gt;"Yes")))</formula>
    </cfRule>
    <cfRule type="expression" priority="2051" dxfId="2" stopIfTrue="1">
      <formula>AND(AND('2- GI'!$D$13&lt;&gt;"",'2- GI'!$D$13&lt;&gt;"Yes"),D536="")</formula>
    </cfRule>
    <cfRule type="expression" priority="2052" dxfId="3" stopIfTrue="1">
      <formula>AND(D536="",NOT(AND('2- GI'!$D$13&lt;&gt;"",'2- GI'!$D$13&lt;&gt;"Yes")))</formula>
    </cfRule>
  </conditionalFormatting>
  <conditionalFormatting sqref="D537">
    <cfRule type="expression" priority="2053" dxfId="0" stopIfTrue="1">
      <formula>AND(D537&lt;&gt;"",'2- GI'!$D$13="",NOT(AND('2- GI'!$D$13&lt;&gt;"",'2- GI'!$D$13&lt;&gt;"Yes")))</formula>
    </cfRule>
    <cfRule type="expression" priority="2054" dxfId="1" stopIfTrue="1">
      <formula>AND(D537&lt;&gt;"",NOT('2- GI'!$D$13=""),NOT(AND('2- GI'!$D$13&lt;&gt;"",'2- GI'!$D$13&lt;&gt;"Yes")))</formula>
    </cfRule>
    <cfRule type="expression" priority="2055" dxfId="2" stopIfTrue="1">
      <formula>AND(AND('2- GI'!$D$13&lt;&gt;"",'2- GI'!$D$13&lt;&gt;"Yes"),D537="")</formula>
    </cfRule>
    <cfRule type="expression" priority="2056" dxfId="3" stopIfTrue="1">
      <formula>AND(D537="",NOT(AND('2- GI'!$D$13&lt;&gt;"",'2- GI'!$D$13&lt;&gt;"Yes")))</formula>
    </cfRule>
  </conditionalFormatting>
  <conditionalFormatting sqref="D538">
    <cfRule type="expression" priority="2057" dxfId="0" stopIfTrue="1">
      <formula>AND(D538&lt;&gt;"",'2- GI'!$D$13="",NOT(AND('2- GI'!$D$13&lt;&gt;"",'2- GI'!$D$13&lt;&gt;"Yes")))</formula>
    </cfRule>
    <cfRule type="expression" priority="2058" dxfId="1" stopIfTrue="1">
      <formula>AND(D538&lt;&gt;"",NOT('2- GI'!$D$13=""),NOT(AND('2- GI'!$D$13&lt;&gt;"",'2- GI'!$D$13&lt;&gt;"Yes")))</formula>
    </cfRule>
    <cfRule type="expression" priority="2059" dxfId="2" stopIfTrue="1">
      <formula>AND(AND('2- GI'!$D$13&lt;&gt;"",'2- GI'!$D$13&lt;&gt;"Yes"),D538="")</formula>
    </cfRule>
    <cfRule type="expression" priority="2060" dxfId="3" stopIfTrue="1">
      <formula>AND(D538="",NOT(AND('2- GI'!$D$13&lt;&gt;"",'2- GI'!$D$13&lt;&gt;"Yes")))</formula>
    </cfRule>
  </conditionalFormatting>
  <conditionalFormatting sqref="D539">
    <cfRule type="expression" priority="2061" dxfId="0" stopIfTrue="1">
      <formula>AND(D539&lt;&gt;"",'2- GI'!$D$13="",NOT(AND('2- GI'!$D$13&lt;&gt;"",'2- GI'!$D$13&lt;&gt;"Yes")))</formula>
    </cfRule>
    <cfRule type="expression" priority="2062" dxfId="1" stopIfTrue="1">
      <formula>AND(D539&lt;&gt;"",NOT('2- GI'!$D$13=""),NOT(AND('2- GI'!$D$13&lt;&gt;"",'2- GI'!$D$13&lt;&gt;"Yes")))</formula>
    </cfRule>
    <cfRule type="expression" priority="2063" dxfId="2" stopIfTrue="1">
      <formula>AND(AND('2- GI'!$D$13&lt;&gt;"",'2- GI'!$D$13&lt;&gt;"Yes"),D539="")</formula>
    </cfRule>
    <cfRule type="expression" priority="2064" dxfId="3" stopIfTrue="1">
      <formula>AND(D539="",NOT(AND('2- GI'!$D$13&lt;&gt;"",'2- GI'!$D$13&lt;&gt;"Yes")))</formula>
    </cfRule>
  </conditionalFormatting>
  <conditionalFormatting sqref="D540">
    <cfRule type="expression" priority="2065" dxfId="0" stopIfTrue="1">
      <formula>AND(D540&lt;&gt;"",'2- GI'!$D$13="",NOT(AND('2- GI'!$D$13&lt;&gt;"",'2- GI'!$D$13&lt;&gt;"Yes")))</formula>
    </cfRule>
    <cfRule type="expression" priority="2066" dxfId="1" stopIfTrue="1">
      <formula>AND(D540&lt;&gt;"",NOT('2- GI'!$D$13=""),NOT(AND('2- GI'!$D$13&lt;&gt;"",'2- GI'!$D$13&lt;&gt;"Yes")))</formula>
    </cfRule>
    <cfRule type="expression" priority="2067" dxfId="2" stopIfTrue="1">
      <formula>AND(AND('2- GI'!$D$13&lt;&gt;"",'2- GI'!$D$13&lt;&gt;"Yes"),D540="")</formula>
    </cfRule>
    <cfRule type="expression" priority="2068" dxfId="3" stopIfTrue="1">
      <formula>AND(D540="",NOT(AND('2- GI'!$D$13&lt;&gt;"",'2- GI'!$D$13&lt;&gt;"Yes")))</formula>
    </cfRule>
  </conditionalFormatting>
  <conditionalFormatting sqref="D541">
    <cfRule type="expression" priority="2069" dxfId="0" stopIfTrue="1">
      <formula>AND(D541&lt;&gt;"",'2- GI'!$D$13="",NOT(AND('2- GI'!$D$13&lt;&gt;"",'2- GI'!$D$13&lt;&gt;"Yes")))</formula>
    </cfRule>
    <cfRule type="expression" priority="2070" dxfId="1" stopIfTrue="1">
      <formula>AND(D541&lt;&gt;"",NOT('2- GI'!$D$13=""),NOT(AND('2- GI'!$D$13&lt;&gt;"",'2- GI'!$D$13&lt;&gt;"Yes")))</formula>
    </cfRule>
    <cfRule type="expression" priority="2071" dxfId="2" stopIfTrue="1">
      <formula>AND(AND('2- GI'!$D$13&lt;&gt;"",'2- GI'!$D$13&lt;&gt;"Yes"),D541="")</formula>
    </cfRule>
    <cfRule type="expression" priority="2072" dxfId="3" stopIfTrue="1">
      <formula>AND(D541="",NOT(AND('2- GI'!$D$13&lt;&gt;"",'2- GI'!$D$13&lt;&gt;"Yes")))</formula>
    </cfRule>
  </conditionalFormatting>
  <conditionalFormatting sqref="D542">
    <cfRule type="expression" priority="2073" dxfId="0" stopIfTrue="1">
      <formula>AND(D542&lt;&gt;"",'2- GI'!$D$13="",NOT(AND('2- GI'!$D$13&lt;&gt;"",'2- GI'!$D$13&lt;&gt;"Yes")))</formula>
    </cfRule>
    <cfRule type="expression" priority="2074" dxfId="1" stopIfTrue="1">
      <formula>AND(D542&lt;&gt;"",NOT('2- GI'!$D$13=""),NOT(AND('2- GI'!$D$13&lt;&gt;"",'2- GI'!$D$13&lt;&gt;"Yes")))</formula>
    </cfRule>
    <cfRule type="expression" priority="2075" dxfId="2" stopIfTrue="1">
      <formula>AND(AND('2- GI'!$D$13&lt;&gt;"",'2- GI'!$D$13&lt;&gt;"Yes"),D542="")</formula>
    </cfRule>
    <cfRule type="expression" priority="2076" dxfId="3" stopIfTrue="1">
      <formula>AND(D542="",NOT(AND('2- GI'!$D$13&lt;&gt;"",'2- GI'!$D$13&lt;&gt;"Yes")))</formula>
    </cfRule>
  </conditionalFormatting>
  <conditionalFormatting sqref="D543">
    <cfRule type="expression" priority="2077" dxfId="0" stopIfTrue="1">
      <formula>AND(D543&lt;&gt;"",OR($D$540="",$D$541="",$D$542="",'2- GI'!$D$13=""),NOT(AND(OR(AND($D$540&lt;&gt;"",$D$540&gt;0),AND($D$541&lt;&gt;"",$D$541&gt;0),AND($D$542&lt;&gt;"",$D$542&gt;0)),AND('2- GI'!$D$13&lt;&gt;"",'2- GI'!$D$13&lt;&gt;"Yes"))))</formula>
    </cfRule>
    <cfRule type="expression" priority="2078" dxfId="1" stopIfTrue="1">
      <formula>AND(D543&lt;&gt;"",NOT(OR($D$540="",$D$541="",$D$542="",'2- GI'!$D$13="")),NOT(AND(OR(AND($D$540&lt;&gt;"",$D$540&gt;0),AND($D$541&lt;&gt;"",$D$541&gt;0),AND($D$542&lt;&gt;"",$D$542&gt;0)),AND('2- GI'!$D$13&lt;&gt;"",'2- GI'!$D$13&lt;&gt;"Yes"))))</formula>
    </cfRule>
    <cfRule type="expression" priority="2079" dxfId="2" stopIfTrue="1">
      <formula>AND(AND(OR(AND($D$540&lt;&gt;"",$D$540&gt;0),AND($D$541&lt;&gt;"",$D$541&gt;0),AND($D$542&lt;&gt;"",$D$542&gt;0)),AND('2- GI'!$D$13&lt;&gt;"",'2- GI'!$D$13&lt;&gt;"Yes")),D543="")</formula>
    </cfRule>
    <cfRule type="expression" priority="2080" dxfId="3" stopIfTrue="1">
      <formula>AND(D543="",NOT(AND(OR(AND($D$540&lt;&gt;"",$D$540&gt;0),AND($D$541&lt;&gt;"",$D$541&gt;0),AND($D$542&lt;&gt;"",$D$542&gt;0)),AND('2- GI'!$D$13&lt;&gt;"",'2- GI'!$D$13&lt;&gt;"Yes"))))</formula>
    </cfRule>
  </conditionalFormatting>
  <conditionalFormatting sqref="D544">
    <cfRule type="expression" priority="2081" dxfId="0" stopIfTrue="1">
      <formula>AND(D544&lt;&gt;"",'2- GI'!$D$13="",NOT(AND('2- GI'!$D$13&lt;&gt;"",'2- GI'!$D$13&lt;&gt;"Yes")))</formula>
    </cfRule>
    <cfRule type="expression" priority="2082" dxfId="1" stopIfTrue="1">
      <formula>AND(D544&lt;&gt;"",NOT('2- GI'!$D$13=""),NOT(AND('2- GI'!$D$13&lt;&gt;"",'2- GI'!$D$13&lt;&gt;"Yes")))</formula>
    </cfRule>
    <cfRule type="expression" priority="2083" dxfId="2" stopIfTrue="1">
      <formula>AND(AND('2- GI'!$D$13&lt;&gt;"",'2- GI'!$D$13&lt;&gt;"Yes"),D544="")</formula>
    </cfRule>
    <cfRule type="expression" priority="2084" dxfId="3" stopIfTrue="1">
      <formula>AND(D544="",NOT(AND('2- GI'!$D$13&lt;&gt;"",'2- GI'!$D$13&lt;&gt;"Yes")))</formula>
    </cfRule>
  </conditionalFormatting>
  <conditionalFormatting sqref="D545">
    <cfRule type="expression" priority="2085" dxfId="0" stopIfTrue="1">
      <formula>AND(D545&lt;&gt;"",'2- GI'!$D$13="",NOT(AND('2- GI'!$D$13&lt;&gt;"",'2- GI'!$D$13&lt;&gt;"Yes")))</formula>
    </cfRule>
    <cfRule type="expression" priority="2086" dxfId="1" stopIfTrue="1">
      <formula>AND(D545&lt;&gt;"",NOT('2- GI'!$D$13=""),NOT(AND('2- GI'!$D$13&lt;&gt;"",'2- GI'!$D$13&lt;&gt;"Yes")))</formula>
    </cfRule>
    <cfRule type="expression" priority="2087" dxfId="2" stopIfTrue="1">
      <formula>AND(AND('2- GI'!$D$13&lt;&gt;"",'2- GI'!$D$13&lt;&gt;"Yes"),D545="")</formula>
    </cfRule>
    <cfRule type="expression" priority="2088" dxfId="3" stopIfTrue="1">
      <formula>AND(D545="",NOT(AND('2- GI'!$D$13&lt;&gt;"",'2- GI'!$D$13&lt;&gt;"Yes")))</formula>
    </cfRule>
  </conditionalFormatting>
  <conditionalFormatting sqref="D546">
    <cfRule type="expression" priority="2089" dxfId="0" stopIfTrue="1">
      <formula>AND(D546&lt;&gt;"",'2- GI'!$D$13="",NOT(AND('2- GI'!$D$13&lt;&gt;"",'2- GI'!$D$13&lt;&gt;"Yes")))</formula>
    </cfRule>
    <cfRule type="expression" priority="2090" dxfId="1" stopIfTrue="1">
      <formula>AND(D546&lt;&gt;"",NOT('2- GI'!$D$13=""),NOT(AND('2- GI'!$D$13&lt;&gt;"",'2- GI'!$D$13&lt;&gt;"Yes")))</formula>
    </cfRule>
    <cfRule type="expression" priority="2091" dxfId="2" stopIfTrue="1">
      <formula>AND(AND('2- GI'!$D$13&lt;&gt;"",'2- GI'!$D$13&lt;&gt;"Yes"),D546="")</formula>
    </cfRule>
    <cfRule type="expression" priority="2092" dxfId="3" stopIfTrue="1">
      <formula>AND(D546="",NOT(AND('2- GI'!$D$13&lt;&gt;"",'2- GI'!$D$13&lt;&gt;"Yes")))</formula>
    </cfRule>
  </conditionalFormatting>
  <conditionalFormatting sqref="D547">
    <cfRule type="expression" priority="2093" dxfId="0" stopIfTrue="1">
      <formula>AND(D547&lt;&gt;"",'2- GI'!$D$13="",NOT(AND('2- GI'!$D$13&lt;&gt;"",'2- GI'!$D$13&lt;&gt;"Yes")))</formula>
    </cfRule>
    <cfRule type="expression" priority="2094" dxfId="1" stopIfTrue="1">
      <formula>AND(D547&lt;&gt;"",NOT('2- GI'!$D$13=""),NOT(AND('2- GI'!$D$13&lt;&gt;"",'2- GI'!$D$13&lt;&gt;"Yes")))</formula>
    </cfRule>
    <cfRule type="expression" priority="2095" dxfId="2" stopIfTrue="1">
      <formula>AND(AND('2- GI'!$D$13&lt;&gt;"",'2- GI'!$D$13&lt;&gt;"Yes"),D547="")</formula>
    </cfRule>
    <cfRule type="expression" priority="2096" dxfId="3" stopIfTrue="1">
      <formula>AND(D547="",NOT(AND('2- GI'!$D$13&lt;&gt;"",'2- GI'!$D$13&lt;&gt;"Yes")))</formula>
    </cfRule>
  </conditionalFormatting>
  <conditionalFormatting sqref="D548">
    <cfRule type="expression" priority="2097" dxfId="0" stopIfTrue="1">
      <formula>AND(D548&lt;&gt;"",'2- GI'!$D$13="",NOT(AND('2- GI'!$D$13&lt;&gt;"",'2- GI'!$D$13&lt;&gt;"Yes")))</formula>
    </cfRule>
    <cfRule type="expression" priority="2098" dxfId="1" stopIfTrue="1">
      <formula>AND(D548&lt;&gt;"",NOT('2- GI'!$D$13=""),NOT(AND('2- GI'!$D$13&lt;&gt;"",'2- GI'!$D$13&lt;&gt;"Yes")))</formula>
    </cfRule>
    <cfRule type="expression" priority="2099" dxfId="2" stopIfTrue="1">
      <formula>AND(AND('2- GI'!$D$13&lt;&gt;"",'2- GI'!$D$13&lt;&gt;"Yes"),D548="")</formula>
    </cfRule>
    <cfRule type="expression" priority="2100" dxfId="3" stopIfTrue="1">
      <formula>AND(D548="",NOT(AND('2- GI'!$D$13&lt;&gt;"",'2- GI'!$D$13&lt;&gt;"Yes")))</formula>
    </cfRule>
  </conditionalFormatting>
  <conditionalFormatting sqref="D549">
    <cfRule type="expression" priority="2101" dxfId="0" stopIfTrue="1">
      <formula>AND(D549&lt;&gt;"",'2- GI'!$D$13="",NOT(AND('2- GI'!$D$13&lt;&gt;"",'2- GI'!$D$13&lt;&gt;"Yes")))</formula>
    </cfRule>
    <cfRule type="expression" priority="2102" dxfId="1" stopIfTrue="1">
      <formula>AND(D549&lt;&gt;"",NOT('2- GI'!$D$13=""),NOT(AND('2- GI'!$D$13&lt;&gt;"",'2- GI'!$D$13&lt;&gt;"Yes")))</formula>
    </cfRule>
    <cfRule type="expression" priority="2103" dxfId="2" stopIfTrue="1">
      <formula>AND(AND('2- GI'!$D$13&lt;&gt;"",'2- GI'!$D$13&lt;&gt;"Yes"),D549="")</formula>
    </cfRule>
    <cfRule type="expression" priority="2104" dxfId="3" stopIfTrue="1">
      <formula>AND(D549="",NOT(AND('2- GI'!$D$13&lt;&gt;"",'2- GI'!$D$13&lt;&gt;"Yes")))</formula>
    </cfRule>
  </conditionalFormatting>
  <conditionalFormatting sqref="D550">
    <cfRule type="expression" priority="2105" dxfId="0" stopIfTrue="1">
      <formula>AND(D550&lt;&gt;"",'2- GI'!$D$13="",NOT(AND('2- GI'!$D$13&lt;&gt;"",'2- GI'!$D$13&lt;&gt;"Yes")))</formula>
    </cfRule>
    <cfRule type="expression" priority="2106" dxfId="1" stopIfTrue="1">
      <formula>AND(D550&lt;&gt;"",NOT('2- GI'!$D$13=""),NOT(AND('2- GI'!$D$13&lt;&gt;"",'2- GI'!$D$13&lt;&gt;"Yes")))</formula>
    </cfRule>
    <cfRule type="expression" priority="2107" dxfId="2" stopIfTrue="1">
      <formula>AND(AND('2- GI'!$D$13&lt;&gt;"",'2- GI'!$D$13&lt;&gt;"Yes"),D550="")</formula>
    </cfRule>
    <cfRule type="expression" priority="2108" dxfId="3" stopIfTrue="1">
      <formula>AND(D550="",NOT(AND('2- GI'!$D$13&lt;&gt;"",'2- GI'!$D$13&lt;&gt;"Yes")))</formula>
    </cfRule>
  </conditionalFormatting>
  <conditionalFormatting sqref="D551">
    <cfRule type="expression" priority="2109" dxfId="0" stopIfTrue="1">
      <formula>AND(D551&lt;&gt;"",'2- GI'!$D$13="",NOT(AND('2- GI'!$D$13&lt;&gt;"",'2- GI'!$D$13&lt;&gt;"Yes")))</formula>
    </cfRule>
    <cfRule type="expression" priority="2110" dxfId="1" stopIfTrue="1">
      <formula>AND(D551&lt;&gt;"",NOT('2- GI'!$D$13=""),NOT(AND('2- GI'!$D$13&lt;&gt;"",'2- GI'!$D$13&lt;&gt;"Yes")))</formula>
    </cfRule>
    <cfRule type="expression" priority="2111" dxfId="2" stopIfTrue="1">
      <formula>AND(AND('2- GI'!$D$13&lt;&gt;"",'2- GI'!$D$13&lt;&gt;"Yes"),D551="")</formula>
    </cfRule>
    <cfRule type="expression" priority="2112" dxfId="3" stopIfTrue="1">
      <formula>AND(D551="",NOT(AND('2- GI'!$D$13&lt;&gt;"",'2- GI'!$D$13&lt;&gt;"Yes")))</formula>
    </cfRule>
  </conditionalFormatting>
  <conditionalFormatting sqref="D552">
    <cfRule type="expression" priority="2113" dxfId="0" stopIfTrue="1">
      <formula>AND(D552&lt;&gt;"",'2- GI'!$D$13="",NOT(AND('2- GI'!$D$13&lt;&gt;"",'2- GI'!$D$13&lt;&gt;"Yes")))</formula>
    </cfRule>
    <cfRule type="expression" priority="2114" dxfId="1" stopIfTrue="1">
      <formula>AND(D552&lt;&gt;"",NOT('2- GI'!$D$13=""),NOT(AND('2- GI'!$D$13&lt;&gt;"",'2- GI'!$D$13&lt;&gt;"Yes")))</formula>
    </cfRule>
    <cfRule type="expression" priority="2115" dxfId="2" stopIfTrue="1">
      <formula>AND(AND('2- GI'!$D$13&lt;&gt;"",'2- GI'!$D$13&lt;&gt;"Yes"),D552="")</formula>
    </cfRule>
    <cfRule type="expression" priority="2116" dxfId="3" stopIfTrue="1">
      <formula>AND(D552="",NOT(AND('2- GI'!$D$13&lt;&gt;"",'2- GI'!$D$13&lt;&gt;"Yes")))</formula>
    </cfRule>
  </conditionalFormatting>
  <conditionalFormatting sqref="D553">
    <cfRule type="expression" priority="2117" dxfId="0" stopIfTrue="1">
      <formula>AND(D553&lt;&gt;"",'2- GI'!$D$13="",NOT(AND('2- GI'!$D$13&lt;&gt;"",'2- GI'!$D$13&lt;&gt;"Yes")))</formula>
    </cfRule>
    <cfRule type="expression" priority="2118" dxfId="1" stopIfTrue="1">
      <formula>AND(D553&lt;&gt;"",NOT('2- GI'!$D$13=""),NOT(AND('2- GI'!$D$13&lt;&gt;"",'2- GI'!$D$13&lt;&gt;"Yes")))</formula>
    </cfRule>
    <cfRule type="expression" priority="2119" dxfId="2" stopIfTrue="1">
      <formula>AND(AND('2- GI'!$D$13&lt;&gt;"",'2- GI'!$D$13&lt;&gt;"Yes"),D553="")</formula>
    </cfRule>
    <cfRule type="expression" priority="2120" dxfId="3" stopIfTrue="1">
      <formula>AND(D553="",NOT(AND('2- GI'!$D$13&lt;&gt;"",'2- GI'!$D$13&lt;&gt;"Yes")))</formula>
    </cfRule>
  </conditionalFormatting>
  <conditionalFormatting sqref="D554">
    <cfRule type="expression" priority="2121" dxfId="0" stopIfTrue="1">
      <formula>AND(D554&lt;&gt;"",'2- GI'!$D$13="",NOT(AND('2- GI'!$D$13&lt;&gt;"",'2- GI'!$D$13&lt;&gt;"Yes")))</formula>
    </cfRule>
    <cfRule type="expression" priority="2122" dxfId="1" stopIfTrue="1">
      <formula>AND(D554&lt;&gt;"",NOT('2- GI'!$D$13=""),NOT(AND('2- GI'!$D$13&lt;&gt;"",'2- GI'!$D$13&lt;&gt;"Yes")))</formula>
    </cfRule>
    <cfRule type="expression" priority="2123" dxfId="2" stopIfTrue="1">
      <formula>AND(AND('2- GI'!$D$13&lt;&gt;"",'2- GI'!$D$13&lt;&gt;"Yes"),D554="")</formula>
    </cfRule>
    <cfRule type="expression" priority="2124" dxfId="3" stopIfTrue="1">
      <formula>AND(D554="",NOT(AND('2- GI'!$D$13&lt;&gt;"",'2- GI'!$D$13&lt;&gt;"Yes")))</formula>
    </cfRule>
  </conditionalFormatting>
  <conditionalFormatting sqref="D555">
    <cfRule type="expression" priority="2125" dxfId="0" stopIfTrue="1">
      <formula>AND(D555&lt;&gt;"",'2- GI'!$D$13="",NOT(AND('2- GI'!$D$13&lt;&gt;"",'2- GI'!$D$13&lt;&gt;"Yes")))</formula>
    </cfRule>
    <cfRule type="expression" priority="2126" dxfId="1" stopIfTrue="1">
      <formula>AND(D555&lt;&gt;"",NOT('2- GI'!$D$13=""),NOT(AND('2- GI'!$D$13&lt;&gt;"",'2- GI'!$D$13&lt;&gt;"Yes")))</formula>
    </cfRule>
    <cfRule type="expression" priority="2127" dxfId="2" stopIfTrue="1">
      <formula>AND(AND('2- GI'!$D$13&lt;&gt;"",'2- GI'!$D$13&lt;&gt;"Yes"),D555="")</formula>
    </cfRule>
    <cfRule type="expression" priority="2128" dxfId="3" stopIfTrue="1">
      <formula>AND(D555="",NOT(AND('2- GI'!$D$13&lt;&gt;"",'2- GI'!$D$13&lt;&gt;"Yes")))</formula>
    </cfRule>
  </conditionalFormatting>
  <conditionalFormatting sqref="D556">
    <cfRule type="expression" priority="2129" dxfId="0" stopIfTrue="1">
      <formula>AND(D556&lt;&gt;"",OR($D$553="",$D$554="",$D$555="",'2- GI'!$D$13=""),NOT(AND(OR(AND($D$553&lt;&gt;"",$D$553&gt;0),AND($D$554&lt;&gt;"",$D$554&gt;0),AND($D$555&lt;&gt;"",$D$555&gt;0)),AND('2- GI'!$D$13&lt;&gt;"",'2- GI'!$D$13&lt;&gt;"Yes"))))</formula>
    </cfRule>
    <cfRule type="expression" priority="2130" dxfId="1" stopIfTrue="1">
      <formula>AND(D556&lt;&gt;"",NOT(OR($D$553="",$D$554="",$D$555="",'2- GI'!$D$13="")),NOT(AND(OR(AND($D$553&lt;&gt;"",$D$553&gt;0),AND($D$554&lt;&gt;"",$D$554&gt;0),AND($D$555&lt;&gt;"",$D$555&gt;0)),AND('2- GI'!$D$13&lt;&gt;"",'2- GI'!$D$13&lt;&gt;"Yes"))))</formula>
    </cfRule>
    <cfRule type="expression" priority="2131" dxfId="2" stopIfTrue="1">
      <formula>AND(AND(OR(AND($D$553&lt;&gt;"",$D$553&gt;0),AND($D$554&lt;&gt;"",$D$554&gt;0),AND($D$555&lt;&gt;"",$D$555&gt;0)),AND('2- GI'!$D$13&lt;&gt;"",'2- GI'!$D$13&lt;&gt;"Yes")),D556="")</formula>
    </cfRule>
    <cfRule type="expression" priority="2132" dxfId="3" stopIfTrue="1">
      <formula>AND(D556="",NOT(AND(OR(AND($D$553&lt;&gt;"",$D$553&gt;0),AND($D$554&lt;&gt;"",$D$554&gt;0),AND($D$555&lt;&gt;"",$D$555&gt;0)),AND('2- GI'!$D$13&lt;&gt;"",'2- GI'!$D$13&lt;&gt;"Yes"))))</formula>
    </cfRule>
  </conditionalFormatting>
  <conditionalFormatting sqref="D557">
    <cfRule type="expression" priority="2133" dxfId="0" stopIfTrue="1">
      <formula>AND(D557&lt;&gt;"",'2- GI'!$D$13="",NOT(AND('2- GI'!$D$13&lt;&gt;"",'2- GI'!$D$13&lt;&gt;"Yes")))</formula>
    </cfRule>
    <cfRule type="expression" priority="2134" dxfId="1" stopIfTrue="1">
      <formula>AND(D557&lt;&gt;"",NOT('2- GI'!$D$13=""),NOT(AND('2- GI'!$D$13&lt;&gt;"",'2- GI'!$D$13&lt;&gt;"Yes")))</formula>
    </cfRule>
    <cfRule type="expression" priority="2135" dxfId="2" stopIfTrue="1">
      <formula>AND(AND('2- GI'!$D$13&lt;&gt;"",'2- GI'!$D$13&lt;&gt;"Yes"),D557="")</formula>
    </cfRule>
    <cfRule type="expression" priority="2136" dxfId="3" stopIfTrue="1">
      <formula>AND(D557="",NOT(AND('2- GI'!$D$13&lt;&gt;"",'2- GI'!$D$13&lt;&gt;"Yes")))</formula>
    </cfRule>
  </conditionalFormatting>
  <conditionalFormatting sqref="D558">
    <cfRule type="expression" priority="2137" dxfId="0" stopIfTrue="1">
      <formula>AND(D558&lt;&gt;"",'2- GI'!$D$13="",NOT(AND('2- GI'!$D$13&lt;&gt;"",'2- GI'!$D$13&lt;&gt;"Yes")))</formula>
    </cfRule>
    <cfRule type="expression" priority="2138" dxfId="1" stopIfTrue="1">
      <formula>AND(D558&lt;&gt;"",NOT('2- GI'!$D$13=""),NOT(AND('2- GI'!$D$13&lt;&gt;"",'2- GI'!$D$13&lt;&gt;"Yes")))</formula>
    </cfRule>
    <cfRule type="expression" priority="2139" dxfId="2" stopIfTrue="1">
      <formula>AND(AND('2- GI'!$D$13&lt;&gt;"",'2- GI'!$D$13&lt;&gt;"Yes"),D558="")</formula>
    </cfRule>
    <cfRule type="expression" priority="2140" dxfId="3" stopIfTrue="1">
      <formula>AND(D558="",NOT(AND('2- GI'!$D$13&lt;&gt;"",'2- GI'!$D$13&lt;&gt;"Yes")))</formula>
    </cfRule>
  </conditionalFormatting>
  <conditionalFormatting sqref="D559">
    <cfRule type="expression" priority="2141" dxfId="0" stopIfTrue="1">
      <formula>AND(D559&lt;&gt;"",'2- GI'!$D$13="",NOT(AND('2- GI'!$D$13&lt;&gt;"",'2- GI'!$D$13&lt;&gt;"Yes")))</formula>
    </cfRule>
    <cfRule type="expression" priority="2142" dxfId="1" stopIfTrue="1">
      <formula>AND(D559&lt;&gt;"",NOT('2- GI'!$D$13=""),NOT(AND('2- GI'!$D$13&lt;&gt;"",'2- GI'!$D$13&lt;&gt;"Yes")))</formula>
    </cfRule>
    <cfRule type="expression" priority="2143" dxfId="2" stopIfTrue="1">
      <formula>AND(AND('2- GI'!$D$13&lt;&gt;"",'2- GI'!$D$13&lt;&gt;"Yes"),D559="")</formula>
    </cfRule>
    <cfRule type="expression" priority="2144" dxfId="3" stopIfTrue="1">
      <formula>AND(D559="",NOT(AND('2- GI'!$D$13&lt;&gt;"",'2- GI'!$D$13&lt;&gt;"Yes")))</formula>
    </cfRule>
  </conditionalFormatting>
  <conditionalFormatting sqref="D560">
    <cfRule type="expression" priority="2145" dxfId="0" stopIfTrue="1">
      <formula>AND(D560&lt;&gt;"",OR($D$557="",$D$558="",$D$559="",'2- GI'!$D$13=""),NOT(AND(OR(AND($D$557&lt;&gt;"",$D$557&gt;0),AND($D$558&lt;&gt;"",$D$558&gt;0),AND($D$559&lt;&gt;"",$D$559&gt;0)),AND('2- GI'!$D$13&lt;&gt;"",'2- GI'!$D$13&lt;&gt;"Yes"))))</formula>
    </cfRule>
    <cfRule type="expression" priority="2146" dxfId="1" stopIfTrue="1">
      <formula>AND(D560&lt;&gt;"",NOT(OR($D$557="",$D$558="",$D$559="",'2- GI'!$D$13="")),NOT(AND(OR(AND($D$557&lt;&gt;"",$D$557&gt;0),AND($D$558&lt;&gt;"",$D$558&gt;0),AND($D$559&lt;&gt;"",$D$559&gt;0)),AND('2- GI'!$D$13&lt;&gt;"",'2- GI'!$D$13&lt;&gt;"Yes"))))</formula>
    </cfRule>
    <cfRule type="expression" priority="2147" dxfId="2" stopIfTrue="1">
      <formula>AND(AND(OR(AND($D$557&lt;&gt;"",$D$557&gt;0),AND($D$558&lt;&gt;"",$D$558&gt;0),AND($D$559&lt;&gt;"",$D$559&gt;0)),AND('2- GI'!$D$13&lt;&gt;"",'2- GI'!$D$13&lt;&gt;"Yes")),D560="")</formula>
    </cfRule>
    <cfRule type="expression" priority="2148" dxfId="3" stopIfTrue="1">
      <formula>AND(D560="",NOT(AND(OR(AND($D$557&lt;&gt;"",$D$557&gt;0),AND($D$558&lt;&gt;"",$D$558&gt;0),AND($D$559&lt;&gt;"",$D$559&gt;0)),AND('2- GI'!$D$13&lt;&gt;"",'2- GI'!$D$13&lt;&gt;"Yes"))))</formula>
    </cfRule>
  </conditionalFormatting>
  <conditionalFormatting sqref="D561">
    <cfRule type="expression" priority="2149" dxfId="0" stopIfTrue="1">
      <formula>AND(D561&lt;&gt;"",'2- GI'!$D$13="",NOT(AND('2- GI'!$D$13&lt;&gt;"",'2- GI'!$D$13&lt;&gt;"Yes")))</formula>
    </cfRule>
    <cfRule type="expression" priority="2150" dxfId="1" stopIfTrue="1">
      <formula>AND(D561&lt;&gt;"",NOT('2- GI'!$D$13=""),NOT(AND('2- GI'!$D$13&lt;&gt;"",'2- GI'!$D$13&lt;&gt;"Yes")))</formula>
    </cfRule>
    <cfRule type="expression" priority="2151" dxfId="2" stopIfTrue="1">
      <formula>AND(AND('2- GI'!$D$13&lt;&gt;"",'2- GI'!$D$13&lt;&gt;"Yes"),D561="")</formula>
    </cfRule>
    <cfRule type="expression" priority="2152" dxfId="3" stopIfTrue="1">
      <formula>AND(D561="",NOT(AND('2- GI'!$D$13&lt;&gt;"",'2- GI'!$D$13&lt;&gt;"Yes")))</formula>
    </cfRule>
  </conditionalFormatting>
  <conditionalFormatting sqref="D562">
    <cfRule type="expression" priority="2153" dxfId="0" stopIfTrue="1">
      <formula>AND(D562&lt;&gt;"",'2- GI'!$D$13="",NOT(AND('2- GI'!$D$13&lt;&gt;"",'2- GI'!$D$13&lt;&gt;"Yes")))</formula>
    </cfRule>
    <cfRule type="expression" priority="2154" dxfId="1" stopIfTrue="1">
      <formula>AND(D562&lt;&gt;"",NOT('2- GI'!$D$13=""),NOT(AND('2- GI'!$D$13&lt;&gt;"",'2- GI'!$D$13&lt;&gt;"Yes")))</formula>
    </cfRule>
    <cfRule type="expression" priority="2155" dxfId="2" stopIfTrue="1">
      <formula>AND(AND('2- GI'!$D$13&lt;&gt;"",'2- GI'!$D$13&lt;&gt;"Yes"),D562="")</formula>
    </cfRule>
    <cfRule type="expression" priority="2156" dxfId="3" stopIfTrue="1">
      <formula>AND(D562="",NOT(AND('2- GI'!$D$13&lt;&gt;"",'2- GI'!$D$13&lt;&gt;"Yes")))</formula>
    </cfRule>
  </conditionalFormatting>
  <conditionalFormatting sqref="D563">
    <cfRule type="expression" priority="2157" dxfId="0" stopIfTrue="1">
      <formula>AND(D563&lt;&gt;"",'2- GI'!$D$13="",NOT(AND('2- GI'!$D$13&lt;&gt;"",'2- GI'!$D$13&lt;&gt;"Yes")))</formula>
    </cfRule>
    <cfRule type="expression" priority="2158" dxfId="1" stopIfTrue="1">
      <formula>AND(D563&lt;&gt;"",NOT('2- GI'!$D$13=""),NOT(AND('2- GI'!$D$13&lt;&gt;"",'2- GI'!$D$13&lt;&gt;"Yes")))</formula>
    </cfRule>
    <cfRule type="expression" priority="2159" dxfId="2" stopIfTrue="1">
      <formula>AND(AND('2- GI'!$D$13&lt;&gt;"",'2- GI'!$D$13&lt;&gt;"Yes"),D563="")</formula>
    </cfRule>
    <cfRule type="expression" priority="2160" dxfId="3" stopIfTrue="1">
      <formula>AND(D563="",NOT(AND('2- GI'!$D$13&lt;&gt;"",'2- GI'!$D$13&lt;&gt;"Yes")))</formula>
    </cfRule>
  </conditionalFormatting>
  <conditionalFormatting sqref="D565">
    <cfRule type="expression" priority="2161" dxfId="0" stopIfTrue="1">
      <formula>AND(D565&lt;&gt;"",'2- GI'!$D$13="",NOT(AND('2- GI'!$D$13&lt;&gt;"",'2- GI'!$D$13&lt;&gt;"Yes")))</formula>
    </cfRule>
    <cfRule type="expression" priority="2162" dxfId="1" stopIfTrue="1">
      <formula>AND(D565&lt;&gt;"",NOT('2- GI'!$D$13=""),NOT(AND('2- GI'!$D$13&lt;&gt;"",'2- GI'!$D$13&lt;&gt;"Yes")))</formula>
    </cfRule>
    <cfRule type="expression" priority="2163" dxfId="2" stopIfTrue="1">
      <formula>AND(AND('2- GI'!$D$13&lt;&gt;"",'2- GI'!$D$13&lt;&gt;"Yes"),D565="")</formula>
    </cfRule>
    <cfRule type="expression" priority="2164" dxfId="3" stopIfTrue="1">
      <formula>AND(D565="",NOT(AND('2- GI'!$D$13&lt;&gt;"",'2- GI'!$D$13&lt;&gt;"Yes")))</formula>
    </cfRule>
  </conditionalFormatting>
  <conditionalFormatting sqref="D566">
    <cfRule type="expression" priority="2165" dxfId="0" stopIfTrue="1">
      <formula>AND(D566&lt;&gt;"",'2- GI'!$D$13="",NOT(AND('2- GI'!$D$13&lt;&gt;"",'2- GI'!$D$13&lt;&gt;"Yes")))</formula>
    </cfRule>
    <cfRule type="expression" priority="2166" dxfId="1" stopIfTrue="1">
      <formula>AND(D566&lt;&gt;"",NOT('2- GI'!$D$13=""),NOT(AND('2- GI'!$D$13&lt;&gt;"",'2- GI'!$D$13&lt;&gt;"Yes")))</formula>
    </cfRule>
    <cfRule type="expression" priority="2167" dxfId="2" stopIfTrue="1">
      <formula>AND(AND('2- GI'!$D$13&lt;&gt;"",'2- GI'!$D$13&lt;&gt;"Yes"),D566="")</formula>
    </cfRule>
    <cfRule type="expression" priority="2168" dxfId="3" stopIfTrue="1">
      <formula>AND(D566="",NOT(AND('2- GI'!$D$13&lt;&gt;"",'2- GI'!$D$13&lt;&gt;"Yes")))</formula>
    </cfRule>
  </conditionalFormatting>
  <conditionalFormatting sqref="D567">
    <cfRule type="expression" priority="2169" dxfId="0" stopIfTrue="1">
      <formula>AND(D567&lt;&gt;"",'2- GI'!$D$13="",NOT(AND('2- GI'!$D$13&lt;&gt;"",'2- GI'!$D$13&lt;&gt;"Yes")))</formula>
    </cfRule>
    <cfRule type="expression" priority="2170" dxfId="1" stopIfTrue="1">
      <formula>AND(D567&lt;&gt;"",NOT('2- GI'!$D$13=""),NOT(AND('2- GI'!$D$13&lt;&gt;"",'2- GI'!$D$13&lt;&gt;"Yes")))</formula>
    </cfRule>
    <cfRule type="expression" priority="2171" dxfId="2" stopIfTrue="1">
      <formula>AND(AND('2- GI'!$D$13&lt;&gt;"",'2- GI'!$D$13&lt;&gt;"Yes"),D567="")</formula>
    </cfRule>
    <cfRule type="expression" priority="2172" dxfId="3" stopIfTrue="1">
      <formula>AND(D567="",NOT(AND('2- GI'!$D$13&lt;&gt;"",'2- GI'!$D$13&lt;&gt;"Yes")))</formula>
    </cfRule>
  </conditionalFormatting>
  <conditionalFormatting sqref="D568">
    <cfRule type="expression" priority="2173" dxfId="0" stopIfTrue="1">
      <formula>AND(D568&lt;&gt;"",'2- GI'!$D$13="",NOT(AND('2- GI'!$D$13&lt;&gt;"",'2- GI'!$D$13&lt;&gt;"Yes")))</formula>
    </cfRule>
    <cfRule type="expression" priority="2174" dxfId="1" stopIfTrue="1">
      <formula>AND(D568&lt;&gt;"",NOT('2- GI'!$D$13=""),NOT(AND('2- GI'!$D$13&lt;&gt;"",'2- GI'!$D$13&lt;&gt;"Yes")))</formula>
    </cfRule>
    <cfRule type="expression" priority="2175" dxfId="2" stopIfTrue="1">
      <formula>AND(AND('2- GI'!$D$13&lt;&gt;"",'2- GI'!$D$13&lt;&gt;"Yes"),D568="")</formula>
    </cfRule>
    <cfRule type="expression" priority="2176" dxfId="3" stopIfTrue="1">
      <formula>AND(D568="",NOT(AND('2- GI'!$D$13&lt;&gt;"",'2- GI'!$D$13&lt;&gt;"Yes")))</formula>
    </cfRule>
  </conditionalFormatting>
  <conditionalFormatting sqref="D569">
    <cfRule type="expression" priority="2177" dxfId="0" stopIfTrue="1">
      <formula>AND(D569&lt;&gt;"",'2- GI'!$D$13="",NOT(AND('2- GI'!$D$13&lt;&gt;"",'2- GI'!$D$13&lt;&gt;"Yes")))</formula>
    </cfRule>
    <cfRule type="expression" priority="2178" dxfId="1" stopIfTrue="1">
      <formula>AND(D569&lt;&gt;"",NOT('2- GI'!$D$13=""),NOT(AND('2- GI'!$D$13&lt;&gt;"",'2- GI'!$D$13&lt;&gt;"Yes")))</formula>
    </cfRule>
    <cfRule type="expression" priority="2179" dxfId="2" stopIfTrue="1">
      <formula>AND(AND('2- GI'!$D$13&lt;&gt;"",'2- GI'!$D$13&lt;&gt;"Yes"),D569="")</formula>
    </cfRule>
    <cfRule type="expression" priority="2180" dxfId="3" stopIfTrue="1">
      <formula>AND(D569="",NOT(AND('2- GI'!$D$13&lt;&gt;"",'2- GI'!$D$13&lt;&gt;"Yes")))</formula>
    </cfRule>
  </conditionalFormatting>
  <conditionalFormatting sqref="D570">
    <cfRule type="expression" priority="2181" dxfId="0" stopIfTrue="1">
      <formula>AND(D570&lt;&gt;"",'2- GI'!$D$13="",NOT(AND('2- GI'!$D$13&lt;&gt;"",'2- GI'!$D$13&lt;&gt;"Yes")))</formula>
    </cfRule>
    <cfRule type="expression" priority="2182" dxfId="1" stopIfTrue="1">
      <formula>AND(D570&lt;&gt;"",NOT('2- GI'!$D$13=""),NOT(AND('2- GI'!$D$13&lt;&gt;"",'2- GI'!$D$13&lt;&gt;"Yes")))</formula>
    </cfRule>
    <cfRule type="expression" priority="2183" dxfId="2" stopIfTrue="1">
      <formula>AND(AND('2- GI'!$D$13&lt;&gt;"",'2- GI'!$D$13&lt;&gt;"Yes"),D570="")</formula>
    </cfRule>
    <cfRule type="expression" priority="2184" dxfId="3" stopIfTrue="1">
      <formula>AND(D570="",NOT(AND('2- GI'!$D$13&lt;&gt;"",'2- GI'!$D$13&lt;&gt;"Yes")))</formula>
    </cfRule>
  </conditionalFormatting>
  <conditionalFormatting sqref="D571">
    <cfRule type="expression" priority="2185" dxfId="0" stopIfTrue="1">
      <formula>AND(D571&lt;&gt;"",'2- GI'!$D$13="",NOT(AND('2- GI'!$D$13&lt;&gt;"",'2- GI'!$D$13&lt;&gt;"Yes")))</formula>
    </cfRule>
    <cfRule type="expression" priority="2186" dxfId="1" stopIfTrue="1">
      <formula>AND(D571&lt;&gt;"",NOT('2- GI'!$D$13=""),NOT(AND('2- GI'!$D$13&lt;&gt;"",'2- GI'!$D$13&lt;&gt;"Yes")))</formula>
    </cfRule>
    <cfRule type="expression" priority="2187" dxfId="2" stopIfTrue="1">
      <formula>AND(AND('2- GI'!$D$13&lt;&gt;"",'2- GI'!$D$13&lt;&gt;"Yes"),D571="")</formula>
    </cfRule>
    <cfRule type="expression" priority="2188" dxfId="3" stopIfTrue="1">
      <formula>AND(D571="",NOT(AND('2- GI'!$D$13&lt;&gt;"",'2- GI'!$D$13&lt;&gt;"Yes")))</formula>
    </cfRule>
  </conditionalFormatting>
  <conditionalFormatting sqref="D572">
    <cfRule type="expression" priority="2189" dxfId="0" stopIfTrue="1">
      <formula>AND(D572&lt;&gt;"",'2- GI'!$D$13="",NOT(AND('2- GI'!$D$13&lt;&gt;"",'2- GI'!$D$13&lt;&gt;"Yes")))</formula>
    </cfRule>
    <cfRule type="expression" priority="2190" dxfId="1" stopIfTrue="1">
      <formula>AND(D572&lt;&gt;"",NOT('2- GI'!$D$13=""),NOT(AND('2- GI'!$D$13&lt;&gt;"",'2- GI'!$D$13&lt;&gt;"Yes")))</formula>
    </cfRule>
    <cfRule type="expression" priority="2191" dxfId="2" stopIfTrue="1">
      <formula>AND(AND('2- GI'!$D$13&lt;&gt;"",'2- GI'!$D$13&lt;&gt;"Yes"),D572="")</formula>
    </cfRule>
    <cfRule type="expression" priority="2192" dxfId="3" stopIfTrue="1">
      <formula>AND(D572="",NOT(AND('2- GI'!$D$13&lt;&gt;"",'2- GI'!$D$13&lt;&gt;"Yes")))</formula>
    </cfRule>
  </conditionalFormatting>
  <conditionalFormatting sqref="D573">
    <cfRule type="expression" priority="2193" dxfId="0" stopIfTrue="1">
      <formula>AND(D573&lt;&gt;"",'2- GI'!$D$13="",NOT(AND('2- GI'!$D$13&lt;&gt;"",'2- GI'!$D$13&lt;&gt;"Yes")))</formula>
    </cfRule>
    <cfRule type="expression" priority="2194" dxfId="1" stopIfTrue="1">
      <formula>AND(D573&lt;&gt;"",NOT('2- GI'!$D$13=""),NOT(AND('2- GI'!$D$13&lt;&gt;"",'2- GI'!$D$13&lt;&gt;"Yes")))</formula>
    </cfRule>
    <cfRule type="expression" priority="2195" dxfId="2" stopIfTrue="1">
      <formula>AND(AND('2- GI'!$D$13&lt;&gt;"",'2- GI'!$D$13&lt;&gt;"Yes"),D573="")</formula>
    </cfRule>
    <cfRule type="expression" priority="2196" dxfId="3" stopIfTrue="1">
      <formula>AND(D573="",NOT(AND('2- GI'!$D$13&lt;&gt;"",'2- GI'!$D$13&lt;&gt;"Yes")))</formula>
    </cfRule>
  </conditionalFormatting>
  <conditionalFormatting sqref="D574">
    <cfRule type="expression" priority="2197" dxfId="0" stopIfTrue="1">
      <formula>AND(D574&lt;&gt;"",'2- GI'!$D$13="",NOT(AND('2- GI'!$D$13&lt;&gt;"",'2- GI'!$D$13&lt;&gt;"Yes")))</formula>
    </cfRule>
    <cfRule type="expression" priority="2198" dxfId="1" stopIfTrue="1">
      <formula>AND(D574&lt;&gt;"",NOT('2- GI'!$D$13=""),NOT(AND('2- GI'!$D$13&lt;&gt;"",'2- GI'!$D$13&lt;&gt;"Yes")))</formula>
    </cfRule>
    <cfRule type="expression" priority="2199" dxfId="2" stopIfTrue="1">
      <formula>AND(AND('2- GI'!$D$13&lt;&gt;"",'2- GI'!$D$13&lt;&gt;"Yes"),D574="")</formula>
    </cfRule>
    <cfRule type="expression" priority="2200" dxfId="3" stopIfTrue="1">
      <formula>AND(D574="",NOT(AND('2- GI'!$D$13&lt;&gt;"",'2- GI'!$D$13&lt;&gt;"Yes")))</formula>
    </cfRule>
  </conditionalFormatting>
  <conditionalFormatting sqref="D575">
    <cfRule type="expression" priority="2201" dxfId="0" stopIfTrue="1">
      <formula>AND(D575&lt;&gt;"",'2- GI'!$D$13="",NOT(AND('2- GI'!$D$13&lt;&gt;"",'2- GI'!$D$13&lt;&gt;"Yes")))</formula>
    </cfRule>
    <cfRule type="expression" priority="2202" dxfId="1" stopIfTrue="1">
      <formula>AND(D575&lt;&gt;"",NOT('2- GI'!$D$13=""),NOT(AND('2- GI'!$D$13&lt;&gt;"",'2- GI'!$D$13&lt;&gt;"Yes")))</formula>
    </cfRule>
    <cfRule type="expression" priority="2203" dxfId="2" stopIfTrue="1">
      <formula>AND(AND('2- GI'!$D$13&lt;&gt;"",'2- GI'!$D$13&lt;&gt;"Yes"),D575="")</formula>
    </cfRule>
    <cfRule type="expression" priority="2204" dxfId="3" stopIfTrue="1">
      <formula>AND(D575="",NOT(AND('2- GI'!$D$13&lt;&gt;"",'2- GI'!$D$13&lt;&gt;"Yes")))</formula>
    </cfRule>
  </conditionalFormatting>
  <conditionalFormatting sqref="D576">
    <cfRule type="expression" priority="2205" dxfId="0" stopIfTrue="1">
      <formula>AND(D576&lt;&gt;"",'2- GI'!$D$13="",NOT(AND('2- GI'!$D$13&lt;&gt;"",'2- GI'!$D$13&lt;&gt;"Yes")))</formula>
    </cfRule>
    <cfRule type="expression" priority="2206" dxfId="1" stopIfTrue="1">
      <formula>AND(D576&lt;&gt;"",NOT('2- GI'!$D$13=""),NOT(AND('2- GI'!$D$13&lt;&gt;"",'2- GI'!$D$13&lt;&gt;"Yes")))</formula>
    </cfRule>
    <cfRule type="expression" priority="2207" dxfId="2" stopIfTrue="1">
      <formula>AND(AND('2- GI'!$D$13&lt;&gt;"",'2- GI'!$D$13&lt;&gt;"Yes"),D576="")</formula>
    </cfRule>
    <cfRule type="expression" priority="2208" dxfId="3" stopIfTrue="1">
      <formula>AND(D576="",NOT(AND('2- GI'!$D$13&lt;&gt;"",'2- GI'!$D$13&lt;&gt;"Yes")))</formula>
    </cfRule>
  </conditionalFormatting>
  <conditionalFormatting sqref="D577">
    <cfRule type="expression" priority="2209" dxfId="0" stopIfTrue="1">
      <formula>AND(D577&lt;&gt;"",'2- GI'!$D$13="",NOT(AND('2- GI'!$D$13&lt;&gt;"",'2- GI'!$D$13&lt;&gt;"Yes")))</formula>
    </cfRule>
    <cfRule type="expression" priority="2210" dxfId="1" stopIfTrue="1">
      <formula>AND(D577&lt;&gt;"",NOT('2- GI'!$D$13=""),NOT(AND('2- GI'!$D$13&lt;&gt;"",'2- GI'!$D$13&lt;&gt;"Yes")))</formula>
    </cfRule>
    <cfRule type="expression" priority="2211" dxfId="2" stopIfTrue="1">
      <formula>AND(AND('2- GI'!$D$13&lt;&gt;"",'2- GI'!$D$13&lt;&gt;"Yes"),D577="")</formula>
    </cfRule>
    <cfRule type="expression" priority="2212" dxfId="3" stopIfTrue="1">
      <formula>AND(D577="",NOT(AND('2- GI'!$D$13&lt;&gt;"",'2- GI'!$D$13&lt;&gt;"Yes")))</formula>
    </cfRule>
  </conditionalFormatting>
  <conditionalFormatting sqref="D578">
    <cfRule type="expression" priority="2213" dxfId="0" stopIfTrue="1">
      <formula>AND(D578&lt;&gt;"",'2- GI'!$D$13="",NOT(AND('2- GI'!$D$13&lt;&gt;"",'2- GI'!$D$13&lt;&gt;"Yes")))</formula>
    </cfRule>
    <cfRule type="expression" priority="2214" dxfId="1" stopIfTrue="1">
      <formula>AND(D578&lt;&gt;"",NOT('2- GI'!$D$13=""),NOT(AND('2- GI'!$D$13&lt;&gt;"",'2- GI'!$D$13&lt;&gt;"Yes")))</formula>
    </cfRule>
    <cfRule type="expression" priority="2215" dxfId="2" stopIfTrue="1">
      <formula>AND(AND('2- GI'!$D$13&lt;&gt;"",'2- GI'!$D$13&lt;&gt;"Yes"),D578="")</formula>
    </cfRule>
    <cfRule type="expression" priority="2216" dxfId="3" stopIfTrue="1">
      <formula>AND(D578="",NOT(AND('2- GI'!$D$13&lt;&gt;"",'2- GI'!$D$13&lt;&gt;"Yes")))</formula>
    </cfRule>
  </conditionalFormatting>
  <conditionalFormatting sqref="D579">
    <cfRule type="expression" priority="2217" dxfId="0" stopIfTrue="1">
      <formula>AND(D579&lt;&gt;"",'2- GI'!$D$13="",NOT(AND('2- GI'!$D$13&lt;&gt;"",'2- GI'!$D$13&lt;&gt;"Yes")))</formula>
    </cfRule>
    <cfRule type="expression" priority="2218" dxfId="1" stopIfTrue="1">
      <formula>AND(D579&lt;&gt;"",NOT('2- GI'!$D$13=""),NOT(AND('2- GI'!$D$13&lt;&gt;"",'2- GI'!$D$13&lt;&gt;"Yes")))</formula>
    </cfRule>
    <cfRule type="expression" priority="2219" dxfId="2" stopIfTrue="1">
      <formula>AND(AND('2- GI'!$D$13&lt;&gt;"",'2- GI'!$D$13&lt;&gt;"Yes"),D579="")</formula>
    </cfRule>
    <cfRule type="expression" priority="2220" dxfId="3" stopIfTrue="1">
      <formula>AND(D579="",NOT(AND('2- GI'!$D$13&lt;&gt;"",'2- GI'!$D$13&lt;&gt;"Yes")))</formula>
    </cfRule>
  </conditionalFormatting>
  <conditionalFormatting sqref="D580">
    <cfRule type="expression" priority="2221" dxfId="0" stopIfTrue="1">
      <formula>AND(D580&lt;&gt;"",'2- GI'!$D$13="",NOT(AND('2- GI'!$D$13&lt;&gt;"",'2- GI'!$D$13&lt;&gt;"Yes")))</formula>
    </cfRule>
    <cfRule type="expression" priority="2222" dxfId="1" stopIfTrue="1">
      <formula>AND(D580&lt;&gt;"",NOT('2- GI'!$D$13=""),NOT(AND('2- GI'!$D$13&lt;&gt;"",'2- GI'!$D$13&lt;&gt;"Yes")))</formula>
    </cfRule>
    <cfRule type="expression" priority="2223" dxfId="2" stopIfTrue="1">
      <formula>AND(AND('2- GI'!$D$13&lt;&gt;"",'2- GI'!$D$13&lt;&gt;"Yes"),D580="")</formula>
    </cfRule>
    <cfRule type="expression" priority="2224" dxfId="3" stopIfTrue="1">
      <formula>AND(D580="",NOT(AND('2- GI'!$D$13&lt;&gt;"",'2- GI'!$D$13&lt;&gt;"Yes")))</formula>
    </cfRule>
  </conditionalFormatting>
  <conditionalFormatting sqref="D581">
    <cfRule type="expression" priority="2225" dxfId="0" stopIfTrue="1">
      <formula>AND(D581&lt;&gt;"",'2- GI'!$D$13="",NOT(AND('2- GI'!$D$13&lt;&gt;"",'2- GI'!$D$13&lt;&gt;"Yes")))</formula>
    </cfRule>
    <cfRule type="expression" priority="2226" dxfId="1" stopIfTrue="1">
      <formula>AND(D581&lt;&gt;"",NOT('2- GI'!$D$13=""),NOT(AND('2- GI'!$D$13&lt;&gt;"",'2- GI'!$D$13&lt;&gt;"Yes")))</formula>
    </cfRule>
    <cfRule type="expression" priority="2227" dxfId="2" stopIfTrue="1">
      <formula>AND(AND('2- GI'!$D$13&lt;&gt;"",'2- GI'!$D$13&lt;&gt;"Yes"),D581="")</formula>
    </cfRule>
    <cfRule type="expression" priority="2228" dxfId="3" stopIfTrue="1">
      <formula>AND(D581="",NOT(AND('2- GI'!$D$13&lt;&gt;"",'2- GI'!$D$13&lt;&gt;"Yes")))</formula>
    </cfRule>
  </conditionalFormatting>
  <conditionalFormatting sqref="D582">
    <cfRule type="expression" priority="2229" dxfId="0" stopIfTrue="1">
      <formula>AND(D582&lt;&gt;"",'2- GI'!$D$13="",NOT(AND('2- GI'!$D$13&lt;&gt;"",'2- GI'!$D$13&lt;&gt;"Yes")))</formula>
    </cfRule>
    <cfRule type="expression" priority="2230" dxfId="1" stopIfTrue="1">
      <formula>AND(D582&lt;&gt;"",NOT('2- GI'!$D$13=""),NOT(AND('2- GI'!$D$13&lt;&gt;"",'2- GI'!$D$13&lt;&gt;"Yes")))</formula>
    </cfRule>
    <cfRule type="expression" priority="2231" dxfId="2" stopIfTrue="1">
      <formula>AND(AND('2- GI'!$D$13&lt;&gt;"",'2- GI'!$D$13&lt;&gt;"Yes"),D582="")</formula>
    </cfRule>
    <cfRule type="expression" priority="2232" dxfId="3" stopIfTrue="1">
      <formula>AND(D582="",NOT(AND('2- GI'!$D$13&lt;&gt;"",'2- GI'!$D$13&lt;&gt;"Yes")))</formula>
    </cfRule>
  </conditionalFormatting>
  <conditionalFormatting sqref="D583">
    <cfRule type="expression" priority="2233" dxfId="0" stopIfTrue="1">
      <formula>AND(D583&lt;&gt;"",'2- GI'!$D$13="",NOT(AND('2- GI'!$D$13&lt;&gt;"",'2- GI'!$D$13&lt;&gt;"Yes")))</formula>
    </cfRule>
    <cfRule type="expression" priority="2234" dxfId="1" stopIfTrue="1">
      <formula>AND(D583&lt;&gt;"",NOT('2- GI'!$D$13=""),NOT(AND('2- GI'!$D$13&lt;&gt;"",'2- GI'!$D$13&lt;&gt;"Yes")))</formula>
    </cfRule>
    <cfRule type="expression" priority="2235" dxfId="2" stopIfTrue="1">
      <formula>AND(AND('2- GI'!$D$13&lt;&gt;"",'2- GI'!$D$13&lt;&gt;"Yes"),D583="")</formula>
    </cfRule>
    <cfRule type="expression" priority="2236" dxfId="3" stopIfTrue="1">
      <formula>AND(D583="",NOT(AND('2- GI'!$D$13&lt;&gt;"",'2- GI'!$D$13&lt;&gt;"Yes")))</formula>
    </cfRule>
  </conditionalFormatting>
  <conditionalFormatting sqref="D584">
    <cfRule type="expression" priority="2237" dxfId="0" stopIfTrue="1">
      <formula>AND(D584&lt;&gt;"",'2- GI'!$D$13="",NOT(AND('2- GI'!$D$13&lt;&gt;"",'2- GI'!$D$13&lt;&gt;"Yes")))</formula>
    </cfRule>
    <cfRule type="expression" priority="2238" dxfId="1" stopIfTrue="1">
      <formula>AND(D584&lt;&gt;"",NOT('2- GI'!$D$13=""),NOT(AND('2- GI'!$D$13&lt;&gt;"",'2- GI'!$D$13&lt;&gt;"Yes")))</formula>
    </cfRule>
    <cfRule type="expression" priority="2239" dxfId="2" stopIfTrue="1">
      <formula>AND(AND('2- GI'!$D$13&lt;&gt;"",'2- GI'!$D$13&lt;&gt;"Yes"),D584="")</formula>
    </cfRule>
    <cfRule type="expression" priority="2240" dxfId="3" stopIfTrue="1">
      <formula>AND(D584="",NOT(AND('2- GI'!$D$13&lt;&gt;"",'2- GI'!$D$13&lt;&gt;"Yes")))</formula>
    </cfRule>
  </conditionalFormatting>
  <conditionalFormatting sqref="D585">
    <cfRule type="expression" priority="2241" dxfId="0" stopIfTrue="1">
      <formula>AND(D585&lt;&gt;"",'2- GI'!$D$13="",NOT(AND('2- GI'!$D$13&lt;&gt;"",'2- GI'!$D$13&lt;&gt;"Yes")))</formula>
    </cfRule>
    <cfRule type="expression" priority="2242" dxfId="1" stopIfTrue="1">
      <formula>AND(D585&lt;&gt;"",NOT('2- GI'!$D$13=""),NOT(AND('2- GI'!$D$13&lt;&gt;"",'2- GI'!$D$13&lt;&gt;"Yes")))</formula>
    </cfRule>
    <cfRule type="expression" priority="2243" dxfId="2" stopIfTrue="1">
      <formula>AND(AND('2- GI'!$D$13&lt;&gt;"",'2- GI'!$D$13&lt;&gt;"Yes"),D585="")</formula>
    </cfRule>
    <cfRule type="expression" priority="2244" dxfId="3" stopIfTrue="1">
      <formula>AND(D585="",NOT(AND('2- GI'!$D$13&lt;&gt;"",'2- GI'!$D$13&lt;&gt;"Yes")))</formula>
    </cfRule>
  </conditionalFormatting>
  <conditionalFormatting sqref="D586">
    <cfRule type="expression" priority="2245" dxfId="0" stopIfTrue="1">
      <formula>AND(D586&lt;&gt;"",'2- GI'!$D$13="",NOT(AND('2- GI'!$D$13&lt;&gt;"",'2- GI'!$D$13&lt;&gt;"Yes")))</formula>
    </cfRule>
    <cfRule type="expression" priority="2246" dxfId="1" stopIfTrue="1">
      <formula>AND(D586&lt;&gt;"",NOT('2- GI'!$D$13=""),NOT(AND('2- GI'!$D$13&lt;&gt;"",'2- GI'!$D$13&lt;&gt;"Yes")))</formula>
    </cfRule>
    <cfRule type="expression" priority="2247" dxfId="2" stopIfTrue="1">
      <formula>AND(AND('2- GI'!$D$13&lt;&gt;"",'2- GI'!$D$13&lt;&gt;"Yes"),D586="")</formula>
    </cfRule>
    <cfRule type="expression" priority="2248" dxfId="3" stopIfTrue="1">
      <formula>AND(D586="",NOT(AND('2- GI'!$D$13&lt;&gt;"",'2- GI'!$D$13&lt;&gt;"Yes")))</formula>
    </cfRule>
  </conditionalFormatting>
  <conditionalFormatting sqref="D587">
    <cfRule type="expression" priority="2249" dxfId="0" stopIfTrue="1">
      <formula>AND(D587&lt;&gt;"",'2- GI'!$D$13="",NOT(AND('2- GI'!$D$13&lt;&gt;"",'2- GI'!$D$13&lt;&gt;"Yes")))</formula>
    </cfRule>
    <cfRule type="expression" priority="2250" dxfId="1" stopIfTrue="1">
      <formula>AND(D587&lt;&gt;"",NOT('2- GI'!$D$13=""),NOT(AND('2- GI'!$D$13&lt;&gt;"",'2- GI'!$D$13&lt;&gt;"Yes")))</formula>
    </cfRule>
    <cfRule type="expression" priority="2251" dxfId="2" stopIfTrue="1">
      <formula>AND(AND('2- GI'!$D$13&lt;&gt;"",'2- GI'!$D$13&lt;&gt;"Yes"),D587="")</formula>
    </cfRule>
    <cfRule type="expression" priority="2252" dxfId="3" stopIfTrue="1">
      <formula>AND(D587="",NOT(AND('2- GI'!$D$13&lt;&gt;"",'2- GI'!$D$13&lt;&gt;"Yes")))</formula>
    </cfRule>
  </conditionalFormatting>
  <conditionalFormatting sqref="D588">
    <cfRule type="expression" priority="2253" dxfId="0" stopIfTrue="1">
      <formula>AND(D588&lt;&gt;"",'2- GI'!$D$13="",NOT(AND('2- GI'!$D$13&lt;&gt;"",'2- GI'!$D$13&lt;&gt;"Yes")))</formula>
    </cfRule>
    <cfRule type="expression" priority="2254" dxfId="1" stopIfTrue="1">
      <formula>AND(D588&lt;&gt;"",NOT('2- GI'!$D$13=""),NOT(AND('2- GI'!$D$13&lt;&gt;"",'2- GI'!$D$13&lt;&gt;"Yes")))</formula>
    </cfRule>
    <cfRule type="expression" priority="2255" dxfId="2" stopIfTrue="1">
      <formula>AND(AND('2- GI'!$D$13&lt;&gt;"",'2- GI'!$D$13&lt;&gt;"Yes"),D588="")</formula>
    </cfRule>
    <cfRule type="expression" priority="2256" dxfId="3" stopIfTrue="1">
      <formula>AND(D588="",NOT(AND('2- GI'!$D$13&lt;&gt;"",'2- GI'!$D$13&lt;&gt;"Yes")))</formula>
    </cfRule>
  </conditionalFormatting>
  <conditionalFormatting sqref="D589">
    <cfRule type="expression" priority="2257" dxfId="0" stopIfTrue="1">
      <formula>AND(D589&lt;&gt;"",'2- GI'!$D$13="",NOT(AND('2- GI'!$D$13&lt;&gt;"",'2- GI'!$D$13&lt;&gt;"Yes")))</formula>
    </cfRule>
    <cfRule type="expression" priority="2258" dxfId="1" stopIfTrue="1">
      <formula>AND(D589&lt;&gt;"",NOT('2- GI'!$D$13=""),NOT(AND('2- GI'!$D$13&lt;&gt;"",'2- GI'!$D$13&lt;&gt;"Yes")))</formula>
    </cfRule>
    <cfRule type="expression" priority="2259" dxfId="2" stopIfTrue="1">
      <formula>AND(AND('2- GI'!$D$13&lt;&gt;"",'2- GI'!$D$13&lt;&gt;"Yes"),D589="")</formula>
    </cfRule>
    <cfRule type="expression" priority="2260" dxfId="3" stopIfTrue="1">
      <formula>AND(D589="",NOT(AND('2- GI'!$D$13&lt;&gt;"",'2- GI'!$D$13&lt;&gt;"Yes")))</formula>
    </cfRule>
  </conditionalFormatting>
  <conditionalFormatting sqref="D590">
    <cfRule type="expression" priority="2261" dxfId="0" stopIfTrue="1">
      <formula>AND(D590&lt;&gt;"",'2- GI'!$D$13="",NOT(AND('2- GI'!$D$13&lt;&gt;"",'2- GI'!$D$13&lt;&gt;"Yes")))</formula>
    </cfRule>
    <cfRule type="expression" priority="2262" dxfId="1" stopIfTrue="1">
      <formula>AND(D590&lt;&gt;"",NOT('2- GI'!$D$13=""),NOT(AND('2- GI'!$D$13&lt;&gt;"",'2- GI'!$D$13&lt;&gt;"Yes")))</formula>
    </cfRule>
    <cfRule type="expression" priority="2263" dxfId="2" stopIfTrue="1">
      <formula>AND(AND('2- GI'!$D$13&lt;&gt;"",'2- GI'!$D$13&lt;&gt;"Yes"),D590="")</formula>
    </cfRule>
    <cfRule type="expression" priority="2264" dxfId="3" stopIfTrue="1">
      <formula>AND(D590="",NOT(AND('2- GI'!$D$13&lt;&gt;"",'2- GI'!$D$13&lt;&gt;"Yes")))</formula>
    </cfRule>
  </conditionalFormatting>
  <conditionalFormatting sqref="D591">
    <cfRule type="expression" priority="2265" dxfId="0" stopIfTrue="1">
      <formula>AND(D591&lt;&gt;"",'2- GI'!$D$13="",NOT(AND('2- GI'!$D$13&lt;&gt;"",'2- GI'!$D$13&lt;&gt;"Yes")))</formula>
    </cfRule>
    <cfRule type="expression" priority="2266" dxfId="1" stopIfTrue="1">
      <formula>AND(D591&lt;&gt;"",NOT('2- GI'!$D$13=""),NOT(AND('2- GI'!$D$13&lt;&gt;"",'2- GI'!$D$13&lt;&gt;"Yes")))</formula>
    </cfRule>
    <cfRule type="expression" priority="2267" dxfId="2" stopIfTrue="1">
      <formula>AND(AND('2- GI'!$D$13&lt;&gt;"",'2- GI'!$D$13&lt;&gt;"Yes"),D591="")</formula>
    </cfRule>
    <cfRule type="expression" priority="2268" dxfId="3" stopIfTrue="1">
      <formula>AND(D591="",NOT(AND('2- GI'!$D$13&lt;&gt;"",'2- GI'!$D$13&lt;&gt;"Yes")))</formula>
    </cfRule>
  </conditionalFormatting>
  <conditionalFormatting sqref="D592">
    <cfRule type="expression" priority="2269" dxfId="0" stopIfTrue="1">
      <formula>AND(D592&lt;&gt;"",'2- GI'!$D$13="",NOT(AND('2- GI'!$D$13&lt;&gt;"",'2- GI'!$D$13&lt;&gt;"Yes")))</formula>
    </cfRule>
    <cfRule type="expression" priority="2270" dxfId="1" stopIfTrue="1">
      <formula>AND(D592&lt;&gt;"",NOT('2- GI'!$D$13=""),NOT(AND('2- GI'!$D$13&lt;&gt;"",'2- GI'!$D$13&lt;&gt;"Yes")))</formula>
    </cfRule>
    <cfRule type="expression" priority="2271" dxfId="2" stopIfTrue="1">
      <formula>AND(AND('2- GI'!$D$13&lt;&gt;"",'2- GI'!$D$13&lt;&gt;"Yes"),D592="")</formula>
    </cfRule>
    <cfRule type="expression" priority="2272" dxfId="3" stopIfTrue="1">
      <formula>AND(D592="",NOT(AND('2- GI'!$D$13&lt;&gt;"",'2- GI'!$D$13&lt;&gt;"Yes")))</formula>
    </cfRule>
  </conditionalFormatting>
  <conditionalFormatting sqref="D593">
    <cfRule type="expression" priority="2273" dxfId="0" stopIfTrue="1">
      <formula>AND(D593&lt;&gt;"",'2- GI'!$D$13="",NOT(AND('2- GI'!$D$13&lt;&gt;"",'2- GI'!$D$13&lt;&gt;"Yes")))</formula>
    </cfRule>
    <cfRule type="expression" priority="2274" dxfId="1" stopIfTrue="1">
      <formula>AND(D593&lt;&gt;"",NOT('2- GI'!$D$13=""),NOT(AND('2- GI'!$D$13&lt;&gt;"",'2- GI'!$D$13&lt;&gt;"Yes")))</formula>
    </cfRule>
    <cfRule type="expression" priority="2275" dxfId="2" stopIfTrue="1">
      <formula>AND(AND('2- GI'!$D$13&lt;&gt;"",'2- GI'!$D$13&lt;&gt;"Yes"),D593="")</formula>
    </cfRule>
    <cfRule type="expression" priority="2276" dxfId="3" stopIfTrue="1">
      <formula>AND(D593="",NOT(AND('2- GI'!$D$13&lt;&gt;"",'2- GI'!$D$13&lt;&gt;"Yes")))</formula>
    </cfRule>
  </conditionalFormatting>
  <conditionalFormatting sqref="D594">
    <cfRule type="expression" priority="2277" dxfId="0" stopIfTrue="1">
      <formula>AND(D594&lt;&gt;"",'2- GI'!$D$13="",NOT(AND('2- GI'!$D$13&lt;&gt;"",'2- GI'!$D$13&lt;&gt;"Yes")))</formula>
    </cfRule>
    <cfRule type="expression" priority="2278" dxfId="1" stopIfTrue="1">
      <formula>AND(D594&lt;&gt;"",NOT('2- GI'!$D$13=""),NOT(AND('2- GI'!$D$13&lt;&gt;"",'2- GI'!$D$13&lt;&gt;"Yes")))</formula>
    </cfRule>
    <cfRule type="expression" priority="2279" dxfId="2" stopIfTrue="1">
      <formula>AND(AND('2- GI'!$D$13&lt;&gt;"",'2- GI'!$D$13&lt;&gt;"Yes"),D594="")</formula>
    </cfRule>
    <cfRule type="expression" priority="2280" dxfId="3" stopIfTrue="1">
      <formula>AND(D594="",NOT(AND('2- GI'!$D$13&lt;&gt;"",'2- GI'!$D$13&lt;&gt;"Yes")))</formula>
    </cfRule>
  </conditionalFormatting>
  <conditionalFormatting sqref="D595">
    <cfRule type="expression" priority="2281" dxfId="0" stopIfTrue="1">
      <formula>AND(D595&lt;&gt;"",'2- GI'!$D$13="",NOT(AND('2- GI'!$D$13&lt;&gt;"",'2- GI'!$D$13&lt;&gt;"Yes")))</formula>
    </cfRule>
    <cfRule type="expression" priority="2282" dxfId="1" stopIfTrue="1">
      <formula>AND(D595&lt;&gt;"",NOT('2- GI'!$D$13=""),NOT(AND('2- GI'!$D$13&lt;&gt;"",'2- GI'!$D$13&lt;&gt;"Yes")))</formula>
    </cfRule>
    <cfRule type="expression" priority="2283" dxfId="2" stopIfTrue="1">
      <formula>AND(AND('2- GI'!$D$13&lt;&gt;"",'2- GI'!$D$13&lt;&gt;"Yes"),D595="")</formula>
    </cfRule>
    <cfRule type="expression" priority="2284" dxfId="3" stopIfTrue="1">
      <formula>AND(D595="",NOT(AND('2- GI'!$D$13&lt;&gt;"",'2- GI'!$D$13&lt;&gt;"Yes")))</formula>
    </cfRule>
  </conditionalFormatting>
  <conditionalFormatting sqref="D596">
    <cfRule type="expression" priority="2285" dxfId="0" stopIfTrue="1">
      <formula>AND(D596&lt;&gt;"",'2- GI'!$D$13="",NOT(AND('2- GI'!$D$13&lt;&gt;"",'2- GI'!$D$13&lt;&gt;"Yes")))</formula>
    </cfRule>
    <cfRule type="expression" priority="2286" dxfId="1" stopIfTrue="1">
      <formula>AND(D596&lt;&gt;"",NOT('2- GI'!$D$13=""),NOT(AND('2- GI'!$D$13&lt;&gt;"",'2- GI'!$D$13&lt;&gt;"Yes")))</formula>
    </cfRule>
    <cfRule type="expression" priority="2287" dxfId="2" stopIfTrue="1">
      <formula>AND(AND('2- GI'!$D$13&lt;&gt;"",'2- GI'!$D$13&lt;&gt;"Yes"),D596="")</formula>
    </cfRule>
    <cfRule type="expression" priority="2288" dxfId="3" stopIfTrue="1">
      <formula>AND(D596="",NOT(AND('2- GI'!$D$13&lt;&gt;"",'2- GI'!$D$13&lt;&gt;"Yes")))</formula>
    </cfRule>
  </conditionalFormatting>
  <conditionalFormatting sqref="D597">
    <cfRule type="expression" priority="2289" dxfId="0" stopIfTrue="1">
      <formula>AND(D597&lt;&gt;"",'2- GI'!$D$13="",NOT(AND('2- GI'!$D$13&lt;&gt;"",'2- GI'!$D$13&lt;&gt;"Yes")))</formula>
    </cfRule>
    <cfRule type="expression" priority="2290" dxfId="1" stopIfTrue="1">
      <formula>AND(D597&lt;&gt;"",NOT('2- GI'!$D$13=""),NOT(AND('2- GI'!$D$13&lt;&gt;"",'2- GI'!$D$13&lt;&gt;"Yes")))</formula>
    </cfRule>
    <cfRule type="expression" priority="2291" dxfId="2" stopIfTrue="1">
      <formula>AND(AND('2- GI'!$D$13&lt;&gt;"",'2- GI'!$D$13&lt;&gt;"Yes"),D597="")</formula>
    </cfRule>
    <cfRule type="expression" priority="2292" dxfId="3" stopIfTrue="1">
      <formula>AND(D597="",NOT(AND('2- GI'!$D$13&lt;&gt;"",'2- GI'!$D$13&lt;&gt;"Yes")))</formula>
    </cfRule>
  </conditionalFormatting>
  <conditionalFormatting sqref="D598">
    <cfRule type="expression" priority="2293" dxfId="0" stopIfTrue="1">
      <formula>AND(D598&lt;&gt;"",'2- GI'!$D$13="",NOT(AND('2- GI'!$D$13&lt;&gt;"",'2- GI'!$D$13&lt;&gt;"Yes")))</formula>
    </cfRule>
    <cfRule type="expression" priority="2294" dxfId="1" stopIfTrue="1">
      <formula>AND(D598&lt;&gt;"",NOT('2- GI'!$D$13=""),NOT(AND('2- GI'!$D$13&lt;&gt;"",'2- GI'!$D$13&lt;&gt;"Yes")))</formula>
    </cfRule>
    <cfRule type="expression" priority="2295" dxfId="2" stopIfTrue="1">
      <formula>AND(AND('2- GI'!$D$13&lt;&gt;"",'2- GI'!$D$13&lt;&gt;"Yes"),D598="")</formula>
    </cfRule>
    <cfRule type="expression" priority="2296" dxfId="3" stopIfTrue="1">
      <formula>AND(D598="",NOT(AND('2- GI'!$D$13&lt;&gt;"",'2- GI'!$D$13&lt;&gt;"Yes")))</formula>
    </cfRule>
  </conditionalFormatting>
  <conditionalFormatting sqref="D599">
    <cfRule type="expression" priority="2297" dxfId="0" stopIfTrue="1">
      <formula>AND(D599&lt;&gt;"",'2- GI'!$D$13="",NOT(AND('2- GI'!$D$13&lt;&gt;"",'2- GI'!$D$13&lt;&gt;"Yes")))</formula>
    </cfRule>
    <cfRule type="expression" priority="2298" dxfId="1" stopIfTrue="1">
      <formula>AND(D599&lt;&gt;"",NOT('2- GI'!$D$13=""),NOT(AND('2- GI'!$D$13&lt;&gt;"",'2- GI'!$D$13&lt;&gt;"Yes")))</formula>
    </cfRule>
    <cfRule type="expression" priority="2299" dxfId="2" stopIfTrue="1">
      <formula>AND(AND('2- GI'!$D$13&lt;&gt;"",'2- GI'!$D$13&lt;&gt;"Yes"),D599="")</formula>
    </cfRule>
    <cfRule type="expression" priority="2300" dxfId="3" stopIfTrue="1">
      <formula>AND(D599="",NOT(AND('2- GI'!$D$13&lt;&gt;"",'2- GI'!$D$13&lt;&gt;"Yes")))</formula>
    </cfRule>
  </conditionalFormatting>
  <conditionalFormatting sqref="D600">
    <cfRule type="expression" priority="2301" dxfId="0" stopIfTrue="1">
      <formula>AND(D600&lt;&gt;"",'2- GI'!$D$13="",NOT(AND('2- GI'!$D$13&lt;&gt;"",'2- GI'!$D$13&lt;&gt;"Yes")))</formula>
    </cfRule>
    <cfRule type="expression" priority="2302" dxfId="1" stopIfTrue="1">
      <formula>AND(D600&lt;&gt;"",NOT('2- GI'!$D$13=""),NOT(AND('2- GI'!$D$13&lt;&gt;"",'2- GI'!$D$13&lt;&gt;"Yes")))</formula>
    </cfRule>
    <cfRule type="expression" priority="2303" dxfId="2" stopIfTrue="1">
      <formula>AND(AND('2- GI'!$D$13&lt;&gt;"",'2- GI'!$D$13&lt;&gt;"Yes"),D600="")</formula>
    </cfRule>
    <cfRule type="expression" priority="2304" dxfId="3" stopIfTrue="1">
      <formula>AND(D600="",NOT(AND('2- GI'!$D$13&lt;&gt;"",'2- GI'!$D$13&lt;&gt;"Yes")))</formula>
    </cfRule>
  </conditionalFormatting>
  <conditionalFormatting sqref="D601">
    <cfRule type="expression" priority="2305" dxfId="0" stopIfTrue="1">
      <formula>AND(D601&lt;&gt;"",'2- GI'!$D$13="",NOT(AND('2- GI'!$D$13&lt;&gt;"",'2- GI'!$D$13&lt;&gt;"Yes")))</formula>
    </cfRule>
    <cfRule type="expression" priority="2306" dxfId="1" stopIfTrue="1">
      <formula>AND(D601&lt;&gt;"",NOT('2- GI'!$D$13=""),NOT(AND('2- GI'!$D$13&lt;&gt;"",'2- GI'!$D$13&lt;&gt;"Yes")))</formula>
    </cfRule>
    <cfRule type="expression" priority="2307" dxfId="2" stopIfTrue="1">
      <formula>AND(AND('2- GI'!$D$13&lt;&gt;"",'2- GI'!$D$13&lt;&gt;"Yes"),D601="")</formula>
    </cfRule>
    <cfRule type="expression" priority="2308" dxfId="3" stopIfTrue="1">
      <formula>AND(D601="",NOT(AND('2- GI'!$D$13&lt;&gt;"",'2- GI'!$D$13&lt;&gt;"Yes")))</formula>
    </cfRule>
  </conditionalFormatting>
  <conditionalFormatting sqref="D602">
    <cfRule type="expression" priority="2309" dxfId="0" stopIfTrue="1">
      <formula>AND(D602&lt;&gt;"",'2- GI'!$D$13="",NOT(AND('2- GI'!$D$13&lt;&gt;"",'2- GI'!$D$13&lt;&gt;"Yes")))</formula>
    </cfRule>
    <cfRule type="expression" priority="2310" dxfId="1" stopIfTrue="1">
      <formula>AND(D602&lt;&gt;"",NOT('2- GI'!$D$13=""),NOT(AND('2- GI'!$D$13&lt;&gt;"",'2- GI'!$D$13&lt;&gt;"Yes")))</formula>
    </cfRule>
    <cfRule type="expression" priority="2311" dxfId="2" stopIfTrue="1">
      <formula>AND(AND('2- GI'!$D$13&lt;&gt;"",'2- GI'!$D$13&lt;&gt;"Yes"),D602="")</formula>
    </cfRule>
    <cfRule type="expression" priority="2312" dxfId="3" stopIfTrue="1">
      <formula>AND(D602="",NOT(AND('2- GI'!$D$13&lt;&gt;"",'2- GI'!$D$13&lt;&gt;"Yes")))</formula>
    </cfRule>
  </conditionalFormatting>
  <conditionalFormatting sqref="D603">
    <cfRule type="expression" priority="2313" dxfId="0" stopIfTrue="1">
      <formula>AND(D603&lt;&gt;"",'2- GI'!$D$13="",NOT(AND('2- GI'!$D$13&lt;&gt;"",'2- GI'!$D$13&lt;&gt;"Yes")))</formula>
    </cfRule>
    <cfRule type="expression" priority="2314" dxfId="1" stopIfTrue="1">
      <formula>AND(D603&lt;&gt;"",NOT('2- GI'!$D$13=""),NOT(AND('2- GI'!$D$13&lt;&gt;"",'2- GI'!$D$13&lt;&gt;"Yes")))</formula>
    </cfRule>
    <cfRule type="expression" priority="2315" dxfId="2" stopIfTrue="1">
      <formula>AND(AND('2- GI'!$D$13&lt;&gt;"",'2- GI'!$D$13&lt;&gt;"Yes"),D603="")</formula>
    </cfRule>
    <cfRule type="expression" priority="2316" dxfId="3" stopIfTrue="1">
      <formula>AND(D603="",NOT(AND('2- GI'!$D$13&lt;&gt;"",'2- GI'!$D$13&lt;&gt;"Yes")))</formula>
    </cfRule>
  </conditionalFormatting>
  <conditionalFormatting sqref="D604">
    <cfRule type="expression" priority="2317" dxfId="0" stopIfTrue="1">
      <formula>AND(D604&lt;&gt;"",'2- GI'!$D$13="",NOT(AND('2- GI'!$D$13&lt;&gt;"",'2- GI'!$D$13&lt;&gt;"Yes")))</formula>
    </cfRule>
    <cfRule type="expression" priority="2318" dxfId="1" stopIfTrue="1">
      <formula>AND(D604&lt;&gt;"",NOT('2- GI'!$D$13=""),NOT(AND('2- GI'!$D$13&lt;&gt;"",'2- GI'!$D$13&lt;&gt;"Yes")))</formula>
    </cfRule>
    <cfRule type="expression" priority="2319" dxfId="2" stopIfTrue="1">
      <formula>AND(AND('2- GI'!$D$13&lt;&gt;"",'2- GI'!$D$13&lt;&gt;"Yes"),D604="")</formula>
    </cfRule>
    <cfRule type="expression" priority="2320" dxfId="3" stopIfTrue="1">
      <formula>AND(D604="",NOT(AND('2- GI'!$D$13&lt;&gt;"",'2- GI'!$D$13&lt;&gt;"Yes")))</formula>
    </cfRule>
  </conditionalFormatting>
  <conditionalFormatting sqref="D605">
    <cfRule type="expression" priority="2321" dxfId="0" stopIfTrue="1">
      <formula>AND(D605&lt;&gt;"",'2- GI'!$D$13="",NOT(AND('2- GI'!$D$13&lt;&gt;"",'2- GI'!$D$13&lt;&gt;"Yes")))</formula>
    </cfRule>
    <cfRule type="expression" priority="2322" dxfId="1" stopIfTrue="1">
      <formula>AND(D605&lt;&gt;"",NOT('2- GI'!$D$13=""),NOT(AND('2- GI'!$D$13&lt;&gt;"",'2- GI'!$D$13&lt;&gt;"Yes")))</formula>
    </cfRule>
    <cfRule type="expression" priority="2323" dxfId="2" stopIfTrue="1">
      <formula>AND(AND('2- GI'!$D$13&lt;&gt;"",'2- GI'!$D$13&lt;&gt;"Yes"),D605="")</formula>
    </cfRule>
    <cfRule type="expression" priority="2324" dxfId="3" stopIfTrue="1">
      <formula>AND(D605="",NOT(AND('2- GI'!$D$13&lt;&gt;"",'2- GI'!$D$13&lt;&gt;"Yes")))</formula>
    </cfRule>
  </conditionalFormatting>
  <conditionalFormatting sqref="D606">
    <cfRule type="expression" priority="2325" dxfId="0" stopIfTrue="1">
      <formula>AND(D606&lt;&gt;"",'2- GI'!$D$13="",NOT(AND('2- GI'!$D$13&lt;&gt;"",'2- GI'!$D$13&lt;&gt;"Yes")))</formula>
    </cfRule>
    <cfRule type="expression" priority="2326" dxfId="1" stopIfTrue="1">
      <formula>AND(D606&lt;&gt;"",NOT('2- GI'!$D$13=""),NOT(AND('2- GI'!$D$13&lt;&gt;"",'2- GI'!$D$13&lt;&gt;"Yes")))</formula>
    </cfRule>
    <cfRule type="expression" priority="2327" dxfId="2" stopIfTrue="1">
      <formula>AND(AND('2- GI'!$D$13&lt;&gt;"",'2- GI'!$D$13&lt;&gt;"Yes"),D606="")</formula>
    </cfRule>
    <cfRule type="expression" priority="2328" dxfId="3" stopIfTrue="1">
      <formula>AND(D606="",NOT(AND('2- GI'!$D$13&lt;&gt;"",'2- GI'!$D$13&lt;&gt;"Yes")))</formula>
    </cfRule>
  </conditionalFormatting>
  <conditionalFormatting sqref="D607">
    <cfRule type="expression" priority="2329" dxfId="0" stopIfTrue="1">
      <formula>AND(D607&lt;&gt;"",'2- GI'!$D$13="",NOT(AND('2- GI'!$D$13&lt;&gt;"",'2- GI'!$D$13&lt;&gt;"Yes")))</formula>
    </cfRule>
    <cfRule type="expression" priority="2330" dxfId="1" stopIfTrue="1">
      <formula>AND(D607&lt;&gt;"",NOT('2- GI'!$D$13=""),NOT(AND('2- GI'!$D$13&lt;&gt;"",'2- GI'!$D$13&lt;&gt;"Yes")))</formula>
    </cfRule>
    <cfRule type="expression" priority="2331" dxfId="2" stopIfTrue="1">
      <formula>AND(AND('2- GI'!$D$13&lt;&gt;"",'2- GI'!$D$13&lt;&gt;"Yes"),D607="")</formula>
    </cfRule>
    <cfRule type="expression" priority="2332" dxfId="3" stopIfTrue="1">
      <formula>AND(D607="",NOT(AND('2- GI'!$D$13&lt;&gt;"",'2- GI'!$D$13&lt;&gt;"Yes")))</formula>
    </cfRule>
  </conditionalFormatting>
  <conditionalFormatting sqref="D608">
    <cfRule type="expression" priority="2333" dxfId="0" stopIfTrue="1">
      <formula>AND(D608&lt;&gt;"",'2- GI'!$D$13="",NOT(AND('2- GI'!$D$13&lt;&gt;"",'2- GI'!$D$13&lt;&gt;"Yes")))</formula>
    </cfRule>
    <cfRule type="expression" priority="2334" dxfId="1" stopIfTrue="1">
      <formula>AND(D608&lt;&gt;"",NOT('2- GI'!$D$13=""),NOT(AND('2- GI'!$D$13&lt;&gt;"",'2- GI'!$D$13&lt;&gt;"Yes")))</formula>
    </cfRule>
    <cfRule type="expression" priority="2335" dxfId="2" stopIfTrue="1">
      <formula>AND(AND('2- GI'!$D$13&lt;&gt;"",'2- GI'!$D$13&lt;&gt;"Yes"),D608="")</formula>
    </cfRule>
    <cfRule type="expression" priority="2336" dxfId="3" stopIfTrue="1">
      <formula>AND(D608="",NOT(AND('2- GI'!$D$13&lt;&gt;"",'2- GI'!$D$13&lt;&gt;"Yes")))</formula>
    </cfRule>
  </conditionalFormatting>
  <conditionalFormatting sqref="D609">
    <cfRule type="expression" priority="2337" dxfId="0" stopIfTrue="1">
      <formula>AND(D609&lt;&gt;"",'2- GI'!$D$13="",NOT(AND('2- GI'!$D$13&lt;&gt;"",'2- GI'!$D$13&lt;&gt;"Yes")))</formula>
    </cfRule>
    <cfRule type="expression" priority="2338" dxfId="1" stopIfTrue="1">
      <formula>AND(D609&lt;&gt;"",NOT('2- GI'!$D$13=""),NOT(AND('2- GI'!$D$13&lt;&gt;"",'2- GI'!$D$13&lt;&gt;"Yes")))</formula>
    </cfRule>
    <cfRule type="expression" priority="2339" dxfId="2" stopIfTrue="1">
      <formula>AND(AND('2- GI'!$D$13&lt;&gt;"",'2- GI'!$D$13&lt;&gt;"Yes"),D609="")</formula>
    </cfRule>
    <cfRule type="expression" priority="2340" dxfId="3" stopIfTrue="1">
      <formula>AND(D609="",NOT(AND('2- GI'!$D$13&lt;&gt;"",'2- GI'!$D$13&lt;&gt;"Yes")))</formula>
    </cfRule>
  </conditionalFormatting>
  <conditionalFormatting sqref="D610">
    <cfRule type="expression" priority="2341" dxfId="0" stopIfTrue="1">
      <formula>AND(D610&lt;&gt;"",'2- GI'!$D$13="",NOT(AND('2- GI'!$D$13&lt;&gt;"",'2- GI'!$D$13&lt;&gt;"Yes")))</formula>
    </cfRule>
    <cfRule type="expression" priority="2342" dxfId="1" stopIfTrue="1">
      <formula>AND(D610&lt;&gt;"",NOT('2- GI'!$D$13=""),NOT(AND('2- GI'!$D$13&lt;&gt;"",'2- GI'!$D$13&lt;&gt;"Yes")))</formula>
    </cfRule>
    <cfRule type="expression" priority="2343" dxfId="2" stopIfTrue="1">
      <formula>AND(AND('2- GI'!$D$13&lt;&gt;"",'2- GI'!$D$13&lt;&gt;"Yes"),D610="")</formula>
    </cfRule>
    <cfRule type="expression" priority="2344" dxfId="3" stopIfTrue="1">
      <formula>AND(D610="",NOT(AND('2- GI'!$D$13&lt;&gt;"",'2- GI'!$D$13&lt;&gt;"Yes")))</formula>
    </cfRule>
  </conditionalFormatting>
  <conditionalFormatting sqref="D611">
    <cfRule type="expression" priority="2345" dxfId="0" stopIfTrue="1">
      <formula>AND(D611&lt;&gt;"",'2- GI'!$D$13="",NOT(AND('2- GI'!$D$13&lt;&gt;"",'2- GI'!$D$13&lt;&gt;"Yes")))</formula>
    </cfRule>
    <cfRule type="expression" priority="2346" dxfId="1" stopIfTrue="1">
      <formula>AND(D611&lt;&gt;"",NOT('2- GI'!$D$13=""),NOT(AND('2- GI'!$D$13&lt;&gt;"",'2- GI'!$D$13&lt;&gt;"Yes")))</formula>
    </cfRule>
    <cfRule type="expression" priority="2347" dxfId="2" stopIfTrue="1">
      <formula>AND(AND('2- GI'!$D$13&lt;&gt;"",'2- GI'!$D$13&lt;&gt;"Yes"),D611="")</formula>
    </cfRule>
    <cfRule type="expression" priority="2348" dxfId="3" stopIfTrue="1">
      <formula>AND(D611="",NOT(AND('2- GI'!$D$13&lt;&gt;"",'2- GI'!$D$13&lt;&gt;"Yes")))</formula>
    </cfRule>
  </conditionalFormatting>
  <conditionalFormatting sqref="D612">
    <cfRule type="expression" priority="2349" dxfId="0" stopIfTrue="1">
      <formula>AND(D612&lt;&gt;"",'2- GI'!$D$13="",NOT(AND('2- GI'!$D$13&lt;&gt;"",'2- GI'!$D$13&lt;&gt;"Yes")))</formula>
    </cfRule>
    <cfRule type="expression" priority="2350" dxfId="1" stopIfTrue="1">
      <formula>AND(D612&lt;&gt;"",NOT('2- GI'!$D$13=""),NOT(AND('2- GI'!$D$13&lt;&gt;"",'2- GI'!$D$13&lt;&gt;"Yes")))</formula>
    </cfRule>
    <cfRule type="expression" priority="2351" dxfId="2" stopIfTrue="1">
      <formula>AND(AND('2- GI'!$D$13&lt;&gt;"",'2- GI'!$D$13&lt;&gt;"Yes"),D612="")</formula>
    </cfRule>
    <cfRule type="expression" priority="2352" dxfId="3" stopIfTrue="1">
      <formula>AND(D612="",NOT(AND('2- GI'!$D$13&lt;&gt;"",'2- GI'!$D$13&lt;&gt;"Yes")))</formula>
    </cfRule>
  </conditionalFormatting>
  <conditionalFormatting sqref="D613">
    <cfRule type="expression" priority="2353" dxfId="0" stopIfTrue="1">
      <formula>AND(D613&lt;&gt;"",'2- GI'!$D$13="",NOT(AND('2- GI'!$D$13&lt;&gt;"",'2- GI'!$D$13&lt;&gt;"Yes")))</formula>
    </cfRule>
    <cfRule type="expression" priority="2354" dxfId="1" stopIfTrue="1">
      <formula>AND(D613&lt;&gt;"",NOT('2- GI'!$D$13=""),NOT(AND('2- GI'!$D$13&lt;&gt;"",'2- GI'!$D$13&lt;&gt;"Yes")))</formula>
    </cfRule>
    <cfRule type="expression" priority="2355" dxfId="2" stopIfTrue="1">
      <formula>AND(AND('2- GI'!$D$13&lt;&gt;"",'2- GI'!$D$13&lt;&gt;"Yes"),D613="")</formula>
    </cfRule>
    <cfRule type="expression" priority="2356" dxfId="3" stopIfTrue="1">
      <formula>AND(D613="",NOT(AND('2- GI'!$D$13&lt;&gt;"",'2- GI'!$D$13&lt;&gt;"Yes")))</formula>
    </cfRule>
  </conditionalFormatting>
  <conditionalFormatting sqref="D614">
    <cfRule type="expression" priority="2357" dxfId="0" stopIfTrue="1">
      <formula>AND(D614&lt;&gt;"",'2- GI'!$D$13="",NOT(AND('2- GI'!$D$13&lt;&gt;"",'2- GI'!$D$13&lt;&gt;"Yes")))</formula>
    </cfRule>
    <cfRule type="expression" priority="2358" dxfId="1" stopIfTrue="1">
      <formula>AND(D614&lt;&gt;"",NOT('2- GI'!$D$13=""),NOT(AND('2- GI'!$D$13&lt;&gt;"",'2- GI'!$D$13&lt;&gt;"Yes")))</formula>
    </cfRule>
    <cfRule type="expression" priority="2359" dxfId="2" stopIfTrue="1">
      <formula>AND(AND('2- GI'!$D$13&lt;&gt;"",'2- GI'!$D$13&lt;&gt;"Yes"),D614="")</formula>
    </cfRule>
    <cfRule type="expression" priority="2360" dxfId="3" stopIfTrue="1">
      <formula>AND(D614="",NOT(AND('2- GI'!$D$13&lt;&gt;"",'2- GI'!$D$13&lt;&gt;"Yes")))</formula>
    </cfRule>
  </conditionalFormatting>
  <conditionalFormatting sqref="D615">
    <cfRule type="expression" priority="2361" dxfId="0" stopIfTrue="1">
      <formula>AND(D615&lt;&gt;"",'2- GI'!$D$13="",NOT(AND('2- GI'!$D$13&lt;&gt;"",'2- GI'!$D$13&lt;&gt;"Yes")))</formula>
    </cfRule>
    <cfRule type="expression" priority="2362" dxfId="1" stopIfTrue="1">
      <formula>AND(D615&lt;&gt;"",NOT('2- GI'!$D$13=""),NOT(AND('2- GI'!$D$13&lt;&gt;"",'2- GI'!$D$13&lt;&gt;"Yes")))</formula>
    </cfRule>
    <cfRule type="expression" priority="2363" dxfId="2" stopIfTrue="1">
      <formula>AND(AND('2- GI'!$D$13&lt;&gt;"",'2- GI'!$D$13&lt;&gt;"Yes"),D615="")</formula>
    </cfRule>
    <cfRule type="expression" priority="2364" dxfId="3" stopIfTrue="1">
      <formula>AND(D615="",NOT(AND('2- GI'!$D$13&lt;&gt;"",'2- GI'!$D$13&lt;&gt;"Yes")))</formula>
    </cfRule>
  </conditionalFormatting>
  <conditionalFormatting sqref="D616">
    <cfRule type="expression" priority="2365" dxfId="0" stopIfTrue="1">
      <formula>AND(D616&lt;&gt;"",'2- GI'!$D$13="",NOT(AND('2- GI'!$D$13&lt;&gt;"",'2- GI'!$D$13&lt;&gt;"Yes")))</formula>
    </cfRule>
    <cfRule type="expression" priority="2366" dxfId="1" stopIfTrue="1">
      <formula>AND(D616&lt;&gt;"",NOT('2- GI'!$D$13=""),NOT(AND('2- GI'!$D$13&lt;&gt;"",'2- GI'!$D$13&lt;&gt;"Yes")))</formula>
    </cfRule>
    <cfRule type="expression" priority="2367" dxfId="2" stopIfTrue="1">
      <formula>AND(AND('2- GI'!$D$13&lt;&gt;"",'2- GI'!$D$13&lt;&gt;"Yes"),D616="")</formula>
    </cfRule>
    <cfRule type="expression" priority="2368" dxfId="3" stopIfTrue="1">
      <formula>AND(D616="",NOT(AND('2- GI'!$D$13&lt;&gt;"",'2- GI'!$D$13&lt;&gt;"Yes")))</formula>
    </cfRule>
  </conditionalFormatting>
  <conditionalFormatting sqref="D617">
    <cfRule type="expression" priority="2369" dxfId="0" stopIfTrue="1">
      <formula>AND(D617&lt;&gt;"",'2- GI'!$D$13="",NOT(AND('2- GI'!$D$13&lt;&gt;"",'2- GI'!$D$13&lt;&gt;"Yes")))</formula>
    </cfRule>
    <cfRule type="expression" priority="2370" dxfId="1" stopIfTrue="1">
      <formula>AND(D617&lt;&gt;"",NOT('2- GI'!$D$13=""),NOT(AND('2- GI'!$D$13&lt;&gt;"",'2- GI'!$D$13&lt;&gt;"Yes")))</formula>
    </cfRule>
    <cfRule type="expression" priority="2371" dxfId="2" stopIfTrue="1">
      <formula>AND(AND('2- GI'!$D$13&lt;&gt;"",'2- GI'!$D$13&lt;&gt;"Yes"),D617="")</formula>
    </cfRule>
    <cfRule type="expression" priority="2372" dxfId="3" stopIfTrue="1">
      <formula>AND(D617="",NOT(AND('2- GI'!$D$13&lt;&gt;"",'2- GI'!$D$13&lt;&gt;"Yes")))</formula>
    </cfRule>
  </conditionalFormatting>
  <conditionalFormatting sqref="D618">
    <cfRule type="expression" priority="2373" dxfId="0" stopIfTrue="1">
      <formula>AND(D618&lt;&gt;"",'2- GI'!$D$13="",NOT(AND('2- GI'!$D$13&lt;&gt;"",'2- GI'!$D$13&lt;&gt;"Yes")))</formula>
    </cfRule>
    <cfRule type="expression" priority="2374" dxfId="1" stopIfTrue="1">
      <formula>AND(D618&lt;&gt;"",NOT('2- GI'!$D$13=""),NOT(AND('2- GI'!$D$13&lt;&gt;"",'2- GI'!$D$13&lt;&gt;"Yes")))</formula>
    </cfRule>
    <cfRule type="expression" priority="2375" dxfId="2" stopIfTrue="1">
      <formula>AND(AND('2- GI'!$D$13&lt;&gt;"",'2- GI'!$D$13&lt;&gt;"Yes"),D618="")</formula>
    </cfRule>
    <cfRule type="expression" priority="2376" dxfId="3" stopIfTrue="1">
      <formula>AND(D618="",NOT(AND('2- GI'!$D$13&lt;&gt;"",'2- GI'!$D$13&lt;&gt;"Yes")))</formula>
    </cfRule>
  </conditionalFormatting>
  <conditionalFormatting sqref="D619">
    <cfRule type="expression" priority="2377" dxfId="0" stopIfTrue="1">
      <formula>AND(D619&lt;&gt;"",OR($D$616="",$D$617="",$D$618="",'2- GI'!$D$13=""),NOT(AND(OR(AND($D$616&lt;&gt;"",$D$616&gt;0),AND($D$617&lt;&gt;"",$D$617&gt;0),AND($D$618&lt;&gt;"",$D$618&gt;0)),AND('2- GI'!$D$13&lt;&gt;"",'2- GI'!$D$13&lt;&gt;"Yes"))))</formula>
    </cfRule>
    <cfRule type="expression" priority="2378" dxfId="1" stopIfTrue="1">
      <formula>AND(D619&lt;&gt;"",NOT(OR($D$616="",$D$617="",$D$618="",'2- GI'!$D$13="")),NOT(AND(OR(AND($D$616&lt;&gt;"",$D$616&gt;0),AND($D$617&lt;&gt;"",$D$617&gt;0),AND($D$618&lt;&gt;"",$D$618&gt;0)),AND('2- GI'!$D$13&lt;&gt;"",'2- GI'!$D$13&lt;&gt;"Yes"))))</formula>
    </cfRule>
    <cfRule type="expression" priority="2379" dxfId="2" stopIfTrue="1">
      <formula>AND(AND(OR(AND($D$616&lt;&gt;"",$D$616&gt;0),AND($D$617&lt;&gt;"",$D$617&gt;0),AND($D$618&lt;&gt;"",$D$618&gt;0)),AND('2- GI'!$D$13&lt;&gt;"",'2- GI'!$D$13&lt;&gt;"Yes")),D619="")</formula>
    </cfRule>
    <cfRule type="expression" priority="2380" dxfId="3" stopIfTrue="1">
      <formula>AND(D619="",NOT(AND(OR(AND($D$616&lt;&gt;"",$D$616&gt;0),AND($D$617&lt;&gt;"",$D$617&gt;0),AND($D$618&lt;&gt;"",$D$618&gt;0)),AND('2- GI'!$D$13&lt;&gt;"",'2- GI'!$D$13&lt;&gt;"Yes"))))</formula>
    </cfRule>
  </conditionalFormatting>
  <conditionalFormatting sqref="D620">
    <cfRule type="expression" priority="2381" dxfId="0" stopIfTrue="1">
      <formula>AND(D620&lt;&gt;"",'2- GI'!$D$13="",NOT(AND('2- GI'!$D$13&lt;&gt;"",'2- GI'!$D$13&lt;&gt;"Yes")))</formula>
    </cfRule>
    <cfRule type="expression" priority="2382" dxfId="1" stopIfTrue="1">
      <formula>AND(D620&lt;&gt;"",NOT('2- GI'!$D$13=""),NOT(AND('2- GI'!$D$13&lt;&gt;"",'2- GI'!$D$13&lt;&gt;"Yes")))</formula>
    </cfRule>
    <cfRule type="expression" priority="2383" dxfId="2" stopIfTrue="1">
      <formula>AND(AND('2- GI'!$D$13&lt;&gt;"",'2- GI'!$D$13&lt;&gt;"Yes"),D620="")</formula>
    </cfRule>
    <cfRule type="expression" priority="2384" dxfId="3" stopIfTrue="1">
      <formula>AND(D620="",NOT(AND('2- GI'!$D$13&lt;&gt;"",'2- GI'!$D$13&lt;&gt;"Yes")))</formula>
    </cfRule>
  </conditionalFormatting>
  <conditionalFormatting sqref="D621">
    <cfRule type="expression" priority="2385" dxfId="0" stopIfTrue="1">
      <formula>AND(D621&lt;&gt;"",'2- GI'!$D$13="",NOT(AND('2- GI'!$D$13&lt;&gt;"",'2- GI'!$D$13&lt;&gt;"Yes")))</formula>
    </cfRule>
    <cfRule type="expression" priority="2386" dxfId="1" stopIfTrue="1">
      <formula>AND(D621&lt;&gt;"",NOT('2- GI'!$D$13=""),NOT(AND('2- GI'!$D$13&lt;&gt;"",'2- GI'!$D$13&lt;&gt;"Yes")))</formula>
    </cfRule>
    <cfRule type="expression" priority="2387" dxfId="2" stopIfTrue="1">
      <formula>AND(AND('2- GI'!$D$13&lt;&gt;"",'2- GI'!$D$13&lt;&gt;"Yes"),D621="")</formula>
    </cfRule>
    <cfRule type="expression" priority="2388" dxfId="3" stopIfTrue="1">
      <formula>AND(D621="",NOT(AND('2- GI'!$D$13&lt;&gt;"",'2- GI'!$D$13&lt;&gt;"Yes")))</formula>
    </cfRule>
  </conditionalFormatting>
  <conditionalFormatting sqref="D622">
    <cfRule type="expression" priority="2389" dxfId="0" stopIfTrue="1">
      <formula>AND(D622&lt;&gt;"",'2- GI'!$D$13="",NOT(AND('2- GI'!$D$13&lt;&gt;"",'2- GI'!$D$13&lt;&gt;"Yes")))</formula>
    </cfRule>
    <cfRule type="expression" priority="2390" dxfId="1" stopIfTrue="1">
      <formula>AND(D622&lt;&gt;"",NOT('2- GI'!$D$13=""),NOT(AND('2- GI'!$D$13&lt;&gt;"",'2- GI'!$D$13&lt;&gt;"Yes")))</formula>
    </cfRule>
    <cfRule type="expression" priority="2391" dxfId="2" stopIfTrue="1">
      <formula>AND(AND('2- GI'!$D$13&lt;&gt;"",'2- GI'!$D$13&lt;&gt;"Yes"),D622="")</formula>
    </cfRule>
    <cfRule type="expression" priority="2392" dxfId="3" stopIfTrue="1">
      <formula>AND(D622="",NOT(AND('2- GI'!$D$13&lt;&gt;"",'2- GI'!$D$13&lt;&gt;"Yes")))</formula>
    </cfRule>
  </conditionalFormatting>
  <conditionalFormatting sqref="D623">
    <cfRule type="expression" priority="2393" dxfId="0" stopIfTrue="1">
      <formula>AND(D623&lt;&gt;"",'2- GI'!$D$13="",NOT(AND('2- GI'!$D$13&lt;&gt;"",'2- GI'!$D$13&lt;&gt;"Yes")))</formula>
    </cfRule>
    <cfRule type="expression" priority="2394" dxfId="1" stopIfTrue="1">
      <formula>AND(D623&lt;&gt;"",NOT('2- GI'!$D$13=""),NOT(AND('2- GI'!$D$13&lt;&gt;"",'2- GI'!$D$13&lt;&gt;"Yes")))</formula>
    </cfRule>
    <cfRule type="expression" priority="2395" dxfId="2" stopIfTrue="1">
      <formula>AND(AND('2- GI'!$D$13&lt;&gt;"",'2- GI'!$D$13&lt;&gt;"Yes"),D623="")</formula>
    </cfRule>
    <cfRule type="expression" priority="2396" dxfId="3" stopIfTrue="1">
      <formula>AND(D623="",NOT(AND('2- GI'!$D$13&lt;&gt;"",'2- GI'!$D$13&lt;&gt;"Yes")))</formula>
    </cfRule>
  </conditionalFormatting>
  <conditionalFormatting sqref="D624">
    <cfRule type="expression" priority="2397" dxfId="0" stopIfTrue="1">
      <formula>AND(D624&lt;&gt;"",'2- GI'!$D$13="",NOT(AND('2- GI'!$D$13&lt;&gt;"",'2- GI'!$D$13&lt;&gt;"Yes")))</formula>
    </cfRule>
    <cfRule type="expression" priority="2398" dxfId="1" stopIfTrue="1">
      <formula>AND(D624&lt;&gt;"",NOT('2- GI'!$D$13=""),NOT(AND('2- GI'!$D$13&lt;&gt;"",'2- GI'!$D$13&lt;&gt;"Yes")))</formula>
    </cfRule>
    <cfRule type="expression" priority="2399" dxfId="2" stopIfTrue="1">
      <formula>AND(AND('2- GI'!$D$13&lt;&gt;"",'2- GI'!$D$13&lt;&gt;"Yes"),D624="")</formula>
    </cfRule>
    <cfRule type="expression" priority="2400" dxfId="3" stopIfTrue="1">
      <formula>AND(D624="",NOT(AND('2- GI'!$D$13&lt;&gt;"",'2- GI'!$D$13&lt;&gt;"Yes")))</formula>
    </cfRule>
  </conditionalFormatting>
  <conditionalFormatting sqref="D625">
    <cfRule type="expression" priority="2401" dxfId="0" stopIfTrue="1">
      <formula>AND(D625&lt;&gt;"",'2- GI'!$D$13="",NOT(AND('2- GI'!$D$13&lt;&gt;"",'2- GI'!$D$13&lt;&gt;"Yes")))</formula>
    </cfRule>
    <cfRule type="expression" priority="2402" dxfId="1" stopIfTrue="1">
      <formula>AND(D625&lt;&gt;"",NOT('2- GI'!$D$13=""),NOT(AND('2- GI'!$D$13&lt;&gt;"",'2- GI'!$D$13&lt;&gt;"Yes")))</formula>
    </cfRule>
    <cfRule type="expression" priority="2403" dxfId="2" stopIfTrue="1">
      <formula>AND(AND('2- GI'!$D$13&lt;&gt;"",'2- GI'!$D$13&lt;&gt;"Yes"),D625="")</formula>
    </cfRule>
    <cfRule type="expression" priority="2404" dxfId="3" stopIfTrue="1">
      <formula>AND(D625="",NOT(AND('2- GI'!$D$13&lt;&gt;"",'2- GI'!$D$13&lt;&gt;"Yes")))</formula>
    </cfRule>
  </conditionalFormatting>
  <conditionalFormatting sqref="D626">
    <cfRule type="expression" priority="2405" dxfId="0" stopIfTrue="1">
      <formula>AND(D626&lt;&gt;"",'2- GI'!$D$13="",NOT(AND('2- GI'!$D$13&lt;&gt;"",'2- GI'!$D$13&lt;&gt;"Yes")))</formula>
    </cfRule>
    <cfRule type="expression" priority="2406" dxfId="1" stopIfTrue="1">
      <formula>AND(D626&lt;&gt;"",NOT('2- GI'!$D$13=""),NOT(AND('2- GI'!$D$13&lt;&gt;"",'2- GI'!$D$13&lt;&gt;"Yes")))</formula>
    </cfRule>
    <cfRule type="expression" priority="2407" dxfId="2" stopIfTrue="1">
      <formula>AND(AND('2- GI'!$D$13&lt;&gt;"",'2- GI'!$D$13&lt;&gt;"Yes"),D626="")</formula>
    </cfRule>
    <cfRule type="expression" priority="2408" dxfId="3" stopIfTrue="1">
      <formula>AND(D626="",NOT(AND('2- GI'!$D$13&lt;&gt;"",'2- GI'!$D$13&lt;&gt;"Yes")))</formula>
    </cfRule>
  </conditionalFormatting>
  <conditionalFormatting sqref="D627">
    <cfRule type="expression" priority="2409" dxfId="0" stopIfTrue="1">
      <formula>AND(D627&lt;&gt;"",'2- GI'!$D$13="",NOT(AND('2- GI'!$D$13&lt;&gt;"",'2- GI'!$D$13&lt;&gt;"Yes")))</formula>
    </cfRule>
    <cfRule type="expression" priority="2410" dxfId="1" stopIfTrue="1">
      <formula>AND(D627&lt;&gt;"",NOT('2- GI'!$D$13=""),NOT(AND('2- GI'!$D$13&lt;&gt;"",'2- GI'!$D$13&lt;&gt;"Yes")))</formula>
    </cfRule>
    <cfRule type="expression" priority="2411" dxfId="2" stopIfTrue="1">
      <formula>AND(AND('2- GI'!$D$13&lt;&gt;"",'2- GI'!$D$13&lt;&gt;"Yes"),D627="")</formula>
    </cfRule>
    <cfRule type="expression" priority="2412" dxfId="3" stopIfTrue="1">
      <formula>AND(D627="",NOT(AND('2- GI'!$D$13&lt;&gt;"",'2- GI'!$D$13&lt;&gt;"Yes")))</formula>
    </cfRule>
  </conditionalFormatting>
  <conditionalFormatting sqref="D628">
    <cfRule type="expression" priority="2413" dxfId="0" stopIfTrue="1">
      <formula>AND(D628&lt;&gt;"",'2- GI'!$D$13="",NOT(AND('2- GI'!$D$13&lt;&gt;"",'2- GI'!$D$13&lt;&gt;"Yes")))</formula>
    </cfRule>
    <cfRule type="expression" priority="2414" dxfId="1" stopIfTrue="1">
      <formula>AND(D628&lt;&gt;"",NOT('2- GI'!$D$13=""),NOT(AND('2- GI'!$D$13&lt;&gt;"",'2- GI'!$D$13&lt;&gt;"Yes")))</formula>
    </cfRule>
    <cfRule type="expression" priority="2415" dxfId="2" stopIfTrue="1">
      <formula>AND(AND('2- GI'!$D$13&lt;&gt;"",'2- GI'!$D$13&lt;&gt;"Yes"),D628="")</formula>
    </cfRule>
    <cfRule type="expression" priority="2416" dxfId="3" stopIfTrue="1">
      <formula>AND(D628="",NOT(AND('2- GI'!$D$13&lt;&gt;"",'2- GI'!$D$13&lt;&gt;"Yes")))</formula>
    </cfRule>
  </conditionalFormatting>
  <conditionalFormatting sqref="D629">
    <cfRule type="expression" priority="2417" dxfId="0" stopIfTrue="1">
      <formula>AND(D629&lt;&gt;"",'2- GI'!$D$13="",NOT(AND('2- GI'!$D$13&lt;&gt;"",'2- GI'!$D$13&lt;&gt;"Yes")))</formula>
    </cfRule>
    <cfRule type="expression" priority="2418" dxfId="1" stopIfTrue="1">
      <formula>AND(D629&lt;&gt;"",NOT('2- GI'!$D$13=""),NOT(AND('2- GI'!$D$13&lt;&gt;"",'2- GI'!$D$13&lt;&gt;"Yes")))</formula>
    </cfRule>
    <cfRule type="expression" priority="2419" dxfId="2" stopIfTrue="1">
      <formula>AND(AND('2- GI'!$D$13&lt;&gt;"",'2- GI'!$D$13&lt;&gt;"Yes"),D629="")</formula>
    </cfRule>
    <cfRule type="expression" priority="2420" dxfId="3" stopIfTrue="1">
      <formula>AND(D629="",NOT(AND('2- GI'!$D$13&lt;&gt;"",'2- GI'!$D$13&lt;&gt;"Yes")))</formula>
    </cfRule>
  </conditionalFormatting>
  <conditionalFormatting sqref="D630">
    <cfRule type="expression" priority="2421" dxfId="0" stopIfTrue="1">
      <formula>AND(D630&lt;&gt;"",'2- GI'!$D$13="",NOT(AND('2- GI'!$D$13&lt;&gt;"",'2- GI'!$D$13&lt;&gt;"Yes")))</formula>
    </cfRule>
    <cfRule type="expression" priority="2422" dxfId="1" stopIfTrue="1">
      <formula>AND(D630&lt;&gt;"",NOT('2- GI'!$D$13=""),NOT(AND('2- GI'!$D$13&lt;&gt;"",'2- GI'!$D$13&lt;&gt;"Yes")))</formula>
    </cfRule>
    <cfRule type="expression" priority="2423" dxfId="2" stopIfTrue="1">
      <formula>AND(AND('2- GI'!$D$13&lt;&gt;"",'2- GI'!$D$13&lt;&gt;"Yes"),D630="")</formula>
    </cfRule>
    <cfRule type="expression" priority="2424" dxfId="3" stopIfTrue="1">
      <formula>AND(D630="",NOT(AND('2- GI'!$D$13&lt;&gt;"",'2- GI'!$D$13&lt;&gt;"Yes")))</formula>
    </cfRule>
  </conditionalFormatting>
  <conditionalFormatting sqref="D631">
    <cfRule type="expression" priority="2425" dxfId="0" stopIfTrue="1">
      <formula>AND(D631&lt;&gt;"",'2- GI'!$D$13="",NOT(AND('2- GI'!$D$13&lt;&gt;"",'2- GI'!$D$13&lt;&gt;"Yes")))</formula>
    </cfRule>
    <cfRule type="expression" priority="2426" dxfId="1" stopIfTrue="1">
      <formula>AND(D631&lt;&gt;"",NOT('2- GI'!$D$13=""),NOT(AND('2- GI'!$D$13&lt;&gt;"",'2- GI'!$D$13&lt;&gt;"Yes")))</formula>
    </cfRule>
    <cfRule type="expression" priority="2427" dxfId="2" stopIfTrue="1">
      <formula>AND(AND('2- GI'!$D$13&lt;&gt;"",'2- GI'!$D$13&lt;&gt;"Yes"),D631="")</formula>
    </cfRule>
    <cfRule type="expression" priority="2428" dxfId="3" stopIfTrue="1">
      <formula>AND(D631="",NOT(AND('2- GI'!$D$13&lt;&gt;"",'2- GI'!$D$13&lt;&gt;"Yes")))</formula>
    </cfRule>
  </conditionalFormatting>
  <conditionalFormatting sqref="D632">
    <cfRule type="expression" priority="2429" dxfId="0" stopIfTrue="1">
      <formula>AND(D632&lt;&gt;"",'2- GI'!$D$13="",NOT(AND('2- GI'!$D$13&lt;&gt;"",'2- GI'!$D$13&lt;&gt;"Yes")))</formula>
    </cfRule>
    <cfRule type="expression" priority="2430" dxfId="1" stopIfTrue="1">
      <formula>AND(D632&lt;&gt;"",NOT('2- GI'!$D$13=""),NOT(AND('2- GI'!$D$13&lt;&gt;"",'2- GI'!$D$13&lt;&gt;"Yes")))</formula>
    </cfRule>
    <cfRule type="expression" priority="2431" dxfId="2" stopIfTrue="1">
      <formula>AND(AND('2- GI'!$D$13&lt;&gt;"",'2- GI'!$D$13&lt;&gt;"Yes"),D632="")</formula>
    </cfRule>
    <cfRule type="expression" priority="2432" dxfId="3" stopIfTrue="1">
      <formula>AND(D632="",NOT(AND('2- GI'!$D$13&lt;&gt;"",'2- GI'!$D$13&lt;&gt;"Yes")))</formula>
    </cfRule>
  </conditionalFormatting>
  <conditionalFormatting sqref="D633">
    <cfRule type="expression" priority="2433" dxfId="0" stopIfTrue="1">
      <formula>AND(D633&lt;&gt;"",'2- GI'!$D$13="",NOT(AND('2- GI'!$D$13&lt;&gt;"",'2- GI'!$D$13&lt;&gt;"Yes")))</formula>
    </cfRule>
    <cfRule type="expression" priority="2434" dxfId="1" stopIfTrue="1">
      <formula>AND(D633&lt;&gt;"",NOT('2- GI'!$D$13=""),NOT(AND('2- GI'!$D$13&lt;&gt;"",'2- GI'!$D$13&lt;&gt;"Yes")))</formula>
    </cfRule>
    <cfRule type="expression" priority="2435" dxfId="2" stopIfTrue="1">
      <formula>AND(AND('2- GI'!$D$13&lt;&gt;"",'2- GI'!$D$13&lt;&gt;"Yes"),D633="")</formula>
    </cfRule>
    <cfRule type="expression" priority="2436" dxfId="3" stopIfTrue="1">
      <formula>AND(D633="",NOT(AND('2- GI'!$D$13&lt;&gt;"",'2- GI'!$D$13&lt;&gt;"Yes")))</formula>
    </cfRule>
  </conditionalFormatting>
  <conditionalFormatting sqref="D634">
    <cfRule type="expression" priority="2437" dxfId="0" stopIfTrue="1">
      <formula>AND(D634&lt;&gt;"",'2- GI'!$D$13="",NOT(AND('2- GI'!$D$13&lt;&gt;"",'2- GI'!$D$13&lt;&gt;"Yes")))</formula>
    </cfRule>
    <cfRule type="expression" priority="2438" dxfId="1" stopIfTrue="1">
      <formula>AND(D634&lt;&gt;"",NOT('2- GI'!$D$13=""),NOT(AND('2- GI'!$D$13&lt;&gt;"",'2- GI'!$D$13&lt;&gt;"Yes")))</formula>
    </cfRule>
    <cfRule type="expression" priority="2439" dxfId="2" stopIfTrue="1">
      <formula>AND(AND('2- GI'!$D$13&lt;&gt;"",'2- GI'!$D$13&lt;&gt;"Yes"),D634="")</formula>
    </cfRule>
    <cfRule type="expression" priority="2440" dxfId="3" stopIfTrue="1">
      <formula>AND(D634="",NOT(AND('2- GI'!$D$13&lt;&gt;"",'2- GI'!$D$13&lt;&gt;"Yes")))</formula>
    </cfRule>
  </conditionalFormatting>
  <conditionalFormatting sqref="D635">
    <cfRule type="expression" priority="2441" dxfId="0" stopIfTrue="1">
      <formula>AND(D635&lt;&gt;"",'2- GI'!$D$13="",NOT(AND('2- GI'!$D$13&lt;&gt;"",'2- GI'!$D$13&lt;&gt;"Yes")))</formula>
    </cfRule>
    <cfRule type="expression" priority="2442" dxfId="1" stopIfTrue="1">
      <formula>AND(D635&lt;&gt;"",NOT('2- GI'!$D$13=""),NOT(AND('2- GI'!$D$13&lt;&gt;"",'2- GI'!$D$13&lt;&gt;"Yes")))</formula>
    </cfRule>
    <cfRule type="expression" priority="2443" dxfId="2" stopIfTrue="1">
      <formula>AND(AND('2- GI'!$D$13&lt;&gt;"",'2- GI'!$D$13&lt;&gt;"Yes"),D635="")</formula>
    </cfRule>
    <cfRule type="expression" priority="2444" dxfId="3" stopIfTrue="1">
      <formula>AND(D635="",NOT(AND('2- GI'!$D$13&lt;&gt;"",'2- GI'!$D$13&lt;&gt;"Yes")))</formula>
    </cfRule>
  </conditionalFormatting>
  <conditionalFormatting sqref="D636">
    <cfRule type="expression" priority="2445" dxfId="0" stopIfTrue="1">
      <formula>AND(D636&lt;&gt;"",'2- GI'!$D$13="",NOT(AND('2- GI'!$D$13&lt;&gt;"",'2- GI'!$D$13&lt;&gt;"Yes")))</formula>
    </cfRule>
    <cfRule type="expression" priority="2446" dxfId="1" stopIfTrue="1">
      <formula>AND(D636&lt;&gt;"",NOT('2- GI'!$D$13=""),NOT(AND('2- GI'!$D$13&lt;&gt;"",'2- GI'!$D$13&lt;&gt;"Yes")))</formula>
    </cfRule>
    <cfRule type="expression" priority="2447" dxfId="2" stopIfTrue="1">
      <formula>AND(AND('2- GI'!$D$13&lt;&gt;"",'2- GI'!$D$13&lt;&gt;"Yes"),D636="")</formula>
    </cfRule>
    <cfRule type="expression" priority="2448" dxfId="3" stopIfTrue="1">
      <formula>AND(D636="",NOT(AND('2- GI'!$D$13&lt;&gt;"",'2- GI'!$D$13&lt;&gt;"Yes")))</formula>
    </cfRule>
  </conditionalFormatting>
  <conditionalFormatting sqref="D637">
    <cfRule type="expression" priority="2449" dxfId="0" stopIfTrue="1">
      <formula>AND(D637&lt;&gt;"",'2- GI'!$D$13="",NOT(AND('2- GI'!$D$13&lt;&gt;"",'2- GI'!$D$13&lt;&gt;"Yes")))</formula>
    </cfRule>
    <cfRule type="expression" priority="2450" dxfId="1" stopIfTrue="1">
      <formula>AND(D637&lt;&gt;"",NOT('2- GI'!$D$13=""),NOT(AND('2- GI'!$D$13&lt;&gt;"",'2- GI'!$D$13&lt;&gt;"Yes")))</formula>
    </cfRule>
    <cfRule type="expression" priority="2451" dxfId="2" stopIfTrue="1">
      <formula>AND(AND('2- GI'!$D$13&lt;&gt;"",'2- GI'!$D$13&lt;&gt;"Yes"),D637="")</formula>
    </cfRule>
    <cfRule type="expression" priority="2452" dxfId="3" stopIfTrue="1">
      <formula>AND(D637="",NOT(AND('2- GI'!$D$13&lt;&gt;"",'2- GI'!$D$13&lt;&gt;"Yes")))</formula>
    </cfRule>
  </conditionalFormatting>
  <conditionalFormatting sqref="D638">
    <cfRule type="expression" priority="2453" dxfId="0" stopIfTrue="1">
      <formula>AND(D638&lt;&gt;"",'2- GI'!$D$13="",NOT(AND('2- GI'!$D$13&lt;&gt;"",'2- GI'!$D$13&lt;&gt;"Yes")))</formula>
    </cfRule>
    <cfRule type="expression" priority="2454" dxfId="1" stopIfTrue="1">
      <formula>AND(D638&lt;&gt;"",NOT('2- GI'!$D$13=""),NOT(AND('2- GI'!$D$13&lt;&gt;"",'2- GI'!$D$13&lt;&gt;"Yes")))</formula>
    </cfRule>
    <cfRule type="expression" priority="2455" dxfId="2" stopIfTrue="1">
      <formula>AND(AND('2- GI'!$D$13&lt;&gt;"",'2- GI'!$D$13&lt;&gt;"Yes"),D638="")</formula>
    </cfRule>
    <cfRule type="expression" priority="2456" dxfId="3" stopIfTrue="1">
      <formula>AND(D638="",NOT(AND('2- GI'!$D$13&lt;&gt;"",'2- GI'!$D$13&lt;&gt;"Yes")))</formula>
    </cfRule>
  </conditionalFormatting>
  <conditionalFormatting sqref="D639">
    <cfRule type="expression" priority="2457" dxfId="0" stopIfTrue="1">
      <formula>AND(D639&lt;&gt;"",'2- GI'!$D$13="",NOT(AND('2- GI'!$D$13&lt;&gt;"",'2- GI'!$D$13&lt;&gt;"Yes")))</formula>
    </cfRule>
    <cfRule type="expression" priority="2458" dxfId="1" stopIfTrue="1">
      <formula>AND(D639&lt;&gt;"",NOT('2- GI'!$D$13=""),NOT(AND('2- GI'!$D$13&lt;&gt;"",'2- GI'!$D$13&lt;&gt;"Yes")))</formula>
    </cfRule>
    <cfRule type="expression" priority="2459" dxfId="2" stopIfTrue="1">
      <formula>AND(AND('2- GI'!$D$13&lt;&gt;"",'2- GI'!$D$13&lt;&gt;"Yes"),D639="")</formula>
    </cfRule>
    <cfRule type="expression" priority="2460" dxfId="3" stopIfTrue="1">
      <formula>AND(D639="",NOT(AND('2- GI'!$D$13&lt;&gt;"",'2- GI'!$D$13&lt;&gt;"Yes")))</formula>
    </cfRule>
  </conditionalFormatting>
  <conditionalFormatting sqref="D640">
    <cfRule type="expression" priority="2461" dxfId="0" stopIfTrue="1">
      <formula>AND(D640&lt;&gt;"",'2- GI'!$D$13="",NOT(AND('2- GI'!$D$13&lt;&gt;"",'2- GI'!$D$13&lt;&gt;"Yes")))</formula>
    </cfRule>
    <cfRule type="expression" priority="2462" dxfId="1" stopIfTrue="1">
      <formula>AND(D640&lt;&gt;"",NOT('2- GI'!$D$13=""),NOT(AND('2- GI'!$D$13&lt;&gt;"",'2- GI'!$D$13&lt;&gt;"Yes")))</formula>
    </cfRule>
    <cfRule type="expression" priority="2463" dxfId="2" stopIfTrue="1">
      <formula>AND(AND('2- GI'!$D$13&lt;&gt;"",'2- GI'!$D$13&lt;&gt;"Yes"),D640="")</formula>
    </cfRule>
    <cfRule type="expression" priority="2464" dxfId="3" stopIfTrue="1">
      <formula>AND(D640="",NOT(AND('2- GI'!$D$13&lt;&gt;"",'2- GI'!$D$13&lt;&gt;"Yes")))</formula>
    </cfRule>
  </conditionalFormatting>
  <conditionalFormatting sqref="D641">
    <cfRule type="expression" priority="2465" dxfId="0" stopIfTrue="1">
      <formula>AND(D641&lt;&gt;"",OR($D$638="",$D$639="",$D$640="",'2- GI'!$D$13=""),NOT(AND(OR(AND($D$638&lt;&gt;"",$D$638&gt;0),AND($D$639&lt;&gt;"",$D$639&gt;0),AND($D$640&lt;&gt;"",$D$640&gt;0)),AND('2- GI'!$D$13&lt;&gt;"",'2- GI'!$D$13&lt;&gt;"Yes"))))</formula>
    </cfRule>
    <cfRule type="expression" priority="2466" dxfId="1" stopIfTrue="1">
      <formula>AND(D641&lt;&gt;"",NOT(OR($D$638="",$D$639="",$D$640="",'2- GI'!$D$13="")),NOT(AND(OR(AND($D$638&lt;&gt;"",$D$638&gt;0),AND($D$639&lt;&gt;"",$D$639&gt;0),AND($D$640&lt;&gt;"",$D$640&gt;0)),AND('2- GI'!$D$13&lt;&gt;"",'2- GI'!$D$13&lt;&gt;"Yes"))))</formula>
    </cfRule>
    <cfRule type="expression" priority="2467" dxfId="2" stopIfTrue="1">
      <formula>AND(AND(OR(AND($D$638&lt;&gt;"",$D$638&gt;0),AND($D$639&lt;&gt;"",$D$639&gt;0),AND($D$640&lt;&gt;"",$D$640&gt;0)),AND('2- GI'!$D$13&lt;&gt;"",'2- GI'!$D$13&lt;&gt;"Yes")),D641="")</formula>
    </cfRule>
    <cfRule type="expression" priority="2468" dxfId="3" stopIfTrue="1">
      <formula>AND(D641="",NOT(AND(OR(AND($D$638&lt;&gt;"",$D$638&gt;0),AND($D$639&lt;&gt;"",$D$639&gt;0),AND($D$640&lt;&gt;"",$D$640&gt;0)),AND('2- GI'!$D$13&lt;&gt;"",'2- GI'!$D$13&lt;&gt;"Yes"))))</formula>
    </cfRule>
  </conditionalFormatting>
  <conditionalFormatting sqref="D642">
    <cfRule type="expression" priority="2469" dxfId="0" stopIfTrue="1">
      <formula>AND(D642&lt;&gt;"",'2- GI'!$D$13="",NOT(AND('2- GI'!$D$13&lt;&gt;"",'2- GI'!$D$13&lt;&gt;"Yes")))</formula>
    </cfRule>
    <cfRule type="expression" priority="2470" dxfId="1" stopIfTrue="1">
      <formula>AND(D642&lt;&gt;"",NOT('2- GI'!$D$13=""),NOT(AND('2- GI'!$D$13&lt;&gt;"",'2- GI'!$D$13&lt;&gt;"Yes")))</formula>
    </cfRule>
    <cfRule type="expression" priority="2471" dxfId="2" stopIfTrue="1">
      <formula>AND(AND('2- GI'!$D$13&lt;&gt;"",'2- GI'!$D$13&lt;&gt;"Yes"),D642="")</formula>
    </cfRule>
    <cfRule type="expression" priority="2472" dxfId="3" stopIfTrue="1">
      <formula>AND(D642="",NOT(AND('2- GI'!$D$13&lt;&gt;"",'2- GI'!$D$13&lt;&gt;"Yes")))</formula>
    </cfRule>
  </conditionalFormatting>
  <conditionalFormatting sqref="D643">
    <cfRule type="expression" priority="2473" dxfId="0" stopIfTrue="1">
      <formula>AND(D643&lt;&gt;"",'2- GI'!$D$13="",NOT(AND('2- GI'!$D$13&lt;&gt;"",'2- GI'!$D$13&lt;&gt;"Yes")))</formula>
    </cfRule>
    <cfRule type="expression" priority="2474" dxfId="1" stopIfTrue="1">
      <formula>AND(D643&lt;&gt;"",NOT('2- GI'!$D$13=""),NOT(AND('2- GI'!$D$13&lt;&gt;"",'2- GI'!$D$13&lt;&gt;"Yes")))</formula>
    </cfRule>
    <cfRule type="expression" priority="2475" dxfId="2" stopIfTrue="1">
      <formula>AND(AND('2- GI'!$D$13&lt;&gt;"",'2- GI'!$D$13&lt;&gt;"Yes"),D643="")</formula>
    </cfRule>
    <cfRule type="expression" priority="2476" dxfId="3" stopIfTrue="1">
      <formula>AND(D643="",NOT(AND('2- GI'!$D$13&lt;&gt;"",'2- GI'!$D$13&lt;&gt;"Yes")))</formula>
    </cfRule>
  </conditionalFormatting>
  <conditionalFormatting sqref="D644">
    <cfRule type="expression" priority="2477" dxfId="0" stopIfTrue="1">
      <formula>AND(D644&lt;&gt;"",'2- GI'!$D$13="",NOT(AND('2- GI'!$D$13&lt;&gt;"",'2- GI'!$D$13&lt;&gt;"Yes")))</formula>
    </cfRule>
    <cfRule type="expression" priority="2478" dxfId="1" stopIfTrue="1">
      <formula>AND(D644&lt;&gt;"",NOT('2- GI'!$D$13=""),NOT(AND('2- GI'!$D$13&lt;&gt;"",'2- GI'!$D$13&lt;&gt;"Yes")))</formula>
    </cfRule>
    <cfRule type="expression" priority="2479" dxfId="2" stopIfTrue="1">
      <formula>AND(AND('2- GI'!$D$13&lt;&gt;"",'2- GI'!$D$13&lt;&gt;"Yes"),D644="")</formula>
    </cfRule>
    <cfRule type="expression" priority="2480" dxfId="3" stopIfTrue="1">
      <formula>AND(D644="",NOT(AND('2- GI'!$D$13&lt;&gt;"",'2- GI'!$D$13&lt;&gt;"Yes")))</formula>
    </cfRule>
  </conditionalFormatting>
  <conditionalFormatting sqref="D645">
    <cfRule type="expression" priority="2481" dxfId="0" stopIfTrue="1">
      <formula>AND(D645&lt;&gt;"",OR($D$642="",$D$643="",$D$644="",'2- GI'!$D$13=""),NOT(AND(OR(AND($D$642&lt;&gt;"",$D$642&gt;0),AND($D$643&lt;&gt;"",$D$643&gt;0),AND($D$644&lt;&gt;"",$D$644&gt;0)),AND('2- GI'!$D$13&lt;&gt;"",'2- GI'!$D$13&lt;&gt;"Yes"))))</formula>
    </cfRule>
    <cfRule type="expression" priority="2482" dxfId="1" stopIfTrue="1">
      <formula>AND(D645&lt;&gt;"",NOT(OR($D$642="",$D$643="",$D$644="",'2- GI'!$D$13="")),NOT(AND(OR(AND($D$642&lt;&gt;"",$D$642&gt;0),AND($D$643&lt;&gt;"",$D$643&gt;0),AND($D$644&lt;&gt;"",$D$644&gt;0)),AND('2- GI'!$D$13&lt;&gt;"",'2- GI'!$D$13&lt;&gt;"Yes"))))</formula>
    </cfRule>
    <cfRule type="expression" priority="2483" dxfId="2" stopIfTrue="1">
      <formula>AND(AND(OR(AND($D$642&lt;&gt;"",$D$642&gt;0),AND($D$643&lt;&gt;"",$D$643&gt;0),AND($D$644&lt;&gt;"",$D$644&gt;0)),AND('2- GI'!$D$13&lt;&gt;"",'2- GI'!$D$13&lt;&gt;"Yes")),D645="")</formula>
    </cfRule>
    <cfRule type="expression" priority="2484" dxfId="3" stopIfTrue="1">
      <formula>AND(D645="",NOT(AND(OR(AND($D$642&lt;&gt;"",$D$642&gt;0),AND($D$643&lt;&gt;"",$D$643&gt;0),AND($D$644&lt;&gt;"",$D$644&gt;0)),AND('2- GI'!$D$13&lt;&gt;"",'2- GI'!$D$13&lt;&gt;"Yes"))))</formula>
    </cfRule>
  </conditionalFormatting>
  <conditionalFormatting sqref="D647">
    <cfRule type="expression" priority="2485" dxfId="0" stopIfTrue="1">
      <formula>AND(D647&lt;&gt;"",'2- GI'!$D$13="",NOT(AND('2- GI'!$D$13&lt;&gt;"",'2- GI'!$D$13&lt;&gt;"Yes")))</formula>
    </cfRule>
    <cfRule type="expression" priority="2486" dxfId="1" stopIfTrue="1">
      <formula>AND(D647&lt;&gt;"",NOT('2- GI'!$D$13=""),NOT(AND('2- GI'!$D$13&lt;&gt;"",'2- GI'!$D$13&lt;&gt;"Yes")))</formula>
    </cfRule>
    <cfRule type="expression" priority="2487" dxfId="2" stopIfTrue="1">
      <formula>AND(AND('2- GI'!$D$13&lt;&gt;"",'2- GI'!$D$13&lt;&gt;"Yes"),D647="")</formula>
    </cfRule>
    <cfRule type="expression" priority="2488" dxfId="3" stopIfTrue="1">
      <formula>AND(D647="",NOT(AND('2- GI'!$D$13&lt;&gt;"",'2- GI'!$D$13&lt;&gt;"Yes")))</formula>
    </cfRule>
  </conditionalFormatting>
  <conditionalFormatting sqref="D648">
    <cfRule type="expression" priority="2489" dxfId="0" stopIfTrue="1">
      <formula>AND(D648&lt;&gt;"",'2- GI'!$D$13="",NOT(AND('2- GI'!$D$13&lt;&gt;"",'2- GI'!$D$13&lt;&gt;"Yes")))</formula>
    </cfRule>
    <cfRule type="expression" priority="2490" dxfId="1" stopIfTrue="1">
      <formula>AND(D648&lt;&gt;"",NOT('2- GI'!$D$13=""),NOT(AND('2- GI'!$D$13&lt;&gt;"",'2- GI'!$D$13&lt;&gt;"Yes")))</formula>
    </cfRule>
    <cfRule type="expression" priority="2491" dxfId="2" stopIfTrue="1">
      <formula>AND(AND('2- GI'!$D$13&lt;&gt;"",'2- GI'!$D$13&lt;&gt;"Yes"),D648="")</formula>
    </cfRule>
    <cfRule type="expression" priority="2492" dxfId="3" stopIfTrue="1">
      <formula>AND(D648="",NOT(AND('2- GI'!$D$13&lt;&gt;"",'2- GI'!$D$13&lt;&gt;"Yes")))</formula>
    </cfRule>
  </conditionalFormatting>
  <conditionalFormatting sqref="D649">
    <cfRule type="expression" priority="2493" dxfId="0" stopIfTrue="1">
      <formula>AND(D649&lt;&gt;"",'2- GI'!$D$13="",NOT(AND('2- GI'!$D$13&lt;&gt;"",'2- GI'!$D$13&lt;&gt;"Yes")))</formula>
    </cfRule>
    <cfRule type="expression" priority="2494" dxfId="1" stopIfTrue="1">
      <formula>AND(D649&lt;&gt;"",NOT('2- GI'!$D$13=""),NOT(AND('2- GI'!$D$13&lt;&gt;"",'2- GI'!$D$13&lt;&gt;"Yes")))</formula>
    </cfRule>
    <cfRule type="expression" priority="2495" dxfId="2" stopIfTrue="1">
      <formula>AND(AND('2- GI'!$D$13&lt;&gt;"",'2- GI'!$D$13&lt;&gt;"Yes"),D649="")</formula>
    </cfRule>
    <cfRule type="expression" priority="2496" dxfId="3" stopIfTrue="1">
      <formula>AND(D649="",NOT(AND('2- GI'!$D$13&lt;&gt;"",'2- GI'!$D$13&lt;&gt;"Yes")))</formula>
    </cfRule>
  </conditionalFormatting>
  <conditionalFormatting sqref="D650">
    <cfRule type="expression" priority="2497" dxfId="0" stopIfTrue="1">
      <formula>AND(D650&lt;&gt;"",'2- GI'!$D$13="",NOT(AND('2- GI'!$D$13&lt;&gt;"",'2- GI'!$D$13&lt;&gt;"Yes")))</formula>
    </cfRule>
    <cfRule type="expression" priority="2498" dxfId="1" stopIfTrue="1">
      <formula>AND(D650&lt;&gt;"",NOT('2- GI'!$D$13=""),NOT(AND('2- GI'!$D$13&lt;&gt;"",'2- GI'!$D$13&lt;&gt;"Yes")))</formula>
    </cfRule>
    <cfRule type="expression" priority="2499" dxfId="2" stopIfTrue="1">
      <formula>AND(AND('2- GI'!$D$13&lt;&gt;"",'2- GI'!$D$13&lt;&gt;"Yes"),D650="")</formula>
    </cfRule>
    <cfRule type="expression" priority="2500" dxfId="3" stopIfTrue="1">
      <formula>AND(D650="",NOT(AND('2- GI'!$D$13&lt;&gt;"",'2- GI'!$D$13&lt;&gt;"Yes")))</formula>
    </cfRule>
  </conditionalFormatting>
  <conditionalFormatting sqref="D651">
    <cfRule type="expression" priority="2501" dxfId="0" stopIfTrue="1">
      <formula>AND(D651&lt;&gt;"",'2- GI'!$D$13="",NOT(AND('2- GI'!$D$13&lt;&gt;"",'2- GI'!$D$13&lt;&gt;"Yes")))</formula>
    </cfRule>
    <cfRule type="expression" priority="2502" dxfId="1" stopIfTrue="1">
      <formula>AND(D651&lt;&gt;"",NOT('2- GI'!$D$13=""),NOT(AND('2- GI'!$D$13&lt;&gt;"",'2- GI'!$D$13&lt;&gt;"Yes")))</formula>
    </cfRule>
    <cfRule type="expression" priority="2503" dxfId="2" stopIfTrue="1">
      <formula>AND(AND('2- GI'!$D$13&lt;&gt;"",'2- GI'!$D$13&lt;&gt;"Yes"),D651="")</formula>
    </cfRule>
    <cfRule type="expression" priority="2504" dxfId="3" stopIfTrue="1">
      <formula>AND(D651="",NOT(AND('2- GI'!$D$13&lt;&gt;"",'2- GI'!$D$13&lt;&gt;"Yes")))</formula>
    </cfRule>
  </conditionalFormatting>
  <conditionalFormatting sqref="D652">
    <cfRule type="expression" priority="2505" dxfId="0" stopIfTrue="1">
      <formula>AND(D652&lt;&gt;"",'2- GI'!$D$13="",NOT(AND('2- GI'!$D$13&lt;&gt;"",'2- GI'!$D$13&lt;&gt;"Yes")))</formula>
    </cfRule>
    <cfRule type="expression" priority="2506" dxfId="1" stopIfTrue="1">
      <formula>AND(D652&lt;&gt;"",NOT('2- GI'!$D$13=""),NOT(AND('2- GI'!$D$13&lt;&gt;"",'2- GI'!$D$13&lt;&gt;"Yes")))</formula>
    </cfRule>
    <cfRule type="expression" priority="2507" dxfId="2" stopIfTrue="1">
      <formula>AND(AND('2- GI'!$D$13&lt;&gt;"",'2- GI'!$D$13&lt;&gt;"Yes"),D652="")</formula>
    </cfRule>
    <cfRule type="expression" priority="2508" dxfId="3" stopIfTrue="1">
      <formula>AND(D652="",NOT(AND('2- GI'!$D$13&lt;&gt;"",'2- GI'!$D$13&lt;&gt;"Yes")))</formula>
    </cfRule>
  </conditionalFormatting>
  <conditionalFormatting sqref="D653">
    <cfRule type="expression" priority="2509" dxfId="0" stopIfTrue="1">
      <formula>AND(D653&lt;&gt;"",'2- GI'!$D$13="",NOT(AND('2- GI'!$D$13&lt;&gt;"",'2- GI'!$D$13&lt;&gt;"Yes")))</formula>
    </cfRule>
    <cfRule type="expression" priority="2510" dxfId="1" stopIfTrue="1">
      <formula>AND(D653&lt;&gt;"",NOT('2- GI'!$D$13=""),NOT(AND('2- GI'!$D$13&lt;&gt;"",'2- GI'!$D$13&lt;&gt;"Yes")))</formula>
    </cfRule>
    <cfRule type="expression" priority="2511" dxfId="2" stopIfTrue="1">
      <formula>AND(AND('2- GI'!$D$13&lt;&gt;"",'2- GI'!$D$13&lt;&gt;"Yes"),D653="")</formula>
    </cfRule>
    <cfRule type="expression" priority="2512" dxfId="3" stopIfTrue="1">
      <formula>AND(D653="",NOT(AND('2- GI'!$D$13&lt;&gt;"",'2- GI'!$D$13&lt;&gt;"Yes")))</formula>
    </cfRule>
  </conditionalFormatting>
  <conditionalFormatting sqref="D654">
    <cfRule type="expression" priority="2513" dxfId="0" stopIfTrue="1">
      <formula>AND(D654&lt;&gt;"",'2- GI'!$D$13="",NOT(AND('2- GI'!$D$13&lt;&gt;"",'2- GI'!$D$13&lt;&gt;"Yes")))</formula>
    </cfRule>
    <cfRule type="expression" priority="2514" dxfId="1" stopIfTrue="1">
      <formula>AND(D654&lt;&gt;"",NOT('2- GI'!$D$13=""),NOT(AND('2- GI'!$D$13&lt;&gt;"",'2- GI'!$D$13&lt;&gt;"Yes")))</formula>
    </cfRule>
    <cfRule type="expression" priority="2515" dxfId="2" stopIfTrue="1">
      <formula>AND(AND('2- GI'!$D$13&lt;&gt;"",'2- GI'!$D$13&lt;&gt;"Yes"),D654="")</formula>
    </cfRule>
    <cfRule type="expression" priority="2516" dxfId="3" stopIfTrue="1">
      <formula>AND(D654="",NOT(AND('2- GI'!$D$13&lt;&gt;"",'2- GI'!$D$13&lt;&gt;"Yes")))</formula>
    </cfRule>
  </conditionalFormatting>
  <conditionalFormatting sqref="D655">
    <cfRule type="expression" priority="2517" dxfId="0" stopIfTrue="1">
      <formula>AND(D655&lt;&gt;"",'2- GI'!$D$13="",NOT(AND('2- GI'!$D$13&lt;&gt;"",'2- GI'!$D$13&lt;&gt;"Yes")))</formula>
    </cfRule>
    <cfRule type="expression" priority="2518" dxfId="1" stopIfTrue="1">
      <formula>AND(D655&lt;&gt;"",NOT('2- GI'!$D$13=""),NOT(AND('2- GI'!$D$13&lt;&gt;"",'2- GI'!$D$13&lt;&gt;"Yes")))</formula>
    </cfRule>
    <cfRule type="expression" priority="2519" dxfId="2" stopIfTrue="1">
      <formula>AND(AND('2- GI'!$D$13&lt;&gt;"",'2- GI'!$D$13&lt;&gt;"Yes"),D655="")</formula>
    </cfRule>
    <cfRule type="expression" priority="2520" dxfId="3" stopIfTrue="1">
      <formula>AND(D655="",NOT(AND('2- GI'!$D$13&lt;&gt;"",'2- GI'!$D$13&lt;&gt;"Yes")))</formula>
    </cfRule>
  </conditionalFormatting>
  <conditionalFormatting sqref="D656">
    <cfRule type="expression" priority="2521" dxfId="0" stopIfTrue="1">
      <formula>AND(D656&lt;&gt;"",'2- GI'!$D$13="",NOT(AND('2- GI'!$D$13&lt;&gt;"",'2- GI'!$D$13&lt;&gt;"Yes")))</formula>
    </cfRule>
    <cfRule type="expression" priority="2522" dxfId="1" stopIfTrue="1">
      <formula>AND(D656&lt;&gt;"",NOT('2- GI'!$D$13=""),NOT(AND('2- GI'!$D$13&lt;&gt;"",'2- GI'!$D$13&lt;&gt;"Yes")))</formula>
    </cfRule>
    <cfRule type="expression" priority="2523" dxfId="2" stopIfTrue="1">
      <formula>AND(AND('2- GI'!$D$13&lt;&gt;"",'2- GI'!$D$13&lt;&gt;"Yes"),D656="")</formula>
    </cfRule>
    <cfRule type="expression" priority="2524" dxfId="3" stopIfTrue="1">
      <formula>AND(D656="",NOT(AND('2- GI'!$D$13&lt;&gt;"",'2- GI'!$D$13&lt;&gt;"Yes")))</formula>
    </cfRule>
  </conditionalFormatting>
  <conditionalFormatting sqref="D657">
    <cfRule type="expression" priority="2525" dxfId="0" stopIfTrue="1">
      <formula>AND(D657&lt;&gt;"",'2- GI'!$D$13="",NOT(AND('2- GI'!$D$13&lt;&gt;"",'2- GI'!$D$13&lt;&gt;"Yes")))</formula>
    </cfRule>
    <cfRule type="expression" priority="2526" dxfId="1" stopIfTrue="1">
      <formula>AND(D657&lt;&gt;"",NOT('2- GI'!$D$13=""),NOT(AND('2- GI'!$D$13&lt;&gt;"",'2- GI'!$D$13&lt;&gt;"Yes")))</formula>
    </cfRule>
    <cfRule type="expression" priority="2527" dxfId="2" stopIfTrue="1">
      <formula>AND(AND('2- GI'!$D$13&lt;&gt;"",'2- GI'!$D$13&lt;&gt;"Yes"),D657="")</formula>
    </cfRule>
    <cfRule type="expression" priority="2528" dxfId="3" stopIfTrue="1">
      <formula>AND(D657="",NOT(AND('2- GI'!$D$13&lt;&gt;"",'2- GI'!$D$13&lt;&gt;"Yes")))</formula>
    </cfRule>
  </conditionalFormatting>
  <conditionalFormatting sqref="D658">
    <cfRule type="expression" priority="2529" dxfId="0" stopIfTrue="1">
      <formula>AND(D658&lt;&gt;"",'2- GI'!$D$13="",NOT(AND('2- GI'!$D$13&lt;&gt;"",'2- GI'!$D$13&lt;&gt;"Yes")))</formula>
    </cfRule>
    <cfRule type="expression" priority="2530" dxfId="1" stopIfTrue="1">
      <formula>AND(D658&lt;&gt;"",NOT('2- GI'!$D$13=""),NOT(AND('2- GI'!$D$13&lt;&gt;"",'2- GI'!$D$13&lt;&gt;"Yes")))</formula>
    </cfRule>
    <cfRule type="expression" priority="2531" dxfId="2" stopIfTrue="1">
      <formula>AND(AND('2- GI'!$D$13&lt;&gt;"",'2- GI'!$D$13&lt;&gt;"Yes"),D658="")</formula>
    </cfRule>
    <cfRule type="expression" priority="2532" dxfId="3" stopIfTrue="1">
      <formula>AND(D658="",NOT(AND('2- GI'!$D$13&lt;&gt;"",'2- GI'!$D$13&lt;&gt;"Yes")))</formula>
    </cfRule>
  </conditionalFormatting>
  <conditionalFormatting sqref="D659">
    <cfRule type="expression" priority="2533" dxfId="0" stopIfTrue="1">
      <formula>AND(D659&lt;&gt;"",'2- GI'!$D$13="",NOT(AND('2- GI'!$D$13&lt;&gt;"",'2- GI'!$D$13&lt;&gt;"Yes")))</formula>
    </cfRule>
    <cfRule type="expression" priority="2534" dxfId="1" stopIfTrue="1">
      <formula>AND(D659&lt;&gt;"",NOT('2- GI'!$D$13=""),NOT(AND('2- GI'!$D$13&lt;&gt;"",'2- GI'!$D$13&lt;&gt;"Yes")))</formula>
    </cfRule>
    <cfRule type="expression" priority="2535" dxfId="2" stopIfTrue="1">
      <formula>AND(AND('2- GI'!$D$13&lt;&gt;"",'2- GI'!$D$13&lt;&gt;"Yes"),D659="")</formula>
    </cfRule>
    <cfRule type="expression" priority="2536" dxfId="3" stopIfTrue="1">
      <formula>AND(D659="",NOT(AND('2- GI'!$D$13&lt;&gt;"",'2- GI'!$D$13&lt;&gt;"Yes")))</formula>
    </cfRule>
  </conditionalFormatting>
  <conditionalFormatting sqref="D660">
    <cfRule type="expression" priority="2537" dxfId="0" stopIfTrue="1">
      <formula>AND(D660&lt;&gt;"",'2- GI'!$D$13="",NOT(AND('2- GI'!$D$13&lt;&gt;"",'2- GI'!$D$13&lt;&gt;"Yes")))</formula>
    </cfRule>
    <cfRule type="expression" priority="2538" dxfId="1" stopIfTrue="1">
      <formula>AND(D660&lt;&gt;"",NOT('2- GI'!$D$13=""),NOT(AND('2- GI'!$D$13&lt;&gt;"",'2- GI'!$D$13&lt;&gt;"Yes")))</formula>
    </cfRule>
    <cfRule type="expression" priority="2539" dxfId="2" stopIfTrue="1">
      <formula>AND(AND('2- GI'!$D$13&lt;&gt;"",'2- GI'!$D$13&lt;&gt;"Yes"),D660="")</formula>
    </cfRule>
    <cfRule type="expression" priority="2540" dxfId="3" stopIfTrue="1">
      <formula>AND(D660="",NOT(AND('2- GI'!$D$13&lt;&gt;"",'2- GI'!$D$13&lt;&gt;"Yes")))</formula>
    </cfRule>
  </conditionalFormatting>
  <conditionalFormatting sqref="D661">
    <cfRule type="expression" priority="2541" dxfId="0" stopIfTrue="1">
      <formula>AND(D661&lt;&gt;"",'2- GI'!$D$13="",NOT(AND('2- GI'!$D$13&lt;&gt;"",'2- GI'!$D$13&lt;&gt;"Yes")))</formula>
    </cfRule>
    <cfRule type="expression" priority="2542" dxfId="1" stopIfTrue="1">
      <formula>AND(D661&lt;&gt;"",NOT('2- GI'!$D$13=""),NOT(AND('2- GI'!$D$13&lt;&gt;"",'2- GI'!$D$13&lt;&gt;"Yes")))</formula>
    </cfRule>
    <cfRule type="expression" priority="2543" dxfId="2" stopIfTrue="1">
      <formula>AND(AND('2- GI'!$D$13&lt;&gt;"",'2- GI'!$D$13&lt;&gt;"Yes"),D661="")</formula>
    </cfRule>
    <cfRule type="expression" priority="2544" dxfId="3" stopIfTrue="1">
      <formula>AND(D661="",NOT(AND('2- GI'!$D$13&lt;&gt;"",'2- GI'!$D$13&lt;&gt;"Yes")))</formula>
    </cfRule>
  </conditionalFormatting>
  <conditionalFormatting sqref="D662">
    <cfRule type="expression" priority="2545" dxfId="0" stopIfTrue="1">
      <formula>AND(D662&lt;&gt;"",'2- GI'!$D$13="",NOT(AND('2- GI'!$D$13&lt;&gt;"",'2- GI'!$D$13&lt;&gt;"Yes")))</formula>
    </cfRule>
    <cfRule type="expression" priority="2546" dxfId="1" stopIfTrue="1">
      <formula>AND(D662&lt;&gt;"",NOT('2- GI'!$D$13=""),NOT(AND('2- GI'!$D$13&lt;&gt;"",'2- GI'!$D$13&lt;&gt;"Yes")))</formula>
    </cfRule>
    <cfRule type="expression" priority="2547" dxfId="2" stopIfTrue="1">
      <formula>AND(AND('2- GI'!$D$13&lt;&gt;"",'2- GI'!$D$13&lt;&gt;"Yes"),D662="")</formula>
    </cfRule>
    <cfRule type="expression" priority="2548" dxfId="3" stopIfTrue="1">
      <formula>AND(D662="",NOT(AND('2- GI'!$D$13&lt;&gt;"",'2- GI'!$D$13&lt;&gt;"Yes")))</formula>
    </cfRule>
  </conditionalFormatting>
  <conditionalFormatting sqref="D663">
    <cfRule type="expression" priority="2549" dxfId="0" stopIfTrue="1">
      <formula>AND(D663&lt;&gt;"",'2- GI'!$D$13="",NOT(AND('2- GI'!$D$13&lt;&gt;"",'2- GI'!$D$13&lt;&gt;"Yes")))</formula>
    </cfRule>
    <cfRule type="expression" priority="2550" dxfId="1" stopIfTrue="1">
      <formula>AND(D663&lt;&gt;"",NOT('2- GI'!$D$13=""),NOT(AND('2- GI'!$D$13&lt;&gt;"",'2- GI'!$D$13&lt;&gt;"Yes")))</formula>
    </cfRule>
    <cfRule type="expression" priority="2551" dxfId="2" stopIfTrue="1">
      <formula>AND(AND('2- GI'!$D$13&lt;&gt;"",'2- GI'!$D$13&lt;&gt;"Yes"),D663="")</formula>
    </cfRule>
    <cfRule type="expression" priority="2552" dxfId="3" stopIfTrue="1">
      <formula>AND(D663="",NOT(AND('2- GI'!$D$13&lt;&gt;"",'2- GI'!$D$13&lt;&gt;"Yes")))</formula>
    </cfRule>
  </conditionalFormatting>
  <conditionalFormatting sqref="D664">
    <cfRule type="expression" priority="2553" dxfId="0" stopIfTrue="1">
      <formula>AND(D664&lt;&gt;"",'2- GI'!$D$13="",NOT(AND('2- GI'!$D$13&lt;&gt;"",'2- GI'!$D$13&lt;&gt;"Yes")))</formula>
    </cfRule>
    <cfRule type="expression" priority="2554" dxfId="1" stopIfTrue="1">
      <formula>AND(D664&lt;&gt;"",NOT('2- GI'!$D$13=""),NOT(AND('2- GI'!$D$13&lt;&gt;"",'2- GI'!$D$13&lt;&gt;"Yes")))</formula>
    </cfRule>
    <cfRule type="expression" priority="2555" dxfId="2" stopIfTrue="1">
      <formula>AND(AND('2- GI'!$D$13&lt;&gt;"",'2- GI'!$D$13&lt;&gt;"Yes"),D664="")</formula>
    </cfRule>
    <cfRule type="expression" priority="2556" dxfId="3" stopIfTrue="1">
      <formula>AND(D664="",NOT(AND('2- GI'!$D$13&lt;&gt;"",'2- GI'!$D$13&lt;&gt;"Yes")))</formula>
    </cfRule>
  </conditionalFormatting>
  <conditionalFormatting sqref="D665">
    <cfRule type="expression" priority="2557" dxfId="0" stopIfTrue="1">
      <formula>AND(D665&lt;&gt;"",'2- GI'!$D$13="",NOT(AND('2- GI'!$D$13&lt;&gt;"",'2- GI'!$D$13&lt;&gt;"Yes")))</formula>
    </cfRule>
    <cfRule type="expression" priority="2558" dxfId="1" stopIfTrue="1">
      <formula>AND(D665&lt;&gt;"",NOT('2- GI'!$D$13=""),NOT(AND('2- GI'!$D$13&lt;&gt;"",'2- GI'!$D$13&lt;&gt;"Yes")))</formula>
    </cfRule>
    <cfRule type="expression" priority="2559" dxfId="2" stopIfTrue="1">
      <formula>AND(AND('2- GI'!$D$13&lt;&gt;"",'2- GI'!$D$13&lt;&gt;"Yes"),D665="")</formula>
    </cfRule>
    <cfRule type="expression" priority="2560" dxfId="3" stopIfTrue="1">
      <formula>AND(D665="",NOT(AND('2- GI'!$D$13&lt;&gt;"",'2- GI'!$D$13&lt;&gt;"Yes")))</formula>
    </cfRule>
  </conditionalFormatting>
  <conditionalFormatting sqref="D666">
    <cfRule type="expression" priority="2561" dxfId="0" stopIfTrue="1">
      <formula>AND(D666&lt;&gt;"",'2- GI'!$D$13="",NOT(AND('2- GI'!$D$13&lt;&gt;"",'2- GI'!$D$13&lt;&gt;"Yes")))</formula>
    </cfRule>
    <cfRule type="expression" priority="2562" dxfId="1" stopIfTrue="1">
      <formula>AND(D666&lt;&gt;"",NOT('2- GI'!$D$13=""),NOT(AND('2- GI'!$D$13&lt;&gt;"",'2- GI'!$D$13&lt;&gt;"Yes")))</formula>
    </cfRule>
    <cfRule type="expression" priority="2563" dxfId="2" stopIfTrue="1">
      <formula>AND(AND('2- GI'!$D$13&lt;&gt;"",'2- GI'!$D$13&lt;&gt;"Yes"),D666="")</formula>
    </cfRule>
    <cfRule type="expression" priority="2564" dxfId="3" stopIfTrue="1">
      <formula>AND(D666="",NOT(AND('2- GI'!$D$13&lt;&gt;"",'2- GI'!$D$13&lt;&gt;"Yes")))</formula>
    </cfRule>
  </conditionalFormatting>
  <conditionalFormatting sqref="D667">
    <cfRule type="expression" priority="2565" dxfId="0" stopIfTrue="1">
      <formula>AND(D667&lt;&gt;"",'2- GI'!$D$13="",NOT(AND('2- GI'!$D$13&lt;&gt;"",'2- GI'!$D$13&lt;&gt;"Yes")))</formula>
    </cfRule>
    <cfRule type="expression" priority="2566" dxfId="1" stopIfTrue="1">
      <formula>AND(D667&lt;&gt;"",NOT('2- GI'!$D$13=""),NOT(AND('2- GI'!$D$13&lt;&gt;"",'2- GI'!$D$13&lt;&gt;"Yes")))</formula>
    </cfRule>
    <cfRule type="expression" priority="2567" dxfId="2" stopIfTrue="1">
      <formula>AND(AND('2- GI'!$D$13&lt;&gt;"",'2- GI'!$D$13&lt;&gt;"Yes"),D667="")</formula>
    </cfRule>
    <cfRule type="expression" priority="2568" dxfId="3" stopIfTrue="1">
      <formula>AND(D667="",NOT(AND('2- GI'!$D$13&lt;&gt;"",'2- GI'!$D$13&lt;&gt;"Yes")))</formula>
    </cfRule>
  </conditionalFormatting>
  <conditionalFormatting sqref="D668">
    <cfRule type="expression" priority="2569" dxfId="0" stopIfTrue="1">
      <formula>AND(D668&lt;&gt;"",'2- GI'!$D$13="",NOT(AND('2- GI'!$D$13&lt;&gt;"",'2- GI'!$D$13&lt;&gt;"Yes")))</formula>
    </cfRule>
    <cfRule type="expression" priority="2570" dxfId="1" stopIfTrue="1">
      <formula>AND(D668&lt;&gt;"",NOT('2- GI'!$D$13=""),NOT(AND('2- GI'!$D$13&lt;&gt;"",'2- GI'!$D$13&lt;&gt;"Yes")))</formula>
    </cfRule>
    <cfRule type="expression" priority="2571" dxfId="2" stopIfTrue="1">
      <formula>AND(AND('2- GI'!$D$13&lt;&gt;"",'2- GI'!$D$13&lt;&gt;"Yes"),D668="")</formula>
    </cfRule>
    <cfRule type="expression" priority="2572" dxfId="3" stopIfTrue="1">
      <formula>AND(D668="",NOT(AND('2- GI'!$D$13&lt;&gt;"",'2- GI'!$D$13&lt;&gt;"Yes")))</formula>
    </cfRule>
  </conditionalFormatting>
  <conditionalFormatting sqref="D669">
    <cfRule type="expression" priority="2573" dxfId="0" stopIfTrue="1">
      <formula>AND(D669&lt;&gt;"",'2- GI'!$D$13="",NOT(AND('2- GI'!$D$13&lt;&gt;"",'2- GI'!$D$13&lt;&gt;"Yes")))</formula>
    </cfRule>
    <cfRule type="expression" priority="2574" dxfId="1" stopIfTrue="1">
      <formula>AND(D669&lt;&gt;"",NOT('2- GI'!$D$13=""),NOT(AND('2- GI'!$D$13&lt;&gt;"",'2- GI'!$D$13&lt;&gt;"Yes")))</formula>
    </cfRule>
    <cfRule type="expression" priority="2575" dxfId="2" stopIfTrue="1">
      <formula>AND(AND('2- GI'!$D$13&lt;&gt;"",'2- GI'!$D$13&lt;&gt;"Yes"),D669="")</formula>
    </cfRule>
    <cfRule type="expression" priority="2576" dxfId="3" stopIfTrue="1">
      <formula>AND(D669="",NOT(AND('2- GI'!$D$13&lt;&gt;"",'2- GI'!$D$13&lt;&gt;"Yes")))</formula>
    </cfRule>
  </conditionalFormatting>
  <conditionalFormatting sqref="D670">
    <cfRule type="expression" priority="2577" dxfId="0" stopIfTrue="1">
      <formula>AND(D670&lt;&gt;"",'2- GI'!$D$13="",NOT(AND('2- GI'!$D$13&lt;&gt;"",'2- GI'!$D$13&lt;&gt;"Yes")))</formula>
    </cfRule>
    <cfRule type="expression" priority="2578" dxfId="1" stopIfTrue="1">
      <formula>AND(D670&lt;&gt;"",NOT('2- GI'!$D$13=""),NOT(AND('2- GI'!$D$13&lt;&gt;"",'2- GI'!$D$13&lt;&gt;"Yes")))</formula>
    </cfRule>
    <cfRule type="expression" priority="2579" dxfId="2" stopIfTrue="1">
      <formula>AND(AND('2- GI'!$D$13&lt;&gt;"",'2- GI'!$D$13&lt;&gt;"Yes"),D670="")</formula>
    </cfRule>
    <cfRule type="expression" priority="2580" dxfId="3" stopIfTrue="1">
      <formula>AND(D670="",NOT(AND('2- GI'!$D$13&lt;&gt;"",'2- GI'!$D$13&lt;&gt;"Yes")))</formula>
    </cfRule>
  </conditionalFormatting>
  <conditionalFormatting sqref="D671">
    <cfRule type="expression" priority="2581" dxfId="0" stopIfTrue="1">
      <formula>AND(D671&lt;&gt;"",'2- GI'!$D$13="",NOT(AND('2- GI'!$D$13&lt;&gt;"",'2- GI'!$D$13&lt;&gt;"Yes")))</formula>
    </cfRule>
    <cfRule type="expression" priority="2582" dxfId="1" stopIfTrue="1">
      <formula>AND(D671&lt;&gt;"",NOT('2- GI'!$D$13=""),NOT(AND('2- GI'!$D$13&lt;&gt;"",'2- GI'!$D$13&lt;&gt;"Yes")))</formula>
    </cfRule>
    <cfRule type="expression" priority="2583" dxfId="2" stopIfTrue="1">
      <formula>AND(AND('2- GI'!$D$13&lt;&gt;"",'2- GI'!$D$13&lt;&gt;"Yes"),D671="")</formula>
    </cfRule>
    <cfRule type="expression" priority="2584" dxfId="3" stopIfTrue="1">
      <formula>AND(D671="",NOT(AND('2- GI'!$D$13&lt;&gt;"",'2- GI'!$D$13&lt;&gt;"Yes")))</formula>
    </cfRule>
  </conditionalFormatting>
  <conditionalFormatting sqref="D672">
    <cfRule type="expression" priority="2585" dxfId="0" stopIfTrue="1">
      <formula>AND(D672&lt;&gt;"",'2- GI'!$D$13="",NOT(AND('2- GI'!$D$13&lt;&gt;"",'2- GI'!$D$13&lt;&gt;"Yes")))</formula>
    </cfRule>
    <cfRule type="expression" priority="2586" dxfId="1" stopIfTrue="1">
      <formula>AND(D672&lt;&gt;"",NOT('2- GI'!$D$13=""),NOT(AND('2- GI'!$D$13&lt;&gt;"",'2- GI'!$D$13&lt;&gt;"Yes")))</formula>
    </cfRule>
    <cfRule type="expression" priority="2587" dxfId="2" stopIfTrue="1">
      <formula>AND(AND('2- GI'!$D$13&lt;&gt;"",'2- GI'!$D$13&lt;&gt;"Yes"),D672="")</formula>
    </cfRule>
    <cfRule type="expression" priority="2588" dxfId="3" stopIfTrue="1">
      <formula>AND(D672="",NOT(AND('2- GI'!$D$13&lt;&gt;"",'2- GI'!$D$13&lt;&gt;"Yes")))</formula>
    </cfRule>
  </conditionalFormatting>
  <conditionalFormatting sqref="D673">
    <cfRule type="expression" priority="2589" dxfId="0" stopIfTrue="1">
      <formula>AND(D673&lt;&gt;"",'2- GI'!$D$13="",NOT(AND('2- GI'!$D$13&lt;&gt;"",'2- GI'!$D$13&lt;&gt;"Yes")))</formula>
    </cfRule>
    <cfRule type="expression" priority="2590" dxfId="1" stopIfTrue="1">
      <formula>AND(D673&lt;&gt;"",NOT('2- GI'!$D$13=""),NOT(AND('2- GI'!$D$13&lt;&gt;"",'2- GI'!$D$13&lt;&gt;"Yes")))</formula>
    </cfRule>
    <cfRule type="expression" priority="2591" dxfId="2" stopIfTrue="1">
      <formula>AND(AND('2- GI'!$D$13&lt;&gt;"",'2- GI'!$D$13&lt;&gt;"Yes"),D673="")</formula>
    </cfRule>
    <cfRule type="expression" priority="2592" dxfId="3" stopIfTrue="1">
      <formula>AND(D673="",NOT(AND('2- GI'!$D$13&lt;&gt;"",'2- GI'!$D$13&lt;&gt;"Yes")))</formula>
    </cfRule>
  </conditionalFormatting>
  <conditionalFormatting sqref="D674">
    <cfRule type="expression" priority="2593" dxfId="0" stopIfTrue="1">
      <formula>AND(D674&lt;&gt;"",'2- GI'!$D$13="",NOT(AND('2- GI'!$D$13&lt;&gt;"",'2- GI'!$D$13&lt;&gt;"Yes")))</formula>
    </cfRule>
    <cfRule type="expression" priority="2594" dxfId="1" stopIfTrue="1">
      <formula>AND(D674&lt;&gt;"",NOT('2- GI'!$D$13=""),NOT(AND('2- GI'!$D$13&lt;&gt;"",'2- GI'!$D$13&lt;&gt;"Yes")))</formula>
    </cfRule>
    <cfRule type="expression" priority="2595" dxfId="2" stopIfTrue="1">
      <formula>AND(AND('2- GI'!$D$13&lt;&gt;"",'2- GI'!$D$13&lt;&gt;"Yes"),D674="")</formula>
    </cfRule>
    <cfRule type="expression" priority="2596" dxfId="3" stopIfTrue="1">
      <formula>AND(D674="",NOT(AND('2- GI'!$D$13&lt;&gt;"",'2- GI'!$D$13&lt;&gt;"Yes")))</formula>
    </cfRule>
  </conditionalFormatting>
  <conditionalFormatting sqref="D675">
    <cfRule type="expression" priority="2597" dxfId="0" stopIfTrue="1">
      <formula>AND(D675&lt;&gt;"",'2- GI'!$D$13="",NOT(AND('2- GI'!$D$13&lt;&gt;"",'2- GI'!$D$13&lt;&gt;"Yes")))</formula>
    </cfRule>
    <cfRule type="expression" priority="2598" dxfId="1" stopIfTrue="1">
      <formula>AND(D675&lt;&gt;"",NOT('2- GI'!$D$13=""),NOT(AND('2- GI'!$D$13&lt;&gt;"",'2- GI'!$D$13&lt;&gt;"Yes")))</formula>
    </cfRule>
    <cfRule type="expression" priority="2599" dxfId="2" stopIfTrue="1">
      <formula>AND(AND('2- GI'!$D$13&lt;&gt;"",'2- GI'!$D$13&lt;&gt;"Yes"),D675="")</formula>
    </cfRule>
    <cfRule type="expression" priority="2600" dxfId="3" stopIfTrue="1">
      <formula>AND(D675="",NOT(AND('2- GI'!$D$13&lt;&gt;"",'2- GI'!$D$13&lt;&gt;"Yes")))</formula>
    </cfRule>
  </conditionalFormatting>
  <conditionalFormatting sqref="D676">
    <cfRule type="expression" priority="2601" dxfId="0" stopIfTrue="1">
      <formula>AND(D676&lt;&gt;"",'2- GI'!$D$13="",NOT(AND('2- GI'!$D$13&lt;&gt;"",'2- GI'!$D$13&lt;&gt;"Yes")))</formula>
    </cfRule>
    <cfRule type="expression" priority="2602" dxfId="1" stopIfTrue="1">
      <formula>AND(D676&lt;&gt;"",NOT('2- GI'!$D$13=""),NOT(AND('2- GI'!$D$13&lt;&gt;"",'2- GI'!$D$13&lt;&gt;"Yes")))</formula>
    </cfRule>
    <cfRule type="expression" priority="2603" dxfId="2" stopIfTrue="1">
      <formula>AND(AND('2- GI'!$D$13&lt;&gt;"",'2- GI'!$D$13&lt;&gt;"Yes"),D676="")</formula>
    </cfRule>
    <cfRule type="expression" priority="2604" dxfId="3" stopIfTrue="1">
      <formula>AND(D676="",NOT(AND('2- GI'!$D$13&lt;&gt;"",'2- GI'!$D$13&lt;&gt;"Yes")))</formula>
    </cfRule>
  </conditionalFormatting>
  <conditionalFormatting sqref="D677">
    <cfRule type="expression" priority="2605" dxfId="0" stopIfTrue="1">
      <formula>AND(D677&lt;&gt;"",'2- GI'!$D$13="",NOT(AND('2- GI'!$D$13&lt;&gt;"",'2- GI'!$D$13&lt;&gt;"Yes")))</formula>
    </cfRule>
    <cfRule type="expression" priority="2606" dxfId="1" stopIfTrue="1">
      <formula>AND(D677&lt;&gt;"",NOT('2- GI'!$D$13=""),NOT(AND('2- GI'!$D$13&lt;&gt;"",'2- GI'!$D$13&lt;&gt;"Yes")))</formula>
    </cfRule>
    <cfRule type="expression" priority="2607" dxfId="2" stopIfTrue="1">
      <formula>AND(AND('2- GI'!$D$13&lt;&gt;"",'2- GI'!$D$13&lt;&gt;"Yes"),D677="")</formula>
    </cfRule>
    <cfRule type="expression" priority="2608" dxfId="3" stopIfTrue="1">
      <formula>AND(D677="",NOT(AND('2- GI'!$D$13&lt;&gt;"",'2- GI'!$D$13&lt;&gt;"Yes")))</formula>
    </cfRule>
  </conditionalFormatting>
  <conditionalFormatting sqref="D678">
    <cfRule type="expression" priority="2609" dxfId="0" stopIfTrue="1">
      <formula>AND(D678&lt;&gt;"",'2- GI'!$D$13="",NOT(AND('2- GI'!$D$13&lt;&gt;"",'2- GI'!$D$13&lt;&gt;"Yes")))</formula>
    </cfRule>
    <cfRule type="expression" priority="2610" dxfId="1" stopIfTrue="1">
      <formula>AND(D678&lt;&gt;"",NOT('2- GI'!$D$13=""),NOT(AND('2- GI'!$D$13&lt;&gt;"",'2- GI'!$D$13&lt;&gt;"Yes")))</formula>
    </cfRule>
    <cfRule type="expression" priority="2611" dxfId="2" stopIfTrue="1">
      <formula>AND(AND('2- GI'!$D$13&lt;&gt;"",'2- GI'!$D$13&lt;&gt;"Yes"),D678="")</formula>
    </cfRule>
    <cfRule type="expression" priority="2612" dxfId="3" stopIfTrue="1">
      <formula>AND(D678="",NOT(AND('2- GI'!$D$13&lt;&gt;"",'2- GI'!$D$13&lt;&gt;"Yes")))</formula>
    </cfRule>
  </conditionalFormatting>
  <conditionalFormatting sqref="D679">
    <cfRule type="expression" priority="2613" dxfId="0" stopIfTrue="1">
      <formula>AND(D679&lt;&gt;"",'2- GI'!$D$13="",NOT(AND('2- GI'!$D$13&lt;&gt;"",'2- GI'!$D$13&lt;&gt;"Yes")))</formula>
    </cfRule>
    <cfRule type="expression" priority="2614" dxfId="1" stopIfTrue="1">
      <formula>AND(D679&lt;&gt;"",NOT('2- GI'!$D$13=""),NOT(AND('2- GI'!$D$13&lt;&gt;"",'2- GI'!$D$13&lt;&gt;"Yes")))</formula>
    </cfRule>
    <cfRule type="expression" priority="2615" dxfId="2" stopIfTrue="1">
      <formula>AND(AND('2- GI'!$D$13&lt;&gt;"",'2- GI'!$D$13&lt;&gt;"Yes"),D679="")</formula>
    </cfRule>
    <cfRule type="expression" priority="2616" dxfId="3" stopIfTrue="1">
      <formula>AND(D679="",NOT(AND('2- GI'!$D$13&lt;&gt;"",'2- GI'!$D$13&lt;&gt;"Yes")))</formula>
    </cfRule>
  </conditionalFormatting>
  <conditionalFormatting sqref="D680">
    <cfRule type="expression" priority="2617" dxfId="0" stopIfTrue="1">
      <formula>AND(D680&lt;&gt;"",'2- GI'!$D$13="",NOT(AND('2- GI'!$D$13&lt;&gt;"",'2- GI'!$D$13&lt;&gt;"Yes")))</formula>
    </cfRule>
    <cfRule type="expression" priority="2618" dxfId="1" stopIfTrue="1">
      <formula>AND(D680&lt;&gt;"",NOT('2- GI'!$D$13=""),NOT(AND('2- GI'!$D$13&lt;&gt;"",'2- GI'!$D$13&lt;&gt;"Yes")))</formula>
    </cfRule>
    <cfRule type="expression" priority="2619" dxfId="2" stopIfTrue="1">
      <formula>AND(AND('2- GI'!$D$13&lt;&gt;"",'2- GI'!$D$13&lt;&gt;"Yes"),D680="")</formula>
    </cfRule>
    <cfRule type="expression" priority="2620" dxfId="3" stopIfTrue="1">
      <formula>AND(D680="",NOT(AND('2- GI'!$D$13&lt;&gt;"",'2- GI'!$D$13&lt;&gt;"Yes")))</formula>
    </cfRule>
  </conditionalFormatting>
  <conditionalFormatting sqref="D681">
    <cfRule type="expression" priority="2621" dxfId="0" stopIfTrue="1">
      <formula>AND(D681&lt;&gt;"",'2- GI'!$D$13="",NOT(AND('2- GI'!$D$13&lt;&gt;"",'2- GI'!$D$13&lt;&gt;"Yes")))</formula>
    </cfRule>
    <cfRule type="expression" priority="2622" dxfId="1" stopIfTrue="1">
      <formula>AND(D681&lt;&gt;"",NOT('2- GI'!$D$13=""),NOT(AND('2- GI'!$D$13&lt;&gt;"",'2- GI'!$D$13&lt;&gt;"Yes")))</formula>
    </cfRule>
    <cfRule type="expression" priority="2623" dxfId="2" stopIfTrue="1">
      <formula>AND(AND('2- GI'!$D$13&lt;&gt;"",'2- GI'!$D$13&lt;&gt;"Yes"),D681="")</formula>
    </cfRule>
    <cfRule type="expression" priority="2624" dxfId="3" stopIfTrue="1">
      <formula>AND(D681="",NOT(AND('2- GI'!$D$13&lt;&gt;"",'2- GI'!$D$13&lt;&gt;"Yes")))</formula>
    </cfRule>
  </conditionalFormatting>
  <conditionalFormatting sqref="D682">
    <cfRule type="expression" priority="2625" dxfId="0" stopIfTrue="1">
      <formula>AND(D682&lt;&gt;"",'2- GI'!$D$13="",NOT(AND('2- GI'!$D$13&lt;&gt;"",'2- GI'!$D$13&lt;&gt;"Yes")))</formula>
    </cfRule>
    <cfRule type="expression" priority="2626" dxfId="1" stopIfTrue="1">
      <formula>AND(D682&lt;&gt;"",NOT('2- GI'!$D$13=""),NOT(AND('2- GI'!$D$13&lt;&gt;"",'2- GI'!$D$13&lt;&gt;"Yes")))</formula>
    </cfRule>
    <cfRule type="expression" priority="2627" dxfId="2" stopIfTrue="1">
      <formula>AND(AND('2- GI'!$D$13&lt;&gt;"",'2- GI'!$D$13&lt;&gt;"Yes"),D682="")</formula>
    </cfRule>
    <cfRule type="expression" priority="2628" dxfId="3" stopIfTrue="1">
      <formula>AND(D682="",NOT(AND('2- GI'!$D$13&lt;&gt;"",'2- GI'!$D$13&lt;&gt;"Yes")))</formula>
    </cfRule>
  </conditionalFormatting>
  <conditionalFormatting sqref="D683">
    <cfRule type="expression" priority="2629" dxfId="0" stopIfTrue="1">
      <formula>AND(D683&lt;&gt;"",'2- GI'!$D$13="",NOT(AND('2- GI'!$D$13&lt;&gt;"",'2- GI'!$D$13&lt;&gt;"Yes")))</formula>
    </cfRule>
    <cfRule type="expression" priority="2630" dxfId="1" stopIfTrue="1">
      <formula>AND(D683&lt;&gt;"",NOT('2- GI'!$D$13=""),NOT(AND('2- GI'!$D$13&lt;&gt;"",'2- GI'!$D$13&lt;&gt;"Yes")))</formula>
    </cfRule>
    <cfRule type="expression" priority="2631" dxfId="2" stopIfTrue="1">
      <formula>AND(AND('2- GI'!$D$13&lt;&gt;"",'2- GI'!$D$13&lt;&gt;"Yes"),D683="")</formula>
    </cfRule>
    <cfRule type="expression" priority="2632" dxfId="3" stopIfTrue="1">
      <formula>AND(D683="",NOT(AND('2- GI'!$D$13&lt;&gt;"",'2- GI'!$D$13&lt;&gt;"Yes")))</formula>
    </cfRule>
  </conditionalFormatting>
  <conditionalFormatting sqref="D684">
    <cfRule type="expression" priority="2633" dxfId="0" stopIfTrue="1">
      <formula>AND(D684&lt;&gt;"",'2- GI'!$D$13="",NOT(AND('2- GI'!$D$13&lt;&gt;"",'2- GI'!$D$13&lt;&gt;"Yes")))</formula>
    </cfRule>
    <cfRule type="expression" priority="2634" dxfId="1" stopIfTrue="1">
      <formula>AND(D684&lt;&gt;"",NOT('2- GI'!$D$13=""),NOT(AND('2- GI'!$D$13&lt;&gt;"",'2- GI'!$D$13&lt;&gt;"Yes")))</formula>
    </cfRule>
    <cfRule type="expression" priority="2635" dxfId="2" stopIfTrue="1">
      <formula>AND(AND('2- GI'!$D$13&lt;&gt;"",'2- GI'!$D$13&lt;&gt;"Yes"),D684="")</formula>
    </cfRule>
    <cfRule type="expression" priority="2636" dxfId="3" stopIfTrue="1">
      <formula>AND(D684="",NOT(AND('2- GI'!$D$13&lt;&gt;"",'2- GI'!$D$13&lt;&gt;"Yes")))</formula>
    </cfRule>
  </conditionalFormatting>
  <conditionalFormatting sqref="D685">
    <cfRule type="expression" priority="2637" dxfId="0" stopIfTrue="1">
      <formula>AND(D685&lt;&gt;"",'2- GI'!$D$13="",NOT(AND('2- GI'!$D$13&lt;&gt;"",'2- GI'!$D$13&lt;&gt;"Yes")))</formula>
    </cfRule>
    <cfRule type="expression" priority="2638" dxfId="1" stopIfTrue="1">
      <formula>AND(D685&lt;&gt;"",NOT('2- GI'!$D$13=""),NOT(AND('2- GI'!$D$13&lt;&gt;"",'2- GI'!$D$13&lt;&gt;"Yes")))</formula>
    </cfRule>
    <cfRule type="expression" priority="2639" dxfId="2" stopIfTrue="1">
      <formula>AND(AND('2- GI'!$D$13&lt;&gt;"",'2- GI'!$D$13&lt;&gt;"Yes"),D685="")</formula>
    </cfRule>
    <cfRule type="expression" priority="2640" dxfId="3" stopIfTrue="1">
      <formula>AND(D685="",NOT(AND('2- GI'!$D$13&lt;&gt;"",'2- GI'!$D$13&lt;&gt;"Yes")))</formula>
    </cfRule>
  </conditionalFormatting>
  <conditionalFormatting sqref="D686">
    <cfRule type="expression" priority="2641" dxfId="0" stopIfTrue="1">
      <formula>AND(D686&lt;&gt;"",'2- GI'!$D$13="",NOT(AND('2- GI'!$D$13&lt;&gt;"",'2- GI'!$D$13&lt;&gt;"Yes")))</formula>
    </cfRule>
    <cfRule type="expression" priority="2642" dxfId="1" stopIfTrue="1">
      <formula>AND(D686&lt;&gt;"",NOT('2- GI'!$D$13=""),NOT(AND('2- GI'!$D$13&lt;&gt;"",'2- GI'!$D$13&lt;&gt;"Yes")))</formula>
    </cfRule>
    <cfRule type="expression" priority="2643" dxfId="2" stopIfTrue="1">
      <formula>AND(AND('2- GI'!$D$13&lt;&gt;"",'2- GI'!$D$13&lt;&gt;"Yes"),D686="")</formula>
    </cfRule>
    <cfRule type="expression" priority="2644" dxfId="3" stopIfTrue="1">
      <formula>AND(D686="",NOT(AND('2- GI'!$D$13&lt;&gt;"",'2- GI'!$D$13&lt;&gt;"Yes")))</formula>
    </cfRule>
  </conditionalFormatting>
  <conditionalFormatting sqref="D687">
    <cfRule type="expression" priority="2645" dxfId="0" stopIfTrue="1">
      <formula>AND(D687&lt;&gt;"",'2- GI'!$D$13="",NOT(AND('2- GI'!$D$13&lt;&gt;"",'2- GI'!$D$13&lt;&gt;"Yes")))</formula>
    </cfRule>
    <cfRule type="expression" priority="2646" dxfId="1" stopIfTrue="1">
      <formula>AND(D687&lt;&gt;"",NOT('2- GI'!$D$13=""),NOT(AND('2- GI'!$D$13&lt;&gt;"",'2- GI'!$D$13&lt;&gt;"Yes")))</formula>
    </cfRule>
    <cfRule type="expression" priority="2647" dxfId="2" stopIfTrue="1">
      <formula>AND(AND('2- GI'!$D$13&lt;&gt;"",'2- GI'!$D$13&lt;&gt;"Yes"),D687="")</formula>
    </cfRule>
    <cfRule type="expression" priority="2648" dxfId="3" stopIfTrue="1">
      <formula>AND(D687="",NOT(AND('2- GI'!$D$13&lt;&gt;"",'2- GI'!$D$13&lt;&gt;"Yes")))</formula>
    </cfRule>
  </conditionalFormatting>
  <conditionalFormatting sqref="D688">
    <cfRule type="expression" priority="2649" dxfId="0" stopIfTrue="1">
      <formula>AND(D688&lt;&gt;"",'2- GI'!$D$13="",NOT(AND('2- GI'!$D$13&lt;&gt;"",'2- GI'!$D$13&lt;&gt;"Yes")))</formula>
    </cfRule>
    <cfRule type="expression" priority="2650" dxfId="1" stopIfTrue="1">
      <formula>AND(D688&lt;&gt;"",NOT('2- GI'!$D$13=""),NOT(AND('2- GI'!$D$13&lt;&gt;"",'2- GI'!$D$13&lt;&gt;"Yes")))</formula>
    </cfRule>
    <cfRule type="expression" priority="2651" dxfId="2" stopIfTrue="1">
      <formula>AND(AND('2- GI'!$D$13&lt;&gt;"",'2- GI'!$D$13&lt;&gt;"Yes"),D688="")</formula>
    </cfRule>
    <cfRule type="expression" priority="2652" dxfId="3" stopIfTrue="1">
      <formula>AND(D688="",NOT(AND('2- GI'!$D$13&lt;&gt;"",'2- GI'!$D$13&lt;&gt;"Yes")))</formula>
    </cfRule>
  </conditionalFormatting>
  <conditionalFormatting sqref="D689">
    <cfRule type="expression" priority="2653" dxfId="0" stopIfTrue="1">
      <formula>AND(D689&lt;&gt;"",'2- GI'!$D$13="",NOT(AND('2- GI'!$D$13&lt;&gt;"",'2- GI'!$D$13&lt;&gt;"Yes")))</formula>
    </cfRule>
    <cfRule type="expression" priority="2654" dxfId="1" stopIfTrue="1">
      <formula>AND(D689&lt;&gt;"",NOT('2- GI'!$D$13=""),NOT(AND('2- GI'!$D$13&lt;&gt;"",'2- GI'!$D$13&lt;&gt;"Yes")))</formula>
    </cfRule>
    <cfRule type="expression" priority="2655" dxfId="2" stopIfTrue="1">
      <formula>AND(AND('2- GI'!$D$13&lt;&gt;"",'2- GI'!$D$13&lt;&gt;"Yes"),D689="")</formula>
    </cfRule>
    <cfRule type="expression" priority="2656" dxfId="3" stopIfTrue="1">
      <formula>AND(D689="",NOT(AND('2- GI'!$D$13&lt;&gt;"",'2- GI'!$D$13&lt;&gt;"Yes")))</formula>
    </cfRule>
  </conditionalFormatting>
  <conditionalFormatting sqref="D690">
    <cfRule type="expression" priority="2657" dxfId="0" stopIfTrue="1">
      <formula>AND(D690&lt;&gt;"",'2- GI'!$D$13="",NOT(AND('2- GI'!$D$13&lt;&gt;"",'2- GI'!$D$13&lt;&gt;"Yes")))</formula>
    </cfRule>
    <cfRule type="expression" priority="2658" dxfId="1" stopIfTrue="1">
      <formula>AND(D690&lt;&gt;"",NOT('2- GI'!$D$13=""),NOT(AND('2- GI'!$D$13&lt;&gt;"",'2- GI'!$D$13&lt;&gt;"Yes")))</formula>
    </cfRule>
    <cfRule type="expression" priority="2659" dxfId="2" stopIfTrue="1">
      <formula>AND(AND('2- GI'!$D$13&lt;&gt;"",'2- GI'!$D$13&lt;&gt;"Yes"),D690="")</formula>
    </cfRule>
    <cfRule type="expression" priority="2660" dxfId="3" stopIfTrue="1">
      <formula>AND(D690="",NOT(AND('2- GI'!$D$13&lt;&gt;"",'2- GI'!$D$13&lt;&gt;"Yes")))</formula>
    </cfRule>
  </conditionalFormatting>
  <conditionalFormatting sqref="D691">
    <cfRule type="expression" priority="2661" dxfId="0" stopIfTrue="1">
      <formula>AND(D691&lt;&gt;"",'2- GI'!$D$13="",NOT(AND('2- GI'!$D$13&lt;&gt;"",'2- GI'!$D$13&lt;&gt;"Yes")))</formula>
    </cfRule>
    <cfRule type="expression" priority="2662" dxfId="1" stopIfTrue="1">
      <formula>AND(D691&lt;&gt;"",NOT('2- GI'!$D$13=""),NOT(AND('2- GI'!$D$13&lt;&gt;"",'2- GI'!$D$13&lt;&gt;"Yes")))</formula>
    </cfRule>
    <cfRule type="expression" priority="2663" dxfId="2" stopIfTrue="1">
      <formula>AND(AND('2- GI'!$D$13&lt;&gt;"",'2- GI'!$D$13&lt;&gt;"Yes"),D691="")</formula>
    </cfRule>
    <cfRule type="expression" priority="2664" dxfId="3" stopIfTrue="1">
      <formula>AND(D691="",NOT(AND('2- GI'!$D$13&lt;&gt;"",'2- GI'!$D$13&lt;&gt;"Yes")))</formula>
    </cfRule>
  </conditionalFormatting>
  <conditionalFormatting sqref="D692">
    <cfRule type="expression" priority="2665" dxfId="0" stopIfTrue="1">
      <formula>AND(D692&lt;&gt;"",'2- GI'!$D$13="",NOT(AND('2- GI'!$D$13&lt;&gt;"",'2- GI'!$D$13&lt;&gt;"Yes")))</formula>
    </cfRule>
    <cfRule type="expression" priority="2666" dxfId="1" stopIfTrue="1">
      <formula>AND(D692&lt;&gt;"",NOT('2- GI'!$D$13=""),NOT(AND('2- GI'!$D$13&lt;&gt;"",'2- GI'!$D$13&lt;&gt;"Yes")))</formula>
    </cfRule>
    <cfRule type="expression" priority="2667" dxfId="2" stopIfTrue="1">
      <formula>AND(AND('2- GI'!$D$13&lt;&gt;"",'2- GI'!$D$13&lt;&gt;"Yes"),D692="")</formula>
    </cfRule>
    <cfRule type="expression" priority="2668" dxfId="3" stopIfTrue="1">
      <formula>AND(D692="",NOT(AND('2- GI'!$D$13&lt;&gt;"",'2- GI'!$D$13&lt;&gt;"Yes")))</formula>
    </cfRule>
  </conditionalFormatting>
  <conditionalFormatting sqref="D693">
    <cfRule type="expression" priority="2669" dxfId="0" stopIfTrue="1">
      <formula>AND(D693&lt;&gt;"",'2- GI'!$D$13="",NOT(AND('2- GI'!$D$13&lt;&gt;"",'2- GI'!$D$13&lt;&gt;"Yes")))</formula>
    </cfRule>
    <cfRule type="expression" priority="2670" dxfId="1" stopIfTrue="1">
      <formula>AND(D693&lt;&gt;"",NOT('2- GI'!$D$13=""),NOT(AND('2- GI'!$D$13&lt;&gt;"",'2- GI'!$D$13&lt;&gt;"Yes")))</formula>
    </cfRule>
    <cfRule type="expression" priority="2671" dxfId="2" stopIfTrue="1">
      <formula>AND(AND('2- GI'!$D$13&lt;&gt;"",'2- GI'!$D$13&lt;&gt;"Yes"),D693="")</formula>
    </cfRule>
    <cfRule type="expression" priority="2672" dxfId="3" stopIfTrue="1">
      <formula>AND(D693="",NOT(AND('2- GI'!$D$13&lt;&gt;"",'2- GI'!$D$13&lt;&gt;"Yes")))</formula>
    </cfRule>
  </conditionalFormatting>
  <conditionalFormatting sqref="D694">
    <cfRule type="expression" priority="2673" dxfId="0" stopIfTrue="1">
      <formula>AND(D694&lt;&gt;"",'2- GI'!$D$13="",NOT(AND('2- GI'!$D$13&lt;&gt;"",'2- GI'!$D$13&lt;&gt;"Yes")))</formula>
    </cfRule>
    <cfRule type="expression" priority="2674" dxfId="1" stopIfTrue="1">
      <formula>AND(D694&lt;&gt;"",NOT('2- GI'!$D$13=""),NOT(AND('2- GI'!$D$13&lt;&gt;"",'2- GI'!$D$13&lt;&gt;"Yes")))</formula>
    </cfRule>
    <cfRule type="expression" priority="2675" dxfId="2" stopIfTrue="1">
      <formula>AND(AND('2- GI'!$D$13&lt;&gt;"",'2- GI'!$D$13&lt;&gt;"Yes"),D694="")</formula>
    </cfRule>
    <cfRule type="expression" priority="2676" dxfId="3" stopIfTrue="1">
      <formula>AND(D694="",NOT(AND('2- GI'!$D$13&lt;&gt;"",'2- GI'!$D$13&lt;&gt;"Yes")))</formula>
    </cfRule>
  </conditionalFormatting>
  <conditionalFormatting sqref="D695">
    <cfRule type="expression" priority="2677" dxfId="0" stopIfTrue="1">
      <formula>AND(D695&lt;&gt;"",'2- GI'!$D$13="",NOT(AND('2- GI'!$D$13&lt;&gt;"",'2- GI'!$D$13&lt;&gt;"Yes")))</formula>
    </cfRule>
    <cfRule type="expression" priority="2678" dxfId="1" stopIfTrue="1">
      <formula>AND(D695&lt;&gt;"",NOT('2- GI'!$D$13=""),NOT(AND('2- GI'!$D$13&lt;&gt;"",'2- GI'!$D$13&lt;&gt;"Yes")))</formula>
    </cfRule>
    <cfRule type="expression" priority="2679" dxfId="2" stopIfTrue="1">
      <formula>AND(AND('2- GI'!$D$13&lt;&gt;"",'2- GI'!$D$13&lt;&gt;"Yes"),D695="")</formula>
    </cfRule>
    <cfRule type="expression" priority="2680" dxfId="3" stopIfTrue="1">
      <formula>AND(D695="",NOT(AND('2- GI'!$D$13&lt;&gt;"",'2- GI'!$D$13&lt;&gt;"Yes")))</formula>
    </cfRule>
  </conditionalFormatting>
  <conditionalFormatting sqref="D696">
    <cfRule type="expression" priority="2681" dxfId="0" stopIfTrue="1">
      <formula>AND(D696&lt;&gt;"",'2- GI'!$D$13="",NOT(AND('2- GI'!$D$13&lt;&gt;"",'2- GI'!$D$13&lt;&gt;"Yes")))</formula>
    </cfRule>
    <cfRule type="expression" priority="2682" dxfId="1" stopIfTrue="1">
      <formula>AND(D696&lt;&gt;"",NOT('2- GI'!$D$13=""),NOT(AND('2- GI'!$D$13&lt;&gt;"",'2- GI'!$D$13&lt;&gt;"Yes")))</formula>
    </cfRule>
    <cfRule type="expression" priority="2683" dxfId="2" stopIfTrue="1">
      <formula>AND(AND('2- GI'!$D$13&lt;&gt;"",'2- GI'!$D$13&lt;&gt;"Yes"),D696="")</formula>
    </cfRule>
    <cfRule type="expression" priority="2684" dxfId="3" stopIfTrue="1">
      <formula>AND(D696="",NOT(AND('2- GI'!$D$13&lt;&gt;"",'2- GI'!$D$13&lt;&gt;"Yes")))</formula>
    </cfRule>
  </conditionalFormatting>
  <conditionalFormatting sqref="D697">
    <cfRule type="expression" priority="2685" dxfId="0" stopIfTrue="1">
      <formula>AND(D697&lt;&gt;"",'2- GI'!$D$13="",NOT(AND('2- GI'!$D$13&lt;&gt;"",'2- GI'!$D$13&lt;&gt;"Yes")))</formula>
    </cfRule>
    <cfRule type="expression" priority="2686" dxfId="1" stopIfTrue="1">
      <formula>AND(D697&lt;&gt;"",NOT('2- GI'!$D$13=""),NOT(AND('2- GI'!$D$13&lt;&gt;"",'2- GI'!$D$13&lt;&gt;"Yes")))</formula>
    </cfRule>
    <cfRule type="expression" priority="2687" dxfId="2" stopIfTrue="1">
      <formula>AND(AND('2- GI'!$D$13&lt;&gt;"",'2- GI'!$D$13&lt;&gt;"Yes"),D697="")</formula>
    </cfRule>
    <cfRule type="expression" priority="2688" dxfId="3" stopIfTrue="1">
      <formula>AND(D697="",NOT(AND('2- GI'!$D$13&lt;&gt;"",'2- GI'!$D$13&lt;&gt;"Yes")))</formula>
    </cfRule>
  </conditionalFormatting>
  <conditionalFormatting sqref="D698">
    <cfRule type="expression" priority="2689" dxfId="0" stopIfTrue="1">
      <formula>AND(D698&lt;&gt;"",'2- GI'!$D$13="",NOT(AND('2- GI'!$D$13&lt;&gt;"",'2- GI'!$D$13&lt;&gt;"Yes")))</formula>
    </cfRule>
    <cfRule type="expression" priority="2690" dxfId="1" stopIfTrue="1">
      <formula>AND(D698&lt;&gt;"",NOT('2- GI'!$D$13=""),NOT(AND('2- GI'!$D$13&lt;&gt;"",'2- GI'!$D$13&lt;&gt;"Yes")))</formula>
    </cfRule>
    <cfRule type="expression" priority="2691" dxfId="2" stopIfTrue="1">
      <formula>AND(AND('2- GI'!$D$13&lt;&gt;"",'2- GI'!$D$13&lt;&gt;"Yes"),D698="")</formula>
    </cfRule>
    <cfRule type="expression" priority="2692" dxfId="3" stopIfTrue="1">
      <formula>AND(D698="",NOT(AND('2- GI'!$D$13&lt;&gt;"",'2- GI'!$D$13&lt;&gt;"Yes")))</formula>
    </cfRule>
  </conditionalFormatting>
  <conditionalFormatting sqref="D699">
    <cfRule type="expression" priority="2693" dxfId="0" stopIfTrue="1">
      <formula>AND(D699&lt;&gt;"",'2- GI'!$D$13="",NOT(AND('2- GI'!$D$13&lt;&gt;"",'2- GI'!$D$13&lt;&gt;"Yes")))</formula>
    </cfRule>
    <cfRule type="expression" priority="2694" dxfId="1" stopIfTrue="1">
      <formula>AND(D699&lt;&gt;"",NOT('2- GI'!$D$13=""),NOT(AND('2- GI'!$D$13&lt;&gt;"",'2- GI'!$D$13&lt;&gt;"Yes")))</formula>
    </cfRule>
    <cfRule type="expression" priority="2695" dxfId="2" stopIfTrue="1">
      <formula>AND(AND('2- GI'!$D$13&lt;&gt;"",'2- GI'!$D$13&lt;&gt;"Yes"),D699="")</formula>
    </cfRule>
    <cfRule type="expression" priority="2696" dxfId="3" stopIfTrue="1">
      <formula>AND(D699="",NOT(AND('2- GI'!$D$13&lt;&gt;"",'2- GI'!$D$13&lt;&gt;"Yes")))</formula>
    </cfRule>
  </conditionalFormatting>
  <conditionalFormatting sqref="D700">
    <cfRule type="expression" priority="2697" dxfId="0" stopIfTrue="1">
      <formula>AND(D700&lt;&gt;"",'2- GI'!$D$13="",NOT(AND('2- GI'!$D$13&lt;&gt;"",'2- GI'!$D$13&lt;&gt;"Yes")))</formula>
    </cfRule>
    <cfRule type="expression" priority="2698" dxfId="1" stopIfTrue="1">
      <formula>AND(D700&lt;&gt;"",NOT('2- GI'!$D$13=""),NOT(AND('2- GI'!$D$13&lt;&gt;"",'2- GI'!$D$13&lt;&gt;"Yes")))</formula>
    </cfRule>
    <cfRule type="expression" priority="2699" dxfId="2" stopIfTrue="1">
      <formula>AND(AND('2- GI'!$D$13&lt;&gt;"",'2- GI'!$D$13&lt;&gt;"Yes"),D700="")</formula>
    </cfRule>
    <cfRule type="expression" priority="2700" dxfId="3" stopIfTrue="1">
      <formula>AND(D700="",NOT(AND('2- GI'!$D$13&lt;&gt;"",'2- GI'!$D$13&lt;&gt;"Yes")))</formula>
    </cfRule>
  </conditionalFormatting>
  <conditionalFormatting sqref="D701">
    <cfRule type="expression" priority="2701" dxfId="0" stopIfTrue="1">
      <formula>AND(D701&lt;&gt;"",'2- GI'!$D$13="",NOT(AND('2- GI'!$D$13&lt;&gt;"",'2- GI'!$D$13&lt;&gt;"Yes")))</formula>
    </cfRule>
    <cfRule type="expression" priority="2702" dxfId="1" stopIfTrue="1">
      <formula>AND(D701&lt;&gt;"",NOT('2- GI'!$D$13=""),NOT(AND('2- GI'!$D$13&lt;&gt;"",'2- GI'!$D$13&lt;&gt;"Yes")))</formula>
    </cfRule>
    <cfRule type="expression" priority="2703" dxfId="2" stopIfTrue="1">
      <formula>AND(AND('2- GI'!$D$13&lt;&gt;"",'2- GI'!$D$13&lt;&gt;"Yes"),D701="")</formula>
    </cfRule>
    <cfRule type="expression" priority="2704" dxfId="3" stopIfTrue="1">
      <formula>AND(D701="",NOT(AND('2- GI'!$D$13&lt;&gt;"",'2- GI'!$D$13&lt;&gt;"Yes")))</formula>
    </cfRule>
  </conditionalFormatting>
  <conditionalFormatting sqref="D702">
    <cfRule type="expression" priority="2705" dxfId="0" stopIfTrue="1">
      <formula>AND(D702&lt;&gt;"",'2- GI'!$D$13="",NOT(AND('2- GI'!$D$13&lt;&gt;"",'2- GI'!$D$13&lt;&gt;"Yes")))</formula>
    </cfRule>
    <cfRule type="expression" priority="2706" dxfId="1" stopIfTrue="1">
      <formula>AND(D702&lt;&gt;"",NOT('2- GI'!$D$13=""),NOT(AND('2- GI'!$D$13&lt;&gt;"",'2- GI'!$D$13&lt;&gt;"Yes")))</formula>
    </cfRule>
    <cfRule type="expression" priority="2707" dxfId="2" stopIfTrue="1">
      <formula>AND(AND('2- GI'!$D$13&lt;&gt;"",'2- GI'!$D$13&lt;&gt;"Yes"),D702="")</formula>
    </cfRule>
    <cfRule type="expression" priority="2708" dxfId="3" stopIfTrue="1">
      <formula>AND(D702="",NOT(AND('2- GI'!$D$13&lt;&gt;"",'2- GI'!$D$13&lt;&gt;"Yes")))</formula>
    </cfRule>
  </conditionalFormatting>
  <conditionalFormatting sqref="D703">
    <cfRule type="expression" priority="2709" dxfId="0" stopIfTrue="1">
      <formula>AND(D703&lt;&gt;"",'2- GI'!$D$13="",NOT(AND('2- GI'!$D$13&lt;&gt;"",'2- GI'!$D$13&lt;&gt;"Yes")))</formula>
    </cfRule>
    <cfRule type="expression" priority="2710" dxfId="1" stopIfTrue="1">
      <formula>AND(D703&lt;&gt;"",NOT('2- GI'!$D$13=""),NOT(AND('2- GI'!$D$13&lt;&gt;"",'2- GI'!$D$13&lt;&gt;"Yes")))</formula>
    </cfRule>
    <cfRule type="expression" priority="2711" dxfId="2" stopIfTrue="1">
      <formula>AND(AND('2- GI'!$D$13&lt;&gt;"",'2- GI'!$D$13&lt;&gt;"Yes"),D703="")</formula>
    </cfRule>
    <cfRule type="expression" priority="2712" dxfId="3" stopIfTrue="1">
      <formula>AND(D703="",NOT(AND('2- GI'!$D$13&lt;&gt;"",'2- GI'!$D$13&lt;&gt;"Yes")))</formula>
    </cfRule>
  </conditionalFormatting>
  <conditionalFormatting sqref="D704">
    <cfRule type="expression" priority="2713" dxfId="0" stopIfTrue="1">
      <formula>AND(D704&lt;&gt;"",'2- GI'!$D$13="",NOT(AND('2- GI'!$D$13&lt;&gt;"",'2- GI'!$D$13&lt;&gt;"Yes")))</formula>
    </cfRule>
    <cfRule type="expression" priority="2714" dxfId="1" stopIfTrue="1">
      <formula>AND(D704&lt;&gt;"",NOT('2- GI'!$D$13=""),NOT(AND('2- GI'!$D$13&lt;&gt;"",'2- GI'!$D$13&lt;&gt;"Yes")))</formula>
    </cfRule>
    <cfRule type="expression" priority="2715" dxfId="2" stopIfTrue="1">
      <formula>AND(AND('2- GI'!$D$13&lt;&gt;"",'2- GI'!$D$13&lt;&gt;"Yes"),D704="")</formula>
    </cfRule>
    <cfRule type="expression" priority="2716" dxfId="3" stopIfTrue="1">
      <formula>AND(D704="",NOT(AND('2- GI'!$D$13&lt;&gt;"",'2- GI'!$D$13&lt;&gt;"Yes")))</formula>
    </cfRule>
  </conditionalFormatting>
  <conditionalFormatting sqref="D705">
    <cfRule type="expression" priority="2717" dxfId="0" stopIfTrue="1">
      <formula>AND(D705&lt;&gt;"",'2- GI'!$D$13="",NOT(AND('2- GI'!$D$13&lt;&gt;"",'2- GI'!$D$13&lt;&gt;"Yes")))</formula>
    </cfRule>
    <cfRule type="expression" priority="2718" dxfId="1" stopIfTrue="1">
      <formula>AND(D705&lt;&gt;"",NOT('2- GI'!$D$13=""),NOT(AND('2- GI'!$D$13&lt;&gt;"",'2- GI'!$D$13&lt;&gt;"Yes")))</formula>
    </cfRule>
    <cfRule type="expression" priority="2719" dxfId="2" stopIfTrue="1">
      <formula>AND(AND('2- GI'!$D$13&lt;&gt;"",'2- GI'!$D$13&lt;&gt;"Yes"),D705="")</formula>
    </cfRule>
    <cfRule type="expression" priority="2720" dxfId="3" stopIfTrue="1">
      <formula>AND(D705="",NOT(AND('2- GI'!$D$13&lt;&gt;"",'2- GI'!$D$13&lt;&gt;"Yes")))</formula>
    </cfRule>
  </conditionalFormatting>
  <conditionalFormatting sqref="D706">
    <cfRule type="expression" priority="2721" dxfId="0" stopIfTrue="1">
      <formula>AND(D706&lt;&gt;"",'2- GI'!$D$13="",NOT(AND('2- GI'!$D$13&lt;&gt;"",'2- GI'!$D$13&lt;&gt;"Yes")))</formula>
    </cfRule>
    <cfRule type="expression" priority="2722" dxfId="1" stopIfTrue="1">
      <formula>AND(D706&lt;&gt;"",NOT('2- GI'!$D$13=""),NOT(AND('2- GI'!$D$13&lt;&gt;"",'2- GI'!$D$13&lt;&gt;"Yes")))</formula>
    </cfRule>
    <cfRule type="expression" priority="2723" dxfId="2" stopIfTrue="1">
      <formula>AND(AND('2- GI'!$D$13&lt;&gt;"",'2- GI'!$D$13&lt;&gt;"Yes"),D706="")</formula>
    </cfRule>
    <cfRule type="expression" priority="2724" dxfId="3" stopIfTrue="1">
      <formula>AND(D706="",NOT(AND('2- GI'!$D$13&lt;&gt;"",'2- GI'!$D$13&lt;&gt;"Yes")))</formula>
    </cfRule>
  </conditionalFormatting>
  <conditionalFormatting sqref="D707">
    <cfRule type="expression" priority="2725" dxfId="0" stopIfTrue="1">
      <formula>AND(D707&lt;&gt;"",OR($D$704="",$D$705="",$D$706="",'2- GI'!$D$13=""),NOT(AND(OR(AND($D$704&lt;&gt;"",$D$704&gt;0),AND($D$705&lt;&gt;"",$D$705&gt;0),AND($D$706&lt;&gt;"",$D$706&gt;0)),AND('2- GI'!$D$13&lt;&gt;"",'2- GI'!$D$13&lt;&gt;"Yes"))))</formula>
    </cfRule>
    <cfRule type="expression" priority="2726" dxfId="1" stopIfTrue="1">
      <formula>AND(D707&lt;&gt;"",NOT(OR($D$704="",$D$705="",$D$706="",'2- GI'!$D$13="")),NOT(AND(OR(AND($D$704&lt;&gt;"",$D$704&gt;0),AND($D$705&lt;&gt;"",$D$705&gt;0),AND($D$706&lt;&gt;"",$D$706&gt;0)),AND('2- GI'!$D$13&lt;&gt;"",'2- GI'!$D$13&lt;&gt;"Yes"))))</formula>
    </cfRule>
    <cfRule type="expression" priority="2727" dxfId="2" stopIfTrue="1">
      <formula>AND(AND(OR(AND($D$704&lt;&gt;"",$D$704&gt;0),AND($D$705&lt;&gt;"",$D$705&gt;0),AND($D$706&lt;&gt;"",$D$706&gt;0)),AND('2- GI'!$D$13&lt;&gt;"",'2- GI'!$D$13&lt;&gt;"Yes")),D707="")</formula>
    </cfRule>
    <cfRule type="expression" priority="2728" dxfId="3" stopIfTrue="1">
      <formula>AND(D707="",NOT(AND(OR(AND($D$704&lt;&gt;"",$D$704&gt;0),AND($D$705&lt;&gt;"",$D$705&gt;0),AND($D$706&lt;&gt;"",$D$706&gt;0)),AND('2- GI'!$D$13&lt;&gt;"",'2- GI'!$D$13&lt;&gt;"Yes"))))</formula>
    </cfRule>
  </conditionalFormatting>
  <conditionalFormatting sqref="D708">
    <cfRule type="expression" priority="2729" dxfId="0" stopIfTrue="1">
      <formula>AND(D708&lt;&gt;"",'2- GI'!$D$13="",NOT(AND('2- GI'!$D$13&lt;&gt;"",'2- GI'!$D$13&lt;&gt;"Yes")))</formula>
    </cfRule>
    <cfRule type="expression" priority="2730" dxfId="1" stopIfTrue="1">
      <formula>AND(D708&lt;&gt;"",NOT('2- GI'!$D$13=""),NOT(AND('2- GI'!$D$13&lt;&gt;"",'2- GI'!$D$13&lt;&gt;"Yes")))</formula>
    </cfRule>
    <cfRule type="expression" priority="2731" dxfId="2" stopIfTrue="1">
      <formula>AND(AND('2- GI'!$D$13&lt;&gt;"",'2- GI'!$D$13&lt;&gt;"Yes"),D708="")</formula>
    </cfRule>
    <cfRule type="expression" priority="2732" dxfId="3" stopIfTrue="1">
      <formula>AND(D708="",NOT(AND('2- GI'!$D$13&lt;&gt;"",'2- GI'!$D$13&lt;&gt;"Yes")))</formula>
    </cfRule>
  </conditionalFormatting>
  <conditionalFormatting sqref="D709">
    <cfRule type="expression" priority="2733" dxfId="0" stopIfTrue="1">
      <formula>AND(D709&lt;&gt;"",'2- GI'!$D$13="",NOT(AND('2- GI'!$D$13&lt;&gt;"",'2- GI'!$D$13&lt;&gt;"Yes")))</formula>
    </cfRule>
    <cfRule type="expression" priority="2734" dxfId="1" stopIfTrue="1">
      <formula>AND(D709&lt;&gt;"",NOT('2- GI'!$D$13=""),NOT(AND('2- GI'!$D$13&lt;&gt;"",'2- GI'!$D$13&lt;&gt;"Yes")))</formula>
    </cfRule>
    <cfRule type="expression" priority="2735" dxfId="2" stopIfTrue="1">
      <formula>AND(AND('2- GI'!$D$13&lt;&gt;"",'2- GI'!$D$13&lt;&gt;"Yes"),D709="")</formula>
    </cfRule>
    <cfRule type="expression" priority="2736" dxfId="3" stopIfTrue="1">
      <formula>AND(D709="",NOT(AND('2- GI'!$D$13&lt;&gt;"",'2- GI'!$D$13&lt;&gt;"Yes")))</formula>
    </cfRule>
  </conditionalFormatting>
  <conditionalFormatting sqref="D710">
    <cfRule type="expression" priority="2737" dxfId="0" stopIfTrue="1">
      <formula>AND(D710&lt;&gt;"",'2- GI'!$D$13="",NOT(AND('2- GI'!$D$13&lt;&gt;"",'2- GI'!$D$13&lt;&gt;"Yes")))</formula>
    </cfRule>
    <cfRule type="expression" priority="2738" dxfId="1" stopIfTrue="1">
      <formula>AND(D710&lt;&gt;"",NOT('2- GI'!$D$13=""),NOT(AND('2- GI'!$D$13&lt;&gt;"",'2- GI'!$D$13&lt;&gt;"Yes")))</formula>
    </cfRule>
    <cfRule type="expression" priority="2739" dxfId="2" stopIfTrue="1">
      <formula>AND(AND('2- GI'!$D$13&lt;&gt;"",'2- GI'!$D$13&lt;&gt;"Yes"),D710="")</formula>
    </cfRule>
    <cfRule type="expression" priority="2740" dxfId="3" stopIfTrue="1">
      <formula>AND(D710="",NOT(AND('2- GI'!$D$13&lt;&gt;"",'2- GI'!$D$13&lt;&gt;"Yes")))</formula>
    </cfRule>
  </conditionalFormatting>
  <conditionalFormatting sqref="D711">
    <cfRule type="expression" priority="2741" dxfId="0" stopIfTrue="1">
      <formula>AND(D711&lt;&gt;"",'2- GI'!$D$13="",NOT(AND('2- GI'!$D$13&lt;&gt;"",'2- GI'!$D$13&lt;&gt;"Yes")))</formula>
    </cfRule>
    <cfRule type="expression" priority="2742" dxfId="1" stopIfTrue="1">
      <formula>AND(D711&lt;&gt;"",NOT('2- GI'!$D$13=""),NOT(AND('2- GI'!$D$13&lt;&gt;"",'2- GI'!$D$13&lt;&gt;"Yes")))</formula>
    </cfRule>
    <cfRule type="expression" priority="2743" dxfId="2" stopIfTrue="1">
      <formula>AND(AND('2- GI'!$D$13&lt;&gt;"",'2- GI'!$D$13&lt;&gt;"Yes"),D711="")</formula>
    </cfRule>
    <cfRule type="expression" priority="2744" dxfId="3" stopIfTrue="1">
      <formula>AND(D711="",NOT(AND('2- GI'!$D$13&lt;&gt;"",'2- GI'!$D$13&lt;&gt;"Yes")))</formula>
    </cfRule>
  </conditionalFormatting>
  <conditionalFormatting sqref="D712">
    <cfRule type="expression" priority="2745" dxfId="0" stopIfTrue="1">
      <formula>AND(D712&lt;&gt;"",'2- GI'!$D$13="",NOT(AND('2- GI'!$D$13&lt;&gt;"",'2- GI'!$D$13&lt;&gt;"Yes")))</formula>
    </cfRule>
    <cfRule type="expression" priority="2746" dxfId="1" stopIfTrue="1">
      <formula>AND(D712&lt;&gt;"",NOT('2- GI'!$D$13=""),NOT(AND('2- GI'!$D$13&lt;&gt;"",'2- GI'!$D$13&lt;&gt;"Yes")))</formula>
    </cfRule>
    <cfRule type="expression" priority="2747" dxfId="2" stopIfTrue="1">
      <formula>AND(AND('2- GI'!$D$13&lt;&gt;"",'2- GI'!$D$13&lt;&gt;"Yes"),D712="")</formula>
    </cfRule>
    <cfRule type="expression" priority="2748" dxfId="3" stopIfTrue="1">
      <formula>AND(D712="",NOT(AND('2- GI'!$D$13&lt;&gt;"",'2- GI'!$D$13&lt;&gt;"Yes")))</formula>
    </cfRule>
  </conditionalFormatting>
  <conditionalFormatting sqref="D713">
    <cfRule type="expression" priority="2749" dxfId="0" stopIfTrue="1">
      <formula>AND(D713&lt;&gt;"",'2- GI'!$D$13="",NOT(AND('2- GI'!$D$13&lt;&gt;"",'2- GI'!$D$13&lt;&gt;"Yes")))</formula>
    </cfRule>
    <cfRule type="expression" priority="2750" dxfId="1" stopIfTrue="1">
      <formula>AND(D713&lt;&gt;"",NOT('2- GI'!$D$13=""),NOT(AND('2- GI'!$D$13&lt;&gt;"",'2- GI'!$D$13&lt;&gt;"Yes")))</formula>
    </cfRule>
    <cfRule type="expression" priority="2751" dxfId="2" stopIfTrue="1">
      <formula>AND(AND('2- GI'!$D$13&lt;&gt;"",'2- GI'!$D$13&lt;&gt;"Yes"),D713="")</formula>
    </cfRule>
    <cfRule type="expression" priority="2752" dxfId="3" stopIfTrue="1">
      <formula>AND(D713="",NOT(AND('2- GI'!$D$13&lt;&gt;"",'2- GI'!$D$13&lt;&gt;"Yes")))</formula>
    </cfRule>
  </conditionalFormatting>
  <conditionalFormatting sqref="D714">
    <cfRule type="expression" priority="2753" dxfId="0" stopIfTrue="1">
      <formula>AND(D714&lt;&gt;"",'2- GI'!$D$13="",NOT(AND('2- GI'!$D$13&lt;&gt;"",'2- GI'!$D$13&lt;&gt;"Yes")))</formula>
    </cfRule>
    <cfRule type="expression" priority="2754" dxfId="1" stopIfTrue="1">
      <formula>AND(D714&lt;&gt;"",NOT('2- GI'!$D$13=""),NOT(AND('2- GI'!$D$13&lt;&gt;"",'2- GI'!$D$13&lt;&gt;"Yes")))</formula>
    </cfRule>
    <cfRule type="expression" priority="2755" dxfId="2" stopIfTrue="1">
      <formula>AND(AND('2- GI'!$D$13&lt;&gt;"",'2- GI'!$D$13&lt;&gt;"Yes"),D714="")</formula>
    </cfRule>
    <cfRule type="expression" priority="2756" dxfId="3" stopIfTrue="1">
      <formula>AND(D714="",NOT(AND('2- GI'!$D$13&lt;&gt;"",'2- GI'!$D$13&lt;&gt;"Yes")))</formula>
    </cfRule>
  </conditionalFormatting>
  <conditionalFormatting sqref="D715">
    <cfRule type="expression" priority="2757" dxfId="0" stopIfTrue="1">
      <formula>AND(D715&lt;&gt;"",'2- GI'!$D$13="",NOT(AND('2- GI'!$D$13&lt;&gt;"",'2- GI'!$D$13&lt;&gt;"Yes")))</formula>
    </cfRule>
    <cfRule type="expression" priority="2758" dxfId="1" stopIfTrue="1">
      <formula>AND(D715&lt;&gt;"",NOT('2- GI'!$D$13=""),NOT(AND('2- GI'!$D$13&lt;&gt;"",'2- GI'!$D$13&lt;&gt;"Yes")))</formula>
    </cfRule>
    <cfRule type="expression" priority="2759" dxfId="2" stopIfTrue="1">
      <formula>AND(AND('2- GI'!$D$13&lt;&gt;"",'2- GI'!$D$13&lt;&gt;"Yes"),D715="")</formula>
    </cfRule>
    <cfRule type="expression" priority="2760" dxfId="3" stopIfTrue="1">
      <formula>AND(D715="",NOT(AND('2- GI'!$D$13&lt;&gt;"",'2- GI'!$D$13&lt;&gt;"Yes")))</formula>
    </cfRule>
  </conditionalFormatting>
  <conditionalFormatting sqref="D716">
    <cfRule type="expression" priority="2761" dxfId="0" stopIfTrue="1">
      <formula>AND(D716&lt;&gt;"",'2- GI'!$D$13="",NOT(AND('2- GI'!$D$13&lt;&gt;"",'2- GI'!$D$13&lt;&gt;"Yes")))</formula>
    </cfRule>
    <cfRule type="expression" priority="2762" dxfId="1" stopIfTrue="1">
      <formula>AND(D716&lt;&gt;"",NOT('2- GI'!$D$13=""),NOT(AND('2- GI'!$D$13&lt;&gt;"",'2- GI'!$D$13&lt;&gt;"Yes")))</formula>
    </cfRule>
    <cfRule type="expression" priority="2763" dxfId="2" stopIfTrue="1">
      <formula>AND(AND('2- GI'!$D$13&lt;&gt;"",'2- GI'!$D$13&lt;&gt;"Yes"),D716="")</formula>
    </cfRule>
    <cfRule type="expression" priority="2764" dxfId="3" stopIfTrue="1">
      <formula>AND(D716="",NOT(AND('2- GI'!$D$13&lt;&gt;"",'2- GI'!$D$13&lt;&gt;"Yes")))</formula>
    </cfRule>
  </conditionalFormatting>
  <conditionalFormatting sqref="D717">
    <cfRule type="expression" priority="2765" dxfId="0" stopIfTrue="1">
      <formula>AND(D717&lt;&gt;"",'2- GI'!$D$13="",NOT(AND('2- GI'!$D$13&lt;&gt;"",'2- GI'!$D$13&lt;&gt;"Yes")))</formula>
    </cfRule>
    <cfRule type="expression" priority="2766" dxfId="1" stopIfTrue="1">
      <formula>AND(D717&lt;&gt;"",NOT('2- GI'!$D$13=""),NOT(AND('2- GI'!$D$13&lt;&gt;"",'2- GI'!$D$13&lt;&gt;"Yes")))</formula>
    </cfRule>
    <cfRule type="expression" priority="2767" dxfId="2" stopIfTrue="1">
      <formula>AND(AND('2- GI'!$D$13&lt;&gt;"",'2- GI'!$D$13&lt;&gt;"Yes"),D717="")</formula>
    </cfRule>
    <cfRule type="expression" priority="2768" dxfId="3" stopIfTrue="1">
      <formula>AND(D717="",NOT(AND('2- GI'!$D$13&lt;&gt;"",'2- GI'!$D$13&lt;&gt;"Yes")))</formula>
    </cfRule>
  </conditionalFormatting>
  <conditionalFormatting sqref="D718">
    <cfRule type="expression" priority="2769" dxfId="0" stopIfTrue="1">
      <formula>AND(D718&lt;&gt;"",'2- GI'!$D$13="",NOT(AND('2- GI'!$D$13&lt;&gt;"",'2- GI'!$D$13&lt;&gt;"Yes")))</formula>
    </cfRule>
    <cfRule type="expression" priority="2770" dxfId="1" stopIfTrue="1">
      <formula>AND(D718&lt;&gt;"",NOT('2- GI'!$D$13=""),NOT(AND('2- GI'!$D$13&lt;&gt;"",'2- GI'!$D$13&lt;&gt;"Yes")))</formula>
    </cfRule>
    <cfRule type="expression" priority="2771" dxfId="2" stopIfTrue="1">
      <formula>AND(AND('2- GI'!$D$13&lt;&gt;"",'2- GI'!$D$13&lt;&gt;"Yes"),D718="")</formula>
    </cfRule>
    <cfRule type="expression" priority="2772" dxfId="3" stopIfTrue="1">
      <formula>AND(D718="",NOT(AND('2- GI'!$D$13&lt;&gt;"",'2- GI'!$D$13&lt;&gt;"Yes")))</formula>
    </cfRule>
  </conditionalFormatting>
  <conditionalFormatting sqref="D719">
    <cfRule type="expression" priority="2773" dxfId="0" stopIfTrue="1">
      <formula>AND(D719&lt;&gt;"",'2- GI'!$D$13="",NOT(AND('2- GI'!$D$13&lt;&gt;"",'2- GI'!$D$13&lt;&gt;"Yes")))</formula>
    </cfRule>
    <cfRule type="expression" priority="2774" dxfId="1" stopIfTrue="1">
      <formula>AND(D719&lt;&gt;"",NOT('2- GI'!$D$13=""),NOT(AND('2- GI'!$D$13&lt;&gt;"",'2- GI'!$D$13&lt;&gt;"Yes")))</formula>
    </cfRule>
    <cfRule type="expression" priority="2775" dxfId="2" stopIfTrue="1">
      <formula>AND(AND('2- GI'!$D$13&lt;&gt;"",'2- GI'!$D$13&lt;&gt;"Yes"),D719="")</formula>
    </cfRule>
    <cfRule type="expression" priority="2776" dxfId="3" stopIfTrue="1">
      <formula>AND(D719="",NOT(AND('2- GI'!$D$13&lt;&gt;"",'2- GI'!$D$13&lt;&gt;"Yes")))</formula>
    </cfRule>
  </conditionalFormatting>
  <conditionalFormatting sqref="D720">
    <cfRule type="expression" priority="2777" dxfId="0" stopIfTrue="1">
      <formula>AND(D720&lt;&gt;"",'2- GI'!$D$13="",NOT(AND('2- GI'!$D$13&lt;&gt;"",'2- GI'!$D$13&lt;&gt;"Yes")))</formula>
    </cfRule>
    <cfRule type="expression" priority="2778" dxfId="1" stopIfTrue="1">
      <formula>AND(D720&lt;&gt;"",NOT('2- GI'!$D$13=""),NOT(AND('2- GI'!$D$13&lt;&gt;"",'2- GI'!$D$13&lt;&gt;"Yes")))</formula>
    </cfRule>
    <cfRule type="expression" priority="2779" dxfId="2" stopIfTrue="1">
      <formula>AND(AND('2- GI'!$D$13&lt;&gt;"",'2- GI'!$D$13&lt;&gt;"Yes"),D720="")</formula>
    </cfRule>
    <cfRule type="expression" priority="2780" dxfId="3" stopIfTrue="1">
      <formula>AND(D720="",NOT(AND('2- GI'!$D$13&lt;&gt;"",'2- GI'!$D$13&lt;&gt;"Yes")))</formula>
    </cfRule>
  </conditionalFormatting>
  <conditionalFormatting sqref="D721">
    <cfRule type="expression" priority="2781" dxfId="0" stopIfTrue="1">
      <formula>AND(D721&lt;&gt;"",'2- GI'!$D$13="",NOT(AND('2- GI'!$D$13&lt;&gt;"",'2- GI'!$D$13&lt;&gt;"Yes")))</formula>
    </cfRule>
    <cfRule type="expression" priority="2782" dxfId="1" stopIfTrue="1">
      <formula>AND(D721&lt;&gt;"",NOT('2- GI'!$D$13=""),NOT(AND('2- GI'!$D$13&lt;&gt;"",'2- GI'!$D$13&lt;&gt;"Yes")))</formula>
    </cfRule>
    <cfRule type="expression" priority="2783" dxfId="2" stopIfTrue="1">
      <formula>AND(AND('2- GI'!$D$13&lt;&gt;"",'2- GI'!$D$13&lt;&gt;"Yes"),D721="")</formula>
    </cfRule>
    <cfRule type="expression" priority="2784" dxfId="3" stopIfTrue="1">
      <formula>AND(D721="",NOT(AND('2- GI'!$D$13&lt;&gt;"",'2- GI'!$D$13&lt;&gt;"Yes")))</formula>
    </cfRule>
  </conditionalFormatting>
  <conditionalFormatting sqref="D722">
    <cfRule type="expression" priority="2785" dxfId="0" stopIfTrue="1">
      <formula>AND(D722&lt;&gt;"",'2- GI'!$D$13="",NOT(AND('2- GI'!$D$13&lt;&gt;"",'2- GI'!$D$13&lt;&gt;"Yes")))</formula>
    </cfRule>
    <cfRule type="expression" priority="2786" dxfId="1" stopIfTrue="1">
      <formula>AND(D722&lt;&gt;"",NOT('2- GI'!$D$13=""),NOT(AND('2- GI'!$D$13&lt;&gt;"",'2- GI'!$D$13&lt;&gt;"Yes")))</formula>
    </cfRule>
    <cfRule type="expression" priority="2787" dxfId="2" stopIfTrue="1">
      <formula>AND(AND('2- GI'!$D$13&lt;&gt;"",'2- GI'!$D$13&lt;&gt;"Yes"),D722="")</formula>
    </cfRule>
    <cfRule type="expression" priority="2788" dxfId="3" stopIfTrue="1">
      <formula>AND(D722="",NOT(AND('2- GI'!$D$13&lt;&gt;"",'2- GI'!$D$13&lt;&gt;"Yes")))</formula>
    </cfRule>
  </conditionalFormatting>
  <conditionalFormatting sqref="D723">
    <cfRule type="expression" priority="2789" dxfId="0" stopIfTrue="1">
      <formula>AND(D723&lt;&gt;"",'2- GI'!$D$13="",NOT(AND('2- GI'!$D$13&lt;&gt;"",'2- GI'!$D$13&lt;&gt;"Yes")))</formula>
    </cfRule>
    <cfRule type="expression" priority="2790" dxfId="1" stopIfTrue="1">
      <formula>AND(D723&lt;&gt;"",NOT('2- GI'!$D$13=""),NOT(AND('2- GI'!$D$13&lt;&gt;"",'2- GI'!$D$13&lt;&gt;"Yes")))</formula>
    </cfRule>
    <cfRule type="expression" priority="2791" dxfId="2" stopIfTrue="1">
      <formula>AND(AND('2- GI'!$D$13&lt;&gt;"",'2- GI'!$D$13&lt;&gt;"Yes"),D723="")</formula>
    </cfRule>
    <cfRule type="expression" priority="2792" dxfId="3" stopIfTrue="1">
      <formula>AND(D723="",NOT(AND('2- GI'!$D$13&lt;&gt;"",'2- GI'!$D$13&lt;&gt;"Yes")))</formula>
    </cfRule>
  </conditionalFormatting>
  <conditionalFormatting sqref="D724">
    <cfRule type="expression" priority="2793" dxfId="0" stopIfTrue="1">
      <formula>AND(D724&lt;&gt;"",'2- GI'!$D$13="",NOT(AND('2- GI'!$D$13&lt;&gt;"",'2- GI'!$D$13&lt;&gt;"Yes")))</formula>
    </cfRule>
    <cfRule type="expression" priority="2794" dxfId="1" stopIfTrue="1">
      <formula>AND(D724&lt;&gt;"",NOT('2- GI'!$D$13=""),NOT(AND('2- GI'!$D$13&lt;&gt;"",'2- GI'!$D$13&lt;&gt;"Yes")))</formula>
    </cfRule>
    <cfRule type="expression" priority="2795" dxfId="2" stopIfTrue="1">
      <formula>AND(AND('2- GI'!$D$13&lt;&gt;"",'2- GI'!$D$13&lt;&gt;"Yes"),D724="")</formula>
    </cfRule>
    <cfRule type="expression" priority="2796" dxfId="3" stopIfTrue="1">
      <formula>AND(D724="",NOT(AND('2- GI'!$D$13&lt;&gt;"",'2- GI'!$D$13&lt;&gt;"Yes")))</formula>
    </cfRule>
  </conditionalFormatting>
  <conditionalFormatting sqref="D725">
    <cfRule type="expression" priority="2797" dxfId="0" stopIfTrue="1">
      <formula>AND(D725&lt;&gt;"",'2- GI'!$D$13="",NOT(AND('2- GI'!$D$13&lt;&gt;"",'2- GI'!$D$13&lt;&gt;"Yes")))</formula>
    </cfRule>
    <cfRule type="expression" priority="2798" dxfId="1" stopIfTrue="1">
      <formula>AND(D725&lt;&gt;"",NOT('2- GI'!$D$13=""),NOT(AND('2- GI'!$D$13&lt;&gt;"",'2- GI'!$D$13&lt;&gt;"Yes")))</formula>
    </cfRule>
    <cfRule type="expression" priority="2799" dxfId="2" stopIfTrue="1">
      <formula>AND(AND('2- GI'!$D$13&lt;&gt;"",'2- GI'!$D$13&lt;&gt;"Yes"),D725="")</formula>
    </cfRule>
    <cfRule type="expression" priority="2800" dxfId="3" stopIfTrue="1">
      <formula>AND(D725="",NOT(AND('2- GI'!$D$13&lt;&gt;"",'2- GI'!$D$13&lt;&gt;"Yes")))</formula>
    </cfRule>
  </conditionalFormatting>
  <conditionalFormatting sqref="D726">
    <cfRule type="expression" priority="2801" dxfId="0" stopIfTrue="1">
      <formula>AND(D726&lt;&gt;"",'2- GI'!$D$13="",NOT(AND('2- GI'!$D$13&lt;&gt;"",'2- GI'!$D$13&lt;&gt;"Yes")))</formula>
    </cfRule>
    <cfRule type="expression" priority="2802" dxfId="1" stopIfTrue="1">
      <formula>AND(D726&lt;&gt;"",NOT('2- GI'!$D$13=""),NOT(AND('2- GI'!$D$13&lt;&gt;"",'2- GI'!$D$13&lt;&gt;"Yes")))</formula>
    </cfRule>
    <cfRule type="expression" priority="2803" dxfId="2" stopIfTrue="1">
      <formula>AND(AND('2- GI'!$D$13&lt;&gt;"",'2- GI'!$D$13&lt;&gt;"Yes"),D726="")</formula>
    </cfRule>
    <cfRule type="expression" priority="2804" dxfId="3" stopIfTrue="1">
      <formula>AND(D726="",NOT(AND('2- GI'!$D$13&lt;&gt;"",'2- GI'!$D$13&lt;&gt;"Yes")))</formula>
    </cfRule>
  </conditionalFormatting>
  <conditionalFormatting sqref="D727">
    <cfRule type="expression" priority="2805" dxfId="0" stopIfTrue="1">
      <formula>AND(D727&lt;&gt;"",'2- GI'!$D$13="",NOT(AND('2- GI'!$D$13&lt;&gt;"",'2- GI'!$D$13&lt;&gt;"Yes")))</formula>
    </cfRule>
    <cfRule type="expression" priority="2806" dxfId="1" stopIfTrue="1">
      <formula>AND(D727&lt;&gt;"",NOT('2- GI'!$D$13=""),NOT(AND('2- GI'!$D$13&lt;&gt;"",'2- GI'!$D$13&lt;&gt;"Yes")))</formula>
    </cfRule>
    <cfRule type="expression" priority="2807" dxfId="2" stopIfTrue="1">
      <formula>AND(AND('2- GI'!$D$13&lt;&gt;"",'2- GI'!$D$13&lt;&gt;"Yes"),D727="")</formula>
    </cfRule>
    <cfRule type="expression" priority="2808" dxfId="3" stopIfTrue="1">
      <formula>AND(D727="",NOT(AND('2- GI'!$D$13&lt;&gt;"",'2- GI'!$D$13&lt;&gt;"Yes")))</formula>
    </cfRule>
  </conditionalFormatting>
  <conditionalFormatting sqref="D728">
    <cfRule type="expression" priority="2809" dxfId="0" stopIfTrue="1">
      <formula>AND(D728&lt;&gt;"",'2- GI'!$D$13="",NOT(AND('2- GI'!$D$13&lt;&gt;"",'2- GI'!$D$13&lt;&gt;"Yes")))</formula>
    </cfRule>
    <cfRule type="expression" priority="2810" dxfId="1" stopIfTrue="1">
      <formula>AND(D728&lt;&gt;"",NOT('2- GI'!$D$13=""),NOT(AND('2- GI'!$D$13&lt;&gt;"",'2- GI'!$D$13&lt;&gt;"Yes")))</formula>
    </cfRule>
    <cfRule type="expression" priority="2811" dxfId="2" stopIfTrue="1">
      <formula>AND(AND('2- GI'!$D$13&lt;&gt;"",'2- GI'!$D$13&lt;&gt;"Yes"),D728="")</formula>
    </cfRule>
    <cfRule type="expression" priority="2812" dxfId="3" stopIfTrue="1">
      <formula>AND(D728="",NOT(AND('2- GI'!$D$13&lt;&gt;"",'2- GI'!$D$13&lt;&gt;"Yes")))</formula>
    </cfRule>
  </conditionalFormatting>
  <conditionalFormatting sqref="D729">
    <cfRule type="expression" priority="2813" dxfId="0" stopIfTrue="1">
      <formula>AND(D729&lt;&gt;"",'2- GI'!$D$13="",NOT(AND('2- GI'!$D$13&lt;&gt;"",'2- GI'!$D$13&lt;&gt;"Yes")))</formula>
    </cfRule>
    <cfRule type="expression" priority="2814" dxfId="1" stopIfTrue="1">
      <formula>AND(D729&lt;&gt;"",NOT('2- GI'!$D$13=""),NOT(AND('2- GI'!$D$13&lt;&gt;"",'2- GI'!$D$13&lt;&gt;"Yes")))</formula>
    </cfRule>
    <cfRule type="expression" priority="2815" dxfId="2" stopIfTrue="1">
      <formula>AND(AND('2- GI'!$D$13&lt;&gt;"",'2- GI'!$D$13&lt;&gt;"Yes"),D729="")</formula>
    </cfRule>
    <cfRule type="expression" priority="2816" dxfId="3" stopIfTrue="1">
      <formula>AND(D729="",NOT(AND('2- GI'!$D$13&lt;&gt;"",'2- GI'!$D$13&lt;&gt;"Yes")))</formula>
    </cfRule>
  </conditionalFormatting>
  <conditionalFormatting sqref="D730">
    <cfRule type="expression" priority="2817" dxfId="0" stopIfTrue="1">
      <formula>AND(D730&lt;&gt;"",'2- GI'!$D$13="",NOT(AND('2- GI'!$D$13&lt;&gt;"",'2- GI'!$D$13&lt;&gt;"Yes")))</formula>
    </cfRule>
    <cfRule type="expression" priority="2818" dxfId="1" stopIfTrue="1">
      <formula>AND(D730&lt;&gt;"",NOT('2- GI'!$D$13=""),NOT(AND('2- GI'!$D$13&lt;&gt;"",'2- GI'!$D$13&lt;&gt;"Yes")))</formula>
    </cfRule>
    <cfRule type="expression" priority="2819" dxfId="2" stopIfTrue="1">
      <formula>AND(AND('2- GI'!$D$13&lt;&gt;"",'2- GI'!$D$13&lt;&gt;"Yes"),D730="")</formula>
    </cfRule>
    <cfRule type="expression" priority="2820" dxfId="3" stopIfTrue="1">
      <formula>AND(D730="",NOT(AND('2- GI'!$D$13&lt;&gt;"",'2- GI'!$D$13&lt;&gt;"Yes")))</formula>
    </cfRule>
  </conditionalFormatting>
  <conditionalFormatting sqref="D731">
    <cfRule type="expression" priority="2821" dxfId="0" stopIfTrue="1">
      <formula>AND(D731&lt;&gt;"",'2- GI'!$D$13="",NOT(AND('2- GI'!$D$13&lt;&gt;"",'2- GI'!$D$13&lt;&gt;"Yes")))</formula>
    </cfRule>
    <cfRule type="expression" priority="2822" dxfId="1" stopIfTrue="1">
      <formula>AND(D731&lt;&gt;"",NOT('2- GI'!$D$13=""),NOT(AND('2- GI'!$D$13&lt;&gt;"",'2- GI'!$D$13&lt;&gt;"Yes")))</formula>
    </cfRule>
    <cfRule type="expression" priority="2823" dxfId="2" stopIfTrue="1">
      <formula>AND(AND('2- GI'!$D$13&lt;&gt;"",'2- GI'!$D$13&lt;&gt;"Yes"),D731="")</formula>
    </cfRule>
    <cfRule type="expression" priority="2824" dxfId="3" stopIfTrue="1">
      <formula>AND(D731="",NOT(AND('2- GI'!$D$13&lt;&gt;"",'2- GI'!$D$13&lt;&gt;"Yes")))</formula>
    </cfRule>
  </conditionalFormatting>
  <conditionalFormatting sqref="D732">
    <cfRule type="expression" priority="2825" dxfId="0" stopIfTrue="1">
      <formula>AND(D732&lt;&gt;"",'2- GI'!$D$13="",NOT(AND('2- GI'!$D$13&lt;&gt;"",'2- GI'!$D$13&lt;&gt;"Yes")))</formula>
    </cfRule>
    <cfRule type="expression" priority="2826" dxfId="1" stopIfTrue="1">
      <formula>AND(D732&lt;&gt;"",NOT('2- GI'!$D$13=""),NOT(AND('2- GI'!$D$13&lt;&gt;"",'2- GI'!$D$13&lt;&gt;"Yes")))</formula>
    </cfRule>
    <cfRule type="expression" priority="2827" dxfId="2" stopIfTrue="1">
      <formula>AND(AND('2- GI'!$D$13&lt;&gt;"",'2- GI'!$D$13&lt;&gt;"Yes"),D732="")</formula>
    </cfRule>
    <cfRule type="expression" priority="2828" dxfId="3" stopIfTrue="1">
      <formula>AND(D732="",NOT(AND('2- GI'!$D$13&lt;&gt;"",'2- GI'!$D$13&lt;&gt;"Yes")))</formula>
    </cfRule>
  </conditionalFormatting>
  <conditionalFormatting sqref="D733">
    <cfRule type="expression" priority="2829" dxfId="0" stopIfTrue="1">
      <formula>AND(D733&lt;&gt;"",'2- GI'!$D$13="",NOT(AND('2- GI'!$D$13&lt;&gt;"",'2- GI'!$D$13&lt;&gt;"Yes")))</formula>
    </cfRule>
    <cfRule type="expression" priority="2830" dxfId="1" stopIfTrue="1">
      <formula>AND(D733&lt;&gt;"",NOT('2- GI'!$D$13=""),NOT(AND('2- GI'!$D$13&lt;&gt;"",'2- GI'!$D$13&lt;&gt;"Yes")))</formula>
    </cfRule>
    <cfRule type="expression" priority="2831" dxfId="2" stopIfTrue="1">
      <formula>AND(AND('2- GI'!$D$13&lt;&gt;"",'2- GI'!$D$13&lt;&gt;"Yes"),D733="")</formula>
    </cfRule>
    <cfRule type="expression" priority="2832" dxfId="3" stopIfTrue="1">
      <formula>AND(D733="",NOT(AND('2- GI'!$D$13&lt;&gt;"",'2- GI'!$D$13&lt;&gt;"Yes")))</formula>
    </cfRule>
  </conditionalFormatting>
  <conditionalFormatting sqref="D734">
    <cfRule type="expression" priority="2833" dxfId="0" stopIfTrue="1">
      <formula>AND(D734&lt;&gt;"",'2- GI'!$D$13="",NOT(AND('2- GI'!$D$13&lt;&gt;"",'2- GI'!$D$13&lt;&gt;"Yes")))</formula>
    </cfRule>
    <cfRule type="expression" priority="2834" dxfId="1" stopIfTrue="1">
      <formula>AND(D734&lt;&gt;"",NOT('2- GI'!$D$13=""),NOT(AND('2- GI'!$D$13&lt;&gt;"",'2- GI'!$D$13&lt;&gt;"Yes")))</formula>
    </cfRule>
    <cfRule type="expression" priority="2835" dxfId="2" stopIfTrue="1">
      <formula>AND(AND('2- GI'!$D$13&lt;&gt;"",'2- GI'!$D$13&lt;&gt;"Yes"),D734="")</formula>
    </cfRule>
    <cfRule type="expression" priority="2836" dxfId="3" stopIfTrue="1">
      <formula>AND(D734="",NOT(AND('2- GI'!$D$13&lt;&gt;"",'2- GI'!$D$13&lt;&gt;"Yes")))</formula>
    </cfRule>
  </conditionalFormatting>
  <conditionalFormatting sqref="D735">
    <cfRule type="expression" priority="2837" dxfId="0" stopIfTrue="1">
      <formula>AND(D735&lt;&gt;"",'2- GI'!$D$13="",NOT(AND('2- GI'!$D$13&lt;&gt;"",'2- GI'!$D$13&lt;&gt;"Yes")))</formula>
    </cfRule>
    <cfRule type="expression" priority="2838" dxfId="1" stopIfTrue="1">
      <formula>AND(D735&lt;&gt;"",NOT('2- GI'!$D$13=""),NOT(AND('2- GI'!$D$13&lt;&gt;"",'2- GI'!$D$13&lt;&gt;"Yes")))</formula>
    </cfRule>
    <cfRule type="expression" priority="2839" dxfId="2" stopIfTrue="1">
      <formula>AND(AND('2- GI'!$D$13&lt;&gt;"",'2- GI'!$D$13&lt;&gt;"Yes"),D735="")</formula>
    </cfRule>
    <cfRule type="expression" priority="2840" dxfId="3" stopIfTrue="1">
      <formula>AND(D735="",NOT(AND('2- GI'!$D$13&lt;&gt;"",'2- GI'!$D$13&lt;&gt;"Yes")))</formula>
    </cfRule>
  </conditionalFormatting>
  <conditionalFormatting sqref="D736">
    <cfRule type="expression" priority="2841" dxfId="0" stopIfTrue="1">
      <formula>AND(D736&lt;&gt;"",'2- GI'!$D$13="",NOT(AND('2- GI'!$D$13&lt;&gt;"",'2- GI'!$D$13&lt;&gt;"Yes")))</formula>
    </cfRule>
    <cfRule type="expression" priority="2842" dxfId="1" stopIfTrue="1">
      <formula>AND(D736&lt;&gt;"",NOT('2- GI'!$D$13=""),NOT(AND('2- GI'!$D$13&lt;&gt;"",'2- GI'!$D$13&lt;&gt;"Yes")))</formula>
    </cfRule>
    <cfRule type="expression" priority="2843" dxfId="2" stopIfTrue="1">
      <formula>AND(AND('2- GI'!$D$13&lt;&gt;"",'2- GI'!$D$13&lt;&gt;"Yes"),D736="")</formula>
    </cfRule>
    <cfRule type="expression" priority="2844" dxfId="3" stopIfTrue="1">
      <formula>AND(D736="",NOT(AND('2- GI'!$D$13&lt;&gt;"",'2- GI'!$D$13&lt;&gt;"Yes")))</formula>
    </cfRule>
  </conditionalFormatting>
  <conditionalFormatting sqref="D737">
    <cfRule type="expression" priority="2845" dxfId="0" stopIfTrue="1">
      <formula>AND(D737&lt;&gt;"",'2- GI'!$D$13="",NOT(AND('2- GI'!$D$13&lt;&gt;"",'2- GI'!$D$13&lt;&gt;"Yes")))</formula>
    </cfRule>
    <cfRule type="expression" priority="2846" dxfId="1" stopIfTrue="1">
      <formula>AND(D737&lt;&gt;"",NOT('2- GI'!$D$13=""),NOT(AND('2- GI'!$D$13&lt;&gt;"",'2- GI'!$D$13&lt;&gt;"Yes")))</formula>
    </cfRule>
    <cfRule type="expression" priority="2847" dxfId="2" stopIfTrue="1">
      <formula>AND(AND('2- GI'!$D$13&lt;&gt;"",'2- GI'!$D$13&lt;&gt;"Yes"),D737="")</formula>
    </cfRule>
    <cfRule type="expression" priority="2848" dxfId="3" stopIfTrue="1">
      <formula>AND(D737="",NOT(AND('2- GI'!$D$13&lt;&gt;"",'2- GI'!$D$13&lt;&gt;"Yes")))</formula>
    </cfRule>
  </conditionalFormatting>
  <conditionalFormatting sqref="D738">
    <cfRule type="expression" priority="2849" dxfId="0" stopIfTrue="1">
      <formula>AND(D738&lt;&gt;"",'2- GI'!$D$13="",NOT(AND('2- GI'!$D$13&lt;&gt;"",'2- GI'!$D$13&lt;&gt;"Yes")))</formula>
    </cfRule>
    <cfRule type="expression" priority="2850" dxfId="1" stopIfTrue="1">
      <formula>AND(D738&lt;&gt;"",NOT('2- GI'!$D$13=""),NOT(AND('2- GI'!$D$13&lt;&gt;"",'2- GI'!$D$13&lt;&gt;"Yes")))</formula>
    </cfRule>
    <cfRule type="expression" priority="2851" dxfId="2" stopIfTrue="1">
      <formula>AND(AND('2- GI'!$D$13&lt;&gt;"",'2- GI'!$D$13&lt;&gt;"Yes"),D738="")</formula>
    </cfRule>
    <cfRule type="expression" priority="2852" dxfId="3" stopIfTrue="1">
      <formula>AND(D738="",NOT(AND('2- GI'!$D$13&lt;&gt;"",'2- GI'!$D$13&lt;&gt;"Yes")))</formula>
    </cfRule>
  </conditionalFormatting>
  <conditionalFormatting sqref="D739">
    <cfRule type="expression" priority="2853" dxfId="0" stopIfTrue="1">
      <formula>AND(D739&lt;&gt;"",'2- GI'!$D$13="",NOT(AND('2- GI'!$D$13&lt;&gt;"",'2- GI'!$D$13&lt;&gt;"Yes")))</formula>
    </cfRule>
    <cfRule type="expression" priority="2854" dxfId="1" stopIfTrue="1">
      <formula>AND(D739&lt;&gt;"",NOT('2- GI'!$D$13=""),NOT(AND('2- GI'!$D$13&lt;&gt;"",'2- GI'!$D$13&lt;&gt;"Yes")))</formula>
    </cfRule>
    <cfRule type="expression" priority="2855" dxfId="2" stopIfTrue="1">
      <formula>AND(AND('2- GI'!$D$13&lt;&gt;"",'2- GI'!$D$13&lt;&gt;"Yes"),D739="")</formula>
    </cfRule>
    <cfRule type="expression" priority="2856" dxfId="3" stopIfTrue="1">
      <formula>AND(D739="",NOT(AND('2- GI'!$D$13&lt;&gt;"",'2- GI'!$D$13&lt;&gt;"Yes")))</formula>
    </cfRule>
  </conditionalFormatting>
  <conditionalFormatting sqref="D740">
    <cfRule type="expression" priority="2857" dxfId="0" stopIfTrue="1">
      <formula>AND(D740&lt;&gt;"",'2- GI'!$D$13="",NOT(AND('2- GI'!$D$13&lt;&gt;"",'2- GI'!$D$13&lt;&gt;"Yes")))</formula>
    </cfRule>
    <cfRule type="expression" priority="2858" dxfId="1" stopIfTrue="1">
      <formula>AND(D740&lt;&gt;"",NOT('2- GI'!$D$13=""),NOT(AND('2- GI'!$D$13&lt;&gt;"",'2- GI'!$D$13&lt;&gt;"Yes")))</formula>
    </cfRule>
    <cfRule type="expression" priority="2859" dxfId="2" stopIfTrue="1">
      <formula>AND(AND('2- GI'!$D$13&lt;&gt;"",'2- GI'!$D$13&lt;&gt;"Yes"),D740="")</formula>
    </cfRule>
    <cfRule type="expression" priority="2860" dxfId="3" stopIfTrue="1">
      <formula>AND(D740="",NOT(AND('2- GI'!$D$13&lt;&gt;"",'2- GI'!$D$13&lt;&gt;"Yes")))</formula>
    </cfRule>
  </conditionalFormatting>
  <conditionalFormatting sqref="D741">
    <cfRule type="expression" priority="2861" dxfId="0" stopIfTrue="1">
      <formula>AND(D741&lt;&gt;"",'2- GI'!$D$13="",NOT(AND('2- GI'!$D$13&lt;&gt;"",'2- GI'!$D$13&lt;&gt;"Yes")))</formula>
    </cfRule>
    <cfRule type="expression" priority="2862" dxfId="1" stopIfTrue="1">
      <formula>AND(D741&lt;&gt;"",NOT('2- GI'!$D$13=""),NOT(AND('2- GI'!$D$13&lt;&gt;"",'2- GI'!$D$13&lt;&gt;"Yes")))</formula>
    </cfRule>
    <cfRule type="expression" priority="2863" dxfId="2" stopIfTrue="1">
      <formula>AND(AND('2- GI'!$D$13&lt;&gt;"",'2- GI'!$D$13&lt;&gt;"Yes"),D741="")</formula>
    </cfRule>
    <cfRule type="expression" priority="2864" dxfId="3" stopIfTrue="1">
      <formula>AND(D741="",NOT(AND('2- GI'!$D$13&lt;&gt;"",'2- GI'!$D$13&lt;&gt;"Yes")))</formula>
    </cfRule>
  </conditionalFormatting>
  <conditionalFormatting sqref="D742">
    <cfRule type="expression" priority="2865" dxfId="0" stopIfTrue="1">
      <formula>AND(D742&lt;&gt;"",'2- GI'!$D$13="",NOT(AND('2- GI'!$D$13&lt;&gt;"",'2- GI'!$D$13&lt;&gt;"Yes")))</formula>
    </cfRule>
    <cfRule type="expression" priority="2866" dxfId="1" stopIfTrue="1">
      <formula>AND(D742&lt;&gt;"",NOT('2- GI'!$D$13=""),NOT(AND('2- GI'!$D$13&lt;&gt;"",'2- GI'!$D$13&lt;&gt;"Yes")))</formula>
    </cfRule>
    <cfRule type="expression" priority="2867" dxfId="2" stopIfTrue="1">
      <formula>AND(AND('2- GI'!$D$13&lt;&gt;"",'2- GI'!$D$13&lt;&gt;"Yes"),D742="")</formula>
    </cfRule>
    <cfRule type="expression" priority="2868" dxfId="3" stopIfTrue="1">
      <formula>AND(D742="",NOT(AND('2- GI'!$D$13&lt;&gt;"",'2- GI'!$D$13&lt;&gt;"Yes")))</formula>
    </cfRule>
  </conditionalFormatting>
  <conditionalFormatting sqref="D743">
    <cfRule type="expression" priority="2869" dxfId="0" stopIfTrue="1">
      <formula>AND(D743&lt;&gt;"",'2- GI'!$D$13="",NOT(AND('2- GI'!$D$13&lt;&gt;"",'2- GI'!$D$13&lt;&gt;"Yes")))</formula>
    </cfRule>
    <cfRule type="expression" priority="2870" dxfId="1" stopIfTrue="1">
      <formula>AND(D743&lt;&gt;"",NOT('2- GI'!$D$13=""),NOT(AND('2- GI'!$D$13&lt;&gt;"",'2- GI'!$D$13&lt;&gt;"Yes")))</formula>
    </cfRule>
    <cfRule type="expression" priority="2871" dxfId="2" stopIfTrue="1">
      <formula>AND(AND('2- GI'!$D$13&lt;&gt;"",'2- GI'!$D$13&lt;&gt;"Yes"),D743="")</formula>
    </cfRule>
    <cfRule type="expression" priority="2872" dxfId="3" stopIfTrue="1">
      <formula>AND(D743="",NOT(AND('2- GI'!$D$13&lt;&gt;"",'2- GI'!$D$13&lt;&gt;"Yes")))</formula>
    </cfRule>
  </conditionalFormatting>
  <conditionalFormatting sqref="D744">
    <cfRule type="expression" priority="2873" dxfId="0" stopIfTrue="1">
      <formula>AND(D744&lt;&gt;"",OR($D$741="",$D$742="",$D$743="",'2- GI'!$D$13=""),NOT(AND(OR(AND($D$741&lt;&gt;"",$D$741&gt;0),AND($D$742&lt;&gt;"",$D$742&gt;0),AND($D$743&lt;&gt;"",$D$743&gt;0)),AND('2- GI'!$D$13&lt;&gt;"",'2- GI'!$D$13&lt;&gt;"Yes"))))</formula>
    </cfRule>
    <cfRule type="expression" priority="2874" dxfId="1" stopIfTrue="1">
      <formula>AND(D744&lt;&gt;"",NOT(OR($D$741="",$D$742="",$D$743="",'2- GI'!$D$13="")),NOT(AND(OR(AND($D$741&lt;&gt;"",$D$741&gt;0),AND($D$742&lt;&gt;"",$D$742&gt;0),AND($D$743&lt;&gt;"",$D$743&gt;0)),AND('2- GI'!$D$13&lt;&gt;"",'2- GI'!$D$13&lt;&gt;"Yes"))))</formula>
    </cfRule>
    <cfRule type="expression" priority="2875" dxfId="2" stopIfTrue="1">
      <formula>AND(AND(OR(AND($D$741&lt;&gt;"",$D$741&gt;0),AND($D$742&lt;&gt;"",$D$742&gt;0),AND($D$743&lt;&gt;"",$D$743&gt;0)),AND('2- GI'!$D$13&lt;&gt;"",'2- GI'!$D$13&lt;&gt;"Yes")),D744="")</formula>
    </cfRule>
    <cfRule type="expression" priority="2876" dxfId="3" stopIfTrue="1">
      <formula>AND(D744="",NOT(AND(OR(AND($D$741&lt;&gt;"",$D$741&gt;0),AND($D$742&lt;&gt;"",$D$742&gt;0),AND($D$743&lt;&gt;"",$D$743&gt;0)),AND('2- GI'!$D$13&lt;&gt;"",'2- GI'!$D$13&lt;&gt;"Yes"))))</formula>
    </cfRule>
  </conditionalFormatting>
  <conditionalFormatting sqref="D745">
    <cfRule type="expression" priority="2877" dxfId="0" stopIfTrue="1">
      <formula>AND(D745&lt;&gt;"",'2- GI'!$D$13="",NOT(AND('2- GI'!$D$13&lt;&gt;"",'2- GI'!$D$13&lt;&gt;"Yes")))</formula>
    </cfRule>
    <cfRule type="expression" priority="2878" dxfId="1" stopIfTrue="1">
      <formula>AND(D745&lt;&gt;"",NOT('2- GI'!$D$13=""),NOT(AND('2- GI'!$D$13&lt;&gt;"",'2- GI'!$D$13&lt;&gt;"Yes")))</formula>
    </cfRule>
    <cfRule type="expression" priority="2879" dxfId="2" stopIfTrue="1">
      <formula>AND(AND('2- GI'!$D$13&lt;&gt;"",'2- GI'!$D$13&lt;&gt;"Yes"),D745="")</formula>
    </cfRule>
    <cfRule type="expression" priority="2880" dxfId="3" stopIfTrue="1">
      <formula>AND(D745="",NOT(AND('2- GI'!$D$13&lt;&gt;"",'2- GI'!$D$13&lt;&gt;"Yes")))</formula>
    </cfRule>
  </conditionalFormatting>
  <conditionalFormatting sqref="D746">
    <cfRule type="expression" priority="2881" dxfId="0" stopIfTrue="1">
      <formula>AND(D746&lt;&gt;"",'2- GI'!$D$13="",NOT(AND('2- GI'!$D$13&lt;&gt;"",'2- GI'!$D$13&lt;&gt;"Yes")))</formula>
    </cfRule>
    <cfRule type="expression" priority="2882" dxfId="1" stopIfTrue="1">
      <formula>AND(D746&lt;&gt;"",NOT('2- GI'!$D$13=""),NOT(AND('2- GI'!$D$13&lt;&gt;"",'2- GI'!$D$13&lt;&gt;"Yes")))</formula>
    </cfRule>
    <cfRule type="expression" priority="2883" dxfId="2" stopIfTrue="1">
      <formula>AND(AND('2- GI'!$D$13&lt;&gt;"",'2- GI'!$D$13&lt;&gt;"Yes"),D746="")</formula>
    </cfRule>
    <cfRule type="expression" priority="2884" dxfId="3" stopIfTrue="1">
      <formula>AND(D746="",NOT(AND('2- GI'!$D$13&lt;&gt;"",'2- GI'!$D$13&lt;&gt;"Yes")))</formula>
    </cfRule>
  </conditionalFormatting>
  <conditionalFormatting sqref="D747">
    <cfRule type="expression" priority="2885" dxfId="0" stopIfTrue="1">
      <formula>AND(D747&lt;&gt;"",'2- GI'!$D$13="",NOT(AND('2- GI'!$D$13&lt;&gt;"",'2- GI'!$D$13&lt;&gt;"Yes")))</formula>
    </cfRule>
    <cfRule type="expression" priority="2886" dxfId="1" stopIfTrue="1">
      <formula>AND(D747&lt;&gt;"",NOT('2- GI'!$D$13=""),NOT(AND('2- GI'!$D$13&lt;&gt;"",'2- GI'!$D$13&lt;&gt;"Yes")))</formula>
    </cfRule>
    <cfRule type="expression" priority="2887" dxfId="2" stopIfTrue="1">
      <formula>AND(AND('2- GI'!$D$13&lt;&gt;"",'2- GI'!$D$13&lt;&gt;"Yes"),D747="")</formula>
    </cfRule>
    <cfRule type="expression" priority="2888" dxfId="3" stopIfTrue="1">
      <formula>AND(D747="",NOT(AND('2- GI'!$D$13&lt;&gt;"",'2- GI'!$D$13&lt;&gt;"Yes")))</formula>
    </cfRule>
  </conditionalFormatting>
  <conditionalFormatting sqref="D748">
    <cfRule type="expression" priority="2889" dxfId="0" stopIfTrue="1">
      <formula>AND(D748&lt;&gt;"",'2- GI'!$D$13="",NOT(AND('2- GI'!$D$13&lt;&gt;"",'2- GI'!$D$13&lt;&gt;"Yes")))</formula>
    </cfRule>
    <cfRule type="expression" priority="2890" dxfId="1" stopIfTrue="1">
      <formula>AND(D748&lt;&gt;"",NOT('2- GI'!$D$13=""),NOT(AND('2- GI'!$D$13&lt;&gt;"",'2- GI'!$D$13&lt;&gt;"Yes")))</formula>
    </cfRule>
    <cfRule type="expression" priority="2891" dxfId="2" stopIfTrue="1">
      <formula>AND(AND('2- GI'!$D$13&lt;&gt;"",'2- GI'!$D$13&lt;&gt;"Yes"),D748="")</formula>
    </cfRule>
    <cfRule type="expression" priority="2892" dxfId="3" stopIfTrue="1">
      <formula>AND(D748="",NOT(AND('2- GI'!$D$13&lt;&gt;"",'2- GI'!$D$13&lt;&gt;"Yes")))</formula>
    </cfRule>
  </conditionalFormatting>
  <conditionalFormatting sqref="D749">
    <cfRule type="expression" priority="2893" dxfId="0" stopIfTrue="1">
      <formula>AND(D749&lt;&gt;"",'2- GI'!$D$13="",NOT(AND('2- GI'!$D$13&lt;&gt;"",'2- GI'!$D$13&lt;&gt;"Yes")))</formula>
    </cfRule>
    <cfRule type="expression" priority="2894" dxfId="1" stopIfTrue="1">
      <formula>AND(D749&lt;&gt;"",NOT('2- GI'!$D$13=""),NOT(AND('2- GI'!$D$13&lt;&gt;"",'2- GI'!$D$13&lt;&gt;"Yes")))</formula>
    </cfRule>
    <cfRule type="expression" priority="2895" dxfId="2" stopIfTrue="1">
      <formula>AND(AND('2- GI'!$D$13&lt;&gt;"",'2- GI'!$D$13&lt;&gt;"Yes"),D749="")</formula>
    </cfRule>
    <cfRule type="expression" priority="2896" dxfId="3" stopIfTrue="1">
      <formula>AND(D749="",NOT(AND('2- GI'!$D$13&lt;&gt;"",'2- GI'!$D$13&lt;&gt;"Yes")))</formula>
    </cfRule>
  </conditionalFormatting>
  <conditionalFormatting sqref="D750">
    <cfRule type="expression" priority="2897" dxfId="0" stopIfTrue="1">
      <formula>AND(D750&lt;&gt;"",'2- GI'!$D$13="",NOT(AND('2- GI'!$D$13&lt;&gt;"",'2- GI'!$D$13&lt;&gt;"Yes")))</formula>
    </cfRule>
    <cfRule type="expression" priority="2898" dxfId="1" stopIfTrue="1">
      <formula>AND(D750&lt;&gt;"",NOT('2- GI'!$D$13=""),NOT(AND('2- GI'!$D$13&lt;&gt;"",'2- GI'!$D$13&lt;&gt;"Yes")))</formula>
    </cfRule>
    <cfRule type="expression" priority="2899" dxfId="2" stopIfTrue="1">
      <formula>AND(AND('2- GI'!$D$13&lt;&gt;"",'2- GI'!$D$13&lt;&gt;"Yes"),D750="")</formula>
    </cfRule>
    <cfRule type="expression" priority="2900" dxfId="3" stopIfTrue="1">
      <formula>AND(D750="",NOT(AND('2- GI'!$D$13&lt;&gt;"",'2- GI'!$D$13&lt;&gt;"Yes")))</formula>
    </cfRule>
  </conditionalFormatting>
  <conditionalFormatting sqref="D751">
    <cfRule type="expression" priority="2901" dxfId="0" stopIfTrue="1">
      <formula>AND(D751&lt;&gt;"",OR($D$748="",$D$749="",$D$750="",'2- GI'!$D$13=""),NOT(AND(OR(AND($D$748&lt;&gt;"",$D$748&gt;0),AND($D$749&lt;&gt;"",$D$749&gt;0),AND($D$750&lt;&gt;"",$D$750&gt;0)),AND('2- GI'!$D$13&lt;&gt;"",'2- GI'!$D$13&lt;&gt;"Yes"))))</formula>
    </cfRule>
    <cfRule type="expression" priority="2902" dxfId="1" stopIfTrue="1">
      <formula>AND(D751&lt;&gt;"",NOT(OR($D$748="",$D$749="",$D$750="",'2- GI'!$D$13="")),NOT(AND(OR(AND($D$748&lt;&gt;"",$D$748&gt;0),AND($D$749&lt;&gt;"",$D$749&gt;0),AND($D$750&lt;&gt;"",$D$750&gt;0)),AND('2- GI'!$D$13&lt;&gt;"",'2- GI'!$D$13&lt;&gt;"Yes"))))</formula>
    </cfRule>
    <cfRule type="expression" priority="2903" dxfId="2" stopIfTrue="1">
      <formula>AND(AND(OR(AND($D$748&lt;&gt;"",$D$748&gt;0),AND($D$749&lt;&gt;"",$D$749&gt;0),AND($D$750&lt;&gt;"",$D$750&gt;0)),AND('2- GI'!$D$13&lt;&gt;"",'2- GI'!$D$13&lt;&gt;"Yes")),D751="")</formula>
    </cfRule>
    <cfRule type="expression" priority="2904" dxfId="3" stopIfTrue="1">
      <formula>AND(D751="",NOT(AND(OR(AND($D$748&lt;&gt;"",$D$748&gt;0),AND($D$749&lt;&gt;"",$D$749&gt;0),AND($D$750&lt;&gt;"",$D$750&gt;0)),AND('2- GI'!$D$13&lt;&gt;"",'2- GI'!$D$13&lt;&gt;"Yes"))))</formula>
    </cfRule>
  </conditionalFormatting>
  <conditionalFormatting sqref="D753">
    <cfRule type="expression" priority="2905" dxfId="0" stopIfTrue="1">
      <formula>AND(D753&lt;&gt;"",'2- GI'!$D$13="",NOT(AND('2- GI'!$D$13&lt;&gt;"",'2- GI'!$D$13&lt;&gt;"Yes")))</formula>
    </cfRule>
    <cfRule type="expression" priority="2906" dxfId="1" stopIfTrue="1">
      <formula>AND(D753&lt;&gt;"",NOT('2- GI'!$D$13=""),NOT(AND('2- GI'!$D$13&lt;&gt;"",'2- GI'!$D$13&lt;&gt;"Yes")))</formula>
    </cfRule>
    <cfRule type="expression" priority="2907" dxfId="2" stopIfTrue="1">
      <formula>AND(AND('2- GI'!$D$13&lt;&gt;"",'2- GI'!$D$13&lt;&gt;"Yes"),D753="")</formula>
    </cfRule>
    <cfRule type="expression" priority="2908" dxfId="3" stopIfTrue="1">
      <formula>AND(D753="",NOT(AND('2- GI'!$D$13&lt;&gt;"",'2- GI'!$D$13&lt;&gt;"Yes")))</formula>
    </cfRule>
  </conditionalFormatting>
  <conditionalFormatting sqref="D754">
    <cfRule type="expression" priority="2909" dxfId="0" stopIfTrue="1">
      <formula>AND(D754&lt;&gt;"",'2- GI'!$D$13="",NOT(AND('2- GI'!$D$13&lt;&gt;"",'2- GI'!$D$13&lt;&gt;"Yes")))</formula>
    </cfRule>
    <cfRule type="expression" priority="2910" dxfId="1" stopIfTrue="1">
      <formula>AND(D754&lt;&gt;"",NOT('2- GI'!$D$13=""),NOT(AND('2- GI'!$D$13&lt;&gt;"",'2- GI'!$D$13&lt;&gt;"Yes")))</formula>
    </cfRule>
    <cfRule type="expression" priority="2911" dxfId="2" stopIfTrue="1">
      <formula>AND(AND('2- GI'!$D$13&lt;&gt;"",'2- GI'!$D$13&lt;&gt;"Yes"),D754="")</formula>
    </cfRule>
    <cfRule type="expression" priority="2912" dxfId="3" stopIfTrue="1">
      <formula>AND(D754="",NOT(AND('2- GI'!$D$13&lt;&gt;"",'2- GI'!$D$13&lt;&gt;"Yes")))</formula>
    </cfRule>
  </conditionalFormatting>
  <conditionalFormatting sqref="D755">
    <cfRule type="expression" priority="2913" dxfId="0" stopIfTrue="1">
      <formula>AND(D755&lt;&gt;"",'2- GI'!$D$13="",NOT(AND('2- GI'!$D$13&lt;&gt;"",'2- GI'!$D$13&lt;&gt;"Yes")))</formula>
    </cfRule>
    <cfRule type="expression" priority="2914" dxfId="1" stopIfTrue="1">
      <formula>AND(D755&lt;&gt;"",NOT('2- GI'!$D$13=""),NOT(AND('2- GI'!$D$13&lt;&gt;"",'2- GI'!$D$13&lt;&gt;"Yes")))</formula>
    </cfRule>
    <cfRule type="expression" priority="2915" dxfId="2" stopIfTrue="1">
      <formula>AND(AND('2- GI'!$D$13&lt;&gt;"",'2- GI'!$D$13&lt;&gt;"Yes"),D755="")</formula>
    </cfRule>
    <cfRule type="expression" priority="2916" dxfId="3" stopIfTrue="1">
      <formula>AND(D755="",NOT(AND('2- GI'!$D$13&lt;&gt;"",'2- GI'!$D$13&lt;&gt;"Yes")))</formula>
    </cfRule>
  </conditionalFormatting>
  <conditionalFormatting sqref="D756">
    <cfRule type="expression" priority="2917" dxfId="0" stopIfTrue="1">
      <formula>AND(D756&lt;&gt;"",'2- GI'!$D$13="",NOT(AND('2- GI'!$D$13&lt;&gt;"",'2- GI'!$D$13&lt;&gt;"Yes")))</formula>
    </cfRule>
    <cfRule type="expression" priority="2918" dxfId="1" stopIfTrue="1">
      <formula>AND(D756&lt;&gt;"",NOT('2- GI'!$D$13=""),NOT(AND('2- GI'!$D$13&lt;&gt;"",'2- GI'!$D$13&lt;&gt;"Yes")))</formula>
    </cfRule>
    <cfRule type="expression" priority="2919" dxfId="2" stopIfTrue="1">
      <formula>AND(AND('2- GI'!$D$13&lt;&gt;"",'2- GI'!$D$13&lt;&gt;"Yes"),D756="")</formula>
    </cfRule>
    <cfRule type="expression" priority="2920" dxfId="3" stopIfTrue="1">
      <formula>AND(D756="",NOT(AND('2- GI'!$D$13&lt;&gt;"",'2- GI'!$D$13&lt;&gt;"Yes")))</formula>
    </cfRule>
  </conditionalFormatting>
  <conditionalFormatting sqref="D757">
    <cfRule type="expression" priority="2921" dxfId="0" stopIfTrue="1">
      <formula>AND(D757&lt;&gt;"",'2- GI'!$D$13="",NOT(AND('2- GI'!$D$13&lt;&gt;"",'2- GI'!$D$13&lt;&gt;"Yes")))</formula>
    </cfRule>
    <cfRule type="expression" priority="2922" dxfId="1" stopIfTrue="1">
      <formula>AND(D757&lt;&gt;"",NOT('2- GI'!$D$13=""),NOT(AND('2- GI'!$D$13&lt;&gt;"",'2- GI'!$D$13&lt;&gt;"Yes")))</formula>
    </cfRule>
    <cfRule type="expression" priority="2923" dxfId="2" stopIfTrue="1">
      <formula>AND(AND('2- GI'!$D$13&lt;&gt;"",'2- GI'!$D$13&lt;&gt;"Yes"),D757="")</formula>
    </cfRule>
    <cfRule type="expression" priority="2924" dxfId="3" stopIfTrue="1">
      <formula>AND(D757="",NOT(AND('2- GI'!$D$13&lt;&gt;"",'2- GI'!$D$13&lt;&gt;"Yes")))</formula>
    </cfRule>
  </conditionalFormatting>
  <conditionalFormatting sqref="D758">
    <cfRule type="expression" priority="2925" dxfId="0" stopIfTrue="1">
      <formula>AND(D758&lt;&gt;"",'2- GI'!$D$13="",NOT(AND('2- GI'!$D$13&lt;&gt;"",'2- GI'!$D$13&lt;&gt;"Yes")))</formula>
    </cfRule>
    <cfRule type="expression" priority="2926" dxfId="1" stopIfTrue="1">
      <formula>AND(D758&lt;&gt;"",NOT('2- GI'!$D$13=""),NOT(AND('2- GI'!$D$13&lt;&gt;"",'2- GI'!$D$13&lt;&gt;"Yes")))</formula>
    </cfRule>
    <cfRule type="expression" priority="2927" dxfId="2" stopIfTrue="1">
      <formula>AND(AND('2- GI'!$D$13&lt;&gt;"",'2- GI'!$D$13&lt;&gt;"Yes"),D758="")</formula>
    </cfRule>
    <cfRule type="expression" priority="2928" dxfId="3" stopIfTrue="1">
      <formula>AND(D758="",NOT(AND('2- GI'!$D$13&lt;&gt;"",'2- GI'!$D$13&lt;&gt;"Yes")))</formula>
    </cfRule>
  </conditionalFormatting>
  <conditionalFormatting sqref="D759">
    <cfRule type="expression" priority="2929" dxfId="0" stopIfTrue="1">
      <formula>AND(D759&lt;&gt;"",'2- GI'!$D$13="",NOT(AND('2- GI'!$D$13&lt;&gt;"",'2- GI'!$D$13&lt;&gt;"Yes")))</formula>
    </cfRule>
    <cfRule type="expression" priority="2930" dxfId="1" stopIfTrue="1">
      <formula>AND(D759&lt;&gt;"",NOT('2- GI'!$D$13=""),NOT(AND('2- GI'!$D$13&lt;&gt;"",'2- GI'!$D$13&lt;&gt;"Yes")))</formula>
    </cfRule>
    <cfRule type="expression" priority="2931" dxfId="2" stopIfTrue="1">
      <formula>AND(AND('2- GI'!$D$13&lt;&gt;"",'2- GI'!$D$13&lt;&gt;"Yes"),D759="")</formula>
    </cfRule>
    <cfRule type="expression" priority="2932" dxfId="3" stopIfTrue="1">
      <formula>AND(D759="",NOT(AND('2- GI'!$D$13&lt;&gt;"",'2- GI'!$D$13&lt;&gt;"Yes")))</formula>
    </cfRule>
  </conditionalFormatting>
  <conditionalFormatting sqref="D760">
    <cfRule type="expression" priority="2933" dxfId="0" stopIfTrue="1">
      <formula>AND(D760&lt;&gt;"",'2- GI'!$D$13="",NOT(AND('2- GI'!$D$13&lt;&gt;"",'2- GI'!$D$13&lt;&gt;"Yes")))</formula>
    </cfRule>
    <cfRule type="expression" priority="2934" dxfId="1" stopIfTrue="1">
      <formula>AND(D760&lt;&gt;"",NOT('2- GI'!$D$13=""),NOT(AND('2- GI'!$D$13&lt;&gt;"",'2- GI'!$D$13&lt;&gt;"Yes")))</formula>
    </cfRule>
    <cfRule type="expression" priority="2935" dxfId="2" stopIfTrue="1">
      <formula>AND(AND('2- GI'!$D$13&lt;&gt;"",'2- GI'!$D$13&lt;&gt;"Yes"),D760="")</formula>
    </cfRule>
    <cfRule type="expression" priority="2936" dxfId="3" stopIfTrue="1">
      <formula>AND(D760="",NOT(AND('2- GI'!$D$13&lt;&gt;"",'2- GI'!$D$13&lt;&gt;"Yes")))</formula>
    </cfRule>
  </conditionalFormatting>
  <conditionalFormatting sqref="D761">
    <cfRule type="expression" priority="2937" dxfId="0" stopIfTrue="1">
      <formula>AND(D761&lt;&gt;"",'2- GI'!$D$13="",NOT(AND('2- GI'!$D$13&lt;&gt;"",'2- GI'!$D$13&lt;&gt;"Yes")))</formula>
    </cfRule>
    <cfRule type="expression" priority="2938" dxfId="1" stopIfTrue="1">
      <formula>AND(D761&lt;&gt;"",NOT('2- GI'!$D$13=""),NOT(AND('2- GI'!$D$13&lt;&gt;"",'2- GI'!$D$13&lt;&gt;"Yes")))</formula>
    </cfRule>
    <cfRule type="expression" priority="2939" dxfId="2" stopIfTrue="1">
      <formula>AND(AND('2- GI'!$D$13&lt;&gt;"",'2- GI'!$D$13&lt;&gt;"Yes"),D761="")</formula>
    </cfRule>
    <cfRule type="expression" priority="2940" dxfId="3" stopIfTrue="1">
      <formula>AND(D761="",NOT(AND('2- GI'!$D$13&lt;&gt;"",'2- GI'!$D$13&lt;&gt;"Yes")))</formula>
    </cfRule>
  </conditionalFormatting>
  <conditionalFormatting sqref="D762">
    <cfRule type="expression" priority="2941" dxfId="0" stopIfTrue="1">
      <formula>AND(D762&lt;&gt;"",'2- GI'!$D$13="",NOT(AND('2- GI'!$D$13&lt;&gt;"",'2- GI'!$D$13&lt;&gt;"Yes")))</formula>
    </cfRule>
    <cfRule type="expression" priority="2942" dxfId="1" stopIfTrue="1">
      <formula>AND(D762&lt;&gt;"",NOT('2- GI'!$D$13=""),NOT(AND('2- GI'!$D$13&lt;&gt;"",'2- GI'!$D$13&lt;&gt;"Yes")))</formula>
    </cfRule>
    <cfRule type="expression" priority="2943" dxfId="2" stopIfTrue="1">
      <formula>AND(AND('2- GI'!$D$13&lt;&gt;"",'2- GI'!$D$13&lt;&gt;"Yes"),D762="")</formula>
    </cfRule>
    <cfRule type="expression" priority="2944" dxfId="3" stopIfTrue="1">
      <formula>AND(D762="",NOT(AND('2- GI'!$D$13&lt;&gt;"",'2- GI'!$D$13&lt;&gt;"Yes")))</formula>
    </cfRule>
  </conditionalFormatting>
  <conditionalFormatting sqref="D763">
    <cfRule type="expression" priority="2945" dxfId="0" stopIfTrue="1">
      <formula>AND(D763&lt;&gt;"",'2- GI'!$D$13="",NOT(AND('2- GI'!$D$13&lt;&gt;"",'2- GI'!$D$13&lt;&gt;"Yes")))</formula>
    </cfRule>
    <cfRule type="expression" priority="2946" dxfId="1" stopIfTrue="1">
      <formula>AND(D763&lt;&gt;"",NOT('2- GI'!$D$13=""),NOT(AND('2- GI'!$D$13&lt;&gt;"",'2- GI'!$D$13&lt;&gt;"Yes")))</formula>
    </cfRule>
    <cfRule type="expression" priority="2947" dxfId="2" stopIfTrue="1">
      <formula>AND(AND('2- GI'!$D$13&lt;&gt;"",'2- GI'!$D$13&lt;&gt;"Yes"),D763="")</formula>
    </cfRule>
    <cfRule type="expression" priority="2948" dxfId="3" stopIfTrue="1">
      <formula>AND(D763="",NOT(AND('2- GI'!$D$13&lt;&gt;"",'2- GI'!$D$13&lt;&gt;"Yes")))</formula>
    </cfRule>
  </conditionalFormatting>
  <conditionalFormatting sqref="D764">
    <cfRule type="expression" priority="2949" dxfId="0" stopIfTrue="1">
      <formula>AND(D764&lt;&gt;"",'2- GI'!$D$13="",NOT(AND('2- GI'!$D$13&lt;&gt;"",'2- GI'!$D$13&lt;&gt;"Yes")))</formula>
    </cfRule>
    <cfRule type="expression" priority="2950" dxfId="1" stopIfTrue="1">
      <formula>AND(D764&lt;&gt;"",NOT('2- GI'!$D$13=""),NOT(AND('2- GI'!$D$13&lt;&gt;"",'2- GI'!$D$13&lt;&gt;"Yes")))</formula>
    </cfRule>
    <cfRule type="expression" priority="2951" dxfId="2" stopIfTrue="1">
      <formula>AND(AND('2- GI'!$D$13&lt;&gt;"",'2- GI'!$D$13&lt;&gt;"Yes"),D764="")</formula>
    </cfRule>
    <cfRule type="expression" priority="2952" dxfId="3" stopIfTrue="1">
      <formula>AND(D764="",NOT(AND('2- GI'!$D$13&lt;&gt;"",'2- GI'!$D$13&lt;&gt;"Yes")))</formula>
    </cfRule>
  </conditionalFormatting>
  <conditionalFormatting sqref="D765">
    <cfRule type="expression" priority="2953" dxfId="0" stopIfTrue="1">
      <formula>AND(D765&lt;&gt;"",'2- GI'!$D$13="",NOT(AND('2- GI'!$D$13&lt;&gt;"",'2- GI'!$D$13&lt;&gt;"Yes")))</formula>
    </cfRule>
    <cfRule type="expression" priority="2954" dxfId="1" stopIfTrue="1">
      <formula>AND(D765&lt;&gt;"",NOT('2- GI'!$D$13=""),NOT(AND('2- GI'!$D$13&lt;&gt;"",'2- GI'!$D$13&lt;&gt;"Yes")))</formula>
    </cfRule>
    <cfRule type="expression" priority="2955" dxfId="2" stopIfTrue="1">
      <formula>AND(AND('2- GI'!$D$13&lt;&gt;"",'2- GI'!$D$13&lt;&gt;"Yes"),D765="")</formula>
    </cfRule>
    <cfRule type="expression" priority="2956" dxfId="3" stopIfTrue="1">
      <formula>AND(D765="",NOT(AND('2- GI'!$D$13&lt;&gt;"",'2- GI'!$D$13&lt;&gt;"Yes")))</formula>
    </cfRule>
  </conditionalFormatting>
  <conditionalFormatting sqref="D766">
    <cfRule type="expression" priority="2957" dxfId="0" stopIfTrue="1">
      <formula>AND(D766&lt;&gt;"",OR($D$765="",'2- GI'!$D$13=""),NOT(AND(AND($D$765&lt;&gt;"",$D$765&gt;0),AND('2- GI'!$D$13&lt;&gt;"",'2- GI'!$D$13&lt;&gt;"Yes"))))</formula>
    </cfRule>
    <cfRule type="expression" priority="2958" dxfId="1" stopIfTrue="1">
      <formula>AND(D766&lt;&gt;"",NOT(OR($D$765="",'2- GI'!$D$13="")),NOT(AND(AND($D$765&lt;&gt;"",$D$765&gt;0),AND('2- GI'!$D$13&lt;&gt;"",'2- GI'!$D$13&lt;&gt;"Yes"))))</formula>
    </cfRule>
    <cfRule type="expression" priority="2959" dxfId="2" stopIfTrue="1">
      <formula>AND(AND(AND($D$765&lt;&gt;"",$D$765&gt;0),AND('2- GI'!$D$13&lt;&gt;"",'2- GI'!$D$13&lt;&gt;"Yes")),D766="")</formula>
    </cfRule>
    <cfRule type="expression" priority="2960" dxfId="3" stopIfTrue="1">
      <formula>AND(D766="",NOT(AND(AND($D$765&lt;&gt;"",$D$765&gt;0),AND('2- GI'!$D$13&lt;&gt;"",'2- GI'!$D$13&lt;&gt;"Yes"))))</formula>
    </cfRule>
  </conditionalFormatting>
  <conditionalFormatting sqref="D767">
    <cfRule type="expression" priority="2961" dxfId="0" stopIfTrue="1">
      <formula>AND(D767&lt;&gt;"",'2- GI'!$D$13="",NOT(AND('2- GI'!$D$13&lt;&gt;"",'2- GI'!$D$13&lt;&gt;"Yes")))</formula>
    </cfRule>
    <cfRule type="expression" priority="2962" dxfId="1" stopIfTrue="1">
      <formula>AND(D767&lt;&gt;"",NOT('2- GI'!$D$13=""),NOT(AND('2- GI'!$D$13&lt;&gt;"",'2- GI'!$D$13&lt;&gt;"Yes")))</formula>
    </cfRule>
    <cfRule type="expression" priority="2963" dxfId="2" stopIfTrue="1">
      <formula>AND(AND('2- GI'!$D$13&lt;&gt;"",'2- GI'!$D$13&lt;&gt;"Yes"),D767="")</formula>
    </cfRule>
    <cfRule type="expression" priority="2964" dxfId="3" stopIfTrue="1">
      <formula>AND(D767="",NOT(AND('2- GI'!$D$13&lt;&gt;"",'2- GI'!$D$13&lt;&gt;"Yes")))</formula>
    </cfRule>
  </conditionalFormatting>
  <conditionalFormatting sqref="D768">
    <cfRule type="expression" priority="2965" dxfId="0" stopIfTrue="1">
      <formula>AND(D768&lt;&gt;"",'2- GI'!$D$13="",NOT(AND('2- GI'!$D$13&lt;&gt;"",'2- GI'!$D$13&lt;&gt;"Yes")))</formula>
    </cfRule>
    <cfRule type="expression" priority="2966" dxfId="1" stopIfTrue="1">
      <formula>AND(D768&lt;&gt;"",NOT('2- GI'!$D$13=""),NOT(AND('2- GI'!$D$13&lt;&gt;"",'2- GI'!$D$13&lt;&gt;"Yes")))</formula>
    </cfRule>
    <cfRule type="expression" priority="2967" dxfId="2" stopIfTrue="1">
      <formula>AND(AND('2- GI'!$D$13&lt;&gt;"",'2- GI'!$D$13&lt;&gt;"Yes"),D768="")</formula>
    </cfRule>
    <cfRule type="expression" priority="2968" dxfId="3" stopIfTrue="1">
      <formula>AND(D768="",NOT(AND('2- GI'!$D$13&lt;&gt;"",'2- GI'!$D$13&lt;&gt;"Yes")))</formula>
    </cfRule>
  </conditionalFormatting>
  <conditionalFormatting sqref="D769">
    <cfRule type="expression" priority="2969" dxfId="0" stopIfTrue="1">
      <formula>AND(D769&lt;&gt;"",'2- GI'!$D$13="",NOT(AND('2- GI'!$D$13&lt;&gt;"",'2- GI'!$D$13&lt;&gt;"Yes")))</formula>
    </cfRule>
    <cfRule type="expression" priority="2970" dxfId="1" stopIfTrue="1">
      <formula>AND(D769&lt;&gt;"",NOT('2- GI'!$D$13=""),NOT(AND('2- GI'!$D$13&lt;&gt;"",'2- GI'!$D$13&lt;&gt;"Yes")))</formula>
    </cfRule>
    <cfRule type="expression" priority="2971" dxfId="2" stopIfTrue="1">
      <formula>AND(AND('2- GI'!$D$13&lt;&gt;"",'2- GI'!$D$13&lt;&gt;"Yes"),D769="")</formula>
    </cfRule>
    <cfRule type="expression" priority="2972" dxfId="3" stopIfTrue="1">
      <formula>AND(D769="",NOT(AND('2- GI'!$D$13&lt;&gt;"",'2- GI'!$D$13&lt;&gt;"Yes")))</formula>
    </cfRule>
  </conditionalFormatting>
  <conditionalFormatting sqref="D770">
    <cfRule type="expression" priority="2973" dxfId="0" stopIfTrue="1">
      <formula>AND(D770&lt;&gt;"",'2- GI'!$D$13="",NOT(AND('2- GI'!$D$13&lt;&gt;"",'2- GI'!$D$13&lt;&gt;"Yes")))</formula>
    </cfRule>
    <cfRule type="expression" priority="2974" dxfId="1" stopIfTrue="1">
      <formula>AND(D770&lt;&gt;"",NOT('2- GI'!$D$13=""),NOT(AND('2- GI'!$D$13&lt;&gt;"",'2- GI'!$D$13&lt;&gt;"Yes")))</formula>
    </cfRule>
    <cfRule type="expression" priority="2975" dxfId="2" stopIfTrue="1">
      <formula>AND(AND('2- GI'!$D$13&lt;&gt;"",'2- GI'!$D$13&lt;&gt;"Yes"),D770="")</formula>
    </cfRule>
    <cfRule type="expression" priority="2976" dxfId="3" stopIfTrue="1">
      <formula>AND(D770="",NOT(AND('2- GI'!$D$13&lt;&gt;"",'2- GI'!$D$13&lt;&gt;"Yes")))</formula>
    </cfRule>
  </conditionalFormatting>
  <conditionalFormatting sqref="D771">
    <cfRule type="expression" priority="2977" dxfId="0" stopIfTrue="1">
      <formula>AND(D771&lt;&gt;"",'2- GI'!$D$13="",NOT(AND('2- GI'!$D$13&lt;&gt;"",'2- GI'!$D$13&lt;&gt;"Yes")))</formula>
    </cfRule>
    <cfRule type="expression" priority="2978" dxfId="1" stopIfTrue="1">
      <formula>AND(D771&lt;&gt;"",NOT('2- GI'!$D$13=""),NOT(AND('2- GI'!$D$13&lt;&gt;"",'2- GI'!$D$13&lt;&gt;"Yes")))</formula>
    </cfRule>
    <cfRule type="expression" priority="2979" dxfId="2" stopIfTrue="1">
      <formula>AND(AND('2- GI'!$D$13&lt;&gt;"",'2- GI'!$D$13&lt;&gt;"Yes"),D771="")</formula>
    </cfRule>
    <cfRule type="expression" priority="2980" dxfId="3" stopIfTrue="1">
      <formula>AND(D771="",NOT(AND('2- GI'!$D$13&lt;&gt;"",'2- GI'!$D$13&lt;&gt;"Yes")))</formula>
    </cfRule>
  </conditionalFormatting>
  <conditionalFormatting sqref="D772">
    <cfRule type="expression" priority="2981" dxfId="0" stopIfTrue="1">
      <formula>AND(D772&lt;&gt;"",'2- GI'!$D$13="",NOT(AND('2- GI'!$D$13&lt;&gt;"",'2- GI'!$D$13&lt;&gt;"Yes")))</formula>
    </cfRule>
    <cfRule type="expression" priority="2982" dxfId="1" stopIfTrue="1">
      <formula>AND(D772&lt;&gt;"",NOT('2- GI'!$D$13=""),NOT(AND('2- GI'!$D$13&lt;&gt;"",'2- GI'!$D$13&lt;&gt;"Yes")))</formula>
    </cfRule>
    <cfRule type="expression" priority="2983" dxfId="2" stopIfTrue="1">
      <formula>AND(AND('2- GI'!$D$13&lt;&gt;"",'2- GI'!$D$13&lt;&gt;"Yes"),D772="")</formula>
    </cfRule>
    <cfRule type="expression" priority="2984" dxfId="3" stopIfTrue="1">
      <formula>AND(D772="",NOT(AND('2- GI'!$D$13&lt;&gt;"",'2- GI'!$D$13&lt;&gt;"Yes")))</formula>
    </cfRule>
  </conditionalFormatting>
  <conditionalFormatting sqref="D773">
    <cfRule type="expression" priority="2985" dxfId="0" stopIfTrue="1">
      <formula>AND(D773&lt;&gt;"",'2- GI'!$D$13="",NOT(AND('2- GI'!$D$13&lt;&gt;"",'2- GI'!$D$13&lt;&gt;"Yes")))</formula>
    </cfRule>
    <cfRule type="expression" priority="2986" dxfId="1" stopIfTrue="1">
      <formula>AND(D773&lt;&gt;"",NOT('2- GI'!$D$13=""),NOT(AND('2- GI'!$D$13&lt;&gt;"",'2- GI'!$D$13&lt;&gt;"Yes")))</formula>
    </cfRule>
    <cfRule type="expression" priority="2987" dxfId="2" stopIfTrue="1">
      <formula>AND(AND('2- GI'!$D$13&lt;&gt;"",'2- GI'!$D$13&lt;&gt;"Yes"),D773="")</formula>
    </cfRule>
    <cfRule type="expression" priority="2988" dxfId="3" stopIfTrue="1">
      <formula>AND(D773="",NOT(AND('2- GI'!$D$13&lt;&gt;"",'2- GI'!$D$13&lt;&gt;"Yes")))</formula>
    </cfRule>
  </conditionalFormatting>
  <conditionalFormatting sqref="D774">
    <cfRule type="expression" priority="2989" dxfId="0" stopIfTrue="1">
      <formula>AND(D774&lt;&gt;"",'2- GI'!$D$13="",NOT(AND('2- GI'!$D$13&lt;&gt;"",'2- GI'!$D$13&lt;&gt;"Yes")))</formula>
    </cfRule>
    <cfRule type="expression" priority="2990" dxfId="1" stopIfTrue="1">
      <formula>AND(D774&lt;&gt;"",NOT('2- GI'!$D$13=""),NOT(AND('2- GI'!$D$13&lt;&gt;"",'2- GI'!$D$13&lt;&gt;"Yes")))</formula>
    </cfRule>
    <cfRule type="expression" priority="2991" dxfId="2" stopIfTrue="1">
      <formula>AND(AND('2- GI'!$D$13&lt;&gt;"",'2- GI'!$D$13&lt;&gt;"Yes"),D774="")</formula>
    </cfRule>
    <cfRule type="expression" priority="2992" dxfId="3" stopIfTrue="1">
      <formula>AND(D774="",NOT(AND('2- GI'!$D$13&lt;&gt;"",'2- GI'!$D$13&lt;&gt;"Yes")))</formula>
    </cfRule>
  </conditionalFormatting>
  <conditionalFormatting sqref="D775">
    <cfRule type="expression" priority="2993" dxfId="0" stopIfTrue="1">
      <formula>AND(D775&lt;&gt;"",'2- GI'!$D$13="",NOT(AND('2- GI'!$D$13&lt;&gt;"",'2- GI'!$D$13&lt;&gt;"Yes")))</formula>
    </cfRule>
    <cfRule type="expression" priority="2994" dxfId="1" stopIfTrue="1">
      <formula>AND(D775&lt;&gt;"",NOT('2- GI'!$D$13=""),NOT(AND('2- GI'!$D$13&lt;&gt;"",'2- GI'!$D$13&lt;&gt;"Yes")))</formula>
    </cfRule>
    <cfRule type="expression" priority="2995" dxfId="2" stopIfTrue="1">
      <formula>AND(AND('2- GI'!$D$13&lt;&gt;"",'2- GI'!$D$13&lt;&gt;"Yes"),D775="")</formula>
    </cfRule>
    <cfRule type="expression" priority="2996" dxfId="3" stopIfTrue="1">
      <formula>AND(D775="",NOT(AND('2- GI'!$D$13&lt;&gt;"",'2- GI'!$D$13&lt;&gt;"Yes")))</formula>
    </cfRule>
  </conditionalFormatting>
  <conditionalFormatting sqref="D776">
    <cfRule type="expression" priority="2997" dxfId="0" stopIfTrue="1">
      <formula>AND(D776&lt;&gt;"",'2- GI'!$D$13="",NOT(AND('2- GI'!$D$13&lt;&gt;"",'2- GI'!$D$13&lt;&gt;"Yes")))</formula>
    </cfRule>
    <cfRule type="expression" priority="2998" dxfId="1" stopIfTrue="1">
      <formula>AND(D776&lt;&gt;"",NOT('2- GI'!$D$13=""),NOT(AND('2- GI'!$D$13&lt;&gt;"",'2- GI'!$D$13&lt;&gt;"Yes")))</formula>
    </cfRule>
    <cfRule type="expression" priority="2999" dxfId="2" stopIfTrue="1">
      <formula>AND(AND('2- GI'!$D$13&lt;&gt;"",'2- GI'!$D$13&lt;&gt;"Yes"),D776="")</formula>
    </cfRule>
    <cfRule type="expression" priority="3000" dxfId="3" stopIfTrue="1">
      <formula>AND(D776="",NOT(AND('2- GI'!$D$13&lt;&gt;"",'2- GI'!$D$13&lt;&gt;"Yes")))</formula>
    </cfRule>
  </conditionalFormatting>
  <conditionalFormatting sqref="D777">
    <cfRule type="expression" priority="3001" dxfId="0" stopIfTrue="1">
      <formula>AND(D777&lt;&gt;"",'2- GI'!$D$13="",NOT(AND('2- GI'!$D$13&lt;&gt;"",'2- GI'!$D$13&lt;&gt;"Yes")))</formula>
    </cfRule>
    <cfRule type="expression" priority="3002" dxfId="1" stopIfTrue="1">
      <formula>AND(D777&lt;&gt;"",NOT('2- GI'!$D$13=""),NOT(AND('2- GI'!$D$13&lt;&gt;"",'2- GI'!$D$13&lt;&gt;"Yes")))</formula>
    </cfRule>
    <cfRule type="expression" priority="3003" dxfId="2" stopIfTrue="1">
      <formula>AND(AND('2- GI'!$D$13&lt;&gt;"",'2- GI'!$D$13&lt;&gt;"Yes"),D777="")</formula>
    </cfRule>
    <cfRule type="expression" priority="3004" dxfId="3" stopIfTrue="1">
      <formula>AND(D777="",NOT(AND('2- GI'!$D$13&lt;&gt;"",'2- GI'!$D$13&lt;&gt;"Yes")))</formula>
    </cfRule>
  </conditionalFormatting>
  <conditionalFormatting sqref="D778">
    <cfRule type="expression" priority="3005" dxfId="0" stopIfTrue="1">
      <formula>AND(D778&lt;&gt;"",'2- GI'!$D$13="",NOT(AND('2- GI'!$D$13&lt;&gt;"",'2- GI'!$D$13&lt;&gt;"Yes")))</formula>
    </cfRule>
    <cfRule type="expression" priority="3006" dxfId="1" stopIfTrue="1">
      <formula>AND(D778&lt;&gt;"",NOT('2- GI'!$D$13=""),NOT(AND('2- GI'!$D$13&lt;&gt;"",'2- GI'!$D$13&lt;&gt;"Yes")))</formula>
    </cfRule>
    <cfRule type="expression" priority="3007" dxfId="2" stopIfTrue="1">
      <formula>AND(AND('2- GI'!$D$13&lt;&gt;"",'2- GI'!$D$13&lt;&gt;"Yes"),D778="")</formula>
    </cfRule>
    <cfRule type="expression" priority="3008" dxfId="3" stopIfTrue="1">
      <formula>AND(D778="",NOT(AND('2- GI'!$D$13&lt;&gt;"",'2- GI'!$D$13&lt;&gt;"Yes")))</formula>
    </cfRule>
  </conditionalFormatting>
  <conditionalFormatting sqref="D779">
    <cfRule type="expression" priority="3009" dxfId="0" stopIfTrue="1">
      <formula>AND(D779&lt;&gt;"",'2- GI'!$D$13="",NOT(AND('2- GI'!$D$13&lt;&gt;"",'2- GI'!$D$13&lt;&gt;"Yes")))</formula>
    </cfRule>
    <cfRule type="expression" priority="3010" dxfId="1" stopIfTrue="1">
      <formula>AND(D779&lt;&gt;"",NOT('2- GI'!$D$13=""),NOT(AND('2- GI'!$D$13&lt;&gt;"",'2- GI'!$D$13&lt;&gt;"Yes")))</formula>
    </cfRule>
    <cfRule type="expression" priority="3011" dxfId="2" stopIfTrue="1">
      <formula>AND(AND('2- GI'!$D$13&lt;&gt;"",'2- GI'!$D$13&lt;&gt;"Yes"),D779="")</formula>
    </cfRule>
    <cfRule type="expression" priority="3012" dxfId="3" stopIfTrue="1">
      <formula>AND(D779="",NOT(AND('2- GI'!$D$13&lt;&gt;"",'2- GI'!$D$13&lt;&gt;"Yes")))</formula>
    </cfRule>
  </conditionalFormatting>
  <conditionalFormatting sqref="D780">
    <cfRule type="expression" priority="3013" dxfId="0" stopIfTrue="1">
      <formula>AND(D780&lt;&gt;"",'2- GI'!$D$13="",NOT(AND('2- GI'!$D$13&lt;&gt;"",'2- GI'!$D$13&lt;&gt;"Yes")))</formula>
    </cfRule>
    <cfRule type="expression" priority="3014" dxfId="1" stopIfTrue="1">
      <formula>AND(D780&lt;&gt;"",NOT('2- GI'!$D$13=""),NOT(AND('2- GI'!$D$13&lt;&gt;"",'2- GI'!$D$13&lt;&gt;"Yes")))</formula>
    </cfRule>
    <cfRule type="expression" priority="3015" dxfId="2" stopIfTrue="1">
      <formula>AND(AND('2- GI'!$D$13&lt;&gt;"",'2- GI'!$D$13&lt;&gt;"Yes"),D780="")</formula>
    </cfRule>
    <cfRule type="expression" priority="3016" dxfId="3" stopIfTrue="1">
      <formula>AND(D780="",NOT(AND('2- GI'!$D$13&lt;&gt;"",'2- GI'!$D$13&lt;&gt;"Yes")))</formula>
    </cfRule>
  </conditionalFormatting>
  <conditionalFormatting sqref="D781">
    <cfRule type="expression" priority="3017" dxfId="0" stopIfTrue="1">
      <formula>AND(D781&lt;&gt;"",'2- GI'!$D$13="",NOT(AND('2- GI'!$D$13&lt;&gt;"",'2- GI'!$D$13&lt;&gt;"Yes")))</formula>
    </cfRule>
    <cfRule type="expression" priority="3018" dxfId="1" stopIfTrue="1">
      <formula>AND(D781&lt;&gt;"",NOT('2- GI'!$D$13=""),NOT(AND('2- GI'!$D$13&lt;&gt;"",'2- GI'!$D$13&lt;&gt;"Yes")))</formula>
    </cfRule>
    <cfRule type="expression" priority="3019" dxfId="2" stopIfTrue="1">
      <formula>AND(AND('2- GI'!$D$13&lt;&gt;"",'2- GI'!$D$13&lt;&gt;"Yes"),D781="")</formula>
    </cfRule>
    <cfRule type="expression" priority="3020" dxfId="3" stopIfTrue="1">
      <formula>AND(D781="",NOT(AND('2- GI'!$D$13&lt;&gt;"",'2- GI'!$D$13&lt;&gt;"Yes")))</formula>
    </cfRule>
  </conditionalFormatting>
  <conditionalFormatting sqref="D782">
    <cfRule type="expression" priority="3021" dxfId="0" stopIfTrue="1">
      <formula>AND(D782&lt;&gt;"",OR($D$779="",$D$780="",$D$781="",'2- GI'!$D$13=""),NOT(AND(OR(AND($D$779&lt;&gt;"",$D$779&gt;0),AND($D$780&lt;&gt;"",$D$780&gt;0),AND($D$781&lt;&gt;"",$D$781&gt;0)),AND('2- GI'!$D$13&lt;&gt;"",'2- GI'!$D$13&lt;&gt;"Yes"))))</formula>
    </cfRule>
    <cfRule type="expression" priority="3022" dxfId="1" stopIfTrue="1">
      <formula>AND(D782&lt;&gt;"",NOT(OR($D$779="",$D$780="",$D$781="",'2- GI'!$D$13="")),NOT(AND(OR(AND($D$779&lt;&gt;"",$D$779&gt;0),AND($D$780&lt;&gt;"",$D$780&gt;0),AND($D$781&lt;&gt;"",$D$781&gt;0)),AND('2- GI'!$D$13&lt;&gt;"",'2- GI'!$D$13&lt;&gt;"Yes"))))</formula>
    </cfRule>
    <cfRule type="expression" priority="3023" dxfId="2" stopIfTrue="1">
      <formula>AND(AND(OR(AND($D$779&lt;&gt;"",$D$779&gt;0),AND($D$780&lt;&gt;"",$D$780&gt;0),AND($D$781&lt;&gt;"",$D$781&gt;0)),AND('2- GI'!$D$13&lt;&gt;"",'2- GI'!$D$13&lt;&gt;"Yes")),D782="")</formula>
    </cfRule>
    <cfRule type="expression" priority="3024" dxfId="3" stopIfTrue="1">
      <formula>AND(D782="",NOT(AND(OR(AND($D$779&lt;&gt;"",$D$779&gt;0),AND($D$780&lt;&gt;"",$D$780&gt;0),AND($D$781&lt;&gt;"",$D$781&gt;0)),AND('2- GI'!$D$13&lt;&gt;"",'2- GI'!$D$13&lt;&gt;"Yes"))))</formula>
    </cfRule>
  </conditionalFormatting>
  <conditionalFormatting sqref="D783">
    <cfRule type="expression" priority="3025" dxfId="0" stopIfTrue="1">
      <formula>AND(D783&lt;&gt;"",'2- GI'!$D$13="",NOT(AND('2- GI'!$D$13&lt;&gt;"",'2- GI'!$D$13&lt;&gt;"Yes")))</formula>
    </cfRule>
    <cfRule type="expression" priority="3026" dxfId="1" stopIfTrue="1">
      <formula>AND(D783&lt;&gt;"",NOT('2- GI'!$D$13=""),NOT(AND('2- GI'!$D$13&lt;&gt;"",'2- GI'!$D$13&lt;&gt;"Yes")))</formula>
    </cfRule>
    <cfRule type="expression" priority="3027" dxfId="2" stopIfTrue="1">
      <formula>AND(AND('2- GI'!$D$13&lt;&gt;"",'2- GI'!$D$13&lt;&gt;"Yes"),D783="")</formula>
    </cfRule>
    <cfRule type="expression" priority="3028" dxfId="3" stopIfTrue="1">
      <formula>AND(D783="",NOT(AND('2- GI'!$D$13&lt;&gt;"",'2- GI'!$D$13&lt;&gt;"Yes")))</formula>
    </cfRule>
  </conditionalFormatting>
  <conditionalFormatting sqref="D784">
    <cfRule type="expression" priority="3029" dxfId="0" stopIfTrue="1">
      <formula>AND(D784&lt;&gt;"",'2- GI'!$D$13="",NOT(AND('2- GI'!$D$13&lt;&gt;"",'2- GI'!$D$13&lt;&gt;"Yes")))</formula>
    </cfRule>
    <cfRule type="expression" priority="3030" dxfId="1" stopIfTrue="1">
      <formula>AND(D784&lt;&gt;"",NOT('2- GI'!$D$13=""),NOT(AND('2- GI'!$D$13&lt;&gt;"",'2- GI'!$D$13&lt;&gt;"Yes")))</formula>
    </cfRule>
    <cfRule type="expression" priority="3031" dxfId="2" stopIfTrue="1">
      <formula>AND(AND('2- GI'!$D$13&lt;&gt;"",'2- GI'!$D$13&lt;&gt;"Yes"),D784="")</formula>
    </cfRule>
    <cfRule type="expression" priority="3032" dxfId="3" stopIfTrue="1">
      <formula>AND(D784="",NOT(AND('2- GI'!$D$13&lt;&gt;"",'2- GI'!$D$13&lt;&gt;"Yes")))</formula>
    </cfRule>
  </conditionalFormatting>
  <conditionalFormatting sqref="D785">
    <cfRule type="expression" priority="3033" dxfId="0" stopIfTrue="1">
      <formula>AND(D785&lt;&gt;"",'2- GI'!$D$13="",NOT(AND('2- GI'!$D$13&lt;&gt;"",'2- GI'!$D$13&lt;&gt;"Yes")))</formula>
    </cfRule>
    <cfRule type="expression" priority="3034" dxfId="1" stopIfTrue="1">
      <formula>AND(D785&lt;&gt;"",NOT('2- GI'!$D$13=""),NOT(AND('2- GI'!$D$13&lt;&gt;"",'2- GI'!$D$13&lt;&gt;"Yes")))</formula>
    </cfRule>
    <cfRule type="expression" priority="3035" dxfId="2" stopIfTrue="1">
      <formula>AND(AND('2- GI'!$D$13&lt;&gt;"",'2- GI'!$D$13&lt;&gt;"Yes"),D785="")</formula>
    </cfRule>
    <cfRule type="expression" priority="3036" dxfId="3" stopIfTrue="1">
      <formula>AND(D785="",NOT(AND('2- GI'!$D$13&lt;&gt;"",'2- GI'!$D$13&lt;&gt;"Yes")))</formula>
    </cfRule>
  </conditionalFormatting>
  <conditionalFormatting sqref="D786">
    <cfRule type="expression" priority="3037" dxfId="0" stopIfTrue="1">
      <formula>AND(D786&lt;&gt;"",OR($D$783="",$D$784="",$D$785="",'2- GI'!$D$13=""),NOT(AND(OR(AND($D$783&lt;&gt;"",$D$783&gt;0),AND($D$784&lt;&gt;"",$D$784&gt;0),AND($D$785&lt;&gt;"",$D$785&gt;0)),AND('2- GI'!$D$13&lt;&gt;"",'2- GI'!$D$13&lt;&gt;"Yes"))))</formula>
    </cfRule>
    <cfRule type="expression" priority="3038" dxfId="1" stopIfTrue="1">
      <formula>AND(D786&lt;&gt;"",NOT(OR($D$783="",$D$784="",$D$785="",'2- GI'!$D$13="")),NOT(AND(OR(AND($D$783&lt;&gt;"",$D$783&gt;0),AND($D$784&lt;&gt;"",$D$784&gt;0),AND($D$785&lt;&gt;"",$D$785&gt;0)),AND('2- GI'!$D$13&lt;&gt;"",'2- GI'!$D$13&lt;&gt;"Yes"))))</formula>
    </cfRule>
    <cfRule type="expression" priority="3039" dxfId="2" stopIfTrue="1">
      <formula>AND(AND(OR(AND($D$783&lt;&gt;"",$D$783&gt;0),AND($D$784&lt;&gt;"",$D$784&gt;0),AND($D$785&lt;&gt;"",$D$785&gt;0)),AND('2- GI'!$D$13&lt;&gt;"",'2- GI'!$D$13&lt;&gt;"Yes")),D786="")</formula>
    </cfRule>
    <cfRule type="expression" priority="3040" dxfId="3" stopIfTrue="1">
      <formula>AND(D786="",NOT(AND(OR(AND($D$783&lt;&gt;"",$D$783&gt;0),AND($D$784&lt;&gt;"",$D$784&gt;0),AND($D$785&lt;&gt;"",$D$785&gt;0)),AND('2- GI'!$D$13&lt;&gt;"",'2- GI'!$D$13&lt;&gt;"Yes"))))</formula>
    </cfRule>
  </conditionalFormatting>
  <conditionalFormatting sqref="D787">
    <cfRule type="expression" priority="3041" dxfId="0" stopIfTrue="1">
      <formula>AND(D787&lt;&gt;"",'2- GI'!$D$13="",NOT(AND('2- GI'!$D$13&lt;&gt;"",'2- GI'!$D$13&lt;&gt;"Yes")))</formula>
    </cfRule>
    <cfRule type="expression" priority="3042" dxfId="1" stopIfTrue="1">
      <formula>AND(D787&lt;&gt;"",NOT('2- GI'!$D$13=""),NOT(AND('2- GI'!$D$13&lt;&gt;"",'2- GI'!$D$13&lt;&gt;"Yes")))</formula>
    </cfRule>
    <cfRule type="expression" priority="3043" dxfId="2" stopIfTrue="1">
      <formula>AND(AND('2- GI'!$D$13&lt;&gt;"",'2- GI'!$D$13&lt;&gt;"Yes"),D787="")</formula>
    </cfRule>
    <cfRule type="expression" priority="3044" dxfId="3" stopIfTrue="1">
      <formula>AND(D787="",NOT(AND('2- GI'!$D$13&lt;&gt;"",'2- GI'!$D$13&lt;&gt;"Yes")))</formula>
    </cfRule>
  </conditionalFormatting>
  <conditionalFormatting sqref="D788">
    <cfRule type="expression" priority="3045" dxfId="0" stopIfTrue="1">
      <formula>AND(D788&lt;&gt;"",'2- GI'!$D$13="",NOT(AND('2- GI'!$D$13&lt;&gt;"",'2- GI'!$D$13&lt;&gt;"Yes")))</formula>
    </cfRule>
    <cfRule type="expression" priority="3046" dxfId="1" stopIfTrue="1">
      <formula>AND(D788&lt;&gt;"",NOT('2- GI'!$D$13=""),NOT(AND('2- GI'!$D$13&lt;&gt;"",'2- GI'!$D$13&lt;&gt;"Yes")))</formula>
    </cfRule>
    <cfRule type="expression" priority="3047" dxfId="2" stopIfTrue="1">
      <formula>AND(AND('2- GI'!$D$13&lt;&gt;"",'2- GI'!$D$13&lt;&gt;"Yes"),D788="")</formula>
    </cfRule>
    <cfRule type="expression" priority="3048" dxfId="3" stopIfTrue="1">
      <formula>AND(D788="",NOT(AND('2- GI'!$D$13&lt;&gt;"",'2- GI'!$D$13&lt;&gt;"Yes")))</formula>
    </cfRule>
  </conditionalFormatting>
  <conditionalFormatting sqref="D789">
    <cfRule type="expression" priority="3049" dxfId="0" stopIfTrue="1">
      <formula>AND(D789&lt;&gt;"",'2- GI'!$D$13="",NOT(AND('2- GI'!$D$13&lt;&gt;"",'2- GI'!$D$13&lt;&gt;"Yes")))</formula>
    </cfRule>
    <cfRule type="expression" priority="3050" dxfId="1" stopIfTrue="1">
      <formula>AND(D789&lt;&gt;"",NOT('2- GI'!$D$13=""),NOT(AND('2- GI'!$D$13&lt;&gt;"",'2- GI'!$D$13&lt;&gt;"Yes")))</formula>
    </cfRule>
    <cfRule type="expression" priority="3051" dxfId="2" stopIfTrue="1">
      <formula>AND(AND('2- GI'!$D$13&lt;&gt;"",'2- GI'!$D$13&lt;&gt;"Yes"),D789="")</formula>
    </cfRule>
    <cfRule type="expression" priority="3052" dxfId="3" stopIfTrue="1">
      <formula>AND(D789="",NOT(AND('2- GI'!$D$13&lt;&gt;"",'2- GI'!$D$13&lt;&gt;"Yes")))</formula>
    </cfRule>
  </conditionalFormatting>
  <conditionalFormatting sqref="D790">
    <cfRule type="expression" priority="3053" dxfId="0" stopIfTrue="1">
      <formula>AND(D790&lt;&gt;"",'2- GI'!$D$3="",NOT('2- GI'!$D$3&lt;&gt;""))</formula>
    </cfRule>
    <cfRule type="expression" priority="3054" dxfId="1" stopIfTrue="1">
      <formula>AND(D790&lt;&gt;"",NOT('2- GI'!$D$3=""),NOT('2- GI'!$D$3&lt;&gt;""))</formula>
    </cfRule>
    <cfRule type="expression" priority="3055" dxfId="2" stopIfTrue="1">
      <formula>AND('2- GI'!$D$3&lt;&gt;"",D790="")</formula>
    </cfRule>
    <cfRule type="expression" priority="3056" dxfId="3" stopIfTrue="1">
      <formula>AND(D790="",NOT('2- GI'!$D$3&lt;&gt;""))</formula>
    </cfRule>
  </conditionalFormatting>
  <conditionalFormatting sqref="D792">
    <cfRule type="expression" priority="3057" dxfId="0" stopIfTrue="1">
      <formula>AND(D792&lt;&gt;"",'2- GI'!$D$13="",NOT(AND('2- GI'!$D$13&lt;&gt;"",'2- GI'!$D$13&lt;&gt;"Yes")))</formula>
    </cfRule>
    <cfRule type="expression" priority="3058" dxfId="1" stopIfTrue="1">
      <formula>AND(D792&lt;&gt;"",NOT('2- GI'!$D$13=""),NOT(AND('2- GI'!$D$13&lt;&gt;"",'2- GI'!$D$13&lt;&gt;"Yes")))</formula>
    </cfRule>
    <cfRule type="expression" priority="3059" dxfId="2" stopIfTrue="1">
      <formula>AND(AND('2- GI'!$D$13&lt;&gt;"",'2- GI'!$D$13&lt;&gt;"Yes"),D792="")</formula>
    </cfRule>
    <cfRule type="expression" priority="3060" dxfId="3" stopIfTrue="1">
      <formula>AND(D792="",NOT(AND('2- GI'!$D$13&lt;&gt;"",'2- GI'!$D$13&lt;&gt;"Yes")))</formula>
    </cfRule>
  </conditionalFormatting>
  <conditionalFormatting sqref="D793">
    <cfRule type="expression" priority="3061" dxfId="0" stopIfTrue="1">
      <formula>AND(D793&lt;&gt;"",'2- GI'!$D$13="",NOT(AND('2- GI'!$D$13&lt;&gt;"",'2- GI'!$D$13&lt;&gt;"Yes")))</formula>
    </cfRule>
    <cfRule type="expression" priority="3062" dxfId="1" stopIfTrue="1">
      <formula>AND(D793&lt;&gt;"",NOT('2- GI'!$D$13=""),NOT(AND('2- GI'!$D$13&lt;&gt;"",'2- GI'!$D$13&lt;&gt;"Yes")))</formula>
    </cfRule>
    <cfRule type="expression" priority="3063" dxfId="2" stopIfTrue="1">
      <formula>AND(AND('2- GI'!$D$13&lt;&gt;"",'2- GI'!$D$13&lt;&gt;"Yes"),D793="")</formula>
    </cfRule>
    <cfRule type="expression" priority="3064" dxfId="3" stopIfTrue="1">
      <formula>AND(D793="",NOT(AND('2- GI'!$D$13&lt;&gt;"",'2- GI'!$D$13&lt;&gt;"Yes")))</formula>
    </cfRule>
  </conditionalFormatting>
  <conditionalFormatting sqref="D794">
    <cfRule type="expression" priority="3065" dxfId="0" stopIfTrue="1">
      <formula>AND(D794&lt;&gt;"",'2- GI'!$D$13="",NOT(AND('2- GI'!$D$13&lt;&gt;"",'2- GI'!$D$13&lt;&gt;"Yes")))</formula>
    </cfRule>
    <cfRule type="expression" priority="3066" dxfId="1" stopIfTrue="1">
      <formula>AND(D794&lt;&gt;"",NOT('2- GI'!$D$13=""),NOT(AND('2- GI'!$D$13&lt;&gt;"",'2- GI'!$D$13&lt;&gt;"Yes")))</formula>
    </cfRule>
    <cfRule type="expression" priority="3067" dxfId="2" stopIfTrue="1">
      <formula>AND(AND('2- GI'!$D$13&lt;&gt;"",'2- GI'!$D$13&lt;&gt;"Yes"),D794="")</formula>
    </cfRule>
    <cfRule type="expression" priority="3068" dxfId="3" stopIfTrue="1">
      <formula>AND(D794="",NOT(AND('2- GI'!$D$13&lt;&gt;"",'2- GI'!$D$13&lt;&gt;"Yes")))</formula>
    </cfRule>
  </conditionalFormatting>
  <conditionalFormatting sqref="D795">
    <cfRule type="expression" priority="3069" dxfId="0" stopIfTrue="1">
      <formula>AND(D795&lt;&gt;"",'2- GI'!$D$13="",NOT(AND('2- GI'!$D$13&lt;&gt;"",'2- GI'!$D$13&lt;&gt;"Yes")))</formula>
    </cfRule>
    <cfRule type="expression" priority="3070" dxfId="1" stopIfTrue="1">
      <formula>AND(D795&lt;&gt;"",NOT('2- GI'!$D$13=""),NOT(AND('2- GI'!$D$13&lt;&gt;"",'2- GI'!$D$13&lt;&gt;"Yes")))</formula>
    </cfRule>
    <cfRule type="expression" priority="3071" dxfId="2" stopIfTrue="1">
      <formula>AND(AND('2- GI'!$D$13&lt;&gt;"",'2- GI'!$D$13&lt;&gt;"Yes"),D795="")</formula>
    </cfRule>
    <cfRule type="expression" priority="3072" dxfId="3" stopIfTrue="1">
      <formula>AND(D795="",NOT(AND('2- GI'!$D$13&lt;&gt;"",'2- GI'!$D$13&lt;&gt;"Yes")))</formula>
    </cfRule>
  </conditionalFormatting>
  <conditionalFormatting sqref="D796">
    <cfRule type="expression" priority="3073" dxfId="0" stopIfTrue="1">
      <formula>AND(D796&lt;&gt;"",'2- GI'!$D$13="",NOT(AND('2- GI'!$D$13&lt;&gt;"",'2- GI'!$D$13&lt;&gt;"Yes")))</formula>
    </cfRule>
    <cfRule type="expression" priority="3074" dxfId="1" stopIfTrue="1">
      <formula>AND(D796&lt;&gt;"",NOT('2- GI'!$D$13=""),NOT(AND('2- GI'!$D$13&lt;&gt;"",'2- GI'!$D$13&lt;&gt;"Yes")))</formula>
    </cfRule>
    <cfRule type="expression" priority="3075" dxfId="2" stopIfTrue="1">
      <formula>AND(AND('2- GI'!$D$13&lt;&gt;"",'2- GI'!$D$13&lt;&gt;"Yes"),D796="")</formula>
    </cfRule>
    <cfRule type="expression" priority="3076" dxfId="3" stopIfTrue="1">
      <formula>AND(D796="",NOT(AND('2- GI'!$D$13&lt;&gt;"",'2- GI'!$D$13&lt;&gt;"Yes")))</formula>
    </cfRule>
  </conditionalFormatting>
  <conditionalFormatting sqref="D797">
    <cfRule type="expression" priority="3077" dxfId="0" stopIfTrue="1">
      <formula>AND(D797&lt;&gt;"",'2- GI'!$D$13="",NOT(AND('2- GI'!$D$13&lt;&gt;"",'2- GI'!$D$13&lt;&gt;"Yes")))</formula>
    </cfRule>
    <cfRule type="expression" priority="3078" dxfId="1" stopIfTrue="1">
      <formula>AND(D797&lt;&gt;"",NOT('2- GI'!$D$13=""),NOT(AND('2- GI'!$D$13&lt;&gt;"",'2- GI'!$D$13&lt;&gt;"Yes")))</formula>
    </cfRule>
    <cfRule type="expression" priority="3079" dxfId="2" stopIfTrue="1">
      <formula>AND(AND('2- GI'!$D$13&lt;&gt;"",'2- GI'!$D$13&lt;&gt;"Yes"),D797="")</formula>
    </cfRule>
    <cfRule type="expression" priority="3080" dxfId="3" stopIfTrue="1">
      <formula>AND(D797="",NOT(AND('2- GI'!$D$13&lt;&gt;"",'2- GI'!$D$13&lt;&gt;"Yes")))</formula>
    </cfRule>
  </conditionalFormatting>
  <conditionalFormatting sqref="D799">
    <cfRule type="expression" priority="3081" dxfId="0" stopIfTrue="1">
      <formula>AND(D799&lt;&gt;"",'2- GI'!$D$13="",NOT(AND('2- GI'!$D$13&lt;&gt;"",'2- GI'!$D$13&lt;&gt;"Yes")))</formula>
    </cfRule>
    <cfRule type="expression" priority="3082" dxfId="1" stopIfTrue="1">
      <formula>AND(D799&lt;&gt;"",NOT('2- GI'!$D$13=""),NOT(AND('2- GI'!$D$13&lt;&gt;"",'2- GI'!$D$13&lt;&gt;"Yes")))</formula>
    </cfRule>
    <cfRule type="expression" priority="3083" dxfId="2" stopIfTrue="1">
      <formula>AND(AND('2- GI'!$D$13&lt;&gt;"",'2- GI'!$D$13&lt;&gt;"Yes"),D799="")</formula>
    </cfRule>
    <cfRule type="expression" priority="3084" dxfId="3" stopIfTrue="1">
      <formula>AND(D799="",NOT(AND('2- GI'!$D$13&lt;&gt;"",'2- GI'!$D$13&lt;&gt;"Yes")))</formula>
    </cfRule>
  </conditionalFormatting>
  <conditionalFormatting sqref="D800">
    <cfRule type="expression" priority="3085" dxfId="0" stopIfTrue="1">
      <formula>AND(D800&lt;&gt;"",'2- GI'!$D$13="",NOT(AND('2- GI'!$D$13&lt;&gt;"",'2- GI'!$D$13&lt;&gt;"Yes")))</formula>
    </cfRule>
    <cfRule type="expression" priority="3086" dxfId="1" stopIfTrue="1">
      <formula>AND(D800&lt;&gt;"",NOT('2- GI'!$D$13=""),NOT(AND('2- GI'!$D$13&lt;&gt;"",'2- GI'!$D$13&lt;&gt;"Yes")))</formula>
    </cfRule>
    <cfRule type="expression" priority="3087" dxfId="2" stopIfTrue="1">
      <formula>AND(AND('2- GI'!$D$13&lt;&gt;"",'2- GI'!$D$13&lt;&gt;"Yes"),D800="")</formula>
    </cfRule>
    <cfRule type="expression" priority="3088" dxfId="3" stopIfTrue="1">
      <formula>AND(D800="",NOT(AND('2- GI'!$D$13&lt;&gt;"",'2- GI'!$D$13&lt;&gt;"Yes")))</formula>
    </cfRule>
  </conditionalFormatting>
  <conditionalFormatting sqref="D801">
    <cfRule type="expression" priority="3089" dxfId="0" stopIfTrue="1">
      <formula>AND(D801&lt;&gt;"",'2- GI'!$D$13="",NOT(AND('2- GI'!$D$13&lt;&gt;"",'2- GI'!$D$13&lt;&gt;"Yes")))</formula>
    </cfRule>
    <cfRule type="expression" priority="3090" dxfId="1" stopIfTrue="1">
      <formula>AND(D801&lt;&gt;"",NOT('2- GI'!$D$13=""),NOT(AND('2- GI'!$D$13&lt;&gt;"",'2- GI'!$D$13&lt;&gt;"Yes")))</formula>
    </cfRule>
    <cfRule type="expression" priority="3091" dxfId="2" stopIfTrue="1">
      <formula>AND(AND('2- GI'!$D$13&lt;&gt;"",'2- GI'!$D$13&lt;&gt;"Yes"),D801="")</formula>
    </cfRule>
    <cfRule type="expression" priority="3092" dxfId="3" stopIfTrue="1">
      <formula>AND(D801="",NOT(AND('2- GI'!$D$13&lt;&gt;"",'2- GI'!$D$13&lt;&gt;"Yes")))</formula>
    </cfRule>
  </conditionalFormatting>
  <conditionalFormatting sqref="D803">
    <cfRule type="expression" priority="3093" dxfId="0" stopIfTrue="1">
      <formula>AND(D803&lt;&gt;"",'2- GI'!$D$13="",NOT(AND('2- GI'!$D$13&lt;&gt;"",'2- GI'!$D$13&lt;&gt;"Yes")))</formula>
    </cfRule>
    <cfRule type="expression" priority="3094" dxfId="1" stopIfTrue="1">
      <formula>AND(D803&lt;&gt;"",NOT('2- GI'!$D$13=""),NOT(AND('2- GI'!$D$13&lt;&gt;"",'2- GI'!$D$13&lt;&gt;"Yes")))</formula>
    </cfRule>
    <cfRule type="expression" priority="3095" dxfId="2" stopIfTrue="1">
      <formula>AND(AND('2- GI'!$D$13&lt;&gt;"",'2- GI'!$D$13&lt;&gt;"Yes"),D803="")</formula>
    </cfRule>
    <cfRule type="expression" priority="3096" dxfId="3" stopIfTrue="1">
      <formula>AND(D803="",NOT(AND('2- GI'!$D$13&lt;&gt;"",'2- GI'!$D$13&lt;&gt;"Yes")))</formula>
    </cfRule>
  </conditionalFormatting>
  <conditionalFormatting sqref="D804">
    <cfRule type="expression" priority="3097" dxfId="0" stopIfTrue="1">
      <formula>AND(D804&lt;&gt;"",OR($D$803="",'2- GI'!$D$13=""),NOT(AND(AND($D$803&lt;&gt;"",$D$803&lt;&gt;"No"),AND('2- GI'!$D$13&lt;&gt;"",'2- GI'!$D$13&lt;&gt;"Yes"))))</formula>
    </cfRule>
    <cfRule type="expression" priority="3098" dxfId="1" stopIfTrue="1">
      <formula>AND(D804&lt;&gt;"",NOT(OR($D$803="",'2- GI'!$D$13="")),NOT(AND(AND($D$803&lt;&gt;"",$D$803&lt;&gt;"No"),AND('2- GI'!$D$13&lt;&gt;"",'2- GI'!$D$13&lt;&gt;"Yes"))))</formula>
    </cfRule>
    <cfRule type="expression" priority="3099" dxfId="2" stopIfTrue="1">
      <formula>AND(AND(AND($D$803&lt;&gt;"",$D$803&lt;&gt;"No"),AND('2- GI'!$D$13&lt;&gt;"",'2- GI'!$D$13&lt;&gt;"Yes")),D804="")</formula>
    </cfRule>
    <cfRule type="expression" priority="3100" dxfId="3" stopIfTrue="1">
      <formula>AND(D804="",NOT(AND(AND($D$803&lt;&gt;"",$D$803&lt;&gt;"No"),AND('2- GI'!$D$13&lt;&gt;"",'2- GI'!$D$13&lt;&gt;"Yes"))))</formula>
    </cfRule>
  </conditionalFormatting>
  <conditionalFormatting sqref="D806">
    <cfRule type="expression" priority="3101" dxfId="0" stopIfTrue="1">
      <formula>AND(D806&lt;&gt;"",'2- GI'!$D$13="",NOT(AND('2- GI'!$D$13&lt;&gt;"",'2- GI'!$D$13&lt;&gt;"Yes")))</formula>
    </cfRule>
    <cfRule type="expression" priority="3102" dxfId="1" stopIfTrue="1">
      <formula>AND(D806&lt;&gt;"",NOT('2- GI'!$D$13=""),NOT(AND('2- GI'!$D$13&lt;&gt;"",'2- GI'!$D$13&lt;&gt;"Yes")))</formula>
    </cfRule>
    <cfRule type="expression" priority="3103" dxfId="2" stopIfTrue="1">
      <formula>AND(AND('2- GI'!$D$13&lt;&gt;"",'2- GI'!$D$13&lt;&gt;"Yes"),D806="")</formula>
    </cfRule>
    <cfRule type="expression" priority="3104" dxfId="3" stopIfTrue="1">
      <formula>AND(D806="",NOT(AND('2- GI'!$D$13&lt;&gt;"",'2- GI'!$D$13&lt;&gt;"Yes")))</formula>
    </cfRule>
  </conditionalFormatting>
  <conditionalFormatting sqref="D808">
    <cfRule type="expression" priority="3105" dxfId="0" stopIfTrue="1">
      <formula>AND(D808&lt;&gt;"",'2- GI'!$D$13="",NOT(AND('2- GI'!$D$13&lt;&gt;"",'2- GI'!$D$13&lt;&gt;"Yes")))</formula>
    </cfRule>
    <cfRule type="expression" priority="3106" dxfId="1" stopIfTrue="1">
      <formula>AND(D808&lt;&gt;"",NOT('2- GI'!$D$13=""),NOT(AND('2- GI'!$D$13&lt;&gt;"",'2- GI'!$D$13&lt;&gt;"Yes")))</formula>
    </cfRule>
    <cfRule type="expression" priority="3107" dxfId="2" stopIfTrue="1">
      <formula>AND(AND('2- GI'!$D$13&lt;&gt;"",'2- GI'!$D$13&lt;&gt;"Yes"),D808="")</formula>
    </cfRule>
    <cfRule type="expression" priority="3108" dxfId="3" stopIfTrue="1">
      <formula>AND(D808="",NOT(AND('2- GI'!$D$13&lt;&gt;"",'2- GI'!$D$13&lt;&gt;"Yes")))</formula>
    </cfRule>
  </conditionalFormatting>
  <conditionalFormatting sqref="D809">
    <cfRule type="expression" priority="3109" dxfId="0" stopIfTrue="1">
      <formula>AND(D809&lt;&gt;"",'2- GI'!$D$13="",NOT(AND('2- GI'!$D$13&lt;&gt;"",'2- GI'!$D$13&lt;&gt;"Yes")))</formula>
    </cfRule>
    <cfRule type="expression" priority="3110" dxfId="1" stopIfTrue="1">
      <formula>AND(D809&lt;&gt;"",NOT('2- GI'!$D$13=""),NOT(AND('2- GI'!$D$13&lt;&gt;"",'2- GI'!$D$13&lt;&gt;"Yes")))</formula>
    </cfRule>
    <cfRule type="expression" priority="3111" dxfId="2" stopIfTrue="1">
      <formula>AND(AND('2- GI'!$D$13&lt;&gt;"",'2- GI'!$D$13&lt;&gt;"Yes"),D809="")</formula>
    </cfRule>
    <cfRule type="expression" priority="3112" dxfId="3" stopIfTrue="1">
      <formula>AND(D809="",NOT(AND('2- GI'!$D$13&lt;&gt;"",'2- GI'!$D$13&lt;&gt;"Yes")))</formula>
    </cfRule>
  </conditionalFormatting>
  <conditionalFormatting sqref="D810">
    <cfRule type="expression" priority="3113" dxfId="0" stopIfTrue="1">
      <formula>AND(D810&lt;&gt;"",'2- GI'!$D$13="",NOT(AND('2- GI'!$D$13&lt;&gt;"",'2- GI'!$D$13&lt;&gt;"Yes")))</formula>
    </cfRule>
    <cfRule type="expression" priority="3114" dxfId="1" stopIfTrue="1">
      <formula>AND(D810&lt;&gt;"",NOT('2- GI'!$D$13=""),NOT(AND('2- GI'!$D$13&lt;&gt;"",'2- GI'!$D$13&lt;&gt;"Yes")))</formula>
    </cfRule>
    <cfRule type="expression" priority="3115" dxfId="2" stopIfTrue="1">
      <formula>AND(AND('2- GI'!$D$13&lt;&gt;"",'2- GI'!$D$13&lt;&gt;"Yes"),D810="")</formula>
    </cfRule>
    <cfRule type="expression" priority="3116" dxfId="3" stopIfTrue="1">
      <formula>AND(D810="",NOT(AND('2- GI'!$D$13&lt;&gt;"",'2- GI'!$D$13&lt;&gt;"Yes")))</formula>
    </cfRule>
  </conditionalFormatting>
  <conditionalFormatting sqref="D811">
    <cfRule type="expression" priority="3117" dxfId="0" stopIfTrue="1">
      <formula>AND(D811&lt;&gt;"",'2- GI'!$D$3="",NOT('2- GI'!$D$3&lt;&gt;""))</formula>
    </cfRule>
    <cfRule type="expression" priority="3118" dxfId="1" stopIfTrue="1">
      <formula>AND(D811&lt;&gt;"",NOT('2- GI'!$D$3=""),NOT('2- GI'!$D$3&lt;&gt;""))</formula>
    </cfRule>
    <cfRule type="expression" priority="3119" dxfId="2" stopIfTrue="1">
      <formula>AND('2- GI'!$D$3&lt;&gt;"",D811="")</formula>
    </cfRule>
    <cfRule type="expression" priority="3120" dxfId="3" stopIfTrue="1">
      <formula>AND(D811="",NOT('2- GI'!$D$3&lt;&gt;""))</formula>
    </cfRule>
  </conditionalFormatting>
  <conditionalFormatting sqref="D812">
    <cfRule type="expression" priority="3121" dxfId="0" stopIfTrue="1">
      <formula>AND(D812&lt;&gt;"",'2- GI'!$D$13="",NOT(AND('2- GI'!$D$13&lt;&gt;"",'2- GI'!$D$13&lt;&gt;"Yes")))</formula>
    </cfRule>
    <cfRule type="expression" priority="3122" dxfId="1" stopIfTrue="1">
      <formula>AND(D812&lt;&gt;"",NOT('2- GI'!$D$13=""),NOT(AND('2- GI'!$D$13&lt;&gt;"",'2- GI'!$D$13&lt;&gt;"Yes")))</formula>
    </cfRule>
    <cfRule type="expression" priority="3123" dxfId="2" stopIfTrue="1">
      <formula>AND(AND('2- GI'!$D$13&lt;&gt;"",'2- GI'!$D$13&lt;&gt;"Yes"),D812="")</formula>
    </cfRule>
    <cfRule type="expression" priority="3124" dxfId="3" stopIfTrue="1">
      <formula>AND(D812="",NOT(AND('2- GI'!$D$13&lt;&gt;"",'2- GI'!$D$13&lt;&gt;"Yes")))</formula>
    </cfRule>
  </conditionalFormatting>
  <conditionalFormatting sqref="D813">
    <cfRule type="expression" priority="3125" dxfId="0" stopIfTrue="1">
      <formula>AND(D813&lt;&gt;"",'2- GI'!$D$13="",NOT(AND('2- GI'!$D$13&lt;&gt;"",'2- GI'!$D$13&lt;&gt;"Yes")))</formula>
    </cfRule>
    <cfRule type="expression" priority="3126" dxfId="1" stopIfTrue="1">
      <formula>AND(D813&lt;&gt;"",NOT('2- GI'!$D$13=""),NOT(AND('2- GI'!$D$13&lt;&gt;"",'2- GI'!$D$13&lt;&gt;"Yes")))</formula>
    </cfRule>
    <cfRule type="expression" priority="3127" dxfId="2" stopIfTrue="1">
      <formula>AND(AND('2- GI'!$D$13&lt;&gt;"",'2- GI'!$D$13&lt;&gt;"Yes"),D813="")</formula>
    </cfRule>
    <cfRule type="expression" priority="3128" dxfId="3" stopIfTrue="1">
      <formula>AND(D813="",NOT(AND('2- GI'!$D$13&lt;&gt;"",'2- GI'!$D$13&lt;&gt;"Yes")))</formula>
    </cfRule>
  </conditionalFormatting>
  <conditionalFormatting sqref="D814">
    <cfRule type="expression" priority="3129" dxfId="0" stopIfTrue="1">
      <formula>AND(D814&lt;&gt;"",'2- GI'!$D$13="",NOT(AND('2- GI'!$D$13&lt;&gt;"",'2- GI'!$D$13&lt;&gt;"Yes")))</formula>
    </cfRule>
    <cfRule type="expression" priority="3130" dxfId="1" stopIfTrue="1">
      <formula>AND(D814&lt;&gt;"",NOT('2- GI'!$D$13=""),NOT(AND('2- GI'!$D$13&lt;&gt;"",'2- GI'!$D$13&lt;&gt;"Yes")))</formula>
    </cfRule>
    <cfRule type="expression" priority="3131" dxfId="2" stopIfTrue="1">
      <formula>AND(AND('2- GI'!$D$13&lt;&gt;"",'2- GI'!$D$13&lt;&gt;"Yes"),D814="")</formula>
    </cfRule>
    <cfRule type="expression" priority="3132" dxfId="3" stopIfTrue="1">
      <formula>AND(D814="",NOT(AND('2- GI'!$D$13&lt;&gt;"",'2- GI'!$D$13&lt;&gt;"Yes")))</formula>
    </cfRule>
  </conditionalFormatting>
  <conditionalFormatting sqref="D815">
    <cfRule type="expression" priority="3133" dxfId="0" stopIfTrue="1">
      <formula>AND(D815&lt;&gt;"",'2- GI'!$D$13="",NOT(AND('2- GI'!$D$13&lt;&gt;"",'2- GI'!$D$13&lt;&gt;"Yes")))</formula>
    </cfRule>
    <cfRule type="expression" priority="3134" dxfId="1" stopIfTrue="1">
      <formula>AND(D815&lt;&gt;"",NOT('2- GI'!$D$13=""),NOT(AND('2- GI'!$D$13&lt;&gt;"",'2- GI'!$D$13&lt;&gt;"Yes")))</formula>
    </cfRule>
    <cfRule type="expression" priority="3135" dxfId="2" stopIfTrue="1">
      <formula>AND(AND('2- GI'!$D$13&lt;&gt;"",'2- GI'!$D$13&lt;&gt;"Yes"),D815="")</formula>
    </cfRule>
    <cfRule type="expression" priority="3136" dxfId="3" stopIfTrue="1">
      <formula>AND(D815="",NOT(AND('2- GI'!$D$13&lt;&gt;"",'2- GI'!$D$13&lt;&gt;"Yes")))</formula>
    </cfRule>
  </conditionalFormatting>
  <conditionalFormatting sqref="D816">
    <cfRule type="expression" priority="3137" dxfId="0" stopIfTrue="1">
      <formula>AND(D816&lt;&gt;"",'2- GI'!$D$13="",NOT(AND('2- GI'!$D$13&lt;&gt;"",'2- GI'!$D$13&lt;&gt;"Yes")))</formula>
    </cfRule>
    <cfRule type="expression" priority="3138" dxfId="1" stopIfTrue="1">
      <formula>AND(D816&lt;&gt;"",NOT('2- GI'!$D$13=""),NOT(AND('2- GI'!$D$13&lt;&gt;"",'2- GI'!$D$13&lt;&gt;"Yes")))</formula>
    </cfRule>
    <cfRule type="expression" priority="3139" dxfId="2" stopIfTrue="1">
      <formula>AND(AND('2- GI'!$D$13&lt;&gt;"",'2- GI'!$D$13&lt;&gt;"Yes"),D816="")</formula>
    </cfRule>
    <cfRule type="expression" priority="3140" dxfId="3" stopIfTrue="1">
      <formula>AND(D816="",NOT(AND('2- GI'!$D$13&lt;&gt;"",'2- GI'!$D$13&lt;&gt;"Yes")))</formula>
    </cfRule>
  </conditionalFormatting>
  <conditionalFormatting sqref="D817">
    <cfRule type="expression" priority="3141" dxfId="0" stopIfTrue="1">
      <formula>AND(D817&lt;&gt;"",'2- GI'!$D$13="",NOT(AND('2- GI'!$D$13&lt;&gt;"",'2- GI'!$D$13&lt;&gt;"Yes")))</formula>
    </cfRule>
    <cfRule type="expression" priority="3142" dxfId="1" stopIfTrue="1">
      <formula>AND(D817&lt;&gt;"",NOT('2- GI'!$D$13=""),NOT(AND('2- GI'!$D$13&lt;&gt;"",'2- GI'!$D$13&lt;&gt;"Yes")))</formula>
    </cfRule>
    <cfRule type="expression" priority="3143" dxfId="2" stopIfTrue="1">
      <formula>AND(AND('2- GI'!$D$13&lt;&gt;"",'2- GI'!$D$13&lt;&gt;"Yes"),D817="")</formula>
    </cfRule>
    <cfRule type="expression" priority="3144" dxfId="3" stopIfTrue="1">
      <formula>AND(D817="",NOT(AND('2- GI'!$D$13&lt;&gt;"",'2- GI'!$D$13&lt;&gt;"Yes")))</formula>
    </cfRule>
  </conditionalFormatting>
  <conditionalFormatting sqref="D818">
    <cfRule type="expression" priority="3145" dxfId="0" stopIfTrue="1">
      <formula>AND(D818&lt;&gt;"",$D$817="",NOT(AND($D$817&lt;&gt;"",$D$817="Yes")))</formula>
    </cfRule>
    <cfRule type="expression" priority="3146" dxfId="1" stopIfTrue="1">
      <formula>AND(D818&lt;&gt;"",NOT($D$817=""),NOT(AND($D$817&lt;&gt;"",$D$817="Yes")))</formula>
    </cfRule>
    <cfRule type="expression" priority="3147" dxfId="2" stopIfTrue="1">
      <formula>AND(AND($D$817&lt;&gt;"",$D$817="Yes"),D818="")</formula>
    </cfRule>
    <cfRule type="expression" priority="3148" dxfId="3" stopIfTrue="1">
      <formula>AND(D818="",NOT(AND($D$817&lt;&gt;"",$D$817="Yes")))</formula>
    </cfRule>
  </conditionalFormatting>
  <conditionalFormatting sqref="D819">
    <cfRule type="expression" priority="3149" dxfId="0" stopIfTrue="1">
      <formula>AND(D819&lt;&gt;"",$D$817="",NOT(AND($D$817&lt;&gt;"",$D$817="Yes")))</formula>
    </cfRule>
    <cfRule type="expression" priority="3150" dxfId="1" stopIfTrue="1">
      <formula>AND(D819&lt;&gt;"",NOT($D$817=""),NOT(AND($D$817&lt;&gt;"",$D$817="Yes")))</formula>
    </cfRule>
    <cfRule type="expression" priority="3151" dxfId="2" stopIfTrue="1">
      <formula>AND(AND($D$817&lt;&gt;"",$D$817="Yes"),D819="")</formula>
    </cfRule>
    <cfRule type="expression" priority="3152" dxfId="3" stopIfTrue="1">
      <formula>AND(D819="",NOT(AND($D$817&lt;&gt;"",$D$817="Yes")))</formula>
    </cfRule>
  </conditionalFormatting>
  <conditionalFormatting sqref="D821">
    <cfRule type="expression" priority="3153" dxfId="0" stopIfTrue="1">
      <formula>AND(D821&lt;&gt;"",$D$808="",NOT(AND($D$808&lt;&gt;"",$D$808="Yes")))</formula>
    </cfRule>
    <cfRule type="expression" priority="3154" dxfId="1" stopIfTrue="1">
      <formula>AND(D821&lt;&gt;"",NOT($D$808=""),NOT(AND($D$808&lt;&gt;"",$D$808="Yes")))</formula>
    </cfRule>
    <cfRule type="expression" priority="3155" dxfId="2" stopIfTrue="1">
      <formula>AND(AND($D$808&lt;&gt;"",$D$808="Yes"),D821="")</formula>
    </cfRule>
    <cfRule type="expression" priority="3156" dxfId="3" stopIfTrue="1">
      <formula>AND(D821="",NOT(AND($D$808&lt;&gt;"",$D$808="Yes")))</formula>
    </cfRule>
  </conditionalFormatting>
  <conditionalFormatting sqref="D822">
    <cfRule type="expression" priority="3157" dxfId="0" stopIfTrue="1">
      <formula>AND(D822&lt;&gt;"",$D$808="",NOT(AND($D$808&lt;&gt;"",$D$808="Yes")))</formula>
    </cfRule>
    <cfRule type="expression" priority="3158" dxfId="1" stopIfTrue="1">
      <formula>AND(D822&lt;&gt;"",NOT($D$808=""),NOT(AND($D$808&lt;&gt;"",$D$808="Yes")))</formula>
    </cfRule>
    <cfRule type="expression" priority="3159" dxfId="2" stopIfTrue="1">
      <formula>AND(AND($D$808&lt;&gt;"",$D$808="Yes"),D822="")</formula>
    </cfRule>
    <cfRule type="expression" priority="3160" dxfId="3" stopIfTrue="1">
      <formula>AND(D822="",NOT(AND($D$808&lt;&gt;"",$D$808="Yes")))</formula>
    </cfRule>
  </conditionalFormatting>
  <conditionalFormatting sqref="D823">
    <cfRule type="expression" priority="3161" dxfId="0" stopIfTrue="1">
      <formula>AND(D823&lt;&gt;"",$D$808="",NOT(AND($D$808&lt;&gt;"",$D$808="Yes")))</formula>
    </cfRule>
    <cfRule type="expression" priority="3162" dxfId="1" stopIfTrue="1">
      <formula>AND(D823&lt;&gt;"",NOT($D$808=""),NOT(AND($D$808&lt;&gt;"",$D$808="Yes")))</formula>
    </cfRule>
    <cfRule type="expression" priority="3163" dxfId="2" stopIfTrue="1">
      <formula>AND(AND($D$808&lt;&gt;"",$D$808="Yes"),D823="")</formula>
    </cfRule>
    <cfRule type="expression" priority="3164" dxfId="3" stopIfTrue="1">
      <formula>AND(D823="",NOT(AND($D$808&lt;&gt;"",$D$808="Yes")))</formula>
    </cfRule>
  </conditionalFormatting>
  <conditionalFormatting sqref="D824">
    <cfRule type="expression" priority="3165" dxfId="0" stopIfTrue="1">
      <formula>AND(D824&lt;&gt;"",$D$808="",NOT(AND($D$808&lt;&gt;"",$D$808="Yes")))</formula>
    </cfRule>
    <cfRule type="expression" priority="3166" dxfId="1" stopIfTrue="1">
      <formula>AND(D824&lt;&gt;"",NOT($D$808=""),NOT(AND($D$808&lt;&gt;"",$D$808="Yes")))</formula>
    </cfRule>
    <cfRule type="expression" priority="3167" dxfId="2" stopIfTrue="1">
      <formula>AND(AND($D$808&lt;&gt;"",$D$808="Yes"),D824="")</formula>
    </cfRule>
    <cfRule type="expression" priority="3168" dxfId="3" stopIfTrue="1">
      <formula>AND(D824="",NOT(AND($D$808&lt;&gt;"",$D$808="Yes")))</formula>
    </cfRule>
  </conditionalFormatting>
  <conditionalFormatting sqref="D825">
    <cfRule type="expression" priority="3169" dxfId="0" stopIfTrue="1">
      <formula>AND(D825&lt;&gt;"",$D$808="",NOT(AND($D$808&lt;&gt;"",$D$808="Yes")))</formula>
    </cfRule>
    <cfRule type="expression" priority="3170" dxfId="1" stopIfTrue="1">
      <formula>AND(D825&lt;&gt;"",NOT($D$808=""),NOT(AND($D$808&lt;&gt;"",$D$808="Yes")))</formula>
    </cfRule>
    <cfRule type="expression" priority="3171" dxfId="2" stopIfTrue="1">
      <formula>AND(AND($D$808&lt;&gt;"",$D$808="Yes"),D825="")</formula>
    </cfRule>
    <cfRule type="expression" priority="3172" dxfId="3" stopIfTrue="1">
      <formula>AND(D825="",NOT(AND($D$808&lt;&gt;"",$D$808="Yes")))</formula>
    </cfRule>
  </conditionalFormatting>
  <conditionalFormatting sqref="D826">
    <cfRule type="expression" priority="3173" dxfId="0" stopIfTrue="1">
      <formula>AND(D826&lt;&gt;"",$D$808="",NOT(AND($D$808&lt;&gt;"",$D$808="Yes")))</formula>
    </cfRule>
    <cfRule type="expression" priority="3174" dxfId="1" stopIfTrue="1">
      <formula>AND(D826&lt;&gt;"",NOT($D$808=""),NOT(AND($D$808&lt;&gt;"",$D$808="Yes")))</formula>
    </cfRule>
    <cfRule type="expression" priority="3175" dxfId="2" stopIfTrue="1">
      <formula>AND(AND($D$808&lt;&gt;"",$D$808="Yes"),D826="")</formula>
    </cfRule>
    <cfRule type="expression" priority="3176" dxfId="3" stopIfTrue="1">
      <formula>AND(D826="",NOT(AND($D$808&lt;&gt;"",$D$808="Yes")))</formula>
    </cfRule>
  </conditionalFormatting>
  <conditionalFormatting sqref="D827">
    <cfRule type="expression" priority="3177" dxfId="0" stopIfTrue="1">
      <formula>AND(D827&lt;&gt;"",$D$826="",NOT(AND($D$826&lt;&gt;"",$D$826="Yes")))</formula>
    </cfRule>
    <cfRule type="expression" priority="3178" dxfId="1" stopIfTrue="1">
      <formula>AND(D827&lt;&gt;"",NOT($D$826=""),NOT(AND($D$826&lt;&gt;"",$D$826="Yes")))</formula>
    </cfRule>
    <cfRule type="expression" priority="3179" dxfId="2" stopIfTrue="1">
      <formula>AND(AND($D$826&lt;&gt;"",$D$826="Yes"),D827="")</formula>
    </cfRule>
    <cfRule type="expression" priority="3180" dxfId="3" stopIfTrue="1">
      <formula>AND(D827="",NOT(AND($D$826&lt;&gt;"",$D$826="Yes")))</formula>
    </cfRule>
  </conditionalFormatting>
  <conditionalFormatting sqref="D828">
    <cfRule type="expression" priority="3181" dxfId="0" stopIfTrue="1">
      <formula>AND(D828&lt;&gt;"",$D$808="",NOT(AND($D$808&lt;&gt;"",$D$808="Yes")))</formula>
    </cfRule>
    <cfRule type="expression" priority="3182" dxfId="1" stopIfTrue="1">
      <formula>AND(D828&lt;&gt;"",NOT($D$808=""),NOT(AND($D$808&lt;&gt;"",$D$808="Yes")))</formula>
    </cfRule>
    <cfRule type="expression" priority="3183" dxfId="2" stopIfTrue="1">
      <formula>AND(AND($D$808&lt;&gt;"",$D$808="Yes"),D828="")</formula>
    </cfRule>
    <cfRule type="expression" priority="3184" dxfId="3" stopIfTrue="1">
      <formula>AND(D828="",NOT(AND($D$808&lt;&gt;"",$D$808="Yes")))</formula>
    </cfRule>
  </conditionalFormatting>
  <conditionalFormatting sqref="D829">
    <cfRule type="expression" priority="3185" dxfId="0" stopIfTrue="1">
      <formula>AND(D829&lt;&gt;"",$D$808="",NOT(AND($D$808&lt;&gt;"",$D$808="Yes")))</formula>
    </cfRule>
    <cfRule type="expression" priority="3186" dxfId="1" stopIfTrue="1">
      <formula>AND(D829&lt;&gt;"",NOT($D$808=""),NOT(AND($D$808&lt;&gt;"",$D$808="Yes")))</formula>
    </cfRule>
    <cfRule type="expression" priority="3187" dxfId="2" stopIfTrue="1">
      <formula>AND(AND($D$808&lt;&gt;"",$D$808="Yes"),D829="")</formula>
    </cfRule>
    <cfRule type="expression" priority="3188" dxfId="3" stopIfTrue="1">
      <formula>AND(D829="",NOT(AND($D$808&lt;&gt;"",$D$808="Yes")))</formula>
    </cfRule>
  </conditionalFormatting>
  <conditionalFormatting sqref="D830">
    <cfRule type="expression" priority="3189" dxfId="0" stopIfTrue="1">
      <formula>AND(D830&lt;&gt;"",$D$808="",NOT(AND($D$808&lt;&gt;"",$D$808="Yes")))</formula>
    </cfRule>
    <cfRule type="expression" priority="3190" dxfId="1" stopIfTrue="1">
      <formula>AND(D830&lt;&gt;"",NOT($D$808=""),NOT(AND($D$808&lt;&gt;"",$D$808="Yes")))</formula>
    </cfRule>
    <cfRule type="expression" priority="3191" dxfId="2" stopIfTrue="1">
      <formula>AND(AND($D$808&lt;&gt;"",$D$808="Yes"),D830="")</formula>
    </cfRule>
    <cfRule type="expression" priority="3192" dxfId="3" stopIfTrue="1">
      <formula>AND(D830="",NOT(AND($D$808&lt;&gt;"",$D$808="Yes")))</formula>
    </cfRule>
  </conditionalFormatting>
  <conditionalFormatting sqref="D831">
    <cfRule type="expression" priority="3193" dxfId="0" stopIfTrue="1">
      <formula>AND(D831&lt;&gt;"",$D$808="",NOT(AND($D$808&lt;&gt;"",$D$808="Yes")))</formula>
    </cfRule>
    <cfRule type="expression" priority="3194" dxfId="1" stopIfTrue="1">
      <formula>AND(D831&lt;&gt;"",NOT($D$808=""),NOT(AND($D$808&lt;&gt;"",$D$808="Yes")))</formula>
    </cfRule>
    <cfRule type="expression" priority="3195" dxfId="2" stopIfTrue="1">
      <formula>AND(AND($D$808&lt;&gt;"",$D$808="Yes"),D831="")</formula>
    </cfRule>
    <cfRule type="expression" priority="3196" dxfId="3" stopIfTrue="1">
      <formula>AND(D831="",NOT(AND($D$808&lt;&gt;"",$D$808="Yes")))</formula>
    </cfRule>
  </conditionalFormatting>
  <conditionalFormatting sqref="D832">
    <cfRule type="expression" priority="3197" dxfId="0" stopIfTrue="1">
      <formula>AND(D832&lt;&gt;"",$D$808="",NOT(AND($D$808&lt;&gt;"",$D$808="Yes")))</formula>
    </cfRule>
    <cfRule type="expression" priority="3198" dxfId="1" stopIfTrue="1">
      <formula>AND(D832&lt;&gt;"",NOT($D$808=""),NOT(AND($D$808&lt;&gt;"",$D$808="Yes")))</formula>
    </cfRule>
    <cfRule type="expression" priority="3199" dxfId="2" stopIfTrue="1">
      <formula>AND(AND($D$808&lt;&gt;"",$D$808="Yes"),D832="")</formula>
    </cfRule>
    <cfRule type="expression" priority="3200" dxfId="3" stopIfTrue="1">
      <formula>AND(D832="",NOT(AND($D$808&lt;&gt;"",$D$808="Yes")))</formula>
    </cfRule>
  </conditionalFormatting>
  <conditionalFormatting sqref="D833">
    <cfRule type="expression" priority="3201" dxfId="0" stopIfTrue="1">
      <formula>AND(D833&lt;&gt;"",$D$808="",NOT(AND($D$808&lt;&gt;"",$D$808="Yes")))</formula>
    </cfRule>
    <cfRule type="expression" priority="3202" dxfId="1" stopIfTrue="1">
      <formula>AND(D833&lt;&gt;"",NOT($D$808=""),NOT(AND($D$808&lt;&gt;"",$D$808="Yes")))</formula>
    </cfRule>
    <cfRule type="expression" priority="3203" dxfId="2" stopIfTrue="1">
      <formula>AND(AND($D$808&lt;&gt;"",$D$808="Yes"),D833="")</formula>
    </cfRule>
    <cfRule type="expression" priority="3204" dxfId="3" stopIfTrue="1">
      <formula>AND(D833="",NOT(AND($D$808&lt;&gt;"",$D$808="Yes")))</formula>
    </cfRule>
  </conditionalFormatting>
  <conditionalFormatting sqref="D834">
    <cfRule type="expression" priority="3205" dxfId="0" stopIfTrue="1">
      <formula>AND(D834&lt;&gt;"",$D$808="",NOT(AND($D$808&lt;&gt;"",$D$808="Yes")))</formula>
    </cfRule>
    <cfRule type="expression" priority="3206" dxfId="1" stopIfTrue="1">
      <formula>AND(D834&lt;&gt;"",NOT($D$808=""),NOT(AND($D$808&lt;&gt;"",$D$808="Yes")))</formula>
    </cfRule>
    <cfRule type="expression" priority="3207" dxfId="2" stopIfTrue="1">
      <formula>AND(AND($D$808&lt;&gt;"",$D$808="Yes"),D834="")</formula>
    </cfRule>
    <cfRule type="expression" priority="3208" dxfId="3" stopIfTrue="1">
      <formula>AND(D834="",NOT(AND($D$808&lt;&gt;"",$D$808="Yes")))</formula>
    </cfRule>
  </conditionalFormatting>
  <conditionalFormatting sqref="D835">
    <cfRule type="expression" priority="3209" dxfId="0" stopIfTrue="1">
      <formula>AND(D835&lt;&gt;"",$D$808="",NOT(AND($D$808&lt;&gt;"",$D$808="Yes")))</formula>
    </cfRule>
    <cfRule type="expression" priority="3210" dxfId="1" stopIfTrue="1">
      <formula>AND(D835&lt;&gt;"",NOT($D$808=""),NOT(AND($D$808&lt;&gt;"",$D$808="Yes")))</formula>
    </cfRule>
    <cfRule type="expression" priority="3211" dxfId="2" stopIfTrue="1">
      <formula>AND(AND($D$808&lt;&gt;"",$D$808="Yes"),D835="")</formula>
    </cfRule>
    <cfRule type="expression" priority="3212" dxfId="3" stopIfTrue="1">
      <formula>AND(D835="",NOT(AND($D$808&lt;&gt;"",$D$808="Yes")))</formula>
    </cfRule>
  </conditionalFormatting>
  <conditionalFormatting sqref="D836">
    <cfRule type="expression" priority="3213" dxfId="0" stopIfTrue="1">
      <formula>AND(D836&lt;&gt;"",$D$808="",NOT(AND($D$808&lt;&gt;"",$D$808="Yes")))</formula>
    </cfRule>
    <cfRule type="expression" priority="3214" dxfId="1" stopIfTrue="1">
      <formula>AND(D836&lt;&gt;"",NOT($D$808=""),NOT(AND($D$808&lt;&gt;"",$D$808="Yes")))</formula>
    </cfRule>
    <cfRule type="expression" priority="3215" dxfId="2" stopIfTrue="1">
      <formula>AND(AND($D$808&lt;&gt;"",$D$808="Yes"),D836="")</formula>
    </cfRule>
    <cfRule type="expression" priority="3216" dxfId="3" stopIfTrue="1">
      <formula>AND(D836="",NOT(AND($D$808&lt;&gt;"",$D$808="Yes")))</formula>
    </cfRule>
  </conditionalFormatting>
  <conditionalFormatting sqref="D837">
    <cfRule type="expression" priority="3217" dxfId="0" stopIfTrue="1">
      <formula>AND(D837&lt;&gt;"",$D$808="",NOT(AND($D$808&lt;&gt;"",$D$808="Yes")))</formula>
    </cfRule>
    <cfRule type="expression" priority="3218" dxfId="1" stopIfTrue="1">
      <formula>AND(D837&lt;&gt;"",NOT($D$808=""),NOT(AND($D$808&lt;&gt;"",$D$808="Yes")))</formula>
    </cfRule>
    <cfRule type="expression" priority="3219" dxfId="2" stopIfTrue="1">
      <formula>AND(AND($D$808&lt;&gt;"",$D$808="Yes"),D837="")</formula>
    </cfRule>
    <cfRule type="expression" priority="3220" dxfId="3" stopIfTrue="1">
      <formula>AND(D837="",NOT(AND($D$808&lt;&gt;"",$D$808="Yes")))</formula>
    </cfRule>
  </conditionalFormatting>
  <conditionalFormatting sqref="D838">
    <cfRule type="expression" priority="3221" dxfId="0" stopIfTrue="1">
      <formula>AND(D838&lt;&gt;"",$D$808="",NOT(AND($D$808&lt;&gt;"",$D$808="Yes")))</formula>
    </cfRule>
    <cfRule type="expression" priority="3222" dxfId="1" stopIfTrue="1">
      <formula>AND(D838&lt;&gt;"",NOT($D$808=""),NOT(AND($D$808&lt;&gt;"",$D$808="Yes")))</formula>
    </cfRule>
    <cfRule type="expression" priority="3223" dxfId="2" stopIfTrue="1">
      <formula>AND(AND($D$808&lt;&gt;"",$D$808="Yes"),D838="")</formula>
    </cfRule>
    <cfRule type="expression" priority="3224" dxfId="3" stopIfTrue="1">
      <formula>AND(D838="",NOT(AND($D$808&lt;&gt;"",$D$808="Yes")))</formula>
    </cfRule>
  </conditionalFormatting>
  <conditionalFormatting sqref="D839">
    <cfRule type="expression" priority="3225" dxfId="0" stopIfTrue="1">
      <formula>AND(D839&lt;&gt;"",$D$808="",NOT(AND($D$808&lt;&gt;"",$D$808="Yes")))</formula>
    </cfRule>
    <cfRule type="expression" priority="3226" dxfId="1" stopIfTrue="1">
      <formula>AND(D839&lt;&gt;"",NOT($D$808=""),NOT(AND($D$808&lt;&gt;"",$D$808="Yes")))</formula>
    </cfRule>
    <cfRule type="expression" priority="3227" dxfId="2" stopIfTrue="1">
      <formula>AND(AND($D$808&lt;&gt;"",$D$808="Yes"),D839="")</formula>
    </cfRule>
    <cfRule type="expression" priority="3228" dxfId="3" stopIfTrue="1">
      <formula>AND(D839="",NOT(AND($D$808&lt;&gt;"",$D$808="Yes")))</formula>
    </cfRule>
  </conditionalFormatting>
  <conditionalFormatting sqref="D840">
    <cfRule type="expression" priority="3229" dxfId="0" stopIfTrue="1">
      <formula>AND(D840&lt;&gt;"",$D$808="",NOT(AND($D$808&lt;&gt;"",$D$808="Yes")))</formula>
    </cfRule>
    <cfRule type="expression" priority="3230" dxfId="1" stopIfTrue="1">
      <formula>AND(D840&lt;&gt;"",NOT($D$808=""),NOT(AND($D$808&lt;&gt;"",$D$808="Yes")))</formula>
    </cfRule>
    <cfRule type="expression" priority="3231" dxfId="2" stopIfTrue="1">
      <formula>AND(AND($D$808&lt;&gt;"",$D$808="Yes"),D840="")</formula>
    </cfRule>
    <cfRule type="expression" priority="3232" dxfId="3" stopIfTrue="1">
      <formula>AND(D840="",NOT(AND($D$808&lt;&gt;"",$D$808="Yes")))</formula>
    </cfRule>
  </conditionalFormatting>
  <conditionalFormatting sqref="D841">
    <cfRule type="expression" priority="3233" dxfId="0" stopIfTrue="1">
      <formula>AND(D841&lt;&gt;"",$D$808="",NOT(AND($D$808&lt;&gt;"",$D$808="Yes")))</formula>
    </cfRule>
    <cfRule type="expression" priority="3234" dxfId="1" stopIfTrue="1">
      <formula>AND(D841&lt;&gt;"",NOT($D$808=""),NOT(AND($D$808&lt;&gt;"",$D$808="Yes")))</formula>
    </cfRule>
    <cfRule type="expression" priority="3235" dxfId="2" stopIfTrue="1">
      <formula>AND(AND($D$808&lt;&gt;"",$D$808="Yes"),D841="")</formula>
    </cfRule>
    <cfRule type="expression" priority="3236" dxfId="3" stopIfTrue="1">
      <formula>AND(D841="",NOT(AND($D$808&lt;&gt;"",$D$808="Yes")))</formula>
    </cfRule>
  </conditionalFormatting>
  <conditionalFormatting sqref="D842">
    <cfRule type="expression" priority="3237" dxfId="0" stopIfTrue="1">
      <formula>AND(D842&lt;&gt;"",$D$808="",NOT(AND($D$808&lt;&gt;"",$D$808="Yes")))</formula>
    </cfRule>
    <cfRule type="expression" priority="3238" dxfId="1" stopIfTrue="1">
      <formula>AND(D842&lt;&gt;"",NOT($D$808=""),NOT(AND($D$808&lt;&gt;"",$D$808="Yes")))</formula>
    </cfRule>
    <cfRule type="expression" priority="3239" dxfId="2" stopIfTrue="1">
      <formula>AND(AND($D$808&lt;&gt;"",$D$808="Yes"),D842="")</formula>
    </cfRule>
    <cfRule type="expression" priority="3240" dxfId="3" stopIfTrue="1">
      <formula>AND(D842="",NOT(AND($D$808&lt;&gt;"",$D$808="Yes")))</formula>
    </cfRule>
  </conditionalFormatting>
  <conditionalFormatting sqref="D843">
    <cfRule type="expression" priority="3241" dxfId="0" stopIfTrue="1">
      <formula>AND(D843&lt;&gt;"",$D$808="",NOT(AND($D$808&lt;&gt;"",$D$808="Yes")))</formula>
    </cfRule>
    <cfRule type="expression" priority="3242" dxfId="1" stopIfTrue="1">
      <formula>AND(D843&lt;&gt;"",NOT($D$808=""),NOT(AND($D$808&lt;&gt;"",$D$808="Yes")))</formula>
    </cfRule>
    <cfRule type="expression" priority="3243" dxfId="2" stopIfTrue="1">
      <formula>AND(AND($D$808&lt;&gt;"",$D$808="Yes"),D843="")</formula>
    </cfRule>
    <cfRule type="expression" priority="3244" dxfId="3" stopIfTrue="1">
      <formula>AND(D843="",NOT(AND($D$808&lt;&gt;"",$D$808="Yes")))</formula>
    </cfRule>
  </conditionalFormatting>
  <conditionalFormatting sqref="D844">
    <cfRule type="expression" priority="3245" dxfId="0" stopIfTrue="1">
      <formula>AND(D844&lt;&gt;"",$D$808="",NOT(AND($D$808&lt;&gt;"",$D$808="Yes")))</formula>
    </cfRule>
    <cfRule type="expression" priority="3246" dxfId="1" stopIfTrue="1">
      <formula>AND(D844&lt;&gt;"",NOT($D$808=""),NOT(AND($D$808&lt;&gt;"",$D$808="Yes")))</formula>
    </cfRule>
    <cfRule type="expression" priority="3247" dxfId="2" stopIfTrue="1">
      <formula>AND(AND($D$808&lt;&gt;"",$D$808="Yes"),D844="")</formula>
    </cfRule>
    <cfRule type="expression" priority="3248" dxfId="3" stopIfTrue="1">
      <formula>AND(D844="",NOT(AND($D$808&lt;&gt;"",$D$808="Yes")))</formula>
    </cfRule>
  </conditionalFormatting>
  <conditionalFormatting sqref="D845">
    <cfRule type="expression" priority="3249" dxfId="0" stopIfTrue="1">
      <formula>AND(D845&lt;&gt;"",$D$808="",NOT(AND($D$808&lt;&gt;"",$D$808="Yes")))</formula>
    </cfRule>
    <cfRule type="expression" priority="3250" dxfId="1" stopIfTrue="1">
      <formula>AND(D845&lt;&gt;"",NOT($D$808=""),NOT(AND($D$808&lt;&gt;"",$D$808="Yes")))</formula>
    </cfRule>
    <cfRule type="expression" priority="3251" dxfId="2" stopIfTrue="1">
      <formula>AND(AND($D$808&lt;&gt;"",$D$808="Yes"),D845="")</formula>
    </cfRule>
    <cfRule type="expression" priority="3252" dxfId="3" stopIfTrue="1">
      <formula>AND(D845="",NOT(AND($D$808&lt;&gt;"",$D$808="Yes")))</formula>
    </cfRule>
  </conditionalFormatting>
  <conditionalFormatting sqref="D846">
    <cfRule type="expression" priority="3253" dxfId="0" stopIfTrue="1">
      <formula>AND(D846&lt;&gt;"",$D$808="",NOT(AND($D$808&lt;&gt;"",$D$808="Yes")))</formula>
    </cfRule>
    <cfRule type="expression" priority="3254" dxfId="1" stopIfTrue="1">
      <formula>AND(D846&lt;&gt;"",NOT($D$808=""),NOT(AND($D$808&lt;&gt;"",$D$808="Yes")))</formula>
    </cfRule>
    <cfRule type="expression" priority="3255" dxfId="2" stopIfTrue="1">
      <formula>AND(AND($D$808&lt;&gt;"",$D$808="Yes"),D846="")</formula>
    </cfRule>
    <cfRule type="expression" priority="3256" dxfId="3" stopIfTrue="1">
      <formula>AND(D846="",NOT(AND($D$808&lt;&gt;"",$D$808="Yes")))</formula>
    </cfRule>
  </conditionalFormatting>
  <conditionalFormatting sqref="D847">
    <cfRule type="expression" priority="3257" dxfId="0" stopIfTrue="1">
      <formula>AND(D847&lt;&gt;"",$D$808="",NOT(AND($D$808&lt;&gt;"",$D$808="Yes")))</formula>
    </cfRule>
    <cfRule type="expression" priority="3258" dxfId="1" stopIfTrue="1">
      <formula>AND(D847&lt;&gt;"",NOT($D$808=""),NOT(AND($D$808&lt;&gt;"",$D$808="Yes")))</formula>
    </cfRule>
    <cfRule type="expression" priority="3259" dxfId="2" stopIfTrue="1">
      <formula>AND(AND($D$808&lt;&gt;"",$D$808="Yes"),D847="")</formula>
    </cfRule>
    <cfRule type="expression" priority="3260" dxfId="3" stopIfTrue="1">
      <formula>AND(D847="",NOT(AND($D$808&lt;&gt;"",$D$808="Yes")))</formula>
    </cfRule>
  </conditionalFormatting>
  <conditionalFormatting sqref="D848">
    <cfRule type="expression" priority="3261" dxfId="0" stopIfTrue="1">
      <formula>AND(D848&lt;&gt;"",$D$808="",NOT(AND($D$808&lt;&gt;"",$D$808="Yes")))</formula>
    </cfRule>
    <cfRule type="expression" priority="3262" dxfId="1" stopIfTrue="1">
      <formula>AND(D848&lt;&gt;"",NOT($D$808=""),NOT(AND($D$808&lt;&gt;"",$D$808="Yes")))</formula>
    </cfRule>
    <cfRule type="expression" priority="3263" dxfId="2" stopIfTrue="1">
      <formula>AND(AND($D$808&lt;&gt;"",$D$808="Yes"),D848="")</formula>
    </cfRule>
    <cfRule type="expression" priority="3264" dxfId="3" stopIfTrue="1">
      <formula>AND(D848="",NOT(AND($D$808&lt;&gt;"",$D$808="Yes")))</formula>
    </cfRule>
  </conditionalFormatting>
  <conditionalFormatting sqref="D849">
    <cfRule type="expression" priority="3265" dxfId="0" stopIfTrue="1">
      <formula>AND(D849&lt;&gt;"",$D$808="",NOT(AND($D$808&lt;&gt;"",$D$808="Yes")))</formula>
    </cfRule>
    <cfRule type="expression" priority="3266" dxfId="1" stopIfTrue="1">
      <formula>AND(D849&lt;&gt;"",NOT($D$808=""),NOT(AND($D$808&lt;&gt;"",$D$808="Yes")))</formula>
    </cfRule>
    <cfRule type="expression" priority="3267" dxfId="2" stopIfTrue="1">
      <formula>AND(AND($D$808&lt;&gt;"",$D$808="Yes"),D849="")</formula>
    </cfRule>
    <cfRule type="expression" priority="3268" dxfId="3" stopIfTrue="1">
      <formula>AND(D849="",NOT(AND($D$808&lt;&gt;"",$D$808="Yes")))</formula>
    </cfRule>
  </conditionalFormatting>
  <conditionalFormatting sqref="D850">
    <cfRule type="expression" priority="3269" dxfId="0" stopIfTrue="1">
      <formula>AND(D850&lt;&gt;"",$D$808="",NOT(AND($D$808&lt;&gt;"",$D$808="Yes")))</formula>
    </cfRule>
    <cfRule type="expression" priority="3270" dxfId="1" stopIfTrue="1">
      <formula>AND(D850&lt;&gt;"",NOT($D$808=""),NOT(AND($D$808&lt;&gt;"",$D$808="Yes")))</formula>
    </cfRule>
    <cfRule type="expression" priority="3271" dxfId="2" stopIfTrue="1">
      <formula>AND(AND($D$808&lt;&gt;"",$D$808="Yes"),D850="")</formula>
    </cfRule>
    <cfRule type="expression" priority="3272" dxfId="3" stopIfTrue="1">
      <formula>AND(D850="",NOT(AND($D$808&lt;&gt;"",$D$808="Yes")))</formula>
    </cfRule>
  </conditionalFormatting>
  <conditionalFormatting sqref="D851">
    <cfRule type="expression" priority="3273" dxfId="0" stopIfTrue="1">
      <formula>AND(D851&lt;&gt;"",$D$808="",NOT(AND($D$808&lt;&gt;"",$D$808="Yes")))</formula>
    </cfRule>
    <cfRule type="expression" priority="3274" dxfId="1" stopIfTrue="1">
      <formula>AND(D851&lt;&gt;"",NOT($D$808=""),NOT(AND($D$808&lt;&gt;"",$D$808="Yes")))</formula>
    </cfRule>
    <cfRule type="expression" priority="3275" dxfId="2" stopIfTrue="1">
      <formula>AND(AND($D$808&lt;&gt;"",$D$808="Yes"),D851="")</formula>
    </cfRule>
    <cfRule type="expression" priority="3276" dxfId="3" stopIfTrue="1">
      <formula>AND(D851="",NOT(AND($D$808&lt;&gt;"",$D$808="Yes")))</formula>
    </cfRule>
  </conditionalFormatting>
  <conditionalFormatting sqref="D852:AG852">
    <cfRule type="expression" priority="3277" dxfId="0" stopIfTrue="1">
      <formula>AND(D852&lt;&gt;"",OR(D$843="",D$844="",D$845=""),NOT(OR(AND(D$843&lt;&gt;"",D$843&gt;0),AND(D$844&lt;&gt;"",D$844&gt;0),AND(D$845&lt;&gt;"",D$845&gt;0))))</formula>
    </cfRule>
    <cfRule type="expression" priority="3278" dxfId="1" stopIfTrue="1">
      <formula>AND(D852&lt;&gt;"",NOT(OR(D$843="",D$844="",D$845="")),NOT(OR(AND(D$843&lt;&gt;"",D$843&gt;0),AND(D$844&lt;&gt;"",D$844&gt;0),AND(D$845&lt;&gt;"",D$845&gt;0))))</formula>
    </cfRule>
    <cfRule type="expression" priority="3279" dxfId="2" stopIfTrue="1">
      <formula>AND(OR(AND(D$843&lt;&gt;"",D$843&gt;0),AND(D$844&lt;&gt;"",D$844&gt;0),AND(D$845&lt;&gt;"",D$845&gt;0)),D852="")</formula>
    </cfRule>
    <cfRule type="expression" priority="3280" dxfId="3" stopIfTrue="1">
      <formula>AND(D852="",NOT(OR(AND(D$843&lt;&gt;"",D$843&gt;0),AND(D$844&lt;&gt;"",D$844&gt;0),AND(D$845&lt;&gt;"",D$845&gt;0))))</formula>
    </cfRule>
  </conditionalFormatting>
  <conditionalFormatting sqref="D853:AG853">
    <cfRule type="expression" priority="3281" dxfId="0" stopIfTrue="1">
      <formula>AND(D853&lt;&gt;"",OR(D$843="",D$844="",D$845=""),NOT(OR(AND(D$843&lt;&gt;"",D$843&gt;0),AND(D$844&lt;&gt;"",D$844&gt;0),AND(D$845&lt;&gt;"",D$845&gt;0))))</formula>
    </cfRule>
    <cfRule type="expression" priority="3282" dxfId="1" stopIfTrue="1">
      <formula>AND(D853&lt;&gt;"",NOT(OR(D$843="",D$844="",D$845="")),NOT(OR(AND(D$843&lt;&gt;"",D$843&gt;0),AND(D$844&lt;&gt;"",D$844&gt;0),AND(D$845&lt;&gt;"",D$845&gt;0))))</formula>
    </cfRule>
    <cfRule type="expression" priority="3283" dxfId="2" stopIfTrue="1">
      <formula>AND(OR(AND(D$843&lt;&gt;"",D$843&gt;0),AND(D$844&lt;&gt;"",D$844&gt;0),AND(D$845&lt;&gt;"",D$845&gt;0)),D853="")</formula>
    </cfRule>
    <cfRule type="expression" priority="3284" dxfId="3" stopIfTrue="1">
      <formula>AND(D853="",NOT(OR(AND(D$843&lt;&gt;"",D$843&gt;0),AND(D$844&lt;&gt;"",D$844&gt;0),AND(D$845&lt;&gt;"",D$845&gt;0))))</formula>
    </cfRule>
  </conditionalFormatting>
  <conditionalFormatting sqref="D854:AG854">
    <cfRule type="expression" priority="3285" dxfId="0" stopIfTrue="1">
      <formula>AND(D854&lt;&gt;"",OR(D$843="",D$844="",D$845=""),NOT(OR(AND(D$843&lt;&gt;"",D$843&gt;0),AND(D$844&lt;&gt;"",D$844&gt;0),AND(D$845&lt;&gt;"",D$845&gt;0))))</formula>
    </cfRule>
    <cfRule type="expression" priority="3286" dxfId="1" stopIfTrue="1">
      <formula>AND(D854&lt;&gt;"",NOT(OR(D$843="",D$844="",D$845="")),NOT(OR(AND(D$843&lt;&gt;"",D$843&gt;0),AND(D$844&lt;&gt;"",D$844&gt;0),AND(D$845&lt;&gt;"",D$845&gt;0))))</formula>
    </cfRule>
    <cfRule type="expression" priority="3287" dxfId="2" stopIfTrue="1">
      <formula>AND(OR(AND(D$843&lt;&gt;"",D$843&gt;0),AND(D$844&lt;&gt;"",D$844&gt;0),AND(D$845&lt;&gt;"",D$845&gt;0)),D854="")</formula>
    </cfRule>
    <cfRule type="expression" priority="3288" dxfId="3" stopIfTrue="1">
      <formula>AND(D854="",NOT(OR(AND(D$843&lt;&gt;"",D$843&gt;0),AND(D$844&lt;&gt;"",D$844&gt;0),AND(D$845&lt;&gt;"",D$845&gt;0))))</formula>
    </cfRule>
  </conditionalFormatting>
  <conditionalFormatting sqref="D856">
    <cfRule type="expression" priority="3289" dxfId="0" stopIfTrue="1">
      <formula>AND(D856&lt;&gt;"",$D$809="",NOT(AND($D$809&lt;&gt;"",$D$809="Yes")))</formula>
    </cfRule>
    <cfRule type="expression" priority="3290" dxfId="1" stopIfTrue="1">
      <formula>AND(D856&lt;&gt;"",NOT($D$809=""),NOT(AND($D$809&lt;&gt;"",$D$809="Yes")))</formula>
    </cfRule>
    <cfRule type="expression" priority="3291" dxfId="2" stopIfTrue="1">
      <formula>AND(AND($D$809&lt;&gt;"",$D$809="Yes"),D856="")</formula>
    </cfRule>
    <cfRule type="expression" priority="3292" dxfId="3" stopIfTrue="1">
      <formula>AND(D856="",NOT(AND($D$809&lt;&gt;"",$D$809="Yes")))</formula>
    </cfRule>
  </conditionalFormatting>
  <conditionalFormatting sqref="D857">
    <cfRule type="expression" priority="3293" dxfId="0" stopIfTrue="1">
      <formula>AND(D857&lt;&gt;"",$D$809="",NOT(AND($D$809&lt;&gt;"",$D$809="Yes")))</formula>
    </cfRule>
    <cfRule type="expression" priority="3294" dxfId="1" stopIfTrue="1">
      <formula>AND(D857&lt;&gt;"",NOT($D$809=""),NOT(AND($D$809&lt;&gt;"",$D$809="Yes")))</formula>
    </cfRule>
    <cfRule type="expression" priority="3295" dxfId="2" stopIfTrue="1">
      <formula>AND(AND($D$809&lt;&gt;"",$D$809="Yes"),D857="")</formula>
    </cfRule>
    <cfRule type="expression" priority="3296" dxfId="3" stopIfTrue="1">
      <formula>AND(D857="",NOT(AND($D$809&lt;&gt;"",$D$809="Yes")))</formula>
    </cfRule>
  </conditionalFormatting>
  <conditionalFormatting sqref="D858">
    <cfRule type="expression" priority="3297" dxfId="0" stopIfTrue="1">
      <formula>AND(D858&lt;&gt;"",$D$809="",NOT(AND($D$809&lt;&gt;"",$D$809="Yes")))</formula>
    </cfRule>
    <cfRule type="expression" priority="3298" dxfId="1" stopIfTrue="1">
      <formula>AND(D858&lt;&gt;"",NOT($D$809=""),NOT(AND($D$809&lt;&gt;"",$D$809="Yes")))</formula>
    </cfRule>
    <cfRule type="expression" priority="3299" dxfId="2" stopIfTrue="1">
      <formula>AND(AND($D$809&lt;&gt;"",$D$809="Yes"),D858="")</formula>
    </cfRule>
    <cfRule type="expression" priority="3300" dxfId="3" stopIfTrue="1">
      <formula>AND(D858="",NOT(AND($D$809&lt;&gt;"",$D$809="Yes")))</formula>
    </cfRule>
  </conditionalFormatting>
  <conditionalFormatting sqref="D859">
    <cfRule type="expression" priority="3301" dxfId="0" stopIfTrue="1">
      <formula>AND(D859&lt;&gt;"",$D$809="",NOT(AND($D$809&lt;&gt;"",$D$809="Yes")))</formula>
    </cfRule>
    <cfRule type="expression" priority="3302" dxfId="1" stopIfTrue="1">
      <formula>AND(D859&lt;&gt;"",NOT($D$809=""),NOT(AND($D$809&lt;&gt;"",$D$809="Yes")))</formula>
    </cfRule>
    <cfRule type="expression" priority="3303" dxfId="2" stopIfTrue="1">
      <formula>AND(AND($D$809&lt;&gt;"",$D$809="Yes"),D859="")</formula>
    </cfRule>
    <cfRule type="expression" priority="3304" dxfId="3" stopIfTrue="1">
      <formula>AND(D859="",NOT(AND($D$809&lt;&gt;"",$D$809="Yes")))</formula>
    </cfRule>
  </conditionalFormatting>
  <conditionalFormatting sqref="D860">
    <cfRule type="expression" priority="3305" dxfId="0" stopIfTrue="1">
      <formula>AND(D860&lt;&gt;"",$D$809="",NOT(AND($D$809&lt;&gt;"",$D$809="Yes")))</formula>
    </cfRule>
    <cfRule type="expression" priority="3306" dxfId="1" stopIfTrue="1">
      <formula>AND(D860&lt;&gt;"",NOT($D$809=""),NOT(AND($D$809&lt;&gt;"",$D$809="Yes")))</formula>
    </cfRule>
    <cfRule type="expression" priority="3307" dxfId="2" stopIfTrue="1">
      <formula>AND(AND($D$809&lt;&gt;"",$D$809="Yes"),D860="")</formula>
    </cfRule>
    <cfRule type="expression" priority="3308" dxfId="3" stopIfTrue="1">
      <formula>AND(D860="",NOT(AND($D$809&lt;&gt;"",$D$809="Yes")))</formula>
    </cfRule>
  </conditionalFormatting>
  <conditionalFormatting sqref="D861">
    <cfRule type="expression" priority="3309" dxfId="0" stopIfTrue="1">
      <formula>AND(D861&lt;&gt;"",$D$809="",NOT(AND($D$809&lt;&gt;"",$D$809="Yes")))</formula>
    </cfRule>
    <cfRule type="expression" priority="3310" dxfId="1" stopIfTrue="1">
      <formula>AND(D861&lt;&gt;"",NOT($D$809=""),NOT(AND($D$809&lt;&gt;"",$D$809="Yes")))</formula>
    </cfRule>
    <cfRule type="expression" priority="3311" dxfId="2" stopIfTrue="1">
      <formula>AND(AND($D$809&lt;&gt;"",$D$809="Yes"),D861="")</formula>
    </cfRule>
    <cfRule type="expression" priority="3312" dxfId="3" stopIfTrue="1">
      <formula>AND(D861="",NOT(AND($D$809&lt;&gt;"",$D$809="Yes")))</formula>
    </cfRule>
  </conditionalFormatting>
  <conditionalFormatting sqref="D862">
    <cfRule type="expression" priority="3313" dxfId="0" stopIfTrue="1">
      <formula>AND(D862&lt;&gt;"",$D$809="",NOT(AND($D$809&lt;&gt;"",$D$809="Yes")))</formula>
    </cfRule>
    <cfRule type="expression" priority="3314" dxfId="1" stopIfTrue="1">
      <formula>AND(D862&lt;&gt;"",NOT($D$809=""),NOT(AND($D$809&lt;&gt;"",$D$809="Yes")))</formula>
    </cfRule>
    <cfRule type="expression" priority="3315" dxfId="2" stopIfTrue="1">
      <formula>AND(AND($D$809&lt;&gt;"",$D$809="Yes"),D862="")</formula>
    </cfRule>
    <cfRule type="expression" priority="3316" dxfId="3" stopIfTrue="1">
      <formula>AND(D862="",NOT(AND($D$809&lt;&gt;"",$D$809="Yes")))</formula>
    </cfRule>
  </conditionalFormatting>
  <conditionalFormatting sqref="D863">
    <cfRule type="expression" priority="3317" dxfId="0" stopIfTrue="1">
      <formula>AND(D863&lt;&gt;"",$D$809="",NOT(AND($D$809&lt;&gt;"",$D$809="Yes")))</formula>
    </cfRule>
    <cfRule type="expression" priority="3318" dxfId="1" stopIfTrue="1">
      <formula>AND(D863&lt;&gt;"",NOT($D$809=""),NOT(AND($D$809&lt;&gt;"",$D$809="Yes")))</formula>
    </cfRule>
    <cfRule type="expression" priority="3319" dxfId="2" stopIfTrue="1">
      <formula>AND(AND($D$809&lt;&gt;"",$D$809="Yes"),D863="")</formula>
    </cfRule>
    <cfRule type="expression" priority="3320" dxfId="3" stopIfTrue="1">
      <formula>AND(D863="",NOT(AND($D$809&lt;&gt;"",$D$809="Yes")))</formula>
    </cfRule>
  </conditionalFormatting>
  <conditionalFormatting sqref="D864">
    <cfRule type="expression" priority="3321" dxfId="0" stopIfTrue="1">
      <formula>AND(D864&lt;&gt;"",$D$809="",NOT(AND($D$809&lt;&gt;"",$D$809="Yes")))</formula>
    </cfRule>
    <cfRule type="expression" priority="3322" dxfId="1" stopIfTrue="1">
      <formula>AND(D864&lt;&gt;"",NOT($D$809=""),NOT(AND($D$809&lt;&gt;"",$D$809="Yes")))</formula>
    </cfRule>
    <cfRule type="expression" priority="3323" dxfId="2" stopIfTrue="1">
      <formula>AND(AND($D$809&lt;&gt;"",$D$809="Yes"),D864="")</formula>
    </cfRule>
    <cfRule type="expression" priority="3324" dxfId="3" stopIfTrue="1">
      <formula>AND(D864="",NOT(AND($D$809&lt;&gt;"",$D$809="Yes")))</formula>
    </cfRule>
  </conditionalFormatting>
  <conditionalFormatting sqref="D865">
    <cfRule type="expression" priority="3325" dxfId="0" stopIfTrue="1">
      <formula>AND(D865&lt;&gt;"",$D$809="",NOT(AND($D$809&lt;&gt;"",$D$809="Yes")))</formula>
    </cfRule>
    <cfRule type="expression" priority="3326" dxfId="1" stopIfTrue="1">
      <formula>AND(D865&lt;&gt;"",NOT($D$809=""),NOT(AND($D$809&lt;&gt;"",$D$809="Yes")))</formula>
    </cfRule>
    <cfRule type="expression" priority="3327" dxfId="2" stopIfTrue="1">
      <formula>AND(AND($D$809&lt;&gt;"",$D$809="Yes"),D865="")</formula>
    </cfRule>
    <cfRule type="expression" priority="3328" dxfId="3" stopIfTrue="1">
      <formula>AND(D865="",NOT(AND($D$809&lt;&gt;"",$D$809="Yes")))</formula>
    </cfRule>
  </conditionalFormatting>
  <conditionalFormatting sqref="D866">
    <cfRule type="expression" priority="3329" dxfId="0" stopIfTrue="1">
      <formula>AND(D866&lt;&gt;"",$D$809="",NOT(AND($D$809&lt;&gt;"",$D$809="Yes")))</formula>
    </cfRule>
    <cfRule type="expression" priority="3330" dxfId="1" stopIfTrue="1">
      <formula>AND(D866&lt;&gt;"",NOT($D$809=""),NOT(AND($D$809&lt;&gt;"",$D$809="Yes")))</formula>
    </cfRule>
    <cfRule type="expression" priority="3331" dxfId="2" stopIfTrue="1">
      <formula>AND(AND($D$809&lt;&gt;"",$D$809="Yes"),D866="")</formula>
    </cfRule>
    <cfRule type="expression" priority="3332" dxfId="3" stopIfTrue="1">
      <formula>AND(D866="",NOT(AND($D$809&lt;&gt;"",$D$809="Yes")))</formula>
    </cfRule>
  </conditionalFormatting>
  <conditionalFormatting sqref="D867">
    <cfRule type="expression" priority="3333" dxfId="0" stopIfTrue="1">
      <formula>AND(D867&lt;&gt;"",$D$809="",NOT(AND($D$809&lt;&gt;"",$D$809="Yes")))</formula>
    </cfRule>
    <cfRule type="expression" priority="3334" dxfId="1" stopIfTrue="1">
      <formula>AND(D867&lt;&gt;"",NOT($D$809=""),NOT(AND($D$809&lt;&gt;"",$D$809="Yes")))</formula>
    </cfRule>
    <cfRule type="expression" priority="3335" dxfId="2" stopIfTrue="1">
      <formula>AND(AND($D$809&lt;&gt;"",$D$809="Yes"),D867="")</formula>
    </cfRule>
    <cfRule type="expression" priority="3336" dxfId="3" stopIfTrue="1">
      <formula>AND(D867="",NOT(AND($D$809&lt;&gt;"",$D$809="Yes")))</formula>
    </cfRule>
  </conditionalFormatting>
  <conditionalFormatting sqref="D868:AG868">
    <cfRule type="expression" priority="3337" dxfId="0" stopIfTrue="1">
      <formula>AND(D868&lt;&gt;"",OR(D$862="",D$863="",D$864=""),NOT(OR(AND(D$862&lt;&gt;"",D$862&gt;0),AND(D$863&lt;&gt;"",D$863&gt;0),AND(D$864&lt;&gt;"",D$864&gt;0))))</formula>
    </cfRule>
    <cfRule type="expression" priority="3338" dxfId="1" stopIfTrue="1">
      <formula>AND(D868&lt;&gt;"",NOT(OR(D$862="",D$863="",D$864="")),NOT(OR(AND(D$862&lt;&gt;"",D$862&gt;0),AND(D$863&lt;&gt;"",D$863&gt;0),AND(D$864&lt;&gt;"",D$864&gt;0))))</formula>
    </cfRule>
    <cfRule type="expression" priority="3339" dxfId="2" stopIfTrue="1">
      <formula>AND(OR(AND(D$862&lt;&gt;"",D$862&gt;0),AND(D$863&lt;&gt;"",D$863&gt;0),AND(D$864&lt;&gt;"",D$864&gt;0)),D868="")</formula>
    </cfRule>
    <cfRule type="expression" priority="3340" dxfId="3" stopIfTrue="1">
      <formula>AND(D868="",NOT(OR(AND(D$862&lt;&gt;"",D$862&gt;0),AND(D$863&lt;&gt;"",D$863&gt;0),AND(D$864&lt;&gt;"",D$864&gt;0))))</formula>
    </cfRule>
  </conditionalFormatting>
  <conditionalFormatting sqref="D869:AG869">
    <cfRule type="expression" priority="3341" dxfId="0" stopIfTrue="1">
      <formula>AND(D869&lt;&gt;"",OR(D$862="",D$863="",D$864=""),NOT(OR(AND(D$862&lt;&gt;"",D$862&gt;0),AND(D$863&lt;&gt;"",D$863&gt;0),AND(D$864&lt;&gt;"",D$864&gt;0))))</formula>
    </cfRule>
    <cfRule type="expression" priority="3342" dxfId="1" stopIfTrue="1">
      <formula>AND(D869&lt;&gt;"",NOT(OR(D$862="",D$863="",D$864="")),NOT(OR(AND(D$862&lt;&gt;"",D$862&gt;0),AND(D$863&lt;&gt;"",D$863&gt;0),AND(D$864&lt;&gt;"",D$864&gt;0))))</formula>
    </cfRule>
    <cfRule type="expression" priority="3343" dxfId="2" stopIfTrue="1">
      <formula>AND(OR(AND(D$862&lt;&gt;"",D$862&gt;0),AND(D$863&lt;&gt;"",D$863&gt;0),AND(D$864&lt;&gt;"",D$864&gt;0)),D869="")</formula>
    </cfRule>
    <cfRule type="expression" priority="3344" dxfId="3" stopIfTrue="1">
      <formula>AND(D869="",NOT(OR(AND(D$862&lt;&gt;"",D$862&gt;0),AND(D$863&lt;&gt;"",D$863&gt;0),AND(D$864&lt;&gt;"",D$864&gt;0))))</formula>
    </cfRule>
  </conditionalFormatting>
  <conditionalFormatting sqref="D870:AG870">
    <cfRule type="expression" priority="3345" dxfId="0" stopIfTrue="1">
      <formula>AND(D870&lt;&gt;"",OR(D$862="",D$863="",D$864=""),NOT(OR(AND(D$862&lt;&gt;"",D$862&gt;0),AND(D$863&lt;&gt;"",D$863&gt;0),AND(D$864&lt;&gt;"",D$864&gt;0))))</formula>
    </cfRule>
    <cfRule type="expression" priority="3346" dxfId="1" stopIfTrue="1">
      <formula>AND(D870&lt;&gt;"",NOT(OR(D$862="",D$863="",D$864="")),NOT(OR(AND(D$862&lt;&gt;"",D$862&gt;0),AND(D$863&lt;&gt;"",D$863&gt;0),AND(D$864&lt;&gt;"",D$864&gt;0))))</formula>
    </cfRule>
    <cfRule type="expression" priority="3347" dxfId="2" stopIfTrue="1">
      <formula>AND(OR(AND(D$862&lt;&gt;"",D$862&gt;0),AND(D$863&lt;&gt;"",D$863&gt;0),AND(D$864&lt;&gt;"",D$864&gt;0)),D870="")</formula>
    </cfRule>
    <cfRule type="expression" priority="3348" dxfId="3" stopIfTrue="1">
      <formula>AND(D870="",NOT(OR(AND(D$862&lt;&gt;"",D$862&gt;0),AND(D$863&lt;&gt;"",D$863&gt;0),AND(D$864&lt;&gt;"",D$864&gt;0))))</formula>
    </cfRule>
  </conditionalFormatting>
  <conditionalFormatting sqref="D872">
    <cfRule type="expression" priority="3349" dxfId="0" stopIfTrue="1">
      <formula>AND(D872&lt;&gt;"",$D$810="",NOT(AND($D$810&lt;&gt;"",$D$810="Yes")))</formula>
    </cfRule>
    <cfRule type="expression" priority="3350" dxfId="1" stopIfTrue="1">
      <formula>AND(D872&lt;&gt;"",NOT($D$810=""),NOT(AND($D$810&lt;&gt;"",$D$810="Yes")))</formula>
    </cfRule>
    <cfRule type="expression" priority="3351" dxfId="2" stopIfTrue="1">
      <formula>AND(AND($D$810&lt;&gt;"",$D$810="Yes"),D872="")</formula>
    </cfRule>
    <cfRule type="expression" priority="3352" dxfId="3" stopIfTrue="1">
      <formula>AND(D872="",NOT(AND($D$810&lt;&gt;"",$D$810="Yes")))</formula>
    </cfRule>
  </conditionalFormatting>
  <conditionalFormatting sqref="D873">
    <cfRule type="expression" priority="3353" dxfId="0" stopIfTrue="1">
      <formula>AND(D873&lt;&gt;"",$D$810="",NOT(AND($D$810&lt;&gt;"",$D$810="Yes")))</formula>
    </cfRule>
    <cfRule type="expression" priority="3354" dxfId="1" stopIfTrue="1">
      <formula>AND(D873&lt;&gt;"",NOT($D$810=""),NOT(AND($D$810&lt;&gt;"",$D$810="Yes")))</formula>
    </cfRule>
    <cfRule type="expression" priority="3355" dxfId="2" stopIfTrue="1">
      <formula>AND(AND($D$810&lt;&gt;"",$D$810="Yes"),D873="")</formula>
    </cfRule>
    <cfRule type="expression" priority="3356" dxfId="3" stopIfTrue="1">
      <formula>AND(D873="",NOT(AND($D$810&lt;&gt;"",$D$810="Yes")))</formula>
    </cfRule>
  </conditionalFormatting>
  <conditionalFormatting sqref="D874">
    <cfRule type="expression" priority="3357" dxfId="0" stopIfTrue="1">
      <formula>AND(D874&lt;&gt;"",$D$810="",NOT(AND($D$810&lt;&gt;"",$D$810="Yes")))</formula>
    </cfRule>
    <cfRule type="expression" priority="3358" dxfId="1" stopIfTrue="1">
      <formula>AND(D874&lt;&gt;"",NOT($D$810=""),NOT(AND($D$810&lt;&gt;"",$D$810="Yes")))</formula>
    </cfRule>
    <cfRule type="expression" priority="3359" dxfId="2" stopIfTrue="1">
      <formula>AND(AND($D$810&lt;&gt;"",$D$810="Yes"),D874="")</formula>
    </cfRule>
    <cfRule type="expression" priority="3360" dxfId="3" stopIfTrue="1">
      <formula>AND(D874="",NOT(AND($D$810&lt;&gt;"",$D$810="Yes")))</formula>
    </cfRule>
  </conditionalFormatting>
  <conditionalFormatting sqref="D875">
    <cfRule type="expression" priority="3361" dxfId="0" stopIfTrue="1">
      <formula>AND(D875&lt;&gt;"",$D$810="",NOT(AND($D$810&lt;&gt;"",$D$810="Yes")))</formula>
    </cfRule>
    <cfRule type="expression" priority="3362" dxfId="1" stopIfTrue="1">
      <formula>AND(D875&lt;&gt;"",NOT($D$810=""),NOT(AND($D$810&lt;&gt;"",$D$810="Yes")))</formula>
    </cfRule>
    <cfRule type="expression" priority="3363" dxfId="2" stopIfTrue="1">
      <formula>AND(AND($D$810&lt;&gt;"",$D$810="Yes"),D875="")</formula>
    </cfRule>
    <cfRule type="expression" priority="3364" dxfId="3" stopIfTrue="1">
      <formula>AND(D875="",NOT(AND($D$810&lt;&gt;"",$D$810="Yes")))</formula>
    </cfRule>
  </conditionalFormatting>
  <conditionalFormatting sqref="D876">
    <cfRule type="expression" priority="3365" dxfId="0" stopIfTrue="1">
      <formula>AND(D876&lt;&gt;"",$D$810="",NOT(AND($D$810&lt;&gt;"",$D$810="Yes")))</formula>
    </cfRule>
    <cfRule type="expression" priority="3366" dxfId="1" stopIfTrue="1">
      <formula>AND(D876&lt;&gt;"",NOT($D$810=""),NOT(AND($D$810&lt;&gt;"",$D$810="Yes")))</formula>
    </cfRule>
    <cfRule type="expression" priority="3367" dxfId="2" stopIfTrue="1">
      <formula>AND(AND($D$810&lt;&gt;"",$D$810="Yes"),D876="")</formula>
    </cfRule>
    <cfRule type="expression" priority="3368" dxfId="3" stopIfTrue="1">
      <formula>AND(D876="",NOT(AND($D$810&lt;&gt;"",$D$810="Yes")))</formula>
    </cfRule>
  </conditionalFormatting>
  <conditionalFormatting sqref="D877">
    <cfRule type="expression" priority="3369" dxfId="0" stopIfTrue="1">
      <formula>AND(D877&lt;&gt;"",$D$810="",NOT(AND($D$810&lt;&gt;"",$D$810="Yes")))</formula>
    </cfRule>
    <cfRule type="expression" priority="3370" dxfId="1" stopIfTrue="1">
      <formula>AND(D877&lt;&gt;"",NOT($D$810=""),NOT(AND($D$810&lt;&gt;"",$D$810="Yes")))</formula>
    </cfRule>
    <cfRule type="expression" priority="3371" dxfId="2" stopIfTrue="1">
      <formula>AND(AND($D$810&lt;&gt;"",$D$810="Yes"),D877="")</formula>
    </cfRule>
    <cfRule type="expression" priority="3372" dxfId="3" stopIfTrue="1">
      <formula>AND(D877="",NOT(AND($D$810&lt;&gt;"",$D$810="Yes")))</formula>
    </cfRule>
  </conditionalFormatting>
  <conditionalFormatting sqref="D878">
    <cfRule type="expression" priority="3373" dxfId="0" stopIfTrue="1">
      <formula>AND(D878&lt;&gt;"",$D$810="",NOT(AND($D$810&lt;&gt;"",$D$810="Yes")))</formula>
    </cfRule>
    <cfRule type="expression" priority="3374" dxfId="1" stopIfTrue="1">
      <formula>AND(D878&lt;&gt;"",NOT($D$810=""),NOT(AND($D$810&lt;&gt;"",$D$810="Yes")))</formula>
    </cfRule>
    <cfRule type="expression" priority="3375" dxfId="2" stopIfTrue="1">
      <formula>AND(AND($D$810&lt;&gt;"",$D$810="Yes"),D878="")</formula>
    </cfRule>
    <cfRule type="expression" priority="3376" dxfId="3" stopIfTrue="1">
      <formula>AND(D878="",NOT(AND($D$810&lt;&gt;"",$D$810="Yes")))</formula>
    </cfRule>
  </conditionalFormatting>
  <conditionalFormatting sqref="D879">
    <cfRule type="expression" priority="3377" dxfId="0" stopIfTrue="1">
      <formula>AND(D879&lt;&gt;"",$D$810="",NOT(AND($D$810&lt;&gt;"",$D$810="Yes")))</formula>
    </cfRule>
    <cfRule type="expression" priority="3378" dxfId="1" stopIfTrue="1">
      <formula>AND(D879&lt;&gt;"",NOT($D$810=""),NOT(AND($D$810&lt;&gt;"",$D$810="Yes")))</formula>
    </cfRule>
    <cfRule type="expression" priority="3379" dxfId="2" stopIfTrue="1">
      <formula>AND(AND($D$810&lt;&gt;"",$D$810="Yes"),D879="")</formula>
    </cfRule>
    <cfRule type="expression" priority="3380" dxfId="3" stopIfTrue="1">
      <formula>AND(D879="",NOT(AND($D$810&lt;&gt;"",$D$810="Yes")))</formula>
    </cfRule>
  </conditionalFormatting>
  <conditionalFormatting sqref="D880">
    <cfRule type="expression" priority="3381" dxfId="0" stopIfTrue="1">
      <formula>AND(D880&lt;&gt;"",$D$810="",NOT(AND($D$810&lt;&gt;"",$D$810="Yes")))</formula>
    </cfRule>
    <cfRule type="expression" priority="3382" dxfId="1" stopIfTrue="1">
      <formula>AND(D880&lt;&gt;"",NOT($D$810=""),NOT(AND($D$810&lt;&gt;"",$D$810="Yes")))</formula>
    </cfRule>
    <cfRule type="expression" priority="3383" dxfId="2" stopIfTrue="1">
      <formula>AND(AND($D$810&lt;&gt;"",$D$810="Yes"),D880="")</formula>
    </cfRule>
    <cfRule type="expression" priority="3384" dxfId="3" stopIfTrue="1">
      <formula>AND(D880="",NOT(AND($D$810&lt;&gt;"",$D$810="Yes")))</formula>
    </cfRule>
  </conditionalFormatting>
  <conditionalFormatting sqref="D881">
    <cfRule type="expression" priority="3385" dxfId="0" stopIfTrue="1">
      <formula>AND(D881&lt;&gt;"",$D$810="",NOT(AND($D$810&lt;&gt;"",$D$810="Yes")))</formula>
    </cfRule>
    <cfRule type="expression" priority="3386" dxfId="1" stopIfTrue="1">
      <formula>AND(D881&lt;&gt;"",NOT($D$810=""),NOT(AND($D$810&lt;&gt;"",$D$810="Yes")))</formula>
    </cfRule>
    <cfRule type="expression" priority="3387" dxfId="2" stopIfTrue="1">
      <formula>AND(AND($D$810&lt;&gt;"",$D$810="Yes"),D881="")</formula>
    </cfRule>
    <cfRule type="expression" priority="3388" dxfId="3" stopIfTrue="1">
      <formula>AND(D881="",NOT(AND($D$810&lt;&gt;"",$D$810="Yes")))</formula>
    </cfRule>
  </conditionalFormatting>
  <conditionalFormatting sqref="D882">
    <cfRule type="expression" priority="3389" dxfId="0" stopIfTrue="1">
      <formula>AND(D882&lt;&gt;"",$D$810="",NOT(AND($D$810&lt;&gt;"",$D$810="Yes")))</formula>
    </cfRule>
    <cfRule type="expression" priority="3390" dxfId="1" stopIfTrue="1">
      <formula>AND(D882&lt;&gt;"",NOT($D$810=""),NOT(AND($D$810&lt;&gt;"",$D$810="Yes")))</formula>
    </cfRule>
    <cfRule type="expression" priority="3391" dxfId="2" stopIfTrue="1">
      <formula>AND(AND($D$810&lt;&gt;"",$D$810="Yes"),D882="")</formula>
    </cfRule>
    <cfRule type="expression" priority="3392" dxfId="3" stopIfTrue="1">
      <formula>AND(D882="",NOT(AND($D$810&lt;&gt;"",$D$810="Yes")))</formula>
    </cfRule>
  </conditionalFormatting>
  <conditionalFormatting sqref="D883">
    <cfRule type="expression" priority="3393" dxfId="0" stopIfTrue="1">
      <formula>AND(D883&lt;&gt;"",$D$810="",NOT(AND($D$810&lt;&gt;"",$D$810="Yes")))</formula>
    </cfRule>
    <cfRule type="expression" priority="3394" dxfId="1" stopIfTrue="1">
      <formula>AND(D883&lt;&gt;"",NOT($D$810=""),NOT(AND($D$810&lt;&gt;"",$D$810="Yes")))</formula>
    </cfRule>
    <cfRule type="expression" priority="3395" dxfId="2" stopIfTrue="1">
      <formula>AND(AND($D$810&lt;&gt;"",$D$810="Yes"),D883="")</formula>
    </cfRule>
    <cfRule type="expression" priority="3396" dxfId="3" stopIfTrue="1">
      <formula>AND(D883="",NOT(AND($D$810&lt;&gt;"",$D$810="Yes")))</formula>
    </cfRule>
  </conditionalFormatting>
  <conditionalFormatting sqref="D884:AG884">
    <cfRule type="expression" priority="3397" dxfId="0" stopIfTrue="1">
      <formula>AND(D884&lt;&gt;"",OR(D$878="",D$879="",D$880=""),NOT(OR(AND(D$878&lt;&gt;"",D$878&gt;0),AND(D$879&lt;&gt;"",D$879&gt;0),AND(D$880&lt;&gt;"",D$880&gt;0))))</formula>
    </cfRule>
    <cfRule type="expression" priority="3398" dxfId="1" stopIfTrue="1">
      <formula>AND(D884&lt;&gt;"",NOT(OR(D$878="",D$879="",D$880="")),NOT(OR(AND(D$878&lt;&gt;"",D$878&gt;0),AND(D$879&lt;&gt;"",D$879&gt;0),AND(D$880&lt;&gt;"",D$880&gt;0))))</formula>
    </cfRule>
    <cfRule type="expression" priority="3399" dxfId="2" stopIfTrue="1">
      <formula>AND(OR(AND(D$878&lt;&gt;"",D$878&gt;0),AND(D$879&lt;&gt;"",D$879&gt;0),AND(D$880&lt;&gt;"",D$880&gt;0)),D884="")</formula>
    </cfRule>
    <cfRule type="expression" priority="3400" dxfId="3" stopIfTrue="1">
      <formula>AND(D884="",NOT(OR(AND(D$878&lt;&gt;"",D$878&gt;0),AND(D$879&lt;&gt;"",D$879&gt;0),AND(D$880&lt;&gt;"",D$880&gt;0))))</formula>
    </cfRule>
  </conditionalFormatting>
  <conditionalFormatting sqref="D885:AG885">
    <cfRule type="expression" priority="3401" dxfId="0" stopIfTrue="1">
      <formula>AND(D885&lt;&gt;"",OR(D$878="",D$879="",D$880=""),NOT(OR(AND(D$878&lt;&gt;"",D$878&gt;0),AND(D$879&lt;&gt;"",D$879&gt;0),AND(D$880&lt;&gt;"",D$880&gt;0))))</formula>
    </cfRule>
    <cfRule type="expression" priority="3402" dxfId="1" stopIfTrue="1">
      <formula>AND(D885&lt;&gt;"",NOT(OR(D$878="",D$879="",D$880="")),NOT(OR(AND(D$878&lt;&gt;"",D$878&gt;0),AND(D$879&lt;&gt;"",D$879&gt;0),AND(D$880&lt;&gt;"",D$880&gt;0))))</formula>
    </cfRule>
    <cfRule type="expression" priority="3403" dxfId="2" stopIfTrue="1">
      <formula>AND(OR(AND(D$878&lt;&gt;"",D$878&gt;0),AND(D$879&lt;&gt;"",D$879&gt;0),AND(D$880&lt;&gt;"",D$880&gt;0)),D885="")</formula>
    </cfRule>
    <cfRule type="expression" priority="3404" dxfId="3" stopIfTrue="1">
      <formula>AND(D885="",NOT(OR(AND(D$878&lt;&gt;"",D$878&gt;0),AND(D$879&lt;&gt;"",D$879&gt;0),AND(D$880&lt;&gt;"",D$880&gt;0))))</formula>
    </cfRule>
  </conditionalFormatting>
  <conditionalFormatting sqref="D886:AG886">
    <cfRule type="expression" priority="3405" dxfId="0" stopIfTrue="1">
      <formula>AND(D886&lt;&gt;"",OR(D$878="",D$879="",D$880=""),NOT(OR(AND(D$878&lt;&gt;"",D$878&gt;0),AND(D$879&lt;&gt;"",D$879&gt;0),AND(D$880&lt;&gt;"",D$880&gt;0))))</formula>
    </cfRule>
    <cfRule type="expression" priority="3406" dxfId="1" stopIfTrue="1">
      <formula>AND(D886&lt;&gt;"",NOT(OR(D$878="",D$879="",D$880="")),NOT(OR(AND(D$878&lt;&gt;"",D$878&gt;0),AND(D$879&lt;&gt;"",D$879&gt;0),AND(D$880&lt;&gt;"",D$880&gt;0))))</formula>
    </cfRule>
    <cfRule type="expression" priority="3407" dxfId="2" stopIfTrue="1">
      <formula>AND(OR(AND(D$878&lt;&gt;"",D$878&gt;0),AND(D$879&lt;&gt;"",D$879&gt;0),AND(D$880&lt;&gt;"",D$880&gt;0)),D886="")</formula>
    </cfRule>
    <cfRule type="expression" priority="3408" dxfId="3" stopIfTrue="1">
      <formula>AND(D886="",NOT(OR(AND(D$878&lt;&gt;"",D$878&gt;0),AND(D$879&lt;&gt;"",D$879&gt;0),AND(D$880&lt;&gt;"",D$880&gt;0))))</formula>
    </cfRule>
  </conditionalFormatting>
  <conditionalFormatting sqref="D887:AG887">
    <cfRule type="expression" priority="3409" dxfId="0" stopIfTrue="1">
      <formula>AND(D887&lt;&gt;"",OR(D$878="",D$879="",D$880=""),NOT(OR(AND(D$878&lt;&gt;"",D$878&gt;0),AND(D$879&lt;&gt;"",D$879&gt;0),AND(D$880&lt;&gt;"",D$880&gt;0))))</formula>
    </cfRule>
    <cfRule type="expression" priority="3410" dxfId="1" stopIfTrue="1">
      <formula>AND(D887&lt;&gt;"",NOT(OR(D$878="",D$879="",D$880="")),NOT(OR(AND(D$878&lt;&gt;"",D$878&gt;0),AND(D$879&lt;&gt;"",D$879&gt;0),AND(D$880&lt;&gt;"",D$880&gt;0))))</formula>
    </cfRule>
    <cfRule type="expression" priority="3411" dxfId="2" stopIfTrue="1">
      <formula>AND(OR(AND(D$878&lt;&gt;"",D$878&gt;0),AND(D$879&lt;&gt;"",D$879&gt;0),AND(D$880&lt;&gt;"",D$880&gt;0)),D887="")</formula>
    </cfRule>
    <cfRule type="expression" priority="3412" dxfId="3" stopIfTrue="1">
      <formula>AND(D887="",NOT(OR(AND(D$878&lt;&gt;"",D$878&gt;0),AND(D$879&lt;&gt;"",D$879&gt;0),AND(D$880&lt;&gt;"",D$880&gt;0))))</formula>
    </cfRule>
  </conditionalFormatting>
  <conditionalFormatting sqref="D888:AG888">
    <cfRule type="expression" priority="3413" dxfId="0" stopIfTrue="1">
      <formula>AND(D888&lt;&gt;"",OR(D$878="",D$879="",D$880=""),NOT(OR(AND(D$878&lt;&gt;"",D$878&gt;0),AND(D$879&lt;&gt;"",D$879&gt;0),AND(D$880&lt;&gt;"",D$880&gt;0))))</formula>
    </cfRule>
    <cfRule type="expression" priority="3414" dxfId="1" stopIfTrue="1">
      <formula>AND(D888&lt;&gt;"",NOT(OR(D$878="",D$879="",D$880="")),NOT(OR(AND(D$878&lt;&gt;"",D$878&gt;0),AND(D$879&lt;&gt;"",D$879&gt;0),AND(D$880&lt;&gt;"",D$880&gt;0))))</formula>
    </cfRule>
    <cfRule type="expression" priority="3415" dxfId="2" stopIfTrue="1">
      <formula>AND(OR(AND(D$878&lt;&gt;"",D$878&gt;0),AND(D$879&lt;&gt;"",D$879&gt;0),AND(D$880&lt;&gt;"",D$880&gt;0)),D888="")</formula>
    </cfRule>
    <cfRule type="expression" priority="3416" dxfId="3" stopIfTrue="1">
      <formula>AND(D888="",NOT(OR(AND(D$878&lt;&gt;"",D$878&gt;0),AND(D$879&lt;&gt;"",D$879&gt;0),AND(D$880&lt;&gt;"",D$880&gt;0))))</formula>
    </cfRule>
  </conditionalFormatting>
  <conditionalFormatting sqref="D889:AG889">
    <cfRule type="expression" priority="3417" dxfId="0" stopIfTrue="1">
      <formula>AND(D889&lt;&gt;"",OR(D$878="",D$879="",D$880=""),NOT(OR(AND(D$878&lt;&gt;"",D$878&gt;0),AND(D$879&lt;&gt;"",D$879&gt;0),AND(D$880&lt;&gt;"",D$880&gt;0))))</formula>
    </cfRule>
    <cfRule type="expression" priority="3418" dxfId="1" stopIfTrue="1">
      <formula>AND(D889&lt;&gt;"",NOT(OR(D$878="",D$879="",D$880="")),NOT(OR(AND(D$878&lt;&gt;"",D$878&gt;0),AND(D$879&lt;&gt;"",D$879&gt;0),AND(D$880&lt;&gt;"",D$880&gt;0))))</formula>
    </cfRule>
    <cfRule type="expression" priority="3419" dxfId="2" stopIfTrue="1">
      <formula>AND(OR(AND(D$878&lt;&gt;"",D$878&gt;0),AND(D$879&lt;&gt;"",D$879&gt;0),AND(D$880&lt;&gt;"",D$880&gt;0)),D889="")</formula>
    </cfRule>
    <cfRule type="expression" priority="3420" dxfId="3" stopIfTrue="1">
      <formula>AND(D889="",NOT(OR(AND(D$878&lt;&gt;"",D$878&gt;0),AND(D$879&lt;&gt;"",D$879&gt;0),AND(D$880&lt;&gt;"",D$880&gt;0))))</formula>
    </cfRule>
  </conditionalFormatting>
  <conditionalFormatting sqref="D890:AG890">
    <cfRule type="expression" priority="3421" dxfId="0" stopIfTrue="1">
      <formula>AND(D890&lt;&gt;"",OR(D$878="",D$879="",D$880=""),NOT(OR(AND(D$878&lt;&gt;"",D$878&gt;0),AND(D$879&lt;&gt;"",D$879&gt;0),AND(D$880&lt;&gt;"",D$880&gt;0))))</formula>
    </cfRule>
    <cfRule type="expression" priority="3422" dxfId="1" stopIfTrue="1">
      <formula>AND(D890&lt;&gt;"",NOT(OR(D$878="",D$879="",D$880="")),NOT(OR(AND(D$878&lt;&gt;"",D$878&gt;0),AND(D$879&lt;&gt;"",D$879&gt;0),AND(D$880&lt;&gt;"",D$880&gt;0))))</formula>
    </cfRule>
    <cfRule type="expression" priority="3423" dxfId="2" stopIfTrue="1">
      <formula>AND(OR(AND(D$878&lt;&gt;"",D$878&gt;0),AND(D$879&lt;&gt;"",D$879&gt;0),AND(D$880&lt;&gt;"",D$880&gt;0)),D890="")</formula>
    </cfRule>
    <cfRule type="expression" priority="3424" dxfId="3" stopIfTrue="1">
      <formula>AND(D890="",NOT(OR(AND(D$878&lt;&gt;"",D$878&gt;0),AND(D$879&lt;&gt;"",D$879&gt;0),AND(D$880&lt;&gt;"",D$880&gt;0))))</formula>
    </cfRule>
  </conditionalFormatting>
  <conditionalFormatting sqref="D892">
    <cfRule type="expression" priority="3425" dxfId="0" stopIfTrue="1">
      <formula>AND(D892&lt;&gt;"",OR($D$811="",$D$818=""),NOT(OR(AND($D$811&lt;&gt;"",$D$811="Yes"),AND($D$818&lt;&gt;"",$D$818="Yes"))))</formula>
    </cfRule>
    <cfRule type="expression" priority="3426" dxfId="1" stopIfTrue="1">
      <formula>AND(D892&lt;&gt;"",NOT(OR($D$811="",$D$818="")),NOT(OR(AND($D$811&lt;&gt;"",$D$811="Yes"),AND($D$818&lt;&gt;"",$D$818="Yes"))))</formula>
    </cfRule>
    <cfRule type="expression" priority="3427" dxfId="2" stopIfTrue="1">
      <formula>AND(OR(AND($D$811&lt;&gt;"",$D$811="Yes"),AND($D$818&lt;&gt;"",$D$818="Yes")),D892="")</formula>
    </cfRule>
    <cfRule type="expression" priority="3428" dxfId="3" stopIfTrue="1">
      <formula>AND(D892="",NOT(OR(AND($D$811&lt;&gt;"",$D$811="Yes"),AND($D$818&lt;&gt;"",$D$818="Yes"))))</formula>
    </cfRule>
  </conditionalFormatting>
  <conditionalFormatting sqref="D893">
    <cfRule type="expression" priority="3429" dxfId="0" stopIfTrue="1">
      <formula>AND(D893&lt;&gt;"",OR($D$811="",$D$818=""),NOT(OR(AND($D$811&lt;&gt;"",$D$811="Yes"),AND($D$818&lt;&gt;"",$D$818="Yes"))))</formula>
    </cfRule>
    <cfRule type="expression" priority="3430" dxfId="1" stopIfTrue="1">
      <formula>AND(D893&lt;&gt;"",NOT(OR($D$811="",$D$818="")),NOT(OR(AND($D$811&lt;&gt;"",$D$811="Yes"),AND($D$818&lt;&gt;"",$D$818="Yes"))))</formula>
    </cfRule>
    <cfRule type="expression" priority="3431" dxfId="2" stopIfTrue="1">
      <formula>AND(OR(AND($D$811&lt;&gt;"",$D$811="Yes"),AND($D$818&lt;&gt;"",$D$818="Yes")),D893="")</formula>
    </cfRule>
    <cfRule type="expression" priority="3432" dxfId="3" stopIfTrue="1">
      <formula>AND(D893="",NOT(OR(AND($D$811&lt;&gt;"",$D$811="Yes"),AND($D$818&lt;&gt;"",$D$818="Yes"))))</formula>
    </cfRule>
  </conditionalFormatting>
  <conditionalFormatting sqref="D894">
    <cfRule type="expression" priority="3433" dxfId="0" stopIfTrue="1">
      <formula>AND(D894&lt;&gt;"",OR($D$811="",$D$818=""),NOT(OR(AND($D$811&lt;&gt;"",$D$811="Yes"),AND($D$818&lt;&gt;"",$D$818="Yes"))))</formula>
    </cfRule>
    <cfRule type="expression" priority="3434" dxfId="1" stopIfTrue="1">
      <formula>AND(D894&lt;&gt;"",NOT(OR($D$811="",$D$818="")),NOT(OR(AND($D$811&lt;&gt;"",$D$811="Yes"),AND($D$818&lt;&gt;"",$D$818="Yes"))))</formula>
    </cfRule>
    <cfRule type="expression" priority="3435" dxfId="2" stopIfTrue="1">
      <formula>AND(OR(AND($D$811&lt;&gt;"",$D$811="Yes"),AND($D$818&lt;&gt;"",$D$818="Yes")),D894="")</formula>
    </cfRule>
    <cfRule type="expression" priority="3436" dxfId="3" stopIfTrue="1">
      <formula>AND(D894="",NOT(OR(AND($D$811&lt;&gt;"",$D$811="Yes"),AND($D$818&lt;&gt;"",$D$818="Yes"))))</formula>
    </cfRule>
  </conditionalFormatting>
  <conditionalFormatting sqref="D895">
    <cfRule type="expression" priority="3437" dxfId="0" stopIfTrue="1">
      <formula>AND(D895&lt;&gt;"",OR($D$811="",$D$818=""),NOT(OR(AND($D$811&lt;&gt;"",$D$811="Yes"),AND($D$818&lt;&gt;"",$D$818="Yes"))))</formula>
    </cfRule>
    <cfRule type="expression" priority="3438" dxfId="1" stopIfTrue="1">
      <formula>AND(D895&lt;&gt;"",NOT(OR($D$811="",$D$818="")),NOT(OR(AND($D$811&lt;&gt;"",$D$811="Yes"),AND($D$818&lt;&gt;"",$D$818="Yes"))))</formula>
    </cfRule>
    <cfRule type="expression" priority="3439" dxfId="2" stopIfTrue="1">
      <formula>AND(OR(AND($D$811&lt;&gt;"",$D$811="Yes"),AND($D$818&lt;&gt;"",$D$818="Yes")),D895="")</formula>
    </cfRule>
    <cfRule type="expression" priority="3440" dxfId="3" stopIfTrue="1">
      <formula>AND(D895="",NOT(OR(AND($D$811&lt;&gt;"",$D$811="Yes"),AND($D$818&lt;&gt;"",$D$818="Yes"))))</formula>
    </cfRule>
  </conditionalFormatting>
  <conditionalFormatting sqref="D896">
    <cfRule type="expression" priority="3441" dxfId="0" stopIfTrue="1">
      <formula>AND(D896&lt;&gt;"",OR($D$811="",$D$818=""),NOT(OR(AND($D$811&lt;&gt;"",$D$811="Yes"),AND($D$818&lt;&gt;"",$D$818="Yes"))))</formula>
    </cfRule>
    <cfRule type="expression" priority="3442" dxfId="1" stopIfTrue="1">
      <formula>AND(D896&lt;&gt;"",NOT(OR($D$811="",$D$818="")),NOT(OR(AND($D$811&lt;&gt;"",$D$811="Yes"),AND($D$818&lt;&gt;"",$D$818="Yes"))))</formula>
    </cfRule>
    <cfRule type="expression" priority="3443" dxfId="2" stopIfTrue="1">
      <formula>AND(OR(AND($D$811&lt;&gt;"",$D$811="Yes"),AND($D$818&lt;&gt;"",$D$818="Yes")),D896="")</formula>
    </cfRule>
    <cfRule type="expression" priority="3444" dxfId="3" stopIfTrue="1">
      <formula>AND(D896="",NOT(OR(AND($D$811&lt;&gt;"",$D$811="Yes"),AND($D$818&lt;&gt;"",$D$818="Yes"))))</formula>
    </cfRule>
  </conditionalFormatting>
  <conditionalFormatting sqref="D897">
    <cfRule type="expression" priority="3445" dxfId="0" stopIfTrue="1">
      <formula>AND(D897&lt;&gt;"",OR($D$811="",$D$818=""),NOT(OR(AND($D$811&lt;&gt;"",$D$811="Yes"),AND($D$818&lt;&gt;"",$D$818="Yes"))))</formula>
    </cfRule>
    <cfRule type="expression" priority="3446" dxfId="1" stopIfTrue="1">
      <formula>AND(D897&lt;&gt;"",NOT(OR($D$811="",$D$818="")),NOT(OR(AND($D$811&lt;&gt;"",$D$811="Yes"),AND($D$818&lt;&gt;"",$D$818="Yes"))))</formula>
    </cfRule>
    <cfRule type="expression" priority="3447" dxfId="2" stopIfTrue="1">
      <formula>AND(OR(AND($D$811&lt;&gt;"",$D$811="Yes"),AND($D$818&lt;&gt;"",$D$818="Yes")),D897="")</formula>
    </cfRule>
    <cfRule type="expression" priority="3448" dxfId="3" stopIfTrue="1">
      <formula>AND(D897="",NOT(OR(AND($D$811&lt;&gt;"",$D$811="Yes"),AND($D$818&lt;&gt;"",$D$818="Yes"))))</formula>
    </cfRule>
  </conditionalFormatting>
  <conditionalFormatting sqref="D899">
    <cfRule type="expression" priority="3449" dxfId="0" stopIfTrue="1">
      <formula>AND(D899&lt;&gt;"",OR($D$811="",$D$818=""),NOT(OR(AND($D$811&lt;&gt;"",$D$811="Yes"),AND($D$818&lt;&gt;"",$D$818="Yes"))))</formula>
    </cfRule>
    <cfRule type="expression" priority="3450" dxfId="1" stopIfTrue="1">
      <formula>AND(D899&lt;&gt;"",NOT(OR($D$811="",$D$818="")),NOT(OR(AND($D$811&lt;&gt;"",$D$811="Yes"),AND($D$818&lt;&gt;"",$D$818="Yes"))))</formula>
    </cfRule>
    <cfRule type="expression" priority="3451" dxfId="2" stopIfTrue="1">
      <formula>AND(OR(AND($D$811&lt;&gt;"",$D$811="Yes"),AND($D$818&lt;&gt;"",$D$818="Yes")),D899="")</formula>
    </cfRule>
    <cfRule type="expression" priority="3452" dxfId="3" stopIfTrue="1">
      <formula>AND(D899="",NOT(OR(AND($D$811&lt;&gt;"",$D$811="Yes"),AND($D$818&lt;&gt;"",$D$818="Yes"))))</formula>
    </cfRule>
  </conditionalFormatting>
  <conditionalFormatting sqref="D900">
    <cfRule type="expression" priority="3453" dxfId="0" stopIfTrue="1">
      <formula>AND(D900&lt;&gt;"",OR($D$811="",$D$818=""),NOT(OR(AND($D$811&lt;&gt;"",$D$811="Yes"),AND($D$818&lt;&gt;"",$D$818="Yes"))))</formula>
    </cfRule>
    <cfRule type="expression" priority="3454" dxfId="1" stopIfTrue="1">
      <formula>AND(D900&lt;&gt;"",NOT(OR($D$811="",$D$818="")),NOT(OR(AND($D$811&lt;&gt;"",$D$811="Yes"),AND($D$818&lt;&gt;"",$D$818="Yes"))))</formula>
    </cfRule>
    <cfRule type="expression" priority="3455" dxfId="2" stopIfTrue="1">
      <formula>AND(OR(AND($D$811&lt;&gt;"",$D$811="Yes"),AND($D$818&lt;&gt;"",$D$818="Yes")),D900="")</formula>
    </cfRule>
    <cfRule type="expression" priority="3456" dxfId="3" stopIfTrue="1">
      <formula>AND(D900="",NOT(OR(AND($D$811&lt;&gt;"",$D$811="Yes"),AND($D$818&lt;&gt;"",$D$818="Yes"))))</formula>
    </cfRule>
  </conditionalFormatting>
  <conditionalFormatting sqref="D901">
    <cfRule type="expression" priority="3457" dxfId="0" stopIfTrue="1">
      <formula>AND(D901&lt;&gt;"",OR($D$811="",$D$818=""),NOT(OR(AND($D$811&lt;&gt;"",$D$811="Yes"),AND($D$818&lt;&gt;"",$D$818="Yes"))))</formula>
    </cfRule>
    <cfRule type="expression" priority="3458" dxfId="1" stopIfTrue="1">
      <formula>AND(D901&lt;&gt;"",NOT(OR($D$811="",$D$818="")),NOT(OR(AND($D$811&lt;&gt;"",$D$811="Yes"),AND($D$818&lt;&gt;"",$D$818="Yes"))))</formula>
    </cfRule>
    <cfRule type="expression" priority="3459" dxfId="2" stopIfTrue="1">
      <formula>AND(OR(AND($D$811&lt;&gt;"",$D$811="Yes"),AND($D$818&lt;&gt;"",$D$818="Yes")),D901="")</formula>
    </cfRule>
    <cfRule type="expression" priority="3460" dxfId="3" stopIfTrue="1">
      <formula>AND(D901="",NOT(OR(AND($D$811&lt;&gt;"",$D$811="Yes"),AND($D$818&lt;&gt;"",$D$818="Yes"))))</formula>
    </cfRule>
  </conditionalFormatting>
  <conditionalFormatting sqref="D902">
    <cfRule type="expression" priority="3461" dxfId="0" stopIfTrue="1">
      <formula>AND(D902&lt;&gt;"",OR($D$811="",$D$818=""),NOT(OR(AND($D$811&lt;&gt;"",$D$811="Yes"),AND($D$818&lt;&gt;"",$D$818="Yes"))))</formula>
    </cfRule>
    <cfRule type="expression" priority="3462" dxfId="1" stopIfTrue="1">
      <formula>AND(D902&lt;&gt;"",NOT(OR($D$811="",$D$818="")),NOT(OR(AND($D$811&lt;&gt;"",$D$811="Yes"),AND($D$818&lt;&gt;"",$D$818="Yes"))))</formula>
    </cfRule>
    <cfRule type="expression" priority="3463" dxfId="2" stopIfTrue="1">
      <formula>AND(OR(AND($D$811&lt;&gt;"",$D$811="Yes"),AND($D$818&lt;&gt;"",$D$818="Yes")),D902="")</formula>
    </cfRule>
    <cfRule type="expression" priority="3464" dxfId="3" stopIfTrue="1">
      <formula>AND(D902="",NOT(OR(AND($D$811&lt;&gt;"",$D$811="Yes"),AND($D$818&lt;&gt;"",$D$818="Yes"))))</formula>
    </cfRule>
  </conditionalFormatting>
  <conditionalFormatting sqref="D903">
    <cfRule type="expression" priority="3465" dxfId="0" stopIfTrue="1">
      <formula>AND(D903&lt;&gt;"",OR($D$811="",$D$818=""),NOT(OR(AND($D$811&lt;&gt;"",$D$811="Yes"),AND($D$818&lt;&gt;"",$D$818="Yes"))))</formula>
    </cfRule>
    <cfRule type="expression" priority="3466" dxfId="1" stopIfTrue="1">
      <formula>AND(D903&lt;&gt;"",NOT(OR($D$811="",$D$818="")),NOT(OR(AND($D$811&lt;&gt;"",$D$811="Yes"),AND($D$818&lt;&gt;"",$D$818="Yes"))))</formula>
    </cfRule>
    <cfRule type="expression" priority="3467" dxfId="2" stopIfTrue="1">
      <formula>AND(OR(AND($D$811&lt;&gt;"",$D$811="Yes"),AND($D$818&lt;&gt;"",$D$818="Yes")),D903="")</formula>
    </cfRule>
    <cfRule type="expression" priority="3468" dxfId="3" stopIfTrue="1">
      <formula>AND(D903="",NOT(OR(AND($D$811&lt;&gt;"",$D$811="Yes"),AND($D$818&lt;&gt;"",$D$818="Yes"))))</formula>
    </cfRule>
  </conditionalFormatting>
  <conditionalFormatting sqref="D904">
    <cfRule type="expression" priority="3469" dxfId="0" stopIfTrue="1">
      <formula>AND(D904&lt;&gt;"",OR($D$811="",$D$818=""),NOT(OR(AND($D$811&lt;&gt;"",$D$811="Yes"),AND($D$818&lt;&gt;"",$D$818="Yes"))))</formula>
    </cfRule>
    <cfRule type="expression" priority="3470" dxfId="1" stopIfTrue="1">
      <formula>AND(D904&lt;&gt;"",NOT(OR($D$811="",$D$818="")),NOT(OR(AND($D$811&lt;&gt;"",$D$811="Yes"),AND($D$818&lt;&gt;"",$D$818="Yes"))))</formula>
    </cfRule>
    <cfRule type="expression" priority="3471" dxfId="2" stopIfTrue="1">
      <formula>AND(OR(AND($D$811&lt;&gt;"",$D$811="Yes"),AND($D$818&lt;&gt;"",$D$818="Yes")),D904="")</formula>
    </cfRule>
    <cfRule type="expression" priority="3472" dxfId="3" stopIfTrue="1">
      <formula>AND(D904="",NOT(OR(AND($D$811&lt;&gt;"",$D$811="Yes"),AND($D$818&lt;&gt;"",$D$818="Yes"))))</formula>
    </cfRule>
  </conditionalFormatting>
  <conditionalFormatting sqref="D905">
    <cfRule type="expression" priority="3473" dxfId="0" stopIfTrue="1">
      <formula>AND(D905&lt;&gt;"",OR($D$811="",$D$818=""),NOT(OR(AND($D$811&lt;&gt;"",$D$811="Yes"),AND($D$818&lt;&gt;"",$D$818="Yes"))))</formula>
    </cfRule>
    <cfRule type="expression" priority="3474" dxfId="1" stopIfTrue="1">
      <formula>AND(D905&lt;&gt;"",NOT(OR($D$811="",$D$818="")),NOT(OR(AND($D$811&lt;&gt;"",$D$811="Yes"),AND($D$818&lt;&gt;"",$D$818="Yes"))))</formula>
    </cfRule>
    <cfRule type="expression" priority="3475" dxfId="2" stopIfTrue="1">
      <formula>AND(OR(AND($D$811&lt;&gt;"",$D$811="Yes"),AND($D$818&lt;&gt;"",$D$818="Yes")),D905="")</formula>
    </cfRule>
    <cfRule type="expression" priority="3476" dxfId="3" stopIfTrue="1">
      <formula>AND(D905="",NOT(OR(AND($D$811&lt;&gt;"",$D$811="Yes"),AND($D$818&lt;&gt;"",$D$818="Yes"))))</formula>
    </cfRule>
  </conditionalFormatting>
  <conditionalFormatting sqref="D906">
    <cfRule type="expression" priority="3477" dxfId="0" stopIfTrue="1">
      <formula>AND(D906&lt;&gt;"",OR($D$811="",$D$818=""),NOT(OR(AND($D$811&lt;&gt;"",$D$811="Yes"),AND($D$818&lt;&gt;"",$D$818="Yes"))))</formula>
    </cfRule>
    <cfRule type="expression" priority="3478" dxfId="1" stopIfTrue="1">
      <formula>AND(D906&lt;&gt;"",NOT(OR($D$811="",$D$818="")),NOT(OR(AND($D$811&lt;&gt;"",$D$811="Yes"),AND($D$818&lt;&gt;"",$D$818="Yes"))))</formula>
    </cfRule>
    <cfRule type="expression" priority="3479" dxfId="2" stopIfTrue="1">
      <formula>AND(OR(AND($D$811&lt;&gt;"",$D$811="Yes"),AND($D$818&lt;&gt;"",$D$818="Yes")),D906="")</formula>
    </cfRule>
    <cfRule type="expression" priority="3480" dxfId="3" stopIfTrue="1">
      <formula>AND(D906="",NOT(OR(AND($D$811&lt;&gt;"",$D$811="Yes"),AND($D$818&lt;&gt;"",$D$818="Yes"))))</formula>
    </cfRule>
  </conditionalFormatting>
  <conditionalFormatting sqref="D907">
    <cfRule type="expression" priority="3481" dxfId="0" stopIfTrue="1">
      <formula>AND(D907&lt;&gt;"",OR($D$811="",$D$818=""),NOT(OR(AND($D$811&lt;&gt;"",$D$811="Yes"),AND($D$818&lt;&gt;"",$D$818="Yes"))))</formula>
    </cfRule>
    <cfRule type="expression" priority="3482" dxfId="1" stopIfTrue="1">
      <formula>AND(D907&lt;&gt;"",NOT(OR($D$811="",$D$818="")),NOT(OR(AND($D$811&lt;&gt;"",$D$811="Yes"),AND($D$818&lt;&gt;"",$D$818="Yes"))))</formula>
    </cfRule>
    <cfRule type="expression" priority="3483" dxfId="2" stopIfTrue="1">
      <formula>AND(OR(AND($D$811&lt;&gt;"",$D$811="Yes"),AND($D$818&lt;&gt;"",$D$818="Yes")),D907="")</formula>
    </cfRule>
    <cfRule type="expression" priority="3484" dxfId="3" stopIfTrue="1">
      <formula>AND(D907="",NOT(OR(AND($D$811&lt;&gt;"",$D$811="Yes"),AND($D$818&lt;&gt;"",$D$818="Yes"))))</formula>
    </cfRule>
  </conditionalFormatting>
  <conditionalFormatting sqref="D909">
    <cfRule type="expression" priority="3485" dxfId="0" stopIfTrue="1">
      <formula>AND(D909&lt;&gt;"",OR($D$811="",$D$818=""),NOT(OR(AND($D$811&lt;&gt;"",$D$811="Yes"),AND($D$818&lt;&gt;"",$D$818="Yes"))))</formula>
    </cfRule>
    <cfRule type="expression" priority="3486" dxfId="1" stopIfTrue="1">
      <formula>AND(D909&lt;&gt;"",NOT(OR($D$811="",$D$818="")),NOT(OR(AND($D$811&lt;&gt;"",$D$811="Yes"),AND($D$818&lt;&gt;"",$D$818="Yes"))))</formula>
    </cfRule>
    <cfRule type="expression" priority="3487" dxfId="2" stopIfTrue="1">
      <formula>AND(OR(AND($D$811&lt;&gt;"",$D$811="Yes"),AND($D$818&lt;&gt;"",$D$818="Yes")),D909="")</formula>
    </cfRule>
    <cfRule type="expression" priority="3488" dxfId="3" stopIfTrue="1">
      <formula>AND(D909="",NOT(OR(AND($D$811&lt;&gt;"",$D$811="Yes"),AND($D$818&lt;&gt;"",$D$818="Yes"))))</formula>
    </cfRule>
  </conditionalFormatting>
  <conditionalFormatting sqref="D910">
    <cfRule type="expression" priority="3489" dxfId="0" stopIfTrue="1">
      <formula>AND(D910&lt;&gt;"",$D$909="",NOT(AND($D$909&lt;&gt;"",$D$909="Yes")))</formula>
    </cfRule>
    <cfRule type="expression" priority="3490" dxfId="1" stopIfTrue="1">
      <formula>AND(D910&lt;&gt;"",NOT($D$909=""),NOT(AND($D$909&lt;&gt;"",$D$909="Yes")))</formula>
    </cfRule>
    <cfRule type="expression" priority="3491" dxfId="2" stopIfTrue="1">
      <formula>AND(AND($D$909&lt;&gt;"",$D$909="Yes"),D910="")</formula>
    </cfRule>
    <cfRule type="expression" priority="3492" dxfId="3" stopIfTrue="1">
      <formula>AND(D910="",NOT(AND($D$909&lt;&gt;"",$D$909="Yes")))</formula>
    </cfRule>
  </conditionalFormatting>
  <conditionalFormatting sqref="D911">
    <cfRule type="expression" priority="3493" dxfId="0" stopIfTrue="1">
      <formula>AND(D911&lt;&gt;"",OR($D$811="",$D$818=""),NOT(OR(AND($D$811&lt;&gt;"",$D$811="Yes"),AND($D$818&lt;&gt;"",$D$818="Yes"))))</formula>
    </cfRule>
    <cfRule type="expression" priority="3494" dxfId="1" stopIfTrue="1">
      <formula>AND(D911&lt;&gt;"",NOT(OR($D$811="",$D$818="")),NOT(OR(AND($D$811&lt;&gt;"",$D$811="Yes"),AND($D$818&lt;&gt;"",$D$818="Yes"))))</formula>
    </cfRule>
    <cfRule type="expression" priority="3495" dxfId="2" stopIfTrue="1">
      <formula>AND(OR(AND($D$811&lt;&gt;"",$D$811="Yes"),AND($D$818&lt;&gt;"",$D$818="Yes")),D911="")</formula>
    </cfRule>
    <cfRule type="expression" priority="3496" dxfId="3" stopIfTrue="1">
      <formula>AND(D911="",NOT(OR(AND($D$811&lt;&gt;"",$D$811="Yes"),AND($D$818&lt;&gt;"",$D$818="Yes"))))</formula>
    </cfRule>
  </conditionalFormatting>
  <conditionalFormatting sqref="D912">
    <cfRule type="expression" priority="3497" dxfId="0" stopIfTrue="1">
      <formula>AND(D912&lt;&gt;"",$D$911="",NOT(AND($D$911&lt;&gt;"",$D$911="Yes")))</formula>
    </cfRule>
    <cfRule type="expression" priority="3498" dxfId="1" stopIfTrue="1">
      <formula>AND(D912&lt;&gt;"",NOT($D$911=""),NOT(AND($D$911&lt;&gt;"",$D$911="Yes")))</formula>
    </cfRule>
    <cfRule type="expression" priority="3499" dxfId="2" stopIfTrue="1">
      <formula>AND(AND($D$911&lt;&gt;"",$D$911="Yes"),D912="")</formula>
    </cfRule>
    <cfRule type="expression" priority="3500" dxfId="3" stopIfTrue="1">
      <formula>AND(D912="",NOT(AND($D$911&lt;&gt;"",$D$911="Yes")))</formula>
    </cfRule>
  </conditionalFormatting>
  <conditionalFormatting sqref="D913">
    <cfRule type="expression" priority="3501" dxfId="0" stopIfTrue="1">
      <formula>AND(D913&lt;&gt;"",OR($D$811="",$D$818=""),NOT(OR(AND($D$811&lt;&gt;"",$D$811="Yes"),AND($D$818&lt;&gt;"",$D$818="Yes"))))</formula>
    </cfRule>
    <cfRule type="expression" priority="3502" dxfId="1" stopIfTrue="1">
      <formula>AND(D913&lt;&gt;"",NOT(OR($D$811="",$D$818="")),NOT(OR(AND($D$811&lt;&gt;"",$D$811="Yes"),AND($D$818&lt;&gt;"",$D$818="Yes"))))</formula>
    </cfRule>
    <cfRule type="expression" priority="3503" dxfId="2" stopIfTrue="1">
      <formula>AND(OR(AND($D$811&lt;&gt;"",$D$811="Yes"),AND($D$818&lt;&gt;"",$D$818="Yes")),D913="")</formula>
    </cfRule>
    <cfRule type="expression" priority="3504" dxfId="3" stopIfTrue="1">
      <formula>AND(D913="",NOT(OR(AND($D$811&lt;&gt;"",$D$811="Yes"),AND($D$818&lt;&gt;"",$D$818="Yes"))))</formula>
    </cfRule>
  </conditionalFormatting>
  <conditionalFormatting sqref="D914">
    <cfRule type="expression" priority="3505" dxfId="0" stopIfTrue="1">
      <formula>AND(D914&lt;&gt;"",$D$913="",NOT(AND($D$913&lt;&gt;"",$D$913="Yes")))</formula>
    </cfRule>
    <cfRule type="expression" priority="3506" dxfId="1" stopIfTrue="1">
      <formula>AND(D914&lt;&gt;"",NOT($D$913=""),NOT(AND($D$913&lt;&gt;"",$D$913="Yes")))</formula>
    </cfRule>
    <cfRule type="expression" priority="3507" dxfId="2" stopIfTrue="1">
      <formula>AND(AND($D$913&lt;&gt;"",$D$913="Yes"),D914="")</formula>
    </cfRule>
    <cfRule type="expression" priority="3508" dxfId="3" stopIfTrue="1">
      <formula>AND(D914="",NOT(AND($D$913&lt;&gt;"",$D$913="Yes")))</formula>
    </cfRule>
  </conditionalFormatting>
  <conditionalFormatting sqref="D915">
    <cfRule type="expression" priority="3509" dxfId="0" stopIfTrue="1">
      <formula>AND(D915&lt;&gt;"",OR($D$811="",$D$818=""),NOT(OR(AND($D$811&lt;&gt;"",$D$811="Yes"),AND($D$818&lt;&gt;"",$D$818="Yes"))))</formula>
    </cfRule>
    <cfRule type="expression" priority="3510" dxfId="1" stopIfTrue="1">
      <formula>AND(D915&lt;&gt;"",NOT(OR($D$811="",$D$818="")),NOT(OR(AND($D$811&lt;&gt;"",$D$811="Yes"),AND($D$818&lt;&gt;"",$D$818="Yes"))))</formula>
    </cfRule>
    <cfRule type="expression" priority="3511" dxfId="2" stopIfTrue="1">
      <formula>AND(OR(AND($D$811&lt;&gt;"",$D$811="Yes"),AND($D$818&lt;&gt;"",$D$818="Yes")),D915="")</formula>
    </cfRule>
    <cfRule type="expression" priority="3512" dxfId="3" stopIfTrue="1">
      <formula>AND(D915="",NOT(OR(AND($D$811&lt;&gt;"",$D$811="Yes"),AND($D$818&lt;&gt;"",$D$818="Yes"))))</formula>
    </cfRule>
  </conditionalFormatting>
  <conditionalFormatting sqref="D916">
    <cfRule type="expression" priority="3513" dxfId="0" stopIfTrue="1">
      <formula>AND(D916&lt;&gt;"",$D$915="",NOT(AND($D$915&lt;&gt;"",$D$915="Yes")))</formula>
    </cfRule>
    <cfRule type="expression" priority="3514" dxfId="1" stopIfTrue="1">
      <formula>AND(D916&lt;&gt;"",NOT($D$915=""),NOT(AND($D$915&lt;&gt;"",$D$915="Yes")))</formula>
    </cfRule>
    <cfRule type="expression" priority="3515" dxfId="2" stopIfTrue="1">
      <formula>AND(AND($D$915&lt;&gt;"",$D$915="Yes"),D916="")</formula>
    </cfRule>
    <cfRule type="expression" priority="3516" dxfId="3" stopIfTrue="1">
      <formula>AND(D916="",NOT(AND($D$915&lt;&gt;"",$D$915="Yes")))</formula>
    </cfRule>
  </conditionalFormatting>
  <conditionalFormatting sqref="D917">
    <cfRule type="expression" priority="3517" dxfId="0" stopIfTrue="1">
      <formula>AND(D917&lt;&gt;"",OR($D$811="",$D$818=""),NOT(OR(AND($D$811&lt;&gt;"",$D$811="Yes"),AND($D$818&lt;&gt;"",$D$818="Yes"))))</formula>
    </cfRule>
    <cfRule type="expression" priority="3518" dxfId="1" stopIfTrue="1">
      <formula>AND(D917&lt;&gt;"",NOT(OR($D$811="",$D$818="")),NOT(OR(AND($D$811&lt;&gt;"",$D$811="Yes"),AND($D$818&lt;&gt;"",$D$818="Yes"))))</formula>
    </cfRule>
    <cfRule type="expression" priority="3519" dxfId="2" stopIfTrue="1">
      <formula>AND(OR(AND($D$811&lt;&gt;"",$D$811="Yes"),AND($D$818&lt;&gt;"",$D$818="Yes")),D917="")</formula>
    </cfRule>
    <cfRule type="expression" priority="3520" dxfId="3" stopIfTrue="1">
      <formula>AND(D917="",NOT(OR(AND($D$811&lt;&gt;"",$D$811="Yes"),AND($D$818&lt;&gt;"",$D$818="Yes"))))</formula>
    </cfRule>
  </conditionalFormatting>
  <conditionalFormatting sqref="D918">
    <cfRule type="expression" priority="3521" dxfId="0" stopIfTrue="1">
      <formula>AND(D918&lt;&gt;"",$D$917="",NOT(AND($D$917&lt;&gt;"",$D$917="Yes")))</formula>
    </cfRule>
    <cfRule type="expression" priority="3522" dxfId="1" stopIfTrue="1">
      <formula>AND(D918&lt;&gt;"",NOT($D$917=""),NOT(AND($D$917&lt;&gt;"",$D$917="Yes")))</formula>
    </cfRule>
    <cfRule type="expression" priority="3523" dxfId="2" stopIfTrue="1">
      <formula>AND(AND($D$917&lt;&gt;"",$D$917="Yes"),D918="")</formula>
    </cfRule>
    <cfRule type="expression" priority="3524" dxfId="3" stopIfTrue="1">
      <formula>AND(D918="",NOT(AND($D$917&lt;&gt;"",$D$917="Yes")))</formula>
    </cfRule>
  </conditionalFormatting>
  <conditionalFormatting sqref="D919">
    <cfRule type="expression" priority="3525" dxfId="0" stopIfTrue="1">
      <formula>AND(D919&lt;&gt;"",OR($D$811="",$D$818=""),NOT(OR(AND($D$811&lt;&gt;"",$D$811="Yes"),AND($D$818&lt;&gt;"",$D$818="Yes"))))</formula>
    </cfRule>
    <cfRule type="expression" priority="3526" dxfId="1" stopIfTrue="1">
      <formula>AND(D919&lt;&gt;"",NOT(OR($D$811="",$D$818="")),NOT(OR(AND($D$811&lt;&gt;"",$D$811="Yes"),AND($D$818&lt;&gt;"",$D$818="Yes"))))</formula>
    </cfRule>
    <cfRule type="expression" priority="3527" dxfId="2" stopIfTrue="1">
      <formula>AND(OR(AND($D$811&lt;&gt;"",$D$811="Yes"),AND($D$818&lt;&gt;"",$D$818="Yes")),D919="")</formula>
    </cfRule>
    <cfRule type="expression" priority="3528" dxfId="3" stopIfTrue="1">
      <formula>AND(D919="",NOT(OR(AND($D$811&lt;&gt;"",$D$811="Yes"),AND($D$818&lt;&gt;"",$D$818="Yes"))))</formula>
    </cfRule>
  </conditionalFormatting>
  <conditionalFormatting sqref="D920">
    <cfRule type="expression" priority="3529" dxfId="0" stopIfTrue="1">
      <formula>AND(D920&lt;&gt;"",$D$919="",NOT(AND($D$919&lt;&gt;"",$D$919="Yes")))</formula>
    </cfRule>
    <cfRule type="expression" priority="3530" dxfId="1" stopIfTrue="1">
      <formula>AND(D920&lt;&gt;"",NOT($D$919=""),NOT(AND($D$919&lt;&gt;"",$D$919="Yes")))</formula>
    </cfRule>
    <cfRule type="expression" priority="3531" dxfId="2" stopIfTrue="1">
      <formula>AND(AND($D$919&lt;&gt;"",$D$919="Yes"),D920="")</formula>
    </cfRule>
    <cfRule type="expression" priority="3532" dxfId="3" stopIfTrue="1">
      <formula>AND(D920="",NOT(AND($D$919&lt;&gt;"",$D$919="Yes")))</formula>
    </cfRule>
  </conditionalFormatting>
  <conditionalFormatting sqref="D921">
    <cfRule type="expression" priority="3533" dxfId="0" stopIfTrue="1">
      <formula>AND(D921&lt;&gt;"",OR($D$811="",$D$818=""),NOT(OR(AND($D$811&lt;&gt;"",$D$811="Yes"),AND($D$818&lt;&gt;"",$D$818="Yes"))))</formula>
    </cfRule>
    <cfRule type="expression" priority="3534" dxfId="1" stopIfTrue="1">
      <formula>AND(D921&lt;&gt;"",NOT(OR($D$811="",$D$818="")),NOT(OR(AND($D$811&lt;&gt;"",$D$811="Yes"),AND($D$818&lt;&gt;"",$D$818="Yes"))))</formula>
    </cfRule>
    <cfRule type="expression" priority="3535" dxfId="2" stopIfTrue="1">
      <formula>AND(OR(AND($D$811&lt;&gt;"",$D$811="Yes"),AND($D$818&lt;&gt;"",$D$818="Yes")),D921="")</formula>
    </cfRule>
    <cfRule type="expression" priority="3536" dxfId="3" stopIfTrue="1">
      <formula>AND(D921="",NOT(OR(AND($D$811&lt;&gt;"",$D$811="Yes"),AND($D$818&lt;&gt;"",$D$818="Yes"))))</formula>
    </cfRule>
  </conditionalFormatting>
  <conditionalFormatting sqref="D922">
    <cfRule type="expression" priority="3537" dxfId="0" stopIfTrue="1">
      <formula>AND(D922&lt;&gt;"",$D$921="",NOT(AND($D$921&lt;&gt;"",$D$921="Yes")))</formula>
    </cfRule>
    <cfRule type="expression" priority="3538" dxfId="1" stopIfTrue="1">
      <formula>AND(D922&lt;&gt;"",NOT($D$921=""),NOT(AND($D$921&lt;&gt;"",$D$921="Yes")))</formula>
    </cfRule>
    <cfRule type="expression" priority="3539" dxfId="2" stopIfTrue="1">
      <formula>AND(AND($D$921&lt;&gt;"",$D$921="Yes"),D922="")</formula>
    </cfRule>
    <cfRule type="expression" priority="3540" dxfId="3" stopIfTrue="1">
      <formula>AND(D922="",NOT(AND($D$921&lt;&gt;"",$D$921="Yes")))</formula>
    </cfRule>
  </conditionalFormatting>
  <conditionalFormatting sqref="D923">
    <cfRule type="expression" priority="3541" dxfId="0" stopIfTrue="1">
      <formula>AND(D923&lt;&gt;"",OR($D$811="",$D$818=""),NOT(OR(AND($D$811&lt;&gt;"",$D$811="Yes"),AND($D$818&lt;&gt;"",$D$818="Yes"))))</formula>
    </cfRule>
    <cfRule type="expression" priority="3542" dxfId="1" stopIfTrue="1">
      <formula>AND(D923&lt;&gt;"",NOT(OR($D$811="",$D$818="")),NOT(OR(AND($D$811&lt;&gt;"",$D$811="Yes"),AND($D$818&lt;&gt;"",$D$818="Yes"))))</formula>
    </cfRule>
    <cfRule type="expression" priority="3543" dxfId="2" stopIfTrue="1">
      <formula>AND(OR(AND($D$811&lt;&gt;"",$D$811="Yes"),AND($D$818&lt;&gt;"",$D$818="Yes")),D923="")</formula>
    </cfRule>
    <cfRule type="expression" priority="3544" dxfId="3" stopIfTrue="1">
      <formula>AND(D923="",NOT(OR(AND($D$811&lt;&gt;"",$D$811="Yes"),AND($D$818&lt;&gt;"",$D$818="Yes"))))</formula>
    </cfRule>
  </conditionalFormatting>
  <conditionalFormatting sqref="D924">
    <cfRule type="expression" priority="3545" dxfId="0" stopIfTrue="1">
      <formula>AND(D924&lt;&gt;"",$D$923="",NOT(AND($D$923&lt;&gt;"",$D$923="Yes")))</formula>
    </cfRule>
    <cfRule type="expression" priority="3546" dxfId="1" stopIfTrue="1">
      <formula>AND(D924&lt;&gt;"",NOT($D$923=""),NOT(AND($D$923&lt;&gt;"",$D$923="Yes")))</formula>
    </cfRule>
    <cfRule type="expression" priority="3547" dxfId="2" stopIfTrue="1">
      <formula>AND(AND($D$923&lt;&gt;"",$D$923="Yes"),D924="")</formula>
    </cfRule>
    <cfRule type="expression" priority="3548" dxfId="3" stopIfTrue="1">
      <formula>AND(D924="",NOT(AND($D$923&lt;&gt;"",$D$923="Yes")))</formula>
    </cfRule>
  </conditionalFormatting>
  <conditionalFormatting sqref="D926">
    <cfRule type="expression" priority="3549" dxfId="0" stopIfTrue="1">
      <formula>AND(D926&lt;&gt;"",OR($D$811="",$D$818=""),NOT(OR(AND($D$811&lt;&gt;"",$D$811="Yes"),AND($D$818&lt;&gt;"",$D$818="Yes"))))</formula>
    </cfRule>
    <cfRule type="expression" priority="3550" dxfId="1" stopIfTrue="1">
      <formula>AND(D926&lt;&gt;"",NOT(OR($D$811="",$D$818="")),NOT(OR(AND($D$811&lt;&gt;"",$D$811="Yes"),AND($D$818&lt;&gt;"",$D$818="Yes"))))</formula>
    </cfRule>
    <cfRule type="expression" priority="3551" dxfId="2" stopIfTrue="1">
      <formula>AND(OR(AND($D$811&lt;&gt;"",$D$811="Yes"),AND($D$818&lt;&gt;"",$D$818="Yes")),D926="")</formula>
    </cfRule>
    <cfRule type="expression" priority="3552" dxfId="3" stopIfTrue="1">
      <formula>AND(D926="",NOT(OR(AND($D$811&lt;&gt;"",$D$811="Yes"),AND($D$818&lt;&gt;"",$D$818="Yes"))))</formula>
    </cfRule>
  </conditionalFormatting>
  <conditionalFormatting sqref="D927:AG927">
    <cfRule type="expression" priority="3553" dxfId="0" stopIfTrue="1">
      <formula>AND(D927&lt;&gt;"",$D$926="",NOT(AND($D$926&lt;&gt;"",$D$926="Yes")))</formula>
    </cfRule>
    <cfRule type="expression" priority="3554" dxfId="1" stopIfTrue="1">
      <formula>AND(D927&lt;&gt;"",NOT($D$926=""),NOT(AND($D$926&lt;&gt;"",$D$926="Yes")))</formula>
    </cfRule>
    <cfRule type="expression" priority="3555" dxfId="2" stopIfTrue="1">
      <formula>AND(AND($D$926&lt;&gt;"",$D$926="Yes"),D927="")</formula>
    </cfRule>
    <cfRule type="expression" priority="3556" dxfId="3" stopIfTrue="1">
      <formula>AND(D927="",NOT(AND($D$926&lt;&gt;"",$D$926="Yes")))</formula>
    </cfRule>
  </conditionalFormatting>
  <conditionalFormatting sqref="D928:AG928">
    <cfRule type="expression" priority="3557" dxfId="0" stopIfTrue="1">
      <formula>AND(D928&lt;&gt;"",$D$926="",NOT(AND($D$926&lt;&gt;"",$D$926="Yes")))</formula>
    </cfRule>
    <cfRule type="expression" priority="3558" dxfId="1" stopIfTrue="1">
      <formula>AND(D928&lt;&gt;"",NOT($D$926=""),NOT(AND($D$926&lt;&gt;"",$D$926="Yes")))</formula>
    </cfRule>
    <cfRule type="expression" priority="3559" dxfId="2" stopIfTrue="1">
      <formula>AND(AND($D$926&lt;&gt;"",$D$926="Yes"),D928="")</formula>
    </cfRule>
    <cfRule type="expression" priority="3560" dxfId="3" stopIfTrue="1">
      <formula>AND(D928="",NOT(AND($D$926&lt;&gt;"",$D$926="Yes")))</formula>
    </cfRule>
  </conditionalFormatting>
  <conditionalFormatting sqref="D929:AG929">
    <cfRule type="expression" priority="3561" dxfId="0" stopIfTrue="1">
      <formula>AND(D929&lt;&gt;"",COUNTA('2- PR'!$D$927:$AG$927)=0,NOT(COUNTIF('2- PR'!$D$927:$AG$927,"Other")&gt;0))</formula>
    </cfRule>
    <cfRule type="expression" priority="3562" dxfId="1" stopIfTrue="1">
      <formula>AND(D929&lt;&gt;"",NOT(COUNTA('2- PR'!$D$927:$AG$927)=0),NOT(COUNTIF('2- PR'!$D$927:$AG$927,"Other")&gt;0))</formula>
    </cfRule>
    <cfRule type="expression" priority="3563" dxfId="2" stopIfTrue="1">
      <formula>AND(COUNTIF('2- PR'!$D$927:$AG$927,"Other")&gt;0,D929="")</formula>
    </cfRule>
    <cfRule type="expression" priority="3564" dxfId="3" stopIfTrue="1">
      <formula>AND(D929="",NOT(COUNTIF('2- PR'!$D$927:$AG$927,"Other")&gt;0))</formula>
    </cfRule>
  </conditionalFormatting>
  <conditionalFormatting sqref="D931">
    <cfRule type="expression" priority="3565" dxfId="0" stopIfTrue="1">
      <formula>AND(D931&lt;&gt;"",$D$811="",NOT(AND($D$811&lt;&gt;"",$D$811="Yes")))</formula>
    </cfRule>
    <cfRule type="expression" priority="3566" dxfId="1" stopIfTrue="1">
      <formula>AND(D931&lt;&gt;"",NOT($D$811=""),NOT(AND($D$811&lt;&gt;"",$D$811="Yes")))</formula>
    </cfRule>
    <cfRule type="expression" priority="3567" dxfId="2" stopIfTrue="1">
      <formula>AND(AND($D$811&lt;&gt;"",$D$811="Yes"),D931="")</formula>
    </cfRule>
    <cfRule type="expression" priority="3568" dxfId="3" stopIfTrue="1">
      <formula>AND(D931="",NOT(AND($D$811&lt;&gt;"",$D$811="Yes")))</formula>
    </cfRule>
  </conditionalFormatting>
  <conditionalFormatting sqref="D932">
    <cfRule type="expression" priority="3569" dxfId="0" stopIfTrue="1">
      <formula>AND(D932&lt;&gt;"",$D$931="",NOT(AND($D$931&lt;&gt;"",$D$931="Yes")))</formula>
    </cfRule>
    <cfRule type="expression" priority="3570" dxfId="1" stopIfTrue="1">
      <formula>AND(D932&lt;&gt;"",NOT($D$931=""),NOT(AND($D$931&lt;&gt;"",$D$931="Yes")))</formula>
    </cfRule>
    <cfRule type="expression" priority="3571" dxfId="2" stopIfTrue="1">
      <formula>AND(AND($D$931&lt;&gt;"",$D$931="Yes"),D932="")</formula>
    </cfRule>
    <cfRule type="expression" priority="3572" dxfId="3" stopIfTrue="1">
      <formula>AND(D932="",NOT(AND($D$931&lt;&gt;"",$D$931="Yes")))</formula>
    </cfRule>
  </conditionalFormatting>
  <conditionalFormatting sqref="D934:AG934">
    <cfRule type="expression" priority="3573" dxfId="0" stopIfTrue="1">
      <formula>AND(D934&lt;&gt;"",OR($D$926="",$D$931=""),NOT(OR(AND($D$926&lt;&gt;"",$D$926="Yes"),AND($D$931&lt;&gt;"",$D$931="Yes"))))</formula>
    </cfRule>
    <cfRule type="expression" priority="3574" dxfId="1" stopIfTrue="1">
      <formula>AND(D934&lt;&gt;"",NOT(OR($D$926="",$D$931="")),NOT(OR(AND($D$926&lt;&gt;"",$D$926="Yes"),AND($D$931&lt;&gt;"",$D$931="Yes"))))</formula>
    </cfRule>
    <cfRule type="expression" priority="3575" dxfId="2" stopIfTrue="1">
      <formula>AND(OR(AND($D$926&lt;&gt;"",$D$926="Yes"),AND($D$931&lt;&gt;"",$D$931="Yes")),D934="")</formula>
    </cfRule>
    <cfRule type="expression" priority="3576" dxfId="3" stopIfTrue="1">
      <formula>AND(D934="",NOT(OR(AND($D$926&lt;&gt;"",$D$926="Yes"),AND($D$931&lt;&gt;"",$D$931="Yes"))))</formula>
    </cfRule>
  </conditionalFormatting>
  <conditionalFormatting sqref="D935:AG935">
    <cfRule type="expression" priority="3577" dxfId="0" stopIfTrue="1">
      <formula>AND(D935&lt;&gt;"",COUNTA('2- PR'!$D$934:$AG$934)=0,NOT(COUNTIF('2- PR'!$D$934:$AG$934,"Other")&gt;0))</formula>
    </cfRule>
    <cfRule type="expression" priority="3578" dxfId="1" stopIfTrue="1">
      <formula>AND(D935&lt;&gt;"",NOT(COUNTA('2- PR'!$D$934:$AG$934)=0),NOT(COUNTIF('2- PR'!$D$934:$AG$934,"Other")&gt;0))</formula>
    </cfRule>
    <cfRule type="expression" priority="3579" dxfId="2" stopIfTrue="1">
      <formula>AND(COUNTIF('2- PR'!$D$934:$AG$934,"Other")&gt;0,D935="")</formula>
    </cfRule>
    <cfRule type="expression" priority="3580" dxfId="3" stopIfTrue="1">
      <formula>AND(D935="",NOT(COUNTIF('2- PR'!$D$934:$AG$934,"Other")&gt;0))</formula>
    </cfRule>
  </conditionalFormatting>
  <conditionalFormatting sqref="D936:AG936">
    <cfRule type="expression" priority="3581" dxfId="0" stopIfTrue="1">
      <formula>AND(D936&lt;&gt;"",OR($D$926="",$D$931=""),NOT(OR(AND($D$926&lt;&gt;"",$D$926="Yes"),AND($D$931&lt;&gt;"",$D$931="Yes"))))</formula>
    </cfRule>
    <cfRule type="expression" priority="3582" dxfId="1" stopIfTrue="1">
      <formula>AND(D936&lt;&gt;"",NOT(OR($D$926="",$D$931="")),NOT(OR(AND($D$926&lt;&gt;"",$D$926="Yes"),AND($D$931&lt;&gt;"",$D$931="Yes"))))</formula>
    </cfRule>
    <cfRule type="expression" priority="3583" dxfId="2" stopIfTrue="1">
      <formula>AND(OR(AND($D$926&lt;&gt;"",$D$926="Yes"),AND($D$931&lt;&gt;"",$D$931="Yes")),D936="")</formula>
    </cfRule>
    <cfRule type="expression" priority="3584" dxfId="3" stopIfTrue="1">
      <formula>AND(D936="",NOT(OR(AND($D$926&lt;&gt;"",$D$926="Yes"),AND($D$931&lt;&gt;"",$D$931="Yes"))))</formula>
    </cfRule>
  </conditionalFormatting>
  <conditionalFormatting sqref="D937:AG937">
    <cfRule type="expression" priority="3585" dxfId="0" stopIfTrue="1">
      <formula>AND(D937&lt;&gt;"",COUNTA('2- PR'!$D$936:$AG$936)=0,NOT(COUNTIF('2- PR'!$D$936:$AG$936,"Other")&gt;0))</formula>
    </cfRule>
    <cfRule type="expression" priority="3586" dxfId="1" stopIfTrue="1">
      <formula>AND(D937&lt;&gt;"",NOT(COUNTA('2- PR'!$D$936:$AG$936)=0),NOT(COUNTIF('2- PR'!$D$936:$AG$936,"Other")&gt;0))</formula>
    </cfRule>
    <cfRule type="expression" priority="3587" dxfId="2" stopIfTrue="1">
      <formula>AND(COUNTIF('2- PR'!$D$936:$AG$936,"Other")&gt;0,D937="")</formula>
    </cfRule>
    <cfRule type="expression" priority="3588" dxfId="3" stopIfTrue="1">
      <formula>AND(D937="",NOT(COUNTIF('2- PR'!$D$936:$AG$936,"Other")&gt;0))</formula>
    </cfRule>
  </conditionalFormatting>
  <conditionalFormatting sqref="D938:AG938">
    <cfRule type="expression" priority="3589" dxfId="0" stopIfTrue="1">
      <formula>AND(D938&lt;&gt;"",D$934="",NOT(D$934&lt;&gt;""))</formula>
    </cfRule>
    <cfRule type="expression" priority="3590" dxfId="1" stopIfTrue="1">
      <formula>AND(D938&lt;&gt;"",NOT(D$934=""),NOT(D$934&lt;&gt;""))</formula>
    </cfRule>
    <cfRule type="expression" priority="3591" dxfId="2" stopIfTrue="1">
      <formula>AND(D$934&lt;&gt;"",D938="")</formula>
    </cfRule>
    <cfRule type="expression" priority="3592" dxfId="3" stopIfTrue="1">
      <formula>AND(D938="",NOT(D$934&lt;&gt;""))</formula>
    </cfRule>
  </conditionalFormatting>
  <conditionalFormatting sqref="D939:AG939">
    <cfRule type="expression" priority="3593" dxfId="0" stopIfTrue="1">
      <formula>AND(D939&lt;&gt;"",D$934="",NOT(D$934&lt;&gt;""))</formula>
    </cfRule>
    <cfRule type="expression" priority="3594" dxfId="1" stopIfTrue="1">
      <formula>AND(D939&lt;&gt;"",NOT(D$934=""),NOT(D$934&lt;&gt;""))</formula>
    </cfRule>
    <cfRule type="expression" priority="3595" dxfId="2" stopIfTrue="1">
      <formula>AND(D$934&lt;&gt;"",D939="")</formula>
    </cfRule>
    <cfRule type="expression" priority="3596" dxfId="3" stopIfTrue="1">
      <formula>AND(D939="",NOT(D$934&lt;&gt;""))</formula>
    </cfRule>
  </conditionalFormatting>
  <conditionalFormatting sqref="D941">
    <cfRule type="expression" priority="3597" dxfId="0" stopIfTrue="1">
      <formula>AND(D941&lt;&gt;"",OR($D$811="",$D$818=""),NOT(OR(AND($D$811&lt;&gt;"",$D$811="Yes"),AND($D$818&lt;&gt;"",$D$818="Yes"))))</formula>
    </cfRule>
    <cfRule type="expression" priority="3598" dxfId="1" stopIfTrue="1">
      <formula>AND(D941&lt;&gt;"",NOT(OR($D$811="",$D$818="")),NOT(OR(AND($D$811&lt;&gt;"",$D$811="Yes"),AND($D$818&lt;&gt;"",$D$818="Yes"))))</formula>
    </cfRule>
    <cfRule type="expression" priority="3599" dxfId="2" stopIfTrue="1">
      <formula>AND(OR(AND($D$811&lt;&gt;"",$D$811="Yes"),AND($D$818&lt;&gt;"",$D$818="Yes")),D941="")</formula>
    </cfRule>
    <cfRule type="expression" priority="3600" dxfId="3" stopIfTrue="1">
      <formula>AND(D941="",NOT(OR(AND($D$811&lt;&gt;"",$D$811="Yes"),AND($D$818&lt;&gt;"",$D$818="Yes"))))</formula>
    </cfRule>
  </conditionalFormatting>
  <conditionalFormatting sqref="D942">
    <cfRule type="expression" priority="3601" dxfId="0" stopIfTrue="1">
      <formula>AND(D942&lt;&gt;"",$D$941="",NOT(AND($D$941&lt;&gt;"",$D$941="Yes")))</formula>
    </cfRule>
    <cfRule type="expression" priority="3602" dxfId="1" stopIfTrue="1">
      <formula>AND(D942&lt;&gt;"",NOT($D$941=""),NOT(AND($D$941&lt;&gt;"",$D$941="Yes")))</formula>
    </cfRule>
    <cfRule type="expression" priority="3603" dxfId="2" stopIfTrue="1">
      <formula>AND(AND($D$941&lt;&gt;"",$D$941="Yes"),D942="")</formula>
    </cfRule>
    <cfRule type="expression" priority="3604" dxfId="3" stopIfTrue="1">
      <formula>AND(D942="",NOT(AND($D$941&lt;&gt;"",$D$941="Yes")))</formula>
    </cfRule>
  </conditionalFormatting>
  <conditionalFormatting sqref="D944">
    <cfRule type="expression" priority="3605" dxfId="0" stopIfTrue="1">
      <formula>AND(D944&lt;&gt;"",OR($D$811="",$D$818=""),NOT(OR(AND($D$811&lt;&gt;"",$D$811="Yes"),AND($D$818&lt;&gt;"",$D$818="Yes"))))</formula>
    </cfRule>
    <cfRule type="expression" priority="3606" dxfId="1" stopIfTrue="1">
      <formula>AND(D944&lt;&gt;"",NOT(OR($D$811="",$D$818="")),NOT(OR(AND($D$811&lt;&gt;"",$D$811="Yes"),AND($D$818&lt;&gt;"",$D$818="Yes"))))</formula>
    </cfRule>
    <cfRule type="expression" priority="3607" dxfId="2" stopIfTrue="1">
      <formula>AND(OR(AND($D$811&lt;&gt;"",$D$811="Yes"),AND($D$818&lt;&gt;"",$D$818="Yes")),D944="")</formula>
    </cfRule>
    <cfRule type="expression" priority="3608" dxfId="3" stopIfTrue="1">
      <formula>AND(D944="",NOT(OR(AND($D$811&lt;&gt;"",$D$811="Yes"),AND($D$818&lt;&gt;"",$D$818="Yes"))))</formula>
    </cfRule>
  </conditionalFormatting>
  <conditionalFormatting sqref="D945">
    <cfRule type="expression" priority="3609" dxfId="0" stopIfTrue="1">
      <formula>AND(D945&lt;&gt;"",$D$944="",NOT(AND($D$944&lt;&gt;"",$D$944="Yes")))</formula>
    </cfRule>
    <cfRule type="expression" priority="3610" dxfId="1" stopIfTrue="1">
      <formula>AND(D945&lt;&gt;"",NOT($D$944=""),NOT(AND($D$944&lt;&gt;"",$D$944="Yes")))</formula>
    </cfRule>
    <cfRule type="expression" priority="3611" dxfId="2" stopIfTrue="1">
      <formula>AND(AND($D$944&lt;&gt;"",$D$944="Yes"),D945="")</formula>
    </cfRule>
    <cfRule type="expression" priority="3612" dxfId="3" stopIfTrue="1">
      <formula>AND(D945="",NOT(AND($D$944&lt;&gt;"",$D$944="Yes")))</formula>
    </cfRule>
  </conditionalFormatting>
  <conditionalFormatting sqref="D946">
    <cfRule type="expression" priority="3613" dxfId="0" stopIfTrue="1">
      <formula>AND(D946&lt;&gt;"",$D$944="",NOT(AND($D$944&lt;&gt;"",$D$944="Yes")))</formula>
    </cfRule>
    <cfRule type="expression" priority="3614" dxfId="1" stopIfTrue="1">
      <formula>AND(D946&lt;&gt;"",NOT($D$944=""),NOT(AND($D$944&lt;&gt;"",$D$944="Yes")))</formula>
    </cfRule>
    <cfRule type="expression" priority="3615" dxfId="2" stopIfTrue="1">
      <formula>AND(AND($D$944&lt;&gt;"",$D$944="Yes"),D946="")</formula>
    </cfRule>
    <cfRule type="expression" priority="3616" dxfId="3" stopIfTrue="1">
      <formula>AND(D946="",NOT(AND($D$944&lt;&gt;"",$D$944="Yes")))</formula>
    </cfRule>
  </conditionalFormatting>
  <conditionalFormatting sqref="D947">
    <cfRule type="expression" priority="3617" dxfId="0" stopIfTrue="1">
      <formula>AND(D947&lt;&gt;"",$D$944="",NOT(AND($D$944&lt;&gt;"",$D$944="Yes")))</formula>
    </cfRule>
    <cfRule type="expression" priority="3618" dxfId="1" stopIfTrue="1">
      <formula>AND(D947&lt;&gt;"",NOT($D$944=""),NOT(AND($D$944&lt;&gt;"",$D$944="Yes")))</formula>
    </cfRule>
    <cfRule type="expression" priority="3619" dxfId="2" stopIfTrue="1">
      <formula>AND(AND($D$944&lt;&gt;"",$D$944="Yes"),D947="")</formula>
    </cfRule>
    <cfRule type="expression" priority="3620" dxfId="3" stopIfTrue="1">
      <formula>AND(D947="",NOT(AND($D$944&lt;&gt;"",$D$944="Yes")))</formula>
    </cfRule>
  </conditionalFormatting>
  <conditionalFormatting sqref="D948">
    <cfRule type="expression" priority="3621" dxfId="0" stopIfTrue="1">
      <formula>AND(D948&lt;&gt;"",$D$944="",NOT(AND($D$944&lt;&gt;"",$D$944="Yes")))</formula>
    </cfRule>
    <cfRule type="expression" priority="3622" dxfId="1" stopIfTrue="1">
      <formula>AND(D948&lt;&gt;"",NOT($D$944=""),NOT(AND($D$944&lt;&gt;"",$D$944="Yes")))</formula>
    </cfRule>
    <cfRule type="expression" priority="3623" dxfId="2" stopIfTrue="1">
      <formula>AND(AND($D$944&lt;&gt;"",$D$944="Yes"),D948="")</formula>
    </cfRule>
    <cfRule type="expression" priority="3624" dxfId="3" stopIfTrue="1">
      <formula>AND(D948="",NOT(AND($D$944&lt;&gt;"",$D$944="Yes")))</formula>
    </cfRule>
  </conditionalFormatting>
  <conditionalFormatting sqref="D950">
    <cfRule type="expression" priority="3625" dxfId="0" stopIfTrue="1">
      <formula>AND(D950&lt;&gt;"",OR($D$811="",$D$818=""),NOT(OR(AND($D$811&lt;&gt;"",$D$811="Yes"),AND($D$818&lt;&gt;"",$D$818="Yes"))))</formula>
    </cfRule>
    <cfRule type="expression" priority="3626" dxfId="1" stopIfTrue="1">
      <formula>AND(D950&lt;&gt;"",NOT(OR($D$811="",$D$818="")),NOT(OR(AND($D$811&lt;&gt;"",$D$811="Yes"),AND($D$818&lt;&gt;"",$D$818="Yes"))))</formula>
    </cfRule>
    <cfRule type="expression" priority="3627" dxfId="2" stopIfTrue="1">
      <formula>AND(OR(AND($D$811&lt;&gt;"",$D$811="Yes"),AND($D$818&lt;&gt;"",$D$818="Yes")),D950="")</formula>
    </cfRule>
    <cfRule type="expression" priority="3628" dxfId="3" stopIfTrue="1">
      <formula>AND(D950="",NOT(OR(AND($D$811&lt;&gt;"",$D$811="Yes"),AND($D$818&lt;&gt;"",$D$818="Yes"))))</formula>
    </cfRule>
  </conditionalFormatting>
  <conditionalFormatting sqref="D951">
    <cfRule type="expression" priority="3629" dxfId="0" stopIfTrue="1">
      <formula>AND(D951&lt;&gt;"",$D$950="",NOT(AND($D$950&lt;&gt;"",$D$950="Yes")))</formula>
    </cfRule>
    <cfRule type="expression" priority="3630" dxfId="1" stopIfTrue="1">
      <formula>AND(D951&lt;&gt;"",NOT($D$950=""),NOT(AND($D$950&lt;&gt;"",$D$950="Yes")))</formula>
    </cfRule>
    <cfRule type="expression" priority="3631" dxfId="2" stopIfTrue="1">
      <formula>AND(AND($D$950&lt;&gt;"",$D$950="Yes"),D951="")</formula>
    </cfRule>
    <cfRule type="expression" priority="3632" dxfId="3" stopIfTrue="1">
      <formula>AND(D951="",NOT(AND($D$950&lt;&gt;"",$D$950="Yes")))</formula>
    </cfRule>
  </conditionalFormatting>
  <conditionalFormatting sqref="D952">
    <cfRule type="expression" priority="3633" dxfId="0" stopIfTrue="1">
      <formula>AND(D952&lt;&gt;"",$D$950="",NOT(AND($D$950&lt;&gt;"",$D$950="Yes")))</formula>
    </cfRule>
    <cfRule type="expression" priority="3634" dxfId="1" stopIfTrue="1">
      <formula>AND(D952&lt;&gt;"",NOT($D$950=""),NOT(AND($D$950&lt;&gt;"",$D$950="Yes")))</formula>
    </cfRule>
    <cfRule type="expression" priority="3635" dxfId="2" stopIfTrue="1">
      <formula>AND(AND($D$950&lt;&gt;"",$D$950="Yes"),D952="")</formula>
    </cfRule>
    <cfRule type="expression" priority="3636" dxfId="3" stopIfTrue="1">
      <formula>AND(D952="",NOT(AND($D$950&lt;&gt;"",$D$950="Yes")))</formula>
    </cfRule>
  </conditionalFormatting>
  <conditionalFormatting sqref="D954">
    <cfRule type="expression" priority="3637" dxfId="0" stopIfTrue="1">
      <formula>AND(D954&lt;&gt;"",OR($D$944="",$D$950=""),NOT(OR(AND($D$944&lt;&gt;"",$D$944="Yes"),AND($D$950&lt;&gt;"",$D$950="Yes"))))</formula>
    </cfRule>
    <cfRule type="expression" priority="3638" dxfId="1" stopIfTrue="1">
      <formula>AND(D954&lt;&gt;"",NOT(OR($D$944="",$D$950="")),NOT(OR(AND($D$944&lt;&gt;"",$D$944="Yes"),AND($D$950&lt;&gt;"",$D$950="Yes"))))</formula>
    </cfRule>
    <cfRule type="expression" priority="3639" dxfId="2" stopIfTrue="1">
      <formula>AND(OR(AND($D$944&lt;&gt;"",$D$944="Yes"),AND($D$950&lt;&gt;"",$D$950="Yes")),D954="")</formula>
    </cfRule>
    <cfRule type="expression" priority="3640" dxfId="3" stopIfTrue="1">
      <formula>AND(D954="",NOT(OR(AND($D$944&lt;&gt;"",$D$944="Yes"),AND($D$950&lt;&gt;"",$D$950="Yes"))))</formula>
    </cfRule>
  </conditionalFormatting>
  <conditionalFormatting sqref="D955">
    <cfRule type="expression" priority="3641" dxfId="0" stopIfTrue="1">
      <formula>AND(D955&lt;&gt;"",OR($D$944="",$D$950=""),NOT(OR(AND($D$944&lt;&gt;"",$D$944="Yes"),AND($D$950&lt;&gt;"",$D$950="Yes"))))</formula>
    </cfRule>
    <cfRule type="expression" priority="3642" dxfId="1" stopIfTrue="1">
      <formula>AND(D955&lt;&gt;"",NOT(OR($D$944="",$D$950="")),NOT(OR(AND($D$944&lt;&gt;"",$D$944="Yes"),AND($D$950&lt;&gt;"",$D$950="Yes"))))</formula>
    </cfRule>
    <cfRule type="expression" priority="3643" dxfId="2" stopIfTrue="1">
      <formula>AND(OR(AND($D$944&lt;&gt;"",$D$944="Yes"),AND($D$950&lt;&gt;"",$D$950="Yes")),D955="")</formula>
    </cfRule>
    <cfRule type="expression" priority="3644" dxfId="3" stopIfTrue="1">
      <formula>AND(D955="",NOT(OR(AND($D$944&lt;&gt;"",$D$944="Yes"),AND($D$950&lt;&gt;"",$D$950="Yes"))))</formula>
    </cfRule>
  </conditionalFormatting>
  <conditionalFormatting sqref="D956">
    <cfRule type="expression" priority="3645" dxfId="0" stopIfTrue="1">
      <formula>AND(D956&lt;&gt;"",OR($D$944="",$D$950=""),NOT(OR(AND($D$944&lt;&gt;"",$D$944="Yes"),AND($D$950&lt;&gt;"",$D$950="Yes"))))</formula>
    </cfRule>
    <cfRule type="expression" priority="3646" dxfId="1" stopIfTrue="1">
      <formula>AND(D956&lt;&gt;"",NOT(OR($D$944="",$D$950="")),NOT(OR(AND($D$944&lt;&gt;"",$D$944="Yes"),AND($D$950&lt;&gt;"",$D$950="Yes"))))</formula>
    </cfRule>
    <cfRule type="expression" priority="3647" dxfId="2" stopIfTrue="1">
      <formula>AND(OR(AND($D$944&lt;&gt;"",$D$944="Yes"),AND($D$950&lt;&gt;"",$D$950="Yes")),D956="")</formula>
    </cfRule>
    <cfRule type="expression" priority="3648" dxfId="3" stopIfTrue="1">
      <formula>AND(D956="",NOT(OR(AND($D$944&lt;&gt;"",$D$944="Yes"),AND($D$950&lt;&gt;"",$D$950="Yes"))))</formula>
    </cfRule>
  </conditionalFormatting>
  <conditionalFormatting sqref="D957">
    <cfRule type="expression" priority="3649" dxfId="0" stopIfTrue="1">
      <formula>AND(D957&lt;&gt;"",OR($D$944="",$D$950=""),NOT(OR(AND($D$944&lt;&gt;"",$D$944="Yes"),AND($D$950&lt;&gt;"",$D$950="Yes"))))</formula>
    </cfRule>
    <cfRule type="expression" priority="3650" dxfId="1" stopIfTrue="1">
      <formula>AND(D957&lt;&gt;"",NOT(OR($D$944="",$D$950="")),NOT(OR(AND($D$944&lt;&gt;"",$D$944="Yes"),AND($D$950&lt;&gt;"",$D$950="Yes"))))</formula>
    </cfRule>
    <cfRule type="expression" priority="3651" dxfId="2" stopIfTrue="1">
      <formula>AND(OR(AND($D$944&lt;&gt;"",$D$944="Yes"),AND($D$950&lt;&gt;"",$D$950="Yes")),D957="")</formula>
    </cfRule>
    <cfRule type="expression" priority="3652" dxfId="3" stopIfTrue="1">
      <formula>AND(D957="",NOT(OR(AND($D$944&lt;&gt;"",$D$944="Yes"),AND($D$950&lt;&gt;"",$D$950="Yes"))))</formula>
    </cfRule>
  </conditionalFormatting>
  <conditionalFormatting sqref="D958">
    <cfRule type="expression" priority="3653" dxfId="0" stopIfTrue="1">
      <formula>AND(D958&lt;&gt;"",OR($D$944="",$D$950=""),NOT(OR(AND($D$944&lt;&gt;"",$D$944="Yes"),AND($D$950&lt;&gt;"",$D$950="Yes"))))</formula>
    </cfRule>
    <cfRule type="expression" priority="3654" dxfId="1" stopIfTrue="1">
      <formula>AND(D958&lt;&gt;"",NOT(OR($D$944="",$D$950="")),NOT(OR(AND($D$944&lt;&gt;"",$D$944="Yes"),AND($D$950&lt;&gt;"",$D$950="Yes"))))</formula>
    </cfRule>
    <cfRule type="expression" priority="3655" dxfId="2" stopIfTrue="1">
      <formula>AND(OR(AND($D$944&lt;&gt;"",$D$944="Yes"),AND($D$950&lt;&gt;"",$D$950="Yes")),D958="")</formula>
    </cfRule>
    <cfRule type="expression" priority="3656" dxfId="3" stopIfTrue="1">
      <formula>AND(D958="",NOT(OR(AND($D$944&lt;&gt;"",$D$944="Yes"),AND($D$950&lt;&gt;"",$D$950="Yes"))))</formula>
    </cfRule>
  </conditionalFormatting>
  <conditionalFormatting sqref="D959">
    <cfRule type="expression" priority="3657" dxfId="0" stopIfTrue="1">
      <formula>AND(D959&lt;&gt;"",OR($D$944="",$D$950=""),NOT(OR(AND($D$944&lt;&gt;"",$D$944="Yes"),AND($D$950&lt;&gt;"",$D$950="Yes"))))</formula>
    </cfRule>
    <cfRule type="expression" priority="3658" dxfId="1" stopIfTrue="1">
      <formula>AND(D959&lt;&gt;"",NOT(OR($D$944="",$D$950="")),NOT(OR(AND($D$944&lt;&gt;"",$D$944="Yes"),AND($D$950&lt;&gt;"",$D$950="Yes"))))</formula>
    </cfRule>
    <cfRule type="expression" priority="3659" dxfId="2" stopIfTrue="1">
      <formula>AND(OR(AND($D$944&lt;&gt;"",$D$944="Yes"),AND($D$950&lt;&gt;"",$D$950="Yes")),D959="")</formula>
    </cfRule>
    <cfRule type="expression" priority="3660" dxfId="3" stopIfTrue="1">
      <formula>AND(D959="",NOT(OR(AND($D$944&lt;&gt;"",$D$944="Yes"),AND($D$950&lt;&gt;"",$D$950="Yes"))))</formula>
    </cfRule>
  </conditionalFormatting>
  <conditionalFormatting sqref="D961:AG961">
    <cfRule type="expression" priority="3661" dxfId="0" stopIfTrue="1">
      <formula>AND(D961&lt;&gt;"",$D$812="",NOT(AND($D$812&lt;&gt;"",$D$812="Yes")))</formula>
    </cfRule>
    <cfRule type="expression" priority="3662" dxfId="1" stopIfTrue="1">
      <formula>AND(D961&lt;&gt;"",NOT($D$812=""),NOT(AND($D$812&lt;&gt;"",$D$812="Yes")))</formula>
    </cfRule>
    <cfRule type="expression" priority="3663" dxfId="2" stopIfTrue="1">
      <formula>AND(AND($D$812&lt;&gt;"",$D$812="Yes"),D961="")</formula>
    </cfRule>
    <cfRule type="expression" priority="3664" dxfId="3" stopIfTrue="1">
      <formula>AND(D961="",NOT(AND($D$812&lt;&gt;"",$D$812="Yes")))</formula>
    </cfRule>
  </conditionalFormatting>
  <conditionalFormatting sqref="D962:AG962">
    <cfRule type="expression" priority="3665" dxfId="0" stopIfTrue="1">
      <formula>AND(D962&lt;&gt;"",$D$812="",NOT(AND($D$812&lt;&gt;"",$D$812="Yes")))</formula>
    </cfRule>
    <cfRule type="expression" priority="3666" dxfId="1" stopIfTrue="1">
      <formula>AND(D962&lt;&gt;"",NOT($D$812=""),NOT(AND($D$812&lt;&gt;"",$D$812="Yes")))</formula>
    </cfRule>
    <cfRule type="expression" priority="3667" dxfId="2" stopIfTrue="1">
      <formula>AND(AND($D$812&lt;&gt;"",$D$812="Yes"),D962="")</formula>
    </cfRule>
    <cfRule type="expression" priority="3668" dxfId="3" stopIfTrue="1">
      <formula>AND(D962="",NOT(AND($D$812&lt;&gt;"",$D$812="Yes")))</formula>
    </cfRule>
  </conditionalFormatting>
  <conditionalFormatting sqref="D963:AG963">
    <cfRule type="expression" priority="3669" dxfId="0" stopIfTrue="1">
      <formula>AND(D963&lt;&gt;"",$D$812="",NOT(AND($D$812&lt;&gt;"",$D$812="Yes")))</formula>
    </cfRule>
    <cfRule type="expression" priority="3670" dxfId="1" stopIfTrue="1">
      <formula>AND(D963&lt;&gt;"",NOT($D$812=""),NOT(AND($D$812&lt;&gt;"",$D$812="Yes")))</formula>
    </cfRule>
    <cfRule type="expression" priority="3671" dxfId="2" stopIfTrue="1">
      <formula>AND(AND($D$812&lt;&gt;"",$D$812="Yes"),D963="")</formula>
    </cfRule>
    <cfRule type="expression" priority="3672" dxfId="3" stopIfTrue="1">
      <formula>AND(D963="",NOT(AND($D$812&lt;&gt;"",$D$812="Yes")))</formula>
    </cfRule>
  </conditionalFormatting>
  <conditionalFormatting sqref="D965">
    <cfRule type="expression" priority="3673" dxfId="0" stopIfTrue="1">
      <formula>AND(D965&lt;&gt;"",$D$813="",NOT(AND($D$813&lt;&gt;"",$D$813="Yes")))</formula>
    </cfRule>
    <cfRule type="expression" priority="3674" dxfId="1" stopIfTrue="1">
      <formula>AND(D965&lt;&gt;"",NOT($D$813=""),NOT(AND($D$813&lt;&gt;"",$D$813="Yes")))</formula>
    </cfRule>
    <cfRule type="expression" priority="3675" dxfId="2" stopIfTrue="1">
      <formula>AND(AND($D$813&lt;&gt;"",$D$813="Yes"),D965="")</formula>
    </cfRule>
    <cfRule type="expression" priority="3676" dxfId="3" stopIfTrue="1">
      <formula>AND(D965="",NOT(AND($D$813&lt;&gt;"",$D$813="Yes")))</formula>
    </cfRule>
  </conditionalFormatting>
  <conditionalFormatting sqref="D966">
    <cfRule type="expression" priority="3677" dxfId="0" stopIfTrue="1">
      <formula>AND(D966&lt;&gt;"",$D$813="",NOT(AND($D$813&lt;&gt;"",$D$813="Yes")))</formula>
    </cfRule>
    <cfRule type="expression" priority="3678" dxfId="1" stopIfTrue="1">
      <formula>AND(D966&lt;&gt;"",NOT($D$813=""),NOT(AND($D$813&lt;&gt;"",$D$813="Yes")))</formula>
    </cfRule>
    <cfRule type="expression" priority="3679" dxfId="2" stopIfTrue="1">
      <formula>AND(AND($D$813&lt;&gt;"",$D$813="Yes"),D966="")</formula>
    </cfRule>
    <cfRule type="expression" priority="3680" dxfId="3" stopIfTrue="1">
      <formula>AND(D966="",NOT(AND($D$813&lt;&gt;"",$D$813="Yes")))</formula>
    </cfRule>
  </conditionalFormatting>
  <conditionalFormatting sqref="D967">
    <cfRule type="expression" priority="3681" dxfId="0" stopIfTrue="1">
      <formula>AND(D967&lt;&gt;"",$D$813="",NOT(AND($D$813&lt;&gt;"",$D$813="Yes")))</formula>
    </cfRule>
    <cfRule type="expression" priority="3682" dxfId="1" stopIfTrue="1">
      <formula>AND(D967&lt;&gt;"",NOT($D$813=""),NOT(AND($D$813&lt;&gt;"",$D$813="Yes")))</formula>
    </cfRule>
    <cfRule type="expression" priority="3683" dxfId="2" stopIfTrue="1">
      <formula>AND(AND($D$813&lt;&gt;"",$D$813="Yes"),D967="")</formula>
    </cfRule>
    <cfRule type="expression" priority="3684" dxfId="3" stopIfTrue="1">
      <formula>AND(D967="",NOT(AND($D$813&lt;&gt;"",$D$813="Yes")))</formula>
    </cfRule>
  </conditionalFormatting>
  <conditionalFormatting sqref="D968">
    <cfRule type="expression" priority="3685" dxfId="0" stopIfTrue="1">
      <formula>AND(D968&lt;&gt;"",$D$813="",NOT(AND($D$813&lt;&gt;"",$D$813="Yes")))</formula>
    </cfRule>
    <cfRule type="expression" priority="3686" dxfId="1" stopIfTrue="1">
      <formula>AND(D968&lt;&gt;"",NOT($D$813=""),NOT(AND($D$813&lt;&gt;"",$D$813="Yes")))</formula>
    </cfRule>
    <cfRule type="expression" priority="3687" dxfId="2" stopIfTrue="1">
      <formula>AND(AND($D$813&lt;&gt;"",$D$813="Yes"),D968="")</formula>
    </cfRule>
    <cfRule type="expression" priority="3688" dxfId="3" stopIfTrue="1">
      <formula>AND(D968="",NOT(AND($D$813&lt;&gt;"",$D$813="Yes")))</formula>
    </cfRule>
  </conditionalFormatting>
  <conditionalFormatting sqref="D969">
    <cfRule type="expression" priority="3689" dxfId="0" stopIfTrue="1">
      <formula>AND(D969&lt;&gt;"",$D$813="",NOT(AND($D$813&lt;&gt;"",$D$813="Yes")))</formula>
    </cfRule>
    <cfRule type="expression" priority="3690" dxfId="1" stopIfTrue="1">
      <formula>AND(D969&lt;&gt;"",NOT($D$813=""),NOT(AND($D$813&lt;&gt;"",$D$813="Yes")))</formula>
    </cfRule>
    <cfRule type="expression" priority="3691" dxfId="2" stopIfTrue="1">
      <formula>AND(AND($D$813&lt;&gt;"",$D$813="Yes"),D969="")</formula>
    </cfRule>
    <cfRule type="expression" priority="3692" dxfId="3" stopIfTrue="1">
      <formula>AND(D969="",NOT(AND($D$813&lt;&gt;"",$D$813="Yes")))</formula>
    </cfRule>
  </conditionalFormatting>
  <conditionalFormatting sqref="D970">
    <cfRule type="expression" priority="3693" dxfId="0" stopIfTrue="1">
      <formula>AND(D970&lt;&gt;"",$D$813="",NOT(AND($D$813&lt;&gt;"",$D$813="Yes")))</formula>
    </cfRule>
    <cfRule type="expression" priority="3694" dxfId="1" stopIfTrue="1">
      <formula>AND(D970&lt;&gt;"",NOT($D$813=""),NOT(AND($D$813&lt;&gt;"",$D$813="Yes")))</formula>
    </cfRule>
    <cfRule type="expression" priority="3695" dxfId="2" stopIfTrue="1">
      <formula>AND(AND($D$813&lt;&gt;"",$D$813="Yes"),D970="")</formula>
    </cfRule>
    <cfRule type="expression" priority="3696" dxfId="3" stopIfTrue="1">
      <formula>AND(D970="",NOT(AND($D$813&lt;&gt;"",$D$813="Yes")))</formula>
    </cfRule>
  </conditionalFormatting>
  <conditionalFormatting sqref="D971">
    <cfRule type="expression" priority="3697" dxfId="0" stopIfTrue="1">
      <formula>AND(D971&lt;&gt;"",$D$813="",NOT(AND($D$813&lt;&gt;"",$D$813="Yes")))</formula>
    </cfRule>
    <cfRule type="expression" priority="3698" dxfId="1" stopIfTrue="1">
      <formula>AND(D971&lt;&gt;"",NOT($D$813=""),NOT(AND($D$813&lt;&gt;"",$D$813="Yes")))</formula>
    </cfRule>
    <cfRule type="expression" priority="3699" dxfId="2" stopIfTrue="1">
      <formula>AND(AND($D$813&lt;&gt;"",$D$813="Yes"),D971="")</formula>
    </cfRule>
    <cfRule type="expression" priority="3700" dxfId="3" stopIfTrue="1">
      <formula>AND(D971="",NOT(AND($D$813&lt;&gt;"",$D$813="Yes")))</formula>
    </cfRule>
  </conditionalFormatting>
  <conditionalFormatting sqref="D972">
    <cfRule type="expression" priority="3701" dxfId="0" stopIfTrue="1">
      <formula>AND(D972&lt;&gt;"",$D$813="",NOT(AND($D$813&lt;&gt;"",$D$813="Yes")))</formula>
    </cfRule>
    <cfRule type="expression" priority="3702" dxfId="1" stopIfTrue="1">
      <formula>AND(D972&lt;&gt;"",NOT($D$813=""),NOT(AND($D$813&lt;&gt;"",$D$813="Yes")))</formula>
    </cfRule>
    <cfRule type="expression" priority="3703" dxfId="2" stopIfTrue="1">
      <formula>AND(AND($D$813&lt;&gt;"",$D$813="Yes"),D972="")</formula>
    </cfRule>
    <cfRule type="expression" priority="3704" dxfId="3" stopIfTrue="1">
      <formula>AND(D972="",NOT(AND($D$813&lt;&gt;"",$D$813="Yes")))</formula>
    </cfRule>
  </conditionalFormatting>
  <conditionalFormatting sqref="D973">
    <cfRule type="expression" priority="3705" dxfId="0" stopIfTrue="1">
      <formula>AND(D973&lt;&gt;"",$D$813="",NOT(AND($D$813&lt;&gt;"",$D$813="Yes")))</formula>
    </cfRule>
    <cfRule type="expression" priority="3706" dxfId="1" stopIfTrue="1">
      <formula>AND(D973&lt;&gt;"",NOT($D$813=""),NOT(AND($D$813&lt;&gt;"",$D$813="Yes")))</formula>
    </cfRule>
    <cfRule type="expression" priority="3707" dxfId="2" stopIfTrue="1">
      <formula>AND(AND($D$813&lt;&gt;"",$D$813="Yes"),D973="")</formula>
    </cfRule>
    <cfRule type="expression" priority="3708" dxfId="3" stopIfTrue="1">
      <formula>AND(D973="",NOT(AND($D$813&lt;&gt;"",$D$813="Yes")))</formula>
    </cfRule>
  </conditionalFormatting>
  <conditionalFormatting sqref="D974">
    <cfRule type="expression" priority="3709" dxfId="0" stopIfTrue="1">
      <formula>AND(D974&lt;&gt;"",$D$813="",NOT(AND($D$813&lt;&gt;"",$D$813="Yes")))</formula>
    </cfRule>
    <cfRule type="expression" priority="3710" dxfId="1" stopIfTrue="1">
      <formula>AND(D974&lt;&gt;"",NOT($D$813=""),NOT(AND($D$813&lt;&gt;"",$D$813="Yes")))</formula>
    </cfRule>
    <cfRule type="expression" priority="3711" dxfId="2" stopIfTrue="1">
      <formula>AND(AND($D$813&lt;&gt;"",$D$813="Yes"),D974="")</formula>
    </cfRule>
    <cfRule type="expression" priority="3712" dxfId="3" stopIfTrue="1">
      <formula>AND(D974="",NOT(AND($D$813&lt;&gt;"",$D$813="Yes")))</formula>
    </cfRule>
  </conditionalFormatting>
  <conditionalFormatting sqref="D975">
    <cfRule type="expression" priority="3713" dxfId="0" stopIfTrue="1">
      <formula>AND(D975&lt;&gt;"",$D$813="",NOT(AND($D$813&lt;&gt;"",$D$813="Yes")))</formula>
    </cfRule>
    <cfRule type="expression" priority="3714" dxfId="1" stopIfTrue="1">
      <formula>AND(D975&lt;&gt;"",NOT($D$813=""),NOT(AND($D$813&lt;&gt;"",$D$813="Yes")))</formula>
    </cfRule>
    <cfRule type="expression" priority="3715" dxfId="2" stopIfTrue="1">
      <formula>AND(AND($D$813&lt;&gt;"",$D$813="Yes"),D975="")</formula>
    </cfRule>
    <cfRule type="expression" priority="3716" dxfId="3" stopIfTrue="1">
      <formula>AND(D975="",NOT(AND($D$813&lt;&gt;"",$D$813="Yes")))</formula>
    </cfRule>
  </conditionalFormatting>
  <conditionalFormatting sqref="D976">
    <cfRule type="expression" priority="3717" dxfId="0" stopIfTrue="1">
      <formula>AND(D976&lt;&gt;"",$D$813="",NOT(AND($D$813&lt;&gt;"",$D$813="Yes")))</formula>
    </cfRule>
    <cfRule type="expression" priority="3718" dxfId="1" stopIfTrue="1">
      <formula>AND(D976&lt;&gt;"",NOT($D$813=""),NOT(AND($D$813&lt;&gt;"",$D$813="Yes")))</formula>
    </cfRule>
    <cfRule type="expression" priority="3719" dxfId="2" stopIfTrue="1">
      <formula>AND(AND($D$813&lt;&gt;"",$D$813="Yes"),D976="")</formula>
    </cfRule>
    <cfRule type="expression" priority="3720" dxfId="3" stopIfTrue="1">
      <formula>AND(D976="",NOT(AND($D$813&lt;&gt;"",$D$813="Yes")))</formula>
    </cfRule>
  </conditionalFormatting>
  <conditionalFormatting sqref="D977:AG977">
    <cfRule type="expression" priority="3721" dxfId="0" stopIfTrue="1">
      <formula>AND(D977&lt;&gt;"",OR(D$971="",D$972="",D$973=""),NOT(OR(AND(D$971&lt;&gt;"",D$971&gt;0),AND(D$972&lt;&gt;"",D$972&gt;0),AND(D$973&lt;&gt;"",D$973&gt;0))))</formula>
    </cfRule>
    <cfRule type="expression" priority="3722" dxfId="1" stopIfTrue="1">
      <formula>AND(D977&lt;&gt;"",NOT(OR(D$971="",D$972="",D$973="")),NOT(OR(AND(D$971&lt;&gt;"",D$971&gt;0),AND(D$972&lt;&gt;"",D$972&gt;0),AND(D$973&lt;&gt;"",D$973&gt;0))))</formula>
    </cfRule>
    <cfRule type="expression" priority="3723" dxfId="2" stopIfTrue="1">
      <formula>AND(OR(AND(D$971&lt;&gt;"",D$971&gt;0),AND(D$972&lt;&gt;"",D$972&gt;0),AND(D$973&lt;&gt;"",D$973&gt;0)),D977="")</formula>
    </cfRule>
    <cfRule type="expression" priority="3724" dxfId="3" stopIfTrue="1">
      <formula>AND(D977="",NOT(OR(AND(D$971&lt;&gt;"",D$971&gt;0),AND(D$972&lt;&gt;"",D$972&gt;0),AND(D$973&lt;&gt;"",D$973&gt;0))))</formula>
    </cfRule>
  </conditionalFormatting>
  <conditionalFormatting sqref="D978:AG978">
    <cfRule type="expression" priority="3725" dxfId="0" stopIfTrue="1">
      <formula>AND(D978&lt;&gt;"",OR(D$971="",D$972="",D$973=""),NOT(OR(AND(D$971&lt;&gt;"",D$971&gt;0),AND(D$972&lt;&gt;"",D$972&gt;0),AND(D$973&lt;&gt;"",D$973&gt;0))))</formula>
    </cfRule>
    <cfRule type="expression" priority="3726" dxfId="1" stopIfTrue="1">
      <formula>AND(D978&lt;&gt;"",NOT(OR(D$971="",D$972="",D$973="")),NOT(OR(AND(D$971&lt;&gt;"",D$971&gt;0),AND(D$972&lt;&gt;"",D$972&gt;0),AND(D$973&lt;&gt;"",D$973&gt;0))))</formula>
    </cfRule>
    <cfRule type="expression" priority="3727" dxfId="2" stopIfTrue="1">
      <formula>AND(OR(AND(D$971&lt;&gt;"",D$971&gt;0),AND(D$972&lt;&gt;"",D$972&gt;0),AND(D$973&lt;&gt;"",D$973&gt;0)),D978="")</formula>
    </cfRule>
    <cfRule type="expression" priority="3728" dxfId="3" stopIfTrue="1">
      <formula>AND(D978="",NOT(OR(AND(D$971&lt;&gt;"",D$971&gt;0),AND(D$972&lt;&gt;"",D$972&gt;0),AND(D$973&lt;&gt;"",D$973&gt;0))))</formula>
    </cfRule>
  </conditionalFormatting>
  <conditionalFormatting sqref="D979:AG979">
    <cfRule type="expression" priority="3729" dxfId="0" stopIfTrue="1">
      <formula>AND(D979&lt;&gt;"",OR(D$971="",D$972="",D$973=""),NOT(OR(AND(D$971&lt;&gt;"",D$971&gt;0),AND(D$972&lt;&gt;"",D$972&gt;0),AND(D$973&lt;&gt;"",D$973&gt;0))))</formula>
    </cfRule>
    <cfRule type="expression" priority="3730" dxfId="1" stopIfTrue="1">
      <formula>AND(D979&lt;&gt;"",NOT(OR(D$971="",D$972="",D$973="")),NOT(OR(AND(D$971&lt;&gt;"",D$971&gt;0),AND(D$972&lt;&gt;"",D$972&gt;0),AND(D$973&lt;&gt;"",D$973&gt;0))))</formula>
    </cfRule>
    <cfRule type="expression" priority="3731" dxfId="2" stopIfTrue="1">
      <formula>AND(OR(AND(D$971&lt;&gt;"",D$971&gt;0),AND(D$972&lt;&gt;"",D$972&gt;0),AND(D$973&lt;&gt;"",D$973&gt;0)),D979="")</formula>
    </cfRule>
    <cfRule type="expression" priority="3732" dxfId="3" stopIfTrue="1">
      <formula>AND(D979="",NOT(OR(AND(D$971&lt;&gt;"",D$971&gt;0),AND(D$972&lt;&gt;"",D$972&gt;0),AND(D$973&lt;&gt;"",D$973&gt;0))))</formula>
    </cfRule>
  </conditionalFormatting>
  <conditionalFormatting sqref="D981">
    <cfRule type="expression" priority="3733" dxfId="0" stopIfTrue="1">
      <formula>AND(D981&lt;&gt;"",$D$814="",NOT(AND($D$814&lt;&gt;"",$D$814="Yes")))</formula>
    </cfRule>
    <cfRule type="expression" priority="3734" dxfId="1" stopIfTrue="1">
      <formula>AND(D981&lt;&gt;"",NOT($D$814=""),NOT(AND($D$814&lt;&gt;"",$D$814="Yes")))</formula>
    </cfRule>
    <cfRule type="expression" priority="3735" dxfId="2" stopIfTrue="1">
      <formula>AND(AND($D$814&lt;&gt;"",$D$814="Yes"),D981="")</formula>
    </cfRule>
    <cfRule type="expression" priority="3736" dxfId="3" stopIfTrue="1">
      <formula>AND(D981="",NOT(AND($D$814&lt;&gt;"",$D$814="Yes")))</formula>
    </cfRule>
  </conditionalFormatting>
  <conditionalFormatting sqref="D982">
    <cfRule type="expression" priority="3737" dxfId="0" stopIfTrue="1">
      <formula>AND(D982&lt;&gt;"",$D$814="",NOT(AND($D$814&lt;&gt;"",$D$814="Yes")))</formula>
    </cfRule>
    <cfRule type="expression" priority="3738" dxfId="1" stopIfTrue="1">
      <formula>AND(D982&lt;&gt;"",NOT($D$814=""),NOT(AND($D$814&lt;&gt;"",$D$814="Yes")))</formula>
    </cfRule>
    <cfRule type="expression" priority="3739" dxfId="2" stopIfTrue="1">
      <formula>AND(AND($D$814&lt;&gt;"",$D$814="Yes"),D982="")</formula>
    </cfRule>
    <cfRule type="expression" priority="3740" dxfId="3" stopIfTrue="1">
      <formula>AND(D982="",NOT(AND($D$814&lt;&gt;"",$D$814="Yes")))</formula>
    </cfRule>
  </conditionalFormatting>
  <conditionalFormatting sqref="D983">
    <cfRule type="expression" priority="3741" dxfId="0" stopIfTrue="1">
      <formula>AND(D983&lt;&gt;"",$D$814="",NOT(AND($D$814&lt;&gt;"",$D$814="Yes")))</formula>
    </cfRule>
    <cfRule type="expression" priority="3742" dxfId="1" stopIfTrue="1">
      <formula>AND(D983&lt;&gt;"",NOT($D$814=""),NOT(AND($D$814&lt;&gt;"",$D$814="Yes")))</formula>
    </cfRule>
    <cfRule type="expression" priority="3743" dxfId="2" stopIfTrue="1">
      <formula>AND(AND($D$814&lt;&gt;"",$D$814="Yes"),D983="")</formula>
    </cfRule>
    <cfRule type="expression" priority="3744" dxfId="3" stopIfTrue="1">
      <formula>AND(D983="",NOT(AND($D$814&lt;&gt;"",$D$814="Yes")))</formula>
    </cfRule>
  </conditionalFormatting>
  <conditionalFormatting sqref="D984">
    <cfRule type="expression" priority="3745" dxfId="0" stopIfTrue="1">
      <formula>AND(D984&lt;&gt;"",$D$814="",NOT(AND($D$814&lt;&gt;"",$D$814="Yes")))</formula>
    </cfRule>
    <cfRule type="expression" priority="3746" dxfId="1" stopIfTrue="1">
      <formula>AND(D984&lt;&gt;"",NOT($D$814=""),NOT(AND($D$814&lt;&gt;"",$D$814="Yes")))</formula>
    </cfRule>
    <cfRule type="expression" priority="3747" dxfId="2" stopIfTrue="1">
      <formula>AND(AND($D$814&lt;&gt;"",$D$814="Yes"),D984="")</formula>
    </cfRule>
    <cfRule type="expression" priority="3748" dxfId="3" stopIfTrue="1">
      <formula>AND(D984="",NOT(AND($D$814&lt;&gt;"",$D$814="Yes")))</formula>
    </cfRule>
  </conditionalFormatting>
  <conditionalFormatting sqref="D985">
    <cfRule type="expression" priority="3749" dxfId="0" stopIfTrue="1">
      <formula>AND(D985&lt;&gt;"",$D$814="",NOT(AND($D$814&lt;&gt;"",$D$814="Yes")))</formula>
    </cfRule>
    <cfRule type="expression" priority="3750" dxfId="1" stopIfTrue="1">
      <formula>AND(D985&lt;&gt;"",NOT($D$814=""),NOT(AND($D$814&lt;&gt;"",$D$814="Yes")))</formula>
    </cfRule>
    <cfRule type="expression" priority="3751" dxfId="2" stopIfTrue="1">
      <formula>AND(AND($D$814&lt;&gt;"",$D$814="Yes"),D985="")</formula>
    </cfRule>
    <cfRule type="expression" priority="3752" dxfId="3" stopIfTrue="1">
      <formula>AND(D985="",NOT(AND($D$814&lt;&gt;"",$D$814="Yes")))</formula>
    </cfRule>
  </conditionalFormatting>
  <conditionalFormatting sqref="D986">
    <cfRule type="expression" priority="3753" dxfId="0" stopIfTrue="1">
      <formula>AND(D986&lt;&gt;"",$D$814="",NOT(AND($D$814&lt;&gt;"",$D$814="Yes")))</formula>
    </cfRule>
    <cfRule type="expression" priority="3754" dxfId="1" stopIfTrue="1">
      <formula>AND(D986&lt;&gt;"",NOT($D$814=""),NOT(AND($D$814&lt;&gt;"",$D$814="Yes")))</formula>
    </cfRule>
    <cfRule type="expression" priority="3755" dxfId="2" stopIfTrue="1">
      <formula>AND(AND($D$814&lt;&gt;"",$D$814="Yes"),D986="")</formula>
    </cfRule>
    <cfRule type="expression" priority="3756" dxfId="3" stopIfTrue="1">
      <formula>AND(D986="",NOT(AND($D$814&lt;&gt;"",$D$814="Yes")))</formula>
    </cfRule>
  </conditionalFormatting>
  <conditionalFormatting sqref="D987">
    <cfRule type="expression" priority="3757" dxfId="0" stopIfTrue="1">
      <formula>AND(D987&lt;&gt;"",$D$814="",NOT(AND($D$814&lt;&gt;"",$D$814="Yes")))</formula>
    </cfRule>
    <cfRule type="expression" priority="3758" dxfId="1" stopIfTrue="1">
      <formula>AND(D987&lt;&gt;"",NOT($D$814=""),NOT(AND($D$814&lt;&gt;"",$D$814="Yes")))</formula>
    </cfRule>
    <cfRule type="expression" priority="3759" dxfId="2" stopIfTrue="1">
      <formula>AND(AND($D$814&lt;&gt;"",$D$814="Yes"),D987="")</formula>
    </cfRule>
    <cfRule type="expression" priority="3760" dxfId="3" stopIfTrue="1">
      <formula>AND(D987="",NOT(AND($D$814&lt;&gt;"",$D$814="Yes")))</formula>
    </cfRule>
  </conditionalFormatting>
  <conditionalFormatting sqref="D988">
    <cfRule type="expression" priority="3761" dxfId="0" stopIfTrue="1">
      <formula>AND(D988&lt;&gt;"",$D$814="",NOT(AND($D$814&lt;&gt;"",$D$814="Yes")))</formula>
    </cfRule>
    <cfRule type="expression" priority="3762" dxfId="1" stopIfTrue="1">
      <formula>AND(D988&lt;&gt;"",NOT($D$814=""),NOT(AND($D$814&lt;&gt;"",$D$814="Yes")))</formula>
    </cfRule>
    <cfRule type="expression" priority="3763" dxfId="2" stopIfTrue="1">
      <formula>AND(AND($D$814&lt;&gt;"",$D$814="Yes"),D988="")</formula>
    </cfRule>
    <cfRule type="expression" priority="3764" dxfId="3" stopIfTrue="1">
      <formula>AND(D988="",NOT(AND($D$814&lt;&gt;"",$D$814="Yes")))</formula>
    </cfRule>
  </conditionalFormatting>
  <conditionalFormatting sqref="D989">
    <cfRule type="expression" priority="3765" dxfId="0" stopIfTrue="1">
      <formula>AND(D989&lt;&gt;"",$D$814="",NOT(AND($D$814&lt;&gt;"",$D$814="Yes")))</formula>
    </cfRule>
    <cfRule type="expression" priority="3766" dxfId="1" stopIfTrue="1">
      <formula>AND(D989&lt;&gt;"",NOT($D$814=""),NOT(AND($D$814&lt;&gt;"",$D$814="Yes")))</formula>
    </cfRule>
    <cfRule type="expression" priority="3767" dxfId="2" stopIfTrue="1">
      <formula>AND(AND($D$814&lt;&gt;"",$D$814="Yes"),D989="")</formula>
    </cfRule>
    <cfRule type="expression" priority="3768" dxfId="3" stopIfTrue="1">
      <formula>AND(D989="",NOT(AND($D$814&lt;&gt;"",$D$814="Yes")))</formula>
    </cfRule>
  </conditionalFormatting>
  <conditionalFormatting sqref="D990">
    <cfRule type="expression" priority="3769" dxfId="0" stopIfTrue="1">
      <formula>AND(D990&lt;&gt;"",$D$814="",NOT(AND($D$814&lt;&gt;"",$D$814="Yes")))</formula>
    </cfRule>
    <cfRule type="expression" priority="3770" dxfId="1" stopIfTrue="1">
      <formula>AND(D990&lt;&gt;"",NOT($D$814=""),NOT(AND($D$814&lt;&gt;"",$D$814="Yes")))</formula>
    </cfRule>
    <cfRule type="expression" priority="3771" dxfId="2" stopIfTrue="1">
      <formula>AND(AND($D$814&lt;&gt;"",$D$814="Yes"),D990="")</formula>
    </cfRule>
    <cfRule type="expression" priority="3772" dxfId="3" stopIfTrue="1">
      <formula>AND(D990="",NOT(AND($D$814&lt;&gt;"",$D$814="Yes")))</formula>
    </cfRule>
  </conditionalFormatting>
  <conditionalFormatting sqref="D991">
    <cfRule type="expression" priority="3773" dxfId="0" stopIfTrue="1">
      <formula>AND(D991&lt;&gt;"",$D$814="",NOT(AND($D$814&lt;&gt;"",$D$814="Yes")))</formula>
    </cfRule>
    <cfRule type="expression" priority="3774" dxfId="1" stopIfTrue="1">
      <formula>AND(D991&lt;&gt;"",NOT($D$814=""),NOT(AND($D$814&lt;&gt;"",$D$814="Yes")))</formula>
    </cfRule>
    <cfRule type="expression" priority="3775" dxfId="2" stopIfTrue="1">
      <formula>AND(AND($D$814&lt;&gt;"",$D$814="Yes"),D991="")</formula>
    </cfRule>
    <cfRule type="expression" priority="3776" dxfId="3" stopIfTrue="1">
      <formula>AND(D991="",NOT(AND($D$814&lt;&gt;"",$D$814="Yes")))</formula>
    </cfRule>
  </conditionalFormatting>
  <conditionalFormatting sqref="D992">
    <cfRule type="expression" priority="3777" dxfId="0" stopIfTrue="1">
      <formula>AND(D992&lt;&gt;"",$D$814="",NOT(AND($D$814&lt;&gt;"",$D$814="Yes")))</formula>
    </cfRule>
    <cfRule type="expression" priority="3778" dxfId="1" stopIfTrue="1">
      <formula>AND(D992&lt;&gt;"",NOT($D$814=""),NOT(AND($D$814&lt;&gt;"",$D$814="Yes")))</formula>
    </cfRule>
    <cfRule type="expression" priority="3779" dxfId="2" stopIfTrue="1">
      <formula>AND(AND($D$814&lt;&gt;"",$D$814="Yes"),D992="")</formula>
    </cfRule>
    <cfRule type="expression" priority="3780" dxfId="3" stopIfTrue="1">
      <formula>AND(D992="",NOT(AND($D$814&lt;&gt;"",$D$814="Yes")))</formula>
    </cfRule>
  </conditionalFormatting>
  <conditionalFormatting sqref="D993">
    <cfRule type="expression" priority="3781" dxfId="0" stopIfTrue="1">
      <formula>AND(D993&lt;&gt;"",$D$814="",NOT(AND($D$814&lt;&gt;"",$D$814="Yes")))</formula>
    </cfRule>
    <cfRule type="expression" priority="3782" dxfId="1" stopIfTrue="1">
      <formula>AND(D993&lt;&gt;"",NOT($D$814=""),NOT(AND($D$814&lt;&gt;"",$D$814="Yes")))</formula>
    </cfRule>
    <cfRule type="expression" priority="3783" dxfId="2" stopIfTrue="1">
      <formula>AND(AND($D$814&lt;&gt;"",$D$814="Yes"),D993="")</formula>
    </cfRule>
    <cfRule type="expression" priority="3784" dxfId="3" stopIfTrue="1">
      <formula>AND(D993="",NOT(AND($D$814&lt;&gt;"",$D$814="Yes")))</formula>
    </cfRule>
  </conditionalFormatting>
  <conditionalFormatting sqref="D995">
    <cfRule type="expression" priority="3785" dxfId="0" stopIfTrue="1">
      <formula>AND(D995&lt;&gt;"",$D$816="",NOT(AND($D$816&lt;&gt;"",$D$816="Yes")))</formula>
    </cfRule>
    <cfRule type="expression" priority="3786" dxfId="1" stopIfTrue="1">
      <formula>AND(D995&lt;&gt;"",NOT($D$816=""),NOT(AND($D$816&lt;&gt;"",$D$816="Yes")))</formula>
    </cfRule>
    <cfRule type="expression" priority="3787" dxfId="2" stopIfTrue="1">
      <formula>AND(AND($D$816&lt;&gt;"",$D$816="Yes"),D995="")</formula>
    </cfRule>
    <cfRule type="expression" priority="3788" dxfId="3" stopIfTrue="1">
      <formula>AND(D995="",NOT(AND($D$816&lt;&gt;"",$D$816="Yes")))</formula>
    </cfRule>
  </conditionalFormatting>
  <conditionalFormatting sqref="D996">
    <cfRule type="expression" priority="3789" dxfId="0" stopIfTrue="1">
      <formula>AND(D996&lt;&gt;"",$D$816="",NOT(AND($D$816&lt;&gt;"",$D$816="Yes")))</formula>
    </cfRule>
    <cfRule type="expression" priority="3790" dxfId="1" stopIfTrue="1">
      <formula>AND(D996&lt;&gt;"",NOT($D$816=""),NOT(AND($D$816&lt;&gt;"",$D$816="Yes")))</formula>
    </cfRule>
    <cfRule type="expression" priority="3791" dxfId="2" stopIfTrue="1">
      <formula>AND(AND($D$816&lt;&gt;"",$D$816="Yes"),D996="")</formula>
    </cfRule>
    <cfRule type="expression" priority="3792" dxfId="3" stopIfTrue="1">
      <formula>AND(D996="",NOT(AND($D$816&lt;&gt;"",$D$816="Yes")))</formula>
    </cfRule>
  </conditionalFormatting>
  <conditionalFormatting sqref="D997">
    <cfRule type="expression" priority="3793" dxfId="0" stopIfTrue="1">
      <formula>AND(D997&lt;&gt;"",$D$816="",NOT(AND($D$816&lt;&gt;"",$D$816="Yes")))</formula>
    </cfRule>
    <cfRule type="expression" priority="3794" dxfId="1" stopIfTrue="1">
      <formula>AND(D997&lt;&gt;"",NOT($D$816=""),NOT(AND($D$816&lt;&gt;"",$D$816="Yes")))</formula>
    </cfRule>
    <cfRule type="expression" priority="3795" dxfId="2" stopIfTrue="1">
      <formula>AND(AND($D$816&lt;&gt;"",$D$816="Yes"),D997="")</formula>
    </cfRule>
    <cfRule type="expression" priority="3796" dxfId="3" stopIfTrue="1">
      <formula>AND(D997="",NOT(AND($D$816&lt;&gt;"",$D$816="Yes")))</formula>
    </cfRule>
  </conditionalFormatting>
  <conditionalFormatting sqref="D998">
    <cfRule type="expression" priority="3797" dxfId="0" stopIfTrue="1">
      <formula>AND(D998&lt;&gt;"",$D$816="",NOT(AND($D$816&lt;&gt;"",$D$816="Yes")))</formula>
    </cfRule>
    <cfRule type="expression" priority="3798" dxfId="1" stopIfTrue="1">
      <formula>AND(D998&lt;&gt;"",NOT($D$816=""),NOT(AND($D$816&lt;&gt;"",$D$816="Yes")))</formula>
    </cfRule>
    <cfRule type="expression" priority="3799" dxfId="2" stopIfTrue="1">
      <formula>AND(AND($D$816&lt;&gt;"",$D$816="Yes"),D998="")</formula>
    </cfRule>
    <cfRule type="expression" priority="3800" dxfId="3" stopIfTrue="1">
      <formula>AND(D998="",NOT(AND($D$816&lt;&gt;"",$D$816="Yes")))</formula>
    </cfRule>
  </conditionalFormatting>
  <conditionalFormatting sqref="D999">
    <cfRule type="expression" priority="3801" dxfId="0" stopIfTrue="1">
      <formula>AND(D999&lt;&gt;"",$D$816="",NOT(AND($D$816&lt;&gt;"",$D$816="Yes")))</formula>
    </cfRule>
    <cfRule type="expression" priority="3802" dxfId="1" stopIfTrue="1">
      <formula>AND(D999&lt;&gt;"",NOT($D$816=""),NOT(AND($D$816&lt;&gt;"",$D$816="Yes")))</formula>
    </cfRule>
    <cfRule type="expression" priority="3803" dxfId="2" stopIfTrue="1">
      <formula>AND(AND($D$816&lt;&gt;"",$D$816="Yes"),D999="")</formula>
    </cfRule>
    <cfRule type="expression" priority="3804" dxfId="3" stopIfTrue="1">
      <formula>AND(D999="",NOT(AND($D$816&lt;&gt;"",$D$816="Yes")))</formula>
    </cfRule>
  </conditionalFormatting>
  <conditionalFormatting sqref="D1000">
    <cfRule type="expression" priority="3805" dxfId="0" stopIfTrue="1">
      <formula>AND(D1000&lt;&gt;"",$D$816="",NOT(AND($D$816&lt;&gt;"",$D$816="Yes")))</formula>
    </cfRule>
    <cfRule type="expression" priority="3806" dxfId="1" stopIfTrue="1">
      <formula>AND(D1000&lt;&gt;"",NOT($D$816=""),NOT(AND($D$816&lt;&gt;"",$D$816="Yes")))</formula>
    </cfRule>
    <cfRule type="expression" priority="3807" dxfId="2" stopIfTrue="1">
      <formula>AND(AND($D$816&lt;&gt;"",$D$816="Yes"),D1000="")</formula>
    </cfRule>
    <cfRule type="expression" priority="3808" dxfId="3" stopIfTrue="1">
      <formula>AND(D1000="",NOT(AND($D$816&lt;&gt;"",$D$816="Yes")))</formula>
    </cfRule>
  </conditionalFormatting>
  <conditionalFormatting sqref="D1001">
    <cfRule type="expression" priority="3809" dxfId="0" stopIfTrue="1">
      <formula>AND(D1001&lt;&gt;"",$D$816="",NOT(AND($D$816&lt;&gt;"",$D$816="Yes")))</formula>
    </cfRule>
    <cfRule type="expression" priority="3810" dxfId="1" stopIfTrue="1">
      <formula>AND(D1001&lt;&gt;"",NOT($D$816=""),NOT(AND($D$816&lt;&gt;"",$D$816="Yes")))</formula>
    </cfRule>
    <cfRule type="expression" priority="3811" dxfId="2" stopIfTrue="1">
      <formula>AND(AND($D$816&lt;&gt;"",$D$816="Yes"),D1001="")</formula>
    </cfRule>
    <cfRule type="expression" priority="3812" dxfId="3" stopIfTrue="1">
      <formula>AND(D1001="",NOT(AND($D$816&lt;&gt;"",$D$816="Yes")))</formula>
    </cfRule>
  </conditionalFormatting>
  <conditionalFormatting sqref="D1002">
    <cfRule type="expression" priority="3813" dxfId="0" stopIfTrue="1">
      <formula>AND(D1002&lt;&gt;"",$D$816="",NOT(AND($D$816&lt;&gt;"",$D$816="Yes")))</formula>
    </cfRule>
    <cfRule type="expression" priority="3814" dxfId="1" stopIfTrue="1">
      <formula>AND(D1002&lt;&gt;"",NOT($D$816=""),NOT(AND($D$816&lt;&gt;"",$D$816="Yes")))</formula>
    </cfRule>
    <cfRule type="expression" priority="3815" dxfId="2" stopIfTrue="1">
      <formula>AND(AND($D$816&lt;&gt;"",$D$816="Yes"),D1002="")</formula>
    </cfRule>
    <cfRule type="expression" priority="3816" dxfId="3" stopIfTrue="1">
      <formula>AND(D1002="",NOT(AND($D$816&lt;&gt;"",$D$816="Yes")))</formula>
    </cfRule>
  </conditionalFormatting>
  <conditionalFormatting sqref="D1003">
    <cfRule type="expression" priority="3817" dxfId="0" stopIfTrue="1">
      <formula>AND(D1003&lt;&gt;"",$D$816="",NOT(AND($D$816&lt;&gt;"",$D$816="Yes")))</formula>
    </cfRule>
    <cfRule type="expression" priority="3818" dxfId="1" stopIfTrue="1">
      <formula>AND(D1003&lt;&gt;"",NOT($D$816=""),NOT(AND($D$816&lt;&gt;"",$D$816="Yes")))</formula>
    </cfRule>
    <cfRule type="expression" priority="3819" dxfId="2" stopIfTrue="1">
      <formula>AND(AND($D$816&lt;&gt;"",$D$816="Yes"),D1003="")</formula>
    </cfRule>
    <cfRule type="expression" priority="3820" dxfId="3" stopIfTrue="1">
      <formula>AND(D1003="",NOT(AND($D$816&lt;&gt;"",$D$816="Yes")))</formula>
    </cfRule>
  </conditionalFormatting>
  <conditionalFormatting sqref="D1004">
    <cfRule type="expression" priority="3821" dxfId="0" stopIfTrue="1">
      <formula>AND(D1004&lt;&gt;"",$D$816="",NOT(AND($D$816&lt;&gt;"",$D$816="Yes")))</formula>
    </cfRule>
    <cfRule type="expression" priority="3822" dxfId="1" stopIfTrue="1">
      <formula>AND(D1004&lt;&gt;"",NOT($D$816=""),NOT(AND($D$816&lt;&gt;"",$D$816="Yes")))</formula>
    </cfRule>
    <cfRule type="expression" priority="3823" dxfId="2" stopIfTrue="1">
      <formula>AND(AND($D$816&lt;&gt;"",$D$816="Yes"),D1004="")</formula>
    </cfRule>
    <cfRule type="expression" priority="3824" dxfId="3" stopIfTrue="1">
      <formula>AND(D1004="",NOT(AND($D$816&lt;&gt;"",$D$816="Yes")))</formula>
    </cfRule>
  </conditionalFormatting>
  <conditionalFormatting sqref="D1005">
    <cfRule type="expression" priority="3825" dxfId="0" stopIfTrue="1">
      <formula>AND(D1005&lt;&gt;"",$D$816="",NOT(AND($D$816&lt;&gt;"",$D$816="Yes")))</formula>
    </cfRule>
    <cfRule type="expression" priority="3826" dxfId="1" stopIfTrue="1">
      <formula>AND(D1005&lt;&gt;"",NOT($D$816=""),NOT(AND($D$816&lt;&gt;"",$D$816="Yes")))</formula>
    </cfRule>
    <cfRule type="expression" priority="3827" dxfId="2" stopIfTrue="1">
      <formula>AND(AND($D$816&lt;&gt;"",$D$816="Yes"),D1005="")</formula>
    </cfRule>
    <cfRule type="expression" priority="3828" dxfId="3" stopIfTrue="1">
      <formula>AND(D1005="",NOT(AND($D$816&lt;&gt;"",$D$816="Yes")))</formula>
    </cfRule>
  </conditionalFormatting>
  <conditionalFormatting sqref="D1006">
    <cfRule type="expression" priority="3829" dxfId="0" stopIfTrue="1">
      <formula>AND(D1006&lt;&gt;"",$D$816="",NOT(AND($D$816&lt;&gt;"",$D$816="Yes")))</formula>
    </cfRule>
    <cfRule type="expression" priority="3830" dxfId="1" stopIfTrue="1">
      <formula>AND(D1006&lt;&gt;"",NOT($D$816=""),NOT(AND($D$816&lt;&gt;"",$D$816="Yes")))</formula>
    </cfRule>
    <cfRule type="expression" priority="3831" dxfId="2" stopIfTrue="1">
      <formula>AND(AND($D$816&lt;&gt;"",$D$816="Yes"),D1006="")</formula>
    </cfRule>
    <cfRule type="expression" priority="3832" dxfId="3" stopIfTrue="1">
      <formula>AND(D1006="",NOT(AND($D$816&lt;&gt;"",$D$816="Yes")))</formula>
    </cfRule>
  </conditionalFormatting>
  <conditionalFormatting sqref="D1007">
    <cfRule type="expression" priority="3833" dxfId="0" stopIfTrue="1">
      <formula>AND(D1007&lt;&gt;"",$D$816="",NOT(AND($D$816&lt;&gt;"",$D$816="Yes")))</formula>
    </cfRule>
    <cfRule type="expression" priority="3834" dxfId="1" stopIfTrue="1">
      <formula>AND(D1007&lt;&gt;"",NOT($D$816=""),NOT(AND($D$816&lt;&gt;"",$D$816="Yes")))</formula>
    </cfRule>
    <cfRule type="expression" priority="3835" dxfId="2" stopIfTrue="1">
      <formula>AND(AND($D$816&lt;&gt;"",$D$816="Yes"),D1007="")</formula>
    </cfRule>
    <cfRule type="expression" priority="3836" dxfId="3" stopIfTrue="1">
      <formula>AND(D1007="",NOT(AND($D$816&lt;&gt;"",$D$816="Yes")))</formula>
    </cfRule>
  </conditionalFormatting>
  <conditionalFormatting sqref="D1008">
    <cfRule type="expression" priority="3837" dxfId="0" stopIfTrue="1">
      <formula>AND(D1008&lt;&gt;"",$D$1007="",NOT(AND($D$1007&lt;&gt;"",$D$1007="Yes")))</formula>
    </cfRule>
    <cfRule type="expression" priority="3838" dxfId="1" stopIfTrue="1">
      <formula>AND(D1008&lt;&gt;"",NOT($D$1007=""),NOT(AND($D$1007&lt;&gt;"",$D$1007="Yes")))</formula>
    </cfRule>
    <cfRule type="expression" priority="3839" dxfId="2" stopIfTrue="1">
      <formula>AND(AND($D$1007&lt;&gt;"",$D$1007="Yes"),D1008="")</formula>
    </cfRule>
    <cfRule type="expression" priority="3840" dxfId="3" stopIfTrue="1">
      <formula>AND(D1008="",NOT(AND($D$1007&lt;&gt;"",$D$1007="Yes")))</formula>
    </cfRule>
  </conditionalFormatting>
  <conditionalFormatting sqref="D1009">
    <cfRule type="expression" priority="3841" dxfId="0" stopIfTrue="1">
      <formula>AND(D1009&lt;&gt;"",$D$1007="",NOT(AND($D$1007&lt;&gt;"",$D$1007="Yes")))</formula>
    </cfRule>
    <cfRule type="expression" priority="3842" dxfId="1" stopIfTrue="1">
      <formula>AND(D1009&lt;&gt;"",NOT($D$1007=""),NOT(AND($D$1007&lt;&gt;"",$D$1007="Yes")))</formula>
    </cfRule>
    <cfRule type="expression" priority="3843" dxfId="2" stopIfTrue="1">
      <formula>AND(AND($D$1007&lt;&gt;"",$D$1007="Yes"),D1009="")</formula>
    </cfRule>
    <cfRule type="expression" priority="3844" dxfId="3" stopIfTrue="1">
      <formula>AND(D1009="",NOT(AND($D$1007&lt;&gt;"",$D$1007="Yes")))</formula>
    </cfRule>
  </conditionalFormatting>
  <conditionalFormatting sqref="D1010">
    <cfRule type="expression" priority="3845" dxfId="0" stopIfTrue="1">
      <formula>AND(D1010&lt;&gt;"",$D$816="",NOT(AND($D$816&lt;&gt;"",$D$816="Yes")))</formula>
    </cfRule>
    <cfRule type="expression" priority="3846" dxfId="1" stopIfTrue="1">
      <formula>AND(D1010&lt;&gt;"",NOT($D$816=""),NOT(AND($D$816&lt;&gt;"",$D$816="Yes")))</formula>
    </cfRule>
    <cfRule type="expression" priority="3847" dxfId="2" stopIfTrue="1">
      <formula>AND(AND($D$816&lt;&gt;"",$D$816="Yes"),D1010="")</formula>
    </cfRule>
    <cfRule type="expression" priority="3848" dxfId="3" stopIfTrue="1">
      <formula>AND(D1010="",NOT(AND($D$816&lt;&gt;"",$D$816="Yes")))</formula>
    </cfRule>
  </conditionalFormatting>
  <conditionalFormatting sqref="D1011">
    <cfRule type="expression" priority="3849" dxfId="0" stopIfTrue="1">
      <formula>AND(D1011&lt;&gt;"",$D$1010="",NOT(AND($D$1010&lt;&gt;"",$D$1010="Yes")))</formula>
    </cfRule>
    <cfRule type="expression" priority="3850" dxfId="1" stopIfTrue="1">
      <formula>AND(D1011&lt;&gt;"",NOT($D$1010=""),NOT(AND($D$1010&lt;&gt;"",$D$1010="Yes")))</formula>
    </cfRule>
    <cfRule type="expression" priority="3851" dxfId="2" stopIfTrue="1">
      <formula>AND(AND($D$1010&lt;&gt;"",$D$1010="Yes"),D1011="")</formula>
    </cfRule>
    <cfRule type="expression" priority="3852" dxfId="3" stopIfTrue="1">
      <formula>AND(D1011="",NOT(AND($D$1010&lt;&gt;"",$D$1010="Yes")))</formula>
    </cfRule>
  </conditionalFormatting>
  <conditionalFormatting sqref="D1012:AG1012">
    <cfRule type="expression" priority="3853" dxfId="0" stopIfTrue="1">
      <formula>AND(D1012&lt;&gt;"",$D$1011="",NOT(AND($D$1011&lt;&gt;"",$D$1011="Yes")))</formula>
    </cfRule>
    <cfRule type="expression" priority="3854" dxfId="1" stopIfTrue="1">
      <formula>AND(D1012&lt;&gt;"",NOT($D$1011=""),NOT(AND($D$1011&lt;&gt;"",$D$1011="Yes")))</formula>
    </cfRule>
    <cfRule type="expression" priority="3855" dxfId="2" stopIfTrue="1">
      <formula>AND(AND($D$1011&lt;&gt;"",$D$1011="Yes"),D1012="")</formula>
    </cfRule>
    <cfRule type="expression" priority="3856" dxfId="3" stopIfTrue="1">
      <formula>AND(D1012="",NOT(AND($D$1011&lt;&gt;"",$D$1011="Yes")))</formula>
    </cfRule>
  </conditionalFormatting>
  <conditionalFormatting sqref="D1013:AG1013">
    <cfRule type="expression" priority="3857" dxfId="0" stopIfTrue="1">
      <formula>AND(D1013&lt;&gt;"",$D$1011="",NOT(AND($D$1011&lt;&gt;"",$D$1011="Yes")))</formula>
    </cfRule>
    <cfRule type="expression" priority="3858" dxfId="1" stopIfTrue="1">
      <formula>AND(D1013&lt;&gt;"",NOT($D$1011=""),NOT(AND($D$1011&lt;&gt;"",$D$1011="Yes")))</formula>
    </cfRule>
    <cfRule type="expression" priority="3859" dxfId="2" stopIfTrue="1">
      <formula>AND(AND($D$1011&lt;&gt;"",$D$1011="Yes"),D1013="")</formula>
    </cfRule>
    <cfRule type="expression" priority="3860" dxfId="3" stopIfTrue="1">
      <formula>AND(D1013="",NOT(AND($D$1011&lt;&gt;"",$D$1011="Yes")))</formula>
    </cfRule>
  </conditionalFormatting>
  <conditionalFormatting sqref="D1014:AG1014">
    <cfRule type="expression" priority="3861" dxfId="0" stopIfTrue="1">
      <formula>AND(D1014&lt;&gt;"",$D$1011="",NOT(AND($D$1011&lt;&gt;"",$D$1011="Yes")))</formula>
    </cfRule>
    <cfRule type="expression" priority="3862" dxfId="1" stopIfTrue="1">
      <formula>AND(D1014&lt;&gt;"",NOT($D$1011=""),NOT(AND($D$1011&lt;&gt;"",$D$1011="Yes")))</formula>
    </cfRule>
    <cfRule type="expression" priority="3863" dxfId="2" stopIfTrue="1">
      <formula>AND(AND($D$1011&lt;&gt;"",$D$1011="Yes"),D1014="")</formula>
    </cfRule>
    <cfRule type="expression" priority="3864" dxfId="3" stopIfTrue="1">
      <formula>AND(D1014="",NOT(AND($D$1011&lt;&gt;"",$D$1011="Yes")))</formula>
    </cfRule>
  </conditionalFormatting>
  <conditionalFormatting sqref="D1016">
    <cfRule type="expression" priority="3865" dxfId="0" stopIfTrue="1">
      <formula>AND(D1016&lt;&gt;"",$D$817="",NOT(AND($D$817&lt;&gt;"",$D$817="Yes")))</formula>
    </cfRule>
    <cfRule type="expression" priority="3866" dxfId="1" stopIfTrue="1">
      <formula>AND(D1016&lt;&gt;"",NOT($D$817=""),NOT(AND($D$817&lt;&gt;"",$D$817="Yes")))</formula>
    </cfRule>
    <cfRule type="expression" priority="3867" dxfId="2" stopIfTrue="1">
      <formula>AND(AND($D$817&lt;&gt;"",$D$817="Yes"),D1016="")</formula>
    </cfRule>
    <cfRule type="expression" priority="3868" dxfId="3" stopIfTrue="1">
      <formula>AND(D1016="",NOT(AND($D$817&lt;&gt;"",$D$817="Yes")))</formula>
    </cfRule>
  </conditionalFormatting>
  <conditionalFormatting sqref="D1017">
    <cfRule type="expression" priority="3869" dxfId="0" stopIfTrue="1">
      <formula>AND(D1017&lt;&gt;"",$D$817="",NOT(AND($D$817&lt;&gt;"",$D$817="Yes")))</formula>
    </cfRule>
    <cfRule type="expression" priority="3870" dxfId="1" stopIfTrue="1">
      <formula>AND(D1017&lt;&gt;"",NOT($D$817=""),NOT(AND($D$817&lt;&gt;"",$D$817="Yes")))</formula>
    </cfRule>
    <cfRule type="expression" priority="3871" dxfId="2" stopIfTrue="1">
      <formula>AND(AND($D$817&lt;&gt;"",$D$817="Yes"),D1017="")</formula>
    </cfRule>
    <cfRule type="expression" priority="3872" dxfId="3" stopIfTrue="1">
      <formula>AND(D1017="",NOT(AND($D$817&lt;&gt;"",$D$817="Yes")))</formula>
    </cfRule>
  </conditionalFormatting>
  <conditionalFormatting sqref="D1018">
    <cfRule type="expression" priority="3873" dxfId="0" stopIfTrue="1">
      <formula>AND(D1018&lt;&gt;"",$D$817="",NOT(AND($D$817&lt;&gt;"",$D$817="Yes")))</formula>
    </cfRule>
    <cfRule type="expression" priority="3874" dxfId="1" stopIfTrue="1">
      <formula>AND(D1018&lt;&gt;"",NOT($D$817=""),NOT(AND($D$817&lt;&gt;"",$D$817="Yes")))</formula>
    </cfRule>
    <cfRule type="expression" priority="3875" dxfId="2" stopIfTrue="1">
      <formula>AND(AND($D$817&lt;&gt;"",$D$817="Yes"),D1018="")</formula>
    </cfRule>
    <cfRule type="expression" priority="3876" dxfId="3" stopIfTrue="1">
      <formula>AND(D1018="",NOT(AND($D$817&lt;&gt;"",$D$817="Yes")))</formula>
    </cfRule>
  </conditionalFormatting>
  <conditionalFormatting sqref="D1019">
    <cfRule type="expression" priority="3877" dxfId="0" stopIfTrue="1">
      <formula>AND(D1019&lt;&gt;"",$D$817="",NOT(AND($D$817&lt;&gt;"",$D$817="Yes")))</formula>
    </cfRule>
    <cfRule type="expression" priority="3878" dxfId="1" stopIfTrue="1">
      <formula>AND(D1019&lt;&gt;"",NOT($D$817=""),NOT(AND($D$817&lt;&gt;"",$D$817="Yes")))</formula>
    </cfRule>
    <cfRule type="expression" priority="3879" dxfId="2" stopIfTrue="1">
      <formula>AND(AND($D$817&lt;&gt;"",$D$817="Yes"),D1019="")</formula>
    </cfRule>
    <cfRule type="expression" priority="3880" dxfId="3" stopIfTrue="1">
      <formula>AND(D1019="",NOT(AND($D$817&lt;&gt;"",$D$817="Yes")))</formula>
    </cfRule>
  </conditionalFormatting>
  <conditionalFormatting sqref="D1020">
    <cfRule type="expression" priority="3881" dxfId="0" stopIfTrue="1">
      <formula>AND(D1020&lt;&gt;"",$D$817="",NOT(AND($D$817&lt;&gt;"",$D$817="Yes")))</formula>
    </cfRule>
    <cfRule type="expression" priority="3882" dxfId="1" stopIfTrue="1">
      <formula>AND(D1020&lt;&gt;"",NOT($D$817=""),NOT(AND($D$817&lt;&gt;"",$D$817="Yes")))</formula>
    </cfRule>
    <cfRule type="expression" priority="3883" dxfId="2" stopIfTrue="1">
      <formula>AND(AND($D$817&lt;&gt;"",$D$817="Yes"),D1020="")</formula>
    </cfRule>
    <cfRule type="expression" priority="3884" dxfId="3" stopIfTrue="1">
      <formula>AND(D1020="",NOT(AND($D$817&lt;&gt;"",$D$817="Yes")))</formula>
    </cfRule>
  </conditionalFormatting>
  <conditionalFormatting sqref="D1021">
    <cfRule type="expression" priority="3885" dxfId="0" stopIfTrue="1">
      <formula>AND(D1021&lt;&gt;"",$D$817="",NOT(AND($D$817&lt;&gt;"",$D$817="Yes")))</formula>
    </cfRule>
    <cfRule type="expression" priority="3886" dxfId="1" stopIfTrue="1">
      <formula>AND(D1021&lt;&gt;"",NOT($D$817=""),NOT(AND($D$817&lt;&gt;"",$D$817="Yes")))</formula>
    </cfRule>
    <cfRule type="expression" priority="3887" dxfId="2" stopIfTrue="1">
      <formula>AND(AND($D$817&lt;&gt;"",$D$817="Yes"),D1021="")</formula>
    </cfRule>
    <cfRule type="expression" priority="3888" dxfId="3" stopIfTrue="1">
      <formula>AND(D1021="",NOT(AND($D$817&lt;&gt;"",$D$817="Yes")))</formula>
    </cfRule>
  </conditionalFormatting>
  <conditionalFormatting sqref="D1023">
    <cfRule type="expression" priority="3889" dxfId="0" stopIfTrue="1">
      <formula>AND(D1023&lt;&gt;"",$D$817="",NOT(AND($D$817&lt;&gt;"",$D$817="Yes")))</formula>
    </cfRule>
    <cfRule type="expression" priority="3890" dxfId="1" stopIfTrue="1">
      <formula>AND(D1023&lt;&gt;"",NOT($D$817=""),NOT(AND($D$817&lt;&gt;"",$D$817="Yes")))</formula>
    </cfRule>
    <cfRule type="expression" priority="3891" dxfId="2" stopIfTrue="1">
      <formula>AND(AND($D$817&lt;&gt;"",$D$817="Yes"),D1023="")</formula>
    </cfRule>
    <cfRule type="expression" priority="3892" dxfId="3" stopIfTrue="1">
      <formula>AND(D1023="",NOT(AND($D$817&lt;&gt;"",$D$817="Yes")))</formula>
    </cfRule>
  </conditionalFormatting>
  <conditionalFormatting sqref="D1024">
    <cfRule type="expression" priority="3893" dxfId="0" stopIfTrue="1">
      <formula>AND(D1024&lt;&gt;"",$D$817="",NOT(AND($D$817&lt;&gt;"",$D$817="Yes")))</formula>
    </cfRule>
    <cfRule type="expression" priority="3894" dxfId="1" stopIfTrue="1">
      <formula>AND(D1024&lt;&gt;"",NOT($D$817=""),NOT(AND($D$817&lt;&gt;"",$D$817="Yes")))</formula>
    </cfRule>
    <cfRule type="expression" priority="3895" dxfId="2" stopIfTrue="1">
      <formula>AND(AND($D$817&lt;&gt;"",$D$817="Yes"),D1024="")</formula>
    </cfRule>
    <cfRule type="expression" priority="3896" dxfId="3" stopIfTrue="1">
      <formula>AND(D1024="",NOT(AND($D$817&lt;&gt;"",$D$817="Yes")))</formula>
    </cfRule>
  </conditionalFormatting>
  <conditionalFormatting sqref="D1025">
    <cfRule type="expression" priority="3897" dxfId="0" stopIfTrue="1">
      <formula>AND(D1025&lt;&gt;"",$D$817="",NOT(AND($D$817&lt;&gt;"",$D$817="Yes")))</formula>
    </cfRule>
    <cfRule type="expression" priority="3898" dxfId="1" stopIfTrue="1">
      <formula>AND(D1025&lt;&gt;"",NOT($D$817=""),NOT(AND($D$817&lt;&gt;"",$D$817="Yes")))</formula>
    </cfRule>
    <cfRule type="expression" priority="3899" dxfId="2" stopIfTrue="1">
      <formula>AND(AND($D$817&lt;&gt;"",$D$817="Yes"),D1025="")</formula>
    </cfRule>
    <cfRule type="expression" priority="3900" dxfId="3" stopIfTrue="1">
      <formula>AND(D1025="",NOT(AND($D$817&lt;&gt;"",$D$817="Yes")))</formula>
    </cfRule>
  </conditionalFormatting>
  <conditionalFormatting sqref="D1026">
    <cfRule type="expression" priority="3901" dxfId="0" stopIfTrue="1">
      <formula>AND(D1026&lt;&gt;"",$D$817="",NOT(AND($D$817&lt;&gt;"",$D$817="Yes")))</formula>
    </cfRule>
    <cfRule type="expression" priority="3902" dxfId="1" stopIfTrue="1">
      <formula>AND(D1026&lt;&gt;"",NOT($D$817=""),NOT(AND($D$817&lt;&gt;"",$D$817="Yes")))</formula>
    </cfRule>
    <cfRule type="expression" priority="3903" dxfId="2" stopIfTrue="1">
      <formula>AND(AND($D$817&lt;&gt;"",$D$817="Yes"),D1026="")</formula>
    </cfRule>
    <cfRule type="expression" priority="3904" dxfId="3" stopIfTrue="1">
      <formula>AND(D1026="",NOT(AND($D$817&lt;&gt;"",$D$817="Yes")))</formula>
    </cfRule>
  </conditionalFormatting>
  <conditionalFormatting sqref="D1027">
    <cfRule type="expression" priority="3905" dxfId="0" stopIfTrue="1">
      <formula>AND(D1027&lt;&gt;"",$D$817="",NOT(AND($D$817&lt;&gt;"",$D$817="Yes")))</formula>
    </cfRule>
    <cfRule type="expression" priority="3906" dxfId="1" stopIfTrue="1">
      <formula>AND(D1027&lt;&gt;"",NOT($D$817=""),NOT(AND($D$817&lt;&gt;"",$D$817="Yes")))</formula>
    </cfRule>
    <cfRule type="expression" priority="3907" dxfId="2" stopIfTrue="1">
      <formula>AND(AND($D$817&lt;&gt;"",$D$817="Yes"),D1027="")</formula>
    </cfRule>
    <cfRule type="expression" priority="3908" dxfId="3" stopIfTrue="1">
      <formula>AND(D1027="",NOT(AND($D$817&lt;&gt;"",$D$817="Yes")))</formula>
    </cfRule>
  </conditionalFormatting>
  <conditionalFormatting sqref="D1028">
    <cfRule type="expression" priority="3909" dxfId="0" stopIfTrue="1">
      <formula>AND(D1028&lt;&gt;"",$D$817="",NOT(AND($D$817&lt;&gt;"",$D$817="Yes")))</formula>
    </cfRule>
    <cfRule type="expression" priority="3910" dxfId="1" stopIfTrue="1">
      <formula>AND(D1028&lt;&gt;"",NOT($D$817=""),NOT(AND($D$817&lt;&gt;"",$D$817="Yes")))</formula>
    </cfRule>
    <cfRule type="expression" priority="3911" dxfId="2" stopIfTrue="1">
      <formula>AND(AND($D$817&lt;&gt;"",$D$817="Yes"),D1028="")</formula>
    </cfRule>
    <cfRule type="expression" priority="3912" dxfId="3" stopIfTrue="1">
      <formula>AND(D1028="",NOT(AND($D$817&lt;&gt;"",$D$817="Yes")))</formula>
    </cfRule>
  </conditionalFormatting>
  <conditionalFormatting sqref="D1029">
    <cfRule type="expression" priority="3913" dxfId="0" stopIfTrue="1">
      <formula>AND(D1029&lt;&gt;"",$D$817="",NOT(AND($D$817&lt;&gt;"",$D$817="Yes")))</formula>
    </cfRule>
    <cfRule type="expression" priority="3914" dxfId="1" stopIfTrue="1">
      <formula>AND(D1029&lt;&gt;"",NOT($D$817=""),NOT(AND($D$817&lt;&gt;"",$D$817="Yes")))</formula>
    </cfRule>
    <cfRule type="expression" priority="3915" dxfId="2" stopIfTrue="1">
      <formula>AND(AND($D$817&lt;&gt;"",$D$817="Yes"),D1029="")</formula>
    </cfRule>
    <cfRule type="expression" priority="3916" dxfId="3" stopIfTrue="1">
      <formula>AND(D1029="",NOT(AND($D$817&lt;&gt;"",$D$817="Yes")))</formula>
    </cfRule>
  </conditionalFormatting>
  <conditionalFormatting sqref="D1030">
    <cfRule type="expression" priority="3917" dxfId="0" stopIfTrue="1">
      <formula>AND(D1030&lt;&gt;"",$D$817="",NOT(AND($D$817&lt;&gt;"",$D$817="Yes")))</formula>
    </cfRule>
    <cfRule type="expression" priority="3918" dxfId="1" stopIfTrue="1">
      <formula>AND(D1030&lt;&gt;"",NOT($D$817=""),NOT(AND($D$817&lt;&gt;"",$D$817="Yes")))</formula>
    </cfRule>
    <cfRule type="expression" priority="3919" dxfId="2" stopIfTrue="1">
      <formula>AND(AND($D$817&lt;&gt;"",$D$817="Yes"),D1030="")</formula>
    </cfRule>
    <cfRule type="expression" priority="3920" dxfId="3" stopIfTrue="1">
      <formula>AND(D1030="",NOT(AND($D$817&lt;&gt;"",$D$817="Yes")))</formula>
    </cfRule>
  </conditionalFormatting>
  <conditionalFormatting sqref="D1031">
    <cfRule type="expression" priority="3921" dxfId="0" stopIfTrue="1">
      <formula>AND(D1031&lt;&gt;"",$D$817="",NOT(AND($D$817&lt;&gt;"",$D$817="Yes")))</formula>
    </cfRule>
    <cfRule type="expression" priority="3922" dxfId="1" stopIfTrue="1">
      <formula>AND(D1031&lt;&gt;"",NOT($D$817=""),NOT(AND($D$817&lt;&gt;"",$D$817="Yes")))</formula>
    </cfRule>
    <cfRule type="expression" priority="3923" dxfId="2" stopIfTrue="1">
      <formula>AND(AND($D$817&lt;&gt;"",$D$817="Yes"),D1031="")</formula>
    </cfRule>
    <cfRule type="expression" priority="3924" dxfId="3" stopIfTrue="1">
      <formula>AND(D1031="",NOT(AND($D$817&lt;&gt;"",$D$817="Yes")))</formula>
    </cfRule>
  </conditionalFormatting>
  <conditionalFormatting sqref="D1032">
    <cfRule type="expression" priority="3925" dxfId="0" stopIfTrue="1">
      <formula>AND(D1032&lt;&gt;"",$D$817="",NOT(AND($D$817&lt;&gt;"",$D$817="Yes")))</formula>
    </cfRule>
    <cfRule type="expression" priority="3926" dxfId="1" stopIfTrue="1">
      <formula>AND(D1032&lt;&gt;"",NOT($D$817=""),NOT(AND($D$817&lt;&gt;"",$D$817="Yes")))</formula>
    </cfRule>
    <cfRule type="expression" priority="3927" dxfId="2" stopIfTrue="1">
      <formula>AND(AND($D$817&lt;&gt;"",$D$817="Yes"),D1032="")</formula>
    </cfRule>
    <cfRule type="expression" priority="3928" dxfId="3" stopIfTrue="1">
      <formula>AND(D1032="",NOT(AND($D$817&lt;&gt;"",$D$817="Yes")))</formula>
    </cfRule>
  </conditionalFormatting>
  <conditionalFormatting sqref="D1033">
    <cfRule type="expression" priority="3929" dxfId="0" stopIfTrue="1">
      <formula>AND(D1033&lt;&gt;"",$D$817="",NOT(AND($D$817&lt;&gt;"",$D$817="Yes")))</formula>
    </cfRule>
    <cfRule type="expression" priority="3930" dxfId="1" stopIfTrue="1">
      <formula>AND(D1033&lt;&gt;"",NOT($D$817=""),NOT(AND($D$817&lt;&gt;"",$D$817="Yes")))</formula>
    </cfRule>
    <cfRule type="expression" priority="3931" dxfId="2" stopIfTrue="1">
      <formula>AND(AND($D$817&lt;&gt;"",$D$817="Yes"),D1033="")</formula>
    </cfRule>
    <cfRule type="expression" priority="3932" dxfId="3" stopIfTrue="1">
      <formula>AND(D1033="",NOT(AND($D$817&lt;&gt;"",$D$817="Yes")))</formula>
    </cfRule>
  </conditionalFormatting>
  <conditionalFormatting sqref="D1034">
    <cfRule type="expression" priority="3933" dxfId="0" stopIfTrue="1">
      <formula>AND(D1034&lt;&gt;"",$D$1033="",NOT(AND($D$1033&lt;&gt;"",$D$1033="Yes")))</formula>
    </cfRule>
    <cfRule type="expression" priority="3934" dxfId="1" stopIfTrue="1">
      <formula>AND(D1034&lt;&gt;"",NOT($D$1033=""),NOT(AND($D$1033&lt;&gt;"",$D$1033="Yes")))</formula>
    </cfRule>
    <cfRule type="expression" priority="3935" dxfId="2" stopIfTrue="1">
      <formula>AND(AND($D$1033&lt;&gt;"",$D$1033="Yes"),D1034="")</formula>
    </cfRule>
    <cfRule type="expression" priority="3936" dxfId="3" stopIfTrue="1">
      <formula>AND(D1034="",NOT(AND($D$1033&lt;&gt;"",$D$1033="Yes")))</formula>
    </cfRule>
  </conditionalFormatting>
  <conditionalFormatting sqref="D1035:AG1035">
    <cfRule type="expression" priority="3937" dxfId="0" stopIfTrue="1">
      <formula>AND(D1035&lt;&gt;"",$D$1033="",NOT(AND($D$1033&lt;&gt;"",$D$1033="Yes")))</formula>
    </cfRule>
    <cfRule type="expression" priority="3938" dxfId="1" stopIfTrue="1">
      <formula>AND(D1035&lt;&gt;"",NOT($D$1033=""),NOT(AND($D$1033&lt;&gt;"",$D$1033="Yes")))</formula>
    </cfRule>
    <cfRule type="expression" priority="3939" dxfId="2" stopIfTrue="1">
      <formula>AND(AND($D$1033&lt;&gt;"",$D$1033="Yes"),D1035="")</formula>
    </cfRule>
    <cfRule type="expression" priority="3940" dxfId="3" stopIfTrue="1">
      <formula>AND(D1035="",NOT(AND($D$1033&lt;&gt;"",$D$1033="Yes")))</formula>
    </cfRule>
  </conditionalFormatting>
  <conditionalFormatting sqref="D1036:AG1036">
    <cfRule type="expression" priority="3941" dxfId="0" stopIfTrue="1">
      <formula>AND(D1036&lt;&gt;"",$D$1033="",NOT(AND($D$1033&lt;&gt;"",$D$1033="Yes")))</formula>
    </cfRule>
    <cfRule type="expression" priority="3942" dxfId="1" stopIfTrue="1">
      <formula>AND(D1036&lt;&gt;"",NOT($D$1033=""),NOT(AND($D$1033&lt;&gt;"",$D$1033="Yes")))</formula>
    </cfRule>
    <cfRule type="expression" priority="3943" dxfId="2" stopIfTrue="1">
      <formula>AND(AND($D$1033&lt;&gt;"",$D$1033="Yes"),D1036="")</formula>
    </cfRule>
    <cfRule type="expression" priority="3944" dxfId="3" stopIfTrue="1">
      <formula>AND(D1036="",NOT(AND($D$1033&lt;&gt;"",$D$1033="Yes")))</formula>
    </cfRule>
  </conditionalFormatting>
  <conditionalFormatting sqref="D1037:AG1037">
    <cfRule type="expression" priority="3945" dxfId="0" stopIfTrue="1">
      <formula>AND(D1037&lt;&gt;"",$D$1033="",NOT(AND($D$1033&lt;&gt;"",$D$1033="Yes")))</formula>
    </cfRule>
    <cfRule type="expression" priority="3946" dxfId="1" stopIfTrue="1">
      <formula>AND(D1037&lt;&gt;"",NOT($D$1033=""),NOT(AND($D$1033&lt;&gt;"",$D$1033="Yes")))</formula>
    </cfRule>
    <cfRule type="expression" priority="3947" dxfId="2" stopIfTrue="1">
      <formula>AND(AND($D$1033&lt;&gt;"",$D$1033="Yes"),D1037="")</formula>
    </cfRule>
    <cfRule type="expression" priority="3948" dxfId="3" stopIfTrue="1">
      <formula>AND(D1037="",NOT(AND($D$1033&lt;&gt;"",$D$1033="Yes")))</formula>
    </cfRule>
  </conditionalFormatting>
  <conditionalFormatting sqref="D1038:AG1038">
    <cfRule type="expression" priority="3949" dxfId="0" stopIfTrue="1">
      <formula>AND(D1038&lt;&gt;"",$D$1033="",NOT(AND($D$1033&lt;&gt;"",$D$1033="Yes")))</formula>
    </cfRule>
    <cfRule type="expression" priority="3950" dxfId="1" stopIfTrue="1">
      <formula>AND(D1038&lt;&gt;"",NOT($D$1033=""),NOT(AND($D$1033&lt;&gt;"",$D$1033="Yes")))</formula>
    </cfRule>
    <cfRule type="expression" priority="3951" dxfId="2" stopIfTrue="1">
      <formula>AND(AND($D$1033&lt;&gt;"",$D$1033="Yes"),D1038="")</formula>
    </cfRule>
    <cfRule type="expression" priority="3952" dxfId="3" stopIfTrue="1">
      <formula>AND(D1038="",NOT(AND($D$1033&lt;&gt;"",$D$1033="Yes")))</formula>
    </cfRule>
  </conditionalFormatting>
  <conditionalFormatting sqref="D1039:AG1039">
    <cfRule type="expression" priority="3953" dxfId="0" stopIfTrue="1">
      <formula>AND(D1039&lt;&gt;"",$D$1033="",NOT(AND($D$1033&lt;&gt;"",$D$1033="Yes")))</formula>
    </cfRule>
    <cfRule type="expression" priority="3954" dxfId="1" stopIfTrue="1">
      <formula>AND(D1039&lt;&gt;"",NOT($D$1033=""),NOT(AND($D$1033&lt;&gt;"",$D$1033="Yes")))</formula>
    </cfRule>
    <cfRule type="expression" priority="3955" dxfId="2" stopIfTrue="1">
      <formula>AND(AND($D$1033&lt;&gt;"",$D$1033="Yes"),D1039="")</formula>
    </cfRule>
    <cfRule type="expression" priority="3956" dxfId="3" stopIfTrue="1">
      <formula>AND(D1039="",NOT(AND($D$1033&lt;&gt;"",$D$1033="Yes")))</formula>
    </cfRule>
  </conditionalFormatting>
  <conditionalFormatting sqref="D1040:AG1040">
    <cfRule type="expression" priority="3957" dxfId="0" stopIfTrue="1">
      <formula>AND(D1040&lt;&gt;"",COUNTA('2- PR'!$D$1039:$AG$1039)=0,NOT(COUNTIF('2- PR'!$D$1039:$AG$1039,"Other")&gt;0))</formula>
    </cfRule>
    <cfRule type="expression" priority="3958" dxfId="1" stopIfTrue="1">
      <formula>AND(D1040&lt;&gt;"",NOT(COUNTA('2- PR'!$D$1039:$AG$1039)=0),NOT(COUNTIF('2- PR'!$D$1039:$AG$1039,"Other")&gt;0))</formula>
    </cfRule>
    <cfRule type="expression" priority="3959" dxfId="2" stopIfTrue="1">
      <formula>AND(COUNTIF('2- PR'!$D$1039:$AG$1039,"Other")&gt;0,D1040="")</formula>
    </cfRule>
    <cfRule type="expression" priority="3960" dxfId="3" stopIfTrue="1">
      <formula>AND(D1040="",NOT(COUNTIF('2- PR'!$D$1039:$AG$1039,"Other")&gt;0))</formula>
    </cfRule>
  </conditionalFormatting>
  <conditionalFormatting sqref="D1042">
    <cfRule type="expression" priority="3961" dxfId="0" stopIfTrue="1">
      <formula>AND(D1042&lt;&gt;"",$D$1033="",NOT(AND($D$1033&lt;&gt;"",$D$1033="Yes")))</formula>
    </cfRule>
    <cfRule type="expression" priority="3962" dxfId="1" stopIfTrue="1">
      <formula>AND(D1042&lt;&gt;"",NOT($D$1033=""),NOT(AND($D$1033&lt;&gt;"",$D$1033="Yes")))</formula>
    </cfRule>
    <cfRule type="expression" priority="3963" dxfId="2" stopIfTrue="1">
      <formula>AND(AND($D$1033&lt;&gt;"",$D$1033="Yes"),D1042="")</formula>
    </cfRule>
    <cfRule type="expression" priority="3964" dxfId="3" stopIfTrue="1">
      <formula>AND(D1042="",NOT(AND($D$1033&lt;&gt;"",$D$1033="Yes")))</formula>
    </cfRule>
  </conditionalFormatting>
  <conditionalFormatting sqref="D1043">
    <cfRule type="expression" priority="3965" dxfId="0" stopIfTrue="1">
      <formula>AND(D1043&lt;&gt;"",$D$1033="",NOT(AND($D$1033&lt;&gt;"",$D$1033="Yes")))</formula>
    </cfRule>
    <cfRule type="expression" priority="3966" dxfId="1" stopIfTrue="1">
      <formula>AND(D1043&lt;&gt;"",NOT($D$1033=""),NOT(AND($D$1033&lt;&gt;"",$D$1033="Yes")))</formula>
    </cfRule>
    <cfRule type="expression" priority="3967" dxfId="2" stopIfTrue="1">
      <formula>AND(AND($D$1033&lt;&gt;"",$D$1033="Yes"),D1043="")</formula>
    </cfRule>
    <cfRule type="expression" priority="3968" dxfId="3" stopIfTrue="1">
      <formula>AND(D1043="",NOT(AND($D$1033&lt;&gt;"",$D$1033="Yes")))</formula>
    </cfRule>
  </conditionalFormatting>
  <conditionalFormatting sqref="D1044">
    <cfRule type="expression" priority="3969" dxfId="0" stopIfTrue="1">
      <formula>AND(D1044&lt;&gt;"",$D$1033="",NOT(AND($D$1033&lt;&gt;"",$D$1033="Yes")))</formula>
    </cfRule>
    <cfRule type="expression" priority="3970" dxfId="1" stopIfTrue="1">
      <formula>AND(D1044&lt;&gt;"",NOT($D$1033=""),NOT(AND($D$1033&lt;&gt;"",$D$1033="Yes")))</formula>
    </cfRule>
    <cfRule type="expression" priority="3971" dxfId="2" stopIfTrue="1">
      <formula>AND(AND($D$1033&lt;&gt;"",$D$1033="Yes"),D1044="")</formula>
    </cfRule>
    <cfRule type="expression" priority="3972" dxfId="3" stopIfTrue="1">
      <formula>AND(D1044="",NOT(AND($D$1033&lt;&gt;"",$D$1033="Yes")))</formula>
    </cfRule>
  </conditionalFormatting>
  <conditionalFormatting sqref="D1045">
    <cfRule type="expression" priority="3973" dxfId="0" stopIfTrue="1">
      <formula>AND(D1045&lt;&gt;"",$D$1044="",NOT(AND($D$1044&lt;&gt;"",$D$1044="No")))</formula>
    </cfRule>
    <cfRule type="expression" priority="3974" dxfId="1" stopIfTrue="1">
      <formula>AND(D1045&lt;&gt;"",NOT($D$1044=""),NOT(AND($D$1044&lt;&gt;"",$D$1044="No")))</formula>
    </cfRule>
    <cfRule type="expression" priority="3975" dxfId="2" stopIfTrue="1">
      <formula>AND(AND($D$1044&lt;&gt;"",$D$1044="No"),D1045="")</formula>
    </cfRule>
    <cfRule type="expression" priority="3976" dxfId="3" stopIfTrue="1">
      <formula>AND(D1045="",NOT(AND($D$1044&lt;&gt;"",$D$1044="No")))</formula>
    </cfRule>
  </conditionalFormatting>
  <conditionalFormatting sqref="D1047">
    <cfRule type="expression" priority="3977" dxfId="0" stopIfTrue="1">
      <formula>AND(D1047&lt;&gt;"",$D$1042="",NOT(AND($D$1042&lt;&gt;"",$D$1042="Yes")))</formula>
    </cfRule>
    <cfRule type="expression" priority="3978" dxfId="1" stopIfTrue="1">
      <formula>AND(D1047&lt;&gt;"",NOT($D$1042=""),NOT(AND($D$1042&lt;&gt;"",$D$1042="Yes")))</formula>
    </cfRule>
    <cfRule type="expression" priority="3979" dxfId="2" stopIfTrue="1">
      <formula>AND(AND($D$1042&lt;&gt;"",$D$1042="Yes"),D1047="")</formula>
    </cfRule>
    <cfRule type="expression" priority="3980" dxfId="3" stopIfTrue="1">
      <formula>AND(D1047="",NOT(AND($D$1042&lt;&gt;"",$D$1042="Yes")))</formula>
    </cfRule>
  </conditionalFormatting>
  <conditionalFormatting sqref="D1048">
    <cfRule type="expression" priority="3981" dxfId="0" stopIfTrue="1">
      <formula>AND(D1048&lt;&gt;"",$D$1042="",NOT(AND($D$1042&lt;&gt;"",$D$1042="Yes")))</formula>
    </cfRule>
    <cfRule type="expression" priority="3982" dxfId="1" stopIfTrue="1">
      <formula>AND(D1048&lt;&gt;"",NOT($D$1042=""),NOT(AND($D$1042&lt;&gt;"",$D$1042="Yes")))</formula>
    </cfRule>
    <cfRule type="expression" priority="3983" dxfId="2" stopIfTrue="1">
      <formula>AND(AND($D$1042&lt;&gt;"",$D$1042="Yes"),D1048="")</formula>
    </cfRule>
    <cfRule type="expression" priority="3984" dxfId="3" stopIfTrue="1">
      <formula>AND(D1048="",NOT(AND($D$1042&lt;&gt;"",$D$1042="Yes")))</formula>
    </cfRule>
  </conditionalFormatting>
  <conditionalFormatting sqref="D1049">
    <cfRule type="expression" priority="3985" dxfId="0" stopIfTrue="1">
      <formula>AND(D1049&lt;&gt;"",$D$1042="",NOT(AND($D$1042&lt;&gt;"",$D$1042="Yes")))</formula>
    </cfRule>
    <cfRule type="expression" priority="3986" dxfId="1" stopIfTrue="1">
      <formula>AND(D1049&lt;&gt;"",NOT($D$1042=""),NOT(AND($D$1042&lt;&gt;"",$D$1042="Yes")))</formula>
    </cfRule>
    <cfRule type="expression" priority="3987" dxfId="2" stopIfTrue="1">
      <formula>AND(AND($D$1042&lt;&gt;"",$D$1042="Yes"),D1049="")</formula>
    </cfRule>
    <cfRule type="expression" priority="3988" dxfId="3" stopIfTrue="1">
      <formula>AND(D1049="",NOT(AND($D$1042&lt;&gt;"",$D$1042="Yes")))</formula>
    </cfRule>
  </conditionalFormatting>
  <conditionalFormatting sqref="D1050">
    <cfRule type="expression" priority="3989" dxfId="0" stopIfTrue="1">
      <formula>AND(D1050&lt;&gt;"",$D$1042="",NOT(AND($D$1042&lt;&gt;"",$D$1042="Yes")))</formula>
    </cfRule>
    <cfRule type="expression" priority="3990" dxfId="1" stopIfTrue="1">
      <formula>AND(D1050&lt;&gt;"",NOT($D$1042=""),NOT(AND($D$1042&lt;&gt;"",$D$1042="Yes")))</formula>
    </cfRule>
    <cfRule type="expression" priority="3991" dxfId="2" stopIfTrue="1">
      <formula>AND(AND($D$1042&lt;&gt;"",$D$1042="Yes"),D1050="")</formula>
    </cfRule>
    <cfRule type="expression" priority="3992" dxfId="3" stopIfTrue="1">
      <formula>AND(D1050="",NOT(AND($D$1042&lt;&gt;"",$D$1042="Yes")))</formula>
    </cfRule>
  </conditionalFormatting>
  <conditionalFormatting sqref="D1051">
    <cfRule type="expression" priority="3993" dxfId="0" stopIfTrue="1">
      <formula>AND(D1051&lt;&gt;"",$D$1042="",NOT(AND($D$1042&lt;&gt;"",$D$1042="Yes")))</formula>
    </cfRule>
    <cfRule type="expression" priority="3994" dxfId="1" stopIfTrue="1">
      <formula>AND(D1051&lt;&gt;"",NOT($D$1042=""),NOT(AND($D$1042&lt;&gt;"",$D$1042="Yes")))</formula>
    </cfRule>
    <cfRule type="expression" priority="3995" dxfId="2" stopIfTrue="1">
      <formula>AND(AND($D$1042&lt;&gt;"",$D$1042="Yes"),D1051="")</formula>
    </cfRule>
    <cfRule type="expression" priority="3996" dxfId="3" stopIfTrue="1">
      <formula>AND(D1051="",NOT(AND($D$1042&lt;&gt;"",$D$1042="Yes")))</formula>
    </cfRule>
  </conditionalFormatting>
  <conditionalFormatting sqref="D1052">
    <cfRule type="expression" priority="3997" dxfId="0" stopIfTrue="1">
      <formula>AND(D1052&lt;&gt;"",$D$1042="",NOT(AND($D$1042&lt;&gt;"",$D$1042="Yes")))</formula>
    </cfRule>
    <cfRule type="expression" priority="3998" dxfId="1" stopIfTrue="1">
      <formula>AND(D1052&lt;&gt;"",NOT($D$1042=""),NOT(AND($D$1042&lt;&gt;"",$D$1042="Yes")))</formula>
    </cfRule>
    <cfRule type="expression" priority="3999" dxfId="2" stopIfTrue="1">
      <formula>AND(AND($D$1042&lt;&gt;"",$D$1042="Yes"),D1052="")</formula>
    </cfRule>
    <cfRule type="expression" priority="4000" dxfId="3" stopIfTrue="1">
      <formula>AND(D1052="",NOT(AND($D$1042&lt;&gt;"",$D$1042="Yes")))</formula>
    </cfRule>
  </conditionalFormatting>
  <conditionalFormatting sqref="D1053">
    <cfRule type="expression" priority="4001" dxfId="0" stopIfTrue="1">
      <formula>AND(D1053&lt;&gt;"",$D$1042="",NOT(AND($D$1042&lt;&gt;"",$D$1042="Yes")))</formula>
    </cfRule>
    <cfRule type="expression" priority="4002" dxfId="1" stopIfTrue="1">
      <formula>AND(D1053&lt;&gt;"",NOT($D$1042=""),NOT(AND($D$1042&lt;&gt;"",$D$1042="Yes")))</formula>
    </cfRule>
    <cfRule type="expression" priority="4003" dxfId="2" stopIfTrue="1">
      <formula>AND(AND($D$1042&lt;&gt;"",$D$1042="Yes"),D1053="")</formula>
    </cfRule>
    <cfRule type="expression" priority="4004" dxfId="3" stopIfTrue="1">
      <formula>AND(D1053="",NOT(AND($D$1042&lt;&gt;"",$D$1042="Yes")))</formula>
    </cfRule>
  </conditionalFormatting>
  <conditionalFormatting sqref="D1054">
    <cfRule type="expression" priority="4005" dxfId="0" stopIfTrue="1">
      <formula>AND(D1054&lt;&gt;"",$D$1042="",NOT(AND($D$1042&lt;&gt;"",$D$1042="Yes")))</formula>
    </cfRule>
    <cfRule type="expression" priority="4006" dxfId="1" stopIfTrue="1">
      <formula>AND(D1054&lt;&gt;"",NOT($D$1042=""),NOT(AND($D$1042&lt;&gt;"",$D$1042="Yes")))</formula>
    </cfRule>
    <cfRule type="expression" priority="4007" dxfId="2" stopIfTrue="1">
      <formula>AND(AND($D$1042&lt;&gt;"",$D$1042="Yes"),D1054="")</formula>
    </cfRule>
    <cfRule type="expression" priority="4008" dxfId="3" stopIfTrue="1">
      <formula>AND(D1054="",NOT(AND($D$1042&lt;&gt;"",$D$1042="Yes")))</formula>
    </cfRule>
  </conditionalFormatting>
  <conditionalFormatting sqref="D1055">
    <cfRule type="expression" priority="4009" dxfId="0" stopIfTrue="1">
      <formula>AND(D1055&lt;&gt;"",$D$1042="",NOT(AND($D$1042&lt;&gt;"",$D$1042="Yes")))</formula>
    </cfRule>
    <cfRule type="expression" priority="4010" dxfId="1" stopIfTrue="1">
      <formula>AND(D1055&lt;&gt;"",NOT($D$1042=""),NOT(AND($D$1042&lt;&gt;"",$D$1042="Yes")))</formula>
    </cfRule>
    <cfRule type="expression" priority="4011" dxfId="2" stopIfTrue="1">
      <formula>AND(AND($D$1042&lt;&gt;"",$D$1042="Yes"),D1055="")</formula>
    </cfRule>
    <cfRule type="expression" priority="4012" dxfId="3" stopIfTrue="1">
      <formula>AND(D1055="",NOT(AND($D$1042&lt;&gt;"",$D$1042="Yes")))</formula>
    </cfRule>
  </conditionalFormatting>
  <conditionalFormatting sqref="D1056">
    <cfRule type="expression" priority="4013" dxfId="0" stopIfTrue="1">
      <formula>AND(D1056&lt;&gt;"",$D$1042="",NOT(AND($D$1042&lt;&gt;"",$D$1042="Yes")))</formula>
    </cfRule>
    <cfRule type="expression" priority="4014" dxfId="1" stopIfTrue="1">
      <formula>AND(D1056&lt;&gt;"",NOT($D$1042=""),NOT(AND($D$1042&lt;&gt;"",$D$1042="Yes")))</formula>
    </cfRule>
    <cfRule type="expression" priority="4015" dxfId="2" stopIfTrue="1">
      <formula>AND(AND($D$1042&lt;&gt;"",$D$1042="Yes"),D1056="")</formula>
    </cfRule>
    <cfRule type="expression" priority="4016" dxfId="3" stopIfTrue="1">
      <formula>AND(D1056="",NOT(AND($D$1042&lt;&gt;"",$D$1042="Yes")))</formula>
    </cfRule>
  </conditionalFormatting>
  <conditionalFormatting sqref="D1057">
    <cfRule type="expression" priority="4017" dxfId="0" stopIfTrue="1">
      <formula>AND(D1057&lt;&gt;"",$D$1042="",NOT(AND($D$1042&lt;&gt;"",$D$1042="Yes")))</formula>
    </cfRule>
    <cfRule type="expression" priority="4018" dxfId="1" stopIfTrue="1">
      <formula>AND(D1057&lt;&gt;"",NOT($D$1042=""),NOT(AND($D$1042&lt;&gt;"",$D$1042="Yes")))</formula>
    </cfRule>
    <cfRule type="expression" priority="4019" dxfId="2" stopIfTrue="1">
      <formula>AND(AND($D$1042&lt;&gt;"",$D$1042="Yes"),D1057="")</formula>
    </cfRule>
    <cfRule type="expression" priority="4020" dxfId="3" stopIfTrue="1">
      <formula>AND(D1057="",NOT(AND($D$1042&lt;&gt;"",$D$1042="Yes")))</formula>
    </cfRule>
  </conditionalFormatting>
  <conditionalFormatting sqref="D1058">
    <cfRule type="expression" priority="4021" dxfId="0" stopIfTrue="1">
      <formula>AND(D1058&lt;&gt;"",$D$1042="",NOT(AND($D$1042&lt;&gt;"",$D$1042="Yes")))</formula>
    </cfRule>
    <cfRule type="expression" priority="4022" dxfId="1" stopIfTrue="1">
      <formula>AND(D1058&lt;&gt;"",NOT($D$1042=""),NOT(AND($D$1042&lt;&gt;"",$D$1042="Yes")))</formula>
    </cfRule>
    <cfRule type="expression" priority="4023" dxfId="2" stopIfTrue="1">
      <formula>AND(AND($D$1042&lt;&gt;"",$D$1042="Yes"),D1058="")</formula>
    </cfRule>
    <cfRule type="expression" priority="4024" dxfId="3" stopIfTrue="1">
      <formula>AND(D1058="",NOT(AND($D$1042&lt;&gt;"",$D$1042="Yes")))</formula>
    </cfRule>
  </conditionalFormatting>
  <conditionalFormatting sqref="D1059">
    <cfRule type="expression" priority="4025" dxfId="0" stopIfTrue="1">
      <formula>AND(D1059&lt;&gt;"",$D$1042="",NOT(AND($D$1042&lt;&gt;"",$D$1042="Yes")))</formula>
    </cfRule>
    <cfRule type="expression" priority="4026" dxfId="1" stopIfTrue="1">
      <formula>AND(D1059&lt;&gt;"",NOT($D$1042=""),NOT(AND($D$1042&lt;&gt;"",$D$1042="Yes")))</formula>
    </cfRule>
    <cfRule type="expression" priority="4027" dxfId="2" stopIfTrue="1">
      <formula>AND(AND($D$1042&lt;&gt;"",$D$1042="Yes"),D1059="")</formula>
    </cfRule>
    <cfRule type="expression" priority="4028" dxfId="3" stopIfTrue="1">
      <formula>AND(D1059="",NOT(AND($D$1042&lt;&gt;"",$D$1042="Yes")))</formula>
    </cfRule>
  </conditionalFormatting>
  <conditionalFormatting sqref="D1060">
    <cfRule type="expression" priority="4029" dxfId="0" stopIfTrue="1">
      <formula>AND(D1060&lt;&gt;"",$D$1042="",NOT(AND($D$1042&lt;&gt;"",$D$1042="Yes")))</formula>
    </cfRule>
    <cfRule type="expression" priority="4030" dxfId="1" stopIfTrue="1">
      <formula>AND(D1060&lt;&gt;"",NOT($D$1042=""),NOT(AND($D$1042&lt;&gt;"",$D$1042="Yes")))</formula>
    </cfRule>
    <cfRule type="expression" priority="4031" dxfId="2" stopIfTrue="1">
      <formula>AND(AND($D$1042&lt;&gt;"",$D$1042="Yes"),D1060="")</formula>
    </cfRule>
    <cfRule type="expression" priority="4032" dxfId="3" stopIfTrue="1">
      <formula>AND(D1060="",NOT(AND($D$1042&lt;&gt;"",$D$1042="Yes")))</formula>
    </cfRule>
  </conditionalFormatting>
  <conditionalFormatting sqref="D1061">
    <cfRule type="expression" priority="4033" dxfId="0" stopIfTrue="1">
      <formula>AND(D1061&lt;&gt;"",$D$1042="",NOT(AND($D$1042&lt;&gt;"",$D$1042="Yes")))</formula>
    </cfRule>
    <cfRule type="expression" priority="4034" dxfId="1" stopIfTrue="1">
      <formula>AND(D1061&lt;&gt;"",NOT($D$1042=""),NOT(AND($D$1042&lt;&gt;"",$D$1042="Yes")))</formula>
    </cfRule>
    <cfRule type="expression" priority="4035" dxfId="2" stopIfTrue="1">
      <formula>AND(AND($D$1042&lt;&gt;"",$D$1042="Yes"),D1061="")</formula>
    </cfRule>
    <cfRule type="expression" priority="4036" dxfId="3" stopIfTrue="1">
      <formula>AND(D1061="",NOT(AND($D$1042&lt;&gt;"",$D$1042="Yes")))</formula>
    </cfRule>
  </conditionalFormatting>
  <conditionalFormatting sqref="D1062">
    <cfRule type="expression" priority="4037" dxfId="0" stopIfTrue="1">
      <formula>AND(D1062&lt;&gt;"",$D$1042="",NOT(AND($D$1042&lt;&gt;"",$D$1042="Yes")))</formula>
    </cfRule>
    <cfRule type="expression" priority="4038" dxfId="1" stopIfTrue="1">
      <formula>AND(D1062&lt;&gt;"",NOT($D$1042=""),NOT(AND($D$1042&lt;&gt;"",$D$1042="Yes")))</formula>
    </cfRule>
    <cfRule type="expression" priority="4039" dxfId="2" stopIfTrue="1">
      <formula>AND(AND($D$1042&lt;&gt;"",$D$1042="Yes"),D1062="")</formula>
    </cfRule>
    <cfRule type="expression" priority="4040" dxfId="3" stopIfTrue="1">
      <formula>AND(D1062="",NOT(AND($D$1042&lt;&gt;"",$D$1042="Yes")))</formula>
    </cfRule>
  </conditionalFormatting>
  <conditionalFormatting sqref="D1063">
    <cfRule type="expression" priority="4041" dxfId="0" stopIfTrue="1">
      <formula>AND(D1063&lt;&gt;"",$D$1042="",NOT(AND($D$1042&lt;&gt;"",$D$1042="Yes")))</formula>
    </cfRule>
    <cfRule type="expression" priority="4042" dxfId="1" stopIfTrue="1">
      <formula>AND(D1063&lt;&gt;"",NOT($D$1042=""),NOT(AND($D$1042&lt;&gt;"",$D$1042="Yes")))</formula>
    </cfRule>
    <cfRule type="expression" priority="4043" dxfId="2" stopIfTrue="1">
      <formula>AND(AND($D$1042&lt;&gt;"",$D$1042="Yes"),D1063="")</formula>
    </cfRule>
    <cfRule type="expression" priority="4044" dxfId="3" stopIfTrue="1">
      <formula>AND(D1063="",NOT(AND($D$1042&lt;&gt;"",$D$1042="Yes")))</formula>
    </cfRule>
  </conditionalFormatting>
  <conditionalFormatting sqref="D1064">
    <cfRule type="expression" priority="4045" dxfId="0" stopIfTrue="1">
      <formula>AND(D1064&lt;&gt;"",$D$1042="",NOT(AND($D$1042&lt;&gt;"",$D$1042="Yes")))</formula>
    </cfRule>
    <cfRule type="expression" priority="4046" dxfId="1" stopIfTrue="1">
      <formula>AND(D1064&lt;&gt;"",NOT($D$1042=""),NOT(AND($D$1042&lt;&gt;"",$D$1042="Yes")))</formula>
    </cfRule>
    <cfRule type="expression" priority="4047" dxfId="2" stopIfTrue="1">
      <formula>AND(AND($D$1042&lt;&gt;"",$D$1042="Yes"),D1064="")</formula>
    </cfRule>
    <cfRule type="expression" priority="4048" dxfId="3" stopIfTrue="1">
      <formula>AND(D1064="",NOT(AND($D$1042&lt;&gt;"",$D$1042="Yes")))</formula>
    </cfRule>
  </conditionalFormatting>
  <conditionalFormatting sqref="D1065">
    <cfRule type="expression" priority="4049" dxfId="0" stopIfTrue="1">
      <formula>AND(D1065&lt;&gt;"",$D$1042="",NOT(AND($D$1042&lt;&gt;"",$D$1042="Yes")))</formula>
    </cfRule>
    <cfRule type="expression" priority="4050" dxfId="1" stopIfTrue="1">
      <formula>AND(D1065&lt;&gt;"",NOT($D$1042=""),NOT(AND($D$1042&lt;&gt;"",$D$1042="Yes")))</formula>
    </cfRule>
    <cfRule type="expression" priority="4051" dxfId="2" stopIfTrue="1">
      <formula>AND(AND($D$1042&lt;&gt;"",$D$1042="Yes"),D1065="")</formula>
    </cfRule>
    <cfRule type="expression" priority="4052" dxfId="3" stopIfTrue="1">
      <formula>AND(D1065="",NOT(AND($D$1042&lt;&gt;"",$D$1042="Yes")))</formula>
    </cfRule>
  </conditionalFormatting>
  <conditionalFormatting sqref="D1066">
    <cfRule type="expression" priority="4053" dxfId="0" stopIfTrue="1">
      <formula>AND(D1066&lt;&gt;"",$D$1042="",NOT(AND($D$1042&lt;&gt;"",$D$1042="Yes")))</formula>
    </cfRule>
    <cfRule type="expression" priority="4054" dxfId="1" stopIfTrue="1">
      <formula>AND(D1066&lt;&gt;"",NOT($D$1042=""),NOT(AND($D$1042&lt;&gt;"",$D$1042="Yes")))</formula>
    </cfRule>
    <cfRule type="expression" priority="4055" dxfId="2" stopIfTrue="1">
      <formula>AND(AND($D$1042&lt;&gt;"",$D$1042="Yes"),D1066="")</formula>
    </cfRule>
    <cfRule type="expression" priority="4056" dxfId="3" stopIfTrue="1">
      <formula>AND(D1066="",NOT(AND($D$1042&lt;&gt;"",$D$1042="Yes")))</formula>
    </cfRule>
  </conditionalFormatting>
  <conditionalFormatting sqref="D1067">
    <cfRule type="expression" priority="4057" dxfId="0" stopIfTrue="1">
      <formula>AND(D1067&lt;&gt;"",$D$1042="",NOT(AND($D$1042&lt;&gt;"",$D$1042="Yes")))</formula>
    </cfRule>
    <cfRule type="expression" priority="4058" dxfId="1" stopIfTrue="1">
      <formula>AND(D1067&lt;&gt;"",NOT($D$1042=""),NOT(AND($D$1042&lt;&gt;"",$D$1042="Yes")))</formula>
    </cfRule>
    <cfRule type="expression" priority="4059" dxfId="2" stopIfTrue="1">
      <formula>AND(AND($D$1042&lt;&gt;"",$D$1042="Yes"),D1067="")</formula>
    </cfRule>
    <cfRule type="expression" priority="4060" dxfId="3" stopIfTrue="1">
      <formula>AND(D1067="",NOT(AND($D$1042&lt;&gt;"",$D$1042="Yes")))</formula>
    </cfRule>
  </conditionalFormatting>
  <conditionalFormatting sqref="D1068">
    <cfRule type="expression" priority="4061" dxfId="0" stopIfTrue="1">
      <formula>AND(D1068&lt;&gt;"",$D$1042="",NOT(AND($D$1042&lt;&gt;"",$D$1042="Yes")))</formula>
    </cfRule>
    <cfRule type="expression" priority="4062" dxfId="1" stopIfTrue="1">
      <formula>AND(D1068&lt;&gt;"",NOT($D$1042=""),NOT(AND($D$1042&lt;&gt;"",$D$1042="Yes")))</formula>
    </cfRule>
    <cfRule type="expression" priority="4063" dxfId="2" stopIfTrue="1">
      <formula>AND(AND($D$1042&lt;&gt;"",$D$1042="Yes"),D1068="")</formula>
    </cfRule>
    <cfRule type="expression" priority="4064" dxfId="3" stopIfTrue="1">
      <formula>AND(D1068="",NOT(AND($D$1042&lt;&gt;"",$D$1042="Yes")))</formula>
    </cfRule>
  </conditionalFormatting>
  <conditionalFormatting sqref="D1069">
    <cfRule type="expression" priority="4065" dxfId="0" stopIfTrue="1">
      <formula>AND(D1069&lt;&gt;"",$D$1042="",NOT(AND($D$1042&lt;&gt;"",$D$1042="Yes")))</formula>
    </cfRule>
    <cfRule type="expression" priority="4066" dxfId="1" stopIfTrue="1">
      <formula>AND(D1069&lt;&gt;"",NOT($D$1042=""),NOT(AND($D$1042&lt;&gt;"",$D$1042="Yes")))</formula>
    </cfRule>
    <cfRule type="expression" priority="4067" dxfId="2" stopIfTrue="1">
      <formula>AND(AND($D$1042&lt;&gt;"",$D$1042="Yes"),D1069="")</formula>
    </cfRule>
    <cfRule type="expression" priority="4068" dxfId="3" stopIfTrue="1">
      <formula>AND(D1069="",NOT(AND($D$1042&lt;&gt;"",$D$1042="Yes")))</formula>
    </cfRule>
  </conditionalFormatting>
  <conditionalFormatting sqref="D1070">
    <cfRule type="expression" priority="4069" dxfId="0" stopIfTrue="1">
      <formula>AND(D1070&lt;&gt;"",$D$1042="",NOT(AND($D$1042&lt;&gt;"",$D$1042="Yes")))</formula>
    </cfRule>
    <cfRule type="expression" priority="4070" dxfId="1" stopIfTrue="1">
      <formula>AND(D1070&lt;&gt;"",NOT($D$1042=""),NOT(AND($D$1042&lt;&gt;"",$D$1042="Yes")))</formula>
    </cfRule>
    <cfRule type="expression" priority="4071" dxfId="2" stopIfTrue="1">
      <formula>AND(AND($D$1042&lt;&gt;"",$D$1042="Yes"),D1070="")</formula>
    </cfRule>
    <cfRule type="expression" priority="4072" dxfId="3" stopIfTrue="1">
      <formula>AND(D1070="",NOT(AND($D$1042&lt;&gt;"",$D$1042="Yes")))</formula>
    </cfRule>
  </conditionalFormatting>
  <conditionalFormatting sqref="D1071">
    <cfRule type="expression" priority="4073" dxfId="0" stopIfTrue="1">
      <formula>AND(D1071&lt;&gt;"",$D$1042="",NOT(AND($D$1042&lt;&gt;"",$D$1042="Yes")))</formula>
    </cfRule>
    <cfRule type="expression" priority="4074" dxfId="1" stopIfTrue="1">
      <formula>AND(D1071&lt;&gt;"",NOT($D$1042=""),NOT(AND($D$1042&lt;&gt;"",$D$1042="Yes")))</formula>
    </cfRule>
    <cfRule type="expression" priority="4075" dxfId="2" stopIfTrue="1">
      <formula>AND(AND($D$1042&lt;&gt;"",$D$1042="Yes"),D1071="")</formula>
    </cfRule>
    <cfRule type="expression" priority="4076" dxfId="3" stopIfTrue="1">
      <formula>AND(D1071="",NOT(AND($D$1042&lt;&gt;"",$D$1042="Yes")))</formula>
    </cfRule>
  </conditionalFormatting>
  <conditionalFormatting sqref="D1072">
    <cfRule type="expression" priority="4077" dxfId="0" stopIfTrue="1">
      <formula>AND(D1072&lt;&gt;"",$D$1042="",NOT(AND($D$1042&lt;&gt;"",$D$1042="Yes")))</formula>
    </cfRule>
    <cfRule type="expression" priority="4078" dxfId="1" stopIfTrue="1">
      <formula>AND(D1072&lt;&gt;"",NOT($D$1042=""),NOT(AND($D$1042&lt;&gt;"",$D$1042="Yes")))</formula>
    </cfRule>
    <cfRule type="expression" priority="4079" dxfId="2" stopIfTrue="1">
      <formula>AND(AND($D$1042&lt;&gt;"",$D$1042="Yes"),D1072="")</formula>
    </cfRule>
    <cfRule type="expression" priority="4080" dxfId="3" stopIfTrue="1">
      <formula>AND(D1072="",NOT(AND($D$1042&lt;&gt;"",$D$1042="Yes")))</formula>
    </cfRule>
  </conditionalFormatting>
  <conditionalFormatting sqref="D1073">
    <cfRule type="expression" priority="4081" dxfId="0" stopIfTrue="1">
      <formula>AND(D1073&lt;&gt;"",$D$1042="",NOT(AND($D$1042&lt;&gt;"",$D$1042="Yes")))</formula>
    </cfRule>
    <cfRule type="expression" priority="4082" dxfId="1" stopIfTrue="1">
      <formula>AND(D1073&lt;&gt;"",NOT($D$1042=""),NOT(AND($D$1042&lt;&gt;"",$D$1042="Yes")))</formula>
    </cfRule>
    <cfRule type="expression" priority="4083" dxfId="2" stopIfTrue="1">
      <formula>AND(AND($D$1042&lt;&gt;"",$D$1042="Yes"),D1073="")</formula>
    </cfRule>
    <cfRule type="expression" priority="4084" dxfId="3" stopIfTrue="1">
      <formula>AND(D1073="",NOT(AND($D$1042&lt;&gt;"",$D$1042="Yes")))</formula>
    </cfRule>
  </conditionalFormatting>
  <conditionalFormatting sqref="D1074">
    <cfRule type="expression" priority="4085" dxfId="0" stopIfTrue="1">
      <formula>AND(D1074&lt;&gt;"",$D$1042="",NOT(AND($D$1042&lt;&gt;"",$D$1042="Yes")))</formula>
    </cfRule>
    <cfRule type="expression" priority="4086" dxfId="1" stopIfTrue="1">
      <formula>AND(D1074&lt;&gt;"",NOT($D$1042=""),NOT(AND($D$1042&lt;&gt;"",$D$1042="Yes")))</formula>
    </cfRule>
    <cfRule type="expression" priority="4087" dxfId="2" stopIfTrue="1">
      <formula>AND(AND($D$1042&lt;&gt;"",$D$1042="Yes"),D1074="")</formula>
    </cfRule>
    <cfRule type="expression" priority="4088" dxfId="3" stopIfTrue="1">
      <formula>AND(D1074="",NOT(AND($D$1042&lt;&gt;"",$D$1042="Yes")))</formula>
    </cfRule>
  </conditionalFormatting>
  <conditionalFormatting sqref="D1075">
    <cfRule type="expression" priority="4089" dxfId="0" stopIfTrue="1">
      <formula>AND(D1075&lt;&gt;"",$D$1042="",NOT(AND($D$1042&lt;&gt;"",$D$1042="Yes")))</formula>
    </cfRule>
    <cfRule type="expression" priority="4090" dxfId="1" stopIfTrue="1">
      <formula>AND(D1075&lt;&gt;"",NOT($D$1042=""),NOT(AND($D$1042&lt;&gt;"",$D$1042="Yes")))</formula>
    </cfRule>
    <cfRule type="expression" priority="4091" dxfId="2" stopIfTrue="1">
      <formula>AND(AND($D$1042&lt;&gt;"",$D$1042="Yes"),D1075="")</formula>
    </cfRule>
    <cfRule type="expression" priority="4092" dxfId="3" stopIfTrue="1">
      <formula>AND(D1075="",NOT(AND($D$1042&lt;&gt;"",$D$1042="Yes")))</formula>
    </cfRule>
  </conditionalFormatting>
  <conditionalFormatting sqref="D1076">
    <cfRule type="expression" priority="4093" dxfId="0" stopIfTrue="1">
      <formula>AND(D1076&lt;&gt;"",$D$1042="",NOT(AND($D$1042&lt;&gt;"",$D$1042="Yes")))</formula>
    </cfRule>
    <cfRule type="expression" priority="4094" dxfId="1" stopIfTrue="1">
      <formula>AND(D1076&lt;&gt;"",NOT($D$1042=""),NOT(AND($D$1042&lt;&gt;"",$D$1042="Yes")))</formula>
    </cfRule>
    <cfRule type="expression" priority="4095" dxfId="2" stopIfTrue="1">
      <formula>AND(AND($D$1042&lt;&gt;"",$D$1042="Yes"),D1076="")</formula>
    </cfRule>
    <cfRule type="expression" priority="4096" dxfId="3" stopIfTrue="1">
      <formula>AND(D1076="",NOT(AND($D$1042&lt;&gt;"",$D$1042="Yes")))</formula>
    </cfRule>
  </conditionalFormatting>
  <conditionalFormatting sqref="D1077">
    <cfRule type="expression" priority="4097" dxfId="0" stopIfTrue="1">
      <formula>AND(D1077&lt;&gt;"",$D$1042="",NOT(AND($D$1042&lt;&gt;"",$D$1042="Yes")))</formula>
    </cfRule>
    <cfRule type="expression" priority="4098" dxfId="1" stopIfTrue="1">
      <formula>AND(D1077&lt;&gt;"",NOT($D$1042=""),NOT(AND($D$1042&lt;&gt;"",$D$1042="Yes")))</formula>
    </cfRule>
    <cfRule type="expression" priority="4099" dxfId="2" stopIfTrue="1">
      <formula>AND(AND($D$1042&lt;&gt;"",$D$1042="Yes"),D1077="")</formula>
    </cfRule>
    <cfRule type="expression" priority="4100" dxfId="3" stopIfTrue="1">
      <formula>AND(D1077="",NOT(AND($D$1042&lt;&gt;"",$D$1042="Yes")))</formula>
    </cfRule>
  </conditionalFormatting>
  <conditionalFormatting sqref="D1078">
    <cfRule type="expression" priority="4101" dxfId="0" stopIfTrue="1">
      <formula>AND(D1078&lt;&gt;"",$D$1042="",NOT(AND($D$1042&lt;&gt;"",$D$1042="Yes")))</formula>
    </cfRule>
    <cfRule type="expression" priority="4102" dxfId="1" stopIfTrue="1">
      <formula>AND(D1078&lt;&gt;"",NOT($D$1042=""),NOT(AND($D$1042&lt;&gt;"",$D$1042="Yes")))</formula>
    </cfRule>
    <cfRule type="expression" priority="4103" dxfId="2" stopIfTrue="1">
      <formula>AND(AND($D$1042&lt;&gt;"",$D$1042="Yes"),D1078="")</formula>
    </cfRule>
    <cfRule type="expression" priority="4104" dxfId="3" stopIfTrue="1">
      <formula>AND(D1078="",NOT(AND($D$1042&lt;&gt;"",$D$1042="Yes")))</formula>
    </cfRule>
  </conditionalFormatting>
  <conditionalFormatting sqref="D1079">
    <cfRule type="expression" priority="4105" dxfId="0" stopIfTrue="1">
      <formula>AND(D1079&lt;&gt;"",$D$1042="",NOT(AND($D$1042&lt;&gt;"",$D$1042="Yes")))</formula>
    </cfRule>
    <cfRule type="expression" priority="4106" dxfId="1" stopIfTrue="1">
      <formula>AND(D1079&lt;&gt;"",NOT($D$1042=""),NOT(AND($D$1042&lt;&gt;"",$D$1042="Yes")))</formula>
    </cfRule>
    <cfRule type="expression" priority="4107" dxfId="2" stopIfTrue="1">
      <formula>AND(AND($D$1042&lt;&gt;"",$D$1042="Yes"),D1079="")</formula>
    </cfRule>
    <cfRule type="expression" priority="4108" dxfId="3" stopIfTrue="1">
      <formula>AND(D1079="",NOT(AND($D$1042&lt;&gt;"",$D$1042="Yes")))</formula>
    </cfRule>
  </conditionalFormatting>
  <conditionalFormatting sqref="D1080">
    <cfRule type="expression" priority="4109" dxfId="0" stopIfTrue="1">
      <formula>AND(D1080&lt;&gt;"",$D$1042="",NOT(AND($D$1042&lt;&gt;"",$D$1042="Yes")))</formula>
    </cfRule>
    <cfRule type="expression" priority="4110" dxfId="1" stopIfTrue="1">
      <formula>AND(D1080&lt;&gt;"",NOT($D$1042=""),NOT(AND($D$1042&lt;&gt;"",$D$1042="Yes")))</formula>
    </cfRule>
    <cfRule type="expression" priority="4111" dxfId="2" stopIfTrue="1">
      <formula>AND(AND($D$1042&lt;&gt;"",$D$1042="Yes"),D1080="")</formula>
    </cfRule>
    <cfRule type="expression" priority="4112" dxfId="3" stopIfTrue="1">
      <formula>AND(D1080="",NOT(AND($D$1042&lt;&gt;"",$D$1042="Yes")))</formula>
    </cfRule>
  </conditionalFormatting>
  <conditionalFormatting sqref="D1081">
    <cfRule type="expression" priority="4113" dxfId="0" stopIfTrue="1">
      <formula>AND(D1081&lt;&gt;"",$D$1042="",NOT(AND($D$1042&lt;&gt;"",$D$1042="Yes")))</formula>
    </cfRule>
    <cfRule type="expression" priority="4114" dxfId="1" stopIfTrue="1">
      <formula>AND(D1081&lt;&gt;"",NOT($D$1042=""),NOT(AND($D$1042&lt;&gt;"",$D$1042="Yes")))</formula>
    </cfRule>
    <cfRule type="expression" priority="4115" dxfId="2" stopIfTrue="1">
      <formula>AND(AND($D$1042&lt;&gt;"",$D$1042="Yes"),D1081="")</formula>
    </cfRule>
    <cfRule type="expression" priority="4116" dxfId="3" stopIfTrue="1">
      <formula>AND(D1081="",NOT(AND($D$1042&lt;&gt;"",$D$1042="Yes")))</formula>
    </cfRule>
  </conditionalFormatting>
  <conditionalFormatting sqref="D1082">
    <cfRule type="expression" priority="4117" dxfId="0" stopIfTrue="1">
      <formula>AND(D1082&lt;&gt;"",$D$1042="",NOT(AND($D$1042&lt;&gt;"",$D$1042="Yes")))</formula>
    </cfRule>
    <cfRule type="expression" priority="4118" dxfId="1" stopIfTrue="1">
      <formula>AND(D1082&lt;&gt;"",NOT($D$1042=""),NOT(AND($D$1042&lt;&gt;"",$D$1042="Yes")))</formula>
    </cfRule>
    <cfRule type="expression" priority="4119" dxfId="2" stopIfTrue="1">
      <formula>AND(AND($D$1042&lt;&gt;"",$D$1042="Yes"),D1082="")</formula>
    </cfRule>
    <cfRule type="expression" priority="4120" dxfId="3" stopIfTrue="1">
      <formula>AND(D1082="",NOT(AND($D$1042&lt;&gt;"",$D$1042="Yes")))</formula>
    </cfRule>
  </conditionalFormatting>
  <conditionalFormatting sqref="D1083">
    <cfRule type="expression" priority="4121" dxfId="0" stopIfTrue="1">
      <formula>AND(D1083&lt;&gt;"",$D$1042="",NOT(AND($D$1042&lt;&gt;"",$D$1042="Yes")))</formula>
    </cfRule>
    <cfRule type="expression" priority="4122" dxfId="1" stopIfTrue="1">
      <formula>AND(D1083&lt;&gt;"",NOT($D$1042=""),NOT(AND($D$1042&lt;&gt;"",$D$1042="Yes")))</formula>
    </cfRule>
    <cfRule type="expression" priority="4123" dxfId="2" stopIfTrue="1">
      <formula>AND(AND($D$1042&lt;&gt;"",$D$1042="Yes"),D1083="")</formula>
    </cfRule>
    <cfRule type="expression" priority="4124" dxfId="3" stopIfTrue="1">
      <formula>AND(D1083="",NOT(AND($D$1042&lt;&gt;"",$D$1042="Yes")))</formula>
    </cfRule>
  </conditionalFormatting>
  <conditionalFormatting sqref="D1084">
    <cfRule type="expression" priority="4125" dxfId="0" stopIfTrue="1">
      <formula>AND(D1084&lt;&gt;"",$D$1042="",NOT(AND($D$1042&lt;&gt;"",$D$1042="Yes")))</formula>
    </cfRule>
    <cfRule type="expression" priority="4126" dxfId="1" stopIfTrue="1">
      <formula>AND(D1084&lt;&gt;"",NOT($D$1042=""),NOT(AND($D$1042&lt;&gt;"",$D$1042="Yes")))</formula>
    </cfRule>
    <cfRule type="expression" priority="4127" dxfId="2" stopIfTrue="1">
      <formula>AND(AND($D$1042&lt;&gt;"",$D$1042="Yes"),D1084="")</formula>
    </cfRule>
    <cfRule type="expression" priority="4128" dxfId="3" stopIfTrue="1">
      <formula>AND(D1084="",NOT(AND($D$1042&lt;&gt;"",$D$1042="Yes")))</formula>
    </cfRule>
  </conditionalFormatting>
  <conditionalFormatting sqref="D1085">
    <cfRule type="expression" priority="4129" dxfId="0" stopIfTrue="1">
      <formula>AND(D1085&lt;&gt;"",$D$1042="",NOT(AND($D$1042&lt;&gt;"",$D$1042="Yes")))</formula>
    </cfRule>
    <cfRule type="expression" priority="4130" dxfId="1" stopIfTrue="1">
      <formula>AND(D1085&lt;&gt;"",NOT($D$1042=""),NOT(AND($D$1042&lt;&gt;"",$D$1042="Yes")))</formula>
    </cfRule>
    <cfRule type="expression" priority="4131" dxfId="2" stopIfTrue="1">
      <formula>AND(AND($D$1042&lt;&gt;"",$D$1042="Yes"),D1085="")</formula>
    </cfRule>
    <cfRule type="expression" priority="4132" dxfId="3" stopIfTrue="1">
      <formula>AND(D1085="",NOT(AND($D$1042&lt;&gt;"",$D$1042="Yes")))</formula>
    </cfRule>
  </conditionalFormatting>
  <conditionalFormatting sqref="D1086">
    <cfRule type="expression" priority="4133" dxfId="0" stopIfTrue="1">
      <formula>AND(D1086&lt;&gt;"",$D$1042="",NOT(AND($D$1042&lt;&gt;"",$D$1042="Yes")))</formula>
    </cfRule>
    <cfRule type="expression" priority="4134" dxfId="1" stopIfTrue="1">
      <formula>AND(D1086&lt;&gt;"",NOT($D$1042=""),NOT(AND($D$1042&lt;&gt;"",$D$1042="Yes")))</formula>
    </cfRule>
    <cfRule type="expression" priority="4135" dxfId="2" stopIfTrue="1">
      <formula>AND(AND($D$1042&lt;&gt;"",$D$1042="Yes"),D1086="")</formula>
    </cfRule>
    <cfRule type="expression" priority="4136" dxfId="3" stopIfTrue="1">
      <formula>AND(D1086="",NOT(AND($D$1042&lt;&gt;"",$D$1042="Yes")))</formula>
    </cfRule>
  </conditionalFormatting>
  <conditionalFormatting sqref="D1087">
    <cfRule type="expression" priority="4137" dxfId="0" stopIfTrue="1">
      <formula>AND(D1087&lt;&gt;"",$D$1042="",NOT(AND($D$1042&lt;&gt;"",$D$1042="Yes")))</formula>
    </cfRule>
    <cfRule type="expression" priority="4138" dxfId="1" stopIfTrue="1">
      <formula>AND(D1087&lt;&gt;"",NOT($D$1042=""),NOT(AND($D$1042&lt;&gt;"",$D$1042="Yes")))</formula>
    </cfRule>
    <cfRule type="expression" priority="4139" dxfId="2" stopIfTrue="1">
      <formula>AND(AND($D$1042&lt;&gt;"",$D$1042="Yes"),D1087="")</formula>
    </cfRule>
    <cfRule type="expression" priority="4140" dxfId="3" stopIfTrue="1">
      <formula>AND(D1087="",NOT(AND($D$1042&lt;&gt;"",$D$1042="Yes")))</formula>
    </cfRule>
  </conditionalFormatting>
  <conditionalFormatting sqref="D1088">
    <cfRule type="expression" priority="4141" dxfId="0" stopIfTrue="1">
      <formula>AND(D1088&lt;&gt;"",$D$1042="",NOT(AND($D$1042&lt;&gt;"",$D$1042="Yes")))</formula>
    </cfRule>
    <cfRule type="expression" priority="4142" dxfId="1" stopIfTrue="1">
      <formula>AND(D1088&lt;&gt;"",NOT($D$1042=""),NOT(AND($D$1042&lt;&gt;"",$D$1042="Yes")))</formula>
    </cfRule>
    <cfRule type="expression" priority="4143" dxfId="2" stopIfTrue="1">
      <formula>AND(AND($D$1042&lt;&gt;"",$D$1042="Yes"),D1088="")</formula>
    </cfRule>
    <cfRule type="expression" priority="4144" dxfId="3" stopIfTrue="1">
      <formula>AND(D1088="",NOT(AND($D$1042&lt;&gt;"",$D$1042="Yes")))</formula>
    </cfRule>
  </conditionalFormatting>
  <conditionalFormatting sqref="D1089">
    <cfRule type="expression" priority="4145" dxfId="0" stopIfTrue="1">
      <formula>AND(D1089&lt;&gt;"",$D$1042="",NOT(AND($D$1042&lt;&gt;"",$D$1042="Yes")))</formula>
    </cfRule>
    <cfRule type="expression" priority="4146" dxfId="1" stopIfTrue="1">
      <formula>AND(D1089&lt;&gt;"",NOT($D$1042=""),NOT(AND($D$1042&lt;&gt;"",$D$1042="Yes")))</formula>
    </cfRule>
    <cfRule type="expression" priority="4147" dxfId="2" stopIfTrue="1">
      <formula>AND(AND($D$1042&lt;&gt;"",$D$1042="Yes"),D1089="")</formula>
    </cfRule>
    <cfRule type="expression" priority="4148" dxfId="3" stopIfTrue="1">
      <formula>AND(D1089="",NOT(AND($D$1042&lt;&gt;"",$D$1042="Yes")))</formula>
    </cfRule>
  </conditionalFormatting>
  <conditionalFormatting sqref="D1090">
    <cfRule type="expression" priority="4149" dxfId="0" stopIfTrue="1">
      <formula>AND(D1090&lt;&gt;"",$D$1042="",NOT(AND($D$1042&lt;&gt;"",$D$1042="Yes")))</formula>
    </cfRule>
    <cfRule type="expression" priority="4150" dxfId="1" stopIfTrue="1">
      <formula>AND(D1090&lt;&gt;"",NOT($D$1042=""),NOT(AND($D$1042&lt;&gt;"",$D$1042="Yes")))</formula>
    </cfRule>
    <cfRule type="expression" priority="4151" dxfId="2" stopIfTrue="1">
      <formula>AND(AND($D$1042&lt;&gt;"",$D$1042="Yes"),D1090="")</formula>
    </cfRule>
    <cfRule type="expression" priority="4152" dxfId="3" stopIfTrue="1">
      <formula>AND(D1090="",NOT(AND($D$1042&lt;&gt;"",$D$1042="Yes")))</formula>
    </cfRule>
  </conditionalFormatting>
  <conditionalFormatting sqref="D1091">
    <cfRule type="expression" priority="4153" dxfId="0" stopIfTrue="1">
      <formula>AND(D1091&lt;&gt;"",$D$1042="",NOT(AND($D$1042&lt;&gt;"",$D$1042="Yes")))</formula>
    </cfRule>
    <cfRule type="expression" priority="4154" dxfId="1" stopIfTrue="1">
      <formula>AND(D1091&lt;&gt;"",NOT($D$1042=""),NOT(AND($D$1042&lt;&gt;"",$D$1042="Yes")))</formula>
    </cfRule>
    <cfRule type="expression" priority="4155" dxfId="2" stopIfTrue="1">
      <formula>AND(AND($D$1042&lt;&gt;"",$D$1042="Yes"),D1091="")</formula>
    </cfRule>
    <cfRule type="expression" priority="4156" dxfId="3" stopIfTrue="1">
      <formula>AND(D1091="",NOT(AND($D$1042&lt;&gt;"",$D$1042="Yes")))</formula>
    </cfRule>
  </conditionalFormatting>
  <conditionalFormatting sqref="D1092">
    <cfRule type="expression" priority="4157" dxfId="0" stopIfTrue="1">
      <formula>AND(D1092&lt;&gt;"",$D$1042="",NOT(AND($D$1042&lt;&gt;"",$D$1042="Yes")))</formula>
    </cfRule>
    <cfRule type="expression" priority="4158" dxfId="1" stopIfTrue="1">
      <formula>AND(D1092&lt;&gt;"",NOT($D$1042=""),NOT(AND($D$1042&lt;&gt;"",$D$1042="Yes")))</formula>
    </cfRule>
    <cfRule type="expression" priority="4159" dxfId="2" stopIfTrue="1">
      <formula>AND(AND($D$1042&lt;&gt;"",$D$1042="Yes"),D1092="")</formula>
    </cfRule>
    <cfRule type="expression" priority="4160" dxfId="3" stopIfTrue="1">
      <formula>AND(D1092="",NOT(AND($D$1042&lt;&gt;"",$D$1042="Yes")))</formula>
    </cfRule>
  </conditionalFormatting>
  <conditionalFormatting sqref="D1093">
    <cfRule type="expression" priority="4161" dxfId="0" stopIfTrue="1">
      <formula>AND(D1093&lt;&gt;"",$D$1042="",NOT(AND($D$1042&lt;&gt;"",$D$1042="Yes")))</formula>
    </cfRule>
    <cfRule type="expression" priority="4162" dxfId="1" stopIfTrue="1">
      <formula>AND(D1093&lt;&gt;"",NOT($D$1042=""),NOT(AND($D$1042&lt;&gt;"",$D$1042="Yes")))</formula>
    </cfRule>
    <cfRule type="expression" priority="4163" dxfId="2" stopIfTrue="1">
      <formula>AND(AND($D$1042&lt;&gt;"",$D$1042="Yes"),D1093="")</formula>
    </cfRule>
    <cfRule type="expression" priority="4164" dxfId="3" stopIfTrue="1">
      <formula>AND(D1093="",NOT(AND($D$1042&lt;&gt;"",$D$1042="Yes")))</formula>
    </cfRule>
  </conditionalFormatting>
  <conditionalFormatting sqref="D1094">
    <cfRule type="expression" priority="4165" dxfId="0" stopIfTrue="1">
      <formula>AND(D1094&lt;&gt;"",$D$1042="",NOT(AND($D$1042&lt;&gt;"",$D$1042="Yes")))</formula>
    </cfRule>
    <cfRule type="expression" priority="4166" dxfId="1" stopIfTrue="1">
      <formula>AND(D1094&lt;&gt;"",NOT($D$1042=""),NOT(AND($D$1042&lt;&gt;"",$D$1042="Yes")))</formula>
    </cfRule>
    <cfRule type="expression" priority="4167" dxfId="2" stopIfTrue="1">
      <formula>AND(AND($D$1042&lt;&gt;"",$D$1042="Yes"),D1094="")</formula>
    </cfRule>
    <cfRule type="expression" priority="4168" dxfId="3" stopIfTrue="1">
      <formula>AND(D1094="",NOT(AND($D$1042&lt;&gt;"",$D$1042="Yes")))</formula>
    </cfRule>
  </conditionalFormatting>
  <conditionalFormatting sqref="D1095">
    <cfRule type="expression" priority="4169" dxfId="0" stopIfTrue="1">
      <formula>AND(D1095&lt;&gt;"",$D$1042="",NOT(AND($D$1042&lt;&gt;"",$D$1042="Yes")))</formula>
    </cfRule>
    <cfRule type="expression" priority="4170" dxfId="1" stopIfTrue="1">
      <formula>AND(D1095&lt;&gt;"",NOT($D$1042=""),NOT(AND($D$1042&lt;&gt;"",$D$1042="Yes")))</formula>
    </cfRule>
    <cfRule type="expression" priority="4171" dxfId="2" stopIfTrue="1">
      <formula>AND(AND($D$1042&lt;&gt;"",$D$1042="Yes"),D1095="")</formula>
    </cfRule>
    <cfRule type="expression" priority="4172" dxfId="3" stopIfTrue="1">
      <formula>AND(D1095="",NOT(AND($D$1042&lt;&gt;"",$D$1042="Yes")))</formula>
    </cfRule>
  </conditionalFormatting>
  <conditionalFormatting sqref="D1096">
    <cfRule type="expression" priority="4173" dxfId="0" stopIfTrue="1">
      <formula>AND(D1096&lt;&gt;"",$D$1042="",NOT(AND($D$1042&lt;&gt;"",$D$1042="Yes")))</formula>
    </cfRule>
    <cfRule type="expression" priority="4174" dxfId="1" stopIfTrue="1">
      <formula>AND(D1096&lt;&gt;"",NOT($D$1042=""),NOT(AND($D$1042&lt;&gt;"",$D$1042="Yes")))</formula>
    </cfRule>
    <cfRule type="expression" priority="4175" dxfId="2" stopIfTrue="1">
      <formula>AND(AND($D$1042&lt;&gt;"",$D$1042="Yes"),D1096="")</formula>
    </cfRule>
    <cfRule type="expression" priority="4176" dxfId="3" stopIfTrue="1">
      <formula>AND(D1096="",NOT(AND($D$1042&lt;&gt;"",$D$1042="Yes")))</formula>
    </cfRule>
  </conditionalFormatting>
  <conditionalFormatting sqref="D1097">
    <cfRule type="expression" priority="4177" dxfId="0" stopIfTrue="1">
      <formula>AND(D1097&lt;&gt;"",$D$1042="",NOT(AND($D$1042&lt;&gt;"",$D$1042="Yes")))</formula>
    </cfRule>
    <cfRule type="expression" priority="4178" dxfId="1" stopIfTrue="1">
      <formula>AND(D1097&lt;&gt;"",NOT($D$1042=""),NOT(AND($D$1042&lt;&gt;"",$D$1042="Yes")))</formula>
    </cfRule>
    <cfRule type="expression" priority="4179" dxfId="2" stopIfTrue="1">
      <formula>AND(AND($D$1042&lt;&gt;"",$D$1042="Yes"),D1097="")</formula>
    </cfRule>
    <cfRule type="expression" priority="4180" dxfId="3" stopIfTrue="1">
      <formula>AND(D1097="",NOT(AND($D$1042&lt;&gt;"",$D$1042="Yes")))</formula>
    </cfRule>
  </conditionalFormatting>
  <conditionalFormatting sqref="D1098">
    <cfRule type="expression" priority="4181" dxfId="0" stopIfTrue="1">
      <formula>AND(D1098&lt;&gt;"",$D$1042="",NOT(AND($D$1042&lt;&gt;"",$D$1042="Yes")))</formula>
    </cfRule>
    <cfRule type="expression" priority="4182" dxfId="1" stopIfTrue="1">
      <formula>AND(D1098&lt;&gt;"",NOT($D$1042=""),NOT(AND($D$1042&lt;&gt;"",$D$1042="Yes")))</formula>
    </cfRule>
    <cfRule type="expression" priority="4183" dxfId="2" stopIfTrue="1">
      <formula>AND(AND($D$1042&lt;&gt;"",$D$1042="Yes"),D1098="")</formula>
    </cfRule>
    <cfRule type="expression" priority="4184" dxfId="3" stopIfTrue="1">
      <formula>AND(D1098="",NOT(AND($D$1042&lt;&gt;"",$D$1042="Yes")))</formula>
    </cfRule>
  </conditionalFormatting>
  <conditionalFormatting sqref="D1099">
    <cfRule type="expression" priority="4185" dxfId="0" stopIfTrue="1">
      <formula>AND(D1099&lt;&gt;"",$D$1042="",NOT(AND($D$1042&lt;&gt;"",$D$1042="Yes")))</formula>
    </cfRule>
    <cfRule type="expression" priority="4186" dxfId="1" stopIfTrue="1">
      <formula>AND(D1099&lt;&gt;"",NOT($D$1042=""),NOT(AND($D$1042&lt;&gt;"",$D$1042="Yes")))</formula>
    </cfRule>
    <cfRule type="expression" priority="4187" dxfId="2" stopIfTrue="1">
      <formula>AND(AND($D$1042&lt;&gt;"",$D$1042="Yes"),D1099="")</formula>
    </cfRule>
    <cfRule type="expression" priority="4188" dxfId="3" stopIfTrue="1">
      <formula>AND(D1099="",NOT(AND($D$1042&lt;&gt;"",$D$1042="Yes")))</formula>
    </cfRule>
  </conditionalFormatting>
  <conditionalFormatting sqref="D1100">
    <cfRule type="expression" priority="4189" dxfId="0" stopIfTrue="1">
      <formula>AND(D1100&lt;&gt;"",$D$1042="",NOT(AND($D$1042&lt;&gt;"",$D$1042="Yes")))</formula>
    </cfRule>
    <cfRule type="expression" priority="4190" dxfId="1" stopIfTrue="1">
      <formula>AND(D1100&lt;&gt;"",NOT($D$1042=""),NOT(AND($D$1042&lt;&gt;"",$D$1042="Yes")))</formula>
    </cfRule>
    <cfRule type="expression" priority="4191" dxfId="2" stopIfTrue="1">
      <formula>AND(AND($D$1042&lt;&gt;"",$D$1042="Yes"),D1100="")</formula>
    </cfRule>
    <cfRule type="expression" priority="4192" dxfId="3" stopIfTrue="1">
      <formula>AND(D1100="",NOT(AND($D$1042&lt;&gt;"",$D$1042="Yes")))</formula>
    </cfRule>
  </conditionalFormatting>
  <conditionalFormatting sqref="D1101">
    <cfRule type="expression" priority="4193" dxfId="0" stopIfTrue="1">
      <formula>AND(D1101&lt;&gt;"",$D$1042="",NOT(AND($D$1042&lt;&gt;"",$D$1042="Yes")))</formula>
    </cfRule>
    <cfRule type="expression" priority="4194" dxfId="1" stopIfTrue="1">
      <formula>AND(D1101&lt;&gt;"",NOT($D$1042=""),NOT(AND($D$1042&lt;&gt;"",$D$1042="Yes")))</formula>
    </cfRule>
    <cfRule type="expression" priority="4195" dxfId="2" stopIfTrue="1">
      <formula>AND(AND($D$1042&lt;&gt;"",$D$1042="Yes"),D1101="")</formula>
    </cfRule>
    <cfRule type="expression" priority="4196" dxfId="3" stopIfTrue="1">
      <formula>AND(D1101="",NOT(AND($D$1042&lt;&gt;"",$D$1042="Yes")))</formula>
    </cfRule>
  </conditionalFormatting>
  <conditionalFormatting sqref="D1102">
    <cfRule type="expression" priority="4197" dxfId="0" stopIfTrue="1">
      <formula>AND(D1102&lt;&gt;"",$D$1042="",NOT(AND($D$1042&lt;&gt;"",$D$1042="Yes")))</formula>
    </cfRule>
    <cfRule type="expression" priority="4198" dxfId="1" stopIfTrue="1">
      <formula>AND(D1102&lt;&gt;"",NOT($D$1042=""),NOT(AND($D$1042&lt;&gt;"",$D$1042="Yes")))</formula>
    </cfRule>
    <cfRule type="expression" priority="4199" dxfId="2" stopIfTrue="1">
      <formula>AND(AND($D$1042&lt;&gt;"",$D$1042="Yes"),D1102="")</formula>
    </cfRule>
    <cfRule type="expression" priority="4200" dxfId="3" stopIfTrue="1">
      <formula>AND(D1102="",NOT(AND($D$1042&lt;&gt;"",$D$1042="Yes")))</formula>
    </cfRule>
  </conditionalFormatting>
  <conditionalFormatting sqref="D1103">
    <cfRule type="expression" priority="4201" dxfId="0" stopIfTrue="1">
      <formula>AND(D1103&lt;&gt;"",$D$1042="",NOT(AND($D$1042&lt;&gt;"",$D$1042="Yes")))</formula>
    </cfRule>
    <cfRule type="expression" priority="4202" dxfId="1" stopIfTrue="1">
      <formula>AND(D1103&lt;&gt;"",NOT($D$1042=""),NOT(AND($D$1042&lt;&gt;"",$D$1042="Yes")))</formula>
    </cfRule>
    <cfRule type="expression" priority="4203" dxfId="2" stopIfTrue="1">
      <formula>AND(AND($D$1042&lt;&gt;"",$D$1042="Yes"),D1103="")</formula>
    </cfRule>
    <cfRule type="expression" priority="4204" dxfId="3" stopIfTrue="1">
      <formula>AND(D1103="",NOT(AND($D$1042&lt;&gt;"",$D$1042="Yes")))</formula>
    </cfRule>
  </conditionalFormatting>
  <conditionalFormatting sqref="D1104">
    <cfRule type="expression" priority="4205" dxfId="0" stopIfTrue="1">
      <formula>AND(D1104&lt;&gt;"",$D$1042="",NOT(AND($D$1042&lt;&gt;"",$D$1042="Yes")))</formula>
    </cfRule>
    <cfRule type="expression" priority="4206" dxfId="1" stopIfTrue="1">
      <formula>AND(D1104&lt;&gt;"",NOT($D$1042=""),NOT(AND($D$1042&lt;&gt;"",$D$1042="Yes")))</formula>
    </cfRule>
    <cfRule type="expression" priority="4207" dxfId="2" stopIfTrue="1">
      <formula>AND(AND($D$1042&lt;&gt;"",$D$1042="Yes"),D1104="")</formula>
    </cfRule>
    <cfRule type="expression" priority="4208" dxfId="3" stopIfTrue="1">
      <formula>AND(D1104="",NOT(AND($D$1042&lt;&gt;"",$D$1042="Yes")))</formula>
    </cfRule>
  </conditionalFormatting>
  <conditionalFormatting sqref="D1105">
    <cfRule type="expression" priority="4209" dxfId="0" stopIfTrue="1">
      <formula>AND(D1105&lt;&gt;"",$D$1042="",NOT(AND($D$1042&lt;&gt;"",$D$1042="Yes")))</formula>
    </cfRule>
    <cfRule type="expression" priority="4210" dxfId="1" stopIfTrue="1">
      <formula>AND(D1105&lt;&gt;"",NOT($D$1042=""),NOT(AND($D$1042&lt;&gt;"",$D$1042="Yes")))</formula>
    </cfRule>
    <cfRule type="expression" priority="4211" dxfId="2" stopIfTrue="1">
      <formula>AND(AND($D$1042&lt;&gt;"",$D$1042="Yes"),D1105="")</formula>
    </cfRule>
    <cfRule type="expression" priority="4212" dxfId="3" stopIfTrue="1">
      <formula>AND(D1105="",NOT(AND($D$1042&lt;&gt;"",$D$1042="Yes")))</formula>
    </cfRule>
  </conditionalFormatting>
  <conditionalFormatting sqref="D1106">
    <cfRule type="expression" priority="4213" dxfId="0" stopIfTrue="1">
      <formula>AND(D1106&lt;&gt;"",$D$1042="",NOT(AND($D$1042&lt;&gt;"",$D$1042="Yes")))</formula>
    </cfRule>
    <cfRule type="expression" priority="4214" dxfId="1" stopIfTrue="1">
      <formula>AND(D1106&lt;&gt;"",NOT($D$1042=""),NOT(AND($D$1042&lt;&gt;"",$D$1042="Yes")))</formula>
    </cfRule>
    <cfRule type="expression" priority="4215" dxfId="2" stopIfTrue="1">
      <formula>AND(AND($D$1042&lt;&gt;"",$D$1042="Yes"),D1106="")</formula>
    </cfRule>
    <cfRule type="expression" priority="4216" dxfId="3" stopIfTrue="1">
      <formula>AND(D1106="",NOT(AND($D$1042&lt;&gt;"",$D$1042="Yes")))</formula>
    </cfRule>
  </conditionalFormatting>
  <conditionalFormatting sqref="D1107">
    <cfRule type="expression" priority="4217" dxfId="0" stopIfTrue="1">
      <formula>AND(D1107&lt;&gt;"",$D$1042="",NOT(AND($D$1042&lt;&gt;"",$D$1042="Yes")))</formula>
    </cfRule>
    <cfRule type="expression" priority="4218" dxfId="1" stopIfTrue="1">
      <formula>AND(D1107&lt;&gt;"",NOT($D$1042=""),NOT(AND($D$1042&lt;&gt;"",$D$1042="Yes")))</formula>
    </cfRule>
    <cfRule type="expression" priority="4219" dxfId="2" stopIfTrue="1">
      <formula>AND(AND($D$1042&lt;&gt;"",$D$1042="Yes"),D1107="")</formula>
    </cfRule>
    <cfRule type="expression" priority="4220" dxfId="3" stopIfTrue="1">
      <formula>AND(D1107="",NOT(AND($D$1042&lt;&gt;"",$D$1042="Yes")))</formula>
    </cfRule>
  </conditionalFormatting>
  <conditionalFormatting sqref="D1108">
    <cfRule type="expression" priority="4221" dxfId="0" stopIfTrue="1">
      <formula>AND(D1108&lt;&gt;"",$D$1042="",NOT(AND($D$1042&lt;&gt;"",$D$1042="Yes")))</formula>
    </cfRule>
    <cfRule type="expression" priority="4222" dxfId="1" stopIfTrue="1">
      <formula>AND(D1108&lt;&gt;"",NOT($D$1042=""),NOT(AND($D$1042&lt;&gt;"",$D$1042="Yes")))</formula>
    </cfRule>
    <cfRule type="expression" priority="4223" dxfId="2" stopIfTrue="1">
      <formula>AND(AND($D$1042&lt;&gt;"",$D$1042="Yes"),D1108="")</formula>
    </cfRule>
    <cfRule type="expression" priority="4224" dxfId="3" stopIfTrue="1">
      <formula>AND(D1108="",NOT(AND($D$1042&lt;&gt;"",$D$1042="Yes")))</formula>
    </cfRule>
  </conditionalFormatting>
  <conditionalFormatting sqref="D1109">
    <cfRule type="expression" priority="4225" dxfId="0" stopIfTrue="1">
      <formula>AND(D1109&lt;&gt;"",$D$1042="",NOT(AND($D$1042&lt;&gt;"",$D$1042="Yes")))</formula>
    </cfRule>
    <cfRule type="expression" priority="4226" dxfId="1" stopIfTrue="1">
      <formula>AND(D1109&lt;&gt;"",NOT($D$1042=""),NOT(AND($D$1042&lt;&gt;"",$D$1042="Yes")))</formula>
    </cfRule>
    <cfRule type="expression" priority="4227" dxfId="2" stopIfTrue="1">
      <formula>AND(AND($D$1042&lt;&gt;"",$D$1042="Yes"),D1109="")</formula>
    </cfRule>
    <cfRule type="expression" priority="4228" dxfId="3" stopIfTrue="1">
      <formula>AND(D1109="",NOT(AND($D$1042&lt;&gt;"",$D$1042="Yes")))</formula>
    </cfRule>
  </conditionalFormatting>
  <conditionalFormatting sqref="D1110">
    <cfRule type="expression" priority="4229" dxfId="0" stopIfTrue="1">
      <formula>AND(D1110&lt;&gt;"",$D$1042="",NOT(AND($D$1042&lt;&gt;"",$D$1042="Yes")))</formula>
    </cfRule>
    <cfRule type="expression" priority="4230" dxfId="1" stopIfTrue="1">
      <formula>AND(D1110&lt;&gt;"",NOT($D$1042=""),NOT(AND($D$1042&lt;&gt;"",$D$1042="Yes")))</formula>
    </cfRule>
    <cfRule type="expression" priority="4231" dxfId="2" stopIfTrue="1">
      <formula>AND(AND($D$1042&lt;&gt;"",$D$1042="Yes"),D1110="")</formula>
    </cfRule>
    <cfRule type="expression" priority="4232" dxfId="3" stopIfTrue="1">
      <formula>AND(D1110="",NOT(AND($D$1042&lt;&gt;"",$D$1042="Yes")))</formula>
    </cfRule>
  </conditionalFormatting>
  <conditionalFormatting sqref="D1111">
    <cfRule type="expression" priority="4233" dxfId="0" stopIfTrue="1">
      <formula>AND(D1111&lt;&gt;"",$D$1042="",NOT(AND($D$1042&lt;&gt;"",$D$1042="Yes")))</formula>
    </cfRule>
    <cfRule type="expression" priority="4234" dxfId="1" stopIfTrue="1">
      <formula>AND(D1111&lt;&gt;"",NOT($D$1042=""),NOT(AND($D$1042&lt;&gt;"",$D$1042="Yes")))</formula>
    </cfRule>
    <cfRule type="expression" priority="4235" dxfId="2" stopIfTrue="1">
      <formula>AND(AND($D$1042&lt;&gt;"",$D$1042="Yes"),D1111="")</formula>
    </cfRule>
    <cfRule type="expression" priority="4236" dxfId="3" stopIfTrue="1">
      <formula>AND(D1111="",NOT(AND($D$1042&lt;&gt;"",$D$1042="Yes")))</formula>
    </cfRule>
  </conditionalFormatting>
  <conditionalFormatting sqref="D1112">
    <cfRule type="expression" priority="4237" dxfId="0" stopIfTrue="1">
      <formula>AND(D1112&lt;&gt;"",$D$1042="",NOT(AND($D$1042&lt;&gt;"",$D$1042="Yes")))</formula>
    </cfRule>
    <cfRule type="expression" priority="4238" dxfId="1" stopIfTrue="1">
      <formula>AND(D1112&lt;&gt;"",NOT($D$1042=""),NOT(AND($D$1042&lt;&gt;"",$D$1042="Yes")))</formula>
    </cfRule>
    <cfRule type="expression" priority="4239" dxfId="2" stopIfTrue="1">
      <formula>AND(AND($D$1042&lt;&gt;"",$D$1042="Yes"),D1112="")</formula>
    </cfRule>
    <cfRule type="expression" priority="4240" dxfId="3" stopIfTrue="1">
      <formula>AND(D1112="",NOT(AND($D$1042&lt;&gt;"",$D$1042="Yes")))</formula>
    </cfRule>
  </conditionalFormatting>
  <conditionalFormatting sqref="D1113">
    <cfRule type="expression" priority="4241" dxfId="0" stopIfTrue="1">
      <formula>AND(D1113&lt;&gt;"",$D$1042="",NOT(AND($D$1042&lt;&gt;"",$D$1042="Yes")))</formula>
    </cfRule>
    <cfRule type="expression" priority="4242" dxfId="1" stopIfTrue="1">
      <formula>AND(D1113&lt;&gt;"",NOT($D$1042=""),NOT(AND($D$1042&lt;&gt;"",$D$1042="Yes")))</formula>
    </cfRule>
    <cfRule type="expression" priority="4243" dxfId="2" stopIfTrue="1">
      <formula>AND(AND($D$1042&lt;&gt;"",$D$1042="Yes"),D1113="")</formula>
    </cfRule>
    <cfRule type="expression" priority="4244" dxfId="3" stopIfTrue="1">
      <formula>AND(D1113="",NOT(AND($D$1042&lt;&gt;"",$D$1042="Yes")))</formula>
    </cfRule>
  </conditionalFormatting>
  <conditionalFormatting sqref="D1114">
    <cfRule type="expression" priority="4245" dxfId="0" stopIfTrue="1">
      <formula>AND(D1114&lt;&gt;"",$D$1042="",NOT(AND($D$1042&lt;&gt;"",$D$1042="Yes")))</formula>
    </cfRule>
    <cfRule type="expression" priority="4246" dxfId="1" stopIfTrue="1">
      <formula>AND(D1114&lt;&gt;"",NOT($D$1042=""),NOT(AND($D$1042&lt;&gt;"",$D$1042="Yes")))</formula>
    </cfRule>
    <cfRule type="expression" priority="4247" dxfId="2" stopIfTrue="1">
      <formula>AND(AND($D$1042&lt;&gt;"",$D$1042="Yes"),D1114="")</formula>
    </cfRule>
    <cfRule type="expression" priority="4248" dxfId="3" stopIfTrue="1">
      <formula>AND(D1114="",NOT(AND($D$1042&lt;&gt;"",$D$1042="Yes")))</formula>
    </cfRule>
  </conditionalFormatting>
  <conditionalFormatting sqref="D1115">
    <cfRule type="expression" priority="4249" dxfId="0" stopIfTrue="1">
      <formula>AND(D1115&lt;&gt;"",$D$1042="",NOT(AND($D$1042&lt;&gt;"",$D$1042="Yes")))</formula>
    </cfRule>
    <cfRule type="expression" priority="4250" dxfId="1" stopIfTrue="1">
      <formula>AND(D1115&lt;&gt;"",NOT($D$1042=""),NOT(AND($D$1042&lt;&gt;"",$D$1042="Yes")))</formula>
    </cfRule>
    <cfRule type="expression" priority="4251" dxfId="2" stopIfTrue="1">
      <formula>AND(AND($D$1042&lt;&gt;"",$D$1042="Yes"),D1115="")</formula>
    </cfRule>
    <cfRule type="expression" priority="4252" dxfId="3" stopIfTrue="1">
      <formula>AND(D1115="",NOT(AND($D$1042&lt;&gt;"",$D$1042="Yes")))</formula>
    </cfRule>
  </conditionalFormatting>
  <conditionalFormatting sqref="D1116">
    <cfRule type="expression" priority="4253" dxfId="0" stopIfTrue="1">
      <formula>AND(D1116&lt;&gt;"",$D$1042="",NOT(AND($D$1042&lt;&gt;"",$D$1042="Yes")))</formula>
    </cfRule>
    <cfRule type="expression" priority="4254" dxfId="1" stopIfTrue="1">
      <formula>AND(D1116&lt;&gt;"",NOT($D$1042=""),NOT(AND($D$1042&lt;&gt;"",$D$1042="Yes")))</formula>
    </cfRule>
    <cfRule type="expression" priority="4255" dxfId="2" stopIfTrue="1">
      <formula>AND(AND($D$1042&lt;&gt;"",$D$1042="Yes"),D1116="")</formula>
    </cfRule>
    <cfRule type="expression" priority="4256" dxfId="3" stopIfTrue="1">
      <formula>AND(D1116="",NOT(AND($D$1042&lt;&gt;"",$D$1042="Yes")))</formula>
    </cfRule>
  </conditionalFormatting>
  <conditionalFormatting sqref="D1117">
    <cfRule type="expression" priority="4257" dxfId="0" stopIfTrue="1">
      <formula>AND(D1117&lt;&gt;"",$D$1042="",NOT(AND($D$1042&lt;&gt;"",$D$1042="Yes")))</formula>
    </cfRule>
    <cfRule type="expression" priority="4258" dxfId="1" stopIfTrue="1">
      <formula>AND(D1117&lt;&gt;"",NOT($D$1042=""),NOT(AND($D$1042&lt;&gt;"",$D$1042="Yes")))</formula>
    </cfRule>
    <cfRule type="expression" priority="4259" dxfId="2" stopIfTrue="1">
      <formula>AND(AND($D$1042&lt;&gt;"",$D$1042="Yes"),D1117="")</formula>
    </cfRule>
    <cfRule type="expression" priority="4260" dxfId="3" stopIfTrue="1">
      <formula>AND(D1117="",NOT(AND($D$1042&lt;&gt;"",$D$1042="Yes")))</formula>
    </cfRule>
  </conditionalFormatting>
  <conditionalFormatting sqref="D1118">
    <cfRule type="expression" priority="4261" dxfId="0" stopIfTrue="1">
      <formula>AND(D1118&lt;&gt;"",$D$1042="",NOT(AND($D$1042&lt;&gt;"",$D$1042="Yes")))</formula>
    </cfRule>
    <cfRule type="expression" priority="4262" dxfId="1" stopIfTrue="1">
      <formula>AND(D1118&lt;&gt;"",NOT($D$1042=""),NOT(AND($D$1042&lt;&gt;"",$D$1042="Yes")))</formula>
    </cfRule>
    <cfRule type="expression" priority="4263" dxfId="2" stopIfTrue="1">
      <formula>AND(AND($D$1042&lt;&gt;"",$D$1042="Yes"),D1118="")</formula>
    </cfRule>
    <cfRule type="expression" priority="4264" dxfId="3" stopIfTrue="1">
      <formula>AND(D1118="",NOT(AND($D$1042&lt;&gt;"",$D$1042="Yes")))</formula>
    </cfRule>
  </conditionalFormatting>
  <conditionalFormatting sqref="D1119">
    <cfRule type="expression" priority="4265" dxfId="0" stopIfTrue="1">
      <formula>AND(D1119&lt;&gt;"",$D$1042="",NOT(AND($D$1042&lt;&gt;"",$D$1042="Yes")))</formula>
    </cfRule>
    <cfRule type="expression" priority="4266" dxfId="1" stopIfTrue="1">
      <formula>AND(D1119&lt;&gt;"",NOT($D$1042=""),NOT(AND($D$1042&lt;&gt;"",$D$1042="Yes")))</formula>
    </cfRule>
    <cfRule type="expression" priority="4267" dxfId="2" stopIfTrue="1">
      <formula>AND(AND($D$1042&lt;&gt;"",$D$1042="Yes"),D1119="")</formula>
    </cfRule>
    <cfRule type="expression" priority="4268" dxfId="3" stopIfTrue="1">
      <formula>AND(D1119="",NOT(AND($D$1042&lt;&gt;"",$D$1042="Yes")))</formula>
    </cfRule>
  </conditionalFormatting>
  <conditionalFormatting sqref="D1120">
    <cfRule type="expression" priority="4269" dxfId="0" stopIfTrue="1">
      <formula>AND(D1120&lt;&gt;"",$D$1042="",NOT(AND($D$1042&lt;&gt;"",$D$1042="Yes")))</formula>
    </cfRule>
    <cfRule type="expression" priority="4270" dxfId="1" stopIfTrue="1">
      <formula>AND(D1120&lt;&gt;"",NOT($D$1042=""),NOT(AND($D$1042&lt;&gt;"",$D$1042="Yes")))</formula>
    </cfRule>
    <cfRule type="expression" priority="4271" dxfId="2" stopIfTrue="1">
      <formula>AND(AND($D$1042&lt;&gt;"",$D$1042="Yes"),D1120="")</formula>
    </cfRule>
    <cfRule type="expression" priority="4272" dxfId="3" stopIfTrue="1">
      <formula>AND(D1120="",NOT(AND($D$1042&lt;&gt;"",$D$1042="Yes")))</formula>
    </cfRule>
  </conditionalFormatting>
  <conditionalFormatting sqref="D1121">
    <cfRule type="expression" priority="4273" dxfId="0" stopIfTrue="1">
      <formula>AND(D1121&lt;&gt;"",$D$1042="",NOT(AND($D$1042&lt;&gt;"",$D$1042="Yes")))</formula>
    </cfRule>
    <cfRule type="expression" priority="4274" dxfId="1" stopIfTrue="1">
      <formula>AND(D1121&lt;&gt;"",NOT($D$1042=""),NOT(AND($D$1042&lt;&gt;"",$D$1042="Yes")))</formula>
    </cfRule>
    <cfRule type="expression" priority="4275" dxfId="2" stopIfTrue="1">
      <formula>AND(AND($D$1042&lt;&gt;"",$D$1042="Yes"),D1121="")</formula>
    </cfRule>
    <cfRule type="expression" priority="4276" dxfId="3" stopIfTrue="1">
      <formula>AND(D1121="",NOT(AND($D$1042&lt;&gt;"",$D$1042="Yes")))</formula>
    </cfRule>
  </conditionalFormatting>
  <conditionalFormatting sqref="D1122">
    <cfRule type="expression" priority="4277" dxfId="0" stopIfTrue="1">
      <formula>AND(D1122&lt;&gt;"",$D$1042="",NOT(AND($D$1042&lt;&gt;"",$D$1042="Yes")))</formula>
    </cfRule>
    <cfRule type="expression" priority="4278" dxfId="1" stopIfTrue="1">
      <formula>AND(D1122&lt;&gt;"",NOT($D$1042=""),NOT(AND($D$1042&lt;&gt;"",$D$1042="Yes")))</formula>
    </cfRule>
    <cfRule type="expression" priority="4279" dxfId="2" stopIfTrue="1">
      <formula>AND(AND($D$1042&lt;&gt;"",$D$1042="Yes"),D1122="")</formula>
    </cfRule>
    <cfRule type="expression" priority="4280" dxfId="3" stopIfTrue="1">
      <formula>AND(D1122="",NOT(AND($D$1042&lt;&gt;"",$D$1042="Yes")))</formula>
    </cfRule>
  </conditionalFormatting>
  <conditionalFormatting sqref="D1123">
    <cfRule type="expression" priority="4281" dxfId="0" stopIfTrue="1">
      <formula>AND(D1123&lt;&gt;"",$D$1042="",NOT(AND($D$1042&lt;&gt;"",$D$1042="Yes")))</formula>
    </cfRule>
    <cfRule type="expression" priority="4282" dxfId="1" stopIfTrue="1">
      <formula>AND(D1123&lt;&gt;"",NOT($D$1042=""),NOT(AND($D$1042&lt;&gt;"",$D$1042="Yes")))</formula>
    </cfRule>
    <cfRule type="expression" priority="4283" dxfId="2" stopIfTrue="1">
      <formula>AND(AND($D$1042&lt;&gt;"",$D$1042="Yes"),D1123="")</formula>
    </cfRule>
    <cfRule type="expression" priority="4284" dxfId="3" stopIfTrue="1">
      <formula>AND(D1123="",NOT(AND($D$1042&lt;&gt;"",$D$1042="Yes")))</formula>
    </cfRule>
  </conditionalFormatting>
  <conditionalFormatting sqref="D1124">
    <cfRule type="expression" priority="4285" dxfId="0" stopIfTrue="1">
      <formula>AND(D1124&lt;&gt;"",$D$1042="",NOT(AND($D$1042&lt;&gt;"",$D$1042="Yes")))</formula>
    </cfRule>
    <cfRule type="expression" priority="4286" dxfId="1" stopIfTrue="1">
      <formula>AND(D1124&lt;&gt;"",NOT($D$1042=""),NOT(AND($D$1042&lt;&gt;"",$D$1042="Yes")))</formula>
    </cfRule>
    <cfRule type="expression" priority="4287" dxfId="2" stopIfTrue="1">
      <formula>AND(AND($D$1042&lt;&gt;"",$D$1042="Yes"),D1124="")</formula>
    </cfRule>
    <cfRule type="expression" priority="4288" dxfId="3" stopIfTrue="1">
      <formula>AND(D1124="",NOT(AND($D$1042&lt;&gt;"",$D$1042="Yes")))</formula>
    </cfRule>
  </conditionalFormatting>
  <conditionalFormatting sqref="D1125">
    <cfRule type="expression" priority="4289" dxfId="0" stopIfTrue="1">
      <formula>AND(D1125&lt;&gt;"",$D$1042="",NOT(AND($D$1042&lt;&gt;"",$D$1042="Yes")))</formula>
    </cfRule>
    <cfRule type="expression" priority="4290" dxfId="1" stopIfTrue="1">
      <formula>AND(D1125&lt;&gt;"",NOT($D$1042=""),NOT(AND($D$1042&lt;&gt;"",$D$1042="Yes")))</formula>
    </cfRule>
    <cfRule type="expression" priority="4291" dxfId="2" stopIfTrue="1">
      <formula>AND(AND($D$1042&lt;&gt;"",$D$1042="Yes"),D1125="")</formula>
    </cfRule>
    <cfRule type="expression" priority="4292" dxfId="3" stopIfTrue="1">
      <formula>AND(D1125="",NOT(AND($D$1042&lt;&gt;"",$D$1042="Yes")))</formula>
    </cfRule>
  </conditionalFormatting>
  <conditionalFormatting sqref="D1126">
    <cfRule type="expression" priority="4293" dxfId="0" stopIfTrue="1">
      <formula>AND(D1126&lt;&gt;"",$D$1125="",NOT(AND($D$1125&lt;&gt;"",$D$1125="Other")))</formula>
    </cfRule>
    <cfRule type="expression" priority="4294" dxfId="1" stopIfTrue="1">
      <formula>AND(D1126&lt;&gt;"",NOT($D$1125=""),NOT(AND($D$1125&lt;&gt;"",$D$1125="Other")))</formula>
    </cfRule>
    <cfRule type="expression" priority="4295" dxfId="2" stopIfTrue="1">
      <formula>AND(AND($D$1125&lt;&gt;"",$D$1125="Other"),D1126="")</formula>
    </cfRule>
    <cfRule type="expression" priority="4296" dxfId="3" stopIfTrue="1">
      <formula>AND(D1126="",NOT(AND($D$1125&lt;&gt;"",$D$1125="Other")))</formula>
    </cfRule>
  </conditionalFormatting>
  <conditionalFormatting sqref="D1127">
    <cfRule type="expression" priority="4297" dxfId="0" stopIfTrue="1">
      <formula>AND(D1127&lt;&gt;"",$D$1042="",NOT(AND($D$1042&lt;&gt;"",$D$1042="Yes")))</formula>
    </cfRule>
    <cfRule type="expression" priority="4298" dxfId="1" stopIfTrue="1">
      <formula>AND(D1127&lt;&gt;"",NOT($D$1042=""),NOT(AND($D$1042&lt;&gt;"",$D$1042="Yes")))</formula>
    </cfRule>
    <cfRule type="expression" priority="4299" dxfId="2" stopIfTrue="1">
      <formula>AND(AND($D$1042&lt;&gt;"",$D$1042="Yes"),D1127="")</formula>
    </cfRule>
    <cfRule type="expression" priority="4300" dxfId="3" stopIfTrue="1">
      <formula>AND(D1127="",NOT(AND($D$1042&lt;&gt;"",$D$1042="Yes")))</formula>
    </cfRule>
  </conditionalFormatting>
  <conditionalFormatting sqref="D1128">
    <cfRule type="expression" priority="4301" dxfId="0" stopIfTrue="1">
      <formula>AND(D1128&lt;&gt;"",$D$1127="",NOT(AND($D$1127&lt;&gt;"",$D$1127="Yes")))</formula>
    </cfRule>
    <cfRule type="expression" priority="4302" dxfId="1" stopIfTrue="1">
      <formula>AND(D1128&lt;&gt;"",NOT($D$1127=""),NOT(AND($D$1127&lt;&gt;"",$D$1127="Yes")))</formula>
    </cfRule>
    <cfRule type="expression" priority="4303" dxfId="2" stopIfTrue="1">
      <formula>AND(AND($D$1127&lt;&gt;"",$D$1127="Yes"),D1128="")</formula>
    </cfRule>
    <cfRule type="expression" priority="4304" dxfId="3" stopIfTrue="1">
      <formula>AND(D1128="",NOT(AND($D$1127&lt;&gt;"",$D$1127="Yes")))</formula>
    </cfRule>
  </conditionalFormatting>
  <conditionalFormatting sqref="D1129">
    <cfRule type="expression" priority="4305" dxfId="0" stopIfTrue="1">
      <formula>AND(D1129&lt;&gt;"",$D$1042="",NOT(AND($D$1042&lt;&gt;"",$D$1042="Yes")))</formula>
    </cfRule>
    <cfRule type="expression" priority="4306" dxfId="1" stopIfTrue="1">
      <formula>AND(D1129&lt;&gt;"",NOT($D$1042=""),NOT(AND($D$1042&lt;&gt;"",$D$1042="Yes")))</formula>
    </cfRule>
    <cfRule type="expression" priority="4307" dxfId="2" stopIfTrue="1">
      <formula>AND(AND($D$1042&lt;&gt;"",$D$1042="Yes"),D1129="")</formula>
    </cfRule>
    <cfRule type="expression" priority="4308" dxfId="3" stopIfTrue="1">
      <formula>AND(D1129="",NOT(AND($D$1042&lt;&gt;"",$D$1042="Yes")))</formula>
    </cfRule>
  </conditionalFormatting>
  <conditionalFormatting sqref="D1130">
    <cfRule type="expression" priority="4309" dxfId="0" stopIfTrue="1">
      <formula>AND(D1130&lt;&gt;"",$D$1129="",NOT(AND($D$1129&lt;&gt;"",$D$1129="Other")))</formula>
    </cfRule>
    <cfRule type="expression" priority="4310" dxfId="1" stopIfTrue="1">
      <formula>AND(D1130&lt;&gt;"",NOT($D$1129=""),NOT(AND($D$1129&lt;&gt;"",$D$1129="Other")))</formula>
    </cfRule>
    <cfRule type="expression" priority="4311" dxfId="2" stopIfTrue="1">
      <formula>AND(AND($D$1129&lt;&gt;"",$D$1129="Other"),D1130="")</formula>
    </cfRule>
    <cfRule type="expression" priority="4312" dxfId="3" stopIfTrue="1">
      <formula>AND(D1130="",NOT(AND($D$1129&lt;&gt;"",$D$1129="Other")))</formula>
    </cfRule>
  </conditionalFormatting>
  <conditionalFormatting sqref="D1131">
    <cfRule type="expression" priority="4313" dxfId="0" stopIfTrue="1">
      <formula>AND(D1131&lt;&gt;"",$D$1042="",NOT(AND($D$1042&lt;&gt;"",$D$1042="Yes")))</formula>
    </cfRule>
    <cfRule type="expression" priority="4314" dxfId="1" stopIfTrue="1">
      <formula>AND(D1131&lt;&gt;"",NOT($D$1042=""),NOT(AND($D$1042&lt;&gt;"",$D$1042="Yes")))</formula>
    </cfRule>
    <cfRule type="expression" priority="4315" dxfId="2" stopIfTrue="1">
      <formula>AND(AND($D$1042&lt;&gt;"",$D$1042="Yes"),D1131="")</formula>
    </cfRule>
    <cfRule type="expression" priority="4316" dxfId="3" stopIfTrue="1">
      <formula>AND(D1131="",NOT(AND($D$1042&lt;&gt;"",$D$1042="Yes")))</formula>
    </cfRule>
  </conditionalFormatting>
  <conditionalFormatting sqref="D1132">
    <cfRule type="expression" priority="4317" dxfId="0" stopIfTrue="1">
      <formula>AND(D1132&lt;&gt;"",$D$1042="",NOT(AND($D$1042&lt;&gt;"",$D$1042="Yes")))</formula>
    </cfRule>
    <cfRule type="expression" priority="4318" dxfId="1" stopIfTrue="1">
      <formula>AND(D1132&lt;&gt;"",NOT($D$1042=""),NOT(AND($D$1042&lt;&gt;"",$D$1042="Yes")))</formula>
    </cfRule>
    <cfRule type="expression" priority="4319" dxfId="2" stopIfTrue="1">
      <formula>AND(AND($D$1042&lt;&gt;"",$D$1042="Yes"),D1132="")</formula>
    </cfRule>
    <cfRule type="expression" priority="4320" dxfId="3" stopIfTrue="1">
      <formula>AND(D1132="",NOT(AND($D$1042&lt;&gt;"",$D$1042="Yes")))</formula>
    </cfRule>
  </conditionalFormatting>
  <conditionalFormatting sqref="D1133">
    <cfRule type="expression" priority="4321" dxfId="0" stopIfTrue="1">
      <formula>AND(D1133&lt;&gt;"",$D$1042="",NOT(AND($D$1042&lt;&gt;"",$D$1042="Yes")))</formula>
    </cfRule>
    <cfRule type="expression" priority="4322" dxfId="1" stopIfTrue="1">
      <formula>AND(D1133&lt;&gt;"",NOT($D$1042=""),NOT(AND($D$1042&lt;&gt;"",$D$1042="Yes")))</formula>
    </cfRule>
    <cfRule type="expression" priority="4323" dxfId="2" stopIfTrue="1">
      <formula>AND(AND($D$1042&lt;&gt;"",$D$1042="Yes"),D1133="")</formula>
    </cfRule>
    <cfRule type="expression" priority="4324" dxfId="3" stopIfTrue="1">
      <formula>AND(D1133="",NOT(AND($D$1042&lt;&gt;"",$D$1042="Yes")))</formula>
    </cfRule>
  </conditionalFormatting>
  <conditionalFormatting sqref="D1134">
    <cfRule type="expression" priority="4325" dxfId="0" stopIfTrue="1">
      <formula>AND(D1134&lt;&gt;"",$D$1042="",NOT(AND($D$1042&lt;&gt;"",$D$1042="Yes")))</formula>
    </cfRule>
    <cfRule type="expression" priority="4326" dxfId="1" stopIfTrue="1">
      <formula>AND(D1134&lt;&gt;"",NOT($D$1042=""),NOT(AND($D$1042&lt;&gt;"",$D$1042="Yes")))</formula>
    </cfRule>
    <cfRule type="expression" priority="4327" dxfId="2" stopIfTrue="1">
      <formula>AND(AND($D$1042&lt;&gt;"",$D$1042="Yes"),D1134="")</formula>
    </cfRule>
    <cfRule type="expression" priority="4328" dxfId="3" stopIfTrue="1">
      <formula>AND(D1134="",NOT(AND($D$1042&lt;&gt;"",$D$1042="Yes")))</formula>
    </cfRule>
  </conditionalFormatting>
  <conditionalFormatting sqref="D1135">
    <cfRule type="expression" priority="4329" dxfId="0" stopIfTrue="1">
      <formula>AND(D1135&lt;&gt;"",$D$1042="",NOT(AND($D$1042&lt;&gt;"",$D$1042="Yes")))</formula>
    </cfRule>
    <cfRule type="expression" priority="4330" dxfId="1" stopIfTrue="1">
      <formula>AND(D1135&lt;&gt;"",NOT($D$1042=""),NOT(AND($D$1042&lt;&gt;"",$D$1042="Yes")))</formula>
    </cfRule>
    <cfRule type="expression" priority="4331" dxfId="2" stopIfTrue="1">
      <formula>AND(AND($D$1042&lt;&gt;"",$D$1042="Yes"),D1135="")</formula>
    </cfRule>
    <cfRule type="expression" priority="4332" dxfId="3" stopIfTrue="1">
      <formula>AND(D1135="",NOT(AND($D$1042&lt;&gt;"",$D$1042="Yes")))</formula>
    </cfRule>
  </conditionalFormatting>
  <conditionalFormatting sqref="D1137">
    <cfRule type="expression" priority="4333" dxfId="0" stopIfTrue="1">
      <formula>AND(D1137&lt;&gt;"",$D$1043="",NOT(AND($D$1043&lt;&gt;"",$D$1043="Yes")))</formula>
    </cfRule>
    <cfRule type="expression" priority="4334" dxfId="1" stopIfTrue="1">
      <formula>AND(D1137&lt;&gt;"",NOT($D$1043=""),NOT(AND($D$1043&lt;&gt;"",$D$1043="Yes")))</formula>
    </cfRule>
    <cfRule type="expression" priority="4335" dxfId="2" stopIfTrue="1">
      <formula>AND(AND($D$1043&lt;&gt;"",$D$1043="Yes"),D1137="")</formula>
    </cfRule>
    <cfRule type="expression" priority="4336" dxfId="3" stopIfTrue="1">
      <formula>AND(D1137="",NOT(AND($D$1043&lt;&gt;"",$D$1043="Yes")))</formula>
    </cfRule>
  </conditionalFormatting>
  <conditionalFormatting sqref="D1138">
    <cfRule type="expression" priority="4337" dxfId="0" stopIfTrue="1">
      <formula>AND(D1138&lt;&gt;"",$D$1043="",NOT(AND($D$1043&lt;&gt;"",$D$1043="Yes")))</formula>
    </cfRule>
    <cfRule type="expression" priority="4338" dxfId="1" stopIfTrue="1">
      <formula>AND(D1138&lt;&gt;"",NOT($D$1043=""),NOT(AND($D$1043&lt;&gt;"",$D$1043="Yes")))</formula>
    </cfRule>
    <cfRule type="expression" priority="4339" dxfId="2" stopIfTrue="1">
      <formula>AND(AND($D$1043&lt;&gt;"",$D$1043="Yes"),D1138="")</formula>
    </cfRule>
    <cfRule type="expression" priority="4340" dxfId="3" stopIfTrue="1">
      <formula>AND(D1138="",NOT(AND($D$1043&lt;&gt;"",$D$1043="Yes")))</formula>
    </cfRule>
  </conditionalFormatting>
  <conditionalFormatting sqref="D1139">
    <cfRule type="expression" priority="4341" dxfId="0" stopIfTrue="1">
      <formula>AND(D1139&lt;&gt;"",$D$1043="",NOT(AND($D$1043&lt;&gt;"",$D$1043="Yes")))</formula>
    </cfRule>
    <cfRule type="expression" priority="4342" dxfId="1" stopIfTrue="1">
      <formula>AND(D1139&lt;&gt;"",NOT($D$1043=""),NOT(AND($D$1043&lt;&gt;"",$D$1043="Yes")))</formula>
    </cfRule>
    <cfRule type="expression" priority="4343" dxfId="2" stopIfTrue="1">
      <formula>AND(AND($D$1043&lt;&gt;"",$D$1043="Yes"),D1139="")</formula>
    </cfRule>
    <cfRule type="expression" priority="4344" dxfId="3" stopIfTrue="1">
      <formula>AND(D1139="",NOT(AND($D$1043&lt;&gt;"",$D$1043="Yes")))</formula>
    </cfRule>
  </conditionalFormatting>
  <conditionalFormatting sqref="D1140:AG1140">
    <cfRule type="expression" priority="4345" dxfId="0" stopIfTrue="1">
      <formula>AND(D1140&lt;&gt;"",$D$1043="",NOT(AND($D$1043&lt;&gt;"",$D$1043="Yes")))</formula>
    </cfRule>
    <cfRule type="expression" priority="4346" dxfId="1" stopIfTrue="1">
      <formula>AND(D1140&lt;&gt;"",NOT($D$1043=""),NOT(AND($D$1043&lt;&gt;"",$D$1043="Yes")))</formula>
    </cfRule>
    <cfRule type="expression" priority="4347" dxfId="2" stopIfTrue="1">
      <formula>AND(AND($D$1043&lt;&gt;"",$D$1043="Yes"),D1140="")</formula>
    </cfRule>
    <cfRule type="expression" priority="4348" dxfId="3" stopIfTrue="1">
      <formula>AND(D1140="",NOT(AND($D$1043&lt;&gt;"",$D$1043="Yes")))</formula>
    </cfRule>
  </conditionalFormatting>
  <conditionalFormatting sqref="D1141">
    <cfRule type="expression" priority="4349" dxfId="0" stopIfTrue="1">
      <formula>AND(D1141&lt;&gt;"",COUNTA('2- PR'!$D$1140:$AG$1140)=0,NOT(COUNTIF('2- PR'!$D$1140:$AG$1140,"Yes")&gt;0))</formula>
    </cfRule>
    <cfRule type="expression" priority="4350" dxfId="1" stopIfTrue="1">
      <formula>AND(D1141&lt;&gt;"",NOT(COUNTA('2- PR'!$D$1140:$AG$1140)=0),NOT(COUNTIF('2- PR'!$D$1140:$AG$1140,"Yes")&gt;0))</formula>
    </cfRule>
    <cfRule type="expression" priority="4351" dxfId="2" stopIfTrue="1">
      <formula>AND(COUNTIF('2- PR'!$D$1140:$AG$1140,"Yes")&gt;0,D1141="")</formula>
    </cfRule>
    <cfRule type="expression" priority="4352" dxfId="3" stopIfTrue="1">
      <formula>AND(D1141="",NOT(COUNTIF('2- PR'!$D$1140:$AG$1140,"Yes")&gt;0))</formula>
    </cfRule>
  </conditionalFormatting>
  <conditionalFormatting sqref="D1142">
    <cfRule type="expression" priority="4353" dxfId="0" stopIfTrue="1">
      <formula>AND(D1142&lt;&gt;"",COUNTA('2- PR'!$D$1140:$AG$1140)=0,NOT(COUNTIF('2- PR'!$D$1140:$AG$1140,"Yes")&gt;0))</formula>
    </cfRule>
    <cfRule type="expression" priority="4354" dxfId="1" stopIfTrue="1">
      <formula>AND(D1142&lt;&gt;"",NOT(COUNTA('2- PR'!$D$1140:$AG$1140)=0),NOT(COUNTIF('2- PR'!$D$1140:$AG$1140,"Yes")&gt;0))</formula>
    </cfRule>
    <cfRule type="expression" priority="4355" dxfId="2" stopIfTrue="1">
      <formula>AND(COUNTIF('2- PR'!$D$1140:$AG$1140,"Yes")&gt;0,D1142="")</formula>
    </cfRule>
    <cfRule type="expression" priority="4356" dxfId="3" stopIfTrue="1">
      <formula>AND(D1142="",NOT(COUNTIF('2- PR'!$D$1140:$AG$1140,"Yes")&gt;0))</formula>
    </cfRule>
  </conditionalFormatting>
  <conditionalFormatting sqref="D1143">
    <cfRule type="expression" priority="4357" dxfId="0" stopIfTrue="1">
      <formula>AND(D1143&lt;&gt;"",COUNTA('2- PR'!$D$1140:$AG$1140)=0,NOT(COUNTIF('2- PR'!$D$1140:$AG$1140,"Yes")&gt;0))</formula>
    </cfRule>
    <cfRule type="expression" priority="4358" dxfId="1" stopIfTrue="1">
      <formula>AND(D1143&lt;&gt;"",NOT(COUNTA('2- PR'!$D$1140:$AG$1140)=0),NOT(COUNTIF('2- PR'!$D$1140:$AG$1140,"Yes")&gt;0))</formula>
    </cfRule>
    <cfRule type="expression" priority="4359" dxfId="2" stopIfTrue="1">
      <formula>AND(COUNTIF('2- PR'!$D$1140:$AG$1140,"Yes")&gt;0,D1143="")</formula>
    </cfRule>
    <cfRule type="expression" priority="4360" dxfId="3" stopIfTrue="1">
      <formula>AND(D1143="",NOT(COUNTIF('2- PR'!$D$1140:$AG$1140,"Yes")&gt;0))</formula>
    </cfRule>
  </conditionalFormatting>
  <conditionalFormatting sqref="D1144">
    <cfRule type="expression" priority="4361" dxfId="0" stopIfTrue="1">
      <formula>AND(D1144&lt;&gt;"",COUNTA('2- PR'!$D$1140:$AG$1140)=0,NOT(COUNTIF('2- PR'!$D$1140:$AG$1140,"Yes")&gt;0))</formula>
    </cfRule>
    <cfRule type="expression" priority="4362" dxfId="1" stopIfTrue="1">
      <formula>AND(D1144&lt;&gt;"",NOT(COUNTA('2- PR'!$D$1140:$AG$1140)=0),NOT(COUNTIF('2- PR'!$D$1140:$AG$1140,"Yes")&gt;0))</formula>
    </cfRule>
    <cfRule type="expression" priority="4363" dxfId="2" stopIfTrue="1">
      <formula>AND(COUNTIF('2- PR'!$D$1140:$AG$1140,"Yes")&gt;0,D1144="")</formula>
    </cfRule>
    <cfRule type="expression" priority="4364" dxfId="3" stopIfTrue="1">
      <formula>AND(D1144="",NOT(COUNTIF('2- PR'!$D$1140:$AG$1140,"Yes")&gt;0))</formula>
    </cfRule>
  </conditionalFormatting>
  <conditionalFormatting sqref="D1145">
    <cfRule type="expression" priority="4365" dxfId="0" stopIfTrue="1">
      <formula>AND(D1145&lt;&gt;"",COUNTA('2- PR'!$D$1140:$AG$1140)=0,NOT(COUNTIF('2- PR'!$D$1140:$AG$1140,"Yes")&gt;0))</formula>
    </cfRule>
    <cfRule type="expression" priority="4366" dxfId="1" stopIfTrue="1">
      <formula>AND(D1145&lt;&gt;"",NOT(COUNTA('2- PR'!$D$1140:$AG$1140)=0),NOT(COUNTIF('2- PR'!$D$1140:$AG$1140,"Yes")&gt;0))</formula>
    </cfRule>
    <cfRule type="expression" priority="4367" dxfId="2" stopIfTrue="1">
      <formula>AND(COUNTIF('2- PR'!$D$1140:$AG$1140,"Yes")&gt;0,D1145="")</formula>
    </cfRule>
    <cfRule type="expression" priority="4368" dxfId="3" stopIfTrue="1">
      <formula>AND(D1145="",NOT(COUNTIF('2- PR'!$D$1140:$AG$1140,"Yes")&gt;0))</formula>
    </cfRule>
  </conditionalFormatting>
  <conditionalFormatting sqref="D1146">
    <cfRule type="expression" priority="4369" dxfId="0" stopIfTrue="1">
      <formula>AND(D1146&lt;&gt;"",COUNTA('2- PR'!$D$1140:$AG$1140)=0,NOT(COUNTIF('2- PR'!$D$1140:$AG$1140,"Yes")&gt;0))</formula>
    </cfRule>
    <cfRule type="expression" priority="4370" dxfId="1" stopIfTrue="1">
      <formula>AND(D1146&lt;&gt;"",NOT(COUNTA('2- PR'!$D$1140:$AG$1140)=0),NOT(COUNTIF('2- PR'!$D$1140:$AG$1140,"Yes")&gt;0))</formula>
    </cfRule>
    <cfRule type="expression" priority="4371" dxfId="2" stopIfTrue="1">
      <formula>AND(COUNTIF('2- PR'!$D$1140:$AG$1140,"Yes")&gt;0,D1146="")</formula>
    </cfRule>
    <cfRule type="expression" priority="4372" dxfId="3" stopIfTrue="1">
      <formula>AND(D1146="",NOT(COUNTIF('2- PR'!$D$1140:$AG$1140,"Yes")&gt;0))</formula>
    </cfRule>
  </conditionalFormatting>
  <conditionalFormatting sqref="D1147">
    <cfRule type="expression" priority="4373" dxfId="0" stopIfTrue="1">
      <formula>AND(D1147&lt;&gt;"",COUNTA('2- PR'!$D$1140:$AG$1140)=0,NOT(COUNTIF('2- PR'!$D$1140:$AG$1140,"Yes")&gt;0))</formula>
    </cfRule>
    <cfRule type="expression" priority="4374" dxfId="1" stopIfTrue="1">
      <formula>AND(D1147&lt;&gt;"",NOT(COUNTA('2- PR'!$D$1140:$AG$1140)=0),NOT(COUNTIF('2- PR'!$D$1140:$AG$1140,"Yes")&gt;0))</formula>
    </cfRule>
    <cfRule type="expression" priority="4375" dxfId="2" stopIfTrue="1">
      <formula>AND(COUNTIF('2- PR'!$D$1140:$AG$1140,"Yes")&gt;0,D1147="")</formula>
    </cfRule>
    <cfRule type="expression" priority="4376" dxfId="3" stopIfTrue="1">
      <formula>AND(D1147="",NOT(COUNTIF('2- PR'!$D$1140:$AG$1140,"Yes")&gt;0))</formula>
    </cfRule>
  </conditionalFormatting>
  <conditionalFormatting sqref="D1148">
    <cfRule type="expression" priority="4377" dxfId="0" stopIfTrue="1">
      <formula>AND(D1148&lt;&gt;"",$D$1043="",NOT(AND($D$1043&lt;&gt;"",$D$1043="Yes")))</formula>
    </cfRule>
    <cfRule type="expression" priority="4378" dxfId="1" stopIfTrue="1">
      <formula>AND(D1148&lt;&gt;"",NOT($D$1043=""),NOT(AND($D$1043&lt;&gt;"",$D$1043="Yes")))</formula>
    </cfRule>
    <cfRule type="expression" priority="4379" dxfId="2" stopIfTrue="1">
      <formula>AND(AND($D$1043&lt;&gt;"",$D$1043="Yes"),D1148="")</formula>
    </cfRule>
    <cfRule type="expression" priority="4380" dxfId="3" stopIfTrue="1">
      <formula>AND(D1148="",NOT(AND($D$1043&lt;&gt;"",$D$1043="Yes")))</formula>
    </cfRule>
  </conditionalFormatting>
  <conditionalFormatting sqref="D1149">
    <cfRule type="expression" priority="4381" dxfId="0" stopIfTrue="1">
      <formula>AND(D1149&lt;&gt;"",$D$1043="",NOT(AND($D$1043&lt;&gt;"",$D$1043="Yes")))</formula>
    </cfRule>
    <cfRule type="expression" priority="4382" dxfId="1" stopIfTrue="1">
      <formula>AND(D1149&lt;&gt;"",NOT($D$1043=""),NOT(AND($D$1043&lt;&gt;"",$D$1043="Yes")))</formula>
    </cfRule>
    <cfRule type="expression" priority="4383" dxfId="2" stopIfTrue="1">
      <formula>AND(AND($D$1043&lt;&gt;"",$D$1043="Yes"),D1149="")</formula>
    </cfRule>
    <cfRule type="expression" priority="4384" dxfId="3" stopIfTrue="1">
      <formula>AND(D1149="",NOT(AND($D$1043&lt;&gt;"",$D$1043="Yes")))</formula>
    </cfRule>
  </conditionalFormatting>
  <conditionalFormatting sqref="D1150">
    <cfRule type="expression" priority="4385" dxfId="0" stopIfTrue="1">
      <formula>AND(D1150&lt;&gt;"",$D$1043="",NOT(AND($D$1043&lt;&gt;"",$D$1043="Yes")))</formula>
    </cfRule>
    <cfRule type="expression" priority="4386" dxfId="1" stopIfTrue="1">
      <formula>AND(D1150&lt;&gt;"",NOT($D$1043=""),NOT(AND($D$1043&lt;&gt;"",$D$1043="Yes")))</formula>
    </cfRule>
    <cfRule type="expression" priority="4387" dxfId="2" stopIfTrue="1">
      <formula>AND(AND($D$1043&lt;&gt;"",$D$1043="Yes"),D1150="")</formula>
    </cfRule>
    <cfRule type="expression" priority="4388" dxfId="3" stopIfTrue="1">
      <formula>AND(D1150="",NOT(AND($D$1043&lt;&gt;"",$D$1043="Yes")))</formula>
    </cfRule>
  </conditionalFormatting>
  <conditionalFormatting sqref="D1151">
    <cfRule type="expression" priority="4389" dxfId="0" stopIfTrue="1">
      <formula>AND(D1151&lt;&gt;"",$D$1043="",NOT(AND($D$1043&lt;&gt;"",$D$1043="Yes")))</formula>
    </cfRule>
    <cfRule type="expression" priority="4390" dxfId="1" stopIfTrue="1">
      <formula>AND(D1151&lt;&gt;"",NOT($D$1043=""),NOT(AND($D$1043&lt;&gt;"",$D$1043="Yes")))</formula>
    </cfRule>
    <cfRule type="expression" priority="4391" dxfId="2" stopIfTrue="1">
      <formula>AND(AND($D$1043&lt;&gt;"",$D$1043="Yes"),D1151="")</formula>
    </cfRule>
    <cfRule type="expression" priority="4392" dxfId="3" stopIfTrue="1">
      <formula>AND(D1151="",NOT(AND($D$1043&lt;&gt;"",$D$1043="Yes")))</formula>
    </cfRule>
  </conditionalFormatting>
  <conditionalFormatting sqref="D1152">
    <cfRule type="expression" priority="4393" dxfId="0" stopIfTrue="1">
      <formula>AND(D1152&lt;&gt;"",$D$1043="",NOT(AND($D$1043&lt;&gt;"",$D$1043="Yes")))</formula>
    </cfRule>
    <cfRule type="expression" priority="4394" dxfId="1" stopIfTrue="1">
      <formula>AND(D1152&lt;&gt;"",NOT($D$1043=""),NOT(AND($D$1043&lt;&gt;"",$D$1043="Yes")))</formula>
    </cfRule>
    <cfRule type="expression" priority="4395" dxfId="2" stopIfTrue="1">
      <formula>AND(AND($D$1043&lt;&gt;"",$D$1043="Yes"),D1152="")</formula>
    </cfRule>
    <cfRule type="expression" priority="4396" dxfId="3" stopIfTrue="1">
      <formula>AND(D1152="",NOT(AND($D$1043&lt;&gt;"",$D$1043="Yes")))</formula>
    </cfRule>
  </conditionalFormatting>
  <conditionalFormatting sqref="D1153">
    <cfRule type="expression" priority="4397" dxfId="0" stopIfTrue="1">
      <formula>AND(D1153&lt;&gt;"",$D$1043="",NOT(AND($D$1043&lt;&gt;"",$D$1043="Yes")))</formula>
    </cfRule>
    <cfRule type="expression" priority="4398" dxfId="1" stopIfTrue="1">
      <formula>AND(D1153&lt;&gt;"",NOT($D$1043=""),NOT(AND($D$1043&lt;&gt;"",$D$1043="Yes")))</formula>
    </cfRule>
    <cfRule type="expression" priority="4399" dxfId="2" stopIfTrue="1">
      <formula>AND(AND($D$1043&lt;&gt;"",$D$1043="Yes"),D1153="")</formula>
    </cfRule>
    <cfRule type="expression" priority="4400" dxfId="3" stopIfTrue="1">
      <formula>AND(D1153="",NOT(AND($D$1043&lt;&gt;"",$D$1043="Yes")))</formula>
    </cfRule>
  </conditionalFormatting>
  <conditionalFormatting sqref="D1154">
    <cfRule type="expression" priority="4401" dxfId="0" stopIfTrue="1">
      <formula>AND(D1154&lt;&gt;"",$D$1043="",NOT(AND($D$1043&lt;&gt;"",$D$1043="Yes")))</formula>
    </cfRule>
    <cfRule type="expression" priority="4402" dxfId="1" stopIfTrue="1">
      <formula>AND(D1154&lt;&gt;"",NOT($D$1043=""),NOT(AND($D$1043&lt;&gt;"",$D$1043="Yes")))</formula>
    </cfRule>
    <cfRule type="expression" priority="4403" dxfId="2" stopIfTrue="1">
      <formula>AND(AND($D$1043&lt;&gt;"",$D$1043="Yes"),D1154="")</formula>
    </cfRule>
    <cfRule type="expression" priority="4404" dxfId="3" stopIfTrue="1">
      <formula>AND(D1154="",NOT(AND($D$1043&lt;&gt;"",$D$1043="Yes")))</formula>
    </cfRule>
  </conditionalFormatting>
  <conditionalFormatting sqref="D1155:AG1155">
    <cfRule type="expression" priority="4405" dxfId="0" stopIfTrue="1">
      <formula>AND(D1155&lt;&gt;"",$D$1043="",NOT(AND($D$1043&lt;&gt;"",$D$1043="Yes")))</formula>
    </cfRule>
    <cfRule type="expression" priority="4406" dxfId="1" stopIfTrue="1">
      <formula>AND(D1155&lt;&gt;"",NOT($D$1043=""),NOT(AND($D$1043&lt;&gt;"",$D$1043="Yes")))</formula>
    </cfRule>
    <cfRule type="expression" priority="4407" dxfId="2" stopIfTrue="1">
      <formula>AND(AND($D$1043&lt;&gt;"",$D$1043="Yes"),D1155="")</formula>
    </cfRule>
    <cfRule type="expression" priority="4408" dxfId="3" stopIfTrue="1">
      <formula>AND(D1155="",NOT(AND($D$1043&lt;&gt;"",$D$1043="Yes")))</formula>
    </cfRule>
  </conditionalFormatting>
  <conditionalFormatting sqref="D1156:AG1156">
    <cfRule type="expression" priority="4409" dxfId="0" stopIfTrue="1">
      <formula>AND(D1156&lt;&gt;"",$D$1043="",NOT(AND($D$1043&lt;&gt;"",$D$1043="Yes")))</formula>
    </cfRule>
    <cfRule type="expression" priority="4410" dxfId="1" stopIfTrue="1">
      <formula>AND(D1156&lt;&gt;"",NOT($D$1043=""),NOT(AND($D$1043&lt;&gt;"",$D$1043="Yes")))</formula>
    </cfRule>
    <cfRule type="expression" priority="4411" dxfId="2" stopIfTrue="1">
      <formula>AND(AND($D$1043&lt;&gt;"",$D$1043="Yes"),D1156="")</formula>
    </cfRule>
    <cfRule type="expression" priority="4412" dxfId="3" stopIfTrue="1">
      <formula>AND(D1156="",NOT(AND($D$1043&lt;&gt;"",$D$1043="Yes")))</formula>
    </cfRule>
  </conditionalFormatting>
  <conditionalFormatting sqref="D1157:AG1157">
    <cfRule type="expression" priority="4413" dxfId="0" stopIfTrue="1">
      <formula>AND(D1157&lt;&gt;"",$D$1043="",NOT(AND($D$1043&lt;&gt;"",$D$1043="Yes")))</formula>
    </cfRule>
    <cfRule type="expression" priority="4414" dxfId="1" stopIfTrue="1">
      <formula>AND(D1157&lt;&gt;"",NOT($D$1043=""),NOT(AND($D$1043&lt;&gt;"",$D$1043="Yes")))</formula>
    </cfRule>
    <cfRule type="expression" priority="4415" dxfId="2" stopIfTrue="1">
      <formula>AND(AND($D$1043&lt;&gt;"",$D$1043="Yes"),D1157="")</formula>
    </cfRule>
    <cfRule type="expression" priority="4416" dxfId="3" stopIfTrue="1">
      <formula>AND(D1157="",NOT(AND($D$1043&lt;&gt;"",$D$1043="Yes")))</formula>
    </cfRule>
  </conditionalFormatting>
  <conditionalFormatting sqref="D1159">
    <cfRule type="expression" priority="4417" dxfId="0" stopIfTrue="1">
      <formula>AND(D1159&lt;&gt;"",$D$1043="",NOT(AND($D$1043&lt;&gt;"",$D$1043="Yes")))</formula>
    </cfRule>
    <cfRule type="expression" priority="4418" dxfId="1" stopIfTrue="1">
      <formula>AND(D1159&lt;&gt;"",NOT($D$1043=""),NOT(AND($D$1043&lt;&gt;"",$D$1043="Yes")))</formula>
    </cfRule>
    <cfRule type="expression" priority="4419" dxfId="2" stopIfTrue="1">
      <formula>AND(AND($D$1043&lt;&gt;"",$D$1043="Yes"),D1159="")</formula>
    </cfRule>
    <cfRule type="expression" priority="4420" dxfId="3" stopIfTrue="1">
      <formula>AND(D1159="",NOT(AND($D$1043&lt;&gt;"",$D$1043="Yes")))</formula>
    </cfRule>
  </conditionalFormatting>
  <conditionalFormatting sqref="D1160">
    <cfRule type="expression" priority="4421" dxfId="0" stopIfTrue="1">
      <formula>AND(D1160&lt;&gt;"",$D$1043="",NOT(AND($D$1043&lt;&gt;"",$D$1043="Yes")))</formula>
    </cfRule>
    <cfRule type="expression" priority="4422" dxfId="1" stopIfTrue="1">
      <formula>AND(D1160&lt;&gt;"",NOT($D$1043=""),NOT(AND($D$1043&lt;&gt;"",$D$1043="Yes")))</formula>
    </cfRule>
    <cfRule type="expression" priority="4423" dxfId="2" stopIfTrue="1">
      <formula>AND(AND($D$1043&lt;&gt;"",$D$1043="Yes"),D1160="")</formula>
    </cfRule>
    <cfRule type="expression" priority="4424" dxfId="3" stopIfTrue="1">
      <formula>AND(D1160="",NOT(AND($D$1043&lt;&gt;"",$D$1043="Yes")))</formula>
    </cfRule>
  </conditionalFormatting>
  <conditionalFormatting sqref="D1161">
    <cfRule type="expression" priority="4425" dxfId="0" stopIfTrue="1">
      <formula>AND(D1161&lt;&gt;"",$D$1043="",NOT(AND($D$1043&lt;&gt;"",$D$1043="Yes")))</formula>
    </cfRule>
    <cfRule type="expression" priority="4426" dxfId="1" stopIfTrue="1">
      <formula>AND(D1161&lt;&gt;"",NOT($D$1043=""),NOT(AND($D$1043&lt;&gt;"",$D$1043="Yes")))</formula>
    </cfRule>
    <cfRule type="expression" priority="4427" dxfId="2" stopIfTrue="1">
      <formula>AND(AND($D$1043&lt;&gt;"",$D$1043="Yes"),D1161="")</formula>
    </cfRule>
    <cfRule type="expression" priority="4428" dxfId="3" stopIfTrue="1">
      <formula>AND(D1161="",NOT(AND($D$1043&lt;&gt;"",$D$1043="Yes")))</formula>
    </cfRule>
  </conditionalFormatting>
  <conditionalFormatting sqref="D1163:AG1163">
    <cfRule type="expression" priority="4429" dxfId="0" stopIfTrue="1">
      <formula>AND(D1163&lt;&gt;"",OR($D$1137="",$D$1138="",$D$1139=""),NOT(OR(AND($D$1139&lt;&gt;"",$D$1139&gt;0),AND($D$1137&lt;&gt;"",$D$1137&gt;0),AND($D$1138&lt;&gt;"",$D$1138&gt;0))))</formula>
    </cfRule>
    <cfRule type="expression" priority="4430" dxfId="1" stopIfTrue="1">
      <formula>AND(D1163&lt;&gt;"",NOT(OR($D$1137="",$D$1138="",$D$1139="")),NOT(OR(AND($D$1139&lt;&gt;"",$D$1139&gt;0),AND($D$1137&lt;&gt;"",$D$1137&gt;0),AND($D$1138&lt;&gt;"",$D$1138&gt;0))))</formula>
    </cfRule>
    <cfRule type="expression" priority="4431" dxfId="2" stopIfTrue="1">
      <formula>AND(OR(AND($D$1139&lt;&gt;"",$D$1139&gt;0),AND($D$1137&lt;&gt;"",$D$1137&gt;0),AND($D$1138&lt;&gt;"",$D$1138&gt;0)),D1163="")</formula>
    </cfRule>
    <cfRule type="expression" priority="4432" dxfId="3" stopIfTrue="1">
      <formula>AND(D1163="",NOT(OR(AND($D$1139&lt;&gt;"",$D$1139&gt;0),AND($D$1137&lt;&gt;"",$D$1137&gt;0),AND($D$1138&lt;&gt;"",$D$1138&gt;0))))</formula>
    </cfRule>
  </conditionalFormatting>
  <conditionalFormatting sqref="D1164:AG1164">
    <cfRule type="expression" priority="4433" dxfId="0" stopIfTrue="1">
      <formula>AND(D1164&lt;&gt;"",OR($D$1137="",$D$1138="",$D$1139=""),NOT(OR(AND($D$1139&lt;&gt;"",$D$1139&gt;0),AND($D$1137&lt;&gt;"",$D$1137&gt;0),AND($D$1138&lt;&gt;"",$D$1138&gt;0))))</formula>
    </cfRule>
    <cfRule type="expression" priority="4434" dxfId="1" stopIfTrue="1">
      <formula>AND(D1164&lt;&gt;"",NOT(OR($D$1137="",$D$1138="",$D$1139="")),NOT(OR(AND($D$1139&lt;&gt;"",$D$1139&gt;0),AND($D$1137&lt;&gt;"",$D$1137&gt;0),AND($D$1138&lt;&gt;"",$D$1138&gt;0))))</formula>
    </cfRule>
    <cfRule type="expression" priority="4435" dxfId="2" stopIfTrue="1">
      <formula>AND(OR(AND($D$1139&lt;&gt;"",$D$1139&gt;0),AND($D$1137&lt;&gt;"",$D$1137&gt;0),AND($D$1138&lt;&gt;"",$D$1138&gt;0)),D1164="")</formula>
    </cfRule>
    <cfRule type="expression" priority="4436" dxfId="3" stopIfTrue="1">
      <formula>AND(D1164="",NOT(OR(AND($D$1139&lt;&gt;"",$D$1139&gt;0),AND($D$1137&lt;&gt;"",$D$1137&gt;0),AND($D$1138&lt;&gt;"",$D$1138&gt;0))))</formula>
    </cfRule>
  </conditionalFormatting>
  <conditionalFormatting sqref="D1165:AG1165">
    <cfRule type="expression" priority="4437" dxfId="0" stopIfTrue="1">
      <formula>AND(D1165&lt;&gt;"",OR($D$1137="",$D$1138="",$D$1139=""),NOT(OR(AND($D$1139&lt;&gt;"",$D$1139&gt;0),AND($D$1137&lt;&gt;"",$D$1137&gt;0),AND($D$1138&lt;&gt;"",$D$1138&gt;0))))</formula>
    </cfRule>
    <cfRule type="expression" priority="4438" dxfId="1" stopIfTrue="1">
      <formula>AND(D1165&lt;&gt;"",NOT(OR($D$1137="",$D$1138="",$D$1139="")),NOT(OR(AND($D$1139&lt;&gt;"",$D$1139&gt;0),AND($D$1137&lt;&gt;"",$D$1137&gt;0),AND($D$1138&lt;&gt;"",$D$1138&gt;0))))</formula>
    </cfRule>
    <cfRule type="expression" priority="4439" dxfId="2" stopIfTrue="1">
      <formula>AND(OR(AND($D$1139&lt;&gt;"",$D$1139&gt;0),AND($D$1137&lt;&gt;"",$D$1137&gt;0),AND($D$1138&lt;&gt;"",$D$1138&gt;0)),D1165="")</formula>
    </cfRule>
    <cfRule type="expression" priority="4440" dxfId="3" stopIfTrue="1">
      <formula>AND(D1165="",NOT(OR(AND($D$1139&lt;&gt;"",$D$1139&gt;0),AND($D$1137&lt;&gt;"",$D$1137&gt;0),AND($D$1138&lt;&gt;"",$D$1138&gt;0))))</formula>
    </cfRule>
  </conditionalFormatting>
  <conditionalFormatting sqref="D1166:AG1166">
    <cfRule type="expression" priority="4441" dxfId="0" stopIfTrue="1">
      <formula>AND(D1166&lt;&gt;"",OR($D$1137="",$D$1138="",$D$1139=""),NOT(OR(AND($D$1139&lt;&gt;"",$D$1139&gt;0),AND($D$1137&lt;&gt;"",$D$1137&gt;0),AND($D$1138&lt;&gt;"",$D$1138&gt;0))))</formula>
    </cfRule>
    <cfRule type="expression" priority="4442" dxfId="1" stopIfTrue="1">
      <formula>AND(D1166&lt;&gt;"",NOT(OR($D$1137="",$D$1138="",$D$1139="")),NOT(OR(AND($D$1139&lt;&gt;"",$D$1139&gt;0),AND($D$1137&lt;&gt;"",$D$1137&gt;0),AND($D$1138&lt;&gt;"",$D$1138&gt;0))))</formula>
    </cfRule>
    <cfRule type="expression" priority="4443" dxfId="2" stopIfTrue="1">
      <formula>AND(OR(AND($D$1139&lt;&gt;"",$D$1139&gt;0),AND($D$1137&lt;&gt;"",$D$1137&gt;0),AND($D$1138&lt;&gt;"",$D$1138&gt;0)),D1166="")</formula>
    </cfRule>
    <cfRule type="expression" priority="4444" dxfId="3" stopIfTrue="1">
      <formula>AND(D1166="",NOT(OR(AND($D$1139&lt;&gt;"",$D$1139&gt;0),AND($D$1137&lt;&gt;"",$D$1137&gt;0),AND($D$1138&lt;&gt;"",$D$1138&gt;0))))</formula>
    </cfRule>
  </conditionalFormatting>
  <conditionalFormatting sqref="D1167:AG1167">
    <cfRule type="expression" priority="4445" dxfId="0" stopIfTrue="1">
      <formula>AND(D1167&lt;&gt;"",OR($D$1137="",$D$1138="",$D$1139=""),NOT(OR(AND($D$1139&lt;&gt;"",$D$1139&gt;0),AND($D$1137&lt;&gt;"",$D$1137&gt;0),AND($D$1138&lt;&gt;"",$D$1138&gt;0))))</formula>
    </cfRule>
    <cfRule type="expression" priority="4446" dxfId="1" stopIfTrue="1">
      <formula>AND(D1167&lt;&gt;"",NOT(OR($D$1137="",$D$1138="",$D$1139="")),NOT(OR(AND($D$1139&lt;&gt;"",$D$1139&gt;0),AND($D$1137&lt;&gt;"",$D$1137&gt;0),AND($D$1138&lt;&gt;"",$D$1138&gt;0))))</formula>
    </cfRule>
    <cfRule type="expression" priority="4447" dxfId="2" stopIfTrue="1">
      <formula>AND(OR(AND($D$1139&lt;&gt;"",$D$1139&gt;0),AND($D$1137&lt;&gt;"",$D$1137&gt;0),AND($D$1138&lt;&gt;"",$D$1138&gt;0)),D1167="")</formula>
    </cfRule>
    <cfRule type="expression" priority="4448" dxfId="3" stopIfTrue="1">
      <formula>AND(D1167="",NOT(OR(AND($D$1139&lt;&gt;"",$D$1139&gt;0),AND($D$1137&lt;&gt;"",$D$1137&gt;0),AND($D$1138&lt;&gt;"",$D$1138&gt;0))))</formula>
    </cfRule>
  </conditionalFormatting>
  <conditionalFormatting sqref="D1169">
    <cfRule type="expression" priority="4449" dxfId="0" stopIfTrue="1">
      <formula>AND(D1169&lt;&gt;"",$D$1043="",NOT(AND($D$1043&lt;&gt;"",$D$1043="Other")))</formula>
    </cfRule>
    <cfRule type="expression" priority="4450" dxfId="1" stopIfTrue="1">
      <formula>AND(D1169&lt;&gt;"",NOT($D$1043=""),NOT(AND($D$1043&lt;&gt;"",$D$1043="Other")))</formula>
    </cfRule>
    <cfRule type="expression" priority="4451" dxfId="2" stopIfTrue="1">
      <formula>AND(AND($D$1043&lt;&gt;"",$D$1043="Other"),D1169="")</formula>
    </cfRule>
    <cfRule type="expression" priority="4452" dxfId="3" stopIfTrue="1">
      <formula>AND(D1169="",NOT(AND($D$1043&lt;&gt;"",$D$1043="Other")))</formula>
    </cfRule>
  </conditionalFormatting>
  <conditionalFormatting sqref="D1170">
    <cfRule type="expression" priority="4453" dxfId="0" stopIfTrue="1">
      <formula>AND(D1170&lt;&gt;"",$D$1043="",NOT(AND($D$1043&lt;&gt;"",$D$1043="Other")))</formula>
    </cfRule>
    <cfRule type="expression" priority="4454" dxfId="1" stopIfTrue="1">
      <formula>AND(D1170&lt;&gt;"",NOT($D$1043=""),NOT(AND($D$1043&lt;&gt;"",$D$1043="Other")))</formula>
    </cfRule>
    <cfRule type="expression" priority="4455" dxfId="2" stopIfTrue="1">
      <formula>AND(AND($D$1043&lt;&gt;"",$D$1043="Other"),D1170="")</formula>
    </cfRule>
    <cfRule type="expression" priority="4456" dxfId="3" stopIfTrue="1">
      <formula>AND(D1170="",NOT(AND($D$1043&lt;&gt;"",$D$1043="Other")))</formula>
    </cfRule>
  </conditionalFormatting>
  <conditionalFormatting sqref="D1171">
    <cfRule type="expression" priority="4457" dxfId="0" stopIfTrue="1">
      <formula>AND(D1171&lt;&gt;"",$D$1043="",NOT(AND($D$1043&lt;&gt;"",$D$1043="Other")))</formula>
    </cfRule>
    <cfRule type="expression" priority="4458" dxfId="1" stopIfTrue="1">
      <formula>AND(D1171&lt;&gt;"",NOT($D$1043=""),NOT(AND($D$1043&lt;&gt;"",$D$1043="Other")))</formula>
    </cfRule>
    <cfRule type="expression" priority="4459" dxfId="2" stopIfTrue="1">
      <formula>AND(AND($D$1043&lt;&gt;"",$D$1043="Other"),D1171="")</formula>
    </cfRule>
    <cfRule type="expression" priority="4460" dxfId="3" stopIfTrue="1">
      <formula>AND(D1171="",NOT(AND($D$1043&lt;&gt;"",$D$1043="Other")))</formula>
    </cfRule>
  </conditionalFormatting>
  <conditionalFormatting sqref="D1172">
    <cfRule type="expression" priority="4461" dxfId="0" stopIfTrue="1">
      <formula>AND(D1172&lt;&gt;"",$D$1171="",NOT(AND($D$1171&lt;&gt;"",$D$1171="Other")))</formula>
    </cfRule>
    <cfRule type="expression" priority="4462" dxfId="1" stopIfTrue="1">
      <formula>AND(D1172&lt;&gt;"",NOT($D$1171=""),NOT(AND($D$1171&lt;&gt;"",$D$1171="Other")))</formula>
    </cfRule>
    <cfRule type="expression" priority="4463" dxfId="2" stopIfTrue="1">
      <formula>AND(AND($D$1171&lt;&gt;"",$D$1171="Other"),D1172="")</formula>
    </cfRule>
    <cfRule type="expression" priority="4464" dxfId="3" stopIfTrue="1">
      <formula>AND(D1172="",NOT(AND($D$1171&lt;&gt;"",$D$1171="Other")))</formula>
    </cfRule>
  </conditionalFormatting>
  <conditionalFormatting sqref="D1173">
    <cfRule type="expression" priority="4465" dxfId="0" stopIfTrue="1">
      <formula>AND(D1173&lt;&gt;"",$D$1171="",NOT(AND($D$1171&lt;&gt;"",$D$1171="Other")))</formula>
    </cfRule>
    <cfRule type="expression" priority="4466" dxfId="1" stopIfTrue="1">
      <formula>AND(D1173&lt;&gt;"",NOT($D$1171=""),NOT(AND($D$1171&lt;&gt;"",$D$1171="Other")))</formula>
    </cfRule>
    <cfRule type="expression" priority="4467" dxfId="2" stopIfTrue="1">
      <formula>AND(AND($D$1171&lt;&gt;"",$D$1171="Other"),D1173="")</formula>
    </cfRule>
    <cfRule type="expression" priority="4468" dxfId="3" stopIfTrue="1">
      <formula>AND(D1173="",NOT(AND($D$1171&lt;&gt;"",$D$1171="Other")))</formula>
    </cfRule>
  </conditionalFormatting>
  <conditionalFormatting sqref="D1175">
    <cfRule type="expression" priority="4469" dxfId="0" stopIfTrue="1">
      <formula>AND(D1175&lt;&gt;"",'2- GI'!$D$13="",NOT(AND('2- GI'!$D$13&lt;&gt;"",'2- GI'!$D$13&lt;&gt;"Yes")))</formula>
    </cfRule>
    <cfRule type="expression" priority="4470" dxfId="1" stopIfTrue="1">
      <formula>AND(D1175&lt;&gt;"",NOT('2- GI'!$D$13=""),NOT(AND('2- GI'!$D$13&lt;&gt;"",'2- GI'!$D$13&lt;&gt;"Yes")))</formula>
    </cfRule>
    <cfRule type="expression" priority="4471" dxfId="2" stopIfTrue="1">
      <formula>AND(AND('2- GI'!$D$13&lt;&gt;"",'2- GI'!$D$13&lt;&gt;"Yes"),D1175="")</formula>
    </cfRule>
    <cfRule type="expression" priority="4472" dxfId="3" stopIfTrue="1">
      <formula>AND(D1175="",NOT(AND('2- GI'!$D$13&lt;&gt;"",'2- GI'!$D$13&lt;&gt;"Yes")))</formula>
    </cfRule>
  </conditionalFormatting>
  <conditionalFormatting sqref="D1176:AG1176">
    <cfRule type="expression" priority="4473" dxfId="0" stopIfTrue="1">
      <formula>AND(D1176&lt;&gt;"",$D$1175="",NOT(AND($D$1175&lt;&gt;"",$D$1175&gt;=1)))</formula>
    </cfRule>
    <cfRule type="expression" priority="4474" dxfId="1" stopIfTrue="1">
      <formula>AND(D1176&lt;&gt;"",NOT($D$1175=""),NOT(AND($D$1175&lt;&gt;"",$D$1175&gt;=1)))</formula>
    </cfRule>
    <cfRule type="expression" priority="4475" dxfId="2" stopIfTrue="1">
      <formula>AND(AND($D$1175&lt;&gt;"",$D$1175&gt;=1),D1176="")</formula>
    </cfRule>
    <cfRule type="expression" priority="4476" dxfId="3" stopIfTrue="1">
      <formula>AND(D1176="",NOT(AND($D$1175&lt;&gt;"",$D$1175&gt;=1)))</formula>
    </cfRule>
  </conditionalFormatting>
  <conditionalFormatting sqref="D1177:AG1177">
    <cfRule type="expression" priority="4477" dxfId="0" stopIfTrue="1">
      <formula>AND(D1177&lt;&gt;"",$D$1175="",NOT(AND($D$1175&lt;&gt;"",$D$1175&gt;=1)))</formula>
    </cfRule>
    <cfRule type="expression" priority="4478" dxfId="1" stopIfTrue="1">
      <formula>AND(D1177&lt;&gt;"",NOT($D$1175=""),NOT(AND($D$1175&lt;&gt;"",$D$1175&gt;=1)))</formula>
    </cfRule>
    <cfRule type="expression" priority="4479" dxfId="2" stopIfTrue="1">
      <formula>AND(AND($D$1175&lt;&gt;"",$D$1175&gt;=1),D1177="")</formula>
    </cfRule>
    <cfRule type="expression" priority="4480" dxfId="3" stopIfTrue="1">
      <formula>AND(D1177="",NOT(AND($D$1175&lt;&gt;"",$D$1175&gt;=1)))</formula>
    </cfRule>
  </conditionalFormatting>
  <conditionalFormatting sqref="D1178:H1178">
    <cfRule type="expression" priority="4481" dxfId="0" stopIfTrue="1">
      <formula>AND(D1178&lt;&gt;"",$D$1175="",NOT(AND($D$1175&lt;&gt;"",$D$1175&gt;=1)))</formula>
    </cfRule>
    <cfRule type="expression" priority="4482" dxfId="1" stopIfTrue="1">
      <formula>AND(D1178&lt;&gt;"",NOT($D$1175=""),NOT(AND($D$1175&lt;&gt;"",$D$1175&gt;=1)))</formula>
    </cfRule>
    <cfRule type="expression" priority="4483" dxfId="2" stopIfTrue="1">
      <formula>AND(AND($D$1175&lt;&gt;"",$D$1175&gt;=1),D1178="")</formula>
    </cfRule>
    <cfRule type="expression" priority="4484" dxfId="3" stopIfTrue="1">
      <formula>AND(D1178="",NOT(AND($D$1175&lt;&gt;"",$D$1175&gt;=1)))</formula>
    </cfRule>
  </conditionalFormatting>
  <conditionalFormatting sqref="D1183:H1183">
    <cfRule type="expression" priority="4485" dxfId="0" stopIfTrue="1">
      <formula>AND(D1183&lt;&gt;"",OR(COUNTA('2- PR'!$D$1178:$H$1178)=0,COUNTA('2- PR'!$D$1179:$H$1179)=0,COUNTA('2- PR'!$D$1180:$H$1180)=0,COUNTA('2- PR'!$D$1181:$H$1181)=0,COUNTA('2- PR'!$D$1182:$H$1182)=0),NOT(OR(COUNTIF('2- PR'!$D$1178:$H$1178,"Other")&gt;0,COUNTIF('2- PR'!$D$1179:$H$1179,"Other")&gt;0,COUNTIF('2- PR'!$D$1180:$H$1180,"Other")&gt;0,COUNTIF('2- PR'!$D$1181:$H$1181,"Other")&gt;0,COUNTIF('2- PR'!$D$1182:$H$1182,"Other")&gt;0)))</formula>
    </cfRule>
    <cfRule type="expression" priority="4486" dxfId="1" stopIfTrue="1">
      <formula>AND(D1183&lt;&gt;"",NOT(OR(COUNTA('2- PR'!$D$1178:$H$1178)=0,COUNTA('2- PR'!$D$1179:$H$1179)=0,COUNTA('2- PR'!$D$1180:$H$1180)=0,COUNTA('2- PR'!$D$1181:$H$1181)=0,COUNTA('2- PR'!$D$1182:$H$1182)=0)),NOT(OR(COUNTIF('2- PR'!$D$1178:$H$1178,"Other")&gt;0,COUNTIF('2- PR'!$D$1179:$H$1179,"Other")&gt;0,COUNTIF('2- PR'!$D$1180:$H$1180,"Other")&gt;0,COUNTIF('2- PR'!$D$1181:$H$1181,"Other")&gt;0,COUNTIF('2- PR'!$D$1182:$H$1182,"Other")&gt;0)))</formula>
    </cfRule>
    <cfRule type="expression" priority="4487" dxfId="2" stopIfTrue="1">
      <formula>AND(OR(COUNTIF('2- PR'!$D$1178:$H$1178,"Other")&gt;0,COUNTIF('2- PR'!$D$1179:$H$1179,"Other")&gt;0,COUNTIF('2- PR'!$D$1180:$H$1180,"Other")&gt;0,COUNTIF('2- PR'!$D$1181:$H$1181,"Other")&gt;0,COUNTIF('2- PR'!$D$1182:$H$1182,"Other")&gt;0),D1183="")</formula>
    </cfRule>
    <cfRule type="expression" priority="4488" dxfId="3" stopIfTrue="1">
      <formula>AND(D1183="",NOT(OR(COUNTIF('2- PR'!$D$1178:$H$1178,"Other")&gt;0,COUNTIF('2- PR'!$D$1179:$H$1179,"Other")&gt;0,COUNTIF('2- PR'!$D$1180:$H$1180,"Other")&gt;0,COUNTIF('2- PR'!$D$1181:$H$1181,"Other")&gt;0,COUNTIF('2- PR'!$D$1182:$H$1182,"Other")&gt;0)))</formula>
    </cfRule>
  </conditionalFormatting>
  <conditionalFormatting sqref="D1184:AG1184">
    <cfRule type="expression" priority="4489" dxfId="0" stopIfTrue="1">
      <formula>AND(D1184&lt;&gt;"",$D$1175="",NOT(AND($D$1175&lt;&gt;"",$D$1175&gt;=1)))</formula>
    </cfRule>
    <cfRule type="expression" priority="4490" dxfId="1" stopIfTrue="1">
      <formula>AND(D1184&lt;&gt;"",NOT($D$1175=""),NOT(AND($D$1175&lt;&gt;"",$D$1175&gt;=1)))</formula>
    </cfRule>
    <cfRule type="expression" priority="4491" dxfId="2" stopIfTrue="1">
      <formula>AND(AND($D$1175&lt;&gt;"",$D$1175&gt;=1),D1184="")</formula>
    </cfRule>
    <cfRule type="expression" priority="4492" dxfId="3" stopIfTrue="1">
      <formula>AND(D1184="",NOT(AND($D$1175&lt;&gt;"",$D$1175&gt;=1)))</formula>
    </cfRule>
  </conditionalFormatting>
  <conditionalFormatting sqref="D1185:AG1185">
    <cfRule type="expression" priority="4493" dxfId="0" stopIfTrue="1">
      <formula>AND(D1185&lt;&gt;"",$D$1175="",NOT(AND($D$1175&lt;&gt;"",$D$1175&gt;=1)))</formula>
    </cfRule>
    <cfRule type="expression" priority="4494" dxfId="1" stopIfTrue="1">
      <formula>AND(D1185&lt;&gt;"",NOT($D$1175=""),NOT(AND($D$1175&lt;&gt;"",$D$1175&gt;=1)))</formula>
    </cfRule>
    <cfRule type="expression" priority="4495" dxfId="2" stopIfTrue="1">
      <formula>AND(AND($D$1175&lt;&gt;"",$D$1175&gt;=1),D1185="")</formula>
    </cfRule>
    <cfRule type="expression" priority="4496" dxfId="3" stopIfTrue="1">
      <formula>AND(D1185="",NOT(AND($D$1175&lt;&gt;"",$D$1175&gt;=1)))</formula>
    </cfRule>
  </conditionalFormatting>
  <conditionalFormatting sqref="D1186:AG1186">
    <cfRule type="expression" priority="4497" dxfId="0" stopIfTrue="1">
      <formula>AND(D1186&lt;&gt;"",$D$1175="",NOT(AND($D$1175&lt;&gt;"",$D$1175&gt;=1)))</formula>
    </cfRule>
    <cfRule type="expression" priority="4498" dxfId="1" stopIfTrue="1">
      <formula>AND(D1186&lt;&gt;"",NOT($D$1175=""),NOT(AND($D$1175&lt;&gt;"",$D$1175&gt;=1)))</formula>
    </cfRule>
    <cfRule type="expression" priority="4499" dxfId="2" stopIfTrue="1">
      <formula>AND(AND($D$1175&lt;&gt;"",$D$1175&gt;=1),D1186="")</formula>
    </cfRule>
    <cfRule type="expression" priority="4500" dxfId="3" stopIfTrue="1">
      <formula>AND(D1186="",NOT(AND($D$1175&lt;&gt;"",$D$1175&gt;=1)))</formula>
    </cfRule>
  </conditionalFormatting>
  <conditionalFormatting sqref="D1187:AG1187">
    <cfRule type="expression" priority="4501" dxfId="0" stopIfTrue="1">
      <formula>AND(D1187&lt;&gt;"",$D$1175="",NOT(AND($D$1175&lt;&gt;"",$D$1175&gt;=1)))</formula>
    </cfRule>
    <cfRule type="expression" priority="4502" dxfId="1" stopIfTrue="1">
      <formula>AND(D1187&lt;&gt;"",NOT($D$1175=""),NOT(AND($D$1175&lt;&gt;"",$D$1175&gt;=1)))</formula>
    </cfRule>
    <cfRule type="expression" priority="4503" dxfId="2" stopIfTrue="1">
      <formula>AND(AND($D$1175&lt;&gt;"",$D$1175&gt;=1),D1187="")</formula>
    </cfRule>
    <cfRule type="expression" priority="4504" dxfId="3" stopIfTrue="1">
      <formula>AND(D1187="",NOT(AND($D$1175&lt;&gt;"",$D$1175&gt;=1)))</formula>
    </cfRule>
  </conditionalFormatting>
  <conditionalFormatting sqref="D1189">
    <cfRule type="expression" priority="4505" dxfId="0" stopIfTrue="1">
      <formula>AND(D1189&lt;&gt;"",'2- GI'!$D$13="",NOT(AND('2- GI'!$D$13&lt;&gt;"",'2- GI'!$D$13&lt;&gt;"Yes")))</formula>
    </cfRule>
    <cfRule type="expression" priority="4506" dxfId="1" stopIfTrue="1">
      <formula>AND(D1189&lt;&gt;"",NOT('2- GI'!$D$13=""),NOT(AND('2- GI'!$D$13&lt;&gt;"",'2- GI'!$D$13&lt;&gt;"Yes")))</formula>
    </cfRule>
    <cfRule type="expression" priority="4507" dxfId="2" stopIfTrue="1">
      <formula>AND(AND('2- GI'!$D$13&lt;&gt;"",'2- GI'!$D$13&lt;&gt;"Yes"),D1189="")</formula>
    </cfRule>
    <cfRule type="expression" priority="4508" dxfId="3" stopIfTrue="1">
      <formula>AND(D1189="",NOT(AND('2- GI'!$D$13&lt;&gt;"",'2- GI'!$D$13&lt;&gt;"Yes")))</formula>
    </cfRule>
  </conditionalFormatting>
  <conditionalFormatting sqref="D1190">
    <cfRule type="expression" priority="4509" dxfId="0" stopIfTrue="1">
      <formula>AND(D1190&lt;&gt;"",'2- GI'!$D$13="",NOT(AND('2- GI'!$D$13&lt;&gt;"",'2- GI'!$D$13&lt;&gt;"Yes")))</formula>
    </cfRule>
    <cfRule type="expression" priority="4510" dxfId="1" stopIfTrue="1">
      <formula>AND(D1190&lt;&gt;"",NOT('2- GI'!$D$13=""),NOT(AND('2- GI'!$D$13&lt;&gt;"",'2- GI'!$D$13&lt;&gt;"Yes")))</formula>
    </cfRule>
    <cfRule type="expression" priority="4511" dxfId="2" stopIfTrue="1">
      <formula>AND(AND('2- GI'!$D$13&lt;&gt;"",'2- GI'!$D$13&lt;&gt;"Yes"),D1190="")</formula>
    </cfRule>
    <cfRule type="expression" priority="4512" dxfId="3" stopIfTrue="1">
      <formula>AND(D1190="",NOT(AND('2- GI'!$D$13&lt;&gt;"",'2- GI'!$D$13&lt;&gt;"Yes")))</formula>
    </cfRule>
  </conditionalFormatting>
  <conditionalFormatting sqref="D1191">
    <cfRule type="expression" priority="4513" dxfId="0" stopIfTrue="1">
      <formula>AND(D1191&lt;&gt;"",'2- GI'!$D$13="",NOT(AND('2- GI'!$D$13&lt;&gt;"",'2- GI'!$D$13&lt;&gt;"Yes")))</formula>
    </cfRule>
    <cfRule type="expression" priority="4514" dxfId="1" stopIfTrue="1">
      <formula>AND(D1191&lt;&gt;"",NOT('2- GI'!$D$13=""),NOT(AND('2- GI'!$D$13&lt;&gt;"",'2- GI'!$D$13&lt;&gt;"Yes")))</formula>
    </cfRule>
    <cfRule type="expression" priority="4515" dxfId="2" stopIfTrue="1">
      <formula>AND(AND('2- GI'!$D$13&lt;&gt;"",'2- GI'!$D$13&lt;&gt;"Yes"),D1191="")</formula>
    </cfRule>
    <cfRule type="expression" priority="4516" dxfId="3" stopIfTrue="1">
      <formula>AND(D1191="",NOT(AND('2- GI'!$D$13&lt;&gt;"",'2- GI'!$D$13&lt;&gt;"Yes")))</formula>
    </cfRule>
  </conditionalFormatting>
  <conditionalFormatting sqref="D1192">
    <cfRule type="expression" priority="4517" dxfId="0" stopIfTrue="1">
      <formula>AND(D1192&lt;&gt;"",'2- GI'!$D$13="",NOT(AND('2- GI'!$D$13&lt;&gt;"",'2- GI'!$D$13&lt;&gt;"Yes")))</formula>
    </cfRule>
    <cfRule type="expression" priority="4518" dxfId="1" stopIfTrue="1">
      <formula>AND(D1192&lt;&gt;"",NOT('2- GI'!$D$13=""),NOT(AND('2- GI'!$D$13&lt;&gt;"",'2- GI'!$D$13&lt;&gt;"Yes")))</formula>
    </cfRule>
    <cfRule type="expression" priority="4519" dxfId="2" stopIfTrue="1">
      <formula>AND(AND('2- GI'!$D$13&lt;&gt;"",'2- GI'!$D$13&lt;&gt;"Yes"),D1192="")</formula>
    </cfRule>
    <cfRule type="expression" priority="4520" dxfId="3" stopIfTrue="1">
      <formula>AND(D1192="",NOT(AND('2- GI'!$D$13&lt;&gt;"",'2- GI'!$D$13&lt;&gt;"Yes")))</formula>
    </cfRule>
  </conditionalFormatting>
  <conditionalFormatting sqref="D1193">
    <cfRule type="expression" priority="4521" dxfId="0" stopIfTrue="1">
      <formula>AND(D1193&lt;&gt;"",'2- GI'!$D$13="",NOT(AND('2- GI'!$D$13&lt;&gt;"",'2- GI'!$D$13&lt;&gt;"Yes")))</formula>
    </cfRule>
    <cfRule type="expression" priority="4522" dxfId="1" stopIfTrue="1">
      <formula>AND(D1193&lt;&gt;"",NOT('2- GI'!$D$13=""),NOT(AND('2- GI'!$D$13&lt;&gt;"",'2- GI'!$D$13&lt;&gt;"Yes")))</formula>
    </cfRule>
    <cfRule type="expression" priority="4523" dxfId="2" stopIfTrue="1">
      <formula>AND(AND('2- GI'!$D$13&lt;&gt;"",'2- GI'!$D$13&lt;&gt;"Yes"),D1193="")</formula>
    </cfRule>
    <cfRule type="expression" priority="4524" dxfId="3" stopIfTrue="1">
      <formula>AND(D1193="",NOT(AND('2- GI'!$D$13&lt;&gt;"",'2- GI'!$D$13&lt;&gt;"Yes")))</formula>
    </cfRule>
  </conditionalFormatting>
  <conditionalFormatting sqref="D1194">
    <cfRule type="expression" priority="4525" dxfId="0" stopIfTrue="1">
      <formula>AND(D1194&lt;&gt;"",'2- GI'!$D$13="",NOT(AND('2- GI'!$D$13&lt;&gt;"",'2- GI'!$D$13&lt;&gt;"Yes")))</formula>
    </cfRule>
    <cfRule type="expression" priority="4526" dxfId="1" stopIfTrue="1">
      <formula>AND(D1194&lt;&gt;"",NOT('2- GI'!$D$13=""),NOT(AND('2- GI'!$D$13&lt;&gt;"",'2- GI'!$D$13&lt;&gt;"Yes")))</formula>
    </cfRule>
    <cfRule type="expression" priority="4527" dxfId="2" stopIfTrue="1">
      <formula>AND(AND('2- GI'!$D$13&lt;&gt;"",'2- GI'!$D$13&lt;&gt;"Yes"),D1194="")</formula>
    </cfRule>
    <cfRule type="expression" priority="4528" dxfId="3" stopIfTrue="1">
      <formula>AND(D1194="",NOT(AND('2- GI'!$D$13&lt;&gt;"",'2- GI'!$D$13&lt;&gt;"Yes")))</formula>
    </cfRule>
  </conditionalFormatting>
  <conditionalFormatting sqref="D1195">
    <cfRule type="expression" priority="4529" dxfId="0" stopIfTrue="1">
      <formula>AND(D1195&lt;&gt;"",'2- GI'!$D$13="",NOT(AND('2- GI'!$D$13&lt;&gt;"",'2- GI'!$D$13&lt;&gt;"Yes")))</formula>
    </cfRule>
    <cfRule type="expression" priority="4530" dxfId="1" stopIfTrue="1">
      <formula>AND(D1195&lt;&gt;"",NOT('2- GI'!$D$13=""),NOT(AND('2- GI'!$D$13&lt;&gt;"",'2- GI'!$D$13&lt;&gt;"Yes")))</formula>
    </cfRule>
    <cfRule type="expression" priority="4531" dxfId="2" stopIfTrue="1">
      <formula>AND(AND('2- GI'!$D$13&lt;&gt;"",'2- GI'!$D$13&lt;&gt;"Yes"),D1195="")</formula>
    </cfRule>
    <cfRule type="expression" priority="4532" dxfId="3" stopIfTrue="1">
      <formula>AND(D1195="",NOT(AND('2- GI'!$D$13&lt;&gt;"",'2- GI'!$D$13&lt;&gt;"Yes")))</formula>
    </cfRule>
  </conditionalFormatting>
  <conditionalFormatting sqref="D1196">
    <cfRule type="expression" priority="4533" dxfId="0" stopIfTrue="1">
      <formula>AND(D1196&lt;&gt;"",'2- GI'!$D$13="",NOT(AND('2- GI'!$D$13&lt;&gt;"",'2- GI'!$D$13&lt;&gt;"Yes")))</formula>
    </cfRule>
    <cfRule type="expression" priority="4534" dxfId="1" stopIfTrue="1">
      <formula>AND(D1196&lt;&gt;"",NOT('2- GI'!$D$13=""),NOT(AND('2- GI'!$D$13&lt;&gt;"",'2- GI'!$D$13&lt;&gt;"Yes")))</formula>
    </cfRule>
    <cfRule type="expression" priority="4535" dxfId="2" stopIfTrue="1">
      <formula>AND(AND('2- GI'!$D$13&lt;&gt;"",'2- GI'!$D$13&lt;&gt;"Yes"),D1196="")</formula>
    </cfRule>
    <cfRule type="expression" priority="4536" dxfId="3" stopIfTrue="1">
      <formula>AND(D1196="",NOT(AND('2- GI'!$D$13&lt;&gt;"",'2- GI'!$D$13&lt;&gt;"Yes")))</formula>
    </cfRule>
  </conditionalFormatting>
  <conditionalFormatting sqref="D1197">
    <cfRule type="expression" priority="4537" dxfId="0" stopIfTrue="1">
      <formula>AND(D1197&lt;&gt;"",'2- GI'!$D$13="",NOT(AND('2- GI'!$D$13&lt;&gt;"",'2- GI'!$D$13&lt;&gt;"Yes")))</formula>
    </cfRule>
    <cfRule type="expression" priority="4538" dxfId="1" stopIfTrue="1">
      <formula>AND(D1197&lt;&gt;"",NOT('2- GI'!$D$13=""),NOT(AND('2- GI'!$D$13&lt;&gt;"",'2- GI'!$D$13&lt;&gt;"Yes")))</formula>
    </cfRule>
    <cfRule type="expression" priority="4539" dxfId="2" stopIfTrue="1">
      <formula>AND(AND('2- GI'!$D$13&lt;&gt;"",'2- GI'!$D$13&lt;&gt;"Yes"),D1197="")</formula>
    </cfRule>
    <cfRule type="expression" priority="4540" dxfId="3" stopIfTrue="1">
      <formula>AND(D1197="",NOT(AND('2- GI'!$D$13&lt;&gt;"",'2- GI'!$D$13&lt;&gt;"Yes")))</formula>
    </cfRule>
  </conditionalFormatting>
  <conditionalFormatting sqref="D1198">
    <cfRule type="expression" priority="4541" dxfId="0" stopIfTrue="1">
      <formula>AND(D1198&lt;&gt;"",'2- GI'!$D$13="",NOT(AND('2- GI'!$D$13&lt;&gt;"",'2- GI'!$D$13&lt;&gt;"Yes")))</formula>
    </cfRule>
    <cfRule type="expression" priority="4542" dxfId="1" stopIfTrue="1">
      <formula>AND(D1198&lt;&gt;"",NOT('2- GI'!$D$13=""),NOT(AND('2- GI'!$D$13&lt;&gt;"",'2- GI'!$D$13&lt;&gt;"Yes")))</formula>
    </cfRule>
    <cfRule type="expression" priority="4543" dxfId="2" stopIfTrue="1">
      <formula>AND(AND('2- GI'!$D$13&lt;&gt;"",'2- GI'!$D$13&lt;&gt;"Yes"),D1198="")</formula>
    </cfRule>
    <cfRule type="expression" priority="4544" dxfId="3" stopIfTrue="1">
      <formula>AND(D1198="",NOT(AND('2- GI'!$D$13&lt;&gt;"",'2- GI'!$D$13&lt;&gt;"Yes")))</formula>
    </cfRule>
  </conditionalFormatting>
  <conditionalFormatting sqref="D1199">
    <cfRule type="expression" priority="4545" dxfId="0" stopIfTrue="1">
      <formula>AND(D1199&lt;&gt;"",'2- GI'!$D$13="",NOT(AND('2- GI'!$D$13&lt;&gt;"",'2- GI'!$D$13&lt;&gt;"Yes")))</formula>
    </cfRule>
    <cfRule type="expression" priority="4546" dxfId="1" stopIfTrue="1">
      <formula>AND(D1199&lt;&gt;"",NOT('2- GI'!$D$13=""),NOT(AND('2- GI'!$D$13&lt;&gt;"",'2- GI'!$D$13&lt;&gt;"Yes")))</formula>
    </cfRule>
    <cfRule type="expression" priority="4547" dxfId="2" stopIfTrue="1">
      <formula>AND(AND('2- GI'!$D$13&lt;&gt;"",'2- GI'!$D$13&lt;&gt;"Yes"),D1199="")</formula>
    </cfRule>
    <cfRule type="expression" priority="4548" dxfId="3" stopIfTrue="1">
      <formula>AND(D1199="",NOT(AND('2- GI'!$D$13&lt;&gt;"",'2- GI'!$D$13&lt;&gt;"Yes")))</formula>
    </cfRule>
  </conditionalFormatting>
  <conditionalFormatting sqref="D1200">
    <cfRule type="expression" priority="4549" dxfId="0" stopIfTrue="1">
      <formula>AND(D1200&lt;&gt;"",'2- GI'!$D$13="",NOT(AND('2- GI'!$D$13&lt;&gt;"",'2- GI'!$D$13&lt;&gt;"Yes")))</formula>
    </cfRule>
    <cfRule type="expression" priority="4550" dxfId="1" stopIfTrue="1">
      <formula>AND(D1200&lt;&gt;"",NOT('2- GI'!$D$13=""),NOT(AND('2- GI'!$D$13&lt;&gt;"",'2- GI'!$D$13&lt;&gt;"Yes")))</formula>
    </cfRule>
    <cfRule type="expression" priority="4551" dxfId="2" stopIfTrue="1">
      <formula>AND(AND('2- GI'!$D$13&lt;&gt;"",'2- GI'!$D$13&lt;&gt;"Yes"),D1200="")</formula>
    </cfRule>
    <cfRule type="expression" priority="4552" dxfId="3" stopIfTrue="1">
      <formula>AND(D1200="",NOT(AND('2- GI'!$D$13&lt;&gt;"",'2- GI'!$D$13&lt;&gt;"Yes")))</formula>
    </cfRule>
  </conditionalFormatting>
  <conditionalFormatting sqref="D1201">
    <cfRule type="expression" priority="4553" dxfId="0" stopIfTrue="1">
      <formula>AND(D1201&lt;&gt;"",'2- GI'!$D$13="",NOT(AND('2- GI'!$D$13&lt;&gt;"",'2- GI'!$D$13&lt;&gt;"Yes")))</formula>
    </cfRule>
    <cfRule type="expression" priority="4554" dxfId="1" stopIfTrue="1">
      <formula>AND(D1201&lt;&gt;"",NOT('2- GI'!$D$13=""),NOT(AND('2- GI'!$D$13&lt;&gt;"",'2- GI'!$D$13&lt;&gt;"Yes")))</formula>
    </cfRule>
    <cfRule type="expression" priority="4555" dxfId="2" stopIfTrue="1">
      <formula>AND(AND('2- GI'!$D$13&lt;&gt;"",'2- GI'!$D$13&lt;&gt;"Yes"),D1201="")</formula>
    </cfRule>
    <cfRule type="expression" priority="4556" dxfId="3" stopIfTrue="1">
      <formula>AND(D1201="",NOT(AND('2- GI'!$D$13&lt;&gt;"",'2- GI'!$D$13&lt;&gt;"Yes")))</formula>
    </cfRule>
  </conditionalFormatting>
  <conditionalFormatting sqref="D1202">
    <cfRule type="expression" priority="4557" dxfId="0" stopIfTrue="1">
      <formula>AND(D1202&lt;&gt;"",'2- GI'!$D$13="",NOT(AND('2- GI'!$D$13&lt;&gt;"",'2- GI'!$D$13&lt;&gt;"Yes")))</formula>
    </cfRule>
    <cfRule type="expression" priority="4558" dxfId="1" stopIfTrue="1">
      <formula>AND(D1202&lt;&gt;"",NOT('2- GI'!$D$13=""),NOT(AND('2- GI'!$D$13&lt;&gt;"",'2- GI'!$D$13&lt;&gt;"Yes")))</formula>
    </cfRule>
    <cfRule type="expression" priority="4559" dxfId="2" stopIfTrue="1">
      <formula>AND(AND('2- GI'!$D$13&lt;&gt;"",'2- GI'!$D$13&lt;&gt;"Yes"),D1202="")</formula>
    </cfRule>
    <cfRule type="expression" priority="4560" dxfId="3" stopIfTrue="1">
      <formula>AND(D1202="",NOT(AND('2- GI'!$D$13&lt;&gt;"",'2- GI'!$D$13&lt;&gt;"Yes")))</formula>
    </cfRule>
  </conditionalFormatting>
  <conditionalFormatting sqref="D1203">
    <cfRule type="expression" priority="4561" dxfId="0" stopIfTrue="1">
      <formula>AND(D1203&lt;&gt;"",'2- GI'!$D$13="",NOT(AND('2- GI'!$D$13&lt;&gt;"",'2- GI'!$D$13&lt;&gt;"Yes")))</formula>
    </cfRule>
    <cfRule type="expression" priority="4562" dxfId="1" stopIfTrue="1">
      <formula>AND(D1203&lt;&gt;"",NOT('2- GI'!$D$13=""),NOT(AND('2- GI'!$D$13&lt;&gt;"",'2- GI'!$D$13&lt;&gt;"Yes")))</formula>
    </cfRule>
    <cfRule type="expression" priority="4563" dxfId="2" stopIfTrue="1">
      <formula>AND(AND('2- GI'!$D$13&lt;&gt;"",'2- GI'!$D$13&lt;&gt;"Yes"),D1203="")</formula>
    </cfRule>
    <cfRule type="expression" priority="4564" dxfId="3" stopIfTrue="1">
      <formula>AND(D1203="",NOT(AND('2- GI'!$D$13&lt;&gt;"",'2- GI'!$D$13&lt;&gt;"Yes")))</formula>
    </cfRule>
  </conditionalFormatting>
  <conditionalFormatting sqref="D1204">
    <cfRule type="expression" priority="4565" dxfId="0" stopIfTrue="1">
      <formula>AND(D1204&lt;&gt;"",'2- GI'!$D$13="",NOT(AND('2- GI'!$D$13&lt;&gt;"",'2- GI'!$D$13&lt;&gt;"Yes")))</formula>
    </cfRule>
    <cfRule type="expression" priority="4566" dxfId="1" stopIfTrue="1">
      <formula>AND(D1204&lt;&gt;"",NOT('2- GI'!$D$13=""),NOT(AND('2- GI'!$D$13&lt;&gt;"",'2- GI'!$D$13&lt;&gt;"Yes")))</formula>
    </cfRule>
    <cfRule type="expression" priority="4567" dxfId="2" stopIfTrue="1">
      <formula>AND(AND('2- GI'!$D$13&lt;&gt;"",'2- GI'!$D$13&lt;&gt;"Yes"),D1204="")</formula>
    </cfRule>
    <cfRule type="expression" priority="4568" dxfId="3" stopIfTrue="1">
      <formula>AND(D1204="",NOT(AND('2- GI'!$D$13&lt;&gt;"",'2- GI'!$D$13&lt;&gt;"Yes")))</formula>
    </cfRule>
  </conditionalFormatting>
  <conditionalFormatting sqref="D1205">
    <cfRule type="expression" priority="4569" dxfId="0" stopIfTrue="1">
      <formula>AND(D1205&lt;&gt;"",'2- GI'!$D$13="",NOT(AND('2- GI'!$D$13&lt;&gt;"",'2- GI'!$D$13&lt;&gt;"Yes")))</formula>
    </cfRule>
    <cfRule type="expression" priority="4570" dxfId="1" stopIfTrue="1">
      <formula>AND(D1205&lt;&gt;"",NOT('2- GI'!$D$13=""),NOT(AND('2- GI'!$D$13&lt;&gt;"",'2- GI'!$D$13&lt;&gt;"Yes")))</formula>
    </cfRule>
    <cfRule type="expression" priority="4571" dxfId="2" stopIfTrue="1">
      <formula>AND(AND('2- GI'!$D$13&lt;&gt;"",'2- GI'!$D$13&lt;&gt;"Yes"),D1205="")</formula>
    </cfRule>
    <cfRule type="expression" priority="4572" dxfId="3" stopIfTrue="1">
      <formula>AND(D1205="",NOT(AND('2- GI'!$D$13&lt;&gt;"",'2- GI'!$D$13&lt;&gt;"Yes")))</formula>
    </cfRule>
  </conditionalFormatting>
  <conditionalFormatting sqref="D1206">
    <cfRule type="expression" priority="4573" dxfId="0" stopIfTrue="1">
      <formula>AND(D1206&lt;&gt;"",'2- GI'!$D$13="",NOT(AND('2- GI'!$D$13&lt;&gt;"",'2- GI'!$D$13&lt;&gt;"Yes")))</formula>
    </cfRule>
    <cfRule type="expression" priority="4574" dxfId="1" stopIfTrue="1">
      <formula>AND(D1206&lt;&gt;"",NOT('2- GI'!$D$13=""),NOT(AND('2- GI'!$D$13&lt;&gt;"",'2- GI'!$D$13&lt;&gt;"Yes")))</formula>
    </cfRule>
    <cfRule type="expression" priority="4575" dxfId="2" stopIfTrue="1">
      <formula>AND(AND('2- GI'!$D$13&lt;&gt;"",'2- GI'!$D$13&lt;&gt;"Yes"),D1206="")</formula>
    </cfRule>
    <cfRule type="expression" priority="4576" dxfId="3" stopIfTrue="1">
      <formula>AND(D1206="",NOT(AND('2- GI'!$D$13&lt;&gt;"",'2- GI'!$D$13&lt;&gt;"Yes")))</formula>
    </cfRule>
  </conditionalFormatting>
  <conditionalFormatting sqref="D1207">
    <cfRule type="expression" priority="4577" dxfId="0" stopIfTrue="1">
      <formula>AND(D1207&lt;&gt;"",'2- GI'!$D$13="",NOT(AND('2- GI'!$D$13&lt;&gt;"",'2- GI'!$D$13&lt;&gt;"Yes")))</formula>
    </cfRule>
    <cfRule type="expression" priority="4578" dxfId="1" stopIfTrue="1">
      <formula>AND(D1207&lt;&gt;"",NOT('2- GI'!$D$13=""),NOT(AND('2- GI'!$D$13&lt;&gt;"",'2- GI'!$D$13&lt;&gt;"Yes")))</formula>
    </cfRule>
    <cfRule type="expression" priority="4579" dxfId="2" stopIfTrue="1">
      <formula>AND(AND('2- GI'!$D$13&lt;&gt;"",'2- GI'!$D$13&lt;&gt;"Yes"),D1207="")</formula>
    </cfRule>
    <cfRule type="expression" priority="4580" dxfId="3" stopIfTrue="1">
      <formula>AND(D1207="",NOT(AND('2- GI'!$D$13&lt;&gt;"",'2- GI'!$D$13&lt;&gt;"Yes")))</formula>
    </cfRule>
  </conditionalFormatting>
  <conditionalFormatting sqref="D1208">
    <cfRule type="expression" priority="4581" dxfId="0" stopIfTrue="1">
      <formula>AND(D1208&lt;&gt;"",'2- GI'!$D$13="",NOT(AND('2- GI'!$D$13&lt;&gt;"",'2- GI'!$D$13&lt;&gt;"Yes")))</formula>
    </cfRule>
    <cfRule type="expression" priority="4582" dxfId="1" stopIfTrue="1">
      <formula>AND(D1208&lt;&gt;"",NOT('2- GI'!$D$13=""),NOT(AND('2- GI'!$D$13&lt;&gt;"",'2- GI'!$D$13&lt;&gt;"Yes")))</formula>
    </cfRule>
    <cfRule type="expression" priority="4583" dxfId="2" stopIfTrue="1">
      <formula>AND(AND('2- GI'!$D$13&lt;&gt;"",'2- GI'!$D$13&lt;&gt;"Yes"),D1208="")</formula>
    </cfRule>
    <cfRule type="expression" priority="4584" dxfId="3" stopIfTrue="1">
      <formula>AND(D1208="",NOT(AND('2- GI'!$D$13&lt;&gt;"",'2- GI'!$D$13&lt;&gt;"Yes")))</formula>
    </cfRule>
  </conditionalFormatting>
  <conditionalFormatting sqref="D1209">
    <cfRule type="expression" priority="4585" dxfId="0" stopIfTrue="1">
      <formula>AND(D1209&lt;&gt;"",'2- GI'!$D$13="",NOT(AND('2- GI'!$D$13&lt;&gt;"",'2- GI'!$D$13&lt;&gt;"Yes")))</formula>
    </cfRule>
    <cfRule type="expression" priority="4586" dxfId="1" stopIfTrue="1">
      <formula>AND(D1209&lt;&gt;"",NOT('2- GI'!$D$13=""),NOT(AND('2- GI'!$D$13&lt;&gt;"",'2- GI'!$D$13&lt;&gt;"Yes")))</formula>
    </cfRule>
    <cfRule type="expression" priority="4587" dxfId="2" stopIfTrue="1">
      <formula>AND(AND('2- GI'!$D$13&lt;&gt;"",'2- GI'!$D$13&lt;&gt;"Yes"),D1209="")</formula>
    </cfRule>
    <cfRule type="expression" priority="4588" dxfId="3" stopIfTrue="1">
      <formula>AND(D1209="",NOT(AND('2- GI'!$D$13&lt;&gt;"",'2- GI'!$D$13&lt;&gt;"Yes")))</formula>
    </cfRule>
  </conditionalFormatting>
  <conditionalFormatting sqref="D1210">
    <cfRule type="expression" priority="4589" dxfId="0" stopIfTrue="1">
      <formula>AND(D1210&lt;&gt;"",'2- GI'!$D$13="",NOT(AND('2- GI'!$D$13&lt;&gt;"",'2- GI'!$D$13&lt;&gt;"Yes")))</formula>
    </cfRule>
    <cfRule type="expression" priority="4590" dxfId="1" stopIfTrue="1">
      <formula>AND(D1210&lt;&gt;"",NOT('2- GI'!$D$13=""),NOT(AND('2- GI'!$D$13&lt;&gt;"",'2- GI'!$D$13&lt;&gt;"Yes")))</formula>
    </cfRule>
    <cfRule type="expression" priority="4591" dxfId="2" stopIfTrue="1">
      <formula>AND(AND('2- GI'!$D$13&lt;&gt;"",'2- GI'!$D$13&lt;&gt;"Yes"),D1210="")</formula>
    </cfRule>
    <cfRule type="expression" priority="4592" dxfId="3" stopIfTrue="1">
      <formula>AND(D1210="",NOT(AND('2- GI'!$D$13&lt;&gt;"",'2- GI'!$D$13&lt;&gt;"Yes")))</formula>
    </cfRule>
  </conditionalFormatting>
  <conditionalFormatting sqref="D1211">
    <cfRule type="expression" priority="4593" dxfId="0" stopIfTrue="1">
      <formula>AND(D1211&lt;&gt;"",'2- GI'!$D$13="",NOT(AND('2- GI'!$D$13&lt;&gt;"",'2- GI'!$D$13&lt;&gt;"Yes")))</formula>
    </cfRule>
    <cfRule type="expression" priority="4594" dxfId="1" stopIfTrue="1">
      <formula>AND(D1211&lt;&gt;"",NOT('2- GI'!$D$13=""),NOT(AND('2- GI'!$D$13&lt;&gt;"",'2- GI'!$D$13&lt;&gt;"Yes")))</formula>
    </cfRule>
    <cfRule type="expression" priority="4595" dxfId="2" stopIfTrue="1">
      <formula>AND(AND('2- GI'!$D$13&lt;&gt;"",'2- GI'!$D$13&lt;&gt;"Yes"),D1211="")</formula>
    </cfRule>
    <cfRule type="expression" priority="4596" dxfId="3" stopIfTrue="1">
      <formula>AND(D1211="",NOT(AND('2- GI'!$D$13&lt;&gt;"",'2- GI'!$D$13&lt;&gt;"Yes")))</formula>
    </cfRule>
  </conditionalFormatting>
  <conditionalFormatting sqref="D1212">
    <cfRule type="expression" priority="4597" dxfId="0" stopIfTrue="1">
      <formula>AND(D1212&lt;&gt;"",'2- GI'!$D$13="",NOT(AND('2- GI'!$D$13&lt;&gt;"",'2- GI'!$D$13&lt;&gt;"Yes")))</formula>
    </cfRule>
    <cfRule type="expression" priority="4598" dxfId="1" stopIfTrue="1">
      <formula>AND(D1212&lt;&gt;"",NOT('2- GI'!$D$13=""),NOT(AND('2- GI'!$D$13&lt;&gt;"",'2- GI'!$D$13&lt;&gt;"Yes")))</formula>
    </cfRule>
    <cfRule type="expression" priority="4599" dxfId="2" stopIfTrue="1">
      <formula>AND(AND('2- GI'!$D$13&lt;&gt;"",'2- GI'!$D$13&lt;&gt;"Yes"),D1212="")</formula>
    </cfRule>
    <cfRule type="expression" priority="4600" dxfId="3" stopIfTrue="1">
      <formula>AND(D1212="",NOT(AND('2- GI'!$D$13&lt;&gt;"",'2- GI'!$D$13&lt;&gt;"Yes")))</formula>
    </cfRule>
  </conditionalFormatting>
  <conditionalFormatting sqref="D1213">
    <cfRule type="expression" priority="4601" dxfId="0" stopIfTrue="1">
      <formula>AND(D1213&lt;&gt;"",'2- GI'!$D$13="",NOT(AND('2- GI'!$D$13&lt;&gt;"",'2- GI'!$D$13&lt;&gt;"Yes")))</formula>
    </cfRule>
    <cfRule type="expression" priority="4602" dxfId="1" stopIfTrue="1">
      <formula>AND(D1213&lt;&gt;"",NOT('2- GI'!$D$13=""),NOT(AND('2- GI'!$D$13&lt;&gt;"",'2- GI'!$D$13&lt;&gt;"Yes")))</formula>
    </cfRule>
    <cfRule type="expression" priority="4603" dxfId="2" stopIfTrue="1">
      <formula>AND(AND('2- GI'!$D$13&lt;&gt;"",'2- GI'!$D$13&lt;&gt;"Yes"),D1213="")</formula>
    </cfRule>
    <cfRule type="expression" priority="4604" dxfId="3" stopIfTrue="1">
      <formula>AND(D1213="",NOT(AND('2- GI'!$D$13&lt;&gt;"",'2- GI'!$D$13&lt;&gt;"Yes")))</formula>
    </cfRule>
  </conditionalFormatting>
  <conditionalFormatting sqref="D1214">
    <cfRule type="expression" priority="4605" dxfId="0" stopIfTrue="1">
      <formula>AND(D1214&lt;&gt;"",'2- GI'!$D$13="",NOT(AND('2- GI'!$D$13&lt;&gt;"",'2- GI'!$D$13&lt;&gt;"Yes")))</formula>
    </cfRule>
    <cfRule type="expression" priority="4606" dxfId="1" stopIfTrue="1">
      <formula>AND(D1214&lt;&gt;"",NOT('2- GI'!$D$13=""),NOT(AND('2- GI'!$D$13&lt;&gt;"",'2- GI'!$D$13&lt;&gt;"Yes")))</formula>
    </cfRule>
    <cfRule type="expression" priority="4607" dxfId="2" stopIfTrue="1">
      <formula>AND(AND('2- GI'!$D$13&lt;&gt;"",'2- GI'!$D$13&lt;&gt;"Yes"),D1214="")</formula>
    </cfRule>
    <cfRule type="expression" priority="4608" dxfId="3" stopIfTrue="1">
      <formula>AND(D1214="",NOT(AND('2- GI'!$D$13&lt;&gt;"",'2- GI'!$D$13&lt;&gt;"Yes")))</formula>
    </cfRule>
  </conditionalFormatting>
  <conditionalFormatting sqref="D1215">
    <cfRule type="expression" priority="4609" dxfId="0" stopIfTrue="1">
      <formula>AND(D1215&lt;&gt;"",'2- GI'!$D$13="",NOT(AND('2- GI'!$D$13&lt;&gt;"",'2- GI'!$D$13&lt;&gt;"Yes")))</formula>
    </cfRule>
    <cfRule type="expression" priority="4610" dxfId="1" stopIfTrue="1">
      <formula>AND(D1215&lt;&gt;"",NOT('2- GI'!$D$13=""),NOT(AND('2- GI'!$D$13&lt;&gt;"",'2- GI'!$D$13&lt;&gt;"Yes")))</formula>
    </cfRule>
    <cfRule type="expression" priority="4611" dxfId="2" stopIfTrue="1">
      <formula>AND(AND('2- GI'!$D$13&lt;&gt;"",'2- GI'!$D$13&lt;&gt;"Yes"),D1215="")</formula>
    </cfRule>
    <cfRule type="expression" priority="4612" dxfId="3" stopIfTrue="1">
      <formula>AND(D1215="",NOT(AND('2- GI'!$D$13&lt;&gt;"",'2- GI'!$D$13&lt;&gt;"Yes")))</formula>
    </cfRule>
  </conditionalFormatting>
  <conditionalFormatting sqref="D1216">
    <cfRule type="expression" priority="4613" dxfId="0" stopIfTrue="1">
      <formula>AND(D1216&lt;&gt;"",'2- GI'!$D$13="",NOT(AND('2- GI'!$D$13&lt;&gt;"",'2- GI'!$D$13&lt;&gt;"Yes")))</formula>
    </cfRule>
    <cfRule type="expression" priority="4614" dxfId="1" stopIfTrue="1">
      <formula>AND(D1216&lt;&gt;"",NOT('2- GI'!$D$13=""),NOT(AND('2- GI'!$D$13&lt;&gt;"",'2- GI'!$D$13&lt;&gt;"Yes")))</formula>
    </cfRule>
    <cfRule type="expression" priority="4615" dxfId="2" stopIfTrue="1">
      <formula>AND(AND('2- GI'!$D$13&lt;&gt;"",'2- GI'!$D$13&lt;&gt;"Yes"),D1216="")</formula>
    </cfRule>
    <cfRule type="expression" priority="4616" dxfId="3" stopIfTrue="1">
      <formula>AND(D1216="",NOT(AND('2- GI'!$D$13&lt;&gt;"",'2- GI'!$D$13&lt;&gt;"Yes")))</formula>
    </cfRule>
  </conditionalFormatting>
  <conditionalFormatting sqref="D1217">
    <cfRule type="expression" priority="4617" dxfId="0" stopIfTrue="1">
      <formula>AND(D1217&lt;&gt;"",'2- GI'!$D$13="",NOT(AND('2- GI'!$D$13&lt;&gt;"",'2- GI'!$D$13&lt;&gt;"Yes")))</formula>
    </cfRule>
    <cfRule type="expression" priority="4618" dxfId="1" stopIfTrue="1">
      <formula>AND(D1217&lt;&gt;"",NOT('2- GI'!$D$13=""),NOT(AND('2- GI'!$D$13&lt;&gt;"",'2- GI'!$D$13&lt;&gt;"Yes")))</formula>
    </cfRule>
    <cfRule type="expression" priority="4619" dxfId="2" stopIfTrue="1">
      <formula>AND(AND('2- GI'!$D$13&lt;&gt;"",'2- GI'!$D$13&lt;&gt;"Yes"),D1217="")</formula>
    </cfRule>
    <cfRule type="expression" priority="4620" dxfId="3" stopIfTrue="1">
      <formula>AND(D1217="",NOT(AND('2- GI'!$D$13&lt;&gt;"",'2- GI'!$D$13&lt;&gt;"Yes")))</formula>
    </cfRule>
  </conditionalFormatting>
  <conditionalFormatting sqref="D1218">
    <cfRule type="expression" priority="4621" dxfId="0" stopIfTrue="1">
      <formula>AND(D1218&lt;&gt;"",'2- GI'!$D$13="",NOT(AND('2- GI'!$D$13&lt;&gt;"",'2- GI'!$D$13&lt;&gt;"Yes")))</formula>
    </cfRule>
    <cfRule type="expression" priority="4622" dxfId="1" stopIfTrue="1">
      <formula>AND(D1218&lt;&gt;"",NOT('2- GI'!$D$13=""),NOT(AND('2- GI'!$D$13&lt;&gt;"",'2- GI'!$D$13&lt;&gt;"Yes")))</formula>
    </cfRule>
    <cfRule type="expression" priority="4623" dxfId="2" stopIfTrue="1">
      <formula>AND(AND('2- GI'!$D$13&lt;&gt;"",'2- GI'!$D$13&lt;&gt;"Yes"),D1218="")</formula>
    </cfRule>
    <cfRule type="expression" priority="4624" dxfId="3" stopIfTrue="1">
      <formula>AND(D1218="",NOT(AND('2- GI'!$D$13&lt;&gt;"",'2- GI'!$D$13&lt;&gt;"Yes")))</formula>
    </cfRule>
  </conditionalFormatting>
  <conditionalFormatting sqref="D1219">
    <cfRule type="expression" priority="4625" dxfId="0" stopIfTrue="1">
      <formula>AND(D1219&lt;&gt;"",'2- GI'!$D$13="",NOT(AND('2- GI'!$D$13&lt;&gt;"",'2- GI'!$D$13&lt;&gt;"Yes")))</formula>
    </cfRule>
    <cfRule type="expression" priority="4626" dxfId="1" stopIfTrue="1">
      <formula>AND(D1219&lt;&gt;"",NOT('2- GI'!$D$13=""),NOT(AND('2- GI'!$D$13&lt;&gt;"",'2- GI'!$D$13&lt;&gt;"Yes")))</formula>
    </cfRule>
    <cfRule type="expression" priority="4627" dxfId="2" stopIfTrue="1">
      <formula>AND(AND('2- GI'!$D$13&lt;&gt;"",'2- GI'!$D$13&lt;&gt;"Yes"),D1219="")</formula>
    </cfRule>
    <cfRule type="expression" priority="4628" dxfId="3" stopIfTrue="1">
      <formula>AND(D1219="",NOT(AND('2- GI'!$D$13&lt;&gt;"",'2- GI'!$D$13&lt;&gt;"Yes")))</formula>
    </cfRule>
  </conditionalFormatting>
  <conditionalFormatting sqref="D1220">
    <cfRule type="expression" priority="4629" dxfId="0" stopIfTrue="1">
      <formula>AND(D1220&lt;&gt;"",'2- GI'!$D$13="",NOT(AND('2- GI'!$D$13&lt;&gt;"",'2- GI'!$D$13&lt;&gt;"Yes")))</formula>
    </cfRule>
    <cfRule type="expression" priority="4630" dxfId="1" stopIfTrue="1">
      <formula>AND(D1220&lt;&gt;"",NOT('2- GI'!$D$13=""),NOT(AND('2- GI'!$D$13&lt;&gt;"",'2- GI'!$D$13&lt;&gt;"Yes")))</formula>
    </cfRule>
    <cfRule type="expression" priority="4631" dxfId="2" stopIfTrue="1">
      <formula>AND(AND('2- GI'!$D$13&lt;&gt;"",'2- GI'!$D$13&lt;&gt;"Yes"),D1220="")</formula>
    </cfRule>
    <cfRule type="expression" priority="4632" dxfId="3" stopIfTrue="1">
      <formula>AND(D1220="",NOT(AND('2- GI'!$D$13&lt;&gt;"",'2- GI'!$D$13&lt;&gt;"Yes")))</formula>
    </cfRule>
  </conditionalFormatting>
  <conditionalFormatting sqref="D1221">
    <cfRule type="expression" priority="4633" dxfId="0" stopIfTrue="1">
      <formula>AND(D1221&lt;&gt;"",'2- GI'!$D$13="",NOT(AND('2- GI'!$D$13&lt;&gt;"",'2- GI'!$D$13&lt;&gt;"Yes")))</formula>
    </cfRule>
    <cfRule type="expression" priority="4634" dxfId="1" stopIfTrue="1">
      <formula>AND(D1221&lt;&gt;"",NOT('2- GI'!$D$13=""),NOT(AND('2- GI'!$D$13&lt;&gt;"",'2- GI'!$D$13&lt;&gt;"Yes")))</formula>
    </cfRule>
    <cfRule type="expression" priority="4635" dxfId="2" stopIfTrue="1">
      <formula>AND(AND('2- GI'!$D$13&lt;&gt;"",'2- GI'!$D$13&lt;&gt;"Yes"),D1221="")</formula>
    </cfRule>
    <cfRule type="expression" priority="4636" dxfId="3" stopIfTrue="1">
      <formula>AND(D1221="",NOT(AND('2- GI'!$D$13&lt;&gt;"",'2- GI'!$D$13&lt;&gt;"Yes")))</formula>
    </cfRule>
  </conditionalFormatting>
  <conditionalFormatting sqref="D1222">
    <cfRule type="expression" priority="4637" dxfId="0" stopIfTrue="1">
      <formula>AND(D1222&lt;&gt;"",'2- GI'!$D$13="",NOT(AND('2- GI'!$D$13&lt;&gt;"",'2- GI'!$D$13&lt;&gt;"Yes")))</formula>
    </cfRule>
    <cfRule type="expression" priority="4638" dxfId="1" stopIfTrue="1">
      <formula>AND(D1222&lt;&gt;"",NOT('2- GI'!$D$13=""),NOT(AND('2- GI'!$D$13&lt;&gt;"",'2- GI'!$D$13&lt;&gt;"Yes")))</formula>
    </cfRule>
    <cfRule type="expression" priority="4639" dxfId="2" stopIfTrue="1">
      <formula>AND(AND('2- GI'!$D$13&lt;&gt;"",'2- GI'!$D$13&lt;&gt;"Yes"),D1222="")</formula>
    </cfRule>
    <cfRule type="expression" priority="4640" dxfId="3" stopIfTrue="1">
      <formula>AND(D1222="",NOT(AND('2- GI'!$D$13&lt;&gt;"",'2- GI'!$D$13&lt;&gt;"Yes")))</formula>
    </cfRule>
  </conditionalFormatting>
  <conditionalFormatting sqref="D1224">
    <cfRule type="expression" priority="4641" dxfId="0" stopIfTrue="1">
      <formula>AND(D1224&lt;&gt;"",OR($D$811="",$D$818=""),NOT(OR(AND($D$811&lt;&gt;"",$D$811="Yes"),AND($D$818&lt;&gt;"",$D$818="Yes"))))</formula>
    </cfRule>
    <cfRule type="expression" priority="4642" dxfId="1" stopIfTrue="1">
      <formula>AND(D1224&lt;&gt;"",NOT(OR($D$811="",$D$818="")),NOT(OR(AND($D$811&lt;&gt;"",$D$811="Yes"),AND($D$818&lt;&gt;"",$D$818="Yes"))))</formula>
    </cfRule>
    <cfRule type="expression" priority="4643" dxfId="2" stopIfTrue="1">
      <formula>AND(OR(AND($D$811&lt;&gt;"",$D$811="Yes"),AND($D$818&lt;&gt;"",$D$818="Yes")),D1224="")</formula>
    </cfRule>
    <cfRule type="expression" priority="4644" dxfId="3" stopIfTrue="1">
      <formula>AND(D1224="",NOT(OR(AND($D$811&lt;&gt;"",$D$811="Yes"),AND($D$818&lt;&gt;"",$D$818="Yes"))))</formula>
    </cfRule>
  </conditionalFormatting>
  <conditionalFormatting sqref="D1225">
    <cfRule type="expression" priority="4645" dxfId="0" stopIfTrue="1">
      <formula>AND(D1225&lt;&gt;"",OR($D$811="",$D$817=""),NOT(OR(AND($D$811&lt;&gt;"",$D$811="Yes"),AND($D$817&lt;&gt;"",$D$817="Yes"))))</formula>
    </cfRule>
    <cfRule type="expression" priority="4646" dxfId="1" stopIfTrue="1">
      <formula>AND(D1225&lt;&gt;"",NOT(OR($D$811="",$D$817="")),NOT(OR(AND($D$811&lt;&gt;"",$D$811="Yes"),AND($D$817&lt;&gt;"",$D$817="Yes"))))</formula>
    </cfRule>
    <cfRule type="expression" priority="4647" dxfId="2" stopIfTrue="1">
      <formula>AND(OR(AND($D$811&lt;&gt;"",$D$811="Yes"),AND($D$817&lt;&gt;"",$D$817="Yes")),D1225="")</formula>
    </cfRule>
    <cfRule type="expression" priority="4648" dxfId="3" stopIfTrue="1">
      <formula>AND(D1225="",NOT(OR(AND($D$811&lt;&gt;"",$D$811="Yes"),AND($D$817&lt;&gt;"",$D$817="Yes"))))</formula>
    </cfRule>
  </conditionalFormatting>
  <conditionalFormatting sqref="D1226">
    <cfRule type="expression" priority="4649" dxfId="0" stopIfTrue="1">
      <formula>AND(D1226&lt;&gt;"",OR($D$811="",$D$817=""),NOT(OR(AND($D$811&lt;&gt;"",$D$811="Yes"),AND($D$817&lt;&gt;"",$D$817="Yes"))))</formula>
    </cfRule>
    <cfRule type="expression" priority="4650" dxfId="1" stopIfTrue="1">
      <formula>AND(D1226&lt;&gt;"",NOT(OR($D$811="",$D$817="")),NOT(OR(AND($D$811&lt;&gt;"",$D$811="Yes"),AND($D$817&lt;&gt;"",$D$817="Yes"))))</formula>
    </cfRule>
    <cfRule type="expression" priority="4651" dxfId="2" stopIfTrue="1">
      <formula>AND(OR(AND($D$811&lt;&gt;"",$D$811="Yes"),AND($D$817&lt;&gt;"",$D$817="Yes")),D1226="")</formula>
    </cfRule>
    <cfRule type="expression" priority="4652" dxfId="3" stopIfTrue="1">
      <formula>AND(D1226="",NOT(OR(AND($D$811&lt;&gt;"",$D$811="Yes"),AND($D$817&lt;&gt;"",$D$817="Yes"))))</formula>
    </cfRule>
  </conditionalFormatting>
  <conditionalFormatting sqref="D1227">
    <cfRule type="expression" priority="4653" dxfId="0" stopIfTrue="1">
      <formula>AND(D1227&lt;&gt;"",OR($D$811="",$D$817=""),NOT(OR(AND($D$811&lt;&gt;"",$D$811="Yes"),AND($D$817&lt;&gt;"",$D$817="Yes"))))</formula>
    </cfRule>
    <cfRule type="expression" priority="4654" dxfId="1" stopIfTrue="1">
      <formula>AND(D1227&lt;&gt;"",NOT(OR($D$811="",$D$817="")),NOT(OR(AND($D$811&lt;&gt;"",$D$811="Yes"),AND($D$817&lt;&gt;"",$D$817="Yes"))))</formula>
    </cfRule>
    <cfRule type="expression" priority="4655" dxfId="2" stopIfTrue="1">
      <formula>AND(OR(AND($D$811&lt;&gt;"",$D$811="Yes"),AND($D$817&lt;&gt;"",$D$817="Yes")),D1227="")</formula>
    </cfRule>
    <cfRule type="expression" priority="4656" dxfId="3" stopIfTrue="1">
      <formula>AND(D1227="",NOT(OR(AND($D$811&lt;&gt;"",$D$811="Yes"),AND($D$817&lt;&gt;"",$D$817="Yes"))))</formula>
    </cfRule>
  </conditionalFormatting>
  <conditionalFormatting sqref="D1228">
    <cfRule type="expression" priority="4657" dxfId="0" stopIfTrue="1">
      <formula>AND(D1228&lt;&gt;"",$D$1227="",NOT(AND($D$1227&lt;&gt;"",$D$1227&gt;0)))</formula>
    </cfRule>
    <cfRule type="expression" priority="4658" dxfId="1" stopIfTrue="1">
      <formula>AND(D1228&lt;&gt;"",NOT($D$1227=""),NOT(AND($D$1227&lt;&gt;"",$D$1227&gt;0)))</formula>
    </cfRule>
    <cfRule type="expression" priority="4659" dxfId="2" stopIfTrue="1">
      <formula>AND(AND($D$1227&lt;&gt;"",$D$1227&gt;0),D1228="")</formula>
    </cfRule>
    <cfRule type="expression" priority="4660" dxfId="3" stopIfTrue="1">
      <formula>AND(D1228="",NOT(AND($D$1227&lt;&gt;"",$D$1227&gt;0)))</formula>
    </cfRule>
  </conditionalFormatting>
  <conditionalFormatting sqref="D1229">
    <cfRule type="expression" priority="4661" dxfId="0" stopIfTrue="1">
      <formula>AND(D1229&lt;&gt;"",OR($D$811="",$D$817=""),NOT(OR(AND($D$811&lt;&gt;"",$D$811="Yes"),AND($D$817&lt;&gt;"",$D$817="Yes"))))</formula>
    </cfRule>
    <cfRule type="expression" priority="4662" dxfId="1" stopIfTrue="1">
      <formula>AND(D1229&lt;&gt;"",NOT(OR($D$811="",$D$817="")),NOT(OR(AND($D$811&lt;&gt;"",$D$811="Yes"),AND($D$817&lt;&gt;"",$D$817="Yes"))))</formula>
    </cfRule>
    <cfRule type="expression" priority="4663" dxfId="2" stopIfTrue="1">
      <formula>AND(OR(AND($D$811&lt;&gt;"",$D$811="Yes"),AND($D$817&lt;&gt;"",$D$817="Yes")),D1229="")</formula>
    </cfRule>
    <cfRule type="expression" priority="4664" dxfId="3" stopIfTrue="1">
      <formula>AND(D1229="",NOT(OR(AND($D$811&lt;&gt;"",$D$811="Yes"),AND($D$817&lt;&gt;"",$D$817="Yes"))))</formula>
    </cfRule>
  </conditionalFormatting>
  <conditionalFormatting sqref="D1230">
    <cfRule type="expression" priority="4665" dxfId="0" stopIfTrue="1">
      <formula>AND(D1230&lt;&gt;"",OR($D$811="",$D$817=""),NOT(OR(AND($D$811&lt;&gt;"",$D$811="Yes"),AND($D$817&lt;&gt;"",$D$817="Yes"))))</formula>
    </cfRule>
    <cfRule type="expression" priority="4666" dxfId="1" stopIfTrue="1">
      <formula>AND(D1230&lt;&gt;"",NOT(OR($D$811="",$D$817="")),NOT(OR(AND($D$811&lt;&gt;"",$D$811="Yes"),AND($D$817&lt;&gt;"",$D$817="Yes"))))</formula>
    </cfRule>
    <cfRule type="expression" priority="4667" dxfId="2" stopIfTrue="1">
      <formula>AND(OR(AND($D$811&lt;&gt;"",$D$811="Yes"),AND($D$817&lt;&gt;"",$D$817="Yes")),D1230="")</formula>
    </cfRule>
    <cfRule type="expression" priority="4668" dxfId="3" stopIfTrue="1">
      <formula>AND(D1230="",NOT(OR(AND($D$811&lt;&gt;"",$D$811="Yes"),AND($D$817&lt;&gt;"",$D$817="Yes"))))</formula>
    </cfRule>
  </conditionalFormatting>
  <conditionalFormatting sqref="D1231">
    <cfRule type="expression" priority="4669" dxfId="0" stopIfTrue="1">
      <formula>AND(D1231&lt;&gt;"",OR($D$811="",$D$817=""),NOT(OR(AND($D$811&lt;&gt;"",$D$811="Yes"),AND($D$817&lt;&gt;"",$D$817="Yes"))))</formula>
    </cfRule>
    <cfRule type="expression" priority="4670" dxfId="1" stopIfTrue="1">
      <formula>AND(D1231&lt;&gt;"",NOT(OR($D$811="",$D$817="")),NOT(OR(AND($D$811&lt;&gt;"",$D$811="Yes"),AND($D$817&lt;&gt;"",$D$817="Yes"))))</formula>
    </cfRule>
    <cfRule type="expression" priority="4671" dxfId="2" stopIfTrue="1">
      <formula>AND(OR(AND($D$811&lt;&gt;"",$D$811="Yes"),AND($D$817&lt;&gt;"",$D$817="Yes")),D1231="")</formula>
    </cfRule>
    <cfRule type="expression" priority="4672" dxfId="3" stopIfTrue="1">
      <formula>AND(D1231="",NOT(OR(AND($D$811&lt;&gt;"",$D$811="Yes"),AND($D$817&lt;&gt;"",$D$817="Yes"))))</formula>
    </cfRule>
  </conditionalFormatting>
  <conditionalFormatting sqref="D1232:AG1232">
    <cfRule type="expression" priority="4673" dxfId="0" stopIfTrue="1">
      <formula>AND(D1232&lt;&gt;"",$D$1229="",NOT(AND($D$1229&lt;&gt;"",$D$1229&gt;0)))</formula>
    </cfRule>
    <cfRule type="expression" priority="4674" dxfId="1" stopIfTrue="1">
      <formula>AND(D1232&lt;&gt;"",NOT($D$1229=""),NOT(AND($D$1229&lt;&gt;"",$D$1229&gt;0)))</formula>
    </cfRule>
    <cfRule type="expression" priority="4675" dxfId="2" stopIfTrue="1">
      <formula>AND(AND($D$1229&lt;&gt;"",$D$1229&gt;0),D1232="")</formula>
    </cfRule>
    <cfRule type="expression" priority="4676" dxfId="3" stopIfTrue="1">
      <formula>AND(D1232="",NOT(AND($D$1229&lt;&gt;"",$D$1229&gt;0)))</formula>
    </cfRule>
  </conditionalFormatting>
  <conditionalFormatting sqref="D1233:AG1233">
    <cfRule type="expression" priority="4677" dxfId="0" stopIfTrue="1">
      <formula>AND(D1233&lt;&gt;"",$D$1229="",NOT(AND($D$1229&lt;&gt;"",$D$1229&gt;0)))</formula>
    </cfRule>
    <cfRule type="expression" priority="4678" dxfId="1" stopIfTrue="1">
      <formula>AND(D1233&lt;&gt;"",NOT($D$1229=""),NOT(AND($D$1229&lt;&gt;"",$D$1229&gt;0)))</formula>
    </cfRule>
    <cfRule type="expression" priority="4679" dxfId="2" stopIfTrue="1">
      <formula>AND(AND($D$1229&lt;&gt;"",$D$1229&gt;0),D1233="")</formula>
    </cfRule>
    <cfRule type="expression" priority="4680" dxfId="3" stopIfTrue="1">
      <formula>AND(D1233="",NOT(AND($D$1229&lt;&gt;"",$D$1229&gt;0)))</formula>
    </cfRule>
  </conditionalFormatting>
  <conditionalFormatting sqref="D1234:AG1234">
    <cfRule type="expression" priority="4681" dxfId="0" stopIfTrue="1">
      <formula>AND(D1234&lt;&gt;"",$D$1229="",NOT(AND($D$1229&lt;&gt;"",$D$1229&gt;0)))</formula>
    </cfRule>
    <cfRule type="expression" priority="4682" dxfId="1" stopIfTrue="1">
      <formula>AND(D1234&lt;&gt;"",NOT($D$1229=""),NOT(AND($D$1229&lt;&gt;"",$D$1229&gt;0)))</formula>
    </cfRule>
    <cfRule type="expression" priority="4683" dxfId="2" stopIfTrue="1">
      <formula>AND(AND($D$1229&lt;&gt;"",$D$1229&gt;0),D1234="")</formula>
    </cfRule>
    <cfRule type="expression" priority="4684" dxfId="3" stopIfTrue="1">
      <formula>AND(D1234="",NOT(AND($D$1229&lt;&gt;"",$D$1229&gt;0)))</formula>
    </cfRule>
  </conditionalFormatting>
  <conditionalFormatting sqref="D1235:AG1235">
    <cfRule type="expression" priority="4685" dxfId="0" stopIfTrue="1">
      <formula>AND(D1235&lt;&gt;"",$D$1229="",NOT(AND($D$1229&lt;&gt;"",$D$1229&gt;0)))</formula>
    </cfRule>
    <cfRule type="expression" priority="4686" dxfId="1" stopIfTrue="1">
      <formula>AND(D1235&lt;&gt;"",NOT($D$1229=""),NOT(AND($D$1229&lt;&gt;"",$D$1229&gt;0)))</formula>
    </cfRule>
    <cfRule type="expression" priority="4687" dxfId="2" stopIfTrue="1">
      <formula>AND(AND($D$1229&lt;&gt;"",$D$1229&gt;0),D1235="")</formula>
    </cfRule>
    <cfRule type="expression" priority="4688" dxfId="3" stopIfTrue="1">
      <formula>AND(D1235="",NOT(AND($D$1229&lt;&gt;"",$D$1229&gt;0)))</formula>
    </cfRule>
  </conditionalFormatting>
  <conditionalFormatting sqref="D1236:AG1236">
    <cfRule type="expression" priority="4689" dxfId="0" stopIfTrue="1">
      <formula>AND(D1236&lt;&gt;"",$D$1229="",NOT(AND($D$1229&lt;&gt;"",$D$1229&gt;0)))</formula>
    </cfRule>
    <cfRule type="expression" priority="4690" dxfId="1" stopIfTrue="1">
      <formula>AND(D1236&lt;&gt;"",NOT($D$1229=""),NOT(AND($D$1229&lt;&gt;"",$D$1229&gt;0)))</formula>
    </cfRule>
    <cfRule type="expression" priority="4691" dxfId="2" stopIfTrue="1">
      <formula>AND(AND($D$1229&lt;&gt;"",$D$1229&gt;0),D1236="")</formula>
    </cfRule>
    <cfRule type="expression" priority="4692" dxfId="3" stopIfTrue="1">
      <formula>AND(D1236="",NOT(AND($D$1229&lt;&gt;"",$D$1229&gt;0)))</formula>
    </cfRule>
  </conditionalFormatting>
  <conditionalFormatting sqref="D1237:AG1237">
    <cfRule type="expression" priority="4693" dxfId="0" stopIfTrue="1">
      <formula>AND(D1237&lt;&gt;"",$D$1229="",NOT(AND($D$1229&lt;&gt;"",$D$1229&gt;0)))</formula>
    </cfRule>
    <cfRule type="expression" priority="4694" dxfId="1" stopIfTrue="1">
      <formula>AND(D1237&lt;&gt;"",NOT($D$1229=""),NOT(AND($D$1229&lt;&gt;"",$D$1229&gt;0)))</formula>
    </cfRule>
    <cfRule type="expression" priority="4695" dxfId="2" stopIfTrue="1">
      <formula>AND(AND($D$1229&lt;&gt;"",$D$1229&gt;0),D1237="")</formula>
    </cfRule>
    <cfRule type="expression" priority="4696" dxfId="3" stopIfTrue="1">
      <formula>AND(D1237="",NOT(AND($D$1229&lt;&gt;"",$D$1229&gt;0)))</formula>
    </cfRule>
  </conditionalFormatting>
  <conditionalFormatting sqref="D1238:AG1238">
    <cfRule type="expression" priority="4697" dxfId="0" stopIfTrue="1">
      <formula>AND(D1238&lt;&gt;"",$D$1229="",NOT(AND($D$1229&lt;&gt;"",$D$1229&gt;0)))</formula>
    </cfRule>
    <cfRule type="expression" priority="4698" dxfId="1" stopIfTrue="1">
      <formula>AND(D1238&lt;&gt;"",NOT($D$1229=""),NOT(AND($D$1229&lt;&gt;"",$D$1229&gt;0)))</formula>
    </cfRule>
    <cfRule type="expression" priority="4699" dxfId="2" stopIfTrue="1">
      <formula>AND(AND($D$1229&lt;&gt;"",$D$1229&gt;0),D1238="")</formula>
    </cfRule>
    <cfRule type="expression" priority="4700" dxfId="3" stopIfTrue="1">
      <formula>AND(D1238="",NOT(AND($D$1229&lt;&gt;"",$D$1229&gt;0)))</formula>
    </cfRule>
  </conditionalFormatting>
  <conditionalFormatting sqref="D1239:AG1239">
    <cfRule type="expression" priority="4701" dxfId="0" stopIfTrue="1">
      <formula>AND(D1239&lt;&gt;"",$D$1230="",NOT(AND($D$1230&lt;&gt;"",$D$1230&gt;0)))</formula>
    </cfRule>
    <cfRule type="expression" priority="4702" dxfId="1" stopIfTrue="1">
      <formula>AND(D1239&lt;&gt;"",NOT($D$1230=""),NOT(AND($D$1230&lt;&gt;"",$D$1230&gt;0)))</formula>
    </cfRule>
    <cfRule type="expression" priority="4703" dxfId="2" stopIfTrue="1">
      <formula>AND(AND($D$1230&lt;&gt;"",$D$1230&gt;0),D1239="")</formula>
    </cfRule>
    <cfRule type="expression" priority="4704" dxfId="3" stopIfTrue="1">
      <formula>AND(D1239="",NOT(AND($D$1230&lt;&gt;"",$D$1230&gt;0)))</formula>
    </cfRule>
  </conditionalFormatting>
  <conditionalFormatting sqref="D1240:AG1240">
    <cfRule type="expression" priority="4705" dxfId="0" stopIfTrue="1">
      <formula>AND(D1240&lt;&gt;"",$D$1230="",NOT(AND($D$1230&lt;&gt;"",$D$1230&gt;0)))</formula>
    </cfRule>
    <cfRule type="expression" priority="4706" dxfId="1" stopIfTrue="1">
      <formula>AND(D1240&lt;&gt;"",NOT($D$1230=""),NOT(AND($D$1230&lt;&gt;"",$D$1230&gt;0)))</formula>
    </cfRule>
    <cfRule type="expression" priority="4707" dxfId="2" stopIfTrue="1">
      <formula>AND(AND($D$1230&lt;&gt;"",$D$1230&gt;0),D1240="")</formula>
    </cfRule>
    <cfRule type="expression" priority="4708" dxfId="3" stopIfTrue="1">
      <formula>AND(D1240="",NOT(AND($D$1230&lt;&gt;"",$D$1230&gt;0)))</formula>
    </cfRule>
  </conditionalFormatting>
  <conditionalFormatting sqref="D1241:AG1241">
    <cfRule type="expression" priority="4709" dxfId="0" stopIfTrue="1">
      <formula>AND(D1241&lt;&gt;"",$D$1230="",NOT(AND($D$1230&lt;&gt;"",$D$1230&gt;0)))</formula>
    </cfRule>
    <cfRule type="expression" priority="4710" dxfId="1" stopIfTrue="1">
      <formula>AND(D1241&lt;&gt;"",NOT($D$1230=""),NOT(AND($D$1230&lt;&gt;"",$D$1230&gt;0)))</formula>
    </cfRule>
    <cfRule type="expression" priority="4711" dxfId="2" stopIfTrue="1">
      <formula>AND(AND($D$1230&lt;&gt;"",$D$1230&gt;0),D1241="")</formula>
    </cfRule>
    <cfRule type="expression" priority="4712" dxfId="3" stopIfTrue="1">
      <formula>AND(D1241="",NOT(AND($D$1230&lt;&gt;"",$D$1230&gt;0)))</formula>
    </cfRule>
  </conditionalFormatting>
  <conditionalFormatting sqref="D1242:AG1242">
    <cfRule type="expression" priority="4713" dxfId="0" stopIfTrue="1">
      <formula>AND(D1242&lt;&gt;"",$D$1230="",NOT(AND($D$1230&lt;&gt;"",$D$1230&gt;0)))</formula>
    </cfRule>
    <cfRule type="expression" priority="4714" dxfId="1" stopIfTrue="1">
      <formula>AND(D1242&lt;&gt;"",NOT($D$1230=""),NOT(AND($D$1230&lt;&gt;"",$D$1230&gt;0)))</formula>
    </cfRule>
    <cfRule type="expression" priority="4715" dxfId="2" stopIfTrue="1">
      <formula>AND(AND($D$1230&lt;&gt;"",$D$1230&gt;0),D1242="")</formula>
    </cfRule>
    <cfRule type="expression" priority="4716" dxfId="3" stopIfTrue="1">
      <formula>AND(D1242="",NOT(AND($D$1230&lt;&gt;"",$D$1230&gt;0)))</formula>
    </cfRule>
  </conditionalFormatting>
  <conditionalFormatting sqref="D1243:AG1243">
    <cfRule type="expression" priority="4717" dxfId="0" stopIfTrue="1">
      <formula>AND(D1243&lt;&gt;"",$D$1230="",NOT(AND($D$1230&lt;&gt;"",$D$1230&gt;0)))</formula>
    </cfRule>
    <cfRule type="expression" priority="4718" dxfId="1" stopIfTrue="1">
      <formula>AND(D1243&lt;&gt;"",NOT($D$1230=""),NOT(AND($D$1230&lt;&gt;"",$D$1230&gt;0)))</formula>
    </cfRule>
    <cfRule type="expression" priority="4719" dxfId="2" stopIfTrue="1">
      <formula>AND(AND($D$1230&lt;&gt;"",$D$1230&gt;0),D1243="")</formula>
    </cfRule>
    <cfRule type="expression" priority="4720" dxfId="3" stopIfTrue="1">
      <formula>AND(D1243="",NOT(AND($D$1230&lt;&gt;"",$D$1230&gt;0)))</formula>
    </cfRule>
  </conditionalFormatting>
  <conditionalFormatting sqref="D1244:AG1244">
    <cfRule type="expression" priority="4721" dxfId="0" stopIfTrue="1">
      <formula>AND(D1244&lt;&gt;"",$D$1230="",NOT(AND($D$1230&lt;&gt;"",$D$1230&gt;0)))</formula>
    </cfRule>
    <cfRule type="expression" priority="4722" dxfId="1" stopIfTrue="1">
      <formula>AND(D1244&lt;&gt;"",NOT($D$1230=""),NOT(AND($D$1230&lt;&gt;"",$D$1230&gt;0)))</formula>
    </cfRule>
    <cfRule type="expression" priority="4723" dxfId="2" stopIfTrue="1">
      <formula>AND(AND($D$1230&lt;&gt;"",$D$1230&gt;0),D1244="")</formula>
    </cfRule>
    <cfRule type="expression" priority="4724" dxfId="3" stopIfTrue="1">
      <formula>AND(D1244="",NOT(AND($D$1230&lt;&gt;"",$D$1230&gt;0)))</formula>
    </cfRule>
  </conditionalFormatting>
  <conditionalFormatting sqref="D1245:AG1245">
    <cfRule type="expression" priority="4725" dxfId="0" stopIfTrue="1">
      <formula>AND(D1245&lt;&gt;"",$D$1231="",NOT(AND($D$1231&lt;&gt;"",$D$1231&gt;0)))</formula>
    </cfRule>
    <cfRule type="expression" priority="4726" dxfId="1" stopIfTrue="1">
      <formula>AND(D1245&lt;&gt;"",NOT($D$1231=""),NOT(AND($D$1231&lt;&gt;"",$D$1231&gt;0)))</formula>
    </cfRule>
    <cfRule type="expression" priority="4727" dxfId="2" stopIfTrue="1">
      <formula>AND(AND($D$1231&lt;&gt;"",$D$1231&gt;0),D1245="")</formula>
    </cfRule>
    <cfRule type="expression" priority="4728" dxfId="3" stopIfTrue="1">
      <formula>AND(D1245="",NOT(AND($D$1231&lt;&gt;"",$D$1231&gt;0)))</formula>
    </cfRule>
  </conditionalFormatting>
  <conditionalFormatting sqref="D1246:AG1246">
    <cfRule type="expression" priority="4729" dxfId="0" stopIfTrue="1">
      <formula>AND(D1246&lt;&gt;"",$D$1231="",NOT(AND($D$1231&lt;&gt;"",$D$1231&gt;0)))</formula>
    </cfRule>
    <cfRule type="expression" priority="4730" dxfId="1" stopIfTrue="1">
      <formula>AND(D1246&lt;&gt;"",NOT($D$1231=""),NOT(AND($D$1231&lt;&gt;"",$D$1231&gt;0)))</formula>
    </cfRule>
    <cfRule type="expression" priority="4731" dxfId="2" stopIfTrue="1">
      <formula>AND(AND($D$1231&lt;&gt;"",$D$1231&gt;0),D1246="")</formula>
    </cfRule>
    <cfRule type="expression" priority="4732" dxfId="3" stopIfTrue="1">
      <formula>AND(D1246="",NOT(AND($D$1231&lt;&gt;"",$D$1231&gt;0)))</formula>
    </cfRule>
  </conditionalFormatting>
  <conditionalFormatting sqref="D1247:AG1247">
    <cfRule type="expression" priority="4733" dxfId="0" stopIfTrue="1">
      <formula>AND(D1247&lt;&gt;"",$D$1231="",NOT(AND($D$1231&lt;&gt;"",$D$1231&gt;0)))</formula>
    </cfRule>
    <cfRule type="expression" priority="4734" dxfId="1" stopIfTrue="1">
      <formula>AND(D1247&lt;&gt;"",NOT($D$1231=""),NOT(AND($D$1231&lt;&gt;"",$D$1231&gt;0)))</formula>
    </cfRule>
    <cfRule type="expression" priority="4735" dxfId="2" stopIfTrue="1">
      <formula>AND(AND($D$1231&lt;&gt;"",$D$1231&gt;0),D1247="")</formula>
    </cfRule>
    <cfRule type="expression" priority="4736" dxfId="3" stopIfTrue="1">
      <formula>AND(D1247="",NOT(AND($D$1231&lt;&gt;"",$D$1231&gt;0)))</formula>
    </cfRule>
  </conditionalFormatting>
  <conditionalFormatting sqref="D1248:AG1248">
    <cfRule type="expression" priority="4737" dxfId="0" stopIfTrue="1">
      <formula>AND(D1248&lt;&gt;"",$D$1231="",NOT(AND($D$1231&lt;&gt;"",$D$1231&gt;0)))</formula>
    </cfRule>
    <cfRule type="expression" priority="4738" dxfId="1" stopIfTrue="1">
      <formula>AND(D1248&lt;&gt;"",NOT($D$1231=""),NOT(AND($D$1231&lt;&gt;"",$D$1231&gt;0)))</formula>
    </cfRule>
    <cfRule type="expression" priority="4739" dxfId="2" stopIfTrue="1">
      <formula>AND(AND($D$1231&lt;&gt;"",$D$1231&gt;0),D1248="")</formula>
    </cfRule>
    <cfRule type="expression" priority="4740" dxfId="3" stopIfTrue="1">
      <formula>AND(D1248="",NOT(AND($D$1231&lt;&gt;"",$D$1231&gt;0)))</formula>
    </cfRule>
  </conditionalFormatting>
  <conditionalFormatting sqref="D1250">
    <cfRule type="expression" priority="4741" dxfId="0" stopIfTrue="1">
      <formula>AND(D1250&lt;&gt;"",OR($D$811="",$D$818=""),NOT(OR(AND($D$811&lt;&gt;"",$D$811="Yes"),AND($D$818&lt;&gt;"",$D$818="Yes"))))</formula>
    </cfRule>
    <cfRule type="expression" priority="4742" dxfId="1" stopIfTrue="1">
      <formula>AND(D1250&lt;&gt;"",NOT(OR($D$811="",$D$818="")),NOT(OR(AND($D$811&lt;&gt;"",$D$811="Yes"),AND($D$818&lt;&gt;"",$D$818="Yes"))))</formula>
    </cfRule>
    <cfRule type="expression" priority="4743" dxfId="2" stopIfTrue="1">
      <formula>AND(OR(AND($D$811&lt;&gt;"",$D$811="Yes"),AND($D$818&lt;&gt;"",$D$818="Yes")),D1250="")</formula>
    </cfRule>
    <cfRule type="expression" priority="4744" dxfId="3" stopIfTrue="1">
      <formula>AND(D1250="",NOT(OR(AND($D$811&lt;&gt;"",$D$811="Yes"),AND($D$818&lt;&gt;"",$D$818="Yes"))))</formula>
    </cfRule>
  </conditionalFormatting>
  <conditionalFormatting sqref="D1251">
    <cfRule type="expression" priority="4745" dxfId="0" stopIfTrue="1">
      <formula>AND(D1251&lt;&gt;"",$D$817="",NOT(AND($D$817&lt;&gt;"",$D$817="Yes")))</formula>
    </cfRule>
    <cfRule type="expression" priority="4746" dxfId="1" stopIfTrue="1">
      <formula>AND(D1251&lt;&gt;"",NOT($D$817=""),NOT(AND($D$817&lt;&gt;"",$D$817="Yes")))</formula>
    </cfRule>
    <cfRule type="expression" priority="4747" dxfId="2" stopIfTrue="1">
      <formula>AND(AND($D$817&lt;&gt;"",$D$817="Yes"),D1251="")</formula>
    </cfRule>
    <cfRule type="expression" priority="4748" dxfId="3" stopIfTrue="1">
      <formula>AND(D1251="",NOT(AND($D$817&lt;&gt;"",$D$817="Yes")))</formula>
    </cfRule>
  </conditionalFormatting>
  <conditionalFormatting sqref="D1252">
    <cfRule type="expression" priority="4749" dxfId="0" stopIfTrue="1">
      <formula>AND(D1252&lt;&gt;"",$D$819="",NOT(AND($D$819&lt;&gt;"",$D$819="Yes")))</formula>
    </cfRule>
    <cfRule type="expression" priority="4750" dxfId="1" stopIfTrue="1">
      <formula>AND(D1252&lt;&gt;"",NOT($D$819=""),NOT(AND($D$819&lt;&gt;"",$D$819="Yes")))</formula>
    </cfRule>
    <cfRule type="expression" priority="4751" dxfId="2" stopIfTrue="1">
      <formula>AND(AND($D$819&lt;&gt;"",$D$819="Yes"),D1252="")</formula>
    </cfRule>
    <cfRule type="expression" priority="4752" dxfId="3" stopIfTrue="1">
      <formula>AND(D1252="",NOT(AND($D$819&lt;&gt;"",$D$819="Yes")))</formula>
    </cfRule>
  </conditionalFormatting>
  <conditionalFormatting sqref="D1322">
    <cfRule type="expression" priority="4753" dxfId="0" stopIfTrue="1">
      <formula>AND(D1322&lt;&gt;"",'2- GI'!$D$13="",NOT(AND('2- GI'!$D$13&lt;&gt;"",'2- GI'!$D$13&lt;&gt;"Yes")))</formula>
    </cfRule>
    <cfRule type="expression" priority="4754" dxfId="1" stopIfTrue="1">
      <formula>AND(D1322&lt;&gt;"",NOT('2- GI'!$D$13=""),NOT(AND('2- GI'!$D$13&lt;&gt;"",'2- GI'!$D$13&lt;&gt;"Yes")))</formula>
    </cfRule>
    <cfRule type="expression" priority="4755" dxfId="2" stopIfTrue="1">
      <formula>AND(AND('2- GI'!$D$13&lt;&gt;"",'2- GI'!$D$13&lt;&gt;"Yes"),D1322="")</formula>
    </cfRule>
    <cfRule type="expression" priority="4756" dxfId="3" stopIfTrue="1">
      <formula>AND(D1322="",NOT(AND('2- GI'!$D$13&lt;&gt;"",'2- GI'!$D$13&lt;&gt;"Yes")))</formula>
    </cfRule>
  </conditionalFormatting>
  <conditionalFormatting sqref="D1323">
    <cfRule type="expression" priority="4757" dxfId="0" stopIfTrue="1">
      <formula>AND(D1323&lt;&gt;"",'2- GI'!$D$13="",NOT(AND('2- GI'!$D$13&lt;&gt;"",'2- GI'!$D$13&lt;&gt;"Yes")))</formula>
    </cfRule>
    <cfRule type="expression" priority="4758" dxfId="1" stopIfTrue="1">
      <formula>AND(D1323&lt;&gt;"",NOT('2- GI'!$D$13=""),NOT(AND('2- GI'!$D$13&lt;&gt;"",'2- GI'!$D$13&lt;&gt;"Yes")))</formula>
    </cfRule>
    <cfRule type="expression" priority="4759" dxfId="2" stopIfTrue="1">
      <formula>AND(AND('2- GI'!$D$13&lt;&gt;"",'2- GI'!$D$13&lt;&gt;"Yes"),D1323="")</formula>
    </cfRule>
    <cfRule type="expression" priority="4760" dxfId="3" stopIfTrue="1">
      <formula>AND(D1323="",NOT(AND('2- GI'!$D$13&lt;&gt;"",'2- GI'!$D$13&lt;&gt;"Yes")))</formula>
    </cfRule>
  </conditionalFormatting>
  <conditionalFormatting sqref="D1324">
    <cfRule type="expression" priority="4761" dxfId="0" stopIfTrue="1">
      <formula>AND(D1324&lt;&gt;"",'2- GI'!$D$13="",NOT(AND('2- GI'!$D$13&lt;&gt;"",'2- GI'!$D$13&lt;&gt;"Yes")))</formula>
    </cfRule>
    <cfRule type="expression" priority="4762" dxfId="1" stopIfTrue="1">
      <formula>AND(D1324&lt;&gt;"",NOT('2- GI'!$D$13=""),NOT(AND('2- GI'!$D$13&lt;&gt;"",'2- GI'!$D$13&lt;&gt;"Yes")))</formula>
    </cfRule>
    <cfRule type="expression" priority="4763" dxfId="2" stopIfTrue="1">
      <formula>AND(AND('2- GI'!$D$13&lt;&gt;"",'2- GI'!$D$13&lt;&gt;"Yes"),D1324="")</formula>
    </cfRule>
    <cfRule type="expression" priority="4764" dxfId="3" stopIfTrue="1">
      <formula>AND(D1324="",NOT(AND('2- GI'!$D$13&lt;&gt;"",'2- GI'!$D$13&lt;&gt;"Yes")))</formula>
    </cfRule>
  </conditionalFormatting>
  <conditionalFormatting sqref="D1325">
    <cfRule type="expression" priority="4765" dxfId="0" stopIfTrue="1">
      <formula>AND(D1325&lt;&gt;"",$D$1324="",NOT(AND($D$1324&lt;&gt;"",$D$1324&gt;0)))</formula>
    </cfRule>
    <cfRule type="expression" priority="4766" dxfId="1" stopIfTrue="1">
      <formula>AND(D1325&lt;&gt;"",NOT($D$1324=""),NOT(AND($D$1324&lt;&gt;"",$D$1324&gt;0)))</formula>
    </cfRule>
    <cfRule type="expression" priority="4767" dxfId="2" stopIfTrue="1">
      <formula>AND(AND($D$1324&lt;&gt;"",$D$1324&gt;0),D1325="")</formula>
    </cfRule>
    <cfRule type="expression" priority="4768" dxfId="3" stopIfTrue="1">
      <formula>AND(D1325="",NOT(AND($D$1324&lt;&gt;"",$D$1324&gt;0)))</formula>
    </cfRule>
  </conditionalFormatting>
  <conditionalFormatting sqref="D1326">
    <cfRule type="expression" priority="4769" dxfId="0" stopIfTrue="1">
      <formula>AND(D1326&lt;&gt;"",$D$1325="",NOT(AND($D$1325&lt;&gt;"",$D$1325&gt;15)))</formula>
    </cfRule>
    <cfRule type="expression" priority="4770" dxfId="1" stopIfTrue="1">
      <formula>AND(D1326&lt;&gt;"",NOT($D$1325=""),NOT(AND($D$1325&lt;&gt;"",$D$1325&gt;15)))</formula>
    </cfRule>
    <cfRule type="expression" priority="4771" dxfId="2" stopIfTrue="1">
      <formula>AND(AND($D$1325&lt;&gt;"",$D$1325&gt;15),D1326="")</formula>
    </cfRule>
    <cfRule type="expression" priority="4772" dxfId="3" stopIfTrue="1">
      <formula>AND(D1326="",NOT(AND($D$1325&lt;&gt;"",$D$1325&gt;15)))</formula>
    </cfRule>
  </conditionalFormatting>
  <conditionalFormatting sqref="D1327">
    <cfRule type="expression" priority="4773" dxfId="0" stopIfTrue="1">
      <formula>AND(D1327&lt;&gt;"",'2- GI'!$D$13="",NOT(AND('2- GI'!$D$13&lt;&gt;"",'2- GI'!$D$13&lt;&gt;"Yes")))</formula>
    </cfRule>
    <cfRule type="expression" priority="4774" dxfId="1" stopIfTrue="1">
      <formula>AND(D1327&lt;&gt;"",NOT('2- GI'!$D$13=""),NOT(AND('2- GI'!$D$13&lt;&gt;"",'2- GI'!$D$13&lt;&gt;"Yes")))</formula>
    </cfRule>
    <cfRule type="expression" priority="4775" dxfId="2" stopIfTrue="1">
      <formula>AND(AND('2- GI'!$D$13&lt;&gt;"",'2- GI'!$D$13&lt;&gt;"Yes"),D1327="")</formula>
    </cfRule>
    <cfRule type="expression" priority="4776" dxfId="3" stopIfTrue="1">
      <formula>AND(D1327="",NOT(AND('2- GI'!$D$13&lt;&gt;"",'2- GI'!$D$13&lt;&gt;"Yes")))</formula>
    </cfRule>
  </conditionalFormatting>
  <conditionalFormatting sqref="D1328">
    <cfRule type="expression" priority="4777" dxfId="0" stopIfTrue="1">
      <formula>AND(D1328&lt;&gt;"",'2- GI'!$D$13="",NOT(AND('2- GI'!$D$13&lt;&gt;"",'2- GI'!$D$13&lt;&gt;"Yes")))</formula>
    </cfRule>
    <cfRule type="expression" priority="4778" dxfId="1" stopIfTrue="1">
      <formula>AND(D1328&lt;&gt;"",NOT('2- GI'!$D$13=""),NOT(AND('2- GI'!$D$13&lt;&gt;"",'2- GI'!$D$13&lt;&gt;"Yes")))</formula>
    </cfRule>
    <cfRule type="expression" priority="4779" dxfId="2" stopIfTrue="1">
      <formula>AND(AND('2- GI'!$D$13&lt;&gt;"",'2- GI'!$D$13&lt;&gt;"Yes"),D1328="")</formula>
    </cfRule>
    <cfRule type="expression" priority="4780" dxfId="3" stopIfTrue="1">
      <formula>AND(D1328="",NOT(AND('2- GI'!$D$13&lt;&gt;"",'2- GI'!$D$13&lt;&gt;"Yes")))</formula>
    </cfRule>
  </conditionalFormatting>
  <conditionalFormatting sqref="D1329">
    <cfRule type="expression" priority="4781" dxfId="0" stopIfTrue="1">
      <formula>AND(D1329&lt;&gt;"",'2- GI'!$D$13="",NOT(AND('2- GI'!$D$13&lt;&gt;"",'2- GI'!$D$13&lt;&gt;"Yes")))</formula>
    </cfRule>
    <cfRule type="expression" priority="4782" dxfId="1" stopIfTrue="1">
      <formula>AND(D1329&lt;&gt;"",NOT('2- GI'!$D$13=""),NOT(AND('2- GI'!$D$13&lt;&gt;"",'2- GI'!$D$13&lt;&gt;"Yes")))</formula>
    </cfRule>
    <cfRule type="expression" priority="4783" dxfId="2" stopIfTrue="1">
      <formula>AND(AND('2- GI'!$D$13&lt;&gt;"",'2- GI'!$D$13&lt;&gt;"Yes"),D1329="")</formula>
    </cfRule>
    <cfRule type="expression" priority="4784" dxfId="3" stopIfTrue="1">
      <formula>AND(D1329="",NOT(AND('2- GI'!$D$13&lt;&gt;"",'2- GI'!$D$13&lt;&gt;"Yes")))</formula>
    </cfRule>
  </conditionalFormatting>
  <conditionalFormatting sqref="D1330">
    <cfRule type="expression" priority="4785" dxfId="0" stopIfTrue="1">
      <formula>AND(D1330&lt;&gt;"",'2- GI'!$D$13="",NOT(AND('2- GI'!$D$13&lt;&gt;"",'2- GI'!$D$13&lt;&gt;"Yes")))</formula>
    </cfRule>
    <cfRule type="expression" priority="4786" dxfId="1" stopIfTrue="1">
      <formula>AND(D1330&lt;&gt;"",NOT('2- GI'!$D$13=""),NOT(AND('2- GI'!$D$13&lt;&gt;"",'2- GI'!$D$13&lt;&gt;"Yes")))</formula>
    </cfRule>
    <cfRule type="expression" priority="4787" dxfId="2" stopIfTrue="1">
      <formula>AND(AND('2- GI'!$D$13&lt;&gt;"",'2- GI'!$D$13&lt;&gt;"Yes"),D1330="")</formula>
    </cfRule>
    <cfRule type="expression" priority="4788" dxfId="3" stopIfTrue="1">
      <formula>AND(D1330="",NOT(AND('2- GI'!$D$13&lt;&gt;"",'2- GI'!$D$13&lt;&gt;"Yes")))</formula>
    </cfRule>
  </conditionalFormatting>
  <conditionalFormatting sqref="D1331:AG1331">
    <cfRule type="expression" priority="4789" dxfId="0" stopIfTrue="1">
      <formula>AND(D1331&lt;&gt;"",$D$1322="",NOT(AND($D$1322&lt;&gt;"",$D$1322&gt;0)))</formula>
    </cfRule>
    <cfRule type="expression" priority="4790" dxfId="1" stopIfTrue="1">
      <formula>AND(D1331&lt;&gt;"",NOT($D$1322=""),NOT(AND($D$1322&lt;&gt;"",$D$1322&gt;0)))</formula>
    </cfRule>
    <cfRule type="expression" priority="4791" dxfId="2" stopIfTrue="1">
      <formula>AND(AND($D$1322&lt;&gt;"",$D$1322&gt;0),D1331="")</formula>
    </cfRule>
    <cfRule type="expression" priority="4792" dxfId="3" stopIfTrue="1">
      <formula>AND(D1331="",NOT(AND($D$1322&lt;&gt;"",$D$1322&gt;0)))</formula>
    </cfRule>
  </conditionalFormatting>
  <conditionalFormatting sqref="D1332:AG1332">
    <cfRule type="expression" priority="4793" dxfId="0" stopIfTrue="1">
      <formula>AND(D1332&lt;&gt;"",$D$1322="",NOT(AND($D$1322&lt;&gt;"",$D$1322&gt;0)))</formula>
    </cfRule>
    <cfRule type="expression" priority="4794" dxfId="1" stopIfTrue="1">
      <formula>AND(D1332&lt;&gt;"",NOT($D$1322=""),NOT(AND($D$1322&lt;&gt;"",$D$1322&gt;0)))</formula>
    </cfRule>
    <cfRule type="expression" priority="4795" dxfId="2" stopIfTrue="1">
      <formula>AND(AND($D$1322&lt;&gt;"",$D$1322&gt;0),D1332="")</formula>
    </cfRule>
    <cfRule type="expression" priority="4796" dxfId="3" stopIfTrue="1">
      <formula>AND(D1332="",NOT(AND($D$1322&lt;&gt;"",$D$1322&gt;0)))</formula>
    </cfRule>
  </conditionalFormatting>
  <conditionalFormatting sqref="D1333:AG1333">
    <cfRule type="expression" priority="4797" dxfId="0" stopIfTrue="1">
      <formula>AND(D1333&lt;&gt;"",$D$1322="",NOT(AND($D$1322&lt;&gt;"",$D$1322&gt;0)))</formula>
    </cfRule>
    <cfRule type="expression" priority="4798" dxfId="1" stopIfTrue="1">
      <formula>AND(D1333&lt;&gt;"",NOT($D$1322=""),NOT(AND($D$1322&lt;&gt;"",$D$1322&gt;0)))</formula>
    </cfRule>
    <cfRule type="expression" priority="4799" dxfId="2" stopIfTrue="1">
      <formula>AND(AND($D$1322&lt;&gt;"",$D$1322&gt;0),D1333="")</formula>
    </cfRule>
    <cfRule type="expression" priority="4800" dxfId="3" stopIfTrue="1">
      <formula>AND(D1333="",NOT(AND($D$1322&lt;&gt;"",$D$1322&gt;0)))</formula>
    </cfRule>
  </conditionalFormatting>
  <conditionalFormatting sqref="D1334:AG1334">
    <cfRule type="expression" priority="4801" dxfId="0" stopIfTrue="1">
      <formula>AND(D1334&lt;&gt;"",COUNTA('2- PR'!$D$1333:$AG$1333)=0,NOT(COUNTIF('2- PR'!$D$1333:$AG$1333,"Other")&gt;0))</formula>
    </cfRule>
    <cfRule type="expression" priority="4802" dxfId="1" stopIfTrue="1">
      <formula>AND(D1334&lt;&gt;"",NOT(COUNTA('2- PR'!$D$1333:$AG$1333)=0),NOT(COUNTIF('2- PR'!$D$1333:$AG$1333,"Other")&gt;0))</formula>
    </cfRule>
    <cfRule type="expression" priority="4803" dxfId="2" stopIfTrue="1">
      <formula>AND(COUNTIF('2- PR'!$D$1333:$AG$1333,"Other")&gt;0,D1334="")</formula>
    </cfRule>
    <cfRule type="expression" priority="4804" dxfId="3" stopIfTrue="1">
      <formula>AND(D1334="",NOT(COUNTIF('2- PR'!$D$1333:$AG$1333,"Other")&gt;0))</formula>
    </cfRule>
  </conditionalFormatting>
  <conditionalFormatting sqref="D1335:AG1335">
    <cfRule type="expression" priority="4805" dxfId="0" stopIfTrue="1">
      <formula>AND(D1335&lt;&gt;"",$D$1322="",NOT(AND($D$1322&lt;&gt;"",$D$1322&gt;0)))</formula>
    </cfRule>
    <cfRule type="expression" priority="4806" dxfId="1" stopIfTrue="1">
      <formula>AND(D1335&lt;&gt;"",NOT($D$1322=""),NOT(AND($D$1322&lt;&gt;"",$D$1322&gt;0)))</formula>
    </cfRule>
    <cfRule type="expression" priority="4807" dxfId="2" stopIfTrue="1">
      <formula>AND(AND($D$1322&lt;&gt;"",$D$1322&gt;0),D1335="")</formula>
    </cfRule>
    <cfRule type="expression" priority="4808" dxfId="3" stopIfTrue="1">
      <formula>AND(D1335="",NOT(AND($D$1322&lt;&gt;"",$D$1322&gt;0)))</formula>
    </cfRule>
  </conditionalFormatting>
  <conditionalFormatting sqref="D1337">
    <cfRule type="expression" priority="4809" dxfId="0" stopIfTrue="1">
      <formula>AND(D1337&lt;&gt;"",'2- GI'!$D$13="",NOT(AND('2- GI'!$D$13&lt;&gt;"",'2- GI'!$D$13&lt;&gt;"Yes")))</formula>
    </cfRule>
    <cfRule type="expression" priority="4810" dxfId="1" stopIfTrue="1">
      <formula>AND(D1337&lt;&gt;"",NOT('2- GI'!$D$13=""),NOT(AND('2- GI'!$D$13&lt;&gt;"",'2- GI'!$D$13&lt;&gt;"Yes")))</formula>
    </cfRule>
    <cfRule type="expression" priority="4811" dxfId="2" stopIfTrue="1">
      <formula>AND(AND('2- GI'!$D$13&lt;&gt;"",'2- GI'!$D$13&lt;&gt;"Yes"),D1337="")</formula>
    </cfRule>
    <cfRule type="expression" priority="4812" dxfId="3" stopIfTrue="1">
      <formula>AND(D1337="",NOT(AND('2- GI'!$D$13&lt;&gt;"",'2- GI'!$D$13&lt;&gt;"Yes")))</formula>
    </cfRule>
  </conditionalFormatting>
  <conditionalFormatting sqref="D1338">
    <cfRule type="expression" priority="4813" dxfId="0" stopIfTrue="1">
      <formula>AND(D1338&lt;&gt;"",'2- GI'!$D$13="",NOT(AND('2- GI'!$D$13&lt;&gt;"",'2- GI'!$D$13&lt;&gt;"Yes")))</formula>
    </cfRule>
    <cfRule type="expression" priority="4814" dxfId="1" stopIfTrue="1">
      <formula>AND(D1338&lt;&gt;"",NOT('2- GI'!$D$13=""),NOT(AND('2- GI'!$D$13&lt;&gt;"",'2- GI'!$D$13&lt;&gt;"Yes")))</formula>
    </cfRule>
    <cfRule type="expression" priority="4815" dxfId="2" stopIfTrue="1">
      <formula>AND(AND('2- GI'!$D$13&lt;&gt;"",'2- GI'!$D$13&lt;&gt;"Yes"),D1338="")</formula>
    </cfRule>
    <cfRule type="expression" priority="4816" dxfId="3" stopIfTrue="1">
      <formula>AND(D1338="",NOT(AND('2- GI'!$D$13&lt;&gt;"",'2- GI'!$D$13&lt;&gt;"Yes")))</formula>
    </cfRule>
  </conditionalFormatting>
  <conditionalFormatting sqref="D1339">
    <cfRule type="expression" priority="4817" dxfId="0" stopIfTrue="1">
      <formula>AND(D1339&lt;&gt;"",'2- GI'!$D$13="",NOT(AND('2- GI'!$D$13&lt;&gt;"",'2- GI'!$D$13&lt;&gt;"Yes")))</formula>
    </cfRule>
    <cfRule type="expression" priority="4818" dxfId="1" stopIfTrue="1">
      <formula>AND(D1339&lt;&gt;"",NOT('2- GI'!$D$13=""),NOT(AND('2- GI'!$D$13&lt;&gt;"",'2- GI'!$D$13&lt;&gt;"Yes")))</formula>
    </cfRule>
    <cfRule type="expression" priority="4819" dxfId="2" stopIfTrue="1">
      <formula>AND(AND('2- GI'!$D$13&lt;&gt;"",'2- GI'!$D$13&lt;&gt;"Yes"),D1339="")</formula>
    </cfRule>
    <cfRule type="expression" priority="4820" dxfId="3" stopIfTrue="1">
      <formula>AND(D1339="",NOT(AND('2- GI'!$D$13&lt;&gt;"",'2- GI'!$D$13&lt;&gt;"Yes")))</formula>
    </cfRule>
  </conditionalFormatting>
  <conditionalFormatting sqref="D1340">
    <cfRule type="expression" priority="4821" dxfId="0" stopIfTrue="1">
      <formula>AND(D1340&lt;&gt;"",'2- GI'!$D$13="",NOT(AND('2- GI'!$D$13&lt;&gt;"",'2- GI'!$D$13&lt;&gt;"Yes")))</formula>
    </cfRule>
    <cfRule type="expression" priority="4822" dxfId="1" stopIfTrue="1">
      <formula>AND(D1340&lt;&gt;"",NOT('2- GI'!$D$13=""),NOT(AND('2- GI'!$D$13&lt;&gt;"",'2- GI'!$D$13&lt;&gt;"Yes")))</formula>
    </cfRule>
    <cfRule type="expression" priority="4823" dxfId="2" stopIfTrue="1">
      <formula>AND(AND('2- GI'!$D$13&lt;&gt;"",'2- GI'!$D$13&lt;&gt;"Yes"),D1340="")</formula>
    </cfRule>
    <cfRule type="expression" priority="4824" dxfId="3" stopIfTrue="1">
      <formula>AND(D1340="",NOT(AND('2- GI'!$D$13&lt;&gt;"",'2- GI'!$D$13&lt;&gt;"Yes")))</formula>
    </cfRule>
  </conditionalFormatting>
  <conditionalFormatting sqref="D1341">
    <cfRule type="expression" priority="4825" dxfId="0" stopIfTrue="1">
      <formula>AND(D1341&lt;&gt;"",'2- GI'!$D$13="",NOT(AND('2- GI'!$D$13&lt;&gt;"",'2- GI'!$D$13&lt;&gt;"Yes")))</formula>
    </cfRule>
    <cfRule type="expression" priority="4826" dxfId="1" stopIfTrue="1">
      <formula>AND(D1341&lt;&gt;"",NOT('2- GI'!$D$13=""),NOT(AND('2- GI'!$D$13&lt;&gt;"",'2- GI'!$D$13&lt;&gt;"Yes")))</formula>
    </cfRule>
    <cfRule type="expression" priority="4827" dxfId="2" stopIfTrue="1">
      <formula>AND(AND('2- GI'!$D$13&lt;&gt;"",'2- GI'!$D$13&lt;&gt;"Yes"),D1341="")</formula>
    </cfRule>
    <cfRule type="expression" priority="4828" dxfId="3" stopIfTrue="1">
      <formula>AND(D1341="",NOT(AND('2- GI'!$D$13&lt;&gt;"",'2- GI'!$D$13&lt;&gt;"Yes")))</formula>
    </cfRule>
  </conditionalFormatting>
  <conditionalFormatting sqref="D1342">
    <cfRule type="expression" priority="4829" dxfId="0" stopIfTrue="1">
      <formula>AND(D1342&lt;&gt;"",'2- GI'!$D$13="",NOT(AND('2- GI'!$D$13&lt;&gt;"",'2- GI'!$D$13&lt;&gt;"Yes")))</formula>
    </cfRule>
    <cfRule type="expression" priority="4830" dxfId="1" stopIfTrue="1">
      <formula>AND(D1342&lt;&gt;"",NOT('2- GI'!$D$13=""),NOT(AND('2- GI'!$D$13&lt;&gt;"",'2- GI'!$D$13&lt;&gt;"Yes")))</formula>
    </cfRule>
    <cfRule type="expression" priority="4831" dxfId="2" stopIfTrue="1">
      <formula>AND(AND('2- GI'!$D$13&lt;&gt;"",'2- GI'!$D$13&lt;&gt;"Yes"),D1342="")</formula>
    </cfRule>
    <cfRule type="expression" priority="4832" dxfId="3" stopIfTrue="1">
      <formula>AND(D1342="",NOT(AND('2- GI'!$D$13&lt;&gt;"",'2- GI'!$D$13&lt;&gt;"Yes")))</formula>
    </cfRule>
  </conditionalFormatting>
  <conditionalFormatting sqref="D1343">
    <cfRule type="expression" priority="4833" dxfId="0" stopIfTrue="1">
      <formula>AND(D1343&lt;&gt;"",OR($D$1337="",$D$1338=""),NOT(OR(AND($D$1337&lt;&gt;"",$D$1337&gt;0),AND($D$1338&lt;&gt;"",$D$1338&gt;0))))</formula>
    </cfRule>
    <cfRule type="expression" priority="4834" dxfId="1" stopIfTrue="1">
      <formula>AND(D1343&lt;&gt;"",NOT(OR($D$1337="",$D$1338="")),NOT(OR(AND($D$1337&lt;&gt;"",$D$1337&gt;0),AND($D$1338&lt;&gt;"",$D$1338&gt;0))))</formula>
    </cfRule>
    <cfRule type="expression" priority="4835" dxfId="2" stopIfTrue="1">
      <formula>AND(OR(AND($D$1337&lt;&gt;"",$D$1337&gt;0),AND($D$1338&lt;&gt;"",$D$1338&gt;0)),D1343="")</formula>
    </cfRule>
    <cfRule type="expression" priority="4836" dxfId="3" stopIfTrue="1">
      <formula>AND(D1343="",NOT(OR(AND($D$1337&lt;&gt;"",$D$1337&gt;0),AND($D$1338&lt;&gt;"",$D$1338&gt;0))))</formula>
    </cfRule>
  </conditionalFormatting>
  <conditionalFormatting sqref="D1344">
    <cfRule type="expression" priority="4837" dxfId="0" stopIfTrue="1">
      <formula>AND(D1344&lt;&gt;"",OR($D$1337="",$D$1338=""),NOT(OR(AND($D$1337&lt;&gt;"",$D$1337&gt;0),AND($D$1338&lt;&gt;"",$D$1338&gt;0))))</formula>
    </cfRule>
    <cfRule type="expression" priority="4838" dxfId="1" stopIfTrue="1">
      <formula>AND(D1344&lt;&gt;"",NOT(OR($D$1337="",$D$1338="")),NOT(OR(AND($D$1337&lt;&gt;"",$D$1337&gt;0),AND($D$1338&lt;&gt;"",$D$1338&gt;0))))</formula>
    </cfRule>
    <cfRule type="expression" priority="4839" dxfId="2" stopIfTrue="1">
      <formula>AND(OR(AND($D$1337&lt;&gt;"",$D$1337&gt;0),AND($D$1338&lt;&gt;"",$D$1338&gt;0)),D1344="")</formula>
    </cfRule>
    <cfRule type="expression" priority="4840" dxfId="3" stopIfTrue="1">
      <formula>AND(D1344="",NOT(OR(AND($D$1337&lt;&gt;"",$D$1337&gt;0),AND($D$1338&lt;&gt;"",$D$1338&gt;0))))</formula>
    </cfRule>
  </conditionalFormatting>
  <conditionalFormatting sqref="D1345">
    <cfRule type="expression" priority="4841" dxfId="0" stopIfTrue="1">
      <formula>AND(D1345&lt;&gt;"",OR($D$1337="",$D$1338=""),NOT(OR(AND($D$1337&lt;&gt;"",$D$1337&gt;0),AND($D$1338&lt;&gt;"",$D$1338&gt;0))))</formula>
    </cfRule>
    <cfRule type="expression" priority="4842" dxfId="1" stopIfTrue="1">
      <formula>AND(D1345&lt;&gt;"",NOT(OR($D$1337="",$D$1338="")),NOT(OR(AND($D$1337&lt;&gt;"",$D$1337&gt;0),AND($D$1338&lt;&gt;"",$D$1338&gt;0))))</formula>
    </cfRule>
    <cfRule type="expression" priority="4843" dxfId="2" stopIfTrue="1">
      <formula>AND(OR(AND($D$1337&lt;&gt;"",$D$1337&gt;0),AND($D$1338&lt;&gt;"",$D$1338&gt;0)),D1345="")</formula>
    </cfRule>
    <cfRule type="expression" priority="4844" dxfId="3" stopIfTrue="1">
      <formula>AND(D1345="",NOT(OR(AND($D$1337&lt;&gt;"",$D$1337&gt;0),AND($D$1338&lt;&gt;"",$D$1338&gt;0))))</formula>
    </cfRule>
  </conditionalFormatting>
  <conditionalFormatting sqref="D1346">
    <cfRule type="expression" priority="4845" dxfId="0" stopIfTrue="1">
      <formula>AND(D1346&lt;&gt;"",OR($D$1337="",$D$1338=""),NOT(OR(AND($D$1337&lt;&gt;"",$D$1337&gt;0),AND($D$1338&lt;&gt;"",$D$1338&gt;0))))</formula>
    </cfRule>
    <cfRule type="expression" priority="4846" dxfId="1" stopIfTrue="1">
      <formula>AND(D1346&lt;&gt;"",NOT(OR($D$1337="",$D$1338="")),NOT(OR(AND($D$1337&lt;&gt;"",$D$1337&gt;0),AND($D$1338&lt;&gt;"",$D$1338&gt;0))))</formula>
    </cfRule>
    <cfRule type="expression" priority="4847" dxfId="2" stopIfTrue="1">
      <formula>AND(OR(AND($D$1337&lt;&gt;"",$D$1337&gt;0),AND($D$1338&lt;&gt;"",$D$1338&gt;0)),D1346="")</formula>
    </cfRule>
    <cfRule type="expression" priority="4848" dxfId="3" stopIfTrue="1">
      <formula>AND(D1346="",NOT(OR(AND($D$1337&lt;&gt;"",$D$1337&gt;0),AND($D$1338&lt;&gt;"",$D$1338&gt;0))))</formula>
    </cfRule>
  </conditionalFormatting>
  <conditionalFormatting sqref="D1347">
    <cfRule type="expression" priority="4849" dxfId="0" stopIfTrue="1">
      <formula>AND(D1347&lt;&gt;"",OR($D$1337="",$D$1338=""),NOT(OR(AND($D$1337&lt;&gt;"",$D$1337&gt;0),AND($D$1338&lt;&gt;"",$D$1338&gt;0))))</formula>
    </cfRule>
    <cfRule type="expression" priority="4850" dxfId="1" stopIfTrue="1">
      <formula>AND(D1347&lt;&gt;"",NOT(OR($D$1337="",$D$1338="")),NOT(OR(AND($D$1337&lt;&gt;"",$D$1337&gt;0),AND($D$1338&lt;&gt;"",$D$1338&gt;0))))</formula>
    </cfRule>
    <cfRule type="expression" priority="4851" dxfId="2" stopIfTrue="1">
      <formula>AND(OR(AND($D$1337&lt;&gt;"",$D$1337&gt;0),AND($D$1338&lt;&gt;"",$D$1338&gt;0)),D1347="")</formula>
    </cfRule>
    <cfRule type="expression" priority="4852" dxfId="3" stopIfTrue="1">
      <formula>AND(D1347="",NOT(OR(AND($D$1337&lt;&gt;"",$D$1337&gt;0),AND($D$1338&lt;&gt;"",$D$1338&gt;0))))</formula>
    </cfRule>
  </conditionalFormatting>
  <conditionalFormatting sqref="D1348">
    <cfRule type="expression" priority="4853" dxfId="0" stopIfTrue="1">
      <formula>AND(D1348&lt;&gt;"",OR($D$1337="",$D$1338=""),NOT(OR(AND($D$1337&lt;&gt;"",$D$1337&gt;0),AND($D$1338&lt;&gt;"",$D$1338&gt;0))))</formula>
    </cfRule>
    <cfRule type="expression" priority="4854" dxfId="1" stopIfTrue="1">
      <formula>AND(D1348&lt;&gt;"",NOT(OR($D$1337="",$D$1338="")),NOT(OR(AND($D$1337&lt;&gt;"",$D$1337&gt;0),AND($D$1338&lt;&gt;"",$D$1338&gt;0))))</formula>
    </cfRule>
    <cfRule type="expression" priority="4855" dxfId="2" stopIfTrue="1">
      <formula>AND(OR(AND($D$1337&lt;&gt;"",$D$1337&gt;0),AND($D$1338&lt;&gt;"",$D$1338&gt;0)),D1348="")</formula>
    </cfRule>
    <cfRule type="expression" priority="4856" dxfId="3" stopIfTrue="1">
      <formula>AND(D1348="",NOT(OR(AND($D$1337&lt;&gt;"",$D$1337&gt;0),AND($D$1338&lt;&gt;"",$D$1338&gt;0))))</formula>
    </cfRule>
  </conditionalFormatting>
  <conditionalFormatting sqref="D1350:AG1350">
    <cfRule type="expression" priority="4857" dxfId="0" stopIfTrue="1">
      <formula>AND(D1350&lt;&gt;"",OR($D$811="",$D$818=""),NOT(AND(AND($D$811&lt;&gt;"",$D$811="Yes"),AND($D$818&lt;&gt;"",$D$818="Yes"))))</formula>
    </cfRule>
    <cfRule type="expression" priority="4858" dxfId="1" stopIfTrue="1">
      <formula>AND(D1350&lt;&gt;"",NOT(OR($D$811="",$D$818="")),NOT(AND(AND($D$811&lt;&gt;"",$D$811="Yes"),AND($D$818&lt;&gt;"",$D$818="Yes"))))</formula>
    </cfRule>
    <cfRule type="expression" priority="4859" dxfId="2" stopIfTrue="1">
      <formula>AND(AND(AND($D$811&lt;&gt;"",$D$811="Yes"),AND($D$818&lt;&gt;"",$D$818="Yes")),D1350="")</formula>
    </cfRule>
    <cfRule type="expression" priority="4860" dxfId="3" stopIfTrue="1">
      <formula>AND(D1350="",NOT(AND(AND($D$811&lt;&gt;"",$D$811="Yes"),AND($D$818&lt;&gt;"",$D$818="Yes"))))</formula>
    </cfRule>
  </conditionalFormatting>
  <conditionalFormatting sqref="D1351:AG1351">
    <cfRule type="expression" priority="4861" dxfId="0" stopIfTrue="1">
      <formula>AND(D1351&lt;&gt;"",COUNTA('2- PR'!$D$1350:$AG$1350)=0,NOT(COUNTIF('2- PR'!$D$1350:$AG$1350,"Other")&gt;0))</formula>
    </cfRule>
    <cfRule type="expression" priority="4862" dxfId="1" stopIfTrue="1">
      <formula>AND(D1351&lt;&gt;"",NOT(COUNTA('2- PR'!$D$1350:$AG$1350)=0),NOT(COUNTIF('2- PR'!$D$1350:$AG$1350,"Other")&gt;0))</formula>
    </cfRule>
    <cfRule type="expression" priority="4863" dxfId="2" stopIfTrue="1">
      <formula>AND(COUNTIF('2- PR'!$D$1350:$AG$1350,"Other")&gt;0,D1351="")</formula>
    </cfRule>
    <cfRule type="expression" priority="4864" dxfId="3" stopIfTrue="1">
      <formula>AND(D1351="",NOT(COUNTIF('2- PR'!$D$1350:$AG$1350,"Other")&gt;0))</formula>
    </cfRule>
  </conditionalFormatting>
  <conditionalFormatting sqref="D1352:AG1352">
    <cfRule type="expression" priority="4865" dxfId="0" stopIfTrue="1">
      <formula>AND(D1352&lt;&gt;"",COUNTA('2- PR'!$D$1350:$AG$1350)=0,NOT(COUNTIF('2- PR'!$D$1350:$AG$1350,"Other")&gt;0))</formula>
    </cfRule>
    <cfRule type="expression" priority="4866" dxfId="1" stopIfTrue="1">
      <formula>AND(D1352&lt;&gt;"",NOT(COUNTA('2- PR'!$D$1350:$AG$1350)=0),NOT(COUNTIF('2- PR'!$D$1350:$AG$1350,"Other")&gt;0))</formula>
    </cfRule>
    <cfRule type="expression" priority="4867" dxfId="2" stopIfTrue="1">
      <formula>AND(COUNTIF('2- PR'!$D$1350:$AG$1350,"Other")&gt;0,D1352="")</formula>
    </cfRule>
    <cfRule type="expression" priority="4868" dxfId="3" stopIfTrue="1">
      <formula>AND(D1352="",NOT(COUNTIF('2- PR'!$D$1350:$AG$1350,"Other")&gt;0))</formula>
    </cfRule>
  </conditionalFormatting>
  <conditionalFormatting sqref="D1353:AG1353">
    <cfRule type="expression" priority="4869" dxfId="0" stopIfTrue="1">
      <formula>AND(D1353&lt;&gt;"",D$1350="",NOT(D$1350&lt;&gt;""))</formula>
    </cfRule>
    <cfRule type="expression" priority="4870" dxfId="1" stopIfTrue="1">
      <formula>AND(D1353&lt;&gt;"",NOT(D$1350=""),NOT(D$1350&lt;&gt;""))</formula>
    </cfRule>
    <cfRule type="expression" priority="4871" dxfId="2" stopIfTrue="1">
      <formula>AND(D$1350&lt;&gt;"",D1353="")</formula>
    </cfRule>
    <cfRule type="expression" priority="4872" dxfId="3" stopIfTrue="1">
      <formula>AND(D1353="",NOT(D$1350&lt;&gt;""))</formula>
    </cfRule>
  </conditionalFormatting>
  <conditionalFormatting sqref="D1354:AG1354">
    <cfRule type="expression" priority="4873" dxfId="0" stopIfTrue="1">
      <formula>AND(D1354&lt;&gt;"",COUNTA('2- PR'!$D$1353:$AG$1353)=0,NOT(COUNTIF('2- PR'!$D$1353:$AG$1353,"Indirect Participant")&gt;0))</formula>
    </cfRule>
    <cfRule type="expression" priority="4874" dxfId="1" stopIfTrue="1">
      <formula>AND(D1354&lt;&gt;"",NOT(COUNTA('2- PR'!$D$1353:$AG$1353)=0),NOT(COUNTIF('2- PR'!$D$1353:$AG$1353,"Indirect Participant")&gt;0))</formula>
    </cfRule>
    <cfRule type="expression" priority="4875" dxfId="2" stopIfTrue="1">
      <formula>AND(COUNTIF('2- PR'!$D$1353:$AG$1353,"Indirect Participant")&gt;0,D1354="")</formula>
    </cfRule>
    <cfRule type="expression" priority="4876" dxfId="3" stopIfTrue="1">
      <formula>AND(D1354="",NOT(COUNTIF('2- PR'!$D$1353:$AG$1353,"Indirect Participant")&gt;0))</formula>
    </cfRule>
  </conditionalFormatting>
  <conditionalFormatting sqref="D1355:AG1355">
    <cfRule type="expression" priority="4877" dxfId="0" stopIfTrue="1">
      <formula>AND(D1355&lt;&gt;"",COUNTA('2- PR'!$D$1353:$AG$1353)=0,NOT(COUNTIF('2- PR'!$D$1353:$AG$1353,"Indirect Participant")&gt;0))</formula>
    </cfRule>
    <cfRule type="expression" priority="4878" dxfId="1" stopIfTrue="1">
      <formula>AND(D1355&lt;&gt;"",NOT(COUNTA('2- PR'!$D$1353:$AG$1353)=0),NOT(COUNTIF('2- PR'!$D$1353:$AG$1353,"Indirect Participant")&gt;0))</formula>
    </cfRule>
    <cfRule type="expression" priority="4879" dxfId="2" stopIfTrue="1">
      <formula>AND(COUNTIF('2- PR'!$D$1353:$AG$1353,"Indirect Participant")&gt;0,D1355="")</formula>
    </cfRule>
    <cfRule type="expression" priority="4880" dxfId="3" stopIfTrue="1">
      <formula>AND(D1355="",NOT(COUNTIF('2- PR'!$D$1353:$AG$1353,"Indirect Participant")&gt;0))</formula>
    </cfRule>
  </conditionalFormatting>
  <conditionalFormatting sqref="D1356:AG1356">
    <cfRule type="expression" priority="4881" dxfId="0" stopIfTrue="1">
      <formula>AND(D1356&lt;&gt;"",D$1350="",NOT(D$1350&lt;&gt;""))</formula>
    </cfRule>
    <cfRule type="expression" priority="4882" dxfId="1" stopIfTrue="1">
      <formula>AND(D1356&lt;&gt;"",NOT(D$1350=""),NOT(D$1350&lt;&gt;""))</formula>
    </cfRule>
    <cfRule type="expression" priority="4883" dxfId="2" stopIfTrue="1">
      <formula>AND(D$1350&lt;&gt;"",D1356="")</formula>
    </cfRule>
    <cfRule type="expression" priority="4884" dxfId="3" stopIfTrue="1">
      <formula>AND(D1356="",NOT(D$1350&lt;&gt;""))</formula>
    </cfRule>
  </conditionalFormatting>
  <conditionalFormatting sqref="D1357:AG1357">
    <cfRule type="expression" priority="4885" dxfId="0" stopIfTrue="1">
      <formula>AND(D1357&lt;&gt;"",D$1350="",NOT(D$1350&lt;&gt;""))</formula>
    </cfRule>
    <cfRule type="expression" priority="4886" dxfId="1" stopIfTrue="1">
      <formula>AND(D1357&lt;&gt;"",NOT(D$1350=""),NOT(D$1350&lt;&gt;""))</formula>
    </cfRule>
    <cfRule type="expression" priority="4887" dxfId="2" stopIfTrue="1">
      <formula>AND(D$1350&lt;&gt;"",D1357="")</formula>
    </cfRule>
    <cfRule type="expression" priority="4888" dxfId="3" stopIfTrue="1">
      <formula>AND(D1357="",NOT(D$1350&lt;&gt;""))</formula>
    </cfRule>
  </conditionalFormatting>
  <conditionalFormatting sqref="D1358">
    <cfRule type="expression" priority="4889" dxfId="0" stopIfTrue="1">
      <formula>AND(D1358&lt;&gt;"",OR($D$811="",$D$818=""),NOT(AND(AND($D$811&lt;&gt;"",$D$811="Yes"),AND($D$818&lt;&gt;"",$D$818="Yes"))))</formula>
    </cfRule>
    <cfRule type="expression" priority="4890" dxfId="1" stopIfTrue="1">
      <formula>AND(D1358&lt;&gt;"",NOT(OR($D$811="",$D$818="")),NOT(AND(AND($D$811&lt;&gt;"",$D$811="Yes"),AND($D$818&lt;&gt;"",$D$818="Yes"))))</formula>
    </cfRule>
    <cfRule type="expression" priority="4891" dxfId="2" stopIfTrue="1">
      <formula>AND(AND(AND($D$811&lt;&gt;"",$D$811="Yes"),AND($D$818&lt;&gt;"",$D$818="Yes")),D1358="")</formula>
    </cfRule>
    <cfRule type="expression" priority="4892" dxfId="3" stopIfTrue="1">
      <formula>AND(D1358="",NOT(AND(AND($D$811&lt;&gt;"",$D$811="Yes"),AND($D$818&lt;&gt;"",$D$818="Yes"))))</formula>
    </cfRule>
  </conditionalFormatting>
  <conditionalFormatting sqref="D1359">
    <cfRule type="expression" priority="4893" dxfId="0" stopIfTrue="1">
      <formula>AND(D1359&lt;&gt;"",$D$817="",NOT(AND($D$817&lt;&gt;"",$D$817="Yes")))</formula>
    </cfRule>
    <cfRule type="expression" priority="4894" dxfId="1" stopIfTrue="1">
      <formula>AND(D1359&lt;&gt;"",NOT($D$817=""),NOT(AND($D$817&lt;&gt;"",$D$817="Yes")))</formula>
    </cfRule>
    <cfRule type="expression" priority="4895" dxfId="2" stopIfTrue="1">
      <formula>AND(AND($D$817&lt;&gt;"",$D$817="Yes"),D1359="")</formula>
    </cfRule>
    <cfRule type="expression" priority="4896" dxfId="3" stopIfTrue="1">
      <formula>AND(D1359="",NOT(AND($D$817&lt;&gt;"",$D$817="Yes")))</formula>
    </cfRule>
  </conditionalFormatting>
  <conditionalFormatting sqref="D1360">
    <cfRule type="expression" priority="4897" dxfId="0" stopIfTrue="1">
      <formula>AND(D1360&lt;&gt;"",$D$1358="",NOT(AND($D$1358&lt;&gt;"",$D$1358="Yes")))</formula>
    </cfRule>
    <cfRule type="expression" priority="4898" dxfId="1" stopIfTrue="1">
      <formula>AND(D1360&lt;&gt;"",NOT($D$1358=""),NOT(AND($D$1358&lt;&gt;"",$D$1358="Yes")))</formula>
    </cfRule>
    <cfRule type="expression" priority="4899" dxfId="2" stopIfTrue="1">
      <formula>AND(AND($D$1358&lt;&gt;"",$D$1358="Yes"),D1360="")</formula>
    </cfRule>
    <cfRule type="expression" priority="4900" dxfId="3" stopIfTrue="1">
      <formula>AND(D1360="",NOT(AND($D$1358&lt;&gt;"",$D$1358="Yes")))</formula>
    </cfRule>
  </conditionalFormatting>
  <conditionalFormatting sqref="D1361">
    <cfRule type="expression" priority="4901" dxfId="0" stopIfTrue="1">
      <formula>AND(D1361&lt;&gt;"",$D$1359="",NOT(AND($D$1359&lt;&gt;"",$D$1359="Yes")))</formula>
    </cfRule>
    <cfRule type="expression" priority="4902" dxfId="1" stopIfTrue="1">
      <formula>AND(D1361&lt;&gt;"",NOT($D$1359=""),NOT(AND($D$1359&lt;&gt;"",$D$1359="Yes")))</formula>
    </cfRule>
    <cfRule type="expression" priority="4903" dxfId="2" stopIfTrue="1">
      <formula>AND(AND($D$1359&lt;&gt;"",$D$1359="Yes"),D1361="")</formula>
    </cfRule>
    <cfRule type="expression" priority="4904" dxfId="3" stopIfTrue="1">
      <formula>AND(D1361="",NOT(AND($D$1359&lt;&gt;"",$D$1359="Yes")))</formula>
    </cfRule>
  </conditionalFormatting>
  <conditionalFormatting sqref="D1362">
    <cfRule type="expression" priority="4905" dxfId="0" stopIfTrue="1">
      <formula>AND(D1362&lt;&gt;"",$D$1358="",NOT(AND($D$1358&lt;&gt;"",$D$1358="Yes")))</formula>
    </cfRule>
    <cfRule type="expression" priority="4906" dxfId="1" stopIfTrue="1">
      <formula>AND(D1362&lt;&gt;"",NOT($D$1358=""),NOT(AND($D$1358&lt;&gt;"",$D$1358="Yes")))</formula>
    </cfRule>
    <cfRule type="expression" priority="4907" dxfId="2" stopIfTrue="1">
      <formula>AND(AND($D$1358&lt;&gt;"",$D$1358="Yes"),D1362="")</formula>
    </cfRule>
    <cfRule type="expression" priority="4908" dxfId="3" stopIfTrue="1">
      <formula>AND(D1362="",NOT(AND($D$1358&lt;&gt;"",$D$1358="Yes")))</formula>
    </cfRule>
  </conditionalFormatting>
  <conditionalFormatting sqref="D1363">
    <cfRule type="expression" priority="4909" dxfId="0" stopIfTrue="1">
      <formula>AND(D1363&lt;&gt;"",$D$1359="",NOT(AND($D$1359&lt;&gt;"",$D$1359="Yes")))</formula>
    </cfRule>
    <cfRule type="expression" priority="4910" dxfId="1" stopIfTrue="1">
      <formula>AND(D1363&lt;&gt;"",NOT($D$1359=""),NOT(AND($D$1359&lt;&gt;"",$D$1359="Yes")))</formula>
    </cfRule>
    <cfRule type="expression" priority="4911" dxfId="2" stopIfTrue="1">
      <formula>AND(AND($D$1359&lt;&gt;"",$D$1359="Yes"),D1363="")</formula>
    </cfRule>
    <cfRule type="expression" priority="4912" dxfId="3" stopIfTrue="1">
      <formula>AND(D1363="",NOT(AND($D$1359&lt;&gt;"",$D$1359="Yes")))</formula>
    </cfRule>
  </conditionalFormatting>
  <conditionalFormatting sqref="D1364">
    <cfRule type="expression" priority="4913" dxfId="0" stopIfTrue="1">
      <formula>AND(D1364&lt;&gt;"",OR($D$1362="",$D$1363=""),NOT(OR(AND($D$1362&lt;&gt;"",$D$1362&gt;1),AND($D$1363&lt;&gt;"",$D$1363&gt;1))))</formula>
    </cfRule>
    <cfRule type="expression" priority="4914" dxfId="1" stopIfTrue="1">
      <formula>AND(D1364&lt;&gt;"",NOT(OR($D$1362="",$D$1363="")),NOT(OR(AND($D$1362&lt;&gt;"",$D$1362&gt;1),AND($D$1363&lt;&gt;"",$D$1363&gt;1))))</formula>
    </cfRule>
    <cfRule type="expression" priority="4915" dxfId="2" stopIfTrue="1">
      <formula>AND(OR(AND($D$1362&lt;&gt;"",$D$1362&gt;1),AND($D$1363&lt;&gt;"",$D$1363&gt;1)),D1364="")</formula>
    </cfRule>
    <cfRule type="expression" priority="4916" dxfId="3" stopIfTrue="1">
      <formula>AND(D1364="",NOT(OR(AND($D$1362&lt;&gt;"",$D$1362&gt;1),AND($D$1363&lt;&gt;"",$D$1363&gt;1))))</formula>
    </cfRule>
  </conditionalFormatting>
  <conditionalFormatting sqref="D1365">
    <cfRule type="expression" priority="4917" dxfId="0" stopIfTrue="1">
      <formula>AND(D1365&lt;&gt;"",$D$1362="",NOT(AND($D$1362&lt;&gt;"",$D$1362&gt;1)))</formula>
    </cfRule>
    <cfRule type="expression" priority="4918" dxfId="1" stopIfTrue="1">
      <formula>AND(D1365&lt;&gt;"",NOT($D$1362=""),NOT(AND($D$1362&lt;&gt;"",$D$1362&gt;1)))</formula>
    </cfRule>
    <cfRule type="expression" priority="4919" dxfId="2" stopIfTrue="1">
      <formula>AND(AND($D$1362&lt;&gt;"",$D$1362&gt;1),D1365="")</formula>
    </cfRule>
    <cfRule type="expression" priority="4920" dxfId="3" stopIfTrue="1">
      <formula>AND(D1365="",NOT(AND($D$1362&lt;&gt;"",$D$1362&gt;1)))</formula>
    </cfRule>
  </conditionalFormatting>
  <conditionalFormatting sqref="D1366">
    <cfRule type="expression" priority="4921" dxfId="0" stopIfTrue="1">
      <formula>AND(D1366&lt;&gt;"",$D$1362="",NOT(AND($D$1362&lt;&gt;"",$D$1362&gt;1)))</formula>
    </cfRule>
    <cfRule type="expression" priority="4922" dxfId="1" stopIfTrue="1">
      <formula>AND(D1366&lt;&gt;"",NOT($D$1362=""),NOT(AND($D$1362&lt;&gt;"",$D$1362&gt;1)))</formula>
    </cfRule>
    <cfRule type="expression" priority="4923" dxfId="2" stopIfTrue="1">
      <formula>AND(AND($D$1362&lt;&gt;"",$D$1362&gt;1),D1366="")</formula>
    </cfRule>
    <cfRule type="expression" priority="4924" dxfId="3" stopIfTrue="1">
      <formula>AND(D1366="",NOT(AND($D$1362&lt;&gt;"",$D$1362&gt;1)))</formula>
    </cfRule>
  </conditionalFormatting>
  <conditionalFormatting sqref="D1367">
    <cfRule type="expression" priority="4925" dxfId="0" stopIfTrue="1">
      <formula>AND(D1367&lt;&gt;"",$D$1362="",NOT(AND($D$1362&lt;&gt;"",$D$1362&gt;1)))</formula>
    </cfRule>
    <cfRule type="expression" priority="4926" dxfId="1" stopIfTrue="1">
      <formula>AND(D1367&lt;&gt;"",NOT($D$1362=""),NOT(AND($D$1362&lt;&gt;"",$D$1362&gt;1)))</formula>
    </cfRule>
    <cfRule type="expression" priority="4927" dxfId="2" stopIfTrue="1">
      <formula>AND(AND($D$1362&lt;&gt;"",$D$1362&gt;1),D1367="")</formula>
    </cfRule>
    <cfRule type="expression" priority="4928" dxfId="3" stopIfTrue="1">
      <formula>AND(D1367="",NOT(AND($D$1362&lt;&gt;"",$D$1362&gt;1)))</formula>
    </cfRule>
  </conditionalFormatting>
  <conditionalFormatting sqref="D1368">
    <cfRule type="expression" priority="4929" dxfId="0" stopIfTrue="1">
      <formula>AND(D1368&lt;&gt;"",$D$1362="",NOT(AND($D$1362&lt;&gt;"",$D$1362&gt;1)))</formula>
    </cfRule>
    <cfRule type="expression" priority="4930" dxfId="1" stopIfTrue="1">
      <formula>AND(D1368&lt;&gt;"",NOT($D$1362=""),NOT(AND($D$1362&lt;&gt;"",$D$1362&gt;1)))</formula>
    </cfRule>
    <cfRule type="expression" priority="4931" dxfId="2" stopIfTrue="1">
      <formula>AND(AND($D$1362&lt;&gt;"",$D$1362&gt;1),D1368="")</formula>
    </cfRule>
    <cfRule type="expression" priority="4932" dxfId="3" stopIfTrue="1">
      <formula>AND(D1368="",NOT(AND($D$1362&lt;&gt;"",$D$1362&gt;1)))</formula>
    </cfRule>
  </conditionalFormatting>
  <conditionalFormatting sqref="D1369">
    <cfRule type="expression" priority="4933" dxfId="0" stopIfTrue="1">
      <formula>AND(D1369&lt;&gt;"",OR($D$811="",$D$818=""),NOT(AND(AND($D$811&lt;&gt;"",$D$811="Yes"),AND($D$818&lt;&gt;"",$D$818="Yes"))))</formula>
    </cfRule>
    <cfRule type="expression" priority="4934" dxfId="1" stopIfTrue="1">
      <formula>AND(D1369&lt;&gt;"",NOT(OR($D$811="",$D$818="")),NOT(AND(AND($D$811&lt;&gt;"",$D$811="Yes"),AND($D$818&lt;&gt;"",$D$818="Yes"))))</formula>
    </cfRule>
    <cfRule type="expression" priority="4935" dxfId="2" stopIfTrue="1">
      <formula>AND(AND(AND($D$811&lt;&gt;"",$D$811="Yes"),AND($D$818&lt;&gt;"",$D$818="Yes")),D1369="")</formula>
    </cfRule>
    <cfRule type="expression" priority="4936" dxfId="3" stopIfTrue="1">
      <formula>AND(D1369="",NOT(AND(AND($D$811&lt;&gt;"",$D$811="Yes"),AND($D$818&lt;&gt;"",$D$818="Yes"))))</formula>
    </cfRule>
  </conditionalFormatting>
  <conditionalFormatting sqref="D1370">
    <cfRule type="expression" priority="4937" dxfId="0" stopIfTrue="1">
      <formula>AND(D1370&lt;&gt;"",$D$1363="",NOT(AND($D$1363&lt;&gt;"",$D$1363&gt;0)))</formula>
    </cfRule>
    <cfRule type="expression" priority="4938" dxfId="1" stopIfTrue="1">
      <formula>AND(D1370&lt;&gt;"",NOT($D$1363=""),NOT(AND($D$1363&lt;&gt;"",$D$1363&gt;0)))</formula>
    </cfRule>
    <cfRule type="expression" priority="4939" dxfId="2" stopIfTrue="1">
      <formula>AND(AND($D$1363&lt;&gt;"",$D$1363&gt;0),D1370="")</formula>
    </cfRule>
    <cfRule type="expression" priority="4940" dxfId="3" stopIfTrue="1">
      <formula>AND(D1370="",NOT(AND($D$1363&lt;&gt;"",$D$1363&gt;0)))</formula>
    </cfRule>
  </conditionalFormatting>
  <conditionalFormatting sqref="D1371">
    <cfRule type="expression" priority="4941" dxfId="0" stopIfTrue="1">
      <formula>AND(D1371&lt;&gt;"",$D$1363="",NOT(AND($D$1363&lt;&gt;"",$D$1363&gt;0)))</formula>
    </cfRule>
    <cfRule type="expression" priority="4942" dxfId="1" stopIfTrue="1">
      <formula>AND(D1371&lt;&gt;"",NOT($D$1363=""),NOT(AND($D$1363&lt;&gt;"",$D$1363&gt;0)))</formula>
    </cfRule>
    <cfRule type="expression" priority="4943" dxfId="2" stopIfTrue="1">
      <formula>AND(AND($D$1363&lt;&gt;"",$D$1363&gt;0),D1371="")</formula>
    </cfRule>
    <cfRule type="expression" priority="4944" dxfId="3" stopIfTrue="1">
      <formula>AND(D1371="",NOT(AND($D$1363&lt;&gt;"",$D$1363&gt;0)))</formula>
    </cfRule>
  </conditionalFormatting>
  <conditionalFormatting sqref="D1372">
    <cfRule type="expression" priority="4945" dxfId="0" stopIfTrue="1">
      <formula>AND(D1372&lt;&gt;"",$D$1363="",NOT(AND($D$1363&lt;&gt;"",$D$1363&gt;0)))</formula>
    </cfRule>
    <cfRule type="expression" priority="4946" dxfId="1" stopIfTrue="1">
      <formula>AND(D1372&lt;&gt;"",NOT($D$1363=""),NOT(AND($D$1363&lt;&gt;"",$D$1363&gt;0)))</formula>
    </cfRule>
    <cfRule type="expression" priority="4947" dxfId="2" stopIfTrue="1">
      <formula>AND(AND($D$1363&lt;&gt;"",$D$1363&gt;0),D1372="")</formula>
    </cfRule>
    <cfRule type="expression" priority="4948" dxfId="3" stopIfTrue="1">
      <formula>AND(D1372="",NOT(AND($D$1363&lt;&gt;"",$D$1363&gt;0)))</formula>
    </cfRule>
  </conditionalFormatting>
  <conditionalFormatting sqref="D1373">
    <cfRule type="expression" priority="4949" dxfId="0" stopIfTrue="1">
      <formula>AND(D1373&lt;&gt;"",$D$1363="",NOT(AND($D$1363&lt;&gt;"",$D$1363&gt;0)))</formula>
    </cfRule>
    <cfRule type="expression" priority="4950" dxfId="1" stopIfTrue="1">
      <formula>AND(D1373&lt;&gt;"",NOT($D$1363=""),NOT(AND($D$1363&lt;&gt;"",$D$1363&gt;0)))</formula>
    </cfRule>
    <cfRule type="expression" priority="4951" dxfId="2" stopIfTrue="1">
      <formula>AND(AND($D$1363&lt;&gt;"",$D$1363&gt;0),D1373="")</formula>
    </cfRule>
    <cfRule type="expression" priority="4952" dxfId="3" stopIfTrue="1">
      <formula>AND(D1373="",NOT(AND($D$1363&lt;&gt;"",$D$1363&gt;0)))</formula>
    </cfRule>
  </conditionalFormatting>
  <conditionalFormatting sqref="D1374">
    <cfRule type="expression" priority="4953" dxfId="0" stopIfTrue="1">
      <formula>AND(D1374&lt;&gt;"",$D$817="",NOT(AND($D$817&lt;&gt;"",$D$817="Yes")))</formula>
    </cfRule>
    <cfRule type="expression" priority="4954" dxfId="1" stopIfTrue="1">
      <formula>AND(D1374&lt;&gt;"",NOT($D$817=""),NOT(AND($D$817&lt;&gt;"",$D$817="Yes")))</formula>
    </cfRule>
    <cfRule type="expression" priority="4955" dxfId="2" stopIfTrue="1">
      <formula>AND(AND($D$817&lt;&gt;"",$D$817="Yes"),D1374="")</formula>
    </cfRule>
    <cfRule type="expression" priority="4956" dxfId="3" stopIfTrue="1">
      <formula>AND(D1374="",NOT(AND($D$817&lt;&gt;"",$D$817="Yes")))</formula>
    </cfRule>
  </conditionalFormatting>
  <conditionalFormatting sqref="D1375">
    <cfRule type="expression" priority="4957" dxfId="0" stopIfTrue="1">
      <formula>AND(D1375&lt;&gt;"",$D$1337="",NOT(AND($D$1337&lt;&gt;"",$D$1337&gt;0)))</formula>
    </cfRule>
    <cfRule type="expression" priority="4958" dxfId="1" stopIfTrue="1">
      <formula>AND(D1375&lt;&gt;"",NOT($D$1337=""),NOT(AND($D$1337&lt;&gt;"",$D$1337&gt;0)))</formula>
    </cfRule>
    <cfRule type="expression" priority="4959" dxfId="2" stopIfTrue="1">
      <formula>AND(AND($D$1337&lt;&gt;"",$D$1337&gt;0),D1375="")</formula>
    </cfRule>
    <cfRule type="expression" priority="4960" dxfId="3" stopIfTrue="1">
      <formula>AND(D1375="",NOT(AND($D$1337&lt;&gt;"",$D$1337&gt;0)))</formula>
    </cfRule>
  </conditionalFormatting>
  <conditionalFormatting sqref="D1376">
    <cfRule type="expression" priority="4961" dxfId="0" stopIfTrue="1">
      <formula>AND(D1376&lt;&gt;"",$D$1337="",NOT(AND($D$1337&lt;&gt;"",$D$1337&gt;0)))</formula>
    </cfRule>
    <cfRule type="expression" priority="4962" dxfId="1" stopIfTrue="1">
      <formula>AND(D1376&lt;&gt;"",NOT($D$1337=""),NOT(AND($D$1337&lt;&gt;"",$D$1337&gt;0)))</formula>
    </cfRule>
    <cfRule type="expression" priority="4963" dxfId="2" stopIfTrue="1">
      <formula>AND(AND($D$1337&lt;&gt;"",$D$1337&gt;0),D1376="")</formula>
    </cfRule>
    <cfRule type="expression" priority="4964" dxfId="3" stopIfTrue="1">
      <formula>AND(D1376="",NOT(AND($D$1337&lt;&gt;"",$D$1337&gt;0)))</formula>
    </cfRule>
  </conditionalFormatting>
  <conditionalFormatting sqref="D1377">
    <cfRule type="expression" priority="4965" dxfId="0" stopIfTrue="1">
      <formula>AND(D1377&lt;&gt;"",$D$1337="",NOT(AND($D$1337&lt;&gt;"",$D$1337&gt;0)))</formula>
    </cfRule>
    <cfRule type="expression" priority="4966" dxfId="1" stopIfTrue="1">
      <formula>AND(D1377&lt;&gt;"",NOT($D$1337=""),NOT(AND($D$1337&lt;&gt;"",$D$1337&gt;0)))</formula>
    </cfRule>
    <cfRule type="expression" priority="4967" dxfId="2" stopIfTrue="1">
      <formula>AND(AND($D$1337&lt;&gt;"",$D$1337&gt;0),D1377="")</formula>
    </cfRule>
    <cfRule type="expression" priority="4968" dxfId="3" stopIfTrue="1">
      <formula>AND(D1377="",NOT(AND($D$1337&lt;&gt;"",$D$1337&gt;0)))</formula>
    </cfRule>
  </conditionalFormatting>
  <conditionalFormatting sqref="D1378">
    <cfRule type="expression" priority="4969" dxfId="0" stopIfTrue="1">
      <formula>AND(D1378&lt;&gt;"",$D$1337="",NOT(AND($D$1337&lt;&gt;"",$D$1337&gt;0)))</formula>
    </cfRule>
    <cfRule type="expression" priority="4970" dxfId="1" stopIfTrue="1">
      <formula>AND(D1378&lt;&gt;"",NOT($D$1337=""),NOT(AND($D$1337&lt;&gt;"",$D$1337&gt;0)))</formula>
    </cfRule>
    <cfRule type="expression" priority="4971" dxfId="2" stopIfTrue="1">
      <formula>AND(AND($D$1337&lt;&gt;"",$D$1337&gt;0),D1378="")</formula>
    </cfRule>
    <cfRule type="expression" priority="4972" dxfId="3" stopIfTrue="1">
      <formula>AND(D1378="",NOT(AND($D$1337&lt;&gt;"",$D$1337&gt;0)))</formula>
    </cfRule>
  </conditionalFormatting>
  <conditionalFormatting sqref="D1379">
    <cfRule type="expression" priority="4973" dxfId="0" stopIfTrue="1">
      <formula>AND(D1379&lt;&gt;"",$D$1337="",NOT(AND($D$1337&lt;&gt;"",$D$1337&gt;0)))</formula>
    </cfRule>
    <cfRule type="expression" priority="4974" dxfId="1" stopIfTrue="1">
      <formula>AND(D1379&lt;&gt;"",NOT($D$1337=""),NOT(AND($D$1337&lt;&gt;"",$D$1337&gt;0)))</formula>
    </cfRule>
    <cfRule type="expression" priority="4975" dxfId="2" stopIfTrue="1">
      <formula>AND(AND($D$1337&lt;&gt;"",$D$1337&gt;0),D1379="")</formula>
    </cfRule>
    <cfRule type="expression" priority="4976" dxfId="3" stopIfTrue="1">
      <formula>AND(D1379="",NOT(AND($D$1337&lt;&gt;"",$D$1337&gt;0)))</formula>
    </cfRule>
  </conditionalFormatting>
  <conditionalFormatting sqref="D1380">
    <cfRule type="expression" priority="4977" dxfId="0" stopIfTrue="1">
      <formula>AND(D1380&lt;&gt;"",$D$1337="",NOT(AND($D$1337&lt;&gt;"",$D$1337&gt;0)))</formula>
    </cfRule>
    <cfRule type="expression" priority="4978" dxfId="1" stopIfTrue="1">
      <formula>AND(D1380&lt;&gt;"",NOT($D$1337=""),NOT(AND($D$1337&lt;&gt;"",$D$1337&gt;0)))</formula>
    </cfRule>
    <cfRule type="expression" priority="4979" dxfId="2" stopIfTrue="1">
      <formula>AND(AND($D$1337&lt;&gt;"",$D$1337&gt;0),D1380="")</formula>
    </cfRule>
    <cfRule type="expression" priority="4980" dxfId="3" stopIfTrue="1">
      <formula>AND(D1380="",NOT(AND($D$1337&lt;&gt;"",$D$1337&gt;0)))</formula>
    </cfRule>
  </conditionalFormatting>
  <conditionalFormatting sqref="D1381">
    <cfRule type="expression" priority="4981" dxfId="0" stopIfTrue="1">
      <formula>AND(D1381&lt;&gt;"",$D$1337="",NOT(AND($D$1337&lt;&gt;"",$D$1337&gt;0)))</formula>
    </cfRule>
    <cfRule type="expression" priority="4982" dxfId="1" stopIfTrue="1">
      <formula>AND(D1381&lt;&gt;"",NOT($D$1337=""),NOT(AND($D$1337&lt;&gt;"",$D$1337&gt;0)))</formula>
    </cfRule>
    <cfRule type="expression" priority="4983" dxfId="2" stopIfTrue="1">
      <formula>AND(AND($D$1337&lt;&gt;"",$D$1337&gt;0),D1381="")</formula>
    </cfRule>
    <cfRule type="expression" priority="4984" dxfId="3" stopIfTrue="1">
      <formula>AND(D1381="",NOT(AND($D$1337&lt;&gt;"",$D$1337&gt;0)))</formula>
    </cfRule>
  </conditionalFormatting>
  <conditionalFormatting sqref="D1382:F1382">
    <cfRule type="expression" priority="4985" dxfId="0" stopIfTrue="1">
      <formula>AND(D1382&lt;&gt;"",$D$1337="",NOT(AND($D$1337&lt;&gt;"",$D$1337&gt;0)))</formula>
    </cfRule>
    <cfRule type="expression" priority="4986" dxfId="1" stopIfTrue="1">
      <formula>AND(D1382&lt;&gt;"",NOT($D$1337=""),NOT(AND($D$1337&lt;&gt;"",$D$1337&gt;0)))</formula>
    </cfRule>
    <cfRule type="expression" priority="4987" dxfId="2" stopIfTrue="1">
      <formula>AND(AND($D$1337&lt;&gt;"",$D$1337&gt;0),D1382="")</formula>
    </cfRule>
    <cfRule type="expression" priority="4988" dxfId="3" stopIfTrue="1">
      <formula>AND(D1382="",NOT(AND($D$1337&lt;&gt;"",$D$1337&gt;0)))</formula>
    </cfRule>
  </conditionalFormatting>
  <conditionalFormatting sqref="D1383:F1383">
    <cfRule type="expression" priority="4989" dxfId="0" stopIfTrue="1">
      <formula>AND(D1383&lt;&gt;"",$D$1337="",NOT(AND($D$1337&lt;&gt;"",$D$1337&gt;0)))</formula>
    </cfRule>
    <cfRule type="expression" priority="4990" dxfId="1" stopIfTrue="1">
      <formula>AND(D1383&lt;&gt;"",NOT($D$1337=""),NOT(AND($D$1337&lt;&gt;"",$D$1337&gt;0)))</formula>
    </cfRule>
    <cfRule type="expression" priority="4991" dxfId="2" stopIfTrue="1">
      <formula>AND(AND($D$1337&lt;&gt;"",$D$1337&gt;0),D1383="")</formula>
    </cfRule>
    <cfRule type="expression" priority="4992" dxfId="3" stopIfTrue="1">
      <formula>AND(D1383="",NOT(AND($D$1337&lt;&gt;"",$D$1337&gt;0)))</formula>
    </cfRule>
  </conditionalFormatting>
  <conditionalFormatting sqref="D1385:AG1385">
    <cfRule type="expression" priority="4993" dxfId="0" stopIfTrue="1">
      <formula>AND(D1385&lt;&gt;"",OR($D$1337="",$D$1338=""),NOT(OR(AND($D$1337&lt;&gt;"",$D$1337&gt;0),AND($D$1338&lt;&gt;"",$D$1338&gt;0))))</formula>
    </cfRule>
    <cfRule type="expression" priority="4994" dxfId="1" stopIfTrue="1">
      <formula>AND(D1385&lt;&gt;"",NOT(OR($D$1337="",$D$1338="")),NOT(OR(AND($D$1337&lt;&gt;"",$D$1337&gt;0),AND($D$1338&lt;&gt;"",$D$1338&gt;0))))</formula>
    </cfRule>
    <cfRule type="expression" priority="4995" dxfId="2" stopIfTrue="1">
      <formula>AND(OR(AND($D$1337&lt;&gt;"",$D$1337&gt;0),AND($D$1338&lt;&gt;"",$D$1338&gt;0)),D1385="")</formula>
    </cfRule>
    <cfRule type="expression" priority="4996" dxfId="3" stopIfTrue="1">
      <formula>AND(D1385="",NOT(OR(AND($D$1337&lt;&gt;"",$D$1337&gt;0),AND($D$1338&lt;&gt;"",$D$1338&gt;0))))</formula>
    </cfRule>
  </conditionalFormatting>
  <conditionalFormatting sqref="D1386:AG1386">
    <cfRule type="expression" priority="4997" dxfId="0" stopIfTrue="1">
      <formula>AND(D1386&lt;&gt;"",OR($D$1337="",$D$1338=""),NOT(OR(AND($D$1337&lt;&gt;"",$D$1337&gt;0),AND($D$1338&lt;&gt;"",$D$1338&gt;0))))</formula>
    </cfRule>
    <cfRule type="expression" priority="4998" dxfId="1" stopIfTrue="1">
      <formula>AND(D1386&lt;&gt;"",NOT(OR($D$1337="",$D$1338="")),NOT(OR(AND($D$1337&lt;&gt;"",$D$1337&gt;0),AND($D$1338&lt;&gt;"",$D$1338&gt;0))))</formula>
    </cfRule>
    <cfRule type="expression" priority="4999" dxfId="2" stopIfTrue="1">
      <formula>AND(OR(AND($D$1337&lt;&gt;"",$D$1337&gt;0),AND($D$1338&lt;&gt;"",$D$1338&gt;0)),D1386="")</formula>
    </cfRule>
    <cfRule type="expression" priority="5000" dxfId="3" stopIfTrue="1">
      <formula>AND(D1386="",NOT(OR(AND($D$1337&lt;&gt;"",$D$1337&gt;0),AND($D$1338&lt;&gt;"",$D$1338&gt;0))))</formula>
    </cfRule>
  </conditionalFormatting>
  <conditionalFormatting sqref="D1387:AG1387">
    <cfRule type="expression" priority="5001" dxfId="0" stopIfTrue="1">
      <formula>AND(D1387&lt;&gt;"",OR($D$1337="",$D$1338=""),NOT(OR(AND($D$1337&lt;&gt;"",$D$1337&gt;0),AND($D$1338&lt;&gt;"",$D$1338&gt;0))))</formula>
    </cfRule>
    <cfRule type="expression" priority="5002" dxfId="1" stopIfTrue="1">
      <formula>AND(D1387&lt;&gt;"",NOT(OR($D$1337="",$D$1338="")),NOT(OR(AND($D$1337&lt;&gt;"",$D$1337&gt;0),AND($D$1338&lt;&gt;"",$D$1338&gt;0))))</formula>
    </cfRule>
    <cfRule type="expression" priority="5003" dxfId="2" stopIfTrue="1">
      <formula>AND(OR(AND($D$1337&lt;&gt;"",$D$1337&gt;0),AND($D$1338&lt;&gt;"",$D$1338&gt;0)),D1387="")</formula>
    </cfRule>
    <cfRule type="expression" priority="5004" dxfId="3" stopIfTrue="1">
      <formula>AND(D1387="",NOT(OR(AND($D$1337&lt;&gt;"",$D$1337&gt;0),AND($D$1338&lt;&gt;"",$D$1338&gt;0))))</formula>
    </cfRule>
  </conditionalFormatting>
  <conditionalFormatting sqref="D1389">
    <cfRule type="expression" priority="5005" dxfId="0" stopIfTrue="1">
      <formula>AND(D1389&lt;&gt;"",'2- GI'!$D$13="",NOT(AND('2- GI'!$D$13&lt;&gt;"",'2- GI'!$D$13&lt;&gt;"Yes")))</formula>
    </cfRule>
    <cfRule type="expression" priority="5006" dxfId="1" stopIfTrue="1">
      <formula>AND(D1389&lt;&gt;"",NOT('2- GI'!$D$13=""),NOT(AND('2- GI'!$D$13&lt;&gt;"",'2- GI'!$D$13&lt;&gt;"Yes")))</formula>
    </cfRule>
    <cfRule type="expression" priority="5007" dxfId="2" stopIfTrue="1">
      <formula>AND(AND('2- GI'!$D$13&lt;&gt;"",'2- GI'!$D$13&lt;&gt;"Yes"),D1389="")</formula>
    </cfRule>
    <cfRule type="expression" priority="5008" dxfId="3" stopIfTrue="1">
      <formula>AND(D1389="",NOT(AND('2- GI'!$D$13&lt;&gt;"",'2- GI'!$D$13&lt;&gt;"Yes")))</formula>
    </cfRule>
  </conditionalFormatting>
  <conditionalFormatting sqref="D1390">
    <cfRule type="expression" priority="5009" dxfId="0" stopIfTrue="1">
      <formula>AND(D1390&lt;&gt;"",'2- GI'!$D$13="",NOT(AND('2- GI'!$D$13&lt;&gt;"",'2- GI'!$D$13&lt;&gt;"Yes")))</formula>
    </cfRule>
    <cfRule type="expression" priority="5010" dxfId="1" stopIfTrue="1">
      <formula>AND(D1390&lt;&gt;"",NOT('2- GI'!$D$13=""),NOT(AND('2- GI'!$D$13&lt;&gt;"",'2- GI'!$D$13&lt;&gt;"Yes")))</formula>
    </cfRule>
    <cfRule type="expression" priority="5011" dxfId="2" stopIfTrue="1">
      <formula>AND(AND('2- GI'!$D$13&lt;&gt;"",'2- GI'!$D$13&lt;&gt;"Yes"),D1390="")</formula>
    </cfRule>
    <cfRule type="expression" priority="5012" dxfId="3" stopIfTrue="1">
      <formula>AND(D1390="",NOT(AND('2- GI'!$D$13&lt;&gt;"",'2- GI'!$D$13&lt;&gt;"Yes")))</formula>
    </cfRule>
  </conditionalFormatting>
  <conditionalFormatting sqref="D1391">
    <cfRule type="expression" priority="5013" dxfId="0" stopIfTrue="1">
      <formula>AND(D1391&lt;&gt;"",'2- GI'!$D$13="",NOT(AND('2- GI'!$D$13&lt;&gt;"",'2- GI'!$D$13&lt;&gt;"Yes")))</formula>
    </cfRule>
    <cfRule type="expression" priority="5014" dxfId="1" stopIfTrue="1">
      <formula>AND(D1391&lt;&gt;"",NOT('2- GI'!$D$13=""),NOT(AND('2- GI'!$D$13&lt;&gt;"",'2- GI'!$D$13&lt;&gt;"Yes")))</formula>
    </cfRule>
    <cfRule type="expression" priority="5015" dxfId="2" stopIfTrue="1">
      <formula>AND(AND('2- GI'!$D$13&lt;&gt;"",'2- GI'!$D$13&lt;&gt;"Yes"),D1391="")</formula>
    </cfRule>
    <cfRule type="expression" priority="5016" dxfId="3" stopIfTrue="1">
      <formula>AND(D1391="",NOT(AND('2- GI'!$D$13&lt;&gt;"",'2- GI'!$D$13&lt;&gt;"Yes")))</formula>
    </cfRule>
  </conditionalFormatting>
  <conditionalFormatting sqref="D1392">
    <cfRule type="expression" priority="5017" dxfId="0" stopIfTrue="1">
      <formula>AND(D1392&lt;&gt;"",'2- GI'!$D$13="",NOT(AND('2- GI'!$D$13&lt;&gt;"",'2- GI'!$D$13&lt;&gt;"Yes")))</formula>
    </cfRule>
    <cfRule type="expression" priority="5018" dxfId="1" stopIfTrue="1">
      <formula>AND(D1392&lt;&gt;"",NOT('2- GI'!$D$13=""),NOT(AND('2- GI'!$D$13&lt;&gt;"",'2- GI'!$D$13&lt;&gt;"Yes")))</formula>
    </cfRule>
    <cfRule type="expression" priority="5019" dxfId="2" stopIfTrue="1">
      <formula>AND(AND('2- GI'!$D$13&lt;&gt;"",'2- GI'!$D$13&lt;&gt;"Yes"),D1392="")</formula>
    </cfRule>
    <cfRule type="expression" priority="5020" dxfId="3" stopIfTrue="1">
      <formula>AND(D1392="",NOT(AND('2- GI'!$D$13&lt;&gt;"",'2- GI'!$D$13&lt;&gt;"Yes")))</formula>
    </cfRule>
  </conditionalFormatting>
  <conditionalFormatting sqref="D1394">
    <cfRule type="expression" priority="5021" dxfId="0" stopIfTrue="1">
      <formula>AND(D1394&lt;&gt;"",'2- GI'!$D$13="",NOT(AND('2- GI'!$D$13&lt;&gt;"",'2- GI'!$D$13&lt;&gt;"Yes")))</formula>
    </cfRule>
    <cfRule type="expression" priority="5022" dxfId="1" stopIfTrue="1">
      <formula>AND(D1394&lt;&gt;"",NOT('2- GI'!$D$13=""),NOT(AND('2- GI'!$D$13&lt;&gt;"",'2- GI'!$D$13&lt;&gt;"Yes")))</formula>
    </cfRule>
    <cfRule type="expression" priority="5023" dxfId="2" stopIfTrue="1">
      <formula>AND(AND('2- GI'!$D$13&lt;&gt;"",'2- GI'!$D$13&lt;&gt;"Yes"),D1394="")</formula>
    </cfRule>
    <cfRule type="expression" priority="5024" dxfId="3" stopIfTrue="1">
      <formula>AND(D1394="",NOT(AND('2- GI'!$D$13&lt;&gt;"",'2- GI'!$D$13&lt;&gt;"Yes")))</formula>
    </cfRule>
  </conditionalFormatting>
  <conditionalFormatting sqref="D1395">
    <cfRule type="expression" priority="5025" dxfId="0" stopIfTrue="1">
      <formula>AND(D1395&lt;&gt;"",'2- GI'!$D$13="",NOT(AND('2- GI'!$D$13&lt;&gt;"",'2- GI'!$D$13&lt;&gt;"Yes")))</formula>
    </cfRule>
    <cfRule type="expression" priority="5026" dxfId="1" stopIfTrue="1">
      <formula>AND(D1395&lt;&gt;"",NOT('2- GI'!$D$13=""),NOT(AND('2- GI'!$D$13&lt;&gt;"",'2- GI'!$D$13&lt;&gt;"Yes")))</formula>
    </cfRule>
    <cfRule type="expression" priority="5027" dxfId="2" stopIfTrue="1">
      <formula>AND(AND('2- GI'!$D$13&lt;&gt;"",'2- GI'!$D$13&lt;&gt;"Yes"),D1395="")</formula>
    </cfRule>
    <cfRule type="expression" priority="5028" dxfId="3" stopIfTrue="1">
      <formula>AND(D1395="",NOT(AND('2- GI'!$D$13&lt;&gt;"",'2- GI'!$D$13&lt;&gt;"Yes")))</formula>
    </cfRule>
  </conditionalFormatting>
  <conditionalFormatting sqref="D1396">
    <cfRule type="expression" priority="5029" dxfId="0" stopIfTrue="1">
      <formula>AND(D1396&lt;&gt;"",'2- GI'!$D$13="",NOT(AND('2- GI'!$D$13&lt;&gt;"",'2- GI'!$D$13&lt;&gt;"Yes")))</formula>
    </cfRule>
    <cfRule type="expression" priority="5030" dxfId="1" stopIfTrue="1">
      <formula>AND(D1396&lt;&gt;"",NOT('2- GI'!$D$13=""),NOT(AND('2- GI'!$D$13&lt;&gt;"",'2- GI'!$D$13&lt;&gt;"Yes")))</formula>
    </cfRule>
    <cfRule type="expression" priority="5031" dxfId="2" stopIfTrue="1">
      <formula>AND(AND('2- GI'!$D$13&lt;&gt;"",'2- GI'!$D$13&lt;&gt;"Yes"),D1396="")</formula>
    </cfRule>
    <cfRule type="expression" priority="5032" dxfId="3" stopIfTrue="1">
      <formula>AND(D1396="",NOT(AND('2- GI'!$D$13&lt;&gt;"",'2- GI'!$D$13&lt;&gt;"Yes")))</formula>
    </cfRule>
  </conditionalFormatting>
  <conditionalFormatting sqref="D1397">
    <cfRule type="expression" priority="5033" dxfId="0" stopIfTrue="1">
      <formula>AND(D1397&lt;&gt;"",'2- GI'!$D$13="",NOT(AND('2- GI'!$D$13&lt;&gt;"",'2- GI'!$D$13&lt;&gt;"Yes")))</formula>
    </cfRule>
    <cfRule type="expression" priority="5034" dxfId="1" stopIfTrue="1">
      <formula>AND(D1397&lt;&gt;"",NOT('2- GI'!$D$13=""),NOT(AND('2- GI'!$D$13&lt;&gt;"",'2- GI'!$D$13&lt;&gt;"Yes")))</formula>
    </cfRule>
    <cfRule type="expression" priority="5035" dxfId="2" stopIfTrue="1">
      <formula>AND(AND('2- GI'!$D$13&lt;&gt;"",'2- GI'!$D$13&lt;&gt;"Yes"),D1397="")</formula>
    </cfRule>
    <cfRule type="expression" priority="5036" dxfId="3" stopIfTrue="1">
      <formula>AND(D1397="",NOT(AND('2- GI'!$D$13&lt;&gt;"",'2- GI'!$D$13&lt;&gt;"Yes")))</formula>
    </cfRule>
  </conditionalFormatting>
  <conditionalFormatting sqref="D1398">
    <cfRule type="expression" priority="5037" dxfId="0" stopIfTrue="1">
      <formula>AND(D1398&lt;&gt;"",'2- GI'!$D$13="",NOT(AND('2- GI'!$D$13&lt;&gt;"",'2- GI'!$D$13&lt;&gt;"Yes")))</formula>
    </cfRule>
    <cfRule type="expression" priority="5038" dxfId="1" stopIfTrue="1">
      <formula>AND(D1398&lt;&gt;"",NOT('2- GI'!$D$13=""),NOT(AND('2- GI'!$D$13&lt;&gt;"",'2- GI'!$D$13&lt;&gt;"Yes")))</formula>
    </cfRule>
    <cfRule type="expression" priority="5039" dxfId="2" stopIfTrue="1">
      <formula>AND(AND('2- GI'!$D$13&lt;&gt;"",'2- GI'!$D$13&lt;&gt;"Yes"),D1398="")</formula>
    </cfRule>
    <cfRule type="expression" priority="5040" dxfId="3" stopIfTrue="1">
      <formula>AND(D1398="",NOT(AND('2- GI'!$D$13&lt;&gt;"",'2- GI'!$D$13&lt;&gt;"Yes")))</formula>
    </cfRule>
  </conditionalFormatting>
  <conditionalFormatting sqref="D1399">
    <cfRule type="expression" priority="5041" dxfId="0" stopIfTrue="1">
      <formula>AND(D1399&lt;&gt;"",'2- GI'!$D$13="",NOT(AND('2- GI'!$D$13&lt;&gt;"",'2- GI'!$D$13&lt;&gt;"Yes")))</formula>
    </cfRule>
    <cfRule type="expression" priority="5042" dxfId="1" stopIfTrue="1">
      <formula>AND(D1399&lt;&gt;"",NOT('2- GI'!$D$13=""),NOT(AND('2- GI'!$D$13&lt;&gt;"",'2- GI'!$D$13&lt;&gt;"Yes")))</formula>
    </cfRule>
    <cfRule type="expression" priority="5043" dxfId="2" stopIfTrue="1">
      <formula>AND(AND('2- GI'!$D$13&lt;&gt;"",'2- GI'!$D$13&lt;&gt;"Yes"),D1399="")</formula>
    </cfRule>
    <cfRule type="expression" priority="5044" dxfId="3" stopIfTrue="1">
      <formula>AND(D1399="",NOT(AND('2- GI'!$D$13&lt;&gt;"",'2- GI'!$D$13&lt;&gt;"Yes")))</formula>
    </cfRule>
  </conditionalFormatting>
  <conditionalFormatting sqref="D1400">
    <cfRule type="expression" priority="5045" dxfId="0" stopIfTrue="1">
      <formula>AND(D1400&lt;&gt;"",'2- GI'!$D$13="",NOT(AND('2- GI'!$D$13&lt;&gt;"",'2- GI'!$D$13&lt;&gt;"Yes")))</formula>
    </cfRule>
    <cfRule type="expression" priority="5046" dxfId="1" stopIfTrue="1">
      <formula>AND(D1400&lt;&gt;"",NOT('2- GI'!$D$13=""),NOT(AND('2- GI'!$D$13&lt;&gt;"",'2- GI'!$D$13&lt;&gt;"Yes")))</formula>
    </cfRule>
    <cfRule type="expression" priority="5047" dxfId="2" stopIfTrue="1">
      <formula>AND(AND('2- GI'!$D$13&lt;&gt;"",'2- GI'!$D$13&lt;&gt;"Yes"),D1400="")</formula>
    </cfRule>
    <cfRule type="expression" priority="5048" dxfId="3" stopIfTrue="1">
      <formula>AND(D1400="",NOT(AND('2- GI'!$D$13&lt;&gt;"",'2- GI'!$D$13&lt;&gt;"Yes")))</formula>
    </cfRule>
  </conditionalFormatting>
  <conditionalFormatting sqref="D1401">
    <cfRule type="expression" priority="5049" dxfId="0" stopIfTrue="1">
      <formula>AND(D1401&lt;&gt;"",'2- GI'!$D$13="",NOT(AND('2- GI'!$D$13&lt;&gt;"",'2- GI'!$D$13&lt;&gt;"Yes")))</formula>
    </cfRule>
    <cfRule type="expression" priority="5050" dxfId="1" stopIfTrue="1">
      <formula>AND(D1401&lt;&gt;"",NOT('2- GI'!$D$13=""),NOT(AND('2- GI'!$D$13&lt;&gt;"",'2- GI'!$D$13&lt;&gt;"Yes")))</formula>
    </cfRule>
    <cfRule type="expression" priority="5051" dxfId="2" stopIfTrue="1">
      <formula>AND(AND('2- GI'!$D$13&lt;&gt;"",'2- GI'!$D$13&lt;&gt;"Yes"),D1401="")</formula>
    </cfRule>
    <cfRule type="expression" priority="5052" dxfId="3" stopIfTrue="1">
      <formula>AND(D1401="",NOT(AND('2- GI'!$D$13&lt;&gt;"",'2- GI'!$D$13&lt;&gt;"Yes")))</formula>
    </cfRule>
  </conditionalFormatting>
  <conditionalFormatting sqref="D1402">
    <cfRule type="expression" priority="5053" dxfId="0" stopIfTrue="1">
      <formula>AND(D1402&lt;&gt;"",'2- GI'!$D$13="",NOT(AND('2- GI'!$D$13&lt;&gt;"",'2- GI'!$D$13&lt;&gt;"Yes")))</formula>
    </cfRule>
    <cfRule type="expression" priority="5054" dxfId="1" stopIfTrue="1">
      <formula>AND(D1402&lt;&gt;"",NOT('2- GI'!$D$13=""),NOT(AND('2- GI'!$D$13&lt;&gt;"",'2- GI'!$D$13&lt;&gt;"Yes")))</formula>
    </cfRule>
    <cfRule type="expression" priority="5055" dxfId="2" stopIfTrue="1">
      <formula>AND(AND('2- GI'!$D$13&lt;&gt;"",'2- GI'!$D$13&lt;&gt;"Yes"),D1402="")</formula>
    </cfRule>
    <cfRule type="expression" priority="5056" dxfId="3" stopIfTrue="1">
      <formula>AND(D1402="",NOT(AND('2- GI'!$D$13&lt;&gt;"",'2- GI'!$D$13&lt;&gt;"Yes")))</formula>
    </cfRule>
  </conditionalFormatting>
  <conditionalFormatting sqref="D1403">
    <cfRule type="expression" priority="5057" dxfId="0" stopIfTrue="1">
      <formula>AND(D1403&lt;&gt;"",'2- GI'!$D$13="",NOT(AND('2- GI'!$D$13&lt;&gt;"",'2- GI'!$D$13&lt;&gt;"Yes")))</formula>
    </cfRule>
    <cfRule type="expression" priority="5058" dxfId="1" stopIfTrue="1">
      <formula>AND(D1403&lt;&gt;"",NOT('2- GI'!$D$13=""),NOT(AND('2- GI'!$D$13&lt;&gt;"",'2- GI'!$D$13&lt;&gt;"Yes")))</formula>
    </cfRule>
    <cfRule type="expression" priority="5059" dxfId="2" stopIfTrue="1">
      <formula>AND(AND('2- GI'!$D$13&lt;&gt;"",'2- GI'!$D$13&lt;&gt;"Yes"),D1403="")</formula>
    </cfRule>
    <cfRule type="expression" priority="5060" dxfId="3" stopIfTrue="1">
      <formula>AND(D1403="",NOT(AND('2- GI'!$D$13&lt;&gt;"",'2- GI'!$D$13&lt;&gt;"Yes")))</formula>
    </cfRule>
  </conditionalFormatting>
  <conditionalFormatting sqref="D1404">
    <cfRule type="expression" priority="5061" dxfId="0" stopIfTrue="1">
      <formula>AND(D1404&lt;&gt;"",'2- GI'!$D$13="",NOT(AND('2- GI'!$D$13&lt;&gt;"",'2- GI'!$D$13&lt;&gt;"Yes")))</formula>
    </cfRule>
    <cfRule type="expression" priority="5062" dxfId="1" stopIfTrue="1">
      <formula>AND(D1404&lt;&gt;"",NOT('2- GI'!$D$13=""),NOT(AND('2- GI'!$D$13&lt;&gt;"",'2- GI'!$D$13&lt;&gt;"Yes")))</formula>
    </cfRule>
    <cfRule type="expression" priority="5063" dxfId="2" stopIfTrue="1">
      <formula>AND(AND('2- GI'!$D$13&lt;&gt;"",'2- GI'!$D$13&lt;&gt;"Yes"),D1404="")</formula>
    </cfRule>
    <cfRule type="expression" priority="5064" dxfId="3" stopIfTrue="1">
      <formula>AND(D1404="",NOT(AND('2- GI'!$D$13&lt;&gt;"",'2- GI'!$D$13&lt;&gt;"Yes")))</formula>
    </cfRule>
  </conditionalFormatting>
  <conditionalFormatting sqref="D1405">
    <cfRule type="expression" priority="5065" dxfId="0" stopIfTrue="1">
      <formula>AND(D1405&lt;&gt;"",'2- GI'!$D$13="",NOT(AND('2- GI'!$D$13&lt;&gt;"",'2- GI'!$D$13&lt;&gt;"Yes")))</formula>
    </cfRule>
    <cfRule type="expression" priority="5066" dxfId="1" stopIfTrue="1">
      <formula>AND(D1405&lt;&gt;"",NOT('2- GI'!$D$13=""),NOT(AND('2- GI'!$D$13&lt;&gt;"",'2- GI'!$D$13&lt;&gt;"Yes")))</formula>
    </cfRule>
    <cfRule type="expression" priority="5067" dxfId="2" stopIfTrue="1">
      <formula>AND(AND('2- GI'!$D$13&lt;&gt;"",'2- GI'!$D$13&lt;&gt;"Yes"),D1405="")</formula>
    </cfRule>
    <cfRule type="expression" priority="5068" dxfId="3" stopIfTrue="1">
      <formula>AND(D1405="",NOT(AND('2- GI'!$D$13&lt;&gt;"",'2- GI'!$D$13&lt;&gt;"Yes")))</formula>
    </cfRule>
  </conditionalFormatting>
  <conditionalFormatting sqref="D1406">
    <cfRule type="expression" priority="5069" dxfId="0" stopIfTrue="1">
      <formula>AND(D1406&lt;&gt;"",'2- GI'!$D$13="",NOT(AND('2- GI'!$D$13&lt;&gt;"",'2- GI'!$D$13&lt;&gt;"Yes")))</formula>
    </cfRule>
    <cfRule type="expression" priority="5070" dxfId="1" stopIfTrue="1">
      <formula>AND(D1406&lt;&gt;"",NOT('2- GI'!$D$13=""),NOT(AND('2- GI'!$D$13&lt;&gt;"",'2- GI'!$D$13&lt;&gt;"Yes")))</formula>
    </cfRule>
    <cfRule type="expression" priority="5071" dxfId="2" stopIfTrue="1">
      <formula>AND(AND('2- GI'!$D$13&lt;&gt;"",'2- GI'!$D$13&lt;&gt;"Yes"),D1406="")</formula>
    </cfRule>
    <cfRule type="expression" priority="5072" dxfId="3" stopIfTrue="1">
      <formula>AND(D1406="",NOT(AND('2- GI'!$D$13&lt;&gt;"",'2- GI'!$D$13&lt;&gt;"Yes")))</formula>
    </cfRule>
  </conditionalFormatting>
  <conditionalFormatting sqref="D1407">
    <cfRule type="expression" priority="5073" dxfId="0" stopIfTrue="1">
      <formula>AND(D1407&lt;&gt;"",'2- GI'!$D$13="",NOT(AND('2- GI'!$D$13&lt;&gt;"",'2- GI'!$D$13&lt;&gt;"Yes")))</formula>
    </cfRule>
    <cfRule type="expression" priority="5074" dxfId="1" stopIfTrue="1">
      <formula>AND(D1407&lt;&gt;"",NOT('2- GI'!$D$13=""),NOT(AND('2- GI'!$D$13&lt;&gt;"",'2- GI'!$D$13&lt;&gt;"Yes")))</formula>
    </cfRule>
    <cfRule type="expression" priority="5075" dxfId="2" stopIfTrue="1">
      <formula>AND(AND('2- GI'!$D$13&lt;&gt;"",'2- GI'!$D$13&lt;&gt;"Yes"),D1407="")</formula>
    </cfRule>
    <cfRule type="expression" priority="5076" dxfId="3" stopIfTrue="1">
      <formula>AND(D1407="",NOT(AND('2- GI'!$D$13&lt;&gt;"",'2- GI'!$D$13&lt;&gt;"Yes")))</formula>
    </cfRule>
  </conditionalFormatting>
  <conditionalFormatting sqref="D1408">
    <cfRule type="expression" priority="5077" dxfId="0" stopIfTrue="1">
      <formula>AND(D1408&lt;&gt;"",'2- GI'!$D$13="",NOT(AND('2- GI'!$D$13&lt;&gt;"",'2- GI'!$D$13&lt;&gt;"Yes")))</formula>
    </cfRule>
    <cfRule type="expression" priority="5078" dxfId="1" stopIfTrue="1">
      <formula>AND(D1408&lt;&gt;"",NOT('2- GI'!$D$13=""),NOT(AND('2- GI'!$D$13&lt;&gt;"",'2- GI'!$D$13&lt;&gt;"Yes")))</formula>
    </cfRule>
    <cfRule type="expression" priority="5079" dxfId="2" stopIfTrue="1">
      <formula>AND(AND('2- GI'!$D$13&lt;&gt;"",'2- GI'!$D$13&lt;&gt;"Yes"),D1408="")</formula>
    </cfRule>
    <cfRule type="expression" priority="5080" dxfId="3" stopIfTrue="1">
      <formula>AND(D1408="",NOT(AND('2- GI'!$D$13&lt;&gt;"",'2- GI'!$D$13&lt;&gt;"Yes")))</formula>
    </cfRule>
  </conditionalFormatting>
  <conditionalFormatting sqref="D1409">
    <cfRule type="expression" priority="5081" dxfId="0" stopIfTrue="1">
      <formula>AND(D1409&lt;&gt;"",'2- GI'!$D$13="",NOT(AND('2- GI'!$D$13&lt;&gt;"",'2- GI'!$D$13&lt;&gt;"Yes")))</formula>
    </cfRule>
    <cfRule type="expression" priority="5082" dxfId="1" stopIfTrue="1">
      <formula>AND(D1409&lt;&gt;"",NOT('2- GI'!$D$13=""),NOT(AND('2- GI'!$D$13&lt;&gt;"",'2- GI'!$D$13&lt;&gt;"Yes")))</formula>
    </cfRule>
    <cfRule type="expression" priority="5083" dxfId="2" stopIfTrue="1">
      <formula>AND(AND('2- GI'!$D$13&lt;&gt;"",'2- GI'!$D$13&lt;&gt;"Yes"),D1409="")</formula>
    </cfRule>
    <cfRule type="expression" priority="5084" dxfId="3" stopIfTrue="1">
      <formula>AND(D1409="",NOT(AND('2- GI'!$D$13&lt;&gt;"",'2- GI'!$D$13&lt;&gt;"Yes")))</formula>
    </cfRule>
  </conditionalFormatting>
  <conditionalFormatting sqref="D1410">
    <cfRule type="expression" priority="5085" dxfId="0" stopIfTrue="1">
      <formula>AND(D1410&lt;&gt;"",'2- GI'!$D$13="",NOT(AND('2- GI'!$D$13&lt;&gt;"",'2- GI'!$D$13&lt;&gt;"Yes")))</formula>
    </cfRule>
    <cfRule type="expression" priority="5086" dxfId="1" stopIfTrue="1">
      <formula>AND(D1410&lt;&gt;"",NOT('2- GI'!$D$13=""),NOT(AND('2- GI'!$D$13&lt;&gt;"",'2- GI'!$D$13&lt;&gt;"Yes")))</formula>
    </cfRule>
    <cfRule type="expression" priority="5087" dxfId="2" stopIfTrue="1">
      <formula>AND(AND('2- GI'!$D$13&lt;&gt;"",'2- GI'!$D$13&lt;&gt;"Yes"),D1410="")</formula>
    </cfRule>
    <cfRule type="expression" priority="5088" dxfId="3" stopIfTrue="1">
      <formula>AND(D1410="",NOT(AND('2- GI'!$D$13&lt;&gt;"",'2- GI'!$D$13&lt;&gt;"Yes")))</formula>
    </cfRule>
  </conditionalFormatting>
  <conditionalFormatting sqref="D1411">
    <cfRule type="expression" priority="5089" dxfId="0" stopIfTrue="1">
      <formula>AND(D1411&lt;&gt;"",'2- GI'!$D$13="",NOT(AND('2- GI'!$D$13&lt;&gt;"",'2- GI'!$D$13&lt;&gt;"Yes")))</formula>
    </cfRule>
    <cfRule type="expression" priority="5090" dxfId="1" stopIfTrue="1">
      <formula>AND(D1411&lt;&gt;"",NOT('2- GI'!$D$13=""),NOT(AND('2- GI'!$D$13&lt;&gt;"",'2- GI'!$D$13&lt;&gt;"Yes")))</formula>
    </cfRule>
    <cfRule type="expression" priority="5091" dxfId="2" stopIfTrue="1">
      <formula>AND(AND('2- GI'!$D$13&lt;&gt;"",'2- GI'!$D$13&lt;&gt;"Yes"),D1411="")</formula>
    </cfRule>
    <cfRule type="expression" priority="5092" dxfId="3" stopIfTrue="1">
      <formula>AND(D1411="",NOT(AND('2- GI'!$D$13&lt;&gt;"",'2- GI'!$D$13&lt;&gt;"Yes")))</formula>
    </cfRule>
  </conditionalFormatting>
  <conditionalFormatting sqref="D1412">
    <cfRule type="expression" priority="5093" dxfId="0" stopIfTrue="1">
      <formula>AND(D1412&lt;&gt;"",'2- GI'!$D$13="",NOT(AND('2- GI'!$D$13&lt;&gt;"",'2- GI'!$D$13&lt;&gt;"Yes")))</formula>
    </cfRule>
    <cfRule type="expression" priority="5094" dxfId="1" stopIfTrue="1">
      <formula>AND(D1412&lt;&gt;"",NOT('2- GI'!$D$13=""),NOT(AND('2- GI'!$D$13&lt;&gt;"",'2- GI'!$D$13&lt;&gt;"Yes")))</formula>
    </cfRule>
    <cfRule type="expression" priority="5095" dxfId="2" stopIfTrue="1">
      <formula>AND(AND('2- GI'!$D$13&lt;&gt;"",'2- GI'!$D$13&lt;&gt;"Yes"),D1412="")</formula>
    </cfRule>
    <cfRule type="expression" priority="5096" dxfId="3" stopIfTrue="1">
      <formula>AND(D1412="",NOT(AND('2- GI'!$D$13&lt;&gt;"",'2- GI'!$D$13&lt;&gt;"Yes")))</formula>
    </cfRule>
  </conditionalFormatting>
  <conditionalFormatting sqref="D1413">
    <cfRule type="expression" priority="5097" dxfId="0" stopIfTrue="1">
      <formula>AND(D1413&lt;&gt;"",'2- GI'!$D$13="",NOT(AND('2- GI'!$D$13&lt;&gt;"",'2- GI'!$D$13&lt;&gt;"Yes")))</formula>
    </cfRule>
    <cfRule type="expression" priority="5098" dxfId="1" stopIfTrue="1">
      <formula>AND(D1413&lt;&gt;"",NOT('2- GI'!$D$13=""),NOT(AND('2- GI'!$D$13&lt;&gt;"",'2- GI'!$D$13&lt;&gt;"Yes")))</formula>
    </cfRule>
    <cfRule type="expression" priority="5099" dxfId="2" stopIfTrue="1">
      <formula>AND(AND('2- GI'!$D$13&lt;&gt;"",'2- GI'!$D$13&lt;&gt;"Yes"),D1413="")</formula>
    </cfRule>
    <cfRule type="expression" priority="5100" dxfId="3" stopIfTrue="1">
      <formula>AND(D1413="",NOT(AND('2- GI'!$D$13&lt;&gt;"",'2- GI'!$D$13&lt;&gt;"Yes")))</formula>
    </cfRule>
  </conditionalFormatting>
  <conditionalFormatting sqref="D1414">
    <cfRule type="expression" priority="5101" dxfId="0" stopIfTrue="1">
      <formula>AND(D1414&lt;&gt;"",'2- GI'!$D$13="",NOT(AND('2- GI'!$D$13&lt;&gt;"",'2- GI'!$D$13&lt;&gt;"Yes")))</formula>
    </cfRule>
    <cfRule type="expression" priority="5102" dxfId="1" stopIfTrue="1">
      <formula>AND(D1414&lt;&gt;"",NOT('2- GI'!$D$13=""),NOT(AND('2- GI'!$D$13&lt;&gt;"",'2- GI'!$D$13&lt;&gt;"Yes")))</formula>
    </cfRule>
    <cfRule type="expression" priority="5103" dxfId="2" stopIfTrue="1">
      <formula>AND(AND('2- GI'!$D$13&lt;&gt;"",'2- GI'!$D$13&lt;&gt;"Yes"),D1414="")</formula>
    </cfRule>
    <cfRule type="expression" priority="5104" dxfId="3" stopIfTrue="1">
      <formula>AND(D1414="",NOT(AND('2- GI'!$D$13&lt;&gt;"",'2- GI'!$D$13&lt;&gt;"Yes")))</formula>
    </cfRule>
  </conditionalFormatting>
  <conditionalFormatting sqref="D1415">
    <cfRule type="expression" priority="5105" dxfId="0" stopIfTrue="1">
      <formula>AND(D1415&lt;&gt;"",'2- GI'!$D$13="",NOT(AND('2- GI'!$D$13&lt;&gt;"",'2- GI'!$D$13&lt;&gt;"Yes")))</formula>
    </cfRule>
    <cfRule type="expression" priority="5106" dxfId="1" stopIfTrue="1">
      <formula>AND(D1415&lt;&gt;"",NOT('2- GI'!$D$13=""),NOT(AND('2- GI'!$D$13&lt;&gt;"",'2- GI'!$D$13&lt;&gt;"Yes")))</formula>
    </cfRule>
    <cfRule type="expression" priority="5107" dxfId="2" stopIfTrue="1">
      <formula>AND(AND('2- GI'!$D$13&lt;&gt;"",'2- GI'!$D$13&lt;&gt;"Yes"),D1415="")</formula>
    </cfRule>
    <cfRule type="expression" priority="5108" dxfId="3" stopIfTrue="1">
      <formula>AND(D1415="",NOT(AND('2- GI'!$D$13&lt;&gt;"",'2- GI'!$D$13&lt;&gt;"Yes")))</formula>
    </cfRule>
  </conditionalFormatting>
  <conditionalFormatting sqref="D1416">
    <cfRule type="expression" priority="5109" dxfId="0" stopIfTrue="1">
      <formula>AND(D1416&lt;&gt;"",'2- GI'!$D$13="",NOT(AND('2- GI'!$D$13&lt;&gt;"",'2- GI'!$D$13&lt;&gt;"Yes")))</formula>
    </cfRule>
    <cfRule type="expression" priority="5110" dxfId="1" stopIfTrue="1">
      <formula>AND(D1416&lt;&gt;"",NOT('2- GI'!$D$13=""),NOT(AND('2- GI'!$D$13&lt;&gt;"",'2- GI'!$D$13&lt;&gt;"Yes")))</formula>
    </cfRule>
    <cfRule type="expression" priority="5111" dxfId="2" stopIfTrue="1">
      <formula>AND(AND('2- GI'!$D$13&lt;&gt;"",'2- GI'!$D$13&lt;&gt;"Yes"),D1416="")</formula>
    </cfRule>
    <cfRule type="expression" priority="5112" dxfId="3" stopIfTrue="1">
      <formula>AND(D1416="",NOT(AND('2- GI'!$D$13&lt;&gt;"",'2- GI'!$D$13&lt;&gt;"Yes")))</formula>
    </cfRule>
  </conditionalFormatting>
  <conditionalFormatting sqref="D1417">
    <cfRule type="expression" priority="5113" dxfId="0" stopIfTrue="1">
      <formula>AND(D1417&lt;&gt;"",'2- GI'!$D$13="",NOT(AND('2- GI'!$D$13&lt;&gt;"",'2- GI'!$D$13&lt;&gt;"Yes")))</formula>
    </cfRule>
    <cfRule type="expression" priority="5114" dxfId="1" stopIfTrue="1">
      <formula>AND(D1417&lt;&gt;"",NOT('2- GI'!$D$13=""),NOT(AND('2- GI'!$D$13&lt;&gt;"",'2- GI'!$D$13&lt;&gt;"Yes")))</formula>
    </cfRule>
    <cfRule type="expression" priority="5115" dxfId="2" stopIfTrue="1">
      <formula>AND(AND('2- GI'!$D$13&lt;&gt;"",'2- GI'!$D$13&lt;&gt;"Yes"),D1417="")</formula>
    </cfRule>
    <cfRule type="expression" priority="5116" dxfId="3" stopIfTrue="1">
      <formula>AND(D1417="",NOT(AND('2- GI'!$D$13&lt;&gt;"",'2- GI'!$D$13&lt;&gt;"Yes")))</formula>
    </cfRule>
  </conditionalFormatting>
  <dataValidations count="1262">
    <dataValidation sqref="D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=OR(D3="",AND(ISNUMBER(D3),D3&gt;=0,D3&lt;=1000000000000000,MOD(D3,1)=0))</formula1>
    </dataValidation>
    <dataValidation sqref="D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=OR(D4="",AND(ISNUMBER(D4),D4&gt;=0,D4&lt;=1000000000000000,MOD(D4,1)=0))</formula1>
    </dataValidation>
    <dataValidation sqref="D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=OR(D5="",AND(ISNUMBER(D5),D5&gt;=0,D5&lt;=1000000000000000,MOD(D5,1)=0))</formula1>
    </dataValidation>
    <dataValidation sqref="D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=OR(D6="",AND(ISNUMBER(D6),D6&gt;=0,D6&lt;=1000000000000000,MOD(D6,1)=0))</formula1>
    </dataValidation>
    <dataValidation sqref="D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=OR(D7="",AND(ISNUMBER(D7),D7&gt;=0,D7&lt;=1000000000000000,MOD(D7,1)=0))</formula1>
    </dataValidation>
    <dataValidation sqref="D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=OR(D8="",AND(ISNUMBER(D8),D8&gt;=0,D8&lt;=1000000000000000,MOD(D8,1)=0))</formula1>
    </dataValidation>
    <dataValidation sqref="D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=OR(D9="",AND(ISNUMBER(D9),D9&gt;=0,D9&lt;=1000000000000000,MOD(D9,1)=0))</formula1>
    </dataValidation>
    <dataValidation sqref="D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=OR(D10="",AND(ISNUMBER(D10),D10&gt;=0,D10&lt;=1000000000000000,MOD(D10,1)=0))</formula1>
    </dataValidation>
    <dataValidation sqref="D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=OR(D11="",AND(ISNUMBER(D11),D11&gt;=0,D11&lt;=1000000000000000,MOD(D11,1)=0))</formula1>
    </dataValidation>
    <dataValidation sqref="D16" showDropDown="0" showInputMessage="1" showErrorMessage="1" allowBlank="1" errorTitle="Invalid number" error="Enter a numeric value between 0 and 1e+15." promptTitle="Number required" prompt="Enter a numeric value between 0 and 1e+15." type="custom" errorStyle="stop">
      <formula1>=OR(D16="",AND(ISNUMBER(D16),D16&gt;=0.0,D16&lt;=1000000000000000.0))</formula1>
    </dataValidation>
    <dataValidation sqref="D17" showDropDown="0" showInputMessage="1" showErrorMessage="1" allowBlank="1" errorTitle="Invalid number" error="Enter a numeric value between 0 and 1e+15." promptTitle="Number required" prompt="Enter a numeric value between 0 and 1e+15." type="custom" errorStyle="stop">
      <formula1>=OR(D17="",AND(ISNUMBER(D17),D17&gt;=0.0,D17&lt;=1000000000000000.0))</formula1>
    </dataValidation>
    <dataValidation sqref="D18" showDropDown="0" showInputMessage="1" showErrorMessage="1" allowBlank="1" errorTitle="Invalid number" error="Enter a numeric value between 0 and 1e+15." promptTitle="Number required" prompt="Enter a numeric value between 0 and 1e+15." type="custom" errorStyle="stop">
      <formula1>=OR(D18="",AND(ISNUMBER(D18),D18&gt;=0.0,D18&lt;=1000000000000000.0))</formula1>
    </dataValidation>
    <dataValidation sqref="D19" showDropDown="0" showInputMessage="1" showErrorMessage="1" allowBlank="1" errorTitle="Invalid number" error="Enter a numeric value between 0 and 1e+15." promptTitle="Number required" prompt="Enter a numeric value between 0 and 1e+15." type="custom" errorStyle="stop">
      <formula1>=OR(D19="",AND(ISNUMBER(D19),D19&gt;=0.0,D19&lt;=1000000000000000.0))</formula1>
    </dataValidation>
    <dataValidation sqref="D20" showDropDown="0" showInputMessage="1" showErrorMessage="1" allowBlank="1" errorTitle="Invalid number" error="Enter a numeric value between 0 and 1e+15." promptTitle="Number required" prompt="Enter a numeric value between 0 and 1e+15." type="custom" errorStyle="stop">
      <formula1>=OR(D20="",AND(ISNUMBER(D20),D20&gt;=0.0,D20&lt;=1000000000000000.0))</formula1>
    </dataValidation>
    <dataValidation sqref="D21" showDropDown="0" showInputMessage="1" showErrorMessage="1" allowBlank="1" errorTitle="Invalid number" error="Enter a numeric value between 0 and 1e+15." promptTitle="Number required" prompt="Enter a numeric value between 0 and 1e+15." type="custom" errorStyle="stop">
      <formula1>=OR(D21="",AND(ISNUMBER(D21),D21&gt;=0.0,D21&lt;=1000000000000000.0))</formula1>
    </dataValidation>
    <dataValidation sqref="D22" showDropDown="0" showInputMessage="1" showErrorMessage="1" allowBlank="1" errorTitle="Invalid number" error="Enter a numeric value between 0 and 1e+15." promptTitle="Number required" prompt="Enter a numeric value between 0 and 1e+15." type="custom" errorStyle="stop">
      <formula1>=OR(D22="",AND(ISNUMBER(D22),D22&gt;=0.0,D22&lt;=1000000000000000.0))</formula1>
    </dataValidation>
    <dataValidation sqref="D23" showDropDown="0" showInputMessage="1" showErrorMessage="1" allowBlank="1" errorTitle="Invalid number" error="Enter a numeric value between 0 and 1e+15." promptTitle="Number required" prompt="Enter a numeric value between 0 and 1e+15." type="custom" errorStyle="stop">
      <formula1>=OR(D23="",AND(ISNUMBER(D23),D23&gt;=0.0,D23&lt;=1000000000000000.0))</formula1>
    </dataValidation>
    <dataValidation sqref="D24" showDropDown="0" showInputMessage="1" showErrorMessage="1" allowBlank="1" errorTitle="Invalid number" error="Enter a numeric value between 0 and 1e+15." promptTitle="Number required" prompt="Enter a numeric value between 0 and 1e+15." type="custom" errorStyle="stop">
      <formula1>=OR(D24="",AND(ISNUMBER(D24),D24&gt;=0.0,D24&lt;=1000000000000000.0))</formula1>
    </dataValidation>
    <dataValidation sqref="D27" showDropDown="0" showInputMessage="1" showErrorMessage="1" allowBlank="1" errorTitle="Invalid number" error="Enter a numeric value between 0 and 1e+15." promptTitle="Number required" prompt="Enter a numeric value between 0 and 1e+15." type="custom" errorStyle="stop">
      <formula1>=OR(D27="",AND(ISNUMBER(D27),D27&gt;=0.0,D27&lt;=1000000000000000.0))</formula1>
    </dataValidation>
    <dataValidation sqref="D28" showDropDown="0" showInputMessage="1" showErrorMessage="1" allowBlank="1" errorTitle="Invalid number" error="Enter a numeric value between 0 and 1e+15." promptTitle="Number required" prompt="Enter a numeric value between 0 and 1e+15." type="custom" errorStyle="stop">
      <formula1>=OR(D28="",AND(ISNUMBER(D28),D28&gt;=0.0,D28&lt;=1000000000000000.0))</formula1>
    </dataValidation>
    <dataValidation sqref="D29" showDropDown="0" showInputMessage="1" showErrorMessage="1" allowBlank="1" errorTitle="Invalid number" error="Enter a numeric value between 0 and 1e+15." promptTitle="Number required" prompt="Enter a numeric value between 0 and 1e+15." type="custom" errorStyle="stop">
      <formula1>=OR(D29="",AND(ISNUMBER(D29),D29&gt;=0.0,D29&lt;=1000000000000000.0))</formula1>
    </dataValidation>
    <dataValidation sqref="D31" showDropDown="0" showInputMessage="1" showErrorMessage="1" allowBlank="1" errorTitle="Invalid number" error="Enter a numeric value between 0 and 1e+15." promptTitle="Number required" prompt="Enter a numeric value between 0 and 1e+15." type="custom" errorStyle="stop">
      <formula1>=OR(D31="",AND(ISNUMBER(D31),D31&gt;=0.0,D31&lt;=1000000000000000.0))</formula1>
    </dataValidation>
    <dataValidation sqref="D32" showDropDown="0" showInputMessage="1" showErrorMessage="1" allowBlank="1" errorTitle="Invalid number" error="Enter a numeric value between 0 and 1e+15." promptTitle="Number required" prompt="Enter a numeric value between 0 and 1e+15." type="custom" errorStyle="stop">
      <formula1>=OR(D32="",AND(ISNUMBER(D32),D32&gt;=0.0,D32&lt;=1000000000000000.0))</formula1>
    </dataValidation>
    <dataValidation sqref="D33" showDropDown="0" showInputMessage="1" showErrorMessage="1" allowBlank="1" errorTitle="Invalid number" error="Enter a numeric value between 0 and 1e+15." promptTitle="Number required" prompt="Enter a numeric value between 0 and 1e+15." type="custom" errorStyle="stop">
      <formula1>=OR(D33="",AND(ISNUMBER(D33),D33&gt;=0.0,D33&lt;=1000000000000000.0))</formula1>
    </dataValidation>
    <dataValidation sqref="D34" showDropDown="0" showInputMessage="1" showErrorMessage="1" allowBlank="1" errorTitle="Invalid number" error="Enter a numeric value between 0 and 1e+15." promptTitle="Number required" prompt="Enter a numeric value between 0 and 1e+15." type="custom" errorStyle="stop">
      <formula1>=OR(D34="",AND(ISNUMBER(D34),D34&gt;=0.0,D34&lt;=1000000000000000.0))</formula1>
    </dataValidation>
    <dataValidation sqref="D35" showDropDown="0" showInputMessage="1" showErrorMessage="1" allowBlank="1" errorTitle="Invalid number" error="Enter a numeric value between 0 and 1e+15." promptTitle="Number required" prompt="Enter a numeric value between 0 and 1e+15." type="custom" errorStyle="stop">
      <formula1>=OR(D35="",AND(ISNUMBER(D35),D35&gt;=0.0,D35&lt;=1000000000000000.0))</formula1>
    </dataValidation>
    <dataValidation sqref="D36" showDropDown="0" showInputMessage="1" showErrorMessage="1" allowBlank="1" errorTitle="Invalid number" error="Enter a numeric value between 0 and 1e+15." promptTitle="Number required" prompt="Enter a numeric value between 0 and 1e+15." type="custom" errorStyle="stop">
      <formula1>=OR(D36="",AND(ISNUMBER(D36),D36&gt;=0.0,D36&lt;=1000000000000000.0))</formula1>
    </dataValidation>
    <dataValidation sqref="D37" showDropDown="0" showInputMessage="1" showErrorMessage="1" allowBlank="1" errorTitle="Invalid number" error="Enter a numeric value between 0 and 1e+15." promptTitle="Number required" prompt="Enter a numeric value between 0 and 1e+15." type="custom" errorStyle="stop">
      <formula1>=OR(D37="",AND(ISNUMBER(D37),D37&gt;=0.0,D37&lt;=1000000000000000.0))</formula1>
    </dataValidation>
    <dataValidation sqref="D38" showDropDown="0" showInputMessage="1" showErrorMessage="1" allowBlank="1" errorTitle="Invalid number" error="Enter a numeric value between 0 and 1e+15." promptTitle="Number required" prompt="Enter a numeric value between 0 and 1e+15." type="custom" errorStyle="stop">
      <formula1>=OR(D38="",AND(ISNUMBER(D38),D38&gt;=0.0,D38&lt;=1000000000000000.0))</formula1>
    </dataValidation>
    <dataValidation sqref="D39" showDropDown="0" showInputMessage="1" showErrorMessage="1" allowBlank="1" errorTitle="Invalid number" error="Enter a numeric value between 0 and 1e+15." promptTitle="Number required" prompt="Enter a numeric value between 0 and 1e+15." type="custom" errorStyle="stop">
      <formula1>=OR(D39="",AND(ISNUMBER(D39),D39&gt;=0.0,D39&lt;=1000000000000000.0))</formula1>
    </dataValidation>
    <dataValidation sqref="D40" showDropDown="0" showInputMessage="1" showErrorMessage="1" allowBlank="1" errorTitle="Invalid number" error="Enter a numeric value between 0 and 1e+15." promptTitle="Number required" prompt="Enter a numeric value between 0 and 1e+15." type="custom" errorStyle="stop">
      <formula1>=OR(D40="",AND(ISNUMBER(D40),D40&gt;=0.0,D40&lt;=1000000000000000.0))</formula1>
    </dataValidation>
    <dataValidation sqref="D41" showDropDown="0" showInputMessage="1" showErrorMessage="1" allowBlank="1" errorTitle="Invalid number" error="Enter a numeric value between 0 and 1e+15." promptTitle="Number required" prompt="Enter a numeric value between 0 and 1e+15." type="custom" errorStyle="stop">
      <formula1>=OR(D41="",AND(ISNUMBER(D41),D41&gt;=0.0,D41&lt;=1000000000000000.0))</formula1>
    </dataValidation>
    <dataValidation sqref="D42" showDropDown="0" showInputMessage="1" showErrorMessage="1" allowBlank="1" errorTitle="Invalid number" error="Enter a numeric value between 0 and 1e+15." promptTitle="Number required" prompt="Enter a numeric value between 0 and 1e+15." type="custom" errorStyle="stop">
      <formula1>=OR(D42="",AND(ISNUMBER(D42),D42&gt;=0.0,D42&lt;=1000000000000000.0))</formula1>
    </dataValidation>
    <dataValidation sqref="D45" showDropDown="0" showInputMessage="1" showErrorMessage="1" allowBlank="1" errorTitle="Invalid number" error="Enter a numeric value between 0 and 1e+15." promptTitle="Number required" prompt="Enter a numeric value between 0 and 1e+15." type="custom" errorStyle="stop">
      <formula1>=OR(D45="",AND(ISNUMBER(D45),D45&gt;=0.0,D45&lt;=1000000000000000.0))</formula1>
    </dataValidation>
    <dataValidation sqref="D46" showDropDown="0" showInputMessage="1" showErrorMessage="1" allowBlank="1" errorTitle="Invalid number" error="Enter a numeric value between 0 and 1e+15." promptTitle="Number required" prompt="Enter a numeric value between 0 and 1e+15." type="custom" errorStyle="stop">
      <formula1>=OR(D46="",AND(ISNUMBER(D46),D46&gt;=0.0,D46&lt;=1000000000000000.0))</formula1>
    </dataValidation>
    <dataValidation sqref="D47" showDropDown="0" showInputMessage="1" showErrorMessage="1" allowBlank="1" errorTitle="Invalid number" error="Enter a numeric value between 0 and 1e+15." promptTitle="Number required" prompt="Enter a numeric value between 0 and 1e+15." type="custom" errorStyle="stop">
      <formula1>=OR(D47="",AND(ISNUMBER(D47),D47&gt;=0.0,D47&lt;=1000000000000000.0))</formula1>
    </dataValidation>
    <dataValidation sqref="D48" showDropDown="0" showInputMessage="1" showErrorMessage="1" allowBlank="1" errorTitle="Invalid number" error="Enter a numeric value between 0 and 1e+15." promptTitle="Number required" prompt="Enter a numeric value between 0 and 1e+15." type="custom" errorStyle="stop">
      <formula1>=OR(D48="",AND(ISNUMBER(D48),D48&gt;=0.0,D48&lt;=1000000000000000.0))</formula1>
    </dataValidation>
    <dataValidation sqref="D49" showDropDown="0" showInputMessage="1" showErrorMessage="1" allowBlank="1" errorTitle="Invalid number" error="Enter a numeric value between 0 and 1e+15." promptTitle="Number required" prompt="Enter a numeric value between 0 and 1e+15." type="custom" errorStyle="stop">
      <formula1>=OR(D49="",AND(ISNUMBER(D49),D49&gt;=0.0,D49&lt;=1000000000000000.0))</formula1>
    </dataValidation>
    <dataValidation sqref="D50" showDropDown="0" showInputMessage="1" showErrorMessage="1" allowBlank="1" errorTitle="Invalid number" error="Enter a numeric value between 0 and 1e+15." promptTitle="Number required" prompt="Enter a numeric value between 0 and 1e+15." type="custom" errorStyle="stop">
      <formula1>=OR(D50="",AND(ISNUMBER(D50),D50&gt;=0.0,D50&lt;=1000000000000000.0))</formula1>
    </dataValidation>
    <dataValidation sqref="D51" showDropDown="0" showInputMessage="1" showErrorMessage="1" allowBlank="1" errorTitle="Invalid number" error="Enter a numeric value between 0 and 1e+15." promptTitle="Number required" prompt="Enter a numeric value between 0 and 1e+15." type="custom" errorStyle="stop">
      <formula1>=OR(D51="",AND(ISNUMBER(D51),D51&gt;=0.0,D51&lt;=1000000000000000.0))</formula1>
    </dataValidation>
    <dataValidation sqref="D52" showDropDown="0" showInputMessage="1" showErrorMessage="1" allowBlank="1" errorTitle="Invalid number" error="Enter a numeric value between 0 and 1e+15." promptTitle="Number required" prompt="Enter a numeric value between 0 and 1e+15." type="custom" errorStyle="stop">
      <formula1>=OR(D52="",AND(ISNUMBER(D52),D52&gt;=0.0,D52&lt;=1000000000000000.0))</formula1>
    </dataValidation>
    <dataValidation sqref="D53" showDropDown="0" showInputMessage="1" showErrorMessage="1" allowBlank="1" errorTitle="Invalid number" error="Enter a numeric value between 0 and 1e+15." promptTitle="Number required" prompt="Enter a numeric value between 0 and 1e+15." type="custom" errorStyle="stop">
      <formula1>=OR(D53="",AND(ISNUMBER(D53),D53&gt;=0.0,D53&lt;=1000000000000000.0))</formula1>
    </dataValidation>
    <dataValidation sqref="D54" showDropDown="0" showInputMessage="1" showErrorMessage="1" allowBlank="1" errorTitle="Invalid number" error="Enter a numeric value between 0 and 1e+15." promptTitle="Number required" prompt="Enter a numeric value between 0 and 1e+15." type="custom" errorStyle="stop">
      <formula1>=OR(D54="",AND(ISNUMBER(D54),D54&gt;=0.0,D54&lt;=1000000000000000.0))</formula1>
    </dataValidation>
    <dataValidation sqref="D55" showDropDown="0" showInputMessage="1" showErrorMessage="1" allowBlank="1" errorTitle="Invalid number" error="Enter a numeric value between 0 and 1e+15." promptTitle="Number required" prompt="Enter a numeric value between 0 and 1e+15." type="custom" errorStyle="stop">
      <formula1>=OR(D55="",AND(ISNUMBER(D55),D55&gt;=0.0,D55&lt;=1000000000000000.0))</formula1>
    </dataValidation>
    <dataValidation sqref="D56" showDropDown="0" showInputMessage="1" showErrorMessage="1" allowBlank="1" errorTitle="Invalid number" error="Enter a numeric value between 0 and 1e+15." promptTitle="Number required" prompt="Enter a numeric value between 0 and 1e+15." type="custom" errorStyle="stop">
      <formula1>=OR(D56="",AND(ISNUMBER(D56),D56&gt;=0.0,D56&lt;=1000000000000000.0))</formula1>
    </dataValidation>
    <dataValidation sqref="D57" showDropDown="0" showInputMessage="1" showErrorMessage="1" allowBlank="1" errorTitle="Invalid number" error="Enter a numeric value between 0 and 1e+15." promptTitle="Number required" prompt="Enter a numeric value between 0 and 1e+15." type="custom" errorStyle="stop">
      <formula1>=OR(D57="",AND(ISNUMBER(D57),D57&gt;=0.0,D57&lt;=1000000000000000.0))</formula1>
    </dataValidation>
    <dataValidation sqref="D58" showDropDown="0" showInputMessage="1" showErrorMessage="1" allowBlank="1" errorTitle="Invalid number" error="Enter a numeric value between 0 and 1e+15." promptTitle="Number required" prompt="Enter a numeric value between 0 and 1e+15." type="custom" errorStyle="stop">
      <formula1>=OR(D58="",AND(ISNUMBER(D58),D58&gt;=0.0,D58&lt;=1000000000000000.0))</formula1>
    </dataValidation>
    <dataValidation sqref="D59" showDropDown="0" showInputMessage="1" showErrorMessage="1" allowBlank="1" errorTitle="Invalid number" error="Enter a numeric value between 0 and 1e+15." promptTitle="Number required" prompt="Enter a numeric value between 0 and 1e+15." type="custom" errorStyle="stop">
      <formula1>=OR(D59="",AND(ISNUMBER(D59),D59&gt;=0.0,D59&lt;=1000000000000000.0))</formula1>
    </dataValidation>
    <dataValidation sqref="D62" showDropDown="0" showInputMessage="1" showErrorMessage="1" allowBlank="1" errorTitle="Invalid number" error="Enter a numeric value between 0 and 1e+15." promptTitle="Number required" prompt="Enter a numeric value between 0 and 1e+15." type="custom" errorStyle="stop">
      <formula1>=OR(D62="",AND(ISNUMBER(D62),D62&gt;=0.0,D62&lt;=1000000000000000.0))</formula1>
    </dataValidation>
    <dataValidation sqref="D63" showDropDown="0" showInputMessage="1" showErrorMessage="1" allowBlank="1" errorTitle="Invalid number" error="Enter a numeric value between 0 and 1e+15." promptTitle="Number required" prompt="Enter a numeric value between 0 and 1e+15." type="custom" errorStyle="stop">
      <formula1>=OR(D63="",AND(ISNUMBER(D63),D63&gt;=0.0,D63&lt;=1000000000000000.0))</formula1>
    </dataValidation>
    <dataValidation sqref="D64" showDropDown="0" showInputMessage="1" showErrorMessage="1" allowBlank="1" errorTitle="Invalid number" error="Enter a numeric value between 0 and 1e+15." promptTitle="Number required" prompt="Enter a numeric value between 0 and 1e+15." type="custom" errorStyle="stop">
      <formula1>=OR(D64="",AND(ISNUMBER(D64),D64&gt;=0.0,D64&lt;=1000000000000000.0))</formula1>
    </dataValidation>
    <dataValidation sqref="D66" showDropDown="0" showInputMessage="1" showErrorMessage="1" allowBlank="1" errorTitle="Invalid number" error="Enter a numeric value between 0 and 1e+15." promptTitle="Number required" prompt="Enter a numeric value between 0 and 1e+15." type="custom" errorStyle="stop">
      <formula1>=OR(D66="",AND(ISNUMBER(D66),D66&gt;=0.0,D66&lt;=1000000000000000.0))</formula1>
    </dataValidation>
    <dataValidation sqref="D67" showDropDown="0" showInputMessage="1" showErrorMessage="1" allowBlank="1" errorTitle="Invalid number" error="Enter a numeric value between 0 and 1e+15." promptTitle="Number required" prompt="Enter a numeric value between 0 and 1e+15." type="custom" errorStyle="stop">
      <formula1>=OR(D67="",AND(ISNUMBER(D67),D67&gt;=0.0,D67&lt;=1000000000000000.0))</formula1>
    </dataValidation>
    <dataValidation sqref="D68" showDropDown="0" showInputMessage="1" showErrorMessage="1" allowBlank="1" errorTitle="Invalid number" error="Enter a numeric value between 0 and 1e+15." promptTitle="Number required" prompt="Enter a numeric value between 0 and 1e+15." type="custom" errorStyle="stop">
      <formula1>=OR(D68="",AND(ISNUMBER(D68),D68&gt;=0.0,D68&lt;=1000000000000000.0))</formula1>
    </dataValidation>
    <dataValidation sqref="D70" showDropDown="0" showInputMessage="1" showErrorMessage="1" allowBlank="1" errorTitle="Invalid number" error="Enter a numeric value between 0 and 1e+15." promptTitle="Number required" prompt="Enter a numeric value between 0 and 1e+15." type="custom" errorStyle="stop">
      <formula1>=OR(D70="",AND(ISNUMBER(D70),D70&gt;=0.0,D70&lt;=1000000000000000.0))</formula1>
    </dataValidation>
    <dataValidation sqref="D71" showDropDown="0" showInputMessage="1" showErrorMessage="1" allowBlank="1" errorTitle="Invalid number" error="Enter a numeric value between 0 and 1e+15." promptTitle="Number required" prompt="Enter a numeric value between 0 and 1e+15." type="custom" errorStyle="stop">
      <formula1>=OR(D71="",AND(ISNUMBER(D71),D71&gt;=0.0,D71&lt;=1000000000000000.0))</formula1>
    </dataValidation>
    <dataValidation sqref="D72" showDropDown="0" showInputMessage="1" showErrorMessage="1" allowBlank="1" errorTitle="Invalid number" error="Enter a numeric value between 0 and 1e+15." promptTitle="Number required" prompt="Enter a numeric value between 0 and 1e+15." type="custom" errorStyle="stop">
      <formula1>=OR(D72="",AND(ISNUMBER(D72),D72&gt;=0.0,D72&lt;=1000000000000000.0))</formula1>
    </dataValidation>
    <dataValidation sqref="D74" showDropDown="0" showInputMessage="1" showErrorMessage="1" allowBlank="1" errorTitle="Invalid number" error="Enter a numeric value between 0 and 1e+15." promptTitle="Number required" prompt="Enter a numeric value between 0 and 1e+15." type="custom" errorStyle="stop">
      <formula1>=OR(D74="",AND(ISNUMBER(D74),D74&gt;=0.0,D74&lt;=1000000000000000.0))</formula1>
    </dataValidation>
    <dataValidation sqref="D75" showDropDown="0" showInputMessage="1" showErrorMessage="1" allowBlank="1" errorTitle="Invalid number" error="Enter a numeric value between 0 and 1e+15." promptTitle="Number required" prompt="Enter a numeric value between 0 and 1e+15." type="custom" errorStyle="stop">
      <formula1>=OR(D75="",AND(ISNUMBER(D75),D75&gt;=0.0,D75&lt;=1000000000000000.0))</formula1>
    </dataValidation>
    <dataValidation sqref="D76" showDropDown="0" showInputMessage="1" showErrorMessage="1" allowBlank="1" errorTitle="Invalid number" error="Enter a numeric value between 0 and 1e+15." promptTitle="Number required" prompt="Enter a numeric value between 0 and 1e+15." type="custom" errorStyle="stop">
      <formula1>=OR(D76="",AND(ISNUMBER(D76),D76&gt;=0.0,D76&lt;=1000000000000000.0))</formula1>
    </dataValidation>
    <dataValidation sqref="D78" showDropDown="0" showInputMessage="1" showErrorMessage="1" allowBlank="1" errorTitle="Invalid number" error="Enter a numeric value between 0 and 1e+15." promptTitle="Number required" prompt="Enter a numeric value between 0 and 1e+15." type="custom" errorStyle="stop">
      <formula1>=OR(D78="",AND(ISNUMBER(D78),D78&gt;=0.0,D78&lt;=1000000000000000.0))</formula1>
    </dataValidation>
    <dataValidation sqref="D79" showDropDown="0" showInputMessage="1" showErrorMessage="1" allowBlank="1" errorTitle="Invalid number" error="Enter a numeric value between 0 and 1e+15." promptTitle="Number required" prompt="Enter a numeric value between 0 and 1e+15." type="custom" errorStyle="stop">
      <formula1>=OR(D79="",AND(ISNUMBER(D79),D79&gt;=0.0,D79&lt;=1000000000000000.0))</formula1>
    </dataValidation>
    <dataValidation sqref="D80" showDropDown="0" showInputMessage="1" showErrorMessage="1" allowBlank="1" errorTitle="Invalid number" error="Enter a numeric value between 0 and 1e+15." promptTitle="Number required" prompt="Enter a numeric value between 0 and 1e+15." type="custom" errorStyle="stop">
      <formula1>=OR(D80="",AND(ISNUMBER(D80),D80&gt;=0.0,D80&lt;=1000000000000000.0))</formula1>
    </dataValidation>
    <dataValidation sqref="D82" showDropDown="0" showInputMessage="1" showErrorMessage="1" allowBlank="1" errorTitle="Invalid number" error="Enter a numeric value between 0 and 1e+15." promptTitle="Number required" prompt="Enter a numeric value between 0 and 1e+15." type="custom" errorStyle="stop">
      <formula1>=OR(D82="",AND(ISNUMBER(D82),D82&gt;=0.0,D82&lt;=1000000000000000.0))</formula1>
    </dataValidation>
    <dataValidation sqref="D83" showDropDown="0" showInputMessage="1" showErrorMessage="1" allowBlank="1" errorTitle="Invalid number" error="Enter a numeric value between 0 and 1e+15." promptTitle="Number required" prompt="Enter a numeric value between 0 and 1e+15." type="custom" errorStyle="stop">
      <formula1>=OR(D83="",AND(ISNUMBER(D83),D83&gt;=0.0,D83&lt;=1000000000000000.0))</formula1>
    </dataValidation>
    <dataValidation sqref="D84" showDropDown="0" showInputMessage="1" showErrorMessage="1" allowBlank="1" errorTitle="Invalid number" error="Enter a numeric value between 0 and 1e+15." promptTitle="Number required" prompt="Enter a numeric value between 0 and 1e+15." type="custom" errorStyle="stop">
      <formula1>=OR(D84="",AND(ISNUMBER(D84),D84&gt;=0.0,D84&lt;=1000000000000000.0))</formula1>
    </dataValidation>
    <dataValidation sqref="D87" showDropDown="0" showInputMessage="1" showErrorMessage="1" allowBlank="1" errorTitle="Invalid number" error="Enter a numeric value between 0 and 1e+15." promptTitle="Number required" prompt="Enter a numeric value between 0 and 1e+15." type="custom" errorStyle="stop">
      <formula1>=OR(D87="",AND(ISNUMBER(D87),D87&gt;=0.0,D87&lt;=1000000000000000.0))</formula1>
    </dataValidation>
    <dataValidation sqref="D88" showDropDown="0" showInputMessage="1" showErrorMessage="1" allowBlank="1" errorTitle="Invalid number" error="Enter a numeric value between 0 and 1e+15." promptTitle="Number required" prompt="Enter a numeric value between 0 and 1e+15." type="custom" errorStyle="stop">
      <formula1>=OR(D88="",AND(ISNUMBER(D88),D88&gt;=0.0,D88&lt;=1000000000000000.0))</formula1>
    </dataValidation>
    <dataValidation sqref="D89" showDropDown="0" showInputMessage="1" showErrorMessage="1" allowBlank="1" errorTitle="Invalid number" error="Enter a numeric value between 0 and 1e+15." promptTitle="Number required" prompt="Enter a numeric value between 0 and 1e+15." type="custom" errorStyle="stop">
      <formula1>=OR(D89="",AND(ISNUMBER(D89),D89&gt;=0.0,D89&lt;=1000000000000000.0))</formula1>
    </dataValidation>
    <dataValidation sqref="D90" showDropDown="0" showInputMessage="1" showErrorMessage="1" allowBlank="1" errorTitle="Invalid number" error="Enter a numeric value between 0 and 1e+15." promptTitle="Number required" prompt="Enter a numeric value between 0 and 1e+15." type="custom" errorStyle="stop">
      <formula1>=OR(D90="",AND(ISNUMBER(D90),D90&gt;=0.0,D90&lt;=1000000000000000.0))</formula1>
    </dataValidation>
    <dataValidation sqref="D91" showDropDown="0" showInputMessage="1" showErrorMessage="1" allowBlank="1" errorTitle="Invalid number" error="Enter a numeric value between 0 and 1e+15." promptTitle="Number required" prompt="Enter a numeric value between 0 and 1e+15." type="custom" errorStyle="stop">
      <formula1>=OR(D91="",AND(ISNUMBER(D91),D91&gt;=0.0,D91&lt;=1000000000000000.0))</formula1>
    </dataValidation>
    <dataValidation sqref="D92" showDropDown="0" showInputMessage="1" showErrorMessage="1" allowBlank="1" errorTitle="Invalid number" error="Enter a numeric value between 0 and 1e+15." promptTitle="Number required" prompt="Enter a numeric value between 0 and 1e+15." type="custom" errorStyle="stop">
      <formula1>=OR(D92="",AND(ISNUMBER(D92),D92&gt;=0.0,D92&lt;=1000000000000000.0))</formula1>
    </dataValidation>
    <dataValidation sqref="D94" showDropDown="0" showInputMessage="1" showErrorMessage="1" allowBlank="1" errorTitle="Invalid number" error="Enter a numeric value between 0 and 1e+15." promptTitle="Number required" prompt="Enter a numeric value between 0 and 1e+15." type="custom" errorStyle="stop">
      <formula1>=OR(D94="",AND(ISNUMBER(D94),D94&gt;=0.0,D94&lt;=1000000000000000.0))</formula1>
    </dataValidation>
    <dataValidation sqref="D95" showDropDown="0" showInputMessage="1" showErrorMessage="1" allowBlank="1" errorTitle="Invalid number" error="Enter a numeric value between 0 and 1e+15." promptTitle="Number required" prompt="Enter a numeric value between 0 and 1e+15." type="custom" errorStyle="stop">
      <formula1>=OR(D95="",AND(ISNUMBER(D95),D95&gt;=0.0,D95&lt;=1000000000000000.0))</formula1>
    </dataValidation>
    <dataValidation sqref="D96" showDropDown="0" showInputMessage="1" showErrorMessage="1" allowBlank="1" errorTitle="Invalid number" error="Enter a numeric value between 0 and 1e+15." promptTitle="Number required" prompt="Enter a numeric value between 0 and 1e+15." type="custom" errorStyle="stop">
      <formula1>=OR(D96="",AND(ISNUMBER(D96),D96&gt;=0.0,D96&lt;=1000000000000000.0))</formula1>
    </dataValidation>
    <dataValidation sqref="D97" showDropDown="0" showInputMessage="1" showErrorMessage="1" allowBlank="1" errorTitle="Invalid number" error="Enter a numeric value between 0 and 1e+15." promptTitle="Number required" prompt="Enter a numeric value between 0 and 1e+15." type="custom" errorStyle="stop">
      <formula1>=OR(D97="",AND(ISNUMBER(D97),D97&gt;=0.0,D97&lt;=1000000000000000.0))</formula1>
    </dataValidation>
    <dataValidation sqref="D98" showDropDown="0" showInputMessage="1" showErrorMessage="1" allowBlank="1" errorTitle="Invalid number" error="Enter a numeric value between 0 and 1e+15." promptTitle="Number required" prompt="Enter a numeric value between 0 and 1e+15." type="custom" errorStyle="stop">
      <formula1>=OR(D98="",AND(ISNUMBER(D98),D98&gt;=0.0,D98&lt;=1000000000000000.0))</formula1>
    </dataValidation>
    <dataValidation sqref="D99" showDropDown="0" showInputMessage="1" showErrorMessage="1" allowBlank="1" errorTitle="Invalid number" error="Enter a numeric value between 0 and 1e+15." promptTitle="Number required" prompt="Enter a numeric value between 0 and 1e+15." type="custom" errorStyle="stop">
      <formula1>=OR(D99="",AND(ISNUMBER(D99),D99&gt;=0.0,D99&lt;=1000000000000000.0))</formula1>
    </dataValidation>
    <dataValidation sqref="D100" showDropDown="0" showInputMessage="1" showErrorMessage="1" allowBlank="1" errorTitle="Invalid number" error="Enter a numeric value between 0 and 1e+15." promptTitle="Number required" prompt="Enter a numeric value between 0 and 1e+15." type="custom" errorStyle="stop">
      <formula1>=OR(D100="",AND(ISNUMBER(D100),D100&gt;=0.0,D100&lt;=1000000000000000.0))</formula1>
    </dataValidation>
    <dataValidation sqref="D101" showDropDown="0" showInputMessage="1" showErrorMessage="1" allowBlank="1" errorTitle="Invalid number" error="Enter a numeric value between 0 and 1e+15." promptTitle="Number required" prompt="Enter a numeric value between 0 and 1e+15." type="custom" errorStyle="stop">
      <formula1>=OR(D101="",AND(ISNUMBER(D101),D101&gt;=0.0,D101&lt;=1000000000000000.0))</formula1>
    </dataValidation>
    <dataValidation sqref="D102" showDropDown="0" showInputMessage="1" showErrorMessage="1" allowBlank="1" errorTitle="Invalid number" error="Enter a numeric value between 0 and 1e+15." promptTitle="Number required" prompt="Enter a numeric value between 0 and 1e+15." type="custom" errorStyle="stop">
      <formula1>=OR(D102="",AND(ISNUMBER(D102),D102&gt;=0.0,D102&lt;=1000000000000000.0))</formula1>
    </dataValidation>
    <dataValidation sqref="D104" showDropDown="0" showInputMessage="1" showErrorMessage="1" allowBlank="1" errorTitle="Invalid number" error="Enter a numeric value between 0 and 1e+15." promptTitle="Number required" prompt="Enter a numeric value between 0 and 1e+15." type="custom" errorStyle="stop">
      <formula1>=OR(D104="",AND(ISNUMBER(D104),D104&gt;=0.0,D104&lt;=1000000000000000.0))</formula1>
    </dataValidation>
    <dataValidation sqref="D105" showDropDown="0" showInputMessage="1" showErrorMessage="1" allowBlank="1" errorTitle="Invalid number" error="Enter a numeric value between 0 and 1e+15." promptTitle="Number required" prompt="Enter a numeric value between 0 and 1e+15." type="custom" errorStyle="stop">
      <formula1>=OR(D105="",AND(ISNUMBER(D105),D105&gt;=0.0,D105&lt;=1000000000000000.0))</formula1>
    </dataValidation>
    <dataValidation sqref="D106" showDropDown="0" showInputMessage="1" showErrorMessage="1" allowBlank="1" errorTitle="Invalid number" error="Enter a numeric value between 0 and 1e+15." promptTitle="Number required" prompt="Enter a numeric value between 0 and 1e+15." type="custom" errorStyle="stop">
      <formula1>=OR(D106="",AND(ISNUMBER(D106),D106&gt;=0.0,D106&lt;=1000000000000000.0))</formula1>
    </dataValidation>
    <dataValidation sqref="D107" showDropDown="0" showInputMessage="1" showErrorMessage="1" allowBlank="1" errorTitle="Invalid number" error="Enter a numeric value between 0 and 1e+15." promptTitle="Number required" prompt="Enter a numeric value between 0 and 1e+15." type="custom" errorStyle="stop">
      <formula1>=OR(D107="",AND(ISNUMBER(D107),D107&gt;=0.0,D107&lt;=1000000000000000.0))</formula1>
    </dataValidation>
    <dataValidation sqref="D108" showDropDown="0" showInputMessage="1" showErrorMessage="1" allowBlank="1" errorTitle="Invalid number" error="Enter a numeric value between 0 and 1e+15." promptTitle="Number required" prompt="Enter a numeric value between 0 and 1e+15." type="custom" errorStyle="stop">
      <formula1>=OR(D108="",AND(ISNUMBER(D108),D108&gt;=0.0,D108&lt;=1000000000000000.0))</formula1>
    </dataValidation>
    <dataValidation sqref="D109" showDropDown="0" showInputMessage="1" showErrorMessage="1" allowBlank="1" errorTitle="Invalid number" error="Enter a numeric value between 0 and 1e+15." promptTitle="Number required" prompt="Enter a numeric value between 0 and 1e+15." type="custom" errorStyle="stop">
      <formula1>=OR(D109="",AND(ISNUMBER(D109),D109&gt;=0.0,D109&lt;=1000000000000000.0))</formula1>
    </dataValidation>
    <dataValidation sqref="D110" showDropDown="0" showInputMessage="1" showErrorMessage="1" allowBlank="1" errorTitle="Invalid number" error="Enter a numeric value between 0 and 1e+15." promptTitle="Number required" prompt="Enter a numeric value between 0 and 1e+15." type="custom" errorStyle="stop">
      <formula1>=OR(D110="",AND(ISNUMBER(D110),D110&gt;=0.0,D110&lt;=1000000000000000.0))</formula1>
    </dataValidation>
    <dataValidation sqref="D111" showDropDown="0" showInputMessage="1" showErrorMessage="1" allowBlank="1" errorTitle="Invalid number" error="Enter a numeric value between 0 and 1e+15." promptTitle="Number required" prompt="Enter a numeric value between 0 and 1e+15." type="custom" errorStyle="stop">
      <formula1>=OR(D111="",AND(ISNUMBER(D111),D111&gt;=0.0,D111&lt;=1000000000000000.0))</formula1>
    </dataValidation>
    <dataValidation sqref="D112" showDropDown="0" showInputMessage="1" showErrorMessage="1" allowBlank="1" errorTitle="Invalid number" error="Enter a numeric value between 0 and 1e+15." promptTitle="Number required" prompt="Enter a numeric value between 0 and 1e+15." type="custom" errorStyle="stop">
      <formula1>=OR(D112="",AND(ISNUMBER(D112),D112&gt;=0.0,D112&lt;=1000000000000000.0))</formula1>
    </dataValidation>
    <dataValidation sqref="D113" showDropDown="0" showInputMessage="1" showErrorMessage="1" allowBlank="1" errorTitle="Invalid number" error="Enter a numeric value between 0 and 1e+15." promptTitle="Number required" prompt="Enter a numeric value between 0 and 1e+15." type="custom" errorStyle="stop">
      <formula1>=OR(D113="",AND(ISNUMBER(D113),D113&gt;=0.0,D113&lt;=1000000000000000.0))</formula1>
    </dataValidation>
    <dataValidation sqref="D114" showDropDown="0" showInputMessage="1" showErrorMessage="1" allowBlank="1" errorTitle="Invalid number" error="Enter a numeric value between 0 and 1e+15." promptTitle="Number required" prompt="Enter a numeric value between 0 and 1e+15." type="custom" errorStyle="stop">
      <formula1>=OR(D114="",AND(ISNUMBER(D114),D114&gt;=0.0,D114&lt;=1000000000000000.0))</formula1>
    </dataValidation>
    <dataValidation sqref="D115" showDropDown="0" showInputMessage="1" showErrorMessage="1" allowBlank="1" errorTitle="Invalid number" error="Enter a numeric value between 0 and 1e+15." promptTitle="Number required" prompt="Enter a numeric value between 0 and 1e+15." type="custom" errorStyle="stop">
      <formula1>=OR(D115="",AND(ISNUMBER(D115),D115&gt;=0.0,D115&lt;=1000000000000000.0))</formula1>
    </dataValidation>
    <dataValidation sqref="D118" showDropDown="0" showInputMessage="1" showErrorMessage="1" allowBlank="1" errorTitle="Invalid number" error="Enter a numeric value between 0 and 1e+15." promptTitle="Number required" prompt="Enter a numeric value between 0 and 1e+15." type="custom" errorStyle="stop">
      <formula1>=OR(D118="",AND(ISNUMBER(D118),D118&gt;=0.0,D118&lt;=1000000000000000.0))</formula1>
    </dataValidation>
    <dataValidation sqref="D119" showDropDown="0" showInputMessage="1" showErrorMessage="1" allowBlank="1" errorTitle="Invalid number" error="Enter a numeric value between 0 and 1e+15." promptTitle="Number required" prompt="Enter a numeric value between 0 and 1e+15." type="custom" errorStyle="stop">
      <formula1>=OR(D119="",AND(ISNUMBER(D119),D119&gt;=0.0,D119&lt;=1000000000000000.0))</formula1>
    </dataValidation>
    <dataValidation sqref="D120" showDropDown="0" showInputMessage="1" showErrorMessage="1" allowBlank="1" errorTitle="Invalid number" error="Enter a numeric value between 0 and 1e+15." promptTitle="Number required" prompt="Enter a numeric value between 0 and 1e+15." type="custom" errorStyle="stop">
      <formula1>=OR(D120="",AND(ISNUMBER(D120),D120&gt;=0.0,D120&lt;=1000000000000000.0))</formula1>
    </dataValidation>
    <dataValidation sqref="D121" showDropDown="0" showInputMessage="1" showErrorMessage="1" allowBlank="1" errorTitle="Invalid number" error="Enter a numeric value between 0 and 1e+15." promptTitle="Number required" prompt="Enter a numeric value between 0 and 1e+15." type="custom" errorStyle="stop">
      <formula1>=OR(D121="",AND(ISNUMBER(D121),D121&gt;=0.0,D121&lt;=1000000000000000.0))</formula1>
    </dataValidation>
    <dataValidation sqref="D122" showDropDown="0" showInputMessage="1" showErrorMessage="1" allowBlank="1" errorTitle="Invalid number" error="Enter a numeric value between 0 and 1e+15." promptTitle="Number required" prompt="Enter a numeric value between 0 and 1e+15." type="custom" errorStyle="stop">
      <formula1>=OR(D122="",AND(ISNUMBER(D122),D122&gt;=0.0,D122&lt;=1000000000000000.0))</formula1>
    </dataValidation>
    <dataValidation sqref="D123" showDropDown="0" showInputMessage="1" showErrorMessage="1" allowBlank="1" errorTitle="Invalid number" error="Enter a numeric value between 0 and 1e+15." promptTitle="Number required" prompt="Enter a numeric value between 0 and 1e+15." type="custom" errorStyle="stop">
      <formula1>=OR(D123="",AND(ISNUMBER(D123),D123&gt;=0.0,D123&lt;=1000000000000000.0))</formula1>
    </dataValidation>
    <dataValidation sqref="D124" showDropDown="0" showInputMessage="1" showErrorMessage="1" allowBlank="1" errorTitle="Invalid number" error="Enter a numeric value between 0 and 1e+15." promptTitle="Number required" prompt="Enter a numeric value between 0 and 1e+15." type="custom" errorStyle="stop">
      <formula1>=OR(D124="",AND(ISNUMBER(D124),D124&gt;=0.0,D124&lt;=1000000000000000.0))</formula1>
    </dataValidation>
    <dataValidation sqref="D125" showDropDown="0" showInputMessage="1" showErrorMessage="1" allowBlank="1" errorTitle="Invalid number" error="Enter a numeric value between 0 and 1e+15." promptTitle="Number required" prompt="Enter a numeric value between 0 and 1e+15." type="custom" errorStyle="stop">
      <formula1>=OR(D125="",AND(ISNUMBER(D125),D125&gt;=0.0,D125&lt;=1000000000000000.0))</formula1>
    </dataValidation>
    <dataValidation sqref="D126" showDropDown="0" showInputMessage="1" showErrorMessage="1" allowBlank="1" errorTitle="Invalid number" error="Enter a numeric value between 0 and 1e+15." promptTitle="Number required" prompt="Enter a numeric value between 0 and 1e+15." type="custom" errorStyle="stop">
      <formula1>=OR(D126="",AND(ISNUMBER(D126),D126&gt;=0.0,D126&lt;=1000000000000000.0))</formula1>
    </dataValidation>
    <dataValidation sqref="D127" showDropDown="0" showInputMessage="1" showErrorMessage="1" allowBlank="1" errorTitle="Invalid number" error="Enter a numeric value between 0 and 1e+15." promptTitle="Number required" prompt="Enter a numeric value between 0 and 1e+15." type="custom" errorStyle="stop">
      <formula1>=OR(D127="",AND(ISNUMBER(D127),D127&gt;=0.0,D127&lt;=1000000000000000.0))</formula1>
    </dataValidation>
    <dataValidation sqref="D128" showDropDown="0" showInputMessage="1" showErrorMessage="1" allowBlank="1" errorTitle="Invalid number" error="Enter a numeric value between 0 and 1e+15." promptTitle="Number required" prompt="Enter a numeric value between 0 and 1e+15." type="custom" errorStyle="stop">
      <formula1>=OR(D128="",AND(ISNUMBER(D128),D128&gt;=0.0,D128&lt;=1000000000000000.0))</formula1>
    </dataValidation>
    <dataValidation sqref="D129" showDropDown="0" showInputMessage="1" showErrorMessage="1" allowBlank="1" errorTitle="Invalid number" error="Enter a numeric value between 0 and 1e+15." promptTitle="Number required" prompt="Enter a numeric value between 0 and 1e+15." type="custom" errorStyle="stop">
      <formula1>=OR(D129="",AND(ISNUMBER(D129),D129&gt;=0.0,D129&lt;=1000000000000000.0))</formula1>
    </dataValidation>
    <dataValidation sqref="D130" showDropDown="0" showInputMessage="1" showErrorMessage="1" allowBlank="1" errorTitle="Invalid number" error="Enter a numeric value between 0 and 1e+15." promptTitle="Number required" prompt="Enter a numeric value between 0 and 1e+15." type="custom" errorStyle="stop">
      <formula1>=OR(D130="",AND(ISNUMBER(D130),D130&gt;=0.0,D130&lt;=1000000000000000.0))</formula1>
    </dataValidation>
    <dataValidation sqref="D131" showDropDown="0" showInputMessage="1" showErrorMessage="1" allowBlank="1" errorTitle="Invalid number" error="Enter a numeric value between 0 and 1e+15." promptTitle="Number required" prompt="Enter a numeric value between 0 and 1e+15." type="custom" errorStyle="stop">
      <formula1>=OR(D131="",AND(ISNUMBER(D131),D131&gt;=0.0,D131&lt;=1000000000000000.0))</formula1>
    </dataValidation>
    <dataValidation sqref="D132" showDropDown="0" showInputMessage="1" showErrorMessage="1" allowBlank="1" errorTitle="Invalid number" error="Enter a numeric value between 0 and 1e+15." promptTitle="Number required" prompt="Enter a numeric value between 0 and 1e+15." type="custom" errorStyle="stop">
      <formula1>=OR(D132="",AND(ISNUMBER(D132),D132&gt;=0.0,D132&lt;=1000000000000000.0))</formula1>
    </dataValidation>
    <dataValidation sqref="D133" showDropDown="0" showInputMessage="1" showErrorMessage="1" allowBlank="1" errorTitle="Invalid number" error="Enter a numeric value between 0 and 1e+15." promptTitle="Number required" prompt="Enter a numeric value between 0 and 1e+15." type="custom" errorStyle="stop">
      <formula1>=OR(D133="",AND(ISNUMBER(D133),D133&gt;=0.0,D133&lt;=1000000000000000.0))</formula1>
    </dataValidation>
    <dataValidation sqref="D134" showDropDown="0" showInputMessage="1" showErrorMessage="1" allowBlank="1" errorTitle="Invalid number" error="Enter a numeric value between 0 and 1e+15." promptTitle="Number required" prompt="Enter a numeric value between 0 and 1e+15." type="custom" errorStyle="stop">
      <formula1>=OR(D134="",AND(ISNUMBER(D134),D134&gt;=0.0,D134&lt;=1000000000000000.0))</formula1>
    </dataValidation>
    <dataValidation sqref="D135" showDropDown="0" showInputMessage="1" showErrorMessage="1" allowBlank="1" errorTitle="Invalid number" error="Enter a numeric value between 0 and 1e+15." promptTitle="Number required" prompt="Enter a numeric value between 0 and 1e+15." type="custom" errorStyle="stop">
      <formula1>=OR(D135="",AND(ISNUMBER(D135),D135&gt;=0.0,D135&lt;=1000000000000000.0))</formula1>
    </dataValidation>
    <dataValidation sqref="D136" showDropDown="0" showInputMessage="1" showErrorMessage="1" allowBlank="1" errorTitle="Invalid number" error="Enter a numeric value between 0 and 1e+15." promptTitle="Number required" prompt="Enter a numeric value between 0 and 1e+15." type="custom" errorStyle="stop">
      <formula1>=OR(D136="",AND(ISNUMBER(D136),D136&gt;=0.0,D136&lt;=1000000000000000.0))</formula1>
    </dataValidation>
    <dataValidation sqref="D137" showDropDown="0" showInputMessage="1" showErrorMessage="1" allowBlank="1" errorTitle="Invalid number" error="Enter a numeric value between 0 and 1e+15." promptTitle="Number required" prompt="Enter a numeric value between 0 and 1e+15." type="custom" errorStyle="stop">
      <formula1>=OR(D137="",AND(ISNUMBER(D137),D137&gt;=0.0,D137&lt;=1000000000000000.0))</formula1>
    </dataValidation>
    <dataValidation sqref="D138" showDropDown="0" showInputMessage="1" showErrorMessage="1" allowBlank="1" errorTitle="Invalid number" error="Enter a numeric value between 0 and 1e+15." promptTitle="Number required" prompt="Enter a numeric value between 0 and 1e+15." type="custom" errorStyle="stop">
      <formula1>=OR(D138="",AND(ISNUMBER(D138),D138&gt;=0.0,D138&lt;=1000000000000000.0))</formula1>
    </dataValidation>
    <dataValidation sqref="D139" showDropDown="0" showInputMessage="1" showErrorMessage="1" allowBlank="1" errorTitle="Invalid number" error="Enter a numeric value between 0 and 1e+15." promptTitle="Number required" prompt="Enter a numeric value between 0 and 1e+15." type="custom" errorStyle="stop">
      <formula1>=OR(D139="",AND(ISNUMBER(D139),D139&gt;=0.0,D139&lt;=1000000000000000.0))</formula1>
    </dataValidation>
    <dataValidation sqref="D140" showDropDown="0" showInputMessage="1" showErrorMessage="1" allowBlank="1" errorTitle="Invalid number" error="Enter a numeric value between 0 and 1e+15." promptTitle="Number required" prompt="Enter a numeric value between 0 and 1e+15." type="custom" errorStyle="stop">
      <formula1>=OR(D140="",AND(ISNUMBER(D140),D140&gt;=0.0,D140&lt;=1000000000000000.0))</formula1>
    </dataValidation>
    <dataValidation sqref="D141" showDropDown="0" showInputMessage="1" showErrorMessage="1" allowBlank="1" errorTitle="Invalid number" error="Enter a numeric value between 0 and 1e+15." promptTitle="Number required" prompt="Enter a numeric value between 0 and 1e+15." type="custom" errorStyle="stop">
      <formula1>=OR(D141="",AND(ISNUMBER(D141),D141&gt;=0.0,D141&lt;=1000000000000000.0))</formula1>
    </dataValidation>
    <dataValidation sqref="D142" showDropDown="0" showInputMessage="1" showErrorMessage="1" allowBlank="1" errorTitle="Invalid number" error="Enter a numeric value between 0 and 1e+15." promptTitle="Number required" prompt="Enter a numeric value between 0 and 1e+15." type="custom" errorStyle="stop">
      <formula1>=OR(D142="",AND(ISNUMBER(D142),D142&gt;=0.0,D142&lt;=1000000000000000.0))</formula1>
    </dataValidation>
    <dataValidation sqref="D143" showDropDown="0" showInputMessage="1" showErrorMessage="1" allowBlank="1" errorTitle="Invalid number" error="Enter a numeric value between 0 and 1e+15." promptTitle="Number required" prompt="Enter a numeric value between 0 and 1e+15." type="custom" errorStyle="stop">
      <formula1>=OR(D143="",AND(ISNUMBER(D143),D143&gt;=0.0,D143&lt;=1000000000000000.0))</formula1>
    </dataValidation>
    <dataValidation sqref="D144" showDropDown="0" showInputMessage="1" showErrorMessage="1" allowBlank="1" errorTitle="Invalid number" error="Enter a numeric value between 0 and 1e+15." promptTitle="Number required" prompt="Enter a numeric value between 0 and 1e+15." type="custom" errorStyle="stop">
      <formula1>=OR(D144="",AND(ISNUMBER(D144),D144&gt;=0.0,D144&lt;=1000000000000000.0))</formula1>
    </dataValidation>
    <dataValidation sqref="D145" showDropDown="0" showInputMessage="1" showErrorMessage="1" allowBlank="1" errorTitle="Invalid number" error="Enter a numeric value between 0 and 1e+15." promptTitle="Number required" prompt="Enter a numeric value between 0 and 1e+15." type="custom" errorStyle="stop">
      <formula1>=OR(D145="",AND(ISNUMBER(D145),D145&gt;=0.0,D145&lt;=1000000000000000.0))</formula1>
    </dataValidation>
    <dataValidation sqref="D146" showDropDown="0" showInputMessage="1" showErrorMessage="1" allowBlank="1" errorTitle="Invalid number" error="Enter a numeric value between 0 and 1e+15." promptTitle="Number required" prompt="Enter a numeric value between 0 and 1e+15." type="custom" errorStyle="stop">
      <formula1>=OR(D146="",AND(ISNUMBER(D146),D146&gt;=0.0,D146&lt;=1000000000000000.0))</formula1>
    </dataValidation>
    <dataValidation sqref="D147" showDropDown="0" showInputMessage="1" showErrorMessage="1" allowBlank="1" errorTitle="Invalid number" error="Enter a numeric value between 0 and 1e+15." promptTitle="Number required" prompt="Enter a numeric value between 0 and 1e+15." type="custom" errorStyle="stop">
      <formula1>=OR(D147="",AND(ISNUMBER(D147),D147&gt;=0.0,D147&lt;=1000000000000000.0))</formula1>
    </dataValidation>
    <dataValidation sqref="D148" showDropDown="0" showInputMessage="1" showErrorMessage="1" allowBlank="1" errorTitle="Invalid number" error="Enter a numeric value between 0 and 1e+15." promptTitle="Number required" prompt="Enter a numeric value between 0 and 1e+15." type="custom" errorStyle="stop">
      <formula1>=OR(D148="",AND(ISNUMBER(D148),D148&gt;=0.0,D148&lt;=1000000000000000.0))</formula1>
    </dataValidation>
    <dataValidation sqref="D149" showDropDown="0" showInputMessage="1" showErrorMessage="1" allowBlank="1" errorTitle="Invalid number" error="Enter a numeric value between 0 and 1e+15." promptTitle="Number required" prompt="Enter a numeric value between 0 and 1e+15." type="custom" errorStyle="stop">
      <formula1>=OR(D149="",AND(ISNUMBER(D149),D149&gt;=0.0,D149&lt;=1000000000000000.0))</formula1>
    </dataValidation>
    <dataValidation sqref="D150" showDropDown="0" showInputMessage="1" showErrorMessage="1" allowBlank="1" errorTitle="Invalid number" error="Enter a numeric value between 0 and 1e+15." promptTitle="Number required" prompt="Enter a numeric value between 0 and 1e+15." type="custom" errorStyle="stop">
      <formula1>=OR(D150="",AND(ISNUMBER(D150),D150&gt;=0.0,D150&lt;=1000000000000000.0))</formula1>
    </dataValidation>
    <dataValidation sqref="D152" showDropDown="0" showInputMessage="1" showErrorMessage="1" allowBlank="1" errorTitle="Invalid number" error="Enter a numeric value between 0 and 1e+15." promptTitle="Number required" prompt="Enter a numeric value between 0 and 1e+15." type="custom" errorStyle="stop">
      <formula1>=OR(D152="",AND(ISNUMBER(D152),D152&gt;=0.0,D152&lt;=1000000000000000.0))</formula1>
    </dataValidation>
    <dataValidation sqref="D153" showDropDown="0" showInputMessage="1" showErrorMessage="1" allowBlank="1" errorTitle="Invalid number" error="Enter a numeric value between 0 and 1e+15." promptTitle="Number required" prompt="Enter a numeric value between 0 and 1e+15." type="custom" errorStyle="stop">
      <formula1>=OR(D153="",AND(ISNUMBER(D153),D153&gt;=0.0,D153&lt;=1000000000000000.0))</formula1>
    </dataValidation>
    <dataValidation sqref="D154" showDropDown="0" showInputMessage="1" showErrorMessage="1" allowBlank="1" errorTitle="Invalid number" error="Enter a numeric value between 0 and 1e+15." promptTitle="Number required" prompt="Enter a numeric value between 0 and 1e+15." type="custom" errorStyle="stop">
      <formula1>=OR(D154="",AND(ISNUMBER(D154),D154&gt;=0.0,D154&lt;=1000000000000000.0))</formula1>
    </dataValidation>
    <dataValidation sqref="D156" showDropDown="0" showInputMessage="1" showErrorMessage="1" allowBlank="1" errorTitle="Invalid number" error="Enter a numeric value between 0 and 1e+15." promptTitle="Number required" prompt="Enter a numeric value between 0 and 1e+15." type="custom" errorStyle="stop">
      <formula1>=OR(D156="",AND(ISNUMBER(D156),D156&gt;=0.0,D156&lt;=1000000000000000.0))</formula1>
    </dataValidation>
    <dataValidation sqref="D157" showDropDown="0" showInputMessage="1" showErrorMessage="1" allowBlank="1" errorTitle="Invalid number" error="Enter a numeric value between 0 and 1e+15." promptTitle="Number required" prompt="Enter a numeric value between 0 and 1e+15." type="custom" errorStyle="stop">
      <formula1>=OR(D157="",AND(ISNUMBER(D157),D157&gt;=0.0,D157&lt;=1000000000000000.0))</formula1>
    </dataValidation>
    <dataValidation sqref="D158" showDropDown="0" showInputMessage="1" showErrorMessage="1" allowBlank="1" errorTitle="Invalid number" error="Enter a numeric value between 0 and 1e+15." promptTitle="Number required" prompt="Enter a numeric value between 0 and 1e+15." type="custom" errorStyle="stop">
      <formula1>=OR(D158="",AND(ISNUMBER(D158),D158&gt;=0.0,D158&lt;=1000000000000000.0))</formula1>
    </dataValidation>
    <dataValidation sqref="D161" showDropDown="0" showInputMessage="1" showErrorMessage="1" allowBlank="1" errorTitle="Invalid number" error="Enter a numeric value between 0 and 1e+15." promptTitle="Number required" prompt="Enter a numeric value between 0 and 1e+15." type="custom" errorStyle="stop">
      <formula1>=OR(D161="",AND(ISNUMBER(D161),D161&gt;=0.0,D161&lt;=1000000000000000.0))</formula1>
    </dataValidation>
    <dataValidation sqref="D162" showDropDown="0" showInputMessage="1" showErrorMessage="1" allowBlank="1" errorTitle="Invalid number" error="Enter a numeric value between 0 and 1e+15." promptTitle="Number required" prompt="Enter a numeric value between 0 and 1e+15." type="custom" errorStyle="stop">
      <formula1>=OR(D162="",AND(ISNUMBER(D162),D162&gt;=0.0,D162&lt;=1000000000000000.0))</formula1>
    </dataValidation>
    <dataValidation sqref="D163" showDropDown="0" showInputMessage="1" showErrorMessage="1" allowBlank="1" errorTitle="Invalid number" error="Enter a numeric value between 0 and 1e+15." promptTitle="Number required" prompt="Enter a numeric value between 0 and 1e+15." type="custom" errorStyle="stop">
      <formula1>=OR(D163="",AND(ISNUMBER(D163),D163&gt;=0.0,D163&lt;=1000000000000000.0))</formula1>
    </dataValidation>
    <dataValidation sqref="D164" showDropDown="0" showInputMessage="1" showErrorMessage="1" allowBlank="1" errorTitle="Invalid number" error="Enter a numeric value between 0 and 1e+15." promptTitle="Number required" prompt="Enter a numeric value between 0 and 1e+15." type="custom" errorStyle="stop">
      <formula1>=OR(D164="",AND(ISNUMBER(D164),D164&gt;=0.0,D164&lt;=1000000000000000.0))</formula1>
    </dataValidation>
    <dataValidation sqref="D165" showDropDown="0" showInputMessage="1" showErrorMessage="1" allowBlank="1" errorTitle="Invalid number" error="Enter a numeric value between 0 and 1e+15." promptTitle="Number required" prompt="Enter a numeric value between 0 and 1e+15." type="custom" errorStyle="stop">
      <formula1>=OR(D165="",AND(ISNUMBER(D165),D165&gt;=0.0,D165&lt;=1000000000000000.0))</formula1>
    </dataValidation>
    <dataValidation sqref="D166" showDropDown="0" showInputMessage="1" showErrorMessage="1" allowBlank="1" errorTitle="Invalid number" error="Enter a numeric value between 0 and 1e+15." promptTitle="Number required" prompt="Enter a numeric value between 0 and 1e+15." type="custom" errorStyle="stop">
      <formula1>=OR(D166="",AND(ISNUMBER(D166),D166&gt;=0.0,D166&lt;=1000000000000000.0))</formula1>
    </dataValidation>
    <dataValidation sqref="D168" showDropDown="0" showInputMessage="1" showErrorMessage="1" allowBlank="1" errorTitle="Invalid number" error="Enter a numeric value between 0 and 1e+15." promptTitle="Number required" prompt="Enter a numeric value between 0 and 1e+15." type="custom" errorStyle="stop">
      <formula1>=OR(D168="",AND(ISNUMBER(D168),D168&gt;=0.0,D168&lt;=1000000000000000.0))</formula1>
    </dataValidation>
    <dataValidation sqref="D169" showDropDown="0" showInputMessage="1" showErrorMessage="1" allowBlank="1" errorTitle="Invalid number" error="Enter a numeric value between 0 and 1e+15." promptTitle="Number required" prompt="Enter a numeric value between 0 and 1e+15." type="custom" errorStyle="stop">
      <formula1>=OR(D169="",AND(ISNUMBER(D169),D169&gt;=0.0,D169&lt;=1000000000000000.0))</formula1>
    </dataValidation>
    <dataValidation sqref="D170" showDropDown="0" showInputMessage="1" showErrorMessage="1" allowBlank="1" errorTitle="Invalid number" error="Enter a numeric value between 0 and 1e+15." promptTitle="Number required" prompt="Enter a numeric value between 0 and 1e+15." type="custom" errorStyle="stop">
      <formula1>=OR(D170="",AND(ISNUMBER(D170),D170&gt;=0.0,D170&lt;=1000000000000000.0))</formula1>
    </dataValidation>
    <dataValidation sqref="D171" showDropDown="0" showInputMessage="1" showErrorMessage="1" allowBlank="1" errorTitle="Invalid number" error="Enter a numeric value between 0 and 1e+15." promptTitle="Number required" prompt="Enter a numeric value between 0 and 1e+15." type="custom" errorStyle="stop">
      <formula1>=OR(D171="",AND(ISNUMBER(D171),D171&gt;=0.0,D171&lt;=1000000000000000.0))</formula1>
    </dataValidation>
    <dataValidation sqref="D172" showDropDown="0" showInputMessage="1" showErrorMessage="1" allowBlank="1" errorTitle="Invalid number" error="Enter a numeric value between 0 and 1e+15." promptTitle="Number required" prompt="Enter a numeric value between 0 and 1e+15." type="custom" errorStyle="stop">
      <formula1>=OR(D172="",AND(ISNUMBER(D172),D172&gt;=0.0,D172&lt;=1000000000000000.0))</formula1>
    </dataValidation>
    <dataValidation sqref="D173" showDropDown="0" showInputMessage="1" showErrorMessage="1" allowBlank="1" errorTitle="Invalid number" error="Enter a numeric value between 0 and 1e+15." promptTitle="Number required" prompt="Enter a numeric value between 0 and 1e+15." type="custom" errorStyle="stop">
      <formula1>=OR(D173="",AND(ISNUMBER(D173),D173&gt;=0.0,D173&lt;=1000000000000000.0))</formula1>
    </dataValidation>
    <dataValidation sqref="D176" showDropDown="0" showInputMessage="1" showErrorMessage="1" allowBlank="1" errorTitle="Invalid number" error="Enter a numeric value between 0 and 1e+15." promptTitle="Number required" prompt="Enter a numeric value between 0 and 1e+15." type="custom" errorStyle="stop">
      <formula1>=OR(D176="",AND(ISNUMBER(D176),D176&gt;=0.0,D176&lt;=1000000000000000.0))</formula1>
    </dataValidation>
    <dataValidation sqref="D177" showDropDown="0" showInputMessage="1" showErrorMessage="1" allowBlank="1" errorTitle="Invalid number" error="Enter a numeric value between 0 and 1e+15." promptTitle="Number required" prompt="Enter a numeric value between 0 and 1e+15." type="custom" errorStyle="stop">
      <formula1>=OR(D177="",AND(ISNUMBER(D177),D177&gt;=0.0,D177&lt;=1000000000000000.0))</formula1>
    </dataValidation>
    <dataValidation sqref="D178" showDropDown="0" showInputMessage="1" showErrorMessage="1" allowBlank="1" errorTitle="Invalid number" error="Enter a numeric value between 0 and 1e+15." promptTitle="Number required" prompt="Enter a numeric value between 0 and 1e+15." type="custom" errorStyle="stop">
      <formula1>=OR(D178="",AND(ISNUMBER(D178),D178&gt;=0.0,D178&lt;=1000000000000000.0))</formula1>
    </dataValidation>
    <dataValidation sqref="D179" showDropDown="0" showInputMessage="1" showErrorMessage="1" allowBlank="1" errorTitle="Invalid number" error="Enter a numeric value between 0 and 1e+15." promptTitle="Number required" prompt="Enter a numeric value between 0 and 1e+15." type="custom" errorStyle="stop">
      <formula1>=OR(D179="",AND(ISNUMBER(D179),D179&gt;=0.0,D179&lt;=1000000000000000.0))</formula1>
    </dataValidation>
    <dataValidation sqref="D180" showDropDown="0" showInputMessage="1" showErrorMessage="1" allowBlank="1" errorTitle="Invalid number" error="Enter a numeric value between 0 and 1e+15." promptTitle="Number required" prompt="Enter a numeric value between 0 and 1e+15." type="custom" errorStyle="stop">
      <formula1>=OR(D180="",AND(ISNUMBER(D180),D180&gt;=0.0,D180&lt;=1000000000000000.0))</formula1>
    </dataValidation>
    <dataValidation sqref="D181" showDropDown="0" showInputMessage="1" showErrorMessage="1" allowBlank="1" errorTitle="Invalid number" error="Enter a numeric value between 0 and 1e+15." promptTitle="Number required" prompt="Enter a numeric value between 0 and 1e+15." type="custom" errorStyle="stop">
      <formula1>=OR(D181="",AND(ISNUMBER(D181),D181&gt;=0.0,D181&lt;=1000000000000000.0))</formula1>
    </dataValidation>
    <dataValidation sqref="D182" showDropDown="0" showInputMessage="1" showErrorMessage="1" allowBlank="1" errorTitle="Invalid number" error="Enter a numeric value between 0 and 1e+15." promptTitle="Number required" prompt="Enter a numeric value between 0 and 1e+15." type="custom" errorStyle="stop">
      <formula1>=OR(D182="",AND(ISNUMBER(D182),D182&gt;=0.0,D182&lt;=1000000000000000.0))</formula1>
    </dataValidation>
    <dataValidation sqref="D183" showDropDown="0" showInputMessage="1" showErrorMessage="1" allowBlank="1" errorTitle="Invalid number" error="Enter a numeric value between 0 and 1e+15." promptTitle="Number required" prompt="Enter a numeric value between 0 and 1e+15." type="custom" errorStyle="stop">
      <formula1>=OR(D183="",AND(ISNUMBER(D183),D183&gt;=0.0,D183&lt;=1000000000000000.0))</formula1>
    </dataValidation>
    <dataValidation sqref="D184" showDropDown="0" showInputMessage="1" showErrorMessage="1" allowBlank="1" errorTitle="Invalid number" error="Enter a numeric value between 0 and 1e+15." promptTitle="Number required" prompt="Enter a numeric value between 0 and 1e+15." type="custom" errorStyle="stop">
      <formula1>=OR(D184="",AND(ISNUMBER(D184),D184&gt;=0.0,D184&lt;=1000000000000000.0))</formula1>
    </dataValidation>
    <dataValidation sqref="D185" showDropDown="0" showInputMessage="1" showErrorMessage="1" allowBlank="1" errorTitle="Invalid number" error="Enter a numeric value between 0 and 1e+15." promptTitle="Number required" prompt="Enter a numeric value between 0 and 1e+15." type="custom" errorStyle="stop">
      <formula1>=OR(D185="",AND(ISNUMBER(D185),D185&gt;=0.0,D185&lt;=1000000000000000.0))</formula1>
    </dataValidation>
    <dataValidation sqref="D186" showDropDown="0" showInputMessage="1" showErrorMessage="1" allowBlank="1" errorTitle="Invalid number" error="Enter a numeric value between 0 and 1e+15." promptTitle="Number required" prompt="Enter a numeric value between 0 and 1e+15." type="custom" errorStyle="stop">
      <formula1>=OR(D186="",AND(ISNUMBER(D186),D186&gt;=0.0,D186&lt;=1000000000000000.0))</formula1>
    </dataValidation>
    <dataValidation sqref="D187" showDropDown="0" showInputMessage="1" showErrorMessage="1" allowBlank="1" errorTitle="Invalid number" error="Enter a numeric value between 0 and 1e+15." promptTitle="Number required" prompt="Enter a numeric value between 0 and 1e+15." type="custom" errorStyle="stop">
      <formula1>=OR(D187="",AND(ISNUMBER(D187),D187&gt;=0.0,D187&lt;=1000000000000000.0))</formula1>
    </dataValidation>
    <dataValidation sqref="D188" showDropDown="0" showInputMessage="1" showErrorMessage="1" allowBlank="1" errorTitle="Invalid number" error="Enter a numeric value between 0 and 1e+15." promptTitle="Number required" prompt="Enter a numeric value between 0 and 1e+15." type="custom" errorStyle="stop">
      <formula1>=OR(D188="",AND(ISNUMBER(D188),D188&gt;=0.0,D188&lt;=1000000000000000.0))</formula1>
    </dataValidation>
    <dataValidation sqref="D189" showDropDown="0" showInputMessage="1" showErrorMessage="1" allowBlank="1" errorTitle="Invalid number" error="Enter a numeric value between 0 and 1e+15." promptTitle="Number required" prompt="Enter a numeric value between 0 and 1e+15." type="custom" errorStyle="stop">
      <formula1>=OR(D189="",AND(ISNUMBER(D189),D189&gt;=0.0,D189&lt;=1000000000000000.0))</formula1>
    </dataValidation>
    <dataValidation sqref="D190" showDropDown="0" showInputMessage="1" showErrorMessage="1" allowBlank="1" errorTitle="Invalid number" error="Enter a numeric value between 0 and 1e+15." promptTitle="Number required" prompt="Enter a numeric value between 0 and 1e+15." type="custom" errorStyle="stop">
      <formula1>=OR(D190="",AND(ISNUMBER(D190),D190&gt;=0.0,D190&lt;=1000000000000000.0))</formula1>
    </dataValidation>
    <dataValidation sqref="D191" showDropDown="0" showInputMessage="1" showErrorMessage="1" allowBlank="1" errorTitle="Invalid number" error="Enter a numeric value between 0 and 1e+15." promptTitle="Number required" prompt="Enter a numeric value between 0 and 1e+15." type="custom" errorStyle="stop">
      <formula1>=OR(D191="",AND(ISNUMBER(D191),D191&gt;=0.0,D191&lt;=1000000000000000.0))</formula1>
    </dataValidation>
    <dataValidation sqref="D192" showDropDown="0" showInputMessage="1" showErrorMessage="1" allowBlank="1" errorTitle="Invalid number" error="Enter a numeric value between 0 and 1e+15." promptTitle="Number required" prompt="Enter a numeric value between 0 and 1e+15." type="custom" errorStyle="stop">
      <formula1>=OR(D192="",AND(ISNUMBER(D192),D192&gt;=0.0,D192&lt;=1000000000000000.0))</formula1>
    </dataValidation>
    <dataValidation sqref="D193" showDropDown="0" showInputMessage="1" showErrorMessage="1" allowBlank="1" errorTitle="Invalid number" error="Enter a numeric value between 0 and 1e+15." promptTitle="Number required" prompt="Enter a numeric value between 0 and 1e+15." type="custom" errorStyle="stop">
      <formula1>=OR(D193="",AND(ISNUMBER(D193),D193&gt;=0.0,D193&lt;=1000000000000000.0))</formula1>
    </dataValidation>
    <dataValidation sqref="D194" showDropDown="0" showInputMessage="1" showErrorMessage="1" allowBlank="1" errorTitle="Invalid number" error="Enter a numeric value between 0 and 1e+15." promptTitle="Number required" prompt="Enter a numeric value between 0 and 1e+15." type="custom" errorStyle="stop">
      <formula1>=OR(D194="",AND(ISNUMBER(D194),D194&gt;=0.0,D194&lt;=1000000000000000.0))</formula1>
    </dataValidation>
    <dataValidation sqref="D195" showDropDown="0" showInputMessage="1" showErrorMessage="1" allowBlank="1" errorTitle="Invalid number" error="Enter a numeric value between 0 and 1e+15." promptTitle="Number required" prompt="Enter a numeric value between 0 and 1e+15." type="custom" errorStyle="stop">
      <formula1>=OR(D195="",AND(ISNUMBER(D195),D195&gt;=0.0,D195&lt;=1000000000000000.0))</formula1>
    </dataValidation>
    <dataValidation sqref="D196" showDropDown="0" showInputMessage="1" showErrorMessage="1" allowBlank="1" errorTitle="Invalid number" error="Enter a numeric value between 0 and 1e+15." promptTitle="Number required" prompt="Enter a numeric value between 0 and 1e+15." type="custom" errorStyle="stop">
      <formula1>=OR(D196="",AND(ISNUMBER(D196),D196&gt;=0.0,D196&lt;=1000000000000000.0))</formula1>
    </dataValidation>
    <dataValidation sqref="D197" showDropDown="0" showInputMessage="1" showErrorMessage="1" allowBlank="1" errorTitle="Invalid number" error="Enter a numeric value between 0 and 1e+15." promptTitle="Number required" prompt="Enter a numeric value between 0 and 1e+15." type="custom" errorStyle="stop">
      <formula1>=OR(D197="",AND(ISNUMBER(D197),D197&gt;=0.0,D197&lt;=1000000000000000.0))</formula1>
    </dataValidation>
    <dataValidation sqref="D198" showDropDown="0" showInputMessage="1" showErrorMessage="1" allowBlank="1" errorTitle="Invalid number" error="Enter a numeric value between 0 and 1e+15." promptTitle="Number required" prompt="Enter a numeric value between 0 and 1e+15." type="custom" errorStyle="stop">
      <formula1>=OR(D198="",AND(ISNUMBER(D198),D198&gt;=0.0,D198&lt;=1000000000000000.0))</formula1>
    </dataValidation>
    <dataValidation sqref="D199" showDropDown="0" showInputMessage="1" showErrorMessage="1" allowBlank="1" errorTitle="Invalid number" error="Enter a numeric value between 0 and 1e+15." promptTitle="Number required" prompt="Enter a numeric value between 0 and 1e+15." type="custom" errorStyle="stop">
      <formula1>=OR(D199="",AND(ISNUMBER(D199),D199&gt;=0.0,D199&lt;=1000000000000000.0))</formula1>
    </dataValidation>
    <dataValidation sqref="D200" showDropDown="0" showInputMessage="1" showErrorMessage="1" allowBlank="1" errorTitle="Invalid number" error="Enter a numeric value between 0 and 1e+15." promptTitle="Number required" prompt="Enter a numeric value between 0 and 1e+15." type="custom" errorStyle="stop">
      <formula1>=OR(D200="",AND(ISNUMBER(D200),D200&gt;=0.0,D200&lt;=1000000000000000.0))</formula1>
    </dataValidation>
    <dataValidation sqref="D201" showDropDown="0" showInputMessage="1" showErrorMessage="1" allowBlank="1" errorTitle="Invalid number" error="Enter a numeric value between 0 and 1e+15." promptTitle="Number required" prompt="Enter a numeric value between 0 and 1e+15." type="custom" errorStyle="stop">
      <formula1>=OR(D201="",AND(ISNUMBER(D201),D201&gt;=0.0,D201&lt;=1000000000000000.0))</formula1>
    </dataValidation>
    <dataValidation sqref="D202" showDropDown="0" showInputMessage="1" showErrorMessage="1" allowBlank="1" errorTitle="Invalid number" error="Enter a numeric value between 0 and 1e+15." promptTitle="Number required" prompt="Enter a numeric value between 0 and 1e+15." type="custom" errorStyle="stop">
      <formula1>=OR(D202="",AND(ISNUMBER(D202),D202&gt;=0.0,D202&lt;=1000000000000000.0))</formula1>
    </dataValidation>
    <dataValidation sqref="D203" showDropDown="0" showInputMessage="1" showErrorMessage="1" allowBlank="1" errorTitle="Invalid number" error="Enter a numeric value between 0 and 1e+15." promptTitle="Number required" prompt="Enter a numeric value between 0 and 1e+15." type="custom" errorStyle="stop">
      <formula1>=OR(D203="",AND(ISNUMBER(D203),D203&gt;=0.0,D203&lt;=1000000000000000.0))</formula1>
    </dataValidation>
    <dataValidation sqref="D204" showDropDown="0" showInputMessage="1" showErrorMessage="1" allowBlank="1" errorTitle="Invalid number" error="Enter a numeric value between 0 and 1e+15." promptTitle="Number required" prompt="Enter a numeric value between 0 and 1e+15." type="custom" errorStyle="stop">
      <formula1>=OR(D204="",AND(ISNUMBER(D204),D204&gt;=0.0,D204&lt;=1000000000000000.0))</formula1>
    </dataValidation>
    <dataValidation sqref="D205" showDropDown="0" showInputMessage="1" showErrorMessage="1" allowBlank="1" errorTitle="Invalid number" error="Enter a numeric value between 0 and 1e+15." promptTitle="Number required" prompt="Enter a numeric value between 0 and 1e+15." type="custom" errorStyle="stop">
      <formula1>=OR(D205="",AND(ISNUMBER(D205),D205&gt;=0.0,D205&lt;=1000000000000000.0))</formula1>
    </dataValidation>
    <dataValidation sqref="D206" showDropDown="0" showInputMessage="1" showErrorMessage="1" allowBlank="1" errorTitle="Invalid number" error="Enter a numeric value between 0 and 1e+15." promptTitle="Number required" prompt="Enter a numeric value between 0 and 1e+15." type="custom" errorStyle="stop">
      <formula1>=OR(D206="",AND(ISNUMBER(D206),D206&gt;=0.0,D206&lt;=1000000000000000.0))</formula1>
    </dataValidation>
    <dataValidation sqref="D207" showDropDown="0" showInputMessage="1" showErrorMessage="1" allowBlank="1" errorTitle="Invalid number" error="Enter a numeric value between 0 and 1e+15." promptTitle="Number required" prompt="Enter a numeric value between 0 and 1e+15." type="custom" errorStyle="stop">
      <formula1>=OR(D207="",AND(ISNUMBER(D207),D207&gt;=0.0,D207&lt;=1000000000000000.0))</formula1>
    </dataValidation>
    <dataValidation sqref="D208" showDropDown="0" showInputMessage="1" showErrorMessage="1" allowBlank="1" errorTitle="Invalid number" error="Enter a numeric value between 0 and 1e+15." promptTitle="Number required" prompt="Enter a numeric value between 0 and 1e+15." type="custom" errorStyle="stop">
      <formula1>=OR(D208="",AND(ISNUMBER(D208),D208&gt;=0.0,D208&lt;=1000000000000000.0))</formula1>
    </dataValidation>
    <dataValidation sqref="D209" showDropDown="0" showInputMessage="1" showErrorMessage="1" allowBlank="1" errorTitle="Invalid number" error="Enter a numeric value between 0 and 1e+15." promptTitle="Number required" prompt="Enter a numeric value between 0 and 1e+15." type="custom" errorStyle="stop">
      <formula1>=OR(D209="",AND(ISNUMBER(D209),D209&gt;=0.0,D209&lt;=1000000000000000.0))</formula1>
    </dataValidation>
    <dataValidation sqref="D210" showDropDown="0" showInputMessage="1" showErrorMessage="1" allowBlank="1" errorTitle="Invalid number" error="Enter a numeric value between 0 and 1e+15." promptTitle="Number required" prompt="Enter a numeric value between 0 and 1e+15." type="custom" errorStyle="stop">
      <formula1>=OR(D210="",AND(ISNUMBER(D210),D210&gt;=0.0,D210&lt;=1000000000000000.0))</formula1>
    </dataValidation>
    <dataValidation sqref="D211" showDropDown="0" showInputMessage="1" showErrorMessage="1" allowBlank="1" errorTitle="Invalid number" error="Enter a numeric value between 0 and 1e+15." promptTitle="Number required" prompt="Enter a numeric value between 0 and 1e+15." type="custom" errorStyle="stop">
      <formula1>=OR(D211="",AND(ISNUMBER(D211),D211&gt;=0.0,D211&lt;=1000000000000000.0))</formula1>
    </dataValidation>
    <dataValidation sqref="D212" showDropDown="0" showInputMessage="1" showErrorMessage="1" allowBlank="1" errorTitle="Invalid number" error="Enter a numeric value between 0 and 1e+15." promptTitle="Number required" prompt="Enter a numeric value between 0 and 1e+15." type="custom" errorStyle="stop">
      <formula1>=OR(D212="",AND(ISNUMBER(D212),D212&gt;=0.0,D212&lt;=1000000000000000.0))</formula1>
    </dataValidation>
    <dataValidation sqref="D213" showDropDown="0" showInputMessage="1" showErrorMessage="1" allowBlank="1" errorTitle="Invalid number" error="Enter a numeric value between 0 and 1e+15." promptTitle="Number required" prompt="Enter a numeric value between 0 and 1e+15." type="custom" errorStyle="stop">
      <formula1>=OR(D213="",AND(ISNUMBER(D213),D213&gt;=0.0,D213&lt;=1000000000000000.0))</formula1>
    </dataValidation>
    <dataValidation sqref="D214" showDropDown="0" showInputMessage="1" showErrorMessage="1" allowBlank="1" errorTitle="Invalid number" error="Enter a numeric value between 0 and 1e+15." promptTitle="Number required" prompt="Enter a numeric value between 0 and 1e+15." type="custom" errorStyle="stop">
      <formula1>=OR(D214="",AND(ISNUMBER(D214),D214&gt;=0.0,D214&lt;=1000000000000000.0))</formula1>
    </dataValidation>
    <dataValidation sqref="D215" showDropDown="0" showInputMessage="1" showErrorMessage="1" allowBlank="1" errorTitle="Invalid number" error="Enter a numeric value between 0 and 1e+15." promptTitle="Number required" prompt="Enter a numeric value between 0 and 1e+15." type="custom" errorStyle="stop">
      <formula1>=OR(D215="",AND(ISNUMBER(D215),D215&gt;=0.0,D215&lt;=1000000000000000.0))</formula1>
    </dataValidation>
    <dataValidation sqref="D216" showDropDown="0" showInputMessage="1" showErrorMessage="1" allowBlank="1" errorTitle="Invalid number" error="Enter a numeric value between 0 and 1e+15." promptTitle="Number required" prompt="Enter a numeric value between 0 and 1e+15." type="custom" errorStyle="stop">
      <formula1>=OR(D216="",AND(ISNUMBER(D216),D216&gt;=0.0,D216&lt;=1000000000000000.0))</formula1>
    </dataValidation>
    <dataValidation sqref="D217" showDropDown="0" showInputMessage="1" showErrorMessage="1" allowBlank="1" errorTitle="Invalid number" error="Enter a numeric value between 0 and 1e+15." promptTitle="Number required" prompt="Enter a numeric value between 0 and 1e+15." type="custom" errorStyle="stop">
      <formula1>=OR(D217="",AND(ISNUMBER(D217),D217&gt;=0.0,D217&lt;=1000000000000000.0))</formula1>
    </dataValidation>
    <dataValidation sqref="D218" showDropDown="0" showInputMessage="1" showErrorMessage="1" allowBlank="1" errorTitle="Invalid number" error="Enter a numeric value between 0 and 1e+15." promptTitle="Number required" prompt="Enter a numeric value between 0 and 1e+15." type="custom" errorStyle="stop">
      <formula1>=OR(D218="",AND(ISNUMBER(D218),D218&gt;=0.0,D218&lt;=1000000000000000.0))</formula1>
    </dataValidation>
    <dataValidation sqref="D219" showDropDown="0" showInputMessage="1" showErrorMessage="1" allowBlank="1" errorTitle="Invalid number" error="Enter a numeric value between 0 and 1e+15." promptTitle="Number required" prompt="Enter a numeric value between 0 and 1e+15." type="custom" errorStyle="stop">
      <formula1>=OR(D219="",AND(ISNUMBER(D219),D219&gt;=0.0,D219&lt;=1000000000000000.0))</formula1>
    </dataValidation>
    <dataValidation sqref="D220" showDropDown="0" showInputMessage="1" showErrorMessage="1" allowBlank="1" errorTitle="Invalid number" error="Enter a numeric value between 0 and 1e+15." promptTitle="Number required" prompt="Enter a numeric value between 0 and 1e+15." type="custom" errorStyle="stop">
      <formula1>=OR(D220="",AND(ISNUMBER(D220),D220&gt;=0.0,D220&lt;=1000000000000000.0))</formula1>
    </dataValidation>
    <dataValidation sqref="D222" showDropDown="0" showInputMessage="1" showErrorMessage="1" allowBlank="1" errorTitle="Invalid number" error="Enter a numeric value between 0 and 1e+15." promptTitle="Number required" prompt="Enter a numeric value between 0 and 1e+15." type="custom" errorStyle="stop">
      <formula1>=OR(D222="",AND(ISNUMBER(D222),D222&gt;=0.0,D222&lt;=1000000000000000.0))</formula1>
    </dataValidation>
    <dataValidation sqref="D223" showDropDown="0" showInputMessage="1" showErrorMessage="1" allowBlank="1" errorTitle="Invalid number" error="Enter a numeric value between 0 and 1e+15." promptTitle="Number required" prompt="Enter a numeric value between 0 and 1e+15." type="custom" errorStyle="stop">
      <formula1>=OR(D223="",AND(ISNUMBER(D223),D223&gt;=0.0,D223&lt;=1000000000000000.0))</formula1>
    </dataValidation>
    <dataValidation sqref="D224" showDropDown="0" showInputMessage="1" showErrorMessage="1" allowBlank="1" errorTitle="Invalid number" error="Enter a numeric value between 0 and 1e+15." promptTitle="Number required" prompt="Enter a numeric value between 0 and 1e+15." type="custom" errorStyle="stop">
      <formula1>=OR(D224="",AND(ISNUMBER(D224),D224&gt;=0.0,D224&lt;=1000000000000000.0))</formula1>
    </dataValidation>
    <dataValidation sqref="D225" showDropDown="0" showInputMessage="1" showErrorMessage="1" allowBlank="1" errorTitle="Invalid number" error="Enter a numeric value between 0 and 1e+15." promptTitle="Number required" prompt="Enter a numeric value between 0 and 1e+15." type="custom" errorStyle="stop">
      <formula1>=OR(D225="",AND(ISNUMBER(D225),D225&gt;=0.0,D225&lt;=1000000000000000.0))</formula1>
    </dataValidation>
    <dataValidation sqref="D226" showDropDown="0" showInputMessage="1" showErrorMessage="1" allowBlank="1" errorTitle="Invalid number" error="Enter a numeric value between 0 and 1e+15." promptTitle="Number required" prompt="Enter a numeric value between 0 and 1e+15." type="custom" errorStyle="stop">
      <formula1>=OR(D226="",AND(ISNUMBER(D226),D226&gt;=0.0,D226&lt;=1000000000000000.0))</formula1>
    </dataValidation>
    <dataValidation sqref="D227" showDropDown="0" showInputMessage="1" showErrorMessage="1" allowBlank="1" errorTitle="Invalid number" error="Enter a numeric value between 0 and 1e+15." promptTitle="Number required" prompt="Enter a numeric value between 0 and 1e+15." type="custom" errorStyle="stop">
      <formula1>=OR(D227="",AND(ISNUMBER(D227),D227&gt;=0.0,D227&lt;=1000000000000000.0))</formula1>
    </dataValidation>
    <dataValidation sqref="D228" showDropDown="0" showInputMessage="1" showErrorMessage="1" allowBlank="1" errorTitle="Invalid number" error="Enter a numeric value between 0 and 1e+15." promptTitle="Number required" prompt="Enter a numeric value between 0 and 1e+15." type="custom" errorStyle="stop">
      <formula1>=OR(D228="",AND(ISNUMBER(D228),D228&gt;=0.0,D228&lt;=1000000000000000.0))</formula1>
    </dataValidation>
    <dataValidation sqref="D229" showDropDown="0" showInputMessage="1" showErrorMessage="1" allowBlank="1" errorTitle="Invalid number" error="Enter a numeric value between 0 and 1e+15." promptTitle="Number required" prompt="Enter a numeric value between 0 and 1e+15." type="custom" errorStyle="stop">
      <formula1>=OR(D229="",AND(ISNUMBER(D229),D229&gt;=0.0,D229&lt;=1000000000000000.0))</formula1>
    </dataValidation>
    <dataValidation sqref="D230" showDropDown="0" showInputMessage="1" showErrorMessage="1" allowBlank="1" errorTitle="Invalid number" error="Enter a numeric value between 0 and 1e+15." promptTitle="Number required" prompt="Enter a numeric value between 0 and 1e+15." type="custom" errorStyle="stop">
      <formula1>=OR(D230="",AND(ISNUMBER(D230),D230&gt;=0.0,D230&lt;=1000000000000000.0))</formula1>
    </dataValidation>
    <dataValidation sqref="D231" showDropDown="0" showInputMessage="1" showErrorMessage="1" allowBlank="1" errorTitle="Invalid number" error="Enter a numeric value between 0 and 1e+15." promptTitle="Number required" prompt="Enter a numeric value between 0 and 1e+15." type="custom" errorStyle="stop">
      <formula1>=OR(D231="",AND(ISNUMBER(D231),D231&gt;=0.0,D231&lt;=1000000000000000.0))</formula1>
    </dataValidation>
    <dataValidation sqref="D232" showDropDown="0" showInputMessage="1" showErrorMessage="1" allowBlank="1" errorTitle="Invalid number" error="Enter a numeric value between 0 and 1e+15." promptTitle="Number required" prompt="Enter a numeric value between 0 and 1e+15." type="custom" errorStyle="stop">
      <formula1>=OR(D232="",AND(ISNUMBER(D232),D232&gt;=0.0,D232&lt;=1000000000000000.0))</formula1>
    </dataValidation>
    <dataValidation sqref="D233" showDropDown="0" showInputMessage="1" showErrorMessage="1" allowBlank="1" errorTitle="Invalid number" error="Enter a numeric value between 0 and 1e+15." promptTitle="Number required" prompt="Enter a numeric value between 0 and 1e+15." type="custom" errorStyle="stop">
      <formula1>=OR(D233="",AND(ISNUMBER(D233),D233&gt;=0.0,D233&lt;=1000000000000000.0))</formula1>
    </dataValidation>
    <dataValidation sqref="D234" showDropDown="0" showInputMessage="1" showErrorMessage="1" allowBlank="1" errorTitle="Invalid number" error="Enter a numeric value between 0 and 1e+15." promptTitle="Number required" prompt="Enter a numeric value between 0 and 1e+15." type="custom" errorStyle="stop">
      <formula1>=OR(D234="",AND(ISNUMBER(D234),D234&gt;=0.0,D234&lt;=1000000000000000.0))</formula1>
    </dataValidation>
    <dataValidation sqref="D235" showDropDown="0" showInputMessage="1" showErrorMessage="1" allowBlank="1" errorTitle="Invalid number" error="Enter a numeric value between 0 and 1e+15." promptTitle="Number required" prompt="Enter a numeric value between 0 and 1e+15." type="custom" errorStyle="stop">
      <formula1>=OR(D235="",AND(ISNUMBER(D235),D235&gt;=0.0,D235&lt;=1000000000000000.0))</formula1>
    </dataValidation>
    <dataValidation sqref="D236" showDropDown="0" showInputMessage="1" showErrorMessage="1" allowBlank="1" errorTitle="Invalid number" error="Enter a numeric value between 0 and 1e+15." promptTitle="Number required" prompt="Enter a numeric value between 0 and 1e+15." type="custom" errorStyle="stop">
      <formula1>=OR(D236="",AND(ISNUMBER(D236),D236&gt;=0.0,D236&lt;=1000000000000000.0))</formula1>
    </dataValidation>
    <dataValidation sqref="D237" showDropDown="0" showInputMessage="1" showErrorMessage="1" allowBlank="1" errorTitle="Invalid number" error="Enter a numeric value between 0 and 1e+15." promptTitle="Number required" prompt="Enter a numeric value between 0 and 1e+15." type="custom" errorStyle="stop">
      <formula1>=OR(D237="",AND(ISNUMBER(D237),D237&gt;=0.0,D237&lt;=1000000000000000.0))</formula1>
    </dataValidation>
    <dataValidation sqref="D238" showDropDown="0" showInputMessage="1" showErrorMessage="1" allowBlank="1" errorTitle="Invalid number" error="Enter a numeric value between 0 and 1e+15." promptTitle="Number required" prompt="Enter a numeric value between 0 and 1e+15." type="custom" errorStyle="stop">
      <formula1>=OR(D238="",AND(ISNUMBER(D238),D238&gt;=0.0,D238&lt;=1000000000000000.0))</formula1>
    </dataValidation>
    <dataValidation sqref="D239" showDropDown="0" showInputMessage="1" showErrorMessage="1" allowBlank="1" errorTitle="Invalid number" error="Enter a numeric value between 0 and 1e+15." promptTitle="Number required" prompt="Enter a numeric value between 0 and 1e+15." type="custom" errorStyle="stop">
      <formula1>=OR(D239="",AND(ISNUMBER(D239),D239&gt;=0.0,D239&lt;=1000000000000000.0))</formula1>
    </dataValidation>
    <dataValidation sqref="D240" showDropDown="0" showInputMessage="1" showErrorMessage="1" allowBlank="1" errorTitle="Invalid number" error="Enter a numeric value between 0 and 1e+15." promptTitle="Number required" prompt="Enter a numeric value between 0 and 1e+15." type="custom" errorStyle="stop">
      <formula1>=OR(D240="",AND(ISNUMBER(D240),D240&gt;=0.0,D240&lt;=1000000000000000.0))</formula1>
    </dataValidation>
    <dataValidation sqref="D241" showDropDown="0" showInputMessage="1" showErrorMessage="1" allowBlank="1" errorTitle="Invalid number" error="Enter a numeric value between 0 and 1e+15." promptTitle="Number required" prompt="Enter a numeric value between 0 and 1e+15." type="custom" errorStyle="stop">
      <formula1>=OR(D241="",AND(ISNUMBER(D241),D241&gt;=0.0,D241&lt;=1000000000000000.0))</formula1>
    </dataValidation>
    <dataValidation sqref="D242" showDropDown="0" showInputMessage="1" showErrorMessage="1" allowBlank="1" errorTitle="Invalid number" error="Enter a numeric value between 0 and 1e+15." promptTitle="Number required" prompt="Enter a numeric value between 0 and 1e+15." type="custom" errorStyle="stop">
      <formula1>=OR(D242="",AND(ISNUMBER(D242),D242&gt;=0.0,D242&lt;=1000000000000000.0))</formula1>
    </dataValidation>
    <dataValidation sqref="D243" showDropDown="0" showInputMessage="1" showErrorMessage="1" allowBlank="1" errorTitle="Invalid number" error="Enter a numeric value between 0 and 1e+15." promptTitle="Number required" prompt="Enter a numeric value between 0 and 1e+15." type="custom" errorStyle="stop">
      <formula1>=OR(D243="",AND(ISNUMBER(D243),D243&gt;=0.0,D243&lt;=1000000000000000.0))</formula1>
    </dataValidation>
    <dataValidation sqref="D244" showDropDown="0" showInputMessage="1" showErrorMessage="1" allowBlank="1" errorTitle="Invalid number" error="Enter a numeric value between 0 and 1e+15." promptTitle="Number required" prompt="Enter a numeric value between 0 and 1e+15." type="custom" errorStyle="stop">
      <formula1>=OR(D244="",AND(ISNUMBER(D244),D244&gt;=0.0,D244&lt;=1000000000000000.0))</formula1>
    </dataValidation>
    <dataValidation sqref="D245" showDropDown="0" showInputMessage="1" showErrorMessage="1" allowBlank="1" errorTitle="Invalid number" error="Enter a numeric value between 0 and 1e+15." promptTitle="Number required" prompt="Enter a numeric value between 0 and 1e+15." type="custom" errorStyle="stop">
      <formula1>=OR(D245="",AND(ISNUMBER(D245),D245&gt;=0.0,D245&lt;=1000000000000000.0))</formula1>
    </dataValidation>
    <dataValidation sqref="D246" showDropDown="0" showInputMessage="1" showErrorMessage="1" allowBlank="1" errorTitle="Invalid number" error="Enter a numeric value between 0 and 1e+15." promptTitle="Number required" prompt="Enter a numeric value between 0 and 1e+15." type="custom" errorStyle="stop">
      <formula1>=OR(D246="",AND(ISNUMBER(D246),D246&gt;=0.0,D246&lt;=1000000000000000.0))</formula1>
    </dataValidation>
    <dataValidation sqref="D247" showDropDown="0" showInputMessage="1" showErrorMessage="1" allowBlank="1" errorTitle="Invalid number" error="Enter a numeric value between 0 and 1e+15." promptTitle="Number required" prompt="Enter a numeric value between 0 and 1e+15." type="custom" errorStyle="stop">
      <formula1>=OR(D247="",AND(ISNUMBER(D247),D247&gt;=0.0,D247&lt;=1000000000000000.0))</formula1>
    </dataValidation>
    <dataValidation sqref="D248" showDropDown="0" showInputMessage="1" showErrorMessage="1" allowBlank="1" errorTitle="Invalid number" error="Enter a numeric value between 0 and 1e+15." promptTitle="Number required" prompt="Enter a numeric value between 0 and 1e+15." type="custom" errorStyle="stop">
      <formula1>=OR(D248="",AND(ISNUMBER(D248),D248&gt;=0.0,D248&lt;=1000000000000000.0))</formula1>
    </dataValidation>
    <dataValidation sqref="D249" showDropDown="0" showInputMessage="1" showErrorMessage="1" allowBlank="1" errorTitle="Invalid number" error="Enter a numeric value between 0 and 1e+15." promptTitle="Number required" prompt="Enter a numeric value between 0 and 1e+15." type="custom" errorStyle="stop">
      <formula1>=OR(D249="",AND(ISNUMBER(D249),D249&gt;=0.0,D249&lt;=1000000000000000.0))</formula1>
    </dataValidation>
    <dataValidation sqref="D250" showDropDown="0" showInputMessage="1" showErrorMessage="1" allowBlank="1" errorTitle="Invalid number" error="Enter a numeric value between 0 and 1e+15." promptTitle="Number required" prompt="Enter a numeric value between 0 and 1e+15." type="custom" errorStyle="stop">
      <formula1>=OR(D250="",AND(ISNUMBER(D250),D250&gt;=0.0,D250&lt;=1000000000000000.0))</formula1>
    </dataValidation>
    <dataValidation sqref="D251" showDropDown="0" showInputMessage="1" showErrorMessage="1" allowBlank="1" errorTitle="Invalid number" error="Enter a numeric value between 0 and 1e+15." promptTitle="Number required" prompt="Enter a numeric value between 0 and 1e+15." type="custom" errorStyle="stop">
      <formula1>=OR(D251="",AND(ISNUMBER(D251),D251&gt;=0.0,D251&lt;=1000000000000000.0))</formula1>
    </dataValidation>
    <dataValidation sqref="D252" showDropDown="0" showInputMessage="1" showErrorMessage="1" allowBlank="1" errorTitle="Invalid number" error="Enter a numeric value between 0 and 1e+15." promptTitle="Number required" prompt="Enter a numeric value between 0 and 1e+15." type="custom" errorStyle="stop">
      <formula1>=OR(D252="",AND(ISNUMBER(D252),D252&gt;=0.0,D252&lt;=1000000000000000.0))</formula1>
    </dataValidation>
    <dataValidation sqref="D253" showDropDown="0" showInputMessage="1" showErrorMessage="1" allowBlank="1" errorTitle="Invalid number" error="Enter a numeric value between 0 and 1e+15." promptTitle="Number required" prompt="Enter a numeric value between 0 and 1e+15." type="custom" errorStyle="stop">
      <formula1>=OR(D253="",AND(ISNUMBER(D253),D253&gt;=0.0,D253&lt;=1000000000000000.0))</formula1>
    </dataValidation>
    <dataValidation sqref="D254" showDropDown="0" showInputMessage="1" showErrorMessage="1" allowBlank="1" errorTitle="Invalid number" error="Enter a numeric value between 0 and 1e+15." promptTitle="Number required" prompt="Enter a numeric value between 0 and 1e+15." type="custom" errorStyle="stop">
      <formula1>=OR(D254="",AND(ISNUMBER(D254),D254&gt;=0.0,D254&lt;=1000000000000000.0))</formula1>
    </dataValidation>
    <dataValidation sqref="D255" showDropDown="0" showInputMessage="1" showErrorMessage="1" allowBlank="1" errorTitle="Invalid number" error="Enter a numeric value between 0 and 1e+15." promptTitle="Number required" prompt="Enter a numeric value between 0 and 1e+15." type="custom" errorStyle="stop">
      <formula1>=OR(D255="",AND(ISNUMBER(D255),D255&gt;=0.0,D255&lt;=1000000000000000.0))</formula1>
    </dataValidation>
    <dataValidation sqref="D256" showDropDown="0" showInputMessage="1" showErrorMessage="1" allowBlank="1" errorTitle="Invalid number" error="Enter a numeric value between 0 and 1e+15." promptTitle="Number required" prompt="Enter a numeric value between 0 and 1e+15." type="custom" errorStyle="stop">
      <formula1>=OR(D256="",AND(ISNUMBER(D256),D256&gt;=0.0,D256&lt;=1000000000000000.0))</formula1>
    </dataValidation>
    <dataValidation sqref="D257" showDropDown="0" showInputMessage="1" showErrorMessage="1" allowBlank="1" errorTitle="Invalid number" error="Enter a numeric value between 0 and 1e+15." promptTitle="Number required" prompt="Enter a numeric value between 0 and 1e+15." type="custom" errorStyle="stop">
      <formula1>=OR(D257="",AND(ISNUMBER(D257),D257&gt;=0.0,D257&lt;=1000000000000000.0))</formula1>
    </dataValidation>
    <dataValidation sqref="D258" showDropDown="0" showInputMessage="1" showErrorMessage="1" allowBlank="1" errorTitle="Invalid number" error="Enter a numeric value between 0 and 1e+15." promptTitle="Number required" prompt="Enter a numeric value between 0 and 1e+15." type="custom" errorStyle="stop">
      <formula1>=OR(D258="",AND(ISNUMBER(D258),D258&gt;=0.0,D258&lt;=1000000000000000.0))</formula1>
    </dataValidation>
    <dataValidation sqref="D261" showDropDown="0" showInputMessage="1" showErrorMessage="1" allowBlank="1" errorTitle="Invalid number" error="Enter a numeric value between 0 and 1e+15." promptTitle="Number required" prompt="Enter a numeric value between 0 and 1e+15." type="custom" errorStyle="stop">
      <formula1>=OR(D261="",AND(ISNUMBER(D261),D261&gt;=0.0,D261&lt;=1000000000000000.0))</formula1>
    </dataValidation>
    <dataValidation sqref="D262" showDropDown="0" showInputMessage="1" showErrorMessage="1" allowBlank="1" errorTitle="Invalid number" error="Enter a numeric value between 0 and 1e+15." promptTitle="Number required" prompt="Enter a numeric value between 0 and 1e+15." type="custom" errorStyle="stop">
      <formula1>=OR(D262="",AND(ISNUMBER(D262),D262&gt;=0.0,D262&lt;=1000000000000000.0))</formula1>
    </dataValidation>
    <dataValidation sqref="D263" showDropDown="0" showInputMessage="1" showErrorMessage="1" allowBlank="1" errorTitle="Invalid number" error="Enter a numeric value between 0 and 1e+15." promptTitle="Number required" prompt="Enter a numeric value between 0 and 1e+15." type="custom" errorStyle="stop">
      <formula1>=OR(D263="",AND(ISNUMBER(D263),D263&gt;=0.0,D263&lt;=1000000000000000.0))</formula1>
    </dataValidation>
    <dataValidation sqref="D264" showDropDown="0" showInputMessage="1" showErrorMessage="1" allowBlank="1" errorTitle="Invalid number" error="Enter a numeric value between 0 and 1e+15." promptTitle="Number required" prompt="Enter a numeric value between 0 and 1e+15." type="custom" errorStyle="stop">
      <formula1>=OR(D264="",AND(ISNUMBER(D264),D264&gt;=0.0,D264&lt;=1000000000000000.0))</formula1>
    </dataValidation>
    <dataValidation sqref="D265" showDropDown="0" showInputMessage="1" showErrorMessage="1" allowBlank="1" errorTitle="Invalid number" error="Enter a numeric value between 0 and 1e+15." promptTitle="Number required" prompt="Enter a numeric value between 0 and 1e+15." type="custom" errorStyle="stop">
      <formula1>=OR(D265="",AND(ISNUMBER(D265),D265&gt;=0.0,D265&lt;=1000000000000000.0))</formula1>
    </dataValidation>
    <dataValidation sqref="D266" showDropDown="0" showInputMessage="1" showErrorMessage="1" allowBlank="1" errorTitle="Invalid number" error="Enter a numeric value between 0 and 1e+15." promptTitle="Number required" prompt="Enter a numeric value between 0 and 1e+15." type="custom" errorStyle="stop">
      <formula1>=OR(D266="",AND(ISNUMBER(D266),D266&gt;=0.0,D266&lt;=1000000000000000.0))</formula1>
    </dataValidation>
    <dataValidation sqref="D267" showDropDown="0" showInputMessage="1" showErrorMessage="1" allowBlank="1" errorTitle="Invalid number" error="Enter a numeric value between 0 and 1e+15." promptTitle="Number required" prompt="Enter a numeric value between 0 and 1e+15." type="custom" errorStyle="stop">
      <formula1>=OR(D267="",AND(ISNUMBER(D267),D267&gt;=0.0,D267&lt;=1000000000000000.0))</formula1>
    </dataValidation>
    <dataValidation sqref="D268" showDropDown="0" showInputMessage="1" showErrorMessage="1" allowBlank="1" errorTitle="Invalid number" error="Enter a numeric value between 0 and 1e+15." promptTitle="Number required" prompt="Enter a numeric value between 0 and 1e+15." type="custom" errorStyle="stop">
      <formula1>=OR(D268="",AND(ISNUMBER(D268),D268&gt;=0.0,D268&lt;=1000000000000000.0))</formula1>
    </dataValidation>
    <dataValidation sqref="D269" showDropDown="0" showInputMessage="1" showErrorMessage="1" allowBlank="1" errorTitle="Invalid number" error="Enter a numeric value between 0 and 1e+15." promptTitle="Number required" prompt="Enter a numeric value between 0 and 1e+15." type="custom" errorStyle="stop">
      <formula1>=OR(D269="",AND(ISNUMBER(D269),D269&gt;=0.0,D269&lt;=1000000000000000.0))</formula1>
    </dataValidation>
    <dataValidation sqref="D270" showDropDown="0" showInputMessage="1" showErrorMessage="1" allowBlank="1" errorTitle="Invalid number" error="Enter a numeric value between 0 and 1e+15." promptTitle="Number required" prompt="Enter a numeric value between 0 and 1e+15." type="custom" errorStyle="stop">
      <formula1>=OR(D270="",AND(ISNUMBER(D270),D270&gt;=0.0,D270&lt;=1000000000000000.0))</formula1>
    </dataValidation>
    <dataValidation sqref="D271" showDropDown="0" showInputMessage="1" showErrorMessage="1" allowBlank="1" errorTitle="Invalid number" error="Enter a numeric value between 0 and 1e+15." promptTitle="Number required" prompt="Enter a numeric value between 0 and 1e+15." type="custom" errorStyle="stop">
      <formula1>=OR(D271="",AND(ISNUMBER(D271),D271&gt;=0.0,D271&lt;=1000000000000000.0))</formula1>
    </dataValidation>
    <dataValidation sqref="D272" showDropDown="0" showInputMessage="1" showErrorMessage="1" allowBlank="1" errorTitle="Invalid number" error="Enter a numeric value between 0 and 1e+15." promptTitle="Number required" prompt="Enter a numeric value between 0 and 1e+15." type="custom" errorStyle="stop">
      <formula1>=OR(D272="",AND(ISNUMBER(D272),D272&gt;=0.0,D272&lt;=1000000000000000.0))</formula1>
    </dataValidation>
    <dataValidation sqref="D273" showDropDown="0" showInputMessage="1" showErrorMessage="1" allowBlank="1" errorTitle="Invalid number" error="Enter a numeric value between 0 and 1e+15." promptTitle="Number required" prompt="Enter a numeric value between 0 and 1e+15." type="custom" errorStyle="stop">
      <formula1>=OR(D273="",AND(ISNUMBER(D273),D273&gt;=0.0,D273&lt;=1000000000000000.0))</formula1>
    </dataValidation>
    <dataValidation sqref="D274" showDropDown="0" showInputMessage="1" showErrorMessage="1" allowBlank="1" errorTitle="Invalid number" error="Enter a numeric value between 0 and 1e+15." promptTitle="Number required" prompt="Enter a numeric value between 0 and 1e+15." type="custom" errorStyle="stop">
      <formula1>=OR(D274="",AND(ISNUMBER(D274),D274&gt;=0.0,D274&lt;=1000000000000000.0))</formula1>
    </dataValidation>
    <dataValidation sqref="D275" showDropDown="0" showInputMessage="1" showErrorMessage="1" allowBlank="1" errorTitle="Invalid number" error="Enter a numeric value between 0 and 1e+15." promptTitle="Number required" prompt="Enter a numeric value between 0 and 1e+15." type="custom" errorStyle="stop">
      <formula1>=OR(D275="",AND(ISNUMBER(D275),D275&gt;=0.0,D275&lt;=1000000000000000.0))</formula1>
    </dataValidation>
    <dataValidation sqref="D276" showDropDown="0" showInputMessage="1" showErrorMessage="1" allowBlank="1" errorTitle="Invalid number" error="Enter a numeric value between 0 and 1e+15." promptTitle="Number required" prompt="Enter a numeric value between 0 and 1e+15." type="custom" errorStyle="stop">
      <formula1>=OR(D276="",AND(ISNUMBER(D276),D276&gt;=0.0,D276&lt;=1000000000000000.0))</formula1>
    </dataValidation>
    <dataValidation sqref="D277" showDropDown="0" showInputMessage="1" showErrorMessage="1" allowBlank="1" errorTitle="Invalid number" error="Enter a numeric value between 0 and 1e+15." promptTitle="Number required" prompt="Enter a numeric value between 0 and 1e+15." type="custom" errorStyle="stop">
      <formula1>=OR(D277="",AND(ISNUMBER(D277),D277&gt;=0.0,D277&lt;=1000000000000000.0))</formula1>
    </dataValidation>
    <dataValidation sqref="D278" showDropDown="0" showInputMessage="1" showErrorMessage="1" allowBlank="1" errorTitle="Invalid number" error="Enter a numeric value between 0 and 1e+15." promptTitle="Number required" prompt="Enter a numeric value between 0 and 1e+15." type="custom" errorStyle="stop">
      <formula1>=OR(D278="",AND(ISNUMBER(D278),D278&gt;=0.0,D278&lt;=1000000000000000.0))</formula1>
    </dataValidation>
    <dataValidation sqref="D279" showDropDown="0" showInputMessage="1" showErrorMessage="1" allowBlank="1" errorTitle="Invalid number" error="Enter a numeric value between 0 and 1e+15." promptTitle="Number required" prompt="Enter a numeric value between 0 and 1e+15." type="custom" errorStyle="stop">
      <formula1>=OR(D279="",AND(ISNUMBER(D279),D279&gt;=0.0,D279&lt;=1000000000000000.0))</formula1>
    </dataValidation>
    <dataValidation sqref="D280" showDropDown="0" showInputMessage="1" showErrorMessage="1" allowBlank="1" errorTitle="Invalid number" error="Enter a numeric value between 0 and 1e+15." promptTitle="Number required" prompt="Enter a numeric value between 0 and 1e+15." type="custom" errorStyle="stop">
      <formula1>=OR(D280="",AND(ISNUMBER(D280),D280&gt;=0.0,D280&lt;=1000000000000000.0))</formula1>
    </dataValidation>
    <dataValidation sqref="D281" showDropDown="0" showInputMessage="1" showErrorMessage="1" allowBlank="1" errorTitle="Invalid number" error="Enter a numeric value between 0 and 1e+15." promptTitle="Number required" prompt="Enter a numeric value between 0 and 1e+15." type="custom" errorStyle="stop">
      <formula1>=OR(D281="",AND(ISNUMBER(D281),D281&gt;=0.0,D281&lt;=1000000000000000.0))</formula1>
    </dataValidation>
    <dataValidation sqref="D282" showDropDown="0" showInputMessage="1" showErrorMessage="1" allowBlank="1" errorTitle="Invalid number" error="Enter a numeric value between 0 and 1e+15." promptTitle="Number required" prompt="Enter a numeric value between 0 and 1e+15." type="custom" errorStyle="stop">
      <formula1>=OR(D282="",AND(ISNUMBER(D282),D282&gt;=0.0,D282&lt;=1000000000000000.0))</formula1>
    </dataValidation>
    <dataValidation sqref="D283" showDropDown="0" showInputMessage="1" showErrorMessage="1" allowBlank="1" errorTitle="Invalid number" error="Enter a numeric value between 0 and 1e+15." promptTitle="Number required" prompt="Enter a numeric value between 0 and 1e+15." type="custom" errorStyle="stop">
      <formula1>=OR(D283="",AND(ISNUMBER(D283),D283&gt;=0.0,D283&lt;=1000000000000000.0))</formula1>
    </dataValidation>
    <dataValidation sqref="D284" showDropDown="0" showInputMessage="1" showErrorMessage="1" allowBlank="1" errorTitle="Invalid number" error="Enter a numeric value between 0 and 1e+15." promptTitle="Number required" prompt="Enter a numeric value between 0 and 1e+15." type="custom" errorStyle="stop">
      <formula1>=OR(D284="",AND(ISNUMBER(D284),D284&gt;=0.0,D284&lt;=1000000000000000.0))</formula1>
    </dataValidation>
    <dataValidation sqref="D285" showDropDown="0" showInputMessage="1" showErrorMessage="1" allowBlank="1" errorTitle="Invalid number" error="Enter a numeric value between 0 and 1e+15." promptTitle="Number required" prompt="Enter a numeric value between 0 and 1e+15." type="custom" errorStyle="stop">
      <formula1>=OR(D285="",AND(ISNUMBER(D285),D285&gt;=0.0,D285&lt;=1000000000000000.0))</formula1>
    </dataValidation>
    <dataValidation sqref="D286" showDropDown="0" showInputMessage="1" showErrorMessage="1" allowBlank="1" errorTitle="Invalid number" error="Enter a numeric value between 0 and 1e+15." promptTitle="Number required" prompt="Enter a numeric value between 0 and 1e+15." type="custom" errorStyle="stop">
      <formula1>=OR(D286="",AND(ISNUMBER(D286),D286&gt;=0.0,D286&lt;=1000000000000000.0))</formula1>
    </dataValidation>
    <dataValidation sqref="D287" showDropDown="0" showInputMessage="1" showErrorMessage="1" allowBlank="1" errorTitle="Invalid number" error="Enter a numeric value between 0 and 1e+15." promptTitle="Number required" prompt="Enter a numeric value between 0 and 1e+15." type="custom" errorStyle="stop">
      <formula1>=OR(D287="",AND(ISNUMBER(D287),D287&gt;=0.0,D287&lt;=1000000000000000.0))</formula1>
    </dataValidation>
    <dataValidation sqref="D288" showDropDown="0" showInputMessage="1" showErrorMessage="1" allowBlank="1" errorTitle="Invalid number" error="Enter a numeric value between 0 and 1e+15." promptTitle="Number required" prompt="Enter a numeric value between 0 and 1e+15." type="custom" errorStyle="stop">
      <formula1>=OR(D288="",AND(ISNUMBER(D288),D288&gt;=0.0,D288&lt;=1000000000000000.0))</formula1>
    </dataValidation>
    <dataValidation sqref="D289" showDropDown="0" showInputMessage="1" showErrorMessage="1" allowBlank="1" errorTitle="Invalid number" error="Enter a numeric value between 0 and 1e+15." promptTitle="Number required" prompt="Enter a numeric value between 0 and 1e+15." type="custom" errorStyle="stop">
      <formula1>=OR(D289="",AND(ISNUMBER(D289),D289&gt;=0.0,D289&lt;=1000000000000000.0))</formula1>
    </dataValidation>
    <dataValidation sqref="D290" showDropDown="0" showInputMessage="1" showErrorMessage="1" allowBlank="1" errorTitle="Invalid number" error="Enter a numeric value between 0 and 1e+15." promptTitle="Number required" prompt="Enter a numeric value between 0 and 1e+15." type="custom" errorStyle="stop">
      <formula1>=OR(D290="",AND(ISNUMBER(D290),D290&gt;=0.0,D290&lt;=1000000000000000.0))</formula1>
    </dataValidation>
    <dataValidation sqref="D291" showDropDown="0" showInputMessage="1" showErrorMessage="1" allowBlank="1" errorTitle="Invalid number" error="Enter a numeric value between 0 and 1e+15." promptTitle="Number required" prompt="Enter a numeric value between 0 and 1e+15." type="custom" errorStyle="stop">
      <formula1>=OR(D291="",AND(ISNUMBER(D291),D291&gt;=0.0,D291&lt;=1000000000000000.0))</formula1>
    </dataValidation>
    <dataValidation sqref="D292" showDropDown="0" showInputMessage="1" showErrorMessage="1" allowBlank="1" errorTitle="Invalid number" error="Enter a numeric value between 0 and 1e+15." promptTitle="Number required" prompt="Enter a numeric value between 0 and 1e+15." type="custom" errorStyle="stop">
      <formula1>=OR(D292="",AND(ISNUMBER(D292),D292&gt;=0.0,D292&lt;=1000000000000000.0))</formula1>
    </dataValidation>
    <dataValidation sqref="D293" showDropDown="0" showInputMessage="1" showErrorMessage="1" allowBlank="1" errorTitle="Invalid number" error="Enter a numeric value between 0 and 1e+15." promptTitle="Number required" prompt="Enter a numeric value between 0 and 1e+15." type="custom" errorStyle="stop">
      <formula1>=OR(D293="",AND(ISNUMBER(D293),D293&gt;=0.0,D293&lt;=1000000000000000.0))</formula1>
    </dataValidation>
    <dataValidation sqref="D294" showDropDown="0" showInputMessage="1" showErrorMessage="1" allowBlank="1" errorTitle="Invalid number" error="Enter a numeric value between 0 and 1e+15." promptTitle="Number required" prompt="Enter a numeric value between 0 and 1e+15." type="custom" errorStyle="stop">
      <formula1>=OR(D294="",AND(ISNUMBER(D294),D294&gt;=0.0,D294&lt;=1000000000000000.0))</formula1>
    </dataValidation>
    <dataValidation sqref="D295" showDropDown="0" showInputMessage="1" showErrorMessage="1" allowBlank="1" errorTitle="Invalid number" error="Enter a numeric value between 0 and 1e+15." promptTitle="Number required" prompt="Enter a numeric value between 0 and 1e+15." type="custom" errorStyle="stop">
      <formula1>=OR(D295="",AND(ISNUMBER(D295),D295&gt;=0.0,D295&lt;=1000000000000000.0))</formula1>
    </dataValidation>
    <dataValidation sqref="D296" showDropDown="0" showInputMessage="1" showErrorMessage="1" allowBlank="1" errorTitle="Invalid number" error="Enter a numeric value between 0 and 1e+15." promptTitle="Number required" prompt="Enter a numeric value between 0 and 1e+15." type="custom" errorStyle="stop">
      <formula1>=OR(D296="",AND(ISNUMBER(D296),D296&gt;=0.0,D296&lt;=1000000000000000.0))</formula1>
    </dataValidation>
    <dataValidation sqref="D297" showDropDown="0" showInputMessage="1" showErrorMessage="1" allowBlank="1" errorTitle="Invalid number" error="Enter a numeric value between 0 and 1e+15." promptTitle="Number required" prompt="Enter a numeric value between 0 and 1e+15." type="custom" errorStyle="stop">
      <formula1>=OR(D297="",AND(ISNUMBER(D297),D297&gt;=0.0,D297&lt;=1000000000000000.0))</formula1>
    </dataValidation>
    <dataValidation sqref="D298" showDropDown="0" showInputMessage="1" showErrorMessage="1" allowBlank="1" errorTitle="Invalid number" error="Enter a numeric value between 0 and 1e+15." promptTitle="Number required" prompt="Enter a numeric value between 0 and 1e+15." type="custom" errorStyle="stop">
      <formula1>=OR(D298="",AND(ISNUMBER(D298),D298&gt;=0.0,D298&lt;=1000000000000000.0))</formula1>
    </dataValidation>
    <dataValidation sqref="D299" showDropDown="0" showInputMessage="1" showErrorMessage="1" allowBlank="1" errorTitle="Invalid number" error="Enter a numeric value between 0 and 1e+15." promptTitle="Number required" prompt="Enter a numeric value between 0 and 1e+15." type="custom" errorStyle="stop">
      <formula1>=OR(D299="",AND(ISNUMBER(D299),D299&gt;=0.0,D299&lt;=1000000000000000.0))</formula1>
    </dataValidation>
    <dataValidation sqref="D301" showDropDown="0" showInputMessage="1" showErrorMessage="1" allowBlank="1" errorTitle="Invalid number" error="Enter a numeric value between 0 and 1e+15." promptTitle="Number required" prompt="Enter a numeric value between 0 and 1e+15." type="custom" errorStyle="stop">
      <formula1>=OR(D301="",AND(ISNUMBER(D301),D301&gt;=0.0,D301&lt;=1000000000000000.0))</formula1>
    </dataValidation>
    <dataValidation sqref="D302" showDropDown="0" showInputMessage="1" showErrorMessage="1" allowBlank="1" errorTitle="Invalid number" error="Enter a numeric value between 0 and 1e+15." promptTitle="Number required" prompt="Enter a numeric value between 0 and 1e+15." type="custom" errorStyle="stop">
      <formula1>=OR(D302="",AND(ISNUMBER(D302),D302&gt;=0.0,D302&lt;=1000000000000000.0))</formula1>
    </dataValidation>
    <dataValidation sqref="D303" showDropDown="0" showInputMessage="1" showErrorMessage="1" allowBlank="1" errorTitle="Invalid number" error="Enter a numeric value between 0 and 1e+15." promptTitle="Number required" prompt="Enter a numeric value between 0 and 1e+15." type="custom" errorStyle="stop">
      <formula1>=OR(D303="",AND(ISNUMBER(D303),D303&gt;=0.0,D303&lt;=1000000000000000.0))</formula1>
    </dataValidation>
    <dataValidation sqref="D306" showDropDown="0" showInputMessage="1" showErrorMessage="1" allowBlank="1" errorTitle="Invalid number" error="Enter a numeric value between -1e+15 and 1e+15." promptTitle="Number required" prompt="Enter a numeric value between -1e+15 and 1e+15." type="custom" errorStyle="stop">
      <formula1>=OR(D306="",AND(ISNUMBER(D306),D306&gt;=-1000000000000000.0,D306&lt;=1000000000000000.0))</formula1>
    </dataValidation>
    <dataValidation sqref="D307" showDropDown="0" showInputMessage="1" showErrorMessage="1" allowBlank="1" errorTitle="Invalid number" error="Enter a numeric value between -1e+15 and 1e+15." promptTitle="Number required" prompt="Enter a numeric value between -1e+15 and 1e+15." type="custom" errorStyle="stop">
      <formula1>=OR(D307="",AND(ISNUMBER(D307),D307&gt;=-1000000000000000.0,D307&lt;=1000000000000000.0))</formula1>
    </dataValidation>
    <dataValidation sqref="D308" showDropDown="0" showInputMessage="1" showErrorMessage="1" allowBlank="1" errorTitle="Invalid number" error="Enter a numeric value between -1e+15 and 1e+15." promptTitle="Number required" prompt="Enter a numeric value between -1e+15 and 1e+15." type="custom" errorStyle="stop">
      <formula1>=OR(D308="",AND(ISNUMBER(D308),D308&gt;=-1000000000000000.0,D308&lt;=1000000000000000.0))</formula1>
    </dataValidation>
    <dataValidation sqref="D310" showDropDown="0" showInputMessage="1" showErrorMessage="1" allowBlank="1" errorTitle="Invalid number" error="Enter a numeric value between -1e+15 and 1e+15." promptTitle="Number required" prompt="Enter a numeric value between -1e+15 and 1e+15." type="custom" errorStyle="stop">
      <formula1>=OR(D310="",AND(ISNUMBER(D310),D310&gt;=-1000000000000000.0,D310&lt;=1000000000000000.0))</formula1>
    </dataValidation>
    <dataValidation sqref="D311" showDropDown="0" showInputMessage="1" showErrorMessage="1" allowBlank="1" errorTitle="Invalid number" error="Enter a numeric value between -1e+15 and 1e+15." promptTitle="Number required" prompt="Enter a numeric value between -1e+15 and 1e+15." type="custom" errorStyle="stop">
      <formula1>=OR(D311="",AND(ISNUMBER(D311),D311&gt;=-1000000000000000.0,D311&lt;=1000000000000000.0))</formula1>
    </dataValidation>
    <dataValidation sqref="D312" showDropDown="0" showInputMessage="1" showErrorMessage="1" allowBlank="1" errorTitle="Invalid number" error="Enter a numeric value between -1e+15 and 1e+15." promptTitle="Number required" prompt="Enter a numeric value between -1e+15 and 1e+15." type="custom" errorStyle="stop">
      <formula1>=OR(D312="",AND(ISNUMBER(D312),D312&gt;=-1000000000000000.0,D312&lt;=1000000000000000.0))</formula1>
    </dataValidation>
    <dataValidation sqref="D313" showDropDown="0" showInputMessage="1" showErrorMessage="1" allowBlank="1" errorTitle="Invalid number" error="Enter a numeric value between -1e+15 and 1e+15." promptTitle="Number required" prompt="Enter a numeric value between -1e+15 and 1e+15." type="custom" errorStyle="stop">
      <formula1>=OR(D313="",AND(ISNUMBER(D313),D313&gt;=-1000000000000000.0,D313&lt;=1000000000000000.0))</formula1>
    </dataValidation>
    <dataValidation sqref="D314" showDropDown="0" showInputMessage="1" showErrorMessage="1" allowBlank="1" errorTitle="Invalid number" error="Enter a numeric value between -1e+15 and 1e+15." promptTitle="Number required" prompt="Enter a numeric value between -1e+15 and 1e+15." type="custom" errorStyle="stop">
      <formula1>=OR(D314="",AND(ISNUMBER(D314),D314&gt;=-1000000000000000.0,D314&lt;=1000000000000000.0))</formula1>
    </dataValidation>
    <dataValidation sqref="D315" showDropDown="0" showInputMessage="1" showErrorMessage="1" allowBlank="1" errorTitle="Invalid number" error="Enter a numeric value between -1e+15 and 1e+15." promptTitle="Number required" prompt="Enter a numeric value between -1e+15 and 1e+15." type="custom" errorStyle="stop">
      <formula1>=OR(D315="",AND(ISNUMBER(D315),D315&gt;=-1000000000000000.0,D315&lt;=1000000000000000.0))</formula1>
    </dataValidation>
    <dataValidation sqref="D316" showDropDown="0" showInputMessage="1" showErrorMessage="1" allowBlank="1" errorTitle="Invalid number" error="Enter a numeric value between -1e+15 and 1e+15." promptTitle="Number required" prompt="Enter a numeric value between -1e+15 and 1e+15." type="custom" errorStyle="stop">
      <formula1>=OR(D316="",AND(ISNUMBER(D316),D316&gt;=-1000000000000000.0,D316&lt;=1000000000000000.0))</formula1>
    </dataValidation>
    <dataValidation sqref="D317" showDropDown="0" showInputMessage="1" showErrorMessage="1" allowBlank="1" errorTitle="Invalid number" error="Enter a numeric value between -1e+15 and 1e+15." promptTitle="Number required" prompt="Enter a numeric value between -1e+15 and 1e+15." type="custom" errorStyle="stop">
      <formula1>=OR(D317="",AND(ISNUMBER(D317),D317&gt;=-1000000000000000.0,D317&lt;=1000000000000000.0))</formula1>
    </dataValidation>
    <dataValidation sqref="D318" showDropDown="0" showInputMessage="1" showErrorMessage="1" allowBlank="1" errorTitle="Invalid number" error="Enter a numeric value between -1e+15 and 1e+15." promptTitle="Number required" prompt="Enter a numeric value between -1e+15 and 1e+15." type="custom" errorStyle="stop">
      <formula1>=OR(D318="",AND(ISNUMBER(D318),D318&gt;=-1000000000000000.0,D318&lt;=1000000000000000.0))</formula1>
    </dataValidation>
    <dataValidation sqref="D319" showDropDown="0" showInputMessage="1" showErrorMessage="1" allowBlank="1" errorTitle="Invalid number" error="Enter a numeric value between -1e+15 and 1e+15." promptTitle="Number required" prompt="Enter a numeric value between -1e+15 and 1e+15." type="custom" errorStyle="stop">
      <formula1>=OR(D319="",AND(ISNUMBER(D319),D319&gt;=-1000000000000000.0,D319&lt;=1000000000000000.0))</formula1>
    </dataValidation>
    <dataValidation sqref="D321" showDropDown="0" showInputMessage="1" showErrorMessage="1" allowBlank="1" errorTitle="Invalid number" error="Enter a numeric value between 0 and 1e+15." promptTitle="Number required" prompt="Enter a numeric value between 0 and 1e+15." type="custom" errorStyle="stop">
      <formula1>=OR(D321="",AND(ISNUMBER(D321),D321&gt;=0.0,D321&lt;=1000000000000000.0))</formula1>
    </dataValidation>
    <dataValidation sqref="D322" showDropDown="0" showInputMessage="1" showErrorMessage="1" allowBlank="1" errorTitle="Invalid number" error="Enter a numeric value between 0 and 1e+15." promptTitle="Number required" prompt="Enter a numeric value between 0 and 1e+15." type="custom" errorStyle="stop">
      <formula1>=OR(D322="",AND(ISNUMBER(D322),D322&gt;=0.0,D322&lt;=1000000000000000.0))</formula1>
    </dataValidation>
    <dataValidation sqref="D323" showDropDown="0" showInputMessage="1" showErrorMessage="1" allowBlank="1" errorTitle="Invalid number" error="Enter a numeric value between 0 and 1e+15." promptTitle="Number required" prompt="Enter a numeric value between 0 and 1e+15." type="custom" errorStyle="stop">
      <formula1>=OR(D323="",AND(ISNUMBER(D323),D323&gt;=0.0,D323&lt;=1000000000000000.0))</formula1>
    </dataValidation>
    <dataValidation sqref="D324" showDropDown="0" showInputMessage="1" showErrorMessage="1" allowBlank="1" errorTitle="Invalid number" error="Enter a numeric value between 0 and 1e+15." promptTitle="Number required" prompt="Enter a numeric value between 0 and 1e+15." type="custom" errorStyle="stop">
      <formula1>=OR(D324="",AND(ISNUMBER(D324),D324&gt;=0.0,D324&lt;=1000000000000000.0))</formula1>
    </dataValidation>
    <dataValidation sqref="D325" showDropDown="0" showInputMessage="1" showErrorMessage="1" allowBlank="1" errorTitle="Invalid number" error="Enter a numeric value between 0 and 1e+15." promptTitle="Number required" prompt="Enter a numeric value between 0 and 1e+15." type="custom" errorStyle="stop">
      <formula1>=OR(D325="",AND(ISNUMBER(D325),D325&gt;=0.0,D325&lt;=1000000000000000.0))</formula1>
    </dataValidation>
    <dataValidation sqref="D326" showDropDown="0" showInputMessage="1" showErrorMessage="1" allowBlank="1" errorTitle="Invalid number" error="Enter a numeric value between 0 and 1e+15." promptTitle="Number required" prompt="Enter a numeric value between 0 and 1e+15." type="custom" errorStyle="stop">
      <formula1>=OR(D326="",AND(ISNUMBER(D326),D326&gt;=0.0,D326&lt;=1000000000000000.0))</formula1>
    </dataValidation>
    <dataValidation sqref="D327" showDropDown="0" showInputMessage="1" showErrorMessage="1" allowBlank="1" errorTitle="Invalid number" error="Enter a numeric value between 0 and 1e+15." promptTitle="Number required" prompt="Enter a numeric value between 0 and 1e+15." type="custom" errorStyle="stop">
      <formula1>=OR(D327="",AND(ISNUMBER(D327),D327&gt;=0.0,D327&lt;=1000000000000000.0))</formula1>
    </dataValidation>
    <dataValidation sqref="D328" showDropDown="0" showInputMessage="1" showErrorMessage="1" allowBlank="1" errorTitle="Invalid number" error="Enter a numeric value between 0 and 1e+15." promptTitle="Number required" prompt="Enter a numeric value between 0 and 1e+15." type="custom" errorStyle="stop">
      <formula1>=OR(D328="",AND(ISNUMBER(D328),D328&gt;=0.0,D328&lt;=1000000000000000.0))</formula1>
    </dataValidation>
    <dataValidation sqref="D329" showDropDown="0" showInputMessage="1" showErrorMessage="1" allowBlank="1" errorTitle="Invalid number" error="Enter a numeric value between 0 and 1e+15." promptTitle="Number required" prompt="Enter a numeric value between 0 and 1e+15." type="custom" errorStyle="stop">
      <formula1>=OR(D329="",AND(ISNUMBER(D329),D329&gt;=0.0,D329&lt;=1000000000000000.0))</formula1>
    </dataValidation>
    <dataValidation sqref="D331" showDropDown="0" showInputMessage="1" showErrorMessage="1" allowBlank="1" errorTitle="Invalid number" error="Enter a numeric value between 0 and 1e+15." promptTitle="Number required" prompt="Enter a numeric value between 0 and 1e+15." type="custom" errorStyle="stop">
      <formula1>=OR(D331="",AND(ISNUMBER(D331),D331&gt;=0.0,D331&lt;=1000000000000000.0))</formula1>
    </dataValidation>
    <dataValidation sqref="D332" showDropDown="0" showInputMessage="1" showErrorMessage="1" allowBlank="1" errorTitle="Invalid number" error="Enter a numeric value between 0 and 1e+15." promptTitle="Number required" prompt="Enter a numeric value between 0 and 1e+15." type="custom" errorStyle="stop">
      <formula1>=OR(D332="",AND(ISNUMBER(D332),D332&gt;=0.0,D332&lt;=1000000000000000.0))</formula1>
    </dataValidation>
    <dataValidation sqref="D333" showDropDown="0" showInputMessage="1" showErrorMessage="1" allowBlank="1" errorTitle="Invalid number" error="Enter a numeric value between 0 and 1e+15." promptTitle="Number required" prompt="Enter a numeric value between 0 and 1e+15." type="custom" errorStyle="stop">
      <formula1>=OR(D333="",AND(ISNUMBER(D333),D333&gt;=0.0,D333&lt;=1000000000000000.0))</formula1>
    </dataValidation>
    <dataValidation sqref="D334" showDropDown="0" showInputMessage="1" showErrorMessage="1" allowBlank="1" errorTitle="Invalid number" error="Enter a numeric value between 0 and 1e+15." promptTitle="Number required" prompt="Enter a numeric value between 0 and 1e+15." type="custom" errorStyle="stop">
      <formula1>=OR(D334="",AND(ISNUMBER(D334),D334&gt;=0.0,D334&lt;=1000000000000000.0))</formula1>
    </dataValidation>
    <dataValidation sqref="D335" showDropDown="0" showInputMessage="1" showErrorMessage="1" allowBlank="1" errorTitle="Invalid number" error="Enter a numeric value between 0 and 1e+15." promptTitle="Number required" prompt="Enter a numeric value between 0 and 1e+15." type="custom" errorStyle="stop">
      <formula1>=OR(D335="",AND(ISNUMBER(D335),D335&gt;=0.0,D335&lt;=1000000000000000.0))</formula1>
    </dataValidation>
    <dataValidation sqref="D336" showDropDown="0" showInputMessage="1" showErrorMessage="1" allowBlank="1" errorTitle="Invalid number" error="Enter a numeric value between 0 and 1e+15." promptTitle="Number required" prompt="Enter a numeric value between 0 and 1e+15." type="custom" errorStyle="stop">
      <formula1>=OR(D336="",AND(ISNUMBER(D336),D336&gt;=0.0,D336&lt;=1000000000000000.0))</formula1>
    </dataValidation>
    <dataValidation sqref="D337" showDropDown="0" showInputMessage="1" showErrorMessage="1" allowBlank="1" errorTitle="Invalid number" error="Enter a numeric value between 0 and 1e+15." promptTitle="Number required" prompt="Enter a numeric value between 0 and 1e+15." type="custom" errorStyle="stop">
      <formula1>=OR(D337="",AND(ISNUMBER(D337),D337&gt;=0.0,D337&lt;=1000000000000000.0))</formula1>
    </dataValidation>
    <dataValidation sqref="D338" showDropDown="0" showInputMessage="1" showErrorMessage="1" allowBlank="1" errorTitle="Invalid number" error="Enter a numeric value between 0 and 1e+15." promptTitle="Number required" prompt="Enter a numeric value between 0 and 1e+15." type="custom" errorStyle="stop">
      <formula1>=OR(D338="",AND(ISNUMBER(D338),D338&gt;=0.0,D338&lt;=1000000000000000.0))</formula1>
    </dataValidation>
    <dataValidation sqref="D339" showDropDown="0" showInputMessage="1" showErrorMessage="1" allowBlank="1" errorTitle="Invalid number" error="Enter a numeric value between 0 and 1e+15." promptTitle="Number required" prompt="Enter a numeric value between 0 and 1e+15." type="custom" errorStyle="stop">
      <formula1>=OR(D339="",AND(ISNUMBER(D339),D339&gt;=0.0,D339&lt;=1000000000000000.0))</formula1>
    </dataValidation>
    <dataValidation sqref="D340" showDropDown="0" showInputMessage="1" showErrorMessage="1" allowBlank="1" errorTitle="Invalid number" error="Enter a numeric value between 0 and 1e+15." promptTitle="Number required" prompt="Enter a numeric value between 0 and 1e+15." type="custom" errorStyle="stop">
      <formula1>=OR(D340="",AND(ISNUMBER(D340),D340&gt;=0.0,D340&lt;=1000000000000000.0))</formula1>
    </dataValidation>
    <dataValidation sqref="D341" showDropDown="0" showInputMessage="1" showErrorMessage="1" allowBlank="1" errorTitle="Invalid number" error="Enter a numeric value between 0 and 1e+15." promptTitle="Number required" prompt="Enter a numeric value between 0 and 1e+15." type="custom" errorStyle="stop">
      <formula1>=OR(D341="",AND(ISNUMBER(D341),D341&gt;=0.0,D341&lt;=1000000000000000.0))</formula1>
    </dataValidation>
    <dataValidation sqref="D342" showDropDown="0" showInputMessage="1" showErrorMessage="1" allowBlank="1" errorTitle="Invalid number" error="Enter a numeric value between 0 and 1e+15." promptTitle="Number required" prompt="Enter a numeric value between 0 and 1e+15." type="custom" errorStyle="stop">
      <formula1>=OR(D342="",AND(ISNUMBER(D342),D342&gt;=0.0,D342&lt;=1000000000000000.0))</formula1>
    </dataValidation>
    <dataValidation sqref="D343" showDropDown="0" showInputMessage="1" showErrorMessage="1" allowBlank="1" errorTitle="Invalid number" error="Enter a numeric value between 0 and 1e+15." promptTitle="Number required" prompt="Enter a numeric value between 0 and 1e+15." type="custom" errorStyle="stop">
      <formula1>=OR(D343="",AND(ISNUMBER(D343),D343&gt;=0.0,D343&lt;=1000000000000000.0))</formula1>
    </dataValidation>
    <dataValidation sqref="D344" showDropDown="0" showInputMessage="1" showErrorMessage="1" allowBlank="1" errorTitle="Invalid number" error="Enter a numeric value between 0 and 1e+15." promptTitle="Number required" prompt="Enter a numeric value between 0 and 1e+15." type="custom" errorStyle="stop">
      <formula1>=OR(D344="",AND(ISNUMBER(D344),D344&gt;=0.0,D344&lt;=1000000000000000.0))</formula1>
    </dataValidation>
    <dataValidation sqref="D345" showDropDown="0" showInputMessage="1" showErrorMessage="1" allowBlank="1" errorTitle="Invalid number" error="Enter a numeric value between 0 and 1e+15." promptTitle="Number required" prompt="Enter a numeric value between 0 and 1e+15." type="custom" errorStyle="stop">
      <formula1>=OR(D345="",AND(ISNUMBER(D345),D345&gt;=0.0,D345&lt;=1000000000000000.0))</formula1>
    </dataValidation>
    <dataValidation sqref="D346" showDropDown="0" showInputMessage="1" showErrorMessage="1" allowBlank="1" errorTitle="Invalid number" error="Enter a numeric value between 0 and 1e+15." promptTitle="Number required" prompt="Enter a numeric value between 0 and 1e+15." type="custom" errorStyle="stop">
      <formula1>=OR(D346="",AND(ISNUMBER(D346),D346&gt;=0.0,D346&lt;=1000000000000000.0))</formula1>
    </dataValidation>
    <dataValidation sqref="D347" showDropDown="0" showInputMessage="1" showErrorMessage="1" allowBlank="1" errorTitle="Invalid number" error="Enter a numeric value between 0 and 1e+15." promptTitle="Number required" prompt="Enter a numeric value between 0 and 1e+15." type="custom" errorStyle="stop">
      <formula1>=OR(D347="",AND(ISNUMBER(D347),D347&gt;=0.0,D347&lt;=1000000000000000.0))</formula1>
    </dataValidation>
    <dataValidation sqref="D348" showDropDown="0" showInputMessage="1" showErrorMessage="1" allowBlank="1" errorTitle="Invalid number" error="Enter a numeric value between 0 and 1e+15." promptTitle="Number required" prompt="Enter a numeric value between 0 and 1e+15." type="custom" errorStyle="stop">
      <formula1>=OR(D348="",AND(ISNUMBER(D348),D348&gt;=0.0,D348&lt;=1000000000000000.0))</formula1>
    </dataValidation>
    <dataValidation sqref="D349" showDropDown="0" showInputMessage="1" showErrorMessage="1" allowBlank="1" errorTitle="Invalid number" error="Enter a numeric value between 0 and 1e+15." promptTitle="Number required" prompt="Enter a numeric value between 0 and 1e+15." type="custom" errorStyle="stop">
      <formula1>=OR(D349="",AND(ISNUMBER(D349),D349&gt;=0.0,D349&lt;=1000000000000000.0))</formula1>
    </dataValidation>
    <dataValidation sqref="D350" showDropDown="0" showInputMessage="1" showErrorMessage="1" allowBlank="1" errorTitle="Invalid number" error="Enter a numeric value between 0 and 1e+15." promptTitle="Number required" prompt="Enter a numeric value between 0 and 1e+15." type="custom" errorStyle="stop">
      <formula1>=OR(D350="",AND(ISNUMBER(D350),D350&gt;=0.0,D350&lt;=1000000000000000.0))</formula1>
    </dataValidation>
    <dataValidation sqref="D351" showDropDown="0" showInputMessage="1" showErrorMessage="1" allowBlank="1" errorTitle="Invalid number" error="Enter a numeric value between 0 and 1e+15." promptTitle="Number required" prompt="Enter a numeric value between 0 and 1e+15." type="custom" errorStyle="stop">
      <formula1>=OR(D351="",AND(ISNUMBER(D351),D351&gt;=0.0,D351&lt;=1000000000000000.0))</formula1>
    </dataValidation>
    <dataValidation sqref="D352" showDropDown="0" showInputMessage="1" showErrorMessage="1" allowBlank="1" errorTitle="Invalid number" error="Enter a numeric value between 0 and 1e+15." promptTitle="Number required" prompt="Enter a numeric value between 0 and 1e+15." type="custom" errorStyle="stop">
      <formula1>=OR(D352="",AND(ISNUMBER(D352),D352&gt;=0.0,D352&lt;=1000000000000000.0))</formula1>
    </dataValidation>
    <dataValidation sqref="D353" showDropDown="0" showInputMessage="1" showErrorMessage="1" allowBlank="1" errorTitle="Invalid number" error="Enter a numeric value between 0 and 1e+15." promptTitle="Number required" prompt="Enter a numeric value between 0 and 1e+15." type="custom" errorStyle="stop">
      <formula1>=OR(D353="",AND(ISNUMBER(D353),D353&gt;=0.0,D353&lt;=1000000000000000.0))</formula1>
    </dataValidation>
    <dataValidation sqref="D354" showDropDown="0" showInputMessage="1" showErrorMessage="1" allowBlank="1" errorTitle="Invalid number" error="Enter a numeric value between 0 and 1e+15." promptTitle="Number required" prompt="Enter a numeric value between 0 and 1e+15." type="custom" errorStyle="stop">
      <formula1>=OR(D354="",AND(ISNUMBER(D354),D354&gt;=0.0,D354&lt;=1000000000000000.0))</formula1>
    </dataValidation>
    <dataValidation sqref="D355" showDropDown="0" showInputMessage="1" showErrorMessage="1" allowBlank="1" errorTitle="Invalid number" error="Enter a numeric value between 0 and 1e+15." promptTitle="Number required" prompt="Enter a numeric value between 0 and 1e+15." type="custom" errorStyle="stop">
      <formula1>=OR(D355="",AND(ISNUMBER(D355),D355&gt;=0.0,D355&lt;=1000000000000000.0))</formula1>
    </dataValidation>
    <dataValidation sqref="D356" showDropDown="0" showInputMessage="1" showErrorMessage="1" allowBlank="1" errorTitle="Invalid number" error="Enter a numeric value between 0 and 1e+15." promptTitle="Number required" prompt="Enter a numeric value between 0 and 1e+15." type="custom" errorStyle="stop">
      <formula1>=OR(D356="",AND(ISNUMBER(D356),D356&gt;=0.0,D356&lt;=1000000000000000.0))</formula1>
    </dataValidation>
    <dataValidation sqref="D357" showDropDown="0" showInputMessage="1" showErrorMessage="1" allowBlank="1" errorTitle="Invalid number" error="Enter a numeric value between 0 and 1e+15." promptTitle="Number required" prompt="Enter a numeric value between 0 and 1e+15." type="custom" errorStyle="stop">
      <formula1>=OR(D357="",AND(ISNUMBER(D357),D357&gt;=0.0,D357&lt;=1000000000000000.0))</formula1>
    </dataValidation>
    <dataValidation sqref="D358" showDropDown="0" showInputMessage="1" showErrorMessage="1" allowBlank="1" errorTitle="Invalid number" error="Enter a numeric value between 0 and 1e+15." promptTitle="Number required" prompt="Enter a numeric value between 0 and 1e+15." type="custom" errorStyle="stop">
      <formula1>=OR(D358="",AND(ISNUMBER(D358),D358&gt;=0.0,D358&lt;=1000000000000000.0))</formula1>
    </dataValidation>
    <dataValidation sqref="D359" showDropDown="0" showInputMessage="1" showErrorMessage="1" allowBlank="1" errorTitle="Invalid number" error="Enter a numeric value between 0 and 1e+15." promptTitle="Number required" prompt="Enter a numeric value between 0 and 1e+15." type="custom" errorStyle="stop">
      <formula1>=OR(D359="",AND(ISNUMBER(D359),D359&gt;=0.0,D359&lt;=1000000000000000.0))</formula1>
    </dataValidation>
    <dataValidation sqref="D360" showDropDown="0" showInputMessage="1" showErrorMessage="1" allowBlank="1" errorTitle="Invalid number" error="Enter a numeric value between 0 and 1e+15." promptTitle="Number required" prompt="Enter a numeric value between 0 and 1e+15." type="custom" errorStyle="stop">
      <formula1>=OR(D360="",AND(ISNUMBER(D360),D360&gt;=0.0,D360&lt;=1000000000000000.0))</formula1>
    </dataValidation>
    <dataValidation sqref="D361" showDropDown="0" showInputMessage="1" showErrorMessage="1" allowBlank="1" errorTitle="Invalid number" error="Enter a numeric value between 0 and 1e+15." promptTitle="Number required" prompt="Enter a numeric value between 0 and 1e+15." type="custom" errorStyle="stop">
      <formula1>=OR(D361="",AND(ISNUMBER(D361),D361&gt;=0.0,D361&lt;=1000000000000000.0))</formula1>
    </dataValidation>
    <dataValidation sqref="D362" showDropDown="0" showInputMessage="1" showErrorMessage="1" allowBlank="1" errorTitle="Invalid number" error="Enter a numeric value between 0 and 1e+15." promptTitle="Number required" prompt="Enter a numeric value between 0 and 1e+15." type="custom" errorStyle="stop">
      <formula1>=OR(D362="",AND(ISNUMBER(D362),D362&gt;=0.0,D362&lt;=1000000000000000.0))</formula1>
    </dataValidation>
    <dataValidation sqref="D363" showDropDown="0" showInputMessage="1" showErrorMessage="1" allowBlank="1" errorTitle="Invalid number" error="Enter a numeric value between 0 and 1e+15." promptTitle="Number required" prompt="Enter a numeric value between 0 and 1e+15." type="custom" errorStyle="stop">
      <formula1>=OR(D363="",AND(ISNUMBER(D363),D363&gt;=0.0,D363&lt;=1000000000000000.0))</formula1>
    </dataValidation>
    <dataValidation sqref="D364" showDropDown="0" showInputMessage="1" showErrorMessage="1" allowBlank="1" errorTitle="Invalid number" error="Enter a numeric value between 0 and 1e+15." promptTitle="Number required" prompt="Enter a numeric value between 0 and 1e+15." type="custom" errorStyle="stop">
      <formula1>=OR(D364="",AND(ISNUMBER(D364),D364&gt;=0.0,D364&lt;=1000000000000000.0))</formula1>
    </dataValidation>
    <dataValidation sqref="D365" showDropDown="0" showInputMessage="1" showErrorMessage="1" allowBlank="1" errorTitle="Invalid number" error="Enter a numeric value between 0 and 1e+15." promptTitle="Number required" prompt="Enter a numeric value between 0 and 1e+15." type="custom" errorStyle="stop">
      <formula1>=OR(D365="",AND(ISNUMBER(D365),D365&gt;=0.0,D365&lt;=1000000000000000.0))</formula1>
    </dataValidation>
    <dataValidation sqref="D366" showDropDown="0" showInputMessage="1" showErrorMessage="1" allowBlank="1" errorTitle="Invalid number" error="Enter a numeric value between 0 and 1e+15." promptTitle="Number required" prompt="Enter a numeric value between 0 and 1e+15." type="custom" errorStyle="stop">
      <formula1>=OR(D366="",AND(ISNUMBER(D366),D366&gt;=0.0,D366&lt;=1000000000000000.0))</formula1>
    </dataValidation>
    <dataValidation sqref="D367" showDropDown="0" showInputMessage="1" showErrorMessage="1" allowBlank="1" errorTitle="Invalid number" error="Enter a numeric value between 0 and 1e+15." promptTitle="Number required" prompt="Enter a numeric value between 0 and 1e+15." type="custom" errorStyle="stop">
      <formula1>=OR(D367="",AND(ISNUMBER(D367),D367&gt;=0.0,D367&lt;=1000000000000000.0))</formula1>
    </dataValidation>
    <dataValidation sqref="D368" showDropDown="0" showInputMessage="1" showErrorMessage="1" allowBlank="1" errorTitle="Invalid number" error="Enter a numeric value between 0 and 1e+15." promptTitle="Number required" prompt="Enter a numeric value between 0 and 1e+15." type="custom" errorStyle="stop">
      <formula1>=OR(D368="",AND(ISNUMBER(D368),D368&gt;=0.0,D368&lt;=1000000000000000.0))</formula1>
    </dataValidation>
    <dataValidation sqref="D369" showDropDown="0" showInputMessage="1" showErrorMessage="1" allowBlank="1" errorTitle="Invalid number" error="Enter a numeric value between 0 and 1e+15." promptTitle="Number required" prompt="Enter a numeric value between 0 and 1e+15." type="custom" errorStyle="stop">
      <formula1>=OR(D369="",AND(ISNUMBER(D369),D369&gt;=0.0,D369&lt;=1000000000000000.0))</formula1>
    </dataValidation>
    <dataValidation sqref="D370" showDropDown="0" showInputMessage="1" showErrorMessage="1" allowBlank="1" errorTitle="Invalid number" error="Enter a numeric value between 0 and 1e+15." promptTitle="Number required" prompt="Enter a numeric value between 0 and 1e+15." type="custom" errorStyle="stop">
      <formula1>=OR(D370="",AND(ISNUMBER(D370),D370&gt;=0.0,D370&lt;=1000000000000000.0))</formula1>
    </dataValidation>
    <dataValidation sqref="D371" showDropDown="0" showInputMessage="1" showErrorMessage="1" allowBlank="1" errorTitle="Invalid number" error="Enter a numeric value between 0 and 1e+15." promptTitle="Number required" prompt="Enter a numeric value between 0 and 1e+15." type="custom" errorStyle="stop">
      <formula1>=OR(D371="",AND(ISNUMBER(D371),D371&gt;=0.0,D371&lt;=1000000000000000.0))</formula1>
    </dataValidation>
    <dataValidation sqref="D372" showDropDown="0" showInputMessage="1" showErrorMessage="1" allowBlank="1" errorTitle="Invalid number" error="Enter a numeric value between 0 and 1e+15." promptTitle="Number required" prompt="Enter a numeric value between 0 and 1e+15." type="custom" errorStyle="stop">
      <formula1>=OR(D372="",AND(ISNUMBER(D372),D372&gt;=0.0,D372&lt;=1000000000000000.0))</formula1>
    </dataValidation>
    <dataValidation sqref="D373" showDropDown="0" showInputMessage="1" showErrorMessage="1" allowBlank="1" errorTitle="Invalid number" error="Enter a numeric value between 0 and 1e+15." promptTitle="Number required" prompt="Enter a numeric value between 0 and 1e+15." type="custom" errorStyle="stop">
      <formula1>=OR(D373="",AND(ISNUMBER(D373),D373&gt;=0.0,D373&lt;=1000000000000000.0))</formula1>
    </dataValidation>
    <dataValidation sqref="D374" showDropDown="0" showInputMessage="1" showErrorMessage="1" allowBlank="1" errorTitle="Invalid number" error="Enter a numeric value between 0 and 1e+15." promptTitle="Number required" prompt="Enter a numeric value between 0 and 1e+15." type="custom" errorStyle="stop">
      <formula1>=OR(D374="",AND(ISNUMBER(D374),D374&gt;=0.0,D374&lt;=1000000000000000.0))</formula1>
    </dataValidation>
    <dataValidation sqref="D375" showDropDown="0" showInputMessage="1" showErrorMessage="1" allowBlank="1" errorTitle="Invalid number" error="Enter a numeric value between 0 and 1e+15." promptTitle="Number required" prompt="Enter a numeric value between 0 and 1e+15." type="custom" errorStyle="stop">
      <formula1>=OR(D375="",AND(ISNUMBER(D375),D375&gt;=0.0,D375&lt;=1000000000000000.0))</formula1>
    </dataValidation>
    <dataValidation sqref="D376" showDropDown="0" showInputMessage="1" showErrorMessage="1" allowBlank="1" errorTitle="Invalid number" error="Enter a numeric value between 0 and 1e+15." promptTitle="Number required" prompt="Enter a numeric value between 0 and 1e+15." type="custom" errorStyle="stop">
      <formula1>=OR(D376="",AND(ISNUMBER(D376),D376&gt;=0.0,D376&lt;=1000000000000000.0))</formula1>
    </dataValidation>
    <dataValidation sqref="D377" showDropDown="0" showInputMessage="1" showErrorMessage="1" allowBlank="1" errorTitle="Invalid number" error="Enter a numeric value between 0 and 1e+15." promptTitle="Number required" prompt="Enter a numeric value between 0 and 1e+15." type="custom" errorStyle="stop">
      <formula1>=OR(D377="",AND(ISNUMBER(D377),D377&gt;=0.0,D377&lt;=1000000000000000.0))</formula1>
    </dataValidation>
    <dataValidation sqref="D378" showDropDown="0" showInputMessage="1" showErrorMessage="1" allowBlank="1" errorTitle="Invalid number" error="Enter a numeric value between 0 and 1e+15." promptTitle="Number required" prompt="Enter a numeric value between 0 and 1e+15." type="custom" errorStyle="stop">
      <formula1>=OR(D378="",AND(ISNUMBER(D378),D378&gt;=0.0,D378&lt;=1000000000000000.0))</formula1>
    </dataValidation>
    <dataValidation sqref="D379" showDropDown="0" showInputMessage="1" showErrorMessage="1" allowBlank="1" errorTitle="Invalid number" error="Enter a numeric value between 0 and 1e+15." promptTitle="Number required" prompt="Enter a numeric value between 0 and 1e+15." type="custom" errorStyle="stop">
      <formula1>=OR(D379="",AND(ISNUMBER(D379),D379&gt;=0.0,D379&lt;=1000000000000000.0))</formula1>
    </dataValidation>
    <dataValidation sqref="D380" showDropDown="0" showInputMessage="1" showErrorMessage="1" allowBlank="1" errorTitle="Invalid number" error="Enter a numeric value between 0 and 1e+15." promptTitle="Number required" prompt="Enter a numeric value between 0 and 1e+15." type="custom" errorStyle="stop">
      <formula1>=OR(D380="",AND(ISNUMBER(D380),D380&gt;=0.0,D380&lt;=1000000000000000.0))</formula1>
    </dataValidation>
    <dataValidation sqref="D381" showDropDown="0" showInputMessage="1" showErrorMessage="1" allowBlank="1" errorTitle="Invalid number" error="Enter a numeric value between 0 and 1e+15." promptTitle="Number required" prompt="Enter a numeric value between 0 and 1e+15." type="custom" errorStyle="stop">
      <formula1>=OR(D381="",AND(ISNUMBER(D381),D381&gt;=0.0,D381&lt;=1000000000000000.0))</formula1>
    </dataValidation>
    <dataValidation sqref="D382" showDropDown="0" showInputMessage="1" showErrorMessage="1" allowBlank="1" errorTitle="Invalid number" error="Enter a numeric value between 0 and 1e+15." promptTitle="Number required" prompt="Enter a numeric value between 0 and 1e+15." type="custom" errorStyle="stop">
      <formula1>=OR(D382="",AND(ISNUMBER(D382),D382&gt;=0.0,D382&lt;=1000000000000000.0))</formula1>
    </dataValidation>
    <dataValidation sqref="D383" showDropDown="0" showInputMessage="1" showErrorMessage="1" allowBlank="1" errorTitle="Invalid number" error="Enter a numeric value between 0 and 1e+15." promptTitle="Number required" prompt="Enter a numeric value between 0 and 1e+15." type="custom" errorStyle="stop">
      <formula1>=OR(D383="",AND(ISNUMBER(D383),D383&gt;=0.0,D383&lt;=1000000000000000.0))</formula1>
    </dataValidation>
    <dataValidation sqref="D384" showDropDown="0" showInputMessage="1" showErrorMessage="1" allowBlank="1" errorTitle="Invalid number" error="Enter a numeric value between 0 and 1e+15." promptTitle="Number required" prompt="Enter a numeric value between 0 and 1e+15." type="custom" errorStyle="stop">
      <formula1>=OR(D384="",AND(ISNUMBER(D384),D384&gt;=0.0,D384&lt;=1000000000000000.0))</formula1>
    </dataValidation>
    <dataValidation sqref="D385" showDropDown="0" showInputMessage="1" showErrorMessage="1" allowBlank="1" errorTitle="Invalid number" error="Enter a numeric value between 0 and 1e+15." promptTitle="Number required" prompt="Enter a numeric value between 0 and 1e+15." type="custom" errorStyle="stop">
      <formula1>=OR(D385="",AND(ISNUMBER(D385),D385&gt;=0.0,D385&lt;=1000000000000000.0))</formula1>
    </dataValidation>
    <dataValidation sqref="D386" showDropDown="0" showInputMessage="1" showErrorMessage="1" allowBlank="1" errorTitle="Invalid number" error="Enter a numeric value between 0 and 1e+15." promptTitle="Number required" prompt="Enter a numeric value between 0 and 1e+15." type="custom" errorStyle="stop">
      <formula1>=OR(D386="",AND(ISNUMBER(D386),D386&gt;=0.0,D386&lt;=1000000000000000.0))</formula1>
    </dataValidation>
    <dataValidation sqref="D387" showDropDown="0" showInputMessage="1" showErrorMessage="1" allowBlank="1" errorTitle="Invalid number" error="Enter a numeric value between 0 and 1e+15." promptTitle="Number required" prompt="Enter a numeric value between 0 and 1e+15." type="custom" errorStyle="stop">
      <formula1>=OR(D387="",AND(ISNUMBER(D387),D387&gt;=0.0,D387&lt;=1000000000000000.0))</formula1>
    </dataValidation>
    <dataValidation sqref="D388" showDropDown="0" showInputMessage="1" showErrorMessage="1" allowBlank="1" errorTitle="Invalid number" error="Enter a numeric value between 0 and 1e+15." promptTitle="Number required" prompt="Enter a numeric value between 0 and 1e+15." type="custom" errorStyle="stop">
      <formula1>=OR(D388="",AND(ISNUMBER(D388),D388&gt;=0.0,D388&lt;=1000000000000000.0))</formula1>
    </dataValidation>
    <dataValidation sqref="D389" showDropDown="0" showInputMessage="1" showErrorMessage="1" allowBlank="1" errorTitle="Invalid number" error="Enter a numeric value between 0 and 1e+15." promptTitle="Number required" prompt="Enter a numeric value between 0 and 1e+15." type="custom" errorStyle="stop">
      <formula1>=OR(D389="",AND(ISNUMBER(D389),D389&gt;=0.0,D389&lt;=1000000000000000.0))</formula1>
    </dataValidation>
    <dataValidation sqref="D390" showDropDown="0" showInputMessage="1" showErrorMessage="1" allowBlank="1" errorTitle="Invalid number" error="Enter a numeric value between 0 and 1e+15." promptTitle="Number required" prompt="Enter a numeric value between 0 and 1e+15." type="custom" errorStyle="stop">
      <formula1>=OR(D390="",AND(ISNUMBER(D390),D390&gt;=0.0,D390&lt;=1000000000000000.0))</formula1>
    </dataValidation>
    <dataValidation sqref="D391" showDropDown="0" showInputMessage="1" showErrorMessage="1" allowBlank="1" errorTitle="Invalid number" error="Enter a numeric value between 0 and 1e+15." promptTitle="Number required" prompt="Enter a numeric value between 0 and 1e+15." type="custom" errorStyle="stop">
      <formula1>=OR(D391="",AND(ISNUMBER(D391),D391&gt;=0.0,D391&lt;=1000000000000000.0))</formula1>
    </dataValidation>
    <dataValidation sqref="D392" showDropDown="0" showInputMessage="1" showErrorMessage="1" allowBlank="1" errorTitle="Invalid number" error="Enter a numeric value between 0 and 1e+15." promptTitle="Number required" prompt="Enter a numeric value between 0 and 1e+15." type="custom" errorStyle="stop">
      <formula1>=OR(D392="",AND(ISNUMBER(D392),D392&gt;=0.0,D392&lt;=1000000000000000.0))</formula1>
    </dataValidation>
    <dataValidation sqref="D393" showDropDown="0" showInputMessage="1" showErrorMessage="1" allowBlank="1" errorTitle="Invalid number" error="Enter a numeric value between 0 and 1e+15." promptTitle="Number required" prompt="Enter a numeric value between 0 and 1e+15." type="custom" errorStyle="stop">
      <formula1>=OR(D393="",AND(ISNUMBER(D393),D393&gt;=0.0,D393&lt;=1000000000000000.0))</formula1>
    </dataValidation>
    <dataValidation sqref="D395" showDropDown="0" showInputMessage="1" showErrorMessage="1" allowBlank="1" errorTitle="Invalid number" error="Enter a numeric value between 0 and 1e+15." promptTitle="Number required" prompt="Enter a numeric value between 0 and 1e+15." type="custom" errorStyle="stop">
      <formula1>=OR(D395="",AND(ISNUMBER(D395),D395&gt;=0.0,D395&lt;=1000000000000000.0))</formula1>
    </dataValidation>
    <dataValidation sqref="D396" showDropDown="0" showInputMessage="1" showErrorMessage="1" allowBlank="1" errorTitle="Invalid number" error="Enter a numeric value between 0 and 1e+15." promptTitle="Number required" prompt="Enter a numeric value between 0 and 1e+15." type="custom" errorStyle="stop">
      <formula1>=OR(D396="",AND(ISNUMBER(D396),D396&gt;=0.0,D396&lt;=1000000000000000.0))</formula1>
    </dataValidation>
    <dataValidation sqref="D397" showDropDown="0" showInputMessage="1" showErrorMessage="1" allowBlank="1" errorTitle="Invalid number" error="Enter a numeric value between 0 and 1e+15." promptTitle="Number required" prompt="Enter a numeric value between 0 and 1e+15." type="custom" errorStyle="stop">
      <formula1>=OR(D397="",AND(ISNUMBER(D397),D397&gt;=0.0,D397&lt;=1000000000000000.0))</formula1>
    </dataValidation>
    <dataValidation sqref="D398" showDropDown="0" showInputMessage="1" showErrorMessage="1" allowBlank="1" errorTitle="Invalid number" error="Enter a numeric value between 0 and 1e+15." promptTitle="Number required" prompt="Enter a numeric value between 0 and 1e+15." type="custom" errorStyle="stop">
      <formula1>=OR(D398="",AND(ISNUMBER(D398),D398&gt;=0.0,D398&lt;=1000000000000000.0))</formula1>
    </dataValidation>
    <dataValidation sqref="D399" showDropDown="0" showInputMessage="1" showErrorMessage="1" allowBlank="1" errorTitle="Invalid number" error="Enter a numeric value between 0 and 1e+15." promptTitle="Number required" prompt="Enter a numeric value between 0 and 1e+15." type="custom" errorStyle="stop">
      <formula1>=OR(D399="",AND(ISNUMBER(D399),D399&gt;=0.0,D399&lt;=1000000000000000.0))</formula1>
    </dataValidation>
    <dataValidation sqref="D400" showDropDown="0" showInputMessage="1" showErrorMessage="1" allowBlank="1" errorTitle="Invalid number" error="Enter a numeric value between 0 and 1e+15." promptTitle="Number required" prompt="Enter a numeric value between 0 and 1e+15." type="custom" errorStyle="stop">
      <formula1>=OR(D400="",AND(ISNUMBER(D400),D400&gt;=0.0,D400&lt;=1000000000000000.0))</formula1>
    </dataValidation>
    <dataValidation sqref="D402" showDropDown="0" showInputMessage="1" showErrorMessage="1" allowBlank="1" errorTitle="Invalid number" error="Enter a numeric value between 0 and 1e+15." promptTitle="Number required" prompt="Enter a numeric value between 0 and 1e+15." type="custom" errorStyle="stop">
      <formula1>=OR(D402="",AND(ISNUMBER(D402),D402&gt;=0.0,D402&lt;=1000000000000000.0))</formula1>
    </dataValidation>
    <dataValidation sqref="D403" showDropDown="0" showInputMessage="1" showErrorMessage="1" allowBlank="1" errorTitle="Invalid number" error="Enter a numeric value between 0 and 1e+15." promptTitle="Number required" prompt="Enter a numeric value between 0 and 1e+15." type="custom" errorStyle="stop">
      <formula1>=OR(D403="",AND(ISNUMBER(D403),D403&gt;=0.0,D403&lt;=1000000000000000.0))</formula1>
    </dataValidation>
    <dataValidation sqref="D404" showDropDown="0" showInputMessage="1" showErrorMessage="1" allowBlank="1" errorTitle="Invalid number" error="Enter a numeric value between 0 and 1e+15." promptTitle="Number required" prompt="Enter a numeric value between 0 and 1e+15." type="custom" errorStyle="stop">
      <formula1>=OR(D404="",AND(ISNUMBER(D404),D404&gt;=0.0,D404&lt;=1000000000000000.0))</formula1>
    </dataValidation>
    <dataValidation sqref="D405" showDropDown="0" showInputMessage="1" showErrorMessage="1" allowBlank="1" errorTitle="Invalid number" error="Enter a numeric value between 0 and 1e+15." promptTitle="Number required" prompt="Enter a numeric value between 0 and 1e+15." type="custom" errorStyle="stop">
      <formula1>=OR(D405="",AND(ISNUMBER(D405),D405&gt;=0.0,D405&lt;=1000000000000000.0))</formula1>
    </dataValidation>
    <dataValidation sqref="D406" showDropDown="0" showInputMessage="1" showErrorMessage="1" allowBlank="1" errorTitle="Invalid number" error="Enter a numeric value between 0 and 1e+15." promptTitle="Number required" prompt="Enter a numeric value between 0 and 1e+15." type="custom" errorStyle="stop">
      <formula1>=OR(D406="",AND(ISNUMBER(D406),D406&gt;=0.0,D406&lt;=1000000000000000.0))</formula1>
    </dataValidation>
    <dataValidation sqref="D407" showDropDown="0" showInputMessage="1" showErrorMessage="1" allowBlank="1" errorTitle="Invalid number" error="Enter a numeric value between 0 and 1e+15." promptTitle="Number required" prompt="Enter a numeric value between 0 and 1e+15." type="custom" errorStyle="stop">
      <formula1>=OR(D407="",AND(ISNUMBER(D407),D407&gt;=0.0,D407&lt;=1000000000000000.0))</formula1>
    </dataValidation>
    <dataValidation sqref="D408" showDropDown="0" showInputMessage="1" showErrorMessage="1" allowBlank="1" errorTitle="Invalid number" error="Enter a numeric value between 0 and 1e+15." promptTitle="Number required" prompt="Enter a numeric value between 0 and 1e+15." type="custom" errorStyle="stop">
      <formula1>=OR(D408="",AND(ISNUMBER(D408),D408&gt;=0.0,D408&lt;=1000000000000000.0))</formula1>
    </dataValidation>
    <dataValidation sqref="D409" showDropDown="0" showInputMessage="1" showErrorMessage="1" allowBlank="1" errorTitle="Invalid number" error="Enter a numeric value between 0 and 1e+15." promptTitle="Number required" prompt="Enter a numeric value between 0 and 1e+15." type="custom" errorStyle="stop">
      <formula1>=OR(D409="",AND(ISNUMBER(D409),D409&gt;=0.0,D409&lt;=1000000000000000.0))</formula1>
    </dataValidation>
    <dataValidation sqref="D410" showDropDown="0" showInputMessage="1" showErrorMessage="1" allowBlank="1" errorTitle="Invalid number" error="Enter a numeric value between 0 and 1e+15." promptTitle="Number required" prompt="Enter a numeric value between 0 and 1e+15." type="custom" errorStyle="stop">
      <formula1>=OR(D410="",AND(ISNUMBER(D410),D410&gt;=0.0,D410&lt;=1000000000000000.0))</formula1>
    </dataValidation>
    <dataValidation sqref="D411" showDropDown="0" showInputMessage="1" showErrorMessage="1" allowBlank="1" errorTitle="Invalid number" error="Enter a numeric value between 0 and 1e+15." promptTitle="Number required" prompt="Enter a numeric value between 0 and 1e+15." type="custom" errorStyle="stop">
      <formula1>=OR(D411="",AND(ISNUMBER(D411),D411&gt;=0.0,D411&lt;=1000000000000000.0))</formula1>
    </dataValidation>
    <dataValidation sqref="D412" showDropDown="0" showInputMessage="1" showErrorMessage="1" allowBlank="1" errorTitle="Invalid number" error="Enter a numeric value between 0 and 1e+15." promptTitle="Number required" prompt="Enter a numeric value between 0 and 1e+15." type="custom" errorStyle="stop">
      <formula1>=OR(D412="",AND(ISNUMBER(D412),D412&gt;=0.0,D412&lt;=1000000000000000.0))</formula1>
    </dataValidation>
    <dataValidation sqref="D413" showDropDown="0" showInputMessage="1" showErrorMessage="1" allowBlank="1" errorTitle="Invalid number" error="Enter a numeric value between 0 and 1e+15." promptTitle="Number required" prompt="Enter a numeric value between 0 and 1e+15." type="custom" errorStyle="stop">
      <formula1>=OR(D413="",AND(ISNUMBER(D413),D413&gt;=0.0,D413&lt;=1000000000000000.0))</formula1>
    </dataValidation>
    <dataValidation sqref="D414" showDropDown="0" showInputMessage="1" showErrorMessage="1" allowBlank="1" errorTitle="Invalid number" error="Enter a numeric value between 0 and 1e+15." promptTitle="Number required" prompt="Enter a numeric value between 0 and 1e+15." type="custom" errorStyle="stop">
      <formula1>=OR(D414="",AND(ISNUMBER(D414),D414&gt;=0.0,D414&lt;=1000000000000000.0))</formula1>
    </dataValidation>
    <dataValidation sqref="D415" showDropDown="0" showInputMessage="1" showErrorMessage="1" allowBlank="1" errorTitle="Invalid number" error="Enter a numeric value between 0 and 1e+15." promptTitle="Number required" prompt="Enter a numeric value between 0 and 1e+15." type="custom" errorStyle="stop">
      <formula1>=OR(D415="",AND(ISNUMBER(D415),D415&gt;=0.0,D415&lt;=1000000000000000.0))</formula1>
    </dataValidation>
    <dataValidation sqref="D416" showDropDown="0" showInputMessage="1" showErrorMessage="1" allowBlank="1" errorTitle="Invalid number" error="Enter a numeric value between 0 and 1e+15." promptTitle="Number required" prompt="Enter a numeric value between 0 and 1e+15." type="custom" errorStyle="stop">
      <formula1>=OR(D416="",AND(ISNUMBER(D416),D416&gt;=0.0,D416&lt;=1000000000000000.0))</formula1>
    </dataValidation>
    <dataValidation sqref="D417" showDropDown="0" showInputMessage="1" showErrorMessage="1" allowBlank="1" errorTitle="Invalid number" error="Enter a numeric value between 0 and 1e+15." promptTitle="Number required" prompt="Enter a numeric value between 0 and 1e+15." type="custom" errorStyle="stop">
      <formula1>=OR(D417="",AND(ISNUMBER(D417),D417&gt;=0.0,D417&lt;=1000000000000000.0))</formula1>
    </dataValidation>
    <dataValidation sqref="D418" showDropDown="0" showInputMessage="1" showErrorMessage="1" allowBlank="1" errorTitle="Invalid number" error="Enter a numeric value between 0 and 1e+15." promptTitle="Number required" prompt="Enter a numeric value between 0 and 1e+15." type="custom" errorStyle="stop">
      <formula1>=OR(D418="",AND(ISNUMBER(D418),D418&gt;=0.0,D418&lt;=1000000000000000.0))</formula1>
    </dataValidation>
    <dataValidation sqref="D419" showDropDown="0" showInputMessage="1" showErrorMessage="1" allowBlank="1" errorTitle="Invalid number" error="Enter a numeric value between 0 and 1e+15." promptTitle="Number required" prompt="Enter a numeric value between 0 and 1e+15." type="custom" errorStyle="stop">
      <formula1>=OR(D419="",AND(ISNUMBER(D419),D419&gt;=0.0,D419&lt;=1000000000000000.0))</formula1>
    </dataValidation>
    <dataValidation sqref="D420" showDropDown="0" showInputMessage="1" showErrorMessage="1" allowBlank="1" errorTitle="Invalid number" error="Enter a numeric value between 0 and 1e+15." promptTitle="Number required" prompt="Enter a numeric value between 0 and 1e+15." type="custom" errorStyle="stop">
      <formula1>=OR(D420="",AND(ISNUMBER(D420),D420&gt;=0.0,D420&lt;=1000000000000000.0))</formula1>
    </dataValidation>
    <dataValidation sqref="D421" showDropDown="0" showInputMessage="1" showErrorMessage="1" allowBlank="1" errorTitle="Invalid number" error="Enter a numeric value between 0 and 1e+15." promptTitle="Number required" prompt="Enter a numeric value between 0 and 1e+15." type="custom" errorStyle="stop">
      <formula1>=OR(D421="",AND(ISNUMBER(D421),D421&gt;=0.0,D421&lt;=1000000000000000.0))</formula1>
    </dataValidation>
    <dataValidation sqref="D422" showDropDown="0" showInputMessage="1" showErrorMessage="1" allowBlank="1" errorTitle="Invalid number" error="Enter a numeric value between 0 and 1e+15." promptTitle="Number required" prompt="Enter a numeric value between 0 and 1e+15." type="custom" errorStyle="stop">
      <formula1>=OR(D422="",AND(ISNUMBER(D422),D422&gt;=0.0,D422&lt;=1000000000000000.0))</formula1>
    </dataValidation>
    <dataValidation sqref="D423" showDropDown="0" showInputMessage="1" showErrorMessage="1" allowBlank="1" errorTitle="Invalid number" error="Enter a numeric value between 0 and 1e+15." promptTitle="Number required" prompt="Enter a numeric value between 0 and 1e+15." type="custom" errorStyle="stop">
      <formula1>=OR(D423="",AND(ISNUMBER(D423),D423&gt;=0.0,D423&lt;=1000000000000000.0))</formula1>
    </dataValidation>
    <dataValidation sqref="D424" showDropDown="0" showInputMessage="1" showErrorMessage="1" allowBlank="1" errorTitle="Invalid number" error="Enter a numeric value between 0 and 1e+15." promptTitle="Number required" prompt="Enter a numeric value between 0 and 1e+15." type="custom" errorStyle="stop">
      <formula1>=OR(D424="",AND(ISNUMBER(D424),D424&gt;=0.0,D424&lt;=1000000000000000.0))</formula1>
    </dataValidation>
    <dataValidation sqref="D425" showDropDown="0" showInputMessage="1" showErrorMessage="1" allowBlank="1" errorTitle="Invalid number" error="Enter a numeric value between 0 and 1e+15." promptTitle="Number required" prompt="Enter a numeric value between 0 and 1e+15." type="custom" errorStyle="stop">
      <formula1>=OR(D425="",AND(ISNUMBER(D425),D425&gt;=0.0,D425&lt;=1000000000000000.0))</formula1>
    </dataValidation>
    <dataValidation sqref="D427" showDropDown="0" showInputMessage="1" showErrorMessage="1" allowBlank="1" errorTitle="Invalid number" error="Enter a numeric value between 0 and 1e+15." promptTitle="Number required" prompt="Enter a numeric value between 0 and 1e+15." type="custom" errorStyle="stop">
      <formula1>=OR(D427="",AND(ISNUMBER(D427),D427&gt;=0.0,D427&lt;=1000000000000000.0))</formula1>
    </dataValidation>
    <dataValidation sqref="D428" showDropDown="0" showInputMessage="1" showErrorMessage="1" allowBlank="1" errorTitle="Invalid number" error="Enter a numeric value between 0 and 1e+15." promptTitle="Number required" prompt="Enter a numeric value between 0 and 1e+15." type="custom" errorStyle="stop">
      <formula1>=OR(D428="",AND(ISNUMBER(D428),D428&gt;=0.0,D428&lt;=1000000000000000.0))</formula1>
    </dataValidation>
    <dataValidation sqref="D429" showDropDown="0" showInputMessage="1" showErrorMessage="1" allowBlank="1" errorTitle="Invalid number" error="Enter a numeric value between 0 and 1e+15." promptTitle="Number required" prompt="Enter a numeric value between 0 and 1e+15." type="custom" errorStyle="stop">
      <formula1>=OR(D429="",AND(ISNUMBER(D429),D429&gt;=0.0,D429&lt;=1000000000000000.0))</formula1>
    </dataValidation>
    <dataValidation sqref="D430" showDropDown="0" showInputMessage="1" showErrorMessage="1" allowBlank="1" errorTitle="Invalid number" error="Enter a numeric value between 0 and 1e+15." promptTitle="Number required" prompt="Enter a numeric value between 0 and 1e+15." type="custom" errorStyle="stop">
      <formula1>=OR(D430="",AND(ISNUMBER(D430),D430&gt;=0.0,D430&lt;=1000000000000000.0))</formula1>
    </dataValidation>
    <dataValidation sqref="D431" showDropDown="0" showInputMessage="1" showErrorMessage="1" allowBlank="1" errorTitle="Invalid number" error="Enter a numeric value between 0 and 1e+15." promptTitle="Number required" prompt="Enter a numeric value between 0 and 1e+15." type="custom" errorStyle="stop">
      <formula1>=OR(D431="",AND(ISNUMBER(D431),D431&gt;=0.0,D431&lt;=1000000000000000.0))</formula1>
    </dataValidation>
    <dataValidation sqref="D432" showDropDown="0" showInputMessage="1" showErrorMessage="1" allowBlank="1" errorTitle="Invalid number" error="Enter a numeric value between 0 and 1e+15." promptTitle="Number required" prompt="Enter a numeric value between 0 and 1e+15." type="custom" errorStyle="stop">
      <formula1>=OR(D432="",AND(ISNUMBER(D432),D432&gt;=0.0,D432&lt;=1000000000000000.0))</formula1>
    </dataValidation>
    <dataValidation sqref="D433" showDropDown="0" showInputMessage="1" showErrorMessage="1" allowBlank="1" errorTitle="Invalid number" error="Enter a numeric value between 0 and 1e+15." promptTitle="Number required" prompt="Enter a numeric value between 0 and 1e+15." type="custom" errorStyle="stop">
      <formula1>=OR(D433="",AND(ISNUMBER(D433),D433&gt;=0.0,D433&lt;=1000000000000000.0))</formula1>
    </dataValidation>
    <dataValidation sqref="D434" showDropDown="0" showInputMessage="1" showErrorMessage="1" allowBlank="1" errorTitle="Invalid number" error="Enter a numeric value between 0 and 1e+15." promptTitle="Number required" prompt="Enter a numeric value between 0 and 1e+15." type="custom" errorStyle="stop">
      <formula1>=OR(D434="",AND(ISNUMBER(D434),D434&gt;=0.0,D434&lt;=1000000000000000.0))</formula1>
    </dataValidation>
    <dataValidation sqref="D435" showDropDown="0" showInputMessage="1" showErrorMessage="1" allowBlank="1" errorTitle="Invalid number" error="Enter a numeric value between 0 and 1e+15." promptTitle="Number required" prompt="Enter a numeric value between 0 and 1e+15." type="custom" errorStyle="stop">
      <formula1>=OR(D435="",AND(ISNUMBER(D435),D435&gt;=0.0,D435&lt;=1000000000000000.0))</formula1>
    </dataValidation>
    <dataValidation sqref="D437" showDropDown="0" showInputMessage="1" showErrorMessage="1" allowBlank="1" errorTitle="Invalid number" error="Enter a numeric value between 0 and 1e+15." promptTitle="Number required" prompt="Enter a numeric value between 0 and 1e+15." type="custom" errorStyle="stop">
      <formula1>=OR(D437="",AND(ISNUMBER(D437),D437&gt;=0.0,D437&lt;=1000000000000000.0))</formula1>
    </dataValidation>
    <dataValidation sqref="D438" showDropDown="0" showInputMessage="1" showErrorMessage="1" allowBlank="1" errorTitle="Invalid number" error="Enter a numeric value between 0 and 1e+15." promptTitle="Number required" prompt="Enter a numeric value between 0 and 1e+15." type="custom" errorStyle="stop">
      <formula1>=OR(D438="",AND(ISNUMBER(D438),D438&gt;=0.0,D438&lt;=1000000000000000.0))</formula1>
    </dataValidation>
    <dataValidation sqref="D439" showDropDown="0" showInputMessage="1" showErrorMessage="1" allowBlank="1" errorTitle="Invalid number" error="Enter a numeric value between 0 and 1e+15." promptTitle="Number required" prompt="Enter a numeric value between 0 and 1e+15." type="custom" errorStyle="stop">
      <formula1>=OR(D439="",AND(ISNUMBER(D439),D439&gt;=0.0,D439&lt;=1000000000000000.0))</formula1>
    </dataValidation>
    <dataValidation sqref="D442" showDropDown="0" showInputMessage="1" showErrorMessage="1" allowBlank="1" errorTitle="Invalid number" error="Enter a numeric value between 0 and 1e+15." promptTitle="Number required" prompt="Enter a numeric value between 0 and 1e+15." type="custom" errorStyle="stop">
      <formula1>=OR(D442="",AND(ISNUMBER(D442),D442&gt;=0.0,D442&lt;=1000000000000000.0))</formula1>
    </dataValidation>
    <dataValidation sqref="D443" showDropDown="0" showInputMessage="1" showErrorMessage="1" allowBlank="1" errorTitle="Invalid number" error="Enter a numeric value between 0 and 1e+15." promptTitle="Number required" prompt="Enter a numeric value between 0 and 1e+15." type="custom" errorStyle="stop">
      <formula1>=OR(D443="",AND(ISNUMBER(D443),D443&gt;=0.0,D443&lt;=1000000000000000.0))</formula1>
    </dataValidation>
    <dataValidation sqref="D444" showDropDown="0" showInputMessage="1" showErrorMessage="1" allowBlank="1" errorTitle="Invalid number" error="Enter a numeric value between 0 and 1e+15." promptTitle="Number required" prompt="Enter a numeric value between 0 and 1e+15." type="custom" errorStyle="stop">
      <formula1>=OR(D444="",AND(ISNUMBER(D444),D444&gt;=0.0,D444&lt;=1000000000000000.0))</formula1>
    </dataValidation>
    <dataValidation sqref="D445" showDropDown="0" showInputMessage="1" showErrorMessage="1" allowBlank="1" errorTitle="Invalid number" error="Enter a numeric value between 0 and 1e+15." promptTitle="Number required" prompt="Enter a numeric value between 0 and 1e+15." type="custom" errorStyle="stop">
      <formula1>=OR(D445="",AND(ISNUMBER(D445),D445&gt;=0.0,D445&lt;=1000000000000000.0))</formula1>
    </dataValidation>
    <dataValidation sqref="D446" showDropDown="0" showInputMessage="1" showErrorMessage="1" allowBlank="1" errorTitle="Invalid number" error="Enter a numeric value between 0 and 1e+15." promptTitle="Number required" prompt="Enter a numeric value between 0 and 1e+15." type="custom" errorStyle="stop">
      <formula1>=OR(D446="",AND(ISNUMBER(D446),D446&gt;=0.0,D446&lt;=1000000000000000.0))</formula1>
    </dataValidation>
    <dataValidation sqref="D447" showDropDown="0" showInputMessage="1" showErrorMessage="1" allowBlank="1" errorTitle="Invalid number" error="Enter a numeric value between 0 and 1e+15." promptTitle="Number required" prompt="Enter a numeric value between 0 and 1e+15." type="custom" errorStyle="stop">
      <formula1>=OR(D447="",AND(ISNUMBER(D447),D447&gt;=0.0,D447&lt;=1000000000000000.0))</formula1>
    </dataValidation>
    <dataValidation sqref="D448" showDropDown="0" showInputMessage="1" showErrorMessage="1" allowBlank="1" errorTitle="Invalid number" error="Enter a numeric value between 0 and 1e+15." promptTitle="Number required" prompt="Enter a numeric value between 0 and 1e+15." type="custom" errorStyle="stop">
      <formula1>=OR(D448="",AND(ISNUMBER(D448),D448&gt;=0.0,D448&lt;=1000000000000000.0))</formula1>
    </dataValidation>
    <dataValidation sqref="D449" showDropDown="0" showInputMessage="1" showErrorMessage="1" allowBlank="1" errorTitle="Invalid number" error="Enter a numeric value between 0 and 1e+15." promptTitle="Number required" prompt="Enter a numeric value between 0 and 1e+15." type="custom" errorStyle="stop">
      <formula1>=OR(D449="",AND(ISNUMBER(D449),D449&gt;=0.0,D449&lt;=1000000000000000.0))</formula1>
    </dataValidation>
    <dataValidation sqref="D450" showDropDown="0" showInputMessage="1" showErrorMessage="1" allowBlank="1" errorTitle="Invalid number" error="Enter a numeric value between 0 and 1e+15." promptTitle="Number required" prompt="Enter a numeric value between 0 and 1e+15." type="custom" errorStyle="stop">
      <formula1>=OR(D450="",AND(ISNUMBER(D450),D450&gt;=0.0,D450&lt;=1000000000000000.0))</formula1>
    </dataValidation>
    <dataValidation sqref="D451" showDropDown="0" showInputMessage="1" showErrorMessage="1" allowBlank="1" errorTitle="Invalid number" error="Enter a numeric value between 0 and 1e+15." promptTitle="Number required" prompt="Enter a numeric value between 0 and 1e+15." type="custom" errorStyle="stop">
      <formula1>=OR(D451="",AND(ISNUMBER(D451),D451&gt;=0.0,D451&lt;=1000000000000000.0))</formula1>
    </dataValidation>
    <dataValidation sqref="D452" showDropDown="0" showInputMessage="1" showErrorMessage="1" allowBlank="1" errorTitle="Invalid number" error="Enter a numeric value between 0 and 1e+15." promptTitle="Number required" prompt="Enter a numeric value between 0 and 1e+15." type="custom" errorStyle="stop">
      <formula1>=OR(D452="",AND(ISNUMBER(D452),D452&gt;=0.0,D452&lt;=1000000000000000.0))</formula1>
    </dataValidation>
    <dataValidation sqref="D453" showDropDown="0" showInputMessage="1" showErrorMessage="1" allowBlank="1" errorTitle="Invalid number" error="Enter a numeric value between 0 and 1e+15." promptTitle="Number required" prompt="Enter a numeric value between 0 and 1e+15." type="custom" errorStyle="stop">
      <formula1>=OR(D453="",AND(ISNUMBER(D453),D453&gt;=0.0,D453&lt;=1000000000000000.0))</formula1>
    </dataValidation>
    <dataValidation sqref="D454" showDropDown="0" showInputMessage="1" showErrorMessage="1" allowBlank="1" errorTitle="Invalid number" error="Enter a numeric value between 0 and 1e+15." promptTitle="Number required" prompt="Enter a numeric value between 0 and 1e+15." type="custom" errorStyle="stop">
      <formula1>=OR(D454="",AND(ISNUMBER(D454),D454&gt;=0.0,D454&lt;=1000000000000000.0))</formula1>
    </dataValidation>
    <dataValidation sqref="D455" showDropDown="0" showInputMessage="1" showErrorMessage="1" allowBlank="1" errorTitle="Invalid number" error="Enter a numeric value between 0 and 1e+15." promptTitle="Number required" prompt="Enter a numeric value between 0 and 1e+15." type="custom" errorStyle="stop">
      <formula1>=OR(D455="",AND(ISNUMBER(D455),D455&gt;=0.0,D455&lt;=1000000000000000.0))</formula1>
    </dataValidation>
    <dataValidation sqref="D456" showDropDown="0" showInputMessage="1" showErrorMessage="1" allowBlank="1" errorTitle="Invalid number" error="Enter a numeric value between 0 and 1e+15." promptTitle="Number required" prompt="Enter a numeric value between 0 and 1e+15." type="custom" errorStyle="stop">
      <formula1>=OR(D456="",AND(ISNUMBER(D456),D456&gt;=0.0,D456&lt;=1000000000000000.0))</formula1>
    </dataValidation>
    <dataValidation sqref="D457" showDropDown="0" showInputMessage="1" showErrorMessage="1" allowBlank="1" errorTitle="Invalid number" error="Enter a numeric value between 0 and 1e+15." promptTitle="Number required" prompt="Enter a numeric value between 0 and 1e+15." type="custom" errorStyle="stop">
      <formula1>=OR(D457="",AND(ISNUMBER(D457),D457&gt;=0.0,D457&lt;=1000000000000000.0))</formula1>
    </dataValidation>
    <dataValidation sqref="D458" showDropDown="0" showInputMessage="1" showErrorMessage="1" allowBlank="1" errorTitle="Invalid number" error="Enter a numeric value between 0 and 1e+15." promptTitle="Number required" prompt="Enter a numeric value between 0 and 1e+15." type="custom" errorStyle="stop">
      <formula1>=OR(D458="",AND(ISNUMBER(D458),D458&gt;=0.0,D458&lt;=1000000000000000.0))</formula1>
    </dataValidation>
    <dataValidation sqref="D459" showDropDown="0" showInputMessage="1" showErrorMessage="1" allowBlank="1" errorTitle="Invalid number" error="Enter a numeric value between 0 and 1e+15." promptTitle="Number required" prompt="Enter a numeric value between 0 and 1e+15." type="custom" errorStyle="stop">
      <formula1>=OR(D459="",AND(ISNUMBER(D459),D459&gt;=0.0,D459&lt;=1000000000000000.0))</formula1>
    </dataValidation>
    <dataValidation sqref="D460" showDropDown="0" showInputMessage="1" showErrorMessage="1" allowBlank="1" errorTitle="Invalid number" error="Enter a numeric value between 0 and 1e+15." promptTitle="Number required" prompt="Enter a numeric value between 0 and 1e+15." type="custom" errorStyle="stop">
      <formula1>=OR(D460="",AND(ISNUMBER(D460),D460&gt;=0.0,D460&lt;=1000000000000000.0))</formula1>
    </dataValidation>
    <dataValidation sqref="D461" showDropDown="0" showInputMessage="1" showErrorMessage="1" allowBlank="1" errorTitle="Invalid number" error="Enter a numeric value between 0 and 1e+15." promptTitle="Number required" prompt="Enter a numeric value between 0 and 1e+15." type="custom" errorStyle="stop">
      <formula1>=OR(D461="",AND(ISNUMBER(D461),D461&gt;=0.0,D461&lt;=1000000000000000.0))</formula1>
    </dataValidation>
    <dataValidation sqref="D462" showDropDown="0" showInputMessage="1" showErrorMessage="1" allowBlank="1" errorTitle="Invalid number" error="Enter a numeric value between 0 and 1e+15." promptTitle="Number required" prompt="Enter a numeric value between 0 and 1e+15." type="custom" errorStyle="stop">
      <formula1>=OR(D462="",AND(ISNUMBER(D462),D462&gt;=0.0,D462&lt;=1000000000000000.0))</formula1>
    </dataValidation>
    <dataValidation sqref="D463" showDropDown="0" showInputMessage="1" showErrorMessage="1" allowBlank="1" errorTitle="Invalid number" error="Enter a numeric value between 0 and 1e+15." promptTitle="Number required" prompt="Enter a numeric value between 0 and 1e+15." type="custom" errorStyle="stop">
      <formula1>=OR(D463="",AND(ISNUMBER(D463),D463&gt;=0.0,D463&lt;=1000000000000000.0))</formula1>
    </dataValidation>
    <dataValidation sqref="D464" showDropDown="0" showInputMessage="1" showErrorMessage="1" allowBlank="1" errorTitle="Invalid number" error="Enter a numeric value between 0 and 1e+15." promptTitle="Number required" prompt="Enter a numeric value between 0 and 1e+15." type="custom" errorStyle="stop">
      <formula1>=OR(D464="",AND(ISNUMBER(D464),D464&gt;=0.0,D464&lt;=1000000000000000.0))</formula1>
    </dataValidation>
    <dataValidation sqref="D465" showDropDown="0" showInputMessage="1" showErrorMessage="1" allowBlank="1" errorTitle="Invalid number" error="Enter a numeric value between 0 and 1e+15." promptTitle="Number required" prompt="Enter a numeric value between 0 and 1e+15." type="custom" errorStyle="stop">
      <formula1>=OR(D465="",AND(ISNUMBER(D465),D465&gt;=0.0,D465&lt;=1000000000000000.0))</formula1>
    </dataValidation>
    <dataValidation sqref="D466" showDropDown="0" showInputMessage="1" showErrorMessage="1" allowBlank="1" errorTitle="Invalid number" error="Enter a numeric value between 0 and 1e+15." promptTitle="Number required" prompt="Enter a numeric value between 0 and 1e+15." type="custom" errorStyle="stop">
      <formula1>=OR(D466="",AND(ISNUMBER(D466),D466&gt;=0.0,D466&lt;=1000000000000000.0))</formula1>
    </dataValidation>
    <dataValidation sqref="D467" showDropDown="0" showInputMessage="1" showErrorMessage="1" allowBlank="1" errorTitle="Invalid number" error="Enter a numeric value between 0 and 1e+15." promptTitle="Number required" prompt="Enter a numeric value between 0 and 1e+15." type="custom" errorStyle="stop">
      <formula1>=OR(D467="",AND(ISNUMBER(D467),D467&gt;=0.0,D467&lt;=1000000000000000.0))</formula1>
    </dataValidation>
    <dataValidation sqref="D468" showDropDown="0" showInputMessage="1" showErrorMessage="1" allowBlank="1" errorTitle="Invalid number" error="Enter a numeric value between 0 and 1e+15." promptTitle="Number required" prompt="Enter a numeric value between 0 and 1e+15." type="custom" errorStyle="stop">
      <formula1>=OR(D468="",AND(ISNUMBER(D468),D468&gt;=0.0,D468&lt;=1000000000000000.0))</formula1>
    </dataValidation>
    <dataValidation sqref="D469" showDropDown="0" showInputMessage="1" showErrorMessage="1" allowBlank="1" errorTitle="Invalid number" error="Enter a numeric value between 0 and 1e+15." promptTitle="Number required" prompt="Enter a numeric value between 0 and 1e+15." type="custom" errorStyle="stop">
      <formula1>=OR(D469="",AND(ISNUMBER(D469),D469&gt;=0.0,D469&lt;=1000000000000000.0))</formula1>
    </dataValidation>
    <dataValidation sqref="D470" showDropDown="0" showInputMessage="1" showErrorMessage="1" allowBlank="1" errorTitle="Invalid number" error="Enter a numeric value between 0 and 1e+15." promptTitle="Number required" prompt="Enter a numeric value between 0 and 1e+15." type="custom" errorStyle="stop">
      <formula1>=OR(D470="",AND(ISNUMBER(D470),D470&gt;=0.0,D470&lt;=1000000000000000.0))</formula1>
    </dataValidation>
    <dataValidation sqref="D471" showDropDown="0" showInputMessage="1" showErrorMessage="1" allowBlank="1" errorTitle="Invalid number" error="Enter a numeric value between 0 and 1e+15." promptTitle="Number required" prompt="Enter a numeric value between 0 and 1e+15." type="custom" errorStyle="stop">
      <formula1>=OR(D471="",AND(ISNUMBER(D471),D471&gt;=0.0,D471&lt;=1000000000000000.0))</formula1>
    </dataValidation>
    <dataValidation sqref="D472" showDropDown="0" showInputMessage="1" showErrorMessage="1" allowBlank="1" errorTitle="Invalid number" error="Enter a numeric value between 0 and 1e+15." promptTitle="Number required" prompt="Enter a numeric value between 0 and 1e+15." type="custom" errorStyle="stop">
      <formula1>=OR(D472="",AND(ISNUMBER(D472),D472&gt;=0.0,D472&lt;=1000000000000000.0))</formula1>
    </dataValidation>
    <dataValidation sqref="D473" showDropDown="0" showInputMessage="1" showErrorMessage="1" allowBlank="1" errorTitle="Invalid number" error="Enter a numeric value between 0 and 1e+15." promptTitle="Number required" prompt="Enter a numeric value between 0 and 1e+15." type="custom" errorStyle="stop">
      <formula1>=OR(D473="",AND(ISNUMBER(D473),D473&gt;=0.0,D473&lt;=1000000000000000.0))</formula1>
    </dataValidation>
    <dataValidation sqref="D474" showDropDown="0" showInputMessage="1" showErrorMessage="1" allowBlank="1" errorTitle="Invalid number" error="Enter a numeric value between 0 and 1e+15." promptTitle="Number required" prompt="Enter a numeric value between 0 and 1e+15." type="custom" errorStyle="stop">
      <formula1>=OR(D474="",AND(ISNUMBER(D474),D474&gt;=0.0,D474&lt;=1000000000000000.0))</formula1>
    </dataValidation>
    <dataValidation sqref="D475" showDropDown="0" showInputMessage="1" showErrorMessage="1" allowBlank="1" errorTitle="Invalid number" error="Enter a numeric value between 0 and 1e+15." promptTitle="Number required" prompt="Enter a numeric value between 0 and 1e+15." type="custom" errorStyle="stop">
      <formula1>=OR(D475="",AND(ISNUMBER(D475),D475&gt;=0.0,D475&lt;=1000000000000000.0))</formula1>
    </dataValidation>
    <dataValidation sqref="D476" showDropDown="0" showInputMessage="1" showErrorMessage="1" allowBlank="1" errorTitle="Invalid number" error="Enter a numeric value between 0 and 1e+15." promptTitle="Number required" prompt="Enter a numeric value between 0 and 1e+15." type="custom" errorStyle="stop">
      <formula1>=OR(D476="",AND(ISNUMBER(D476),D476&gt;=0.0,D476&lt;=1000000000000000.0))</formula1>
    </dataValidation>
    <dataValidation sqref="D477" showDropDown="0" showInputMessage="1" showErrorMessage="1" allowBlank="1" errorTitle="Invalid number" error="Enter a numeric value between 0 and 1e+15." promptTitle="Number required" prompt="Enter a numeric value between 0 and 1e+15." type="custom" errorStyle="stop">
      <formula1>=OR(D477="",AND(ISNUMBER(D477),D477&gt;=0.0,D477&lt;=1000000000000000.0))</formula1>
    </dataValidation>
    <dataValidation sqref="D478" showDropDown="0" showInputMessage="1" showErrorMessage="1" allowBlank="1" errorTitle="Invalid number" error="Enter a numeric value between 0 and 1e+15." promptTitle="Number required" prompt="Enter a numeric value between 0 and 1e+15." type="custom" errorStyle="stop">
      <formula1>=OR(D478="",AND(ISNUMBER(D478),D478&gt;=0.0,D478&lt;=1000000000000000.0))</formula1>
    </dataValidation>
    <dataValidation sqref="D479" showDropDown="0" showInputMessage="1" showErrorMessage="1" allowBlank="1" errorTitle="Invalid number" error="Enter a numeric value between 0 and 1e+15." promptTitle="Number required" prompt="Enter a numeric value between 0 and 1e+15." type="custom" errorStyle="stop">
      <formula1>=OR(D479="",AND(ISNUMBER(D479),D479&gt;=0.0,D479&lt;=1000000000000000.0))</formula1>
    </dataValidation>
    <dataValidation sqref="D480" showDropDown="0" showInputMessage="1" showErrorMessage="1" allowBlank="1" errorTitle="Invalid number" error="Enter a numeric value between 0 and 1e+15." promptTitle="Number required" prompt="Enter a numeric value between 0 and 1e+15." type="custom" errorStyle="stop">
      <formula1>=OR(D480="",AND(ISNUMBER(D480),D480&gt;=0.0,D480&lt;=1000000000000000.0))</formula1>
    </dataValidation>
    <dataValidation sqref="D481" showDropDown="0" showInputMessage="1" showErrorMessage="1" allowBlank="1" errorTitle="Invalid number" error="Enter a numeric value between 0 and 1e+15." promptTitle="Number required" prompt="Enter a numeric value between 0 and 1e+15." type="custom" errorStyle="stop">
      <formula1>=OR(D481="",AND(ISNUMBER(D481),D481&gt;=0.0,D481&lt;=1000000000000000.0))</formula1>
    </dataValidation>
    <dataValidation sqref="D482" showDropDown="0" showInputMessage="1" showErrorMessage="1" allowBlank="1" errorTitle="Invalid number" error="Enter a numeric value between 0 and 1e+15." promptTitle="Number required" prompt="Enter a numeric value between 0 and 1e+15." type="custom" errorStyle="stop">
      <formula1>=OR(D482="",AND(ISNUMBER(D482),D482&gt;=0.0,D482&lt;=1000000000000000.0))</formula1>
    </dataValidation>
    <dataValidation sqref="D483" showDropDown="0" showInputMessage="1" showErrorMessage="1" allowBlank="1" errorTitle="Invalid number" error="Enter a numeric value between 0 and 1e+15." promptTitle="Number required" prompt="Enter a numeric value between 0 and 1e+15." type="custom" errorStyle="stop">
      <formula1>=OR(D483="",AND(ISNUMBER(D483),D483&gt;=0.0,D483&lt;=1000000000000000.0))</formula1>
    </dataValidation>
    <dataValidation sqref="D484" showDropDown="0" showInputMessage="1" showErrorMessage="1" allowBlank="1" errorTitle="Invalid number" error="Enter a numeric value between 0 and 1e+15." promptTitle="Number required" prompt="Enter a numeric value between 0 and 1e+15." type="custom" errorStyle="stop">
      <formula1>=OR(D484="",AND(ISNUMBER(D484),D484&gt;=0.0,D484&lt;=1000000000000000.0))</formula1>
    </dataValidation>
    <dataValidation sqref="D485" showDropDown="0" showInputMessage="1" showErrorMessage="1" allowBlank="1" errorTitle="Invalid number" error="Enter a numeric value between 0 and 1e+15." promptTitle="Number required" prompt="Enter a numeric value between 0 and 1e+15." type="custom" errorStyle="stop">
      <formula1>=OR(D485="",AND(ISNUMBER(D485),D485&gt;=0.0,D485&lt;=1000000000000000.0))</formula1>
    </dataValidation>
    <dataValidation sqref="D486" showDropDown="0" showInputMessage="1" showErrorMessage="1" allowBlank="1" errorTitle="Invalid number" error="Enter a numeric value between 0 and 1e+15." promptTitle="Number required" prompt="Enter a numeric value between 0 and 1e+15." type="custom" errorStyle="stop">
      <formula1>=OR(D486="",AND(ISNUMBER(D486),D486&gt;=0.0,D486&lt;=1000000000000000.0))</formula1>
    </dataValidation>
    <dataValidation sqref="D487" showDropDown="0" showInputMessage="1" showErrorMessage="1" allowBlank="1" errorTitle="Invalid number" error="Enter a numeric value between 0 and 1e+15." promptTitle="Number required" prompt="Enter a numeric value between 0 and 1e+15." type="custom" errorStyle="stop">
      <formula1>=OR(D487="",AND(ISNUMBER(D487),D487&gt;=0.0,D487&lt;=1000000000000000.0))</formula1>
    </dataValidation>
    <dataValidation sqref="D488" showDropDown="0" showInputMessage="1" showErrorMessage="1" allowBlank="1" errorTitle="Invalid number" error="Enter a numeric value between 0 and 1e+15." promptTitle="Number required" prompt="Enter a numeric value between 0 and 1e+15." type="custom" errorStyle="stop">
      <formula1>=OR(D488="",AND(ISNUMBER(D488),D488&gt;=0.0,D488&lt;=1000000000000000.0))</formula1>
    </dataValidation>
    <dataValidation sqref="D489" showDropDown="0" showInputMessage="1" showErrorMessage="1" allowBlank="1" errorTitle="Invalid number" error="Enter a numeric value between 0 and 1e+15." promptTitle="Number required" prompt="Enter a numeric value between 0 and 1e+15." type="custom" errorStyle="stop">
      <formula1>=OR(D489="",AND(ISNUMBER(D489),D489&gt;=0.0,D489&lt;=1000000000000000.0))</formula1>
    </dataValidation>
    <dataValidation sqref="D490" showDropDown="0" showInputMessage="1" showErrorMessage="1" allowBlank="1" errorTitle="Invalid number" error="Enter a numeric value between 0 and 1e+15." promptTitle="Number required" prompt="Enter a numeric value between 0 and 1e+15." type="custom" errorStyle="stop">
      <formula1>=OR(D490="",AND(ISNUMBER(D490),D490&gt;=0.0,D490&lt;=1000000000000000.0))</formula1>
    </dataValidation>
    <dataValidation sqref="D491" showDropDown="0" showInputMessage="1" showErrorMessage="1" allowBlank="1" errorTitle="Invalid number" error="Enter a numeric value between 0 and 1e+15." promptTitle="Number required" prompt="Enter a numeric value between 0 and 1e+15." type="custom" errorStyle="stop">
      <formula1>=OR(D491="",AND(ISNUMBER(D491),D491&gt;=0.0,D491&lt;=1000000000000000.0))</formula1>
    </dataValidation>
    <dataValidation sqref="D492" showDropDown="0" showInputMessage="1" showErrorMessage="1" allowBlank="1" errorTitle="Invalid number" error="Enter a numeric value between 0 and 1e+15." promptTitle="Number required" prompt="Enter a numeric value between 0 and 1e+15." type="custom" errorStyle="stop">
      <formula1>=OR(D492="",AND(ISNUMBER(D492),D492&gt;=0.0,D492&lt;=1000000000000000.0))</formula1>
    </dataValidation>
    <dataValidation sqref="D493" showDropDown="0" showInputMessage="1" showErrorMessage="1" allowBlank="1" errorTitle="Invalid number" error="Enter a numeric value between 0 and 1e+15." promptTitle="Number required" prompt="Enter a numeric value between 0 and 1e+15." type="custom" errorStyle="stop">
      <formula1>=OR(D493="",AND(ISNUMBER(D493),D493&gt;=0.0,D493&lt;=1000000000000000.0))</formula1>
    </dataValidation>
    <dataValidation sqref="D494" showDropDown="0" showInputMessage="1" showErrorMessage="1" allowBlank="1" errorTitle="Invalid number" error="Enter a numeric value between 0 and 1e+15." promptTitle="Number required" prompt="Enter a numeric value between 0 and 1e+15." type="custom" errorStyle="stop">
      <formula1>=OR(D494="",AND(ISNUMBER(D494),D494&gt;=0.0,D494&lt;=1000000000000000.0))</formula1>
    </dataValidation>
    <dataValidation sqref="D495" showDropDown="0" showInputMessage="1" showErrorMessage="1" allowBlank="1" errorTitle="Invalid number" error="Enter a numeric value between 0 and 1e+15." promptTitle="Number required" prompt="Enter a numeric value between 0 and 1e+15." type="custom" errorStyle="stop">
      <formula1>=OR(D495="",AND(ISNUMBER(D495),D495&gt;=0.0,D495&lt;=1000000000000000.0))</formula1>
    </dataValidation>
    <dataValidation sqref="D496" showDropDown="0" showInputMessage="1" showErrorMessage="1" allowBlank="1" errorTitle="Invalid number" error="Enter a numeric value between 0 and 1e+15." promptTitle="Number required" prompt="Enter a numeric value between 0 and 1e+15." type="custom" errorStyle="stop">
      <formula1>=OR(D496="",AND(ISNUMBER(D496),D496&gt;=0.0,D496&lt;=1000000000000000.0))</formula1>
    </dataValidation>
    <dataValidation sqref="D497" showDropDown="0" showInputMessage="1" showErrorMessage="1" allowBlank="1" errorTitle="Invalid number" error="Enter a numeric value between 0 and 1e+15." promptTitle="Number required" prompt="Enter a numeric value between 0 and 1e+15." type="custom" errorStyle="stop">
      <formula1>=OR(D497="",AND(ISNUMBER(D497),D497&gt;=0.0,D497&lt;=1000000000000000.0))</formula1>
    </dataValidation>
    <dataValidation sqref="D498" showDropDown="0" showInputMessage="1" showErrorMessage="1" allowBlank="1" errorTitle="Invalid number" error="Enter a numeric value between 0 and 1e+15." promptTitle="Number required" prompt="Enter a numeric value between 0 and 1e+15." type="custom" errorStyle="stop">
      <formula1>=OR(D498="",AND(ISNUMBER(D498),D498&gt;=0.0,D498&lt;=1000000000000000.0))</formula1>
    </dataValidation>
    <dataValidation sqref="D499" showDropDown="0" showInputMessage="1" showErrorMessage="1" allowBlank="1" errorTitle="Invalid number" error="Enter a numeric value between 0 and 1e+15." promptTitle="Number required" prompt="Enter a numeric value between 0 and 1e+15." type="custom" errorStyle="stop">
      <formula1>=OR(D499="",AND(ISNUMBER(D499),D499&gt;=0.0,D499&lt;=1000000000000000.0))</formula1>
    </dataValidation>
    <dataValidation sqref="D500" showDropDown="0" showInputMessage="1" showErrorMessage="1" allowBlank="1" errorTitle="Invalid number" error="Enter a numeric value between 0 and 1e+15." promptTitle="Number required" prompt="Enter a numeric value between 0 and 1e+15." type="custom" errorStyle="stop">
      <formula1>=OR(D500="",AND(ISNUMBER(D500),D500&gt;=0.0,D500&lt;=1000000000000000.0))</formula1>
    </dataValidation>
    <dataValidation sqref="D501" showDropDown="0" showInputMessage="1" showErrorMessage="1" allowBlank="1" errorTitle="Invalid number" error="Enter a numeric value between 0 and 1e+15." promptTitle="Number required" prompt="Enter a numeric value between 0 and 1e+15." type="custom" errorStyle="stop">
      <formula1>=OR(D501="",AND(ISNUMBER(D501),D501&gt;=0.0,D501&lt;=1000000000000000.0))</formula1>
    </dataValidation>
    <dataValidation sqref="D503" showDropDown="0" showInputMessage="1" showErrorMessage="1" allowBlank="1" errorTitle="Invalid number" error="Enter a numeric value between 0 and 1e+15." promptTitle="Number required" prompt="Enter a numeric value between 0 and 1e+15." type="custom" errorStyle="stop">
      <formula1>=OR(D503="",AND(ISNUMBER(D503),D503&gt;=0.0,D503&lt;=1000000000000000.0))</formula1>
    </dataValidation>
    <dataValidation sqref="D504" showDropDown="0" showInputMessage="1" showErrorMessage="1" allowBlank="1" errorTitle="Invalid number" error="Enter a numeric value between 0 and 1e+15." promptTitle="Number required" prompt="Enter a numeric value between 0 and 1e+15." type="custom" errorStyle="stop">
      <formula1>=OR(D504="",AND(ISNUMBER(D504),D504&gt;=0.0,D504&lt;=1000000000000000.0))</formula1>
    </dataValidation>
    <dataValidation sqref="D505" showDropDown="0" showInputMessage="1" showErrorMessage="1" allowBlank="1" errorTitle="Invalid number" error="Enter a numeric value between 0 and 1e+15." promptTitle="Number required" prompt="Enter a numeric value between 0 and 1e+15." type="custom" errorStyle="stop">
      <formula1>=OR(D505="",AND(ISNUMBER(D505),D505&gt;=0.0,D505&lt;=1000000000000000.0))</formula1>
    </dataValidation>
    <dataValidation sqref="D506" showDropDown="0" showInputMessage="1" showErrorMessage="1" allowBlank="1" errorTitle="Invalid number" error="Enter a numeric value between 0 and 1e+15." promptTitle="Number required" prompt="Enter a numeric value between 0 and 1e+15." type="custom" errorStyle="stop">
      <formula1>=OR(D506="",AND(ISNUMBER(D506),D506&gt;=0.0,D506&lt;=1000000000000000.0))</formula1>
    </dataValidation>
    <dataValidation sqref="D507" showDropDown="0" showInputMessage="1" showErrorMessage="1" allowBlank="1" errorTitle="Invalid number" error="Enter a numeric value between 0 and 1e+15." promptTitle="Number required" prompt="Enter a numeric value between 0 and 1e+15." type="custom" errorStyle="stop">
      <formula1>=OR(D507="",AND(ISNUMBER(D507),D507&gt;=0.0,D507&lt;=1000000000000000.0))</formula1>
    </dataValidation>
    <dataValidation sqref="D508" showDropDown="0" showInputMessage="1" showErrorMessage="1" allowBlank="1" errorTitle="Invalid number" error="Enter a numeric value between 0 and 1e+15." promptTitle="Number required" prompt="Enter a numeric value between 0 and 1e+15." type="custom" errorStyle="stop">
      <formula1>=OR(D508="",AND(ISNUMBER(D508),D508&gt;=0.0,D508&lt;=1000000000000000.0))</formula1>
    </dataValidation>
    <dataValidation sqref="D509" showDropDown="0" showInputMessage="1" showErrorMessage="1" allowBlank="1" errorTitle="Invalid number" error="Enter a numeric value between 0 and 1e+15." promptTitle="Number required" prompt="Enter a numeric value between 0 and 1e+15." type="custom" errorStyle="stop">
      <formula1>=OR(D509="",AND(ISNUMBER(D509),D509&gt;=0.0,D509&lt;=1000000000000000.0))</formula1>
    </dataValidation>
    <dataValidation sqref="D510" showDropDown="0" showInputMessage="1" showErrorMessage="1" allowBlank="1" errorTitle="Invalid number" error="Enter a numeric value between 0 and 1e+15." promptTitle="Number required" prompt="Enter a numeric value between 0 and 1e+15." type="custom" errorStyle="stop">
      <formula1>=OR(D510="",AND(ISNUMBER(D510),D510&gt;=0.0,D510&lt;=1000000000000000.0))</formula1>
    </dataValidation>
    <dataValidation sqref="D511" showDropDown="0" showInputMessage="1" showErrorMessage="1" allowBlank="1" errorTitle="Invalid number" error="Enter a numeric value between 0 and 1e+15." promptTitle="Number required" prompt="Enter a numeric value between 0 and 1e+15." type="custom" errorStyle="stop">
      <formula1>=OR(D511="",AND(ISNUMBER(D511),D511&gt;=0.0,D511&lt;=1000000000000000.0))</formula1>
    </dataValidation>
    <dataValidation sqref="D512" showDropDown="0" showInputMessage="1" showErrorMessage="1" allowBlank="1" errorTitle="Invalid number" error="Enter a numeric value between 0 and 1e+15." promptTitle="Number required" prompt="Enter a numeric value between 0 and 1e+15." type="custom" errorStyle="stop">
      <formula1>=OR(D512="",AND(ISNUMBER(D512),D512&gt;=0.0,D512&lt;=1000000000000000.0))</formula1>
    </dataValidation>
    <dataValidation sqref="D513" showDropDown="0" showInputMessage="1" showErrorMessage="1" allowBlank="1" errorTitle="Invalid number" error="Enter a numeric value between 0 and 1e+15." promptTitle="Number required" prompt="Enter a numeric value between 0 and 1e+15." type="custom" errorStyle="stop">
      <formula1>=OR(D513="",AND(ISNUMBER(D513),D513&gt;=0.0,D513&lt;=1000000000000000.0))</formula1>
    </dataValidation>
    <dataValidation sqref="D514" showDropDown="0" showInputMessage="1" showErrorMessage="1" allowBlank="1" errorTitle="Invalid number" error="Enter a numeric value between 0 and 1e+15." promptTitle="Number required" prompt="Enter a numeric value between 0 and 1e+15." type="custom" errorStyle="stop">
      <formula1>=OR(D514="",AND(ISNUMBER(D514),D514&gt;=0.0,D514&lt;=1000000000000000.0))</formula1>
    </dataValidation>
    <dataValidation sqref="D515" showDropDown="0" showInputMessage="1" showErrorMessage="1" allowBlank="1" errorTitle="Invalid number" error="Enter a numeric value between 0 and 1e+15." promptTitle="Number required" prompt="Enter a numeric value between 0 and 1e+15." type="custom" errorStyle="stop">
      <formula1>=OR(D515="",AND(ISNUMBER(D515),D515&gt;=0.0,D515&lt;=1000000000000000.0))</formula1>
    </dataValidation>
    <dataValidation sqref="D516" showDropDown="0" showInputMessage="1" showErrorMessage="1" allowBlank="1" errorTitle="Invalid number" error="Enter a numeric value between 0 and 1e+15." promptTitle="Number required" prompt="Enter a numeric value between 0 and 1e+15." type="custom" errorStyle="stop">
      <formula1>=OR(D516="",AND(ISNUMBER(D516),D516&gt;=0.0,D516&lt;=1000000000000000.0))</formula1>
    </dataValidation>
    <dataValidation sqref="D517" showDropDown="0" showInputMessage="1" showErrorMessage="1" allowBlank="1" errorTitle="Invalid number" error="Enter a numeric value between 0 and 1e+15." promptTitle="Number required" prompt="Enter a numeric value between 0 and 1e+15." type="custom" errorStyle="stop">
      <formula1>=OR(D517="",AND(ISNUMBER(D517),D517&gt;=0.0,D517&lt;=1000000000000000.0))</formula1>
    </dataValidation>
    <dataValidation sqref="D518" showDropDown="0" showInputMessage="1" showErrorMessage="1" allowBlank="1" errorTitle="Invalid number" error="Enter a numeric value between 0 and 1e+15." promptTitle="Number required" prompt="Enter a numeric value between 0 and 1e+15." type="custom" errorStyle="stop">
      <formula1>=OR(D518="",AND(ISNUMBER(D518),D518&gt;=0.0,D518&lt;=1000000000000000.0))</formula1>
    </dataValidation>
    <dataValidation sqref="D519" showDropDown="0" showInputMessage="1" showErrorMessage="1" allowBlank="1" errorTitle="Invalid number" error="Enter a numeric value between 0 and 1e+15." promptTitle="Number required" prompt="Enter a numeric value between 0 and 1e+15." type="custom" errorStyle="stop">
      <formula1>=OR(D519="",AND(ISNUMBER(D519),D519&gt;=0.0,D519&lt;=1000000000000000.0))</formula1>
    </dataValidation>
    <dataValidation sqref="D520" showDropDown="0" showInputMessage="1" showErrorMessage="1" allowBlank="1" errorTitle="Invalid number" error="Enter a numeric value between 0 and 1e+15." promptTitle="Number required" prompt="Enter a numeric value between 0 and 1e+15." type="custom" errorStyle="stop">
      <formula1>=OR(D520="",AND(ISNUMBER(D520),D520&gt;=0.0,D520&lt;=1000000000000000.0))</formula1>
    </dataValidation>
    <dataValidation sqref="D521" showDropDown="0" showInputMessage="1" showErrorMessage="1" allowBlank="1" errorTitle="Invalid number" error="Enter a numeric value between 0 and 1e+15." promptTitle="Number required" prompt="Enter a numeric value between 0 and 1e+15." type="custom" errorStyle="stop">
      <formula1>=OR(D521="",AND(ISNUMBER(D521),D521&gt;=0.0,D521&lt;=1000000000000000.0))</formula1>
    </dataValidation>
    <dataValidation sqref="D522" showDropDown="0" showInputMessage="1" showErrorMessage="1" allowBlank="1" errorTitle="Invalid number" error="Enter a numeric value between 0 and 1e+15." promptTitle="Number required" prompt="Enter a numeric value between 0 and 1e+15." type="custom" errorStyle="stop">
      <formula1>=OR(D522="",AND(ISNUMBER(D522),D522&gt;=0.0,D522&lt;=1000000000000000.0))</formula1>
    </dataValidation>
    <dataValidation sqref="D523" showDropDown="0" showInputMessage="1" showErrorMessage="1" allowBlank="1" errorTitle="Invalid number" error="Enter a numeric value between 0 and 1e+15." promptTitle="Number required" prompt="Enter a numeric value between 0 and 1e+15." type="custom" errorStyle="stop">
      <formula1>=OR(D523="",AND(ISNUMBER(D523),D523&gt;=0.0,D523&lt;=1000000000000000.0))</formula1>
    </dataValidation>
    <dataValidation sqref="D524" showDropDown="0" showInputMessage="1" showErrorMessage="1" allowBlank="1" errorTitle="Invalid number" error="Enter a numeric value between 0 and 1e+15." promptTitle="Number required" prompt="Enter a numeric value between 0 and 1e+15." type="custom" errorStyle="stop">
      <formula1>=OR(D524="",AND(ISNUMBER(D524),D524&gt;=0.0,D524&lt;=1000000000000000.0))</formula1>
    </dataValidation>
    <dataValidation sqref="D525" showDropDown="0" showInputMessage="1" showErrorMessage="1" allowBlank="1" errorTitle="Invalid number" error="Enter a numeric value between 0 and 1e+15." promptTitle="Number required" prompt="Enter a numeric value between 0 and 1e+15." type="custom" errorStyle="stop">
      <formula1>=OR(D525="",AND(ISNUMBER(D525),D525&gt;=0.0,D525&lt;=1000000000000000.0))</formula1>
    </dataValidation>
    <dataValidation sqref="D526" showDropDown="0" showInputMessage="1" showErrorMessage="1" allowBlank="1" errorTitle="Invalid number" error="Enter a numeric value between 0 and 1e+15." promptTitle="Number required" prompt="Enter a numeric value between 0 and 1e+15." type="custom" errorStyle="stop">
      <formula1>=OR(D526="",AND(ISNUMBER(D526),D526&gt;=0.0,D526&lt;=1000000000000000.0))</formula1>
    </dataValidation>
    <dataValidation sqref="D527" showDropDown="0" showInputMessage="1" showErrorMessage="1" allowBlank="1" errorTitle="Invalid number" error="Enter a numeric value between 0 and 1e+15." promptTitle="Number required" prompt="Enter a numeric value between 0 and 1e+15." type="custom" errorStyle="stop">
      <formula1>=OR(D527="",AND(ISNUMBER(D527),D527&gt;=0.0,D527&lt;=1000000000000000.0))</formula1>
    </dataValidation>
    <dataValidation sqref="D528" showDropDown="0" showInputMessage="1" showErrorMessage="1" allowBlank="1" errorTitle="Invalid number" error="Enter a numeric value between 0 and 1e+15." promptTitle="Number required" prompt="Enter a numeric value between 0 and 1e+15." type="custom" errorStyle="stop">
      <formula1>=OR(D528="",AND(ISNUMBER(D528),D528&gt;=0.0,D528&lt;=1000000000000000.0))</formula1>
    </dataValidation>
    <dataValidation sqref="D529" showDropDown="0" showInputMessage="1" showErrorMessage="1" allowBlank="1" errorTitle="Invalid number" error="Enter a numeric value between 0 and 1e+15." promptTitle="Number required" prompt="Enter a numeric value between 0 and 1e+15." type="custom" errorStyle="stop">
      <formula1>=OR(D529="",AND(ISNUMBER(D529),D529&gt;=0.0,D529&lt;=1000000000000000.0))</formula1>
    </dataValidation>
    <dataValidation sqref="D530" showDropDown="0" showInputMessage="1" showErrorMessage="1" allowBlank="1" errorTitle="Invalid number" error="Enter a numeric value between 0 and 1e+15." promptTitle="Number required" prompt="Enter a numeric value between 0 and 1e+15." type="custom" errorStyle="stop">
      <formula1>=OR(D530="",AND(ISNUMBER(D530),D530&gt;=0.0,D530&lt;=1000000000000000.0))</formula1>
    </dataValidation>
    <dataValidation sqref="D531" showDropDown="0" showInputMessage="1" showErrorMessage="1" allowBlank="1" errorTitle="Invalid number" error="Enter a numeric value between 0 and 1e+15." promptTitle="Number required" prompt="Enter a numeric value between 0 and 1e+15." type="custom" errorStyle="stop">
      <formula1>=OR(D531="",AND(ISNUMBER(D531),D531&gt;=0.0,D531&lt;=1000000000000000.0))</formula1>
    </dataValidation>
    <dataValidation sqref="D532" showDropDown="0" showInputMessage="1" showErrorMessage="1" allowBlank="1" errorTitle="Invalid number" error="Enter a numeric value between 0 and 1e+15." promptTitle="Number required" prompt="Enter a numeric value between 0 and 1e+15." type="custom" errorStyle="stop">
      <formula1>=OR(D532="",AND(ISNUMBER(D532),D532&gt;=0.0,D532&lt;=1000000000000000.0))</formula1>
    </dataValidation>
    <dataValidation sqref="D533" showDropDown="0" showInputMessage="1" showErrorMessage="1" allowBlank="1" errorTitle="Invalid number" error="Enter a numeric value between 0 and 1e+15." promptTitle="Number required" prompt="Enter a numeric value between 0 and 1e+15." type="custom" errorStyle="stop">
      <formula1>=OR(D533="",AND(ISNUMBER(D533),D533&gt;=0.0,D533&lt;=1000000000000000.0))</formula1>
    </dataValidation>
    <dataValidation sqref="D534" showDropDown="0" showInputMessage="1" showErrorMessage="1" allowBlank="1" errorTitle="Invalid number" error="Enter a numeric value between 0 and 1e+15." promptTitle="Number required" prompt="Enter a numeric value between 0 and 1e+15." type="custom" errorStyle="stop">
      <formula1>=OR(D534="",AND(ISNUMBER(D534),D534&gt;=0.0,D534&lt;=1000000000000000.0))</formula1>
    </dataValidation>
    <dataValidation sqref="D535" showDropDown="0" showInputMessage="1" showErrorMessage="1" allowBlank="1" errorTitle="Invalid number" error="Enter a numeric value between 0 and 1e+15." promptTitle="Number required" prompt="Enter a numeric value between 0 and 1e+15." type="custom" errorStyle="stop">
      <formula1>=OR(D535="",AND(ISNUMBER(D535),D535&gt;=0.0,D535&lt;=1000000000000000.0))</formula1>
    </dataValidation>
    <dataValidation sqref="D536" showDropDown="0" showInputMessage="1" showErrorMessage="1" allowBlank="1" errorTitle="Invalid number" error="Enter a numeric value between 0 and 1e+15." promptTitle="Number required" prompt="Enter a numeric value between 0 and 1e+15." type="custom" errorStyle="stop">
      <formula1>=OR(D536="",AND(ISNUMBER(D536),D536&gt;=0.0,D536&lt;=1000000000000000.0))</formula1>
    </dataValidation>
    <dataValidation sqref="D537" showDropDown="0" showInputMessage="1" showErrorMessage="1" allowBlank="1" errorTitle="Invalid number" error="Enter a numeric value between 0 and 1e+15." promptTitle="Number required" prompt="Enter a numeric value between 0 and 1e+15." type="custom" errorStyle="stop">
      <formula1>=OR(D537="",AND(ISNUMBER(D537),D537&gt;=0.0,D537&lt;=1000000000000000.0))</formula1>
    </dataValidation>
    <dataValidation sqref="D538" showDropDown="0" showInputMessage="1" showErrorMessage="1" allowBlank="1" errorTitle="Invalid number" error="Enter a numeric value between 0 and 1e+15." promptTitle="Number required" prompt="Enter a numeric value between 0 and 1e+15." type="custom" errorStyle="stop">
      <formula1>=OR(D538="",AND(ISNUMBER(D538),D538&gt;=0.0,D538&lt;=1000000000000000.0))</formula1>
    </dataValidation>
    <dataValidation sqref="D539" showDropDown="0" showInputMessage="1" showErrorMessage="1" allowBlank="1" errorTitle="Invalid number" error="Enter a numeric value between 0 and 1e+15." promptTitle="Number required" prompt="Enter a numeric value between 0 and 1e+15." type="custom" errorStyle="stop">
      <formula1>=OR(D539="",AND(ISNUMBER(D539),D539&gt;=0.0,D539&lt;=1000000000000000.0))</formula1>
    </dataValidation>
    <dataValidation sqref="D540" showDropDown="0" showInputMessage="1" showErrorMessage="1" allowBlank="1" errorTitle="Invalid number" error="Enter a numeric value between 0 and 1e+15." promptTitle="Number required" prompt="Enter a numeric value between 0 and 1e+15." type="custom" errorStyle="stop">
      <formula1>=OR(D540="",AND(ISNUMBER(D540),D540&gt;=0.0,D540&lt;=1000000000000000.0))</formula1>
    </dataValidation>
    <dataValidation sqref="D541" showDropDown="0" showInputMessage="1" showErrorMessage="1" allowBlank="1" errorTitle="Invalid number" error="Enter a numeric value between 0 and 1e+15." promptTitle="Number required" prompt="Enter a numeric value between 0 and 1e+15." type="custom" errorStyle="stop">
      <formula1>=OR(D541="",AND(ISNUMBER(D541),D541&gt;=0.0,D541&lt;=1000000000000000.0))</formula1>
    </dataValidation>
    <dataValidation sqref="D542" showDropDown="0" showInputMessage="1" showErrorMessage="1" allowBlank="1" errorTitle="Invalid number" error="Enter a numeric value between 0 and 1e+15." promptTitle="Number required" prompt="Enter a numeric value between 0 and 1e+15." type="custom" errorStyle="stop">
      <formula1>=OR(D542="",AND(ISNUMBER(D542),D542&gt;=0.0,D542&lt;=1000000000000000.0))</formula1>
    </dataValidation>
    <dataValidation sqref="D544" showDropDown="0" showInputMessage="1" showErrorMessage="1" allowBlank="1" errorTitle="Invalid number" error="Enter a numeric value between 0 and 1e+15." promptTitle="Number required" prompt="Enter a numeric value between 0 and 1e+15." type="custom" errorStyle="stop">
      <formula1>=OR(D544="",AND(ISNUMBER(D544),D544&gt;=0.0,D544&lt;=1000000000000000.0))</formula1>
    </dataValidation>
    <dataValidation sqref="D545" showDropDown="0" showInputMessage="1" showErrorMessage="1" allowBlank="1" errorTitle="Invalid number" error="Enter a numeric value between 0 and 1e+15." promptTitle="Number required" prompt="Enter a numeric value between 0 and 1e+15." type="custom" errorStyle="stop">
      <formula1>=OR(D545="",AND(ISNUMBER(D545),D545&gt;=0.0,D545&lt;=1000000000000000.0))</formula1>
    </dataValidation>
    <dataValidation sqref="D546" showDropDown="0" showInputMessage="1" showErrorMessage="1" allowBlank="1" errorTitle="Invalid number" error="Enter a numeric value between 0 and 1e+15." promptTitle="Number required" prompt="Enter a numeric value between 0 and 1e+15." type="custom" errorStyle="stop">
      <formula1>=OR(D546="",AND(ISNUMBER(D546),D546&gt;=0.0,D546&lt;=1000000000000000.0))</formula1>
    </dataValidation>
    <dataValidation sqref="D547" showDropDown="0" showInputMessage="1" showErrorMessage="1" allowBlank="1" errorTitle="Invalid number" error="Enter a numeric value between 0 and 1e+15." promptTitle="Number required" prompt="Enter a numeric value between 0 and 1e+15." type="custom" errorStyle="stop">
      <formula1>=OR(D547="",AND(ISNUMBER(D547),D547&gt;=0.0,D547&lt;=1000000000000000.0))</formula1>
    </dataValidation>
    <dataValidation sqref="D548" showDropDown="0" showInputMessage="1" showErrorMessage="1" allowBlank="1" errorTitle="Invalid number" error="Enter a numeric value between 0 and 1e+15." promptTitle="Number required" prompt="Enter a numeric value between 0 and 1e+15." type="custom" errorStyle="stop">
      <formula1>=OR(D548="",AND(ISNUMBER(D548),D548&gt;=0.0,D548&lt;=1000000000000000.0))</formula1>
    </dataValidation>
    <dataValidation sqref="D549" showDropDown="0" showInputMessage="1" showErrorMessage="1" allowBlank="1" errorTitle="Invalid number" error="Enter a numeric value between 0 and 1e+15." promptTitle="Number required" prompt="Enter a numeric value between 0 and 1e+15." type="custom" errorStyle="stop">
      <formula1>=OR(D549="",AND(ISNUMBER(D549),D549&gt;=0.0,D549&lt;=1000000000000000.0))</formula1>
    </dataValidation>
    <dataValidation sqref="D550" showDropDown="0" showInputMessage="1" showErrorMessage="1" allowBlank="1" errorTitle="Invalid number" error="Enter a numeric value between 0 and 1e+15." promptTitle="Number required" prompt="Enter a numeric value between 0 and 1e+15." type="custom" errorStyle="stop">
      <formula1>=OR(D550="",AND(ISNUMBER(D550),D550&gt;=0.0,D550&lt;=1000000000000000.0))</formula1>
    </dataValidation>
    <dataValidation sqref="D551" showDropDown="0" showInputMessage="1" showErrorMessage="1" allowBlank="1" errorTitle="Invalid number" error="Enter a numeric value between 0 and 1e+15." promptTitle="Number required" prompt="Enter a numeric value between 0 and 1e+15." type="custom" errorStyle="stop">
      <formula1>=OR(D551="",AND(ISNUMBER(D551),D551&gt;=0.0,D551&lt;=1000000000000000.0))</formula1>
    </dataValidation>
    <dataValidation sqref="D552" showDropDown="0" showInputMessage="1" showErrorMessage="1" allowBlank="1" errorTitle="Invalid number" error="Enter a numeric value between 0 and 1e+15." promptTitle="Number required" prompt="Enter a numeric value between 0 and 1e+15." type="custom" errorStyle="stop">
      <formula1>=OR(D552="",AND(ISNUMBER(D552),D552&gt;=0.0,D552&lt;=1000000000000000.0))</formula1>
    </dataValidation>
    <dataValidation sqref="D553" showDropDown="0" showInputMessage="1" showErrorMessage="1" allowBlank="1" errorTitle="Invalid number" error="Enter a numeric value between 0 and 1e+15." promptTitle="Number required" prompt="Enter a numeric value between 0 and 1e+15." type="custom" errorStyle="stop">
      <formula1>=OR(D553="",AND(ISNUMBER(D553),D553&gt;=0.0,D553&lt;=1000000000000000.0))</formula1>
    </dataValidation>
    <dataValidation sqref="D554" showDropDown="0" showInputMessage="1" showErrorMessage="1" allowBlank="1" errorTitle="Invalid number" error="Enter a numeric value between 0 and 1e+15." promptTitle="Number required" prompt="Enter a numeric value between 0 and 1e+15." type="custom" errorStyle="stop">
      <formula1>=OR(D554="",AND(ISNUMBER(D554),D554&gt;=0.0,D554&lt;=1000000000000000.0))</formula1>
    </dataValidation>
    <dataValidation sqref="D555" showDropDown="0" showInputMessage="1" showErrorMessage="1" allowBlank="1" errorTitle="Invalid number" error="Enter a numeric value between 0 and 1e+15." promptTitle="Number required" prompt="Enter a numeric value between 0 and 1e+15." type="custom" errorStyle="stop">
      <formula1>=OR(D555="",AND(ISNUMBER(D555),D555&gt;=0.0,D555&lt;=1000000000000000.0))</formula1>
    </dataValidation>
    <dataValidation sqref="D557" showDropDown="0" showInputMessage="1" showErrorMessage="1" allowBlank="1" errorTitle="Invalid number" error="Enter a numeric value between 0 and 1e+15." promptTitle="Number required" prompt="Enter a numeric value between 0 and 1e+15." type="custom" errorStyle="stop">
      <formula1>=OR(D557="",AND(ISNUMBER(D557),D557&gt;=0.0,D557&lt;=1000000000000000.0))</formula1>
    </dataValidation>
    <dataValidation sqref="D558" showDropDown="0" showInputMessage="1" showErrorMessage="1" allowBlank="1" errorTitle="Invalid number" error="Enter a numeric value between 0 and 1e+15." promptTitle="Number required" prompt="Enter a numeric value between 0 and 1e+15." type="custom" errorStyle="stop">
      <formula1>=OR(D558="",AND(ISNUMBER(D558),D558&gt;=0.0,D558&lt;=1000000000000000.0))</formula1>
    </dataValidation>
    <dataValidation sqref="D559" showDropDown="0" showInputMessage="1" showErrorMessage="1" allowBlank="1" errorTitle="Invalid number" error="Enter a numeric value between 0 and 1e+15." promptTitle="Number required" prompt="Enter a numeric value between 0 and 1e+15." type="custom" errorStyle="stop">
      <formula1>=OR(D559="",AND(ISNUMBER(D559),D559&gt;=0.0,D559&lt;=1000000000000000.0))</formula1>
    </dataValidation>
    <dataValidation sqref="D561" showDropDown="0" showInputMessage="1" showErrorMessage="1" allowBlank="1" errorTitle="Invalid number" error="Enter a numeric value between 0 and 1e+15." promptTitle="Number required" prompt="Enter a numeric value between 0 and 1e+15." type="custom" errorStyle="stop">
      <formula1>=OR(D561="",AND(ISNUMBER(D561),D561&gt;=0.0,D561&lt;=1000000000000000.0))</formula1>
    </dataValidation>
    <dataValidation sqref="D562" showDropDown="0" showInputMessage="1" showErrorMessage="1" allowBlank="1" errorTitle="Invalid number" error="Enter a numeric value between 0 and 1e+15." promptTitle="Number required" prompt="Enter a numeric value between 0 and 1e+15." type="custom" errorStyle="stop">
      <formula1>=OR(D562="",AND(ISNUMBER(D562),D562&gt;=0.0,D562&lt;=1000000000000000.0))</formula1>
    </dataValidation>
    <dataValidation sqref="D563" showDropDown="0" showInputMessage="1" showErrorMessage="1" allowBlank="1" errorTitle="Invalid number" error="Enter a numeric value between 0 and 1e+15." promptTitle="Number required" prompt="Enter a numeric value between 0 and 1e+15." type="custom" errorStyle="stop">
      <formula1>=OR(D563="",AND(ISNUMBER(D563),D563&gt;=0.0,D563&lt;=1000000000000000.0))</formula1>
    </dataValidation>
    <dataValidation sqref="D565" showDropDown="0" showInputMessage="1" showErrorMessage="1" allowBlank="1" errorTitle="Invalid number" error="Enter a numeric value between 0 and 1e+15." promptTitle="Number required" prompt="Enter a numeric value between 0 and 1e+15." type="custom" errorStyle="stop">
      <formula1>=OR(D565="",AND(ISNUMBER(D565),D565&gt;=0.0,D565&lt;=1000000000000000.0))</formula1>
    </dataValidation>
    <dataValidation sqref="D566" showDropDown="0" showInputMessage="1" showErrorMessage="1" allowBlank="1" errorTitle="Invalid number" error="Enter a numeric value between 0 and 1e+15." promptTitle="Number required" prompt="Enter a numeric value between 0 and 1e+15." type="custom" errorStyle="stop">
      <formula1>=OR(D566="",AND(ISNUMBER(D566),D566&gt;=0.0,D566&lt;=1000000000000000.0))</formula1>
    </dataValidation>
    <dataValidation sqref="D567" showDropDown="0" showInputMessage="1" showErrorMessage="1" allowBlank="1" errorTitle="Invalid number" error="Enter a numeric value between 0 and 1e+15." promptTitle="Number required" prompt="Enter a numeric value between 0 and 1e+15." type="custom" errorStyle="stop">
      <formula1>=OR(D567="",AND(ISNUMBER(D567),D567&gt;=0.0,D567&lt;=1000000000000000.0))</formula1>
    </dataValidation>
    <dataValidation sqref="D568" showDropDown="0" showInputMessage="1" showErrorMessage="1" allowBlank="1" errorTitle="Invalid number" error="Enter a numeric value between 0 and 1e+15." promptTitle="Number required" prompt="Enter a numeric value between 0 and 1e+15." type="custom" errorStyle="stop">
      <formula1>=OR(D568="",AND(ISNUMBER(D568),D568&gt;=0.0,D568&lt;=1000000000000000.0))</formula1>
    </dataValidation>
    <dataValidation sqref="D569" showDropDown="0" showInputMessage="1" showErrorMessage="1" allowBlank="1" errorTitle="Invalid number" error="Enter a numeric value between 0 and 1e+15." promptTitle="Number required" prompt="Enter a numeric value between 0 and 1e+15." type="custom" errorStyle="stop">
      <formula1>=OR(D569="",AND(ISNUMBER(D569),D569&gt;=0.0,D569&lt;=1000000000000000.0))</formula1>
    </dataValidation>
    <dataValidation sqref="D570" showDropDown="0" showInputMessage="1" showErrorMessage="1" allowBlank="1" errorTitle="Invalid number" error="Enter a numeric value between 0 and 1e+15." promptTitle="Number required" prompt="Enter a numeric value between 0 and 1e+15." type="custom" errorStyle="stop">
      <formula1>=OR(D570="",AND(ISNUMBER(D570),D570&gt;=0.0,D570&lt;=1000000000000000.0))</formula1>
    </dataValidation>
    <dataValidation sqref="D571" showDropDown="0" showInputMessage="1" showErrorMessage="1" allowBlank="1" errorTitle="Invalid number" error="Enter a numeric value between 0 and 1e+15." promptTitle="Number required" prompt="Enter a numeric value between 0 and 1e+15." type="custom" errorStyle="stop">
      <formula1>=OR(D571="",AND(ISNUMBER(D571),D571&gt;=0.0,D571&lt;=1000000000000000.0))</formula1>
    </dataValidation>
    <dataValidation sqref="D572" showDropDown="0" showInputMessage="1" showErrorMessage="1" allowBlank="1" errorTitle="Invalid number" error="Enter a numeric value between 0 and 1e+15." promptTitle="Number required" prompt="Enter a numeric value between 0 and 1e+15." type="custom" errorStyle="stop">
      <formula1>=OR(D572="",AND(ISNUMBER(D572),D572&gt;=0.0,D572&lt;=1000000000000000.0))</formula1>
    </dataValidation>
    <dataValidation sqref="D573" showDropDown="0" showInputMessage="1" showErrorMessage="1" allowBlank="1" errorTitle="Invalid number" error="Enter a numeric value between 0 and 1e+15." promptTitle="Number required" prompt="Enter a numeric value between 0 and 1e+15." type="custom" errorStyle="stop">
      <formula1>=OR(D573="",AND(ISNUMBER(D573),D573&gt;=0.0,D573&lt;=1000000000000000.0))</formula1>
    </dataValidation>
    <dataValidation sqref="D574" showDropDown="0" showInputMessage="1" showErrorMessage="1" allowBlank="1" errorTitle="Invalid number" error="Enter a numeric value between 0 and 1e+15." promptTitle="Number required" prompt="Enter a numeric value between 0 and 1e+15." type="custom" errorStyle="stop">
      <formula1>=OR(D574="",AND(ISNUMBER(D574),D574&gt;=0.0,D574&lt;=1000000000000000.0))</formula1>
    </dataValidation>
    <dataValidation sqref="D575" showDropDown="0" showInputMessage="1" showErrorMessage="1" allowBlank="1" errorTitle="Invalid number" error="Enter a numeric value between 0 and 1e+15." promptTitle="Number required" prompt="Enter a numeric value between 0 and 1e+15." type="custom" errorStyle="stop">
      <formula1>=OR(D575="",AND(ISNUMBER(D575),D575&gt;=0.0,D575&lt;=1000000000000000.0))</formula1>
    </dataValidation>
    <dataValidation sqref="D576" showDropDown="0" showInputMessage="1" showErrorMessage="1" allowBlank="1" errorTitle="Invalid number" error="Enter a numeric value between 0 and 1e+15." promptTitle="Number required" prompt="Enter a numeric value between 0 and 1e+15." type="custom" errorStyle="stop">
      <formula1>=OR(D576="",AND(ISNUMBER(D576),D576&gt;=0.0,D576&lt;=1000000000000000.0))</formula1>
    </dataValidation>
    <dataValidation sqref="D577" showDropDown="0" showInputMessage="1" showErrorMessage="1" allowBlank="1" errorTitle="Invalid number" error="Enter a numeric value between 0 and 1e+15." promptTitle="Number required" prompt="Enter a numeric value between 0 and 1e+15." type="custom" errorStyle="stop">
      <formula1>=OR(D577="",AND(ISNUMBER(D577),D577&gt;=0.0,D577&lt;=1000000000000000.0))</formula1>
    </dataValidation>
    <dataValidation sqref="D578" showDropDown="0" showInputMessage="1" showErrorMessage="1" allowBlank="1" errorTitle="Invalid number" error="Enter a numeric value between 0 and 1e+15." promptTitle="Number required" prompt="Enter a numeric value between 0 and 1e+15." type="custom" errorStyle="stop">
      <formula1>=OR(D578="",AND(ISNUMBER(D578),D578&gt;=0.0,D578&lt;=1000000000000000.0))</formula1>
    </dataValidation>
    <dataValidation sqref="D579" showDropDown="0" showInputMessage="1" showErrorMessage="1" allowBlank="1" errorTitle="Invalid number" error="Enter a numeric value between 0 and 1e+15." promptTitle="Number required" prompt="Enter a numeric value between 0 and 1e+15." type="custom" errorStyle="stop">
      <formula1>=OR(D579="",AND(ISNUMBER(D579),D579&gt;=0.0,D579&lt;=1000000000000000.0))</formula1>
    </dataValidation>
    <dataValidation sqref="D580" showDropDown="0" showInputMessage="1" showErrorMessage="1" allowBlank="1" errorTitle="Invalid number" error="Enter a numeric value between 0 and 1e+15." promptTitle="Number required" prompt="Enter a numeric value between 0 and 1e+15." type="custom" errorStyle="stop">
      <formula1>=OR(D580="",AND(ISNUMBER(D580),D580&gt;=0.0,D580&lt;=1000000000000000.0))</formula1>
    </dataValidation>
    <dataValidation sqref="D581" showDropDown="0" showInputMessage="1" showErrorMessage="1" allowBlank="1" errorTitle="Invalid number" error="Enter a numeric value between 0 and 1e+15." promptTitle="Number required" prompt="Enter a numeric value between 0 and 1e+15." type="custom" errorStyle="stop">
      <formula1>=OR(D581="",AND(ISNUMBER(D581),D581&gt;=0.0,D581&lt;=1000000000000000.0))</formula1>
    </dataValidation>
    <dataValidation sqref="D582" showDropDown="0" showInputMessage="1" showErrorMessage="1" allowBlank="1" errorTitle="Invalid number" error="Enter a numeric value between 0 and 1e+15." promptTitle="Number required" prompt="Enter a numeric value between 0 and 1e+15." type="custom" errorStyle="stop">
      <formula1>=OR(D582="",AND(ISNUMBER(D582),D582&gt;=0.0,D582&lt;=1000000000000000.0))</formula1>
    </dataValidation>
    <dataValidation sqref="D583" showDropDown="0" showInputMessage="1" showErrorMessage="1" allowBlank="1" errorTitle="Invalid number" error="Enter a numeric value between 0 and 1e+15." promptTitle="Number required" prompt="Enter a numeric value between 0 and 1e+15." type="custom" errorStyle="stop">
      <formula1>=OR(D583="",AND(ISNUMBER(D583),D583&gt;=0.0,D583&lt;=1000000000000000.0))</formula1>
    </dataValidation>
    <dataValidation sqref="D584" showDropDown="0" showInputMessage="1" showErrorMessage="1" allowBlank="1" errorTitle="Invalid number" error="Enter a numeric value between 0 and 1e+15." promptTitle="Number required" prompt="Enter a numeric value between 0 and 1e+15." type="custom" errorStyle="stop">
      <formula1>=OR(D584="",AND(ISNUMBER(D584),D584&gt;=0.0,D584&lt;=1000000000000000.0))</formula1>
    </dataValidation>
    <dataValidation sqref="D585" showDropDown="0" showInputMessage="1" showErrorMessage="1" allowBlank="1" errorTitle="Invalid number" error="Enter a numeric value between 0 and 1e+15." promptTitle="Number required" prompt="Enter a numeric value between 0 and 1e+15." type="custom" errorStyle="stop">
      <formula1>=OR(D585="",AND(ISNUMBER(D585),D585&gt;=0.0,D585&lt;=1000000000000000.0))</formula1>
    </dataValidation>
    <dataValidation sqref="D586" showDropDown="0" showInputMessage="1" showErrorMessage="1" allowBlank="1" errorTitle="Invalid number" error="Enter a numeric value between 0 and 1e+15." promptTitle="Number required" prompt="Enter a numeric value between 0 and 1e+15." type="custom" errorStyle="stop">
      <formula1>=OR(D586="",AND(ISNUMBER(D586),D586&gt;=0.0,D586&lt;=1000000000000000.0))</formula1>
    </dataValidation>
    <dataValidation sqref="D587" showDropDown="0" showInputMessage="1" showErrorMessage="1" allowBlank="1" errorTitle="Invalid number" error="Enter a numeric value between 0 and 1e+15." promptTitle="Number required" prompt="Enter a numeric value between 0 and 1e+15." type="custom" errorStyle="stop">
      <formula1>=OR(D587="",AND(ISNUMBER(D587),D587&gt;=0.0,D587&lt;=1000000000000000.0))</formula1>
    </dataValidation>
    <dataValidation sqref="D588" showDropDown="0" showInputMessage="1" showErrorMessage="1" allowBlank="1" errorTitle="Invalid number" error="Enter a numeric value between 0 and 1e+15." promptTitle="Number required" prompt="Enter a numeric value between 0 and 1e+15." type="custom" errorStyle="stop">
      <formula1>=OR(D588="",AND(ISNUMBER(D588),D588&gt;=0.0,D588&lt;=1000000000000000.0))</formula1>
    </dataValidation>
    <dataValidation sqref="D589" showDropDown="0" showInputMessage="1" showErrorMessage="1" allowBlank="1" errorTitle="Invalid number" error="Enter a numeric value between 0 and 1e+15." promptTitle="Number required" prompt="Enter a numeric value between 0 and 1e+15." type="custom" errorStyle="stop">
      <formula1>=OR(D589="",AND(ISNUMBER(D589),D589&gt;=0.0,D589&lt;=1000000000000000.0))</formula1>
    </dataValidation>
    <dataValidation sqref="D590" showDropDown="0" showInputMessage="1" showErrorMessage="1" allowBlank="1" errorTitle="Invalid number" error="Enter a numeric value between 0 and 1e+15." promptTitle="Number required" prompt="Enter a numeric value between 0 and 1e+15." type="custom" errorStyle="stop">
      <formula1>=OR(D590="",AND(ISNUMBER(D590),D590&gt;=0.0,D590&lt;=1000000000000000.0))</formula1>
    </dataValidation>
    <dataValidation sqref="D591" showDropDown="0" showInputMessage="1" showErrorMessage="1" allowBlank="1" errorTitle="Invalid number" error="Enter a numeric value between 0 and 1e+15." promptTitle="Number required" prompt="Enter a numeric value between 0 and 1e+15." type="custom" errorStyle="stop">
      <formula1>=OR(D591="",AND(ISNUMBER(D591),D591&gt;=0.0,D591&lt;=1000000000000000.0))</formula1>
    </dataValidation>
    <dataValidation sqref="D592" showDropDown="0" showInputMessage="1" showErrorMessage="1" allowBlank="1" errorTitle="Invalid number" error="Enter a numeric value between 0 and 1e+15." promptTitle="Number required" prompt="Enter a numeric value between 0 and 1e+15." type="custom" errorStyle="stop">
      <formula1>=OR(D592="",AND(ISNUMBER(D592),D592&gt;=0.0,D592&lt;=1000000000000000.0))</formula1>
    </dataValidation>
    <dataValidation sqref="D593" showDropDown="0" showInputMessage="1" showErrorMessage="1" allowBlank="1" errorTitle="Invalid number" error="Enter a numeric value between 0 and 1e+15." promptTitle="Number required" prompt="Enter a numeric value between 0 and 1e+15." type="custom" errorStyle="stop">
      <formula1>=OR(D593="",AND(ISNUMBER(D593),D593&gt;=0.0,D593&lt;=1000000000000000.0))</formula1>
    </dataValidation>
    <dataValidation sqref="D594" showDropDown="0" showInputMessage="1" showErrorMessage="1" allowBlank="1" errorTitle="Invalid number" error="Enter a numeric value between 0 and 1e+15." promptTitle="Number required" prompt="Enter a numeric value between 0 and 1e+15." type="custom" errorStyle="stop">
      <formula1>=OR(D594="",AND(ISNUMBER(D594),D594&gt;=0.0,D594&lt;=1000000000000000.0))</formula1>
    </dataValidation>
    <dataValidation sqref="D595" showDropDown="0" showInputMessage="1" showErrorMessage="1" allowBlank="1" errorTitle="Invalid number" error="Enter a numeric value between 0 and 1e+15." promptTitle="Number required" prompt="Enter a numeric value between 0 and 1e+15." type="custom" errorStyle="stop">
      <formula1>=OR(D595="",AND(ISNUMBER(D595),D595&gt;=0.0,D595&lt;=1000000000000000.0))</formula1>
    </dataValidation>
    <dataValidation sqref="D596" showDropDown="0" showInputMessage="1" showErrorMessage="1" allowBlank="1" errorTitle="Invalid number" error="Enter a numeric value between 0 and 1e+15." promptTitle="Number required" prompt="Enter a numeric value between 0 and 1e+15." type="custom" errorStyle="stop">
      <formula1>=OR(D596="",AND(ISNUMBER(D596),D596&gt;=0.0,D596&lt;=1000000000000000.0))</formula1>
    </dataValidation>
    <dataValidation sqref="D597" showDropDown="0" showInputMessage="1" showErrorMessage="1" allowBlank="1" errorTitle="Invalid number" error="Enter a numeric value between 0 and 1e+15." promptTitle="Number required" prompt="Enter a numeric value between 0 and 1e+15." type="custom" errorStyle="stop">
      <formula1>=OR(D597="",AND(ISNUMBER(D597),D597&gt;=0.0,D597&lt;=1000000000000000.0))</formula1>
    </dataValidation>
    <dataValidation sqref="D598" showDropDown="0" showInputMessage="1" showErrorMessage="1" allowBlank="1" errorTitle="Invalid number" error="Enter a numeric value between 0 and 1e+15." promptTitle="Number required" prompt="Enter a numeric value between 0 and 1e+15." type="custom" errorStyle="stop">
      <formula1>=OR(D598="",AND(ISNUMBER(D598),D598&gt;=0.0,D598&lt;=1000000000000000.0))</formula1>
    </dataValidation>
    <dataValidation sqref="D599" showDropDown="0" showInputMessage="1" showErrorMessage="1" allowBlank="1" errorTitle="Invalid number" error="Enter a numeric value between 0 and 1e+15." promptTitle="Number required" prompt="Enter a numeric value between 0 and 1e+15." type="custom" errorStyle="stop">
      <formula1>=OR(D599="",AND(ISNUMBER(D599),D599&gt;=0.0,D599&lt;=1000000000000000.0))</formula1>
    </dataValidation>
    <dataValidation sqref="D600" showDropDown="0" showInputMessage="1" showErrorMessage="1" allowBlank="1" errorTitle="Invalid number" error="Enter a numeric value between 0 and 1e+15." promptTitle="Number required" prompt="Enter a numeric value between 0 and 1e+15." type="custom" errorStyle="stop">
      <formula1>=OR(D600="",AND(ISNUMBER(D600),D600&gt;=0.0,D600&lt;=1000000000000000.0))</formula1>
    </dataValidation>
    <dataValidation sqref="D601" showDropDown="0" showInputMessage="1" showErrorMessage="1" allowBlank="1" errorTitle="Invalid number" error="Enter a numeric value between 0 and 1e+15." promptTitle="Number required" prompt="Enter a numeric value between 0 and 1e+15." type="custom" errorStyle="stop">
      <formula1>=OR(D601="",AND(ISNUMBER(D601),D601&gt;=0.0,D601&lt;=1000000000000000.0))</formula1>
    </dataValidation>
    <dataValidation sqref="D602" showDropDown="0" showInputMessage="1" showErrorMessage="1" allowBlank="1" errorTitle="Invalid number" error="Enter a numeric value between 0 and 1e+15." promptTitle="Number required" prompt="Enter a numeric value between 0 and 1e+15." type="custom" errorStyle="stop">
      <formula1>=OR(D602="",AND(ISNUMBER(D602),D602&gt;=0.0,D602&lt;=1000000000000000.0))</formula1>
    </dataValidation>
    <dataValidation sqref="D603" showDropDown="0" showInputMessage="1" showErrorMessage="1" allowBlank="1" errorTitle="Invalid number" error="Enter a numeric value between 0 and 1e+15." promptTitle="Number required" prompt="Enter a numeric value between 0 and 1e+15." type="custom" errorStyle="stop">
      <formula1>=OR(D603="",AND(ISNUMBER(D603),D603&gt;=0.0,D603&lt;=1000000000000000.0))</formula1>
    </dataValidation>
    <dataValidation sqref="D604" showDropDown="0" showInputMessage="1" showErrorMessage="1" allowBlank="1" errorTitle="Invalid number" error="Enter a numeric value between 0 and 1e+15." promptTitle="Number required" prompt="Enter a numeric value between 0 and 1e+15." type="custom" errorStyle="stop">
      <formula1>=OR(D604="",AND(ISNUMBER(D604),D604&gt;=0.0,D604&lt;=1000000000000000.0))</formula1>
    </dataValidation>
    <dataValidation sqref="D605" showDropDown="0" showInputMessage="1" showErrorMessage="1" allowBlank="1" errorTitle="Invalid number" error="Enter a numeric value between 0 and 1e+15." promptTitle="Number required" prompt="Enter a numeric value between 0 and 1e+15." type="custom" errorStyle="stop">
      <formula1>=OR(D605="",AND(ISNUMBER(D605),D605&gt;=0.0,D605&lt;=1000000000000000.0))</formula1>
    </dataValidation>
    <dataValidation sqref="D606" showDropDown="0" showInputMessage="1" showErrorMessage="1" allowBlank="1" errorTitle="Invalid number" error="Enter a numeric value between 0 and 1e+15." promptTitle="Number required" prompt="Enter a numeric value between 0 and 1e+15." type="custom" errorStyle="stop">
      <formula1>=OR(D606="",AND(ISNUMBER(D606),D606&gt;=0.0,D606&lt;=1000000000000000.0))</formula1>
    </dataValidation>
    <dataValidation sqref="D607" showDropDown="0" showInputMessage="1" showErrorMessage="1" allowBlank="1" errorTitle="Invalid number" error="Enter a numeric value between 0 and 1e+15." promptTitle="Number required" prompt="Enter a numeric value between 0 and 1e+15." type="custom" errorStyle="stop">
      <formula1>=OR(D607="",AND(ISNUMBER(D607),D607&gt;=0.0,D607&lt;=1000000000000000.0))</formula1>
    </dataValidation>
    <dataValidation sqref="D608" showDropDown="0" showInputMessage="1" showErrorMessage="1" allowBlank="1" errorTitle="Invalid number" error="Enter a numeric value between 0 and 1e+15." promptTitle="Number required" prompt="Enter a numeric value between 0 and 1e+15." type="custom" errorStyle="stop">
      <formula1>=OR(D608="",AND(ISNUMBER(D608),D608&gt;=0.0,D608&lt;=1000000000000000.0))</formula1>
    </dataValidation>
    <dataValidation sqref="D609" showDropDown="0" showInputMessage="1" showErrorMessage="1" allowBlank="1" errorTitle="Invalid number" error="Enter a numeric value between 0 and 1e+15." promptTitle="Number required" prompt="Enter a numeric value between 0 and 1e+15." type="custom" errorStyle="stop">
      <formula1>=OR(D609="",AND(ISNUMBER(D609),D609&gt;=0.0,D609&lt;=1000000000000000.0))</formula1>
    </dataValidation>
    <dataValidation sqref="D610" showDropDown="0" showInputMessage="1" showErrorMessage="1" allowBlank="1" errorTitle="Invalid number" error="Enter a numeric value between 0 and 1e+15." promptTitle="Number required" prompt="Enter a numeric value between 0 and 1e+15." type="custom" errorStyle="stop">
      <formula1>=OR(D610="",AND(ISNUMBER(D610),D610&gt;=0.0,D610&lt;=1000000000000000.0))</formula1>
    </dataValidation>
    <dataValidation sqref="D611" showDropDown="0" showInputMessage="1" showErrorMessage="1" allowBlank="1" errorTitle="Invalid number" error="Enter a numeric value between 0 and 1e+15." promptTitle="Number required" prompt="Enter a numeric value between 0 and 1e+15." type="custom" errorStyle="stop">
      <formula1>=OR(D611="",AND(ISNUMBER(D611),D611&gt;=0.0,D611&lt;=1000000000000000.0))</formula1>
    </dataValidation>
    <dataValidation sqref="D612" showDropDown="0" showInputMessage="1" showErrorMessage="1" allowBlank="1" errorTitle="Invalid number" error="Enter a numeric value between 0 and 1e+15." promptTitle="Number required" prompt="Enter a numeric value between 0 and 1e+15." type="custom" errorStyle="stop">
      <formula1>=OR(D612="",AND(ISNUMBER(D612),D612&gt;=0.0,D612&lt;=1000000000000000.0))</formula1>
    </dataValidation>
    <dataValidation sqref="D613" showDropDown="0" showInputMessage="1" showErrorMessage="1" allowBlank="1" errorTitle="Invalid number" error="Enter a numeric value between 0 and 1e+15." promptTitle="Number required" prompt="Enter a numeric value between 0 and 1e+15." type="custom" errorStyle="stop">
      <formula1>=OR(D613="",AND(ISNUMBER(D613),D613&gt;=0.0,D613&lt;=1000000000000000.0))</formula1>
    </dataValidation>
    <dataValidation sqref="D614" showDropDown="0" showInputMessage="1" showErrorMessage="1" allowBlank="1" errorTitle="Invalid number" error="Enter a numeric value between 0 and 1e+15." promptTitle="Number required" prompt="Enter a numeric value between 0 and 1e+15." type="custom" errorStyle="stop">
      <formula1>=OR(D614="",AND(ISNUMBER(D614),D614&gt;=0.0,D614&lt;=1000000000000000.0))</formula1>
    </dataValidation>
    <dataValidation sqref="D615" showDropDown="0" showInputMessage="1" showErrorMessage="1" allowBlank="1" errorTitle="Invalid number" error="Enter a numeric value between 0 and 1e+15." promptTitle="Number required" prompt="Enter a numeric value between 0 and 1e+15." type="custom" errorStyle="stop">
      <formula1>=OR(D615="",AND(ISNUMBER(D615),D615&gt;=0.0,D615&lt;=1000000000000000.0))</formula1>
    </dataValidation>
    <dataValidation sqref="D616" showDropDown="0" showInputMessage="1" showErrorMessage="1" allowBlank="1" errorTitle="Invalid number" error="Enter a numeric value between 0 and 1e+15." promptTitle="Number required" prompt="Enter a numeric value between 0 and 1e+15." type="custom" errorStyle="stop">
      <formula1>=OR(D616="",AND(ISNUMBER(D616),D616&gt;=0.0,D616&lt;=1000000000000000.0))</formula1>
    </dataValidation>
    <dataValidation sqref="D617" showDropDown="0" showInputMessage="1" showErrorMessage="1" allowBlank="1" errorTitle="Invalid number" error="Enter a numeric value between 0 and 1e+15." promptTitle="Number required" prompt="Enter a numeric value between 0 and 1e+15." type="custom" errorStyle="stop">
      <formula1>=OR(D617="",AND(ISNUMBER(D617),D617&gt;=0.0,D617&lt;=1000000000000000.0))</formula1>
    </dataValidation>
    <dataValidation sqref="D618" showDropDown="0" showInputMessage="1" showErrorMessage="1" allowBlank="1" errorTitle="Invalid number" error="Enter a numeric value between 0 and 1e+15." promptTitle="Number required" prompt="Enter a numeric value between 0 and 1e+15." type="custom" errorStyle="stop">
      <formula1>=OR(D618="",AND(ISNUMBER(D618),D618&gt;=0.0,D618&lt;=1000000000000000.0))</formula1>
    </dataValidation>
    <dataValidation sqref="D620" showDropDown="0" showInputMessage="1" showErrorMessage="1" allowBlank="1" errorTitle="Invalid number" error="Enter a numeric value between 0 and 1e+15." promptTitle="Number required" prompt="Enter a numeric value between 0 and 1e+15." type="custom" errorStyle="stop">
      <formula1>=OR(D620="",AND(ISNUMBER(D620),D620&gt;=0.0,D620&lt;=1000000000000000.0))</formula1>
    </dataValidation>
    <dataValidation sqref="D621" showDropDown="0" showInputMessage="1" showErrorMessage="1" allowBlank="1" errorTitle="Invalid number" error="Enter a numeric value between 0 and 1e+15." promptTitle="Number required" prompt="Enter a numeric value between 0 and 1e+15." type="custom" errorStyle="stop">
      <formula1>=OR(D621="",AND(ISNUMBER(D621),D621&gt;=0.0,D621&lt;=1000000000000000.0))</formula1>
    </dataValidation>
    <dataValidation sqref="D622" showDropDown="0" showInputMessage="1" showErrorMessage="1" allowBlank="1" errorTitle="Invalid number" error="Enter a numeric value between 0 and 1e+15." promptTitle="Number required" prompt="Enter a numeric value between 0 and 1e+15." type="custom" errorStyle="stop">
      <formula1>=OR(D622="",AND(ISNUMBER(D622),D622&gt;=0.0,D622&lt;=1000000000000000.0))</formula1>
    </dataValidation>
    <dataValidation sqref="D623" showDropDown="0" showInputMessage="1" showErrorMessage="1" allowBlank="1" errorTitle="Invalid number" error="Enter a numeric value between 0 and 1e+15." promptTitle="Number required" prompt="Enter a numeric value between 0 and 1e+15." type="custom" errorStyle="stop">
      <formula1>=OR(D623="",AND(ISNUMBER(D623),D623&gt;=0.0,D623&lt;=1000000000000000.0))</formula1>
    </dataValidation>
    <dataValidation sqref="D624" showDropDown="0" showInputMessage="1" showErrorMessage="1" allowBlank="1" errorTitle="Invalid number" error="Enter a numeric value between 0 and 1e+15." promptTitle="Number required" prompt="Enter a numeric value between 0 and 1e+15." type="custom" errorStyle="stop">
      <formula1>=OR(D624="",AND(ISNUMBER(D624),D624&gt;=0.0,D624&lt;=1000000000000000.0))</formula1>
    </dataValidation>
    <dataValidation sqref="D625" showDropDown="0" showInputMessage="1" showErrorMessage="1" allowBlank="1" errorTitle="Invalid number" error="Enter a numeric value between 0 and 1e+15." promptTitle="Number required" prompt="Enter a numeric value between 0 and 1e+15." type="custom" errorStyle="stop">
      <formula1>=OR(D625="",AND(ISNUMBER(D625),D625&gt;=0.0,D625&lt;=1000000000000000.0))</formula1>
    </dataValidation>
    <dataValidation sqref="D626" showDropDown="0" showInputMessage="1" showErrorMessage="1" allowBlank="1" errorTitle="Invalid number" error="Enter a numeric value between 0 and 1e+15." promptTitle="Number required" prompt="Enter a numeric value between 0 and 1e+15." type="custom" errorStyle="stop">
      <formula1>=OR(D626="",AND(ISNUMBER(D626),D626&gt;=0.0,D626&lt;=1000000000000000.0))</formula1>
    </dataValidation>
    <dataValidation sqref="D627" showDropDown="0" showInputMessage="1" showErrorMessage="1" allowBlank="1" errorTitle="Invalid number" error="Enter a numeric value between 0 and 1e+15." promptTitle="Number required" prompt="Enter a numeric value between 0 and 1e+15." type="custom" errorStyle="stop">
      <formula1>=OR(D627="",AND(ISNUMBER(D627),D627&gt;=0.0,D627&lt;=1000000000000000.0))</formula1>
    </dataValidation>
    <dataValidation sqref="D628" showDropDown="0" showInputMessage="1" showErrorMessage="1" allowBlank="1" errorTitle="Invalid number" error="Enter a numeric value between 0 and 1e+15." promptTitle="Number required" prompt="Enter a numeric value between 0 and 1e+15." type="custom" errorStyle="stop">
      <formula1>=OR(D628="",AND(ISNUMBER(D628),D628&gt;=0.0,D628&lt;=1000000000000000.0))</formula1>
    </dataValidation>
    <dataValidation sqref="D629" showDropDown="0" showInputMessage="1" showErrorMessage="1" allowBlank="1" errorTitle="Invalid number" error="Enter a numeric value between 0 and 1e+15." promptTitle="Number required" prompt="Enter a numeric value between 0 and 1e+15." type="custom" errorStyle="stop">
      <formula1>=OR(D629="",AND(ISNUMBER(D629),D629&gt;=0.0,D629&lt;=1000000000000000.0))</formula1>
    </dataValidation>
    <dataValidation sqref="D630" showDropDown="0" showInputMessage="1" showErrorMessage="1" allowBlank="1" errorTitle="Invalid number" error="Enter a numeric value between 0 and 1e+15." promptTitle="Number required" prompt="Enter a numeric value between 0 and 1e+15." type="custom" errorStyle="stop">
      <formula1>=OR(D630="",AND(ISNUMBER(D630),D630&gt;=0.0,D630&lt;=1000000000000000.0))</formula1>
    </dataValidation>
    <dataValidation sqref="D631" showDropDown="0" showInputMessage="1" showErrorMessage="1" allowBlank="1" errorTitle="Invalid number" error="Enter a numeric value between 0 and 1e+15." promptTitle="Number required" prompt="Enter a numeric value between 0 and 1e+15." type="custom" errorStyle="stop">
      <formula1>=OR(D631="",AND(ISNUMBER(D631),D631&gt;=0.0,D631&lt;=1000000000000000.0))</formula1>
    </dataValidation>
    <dataValidation sqref="D632" showDropDown="0" showInputMessage="1" showErrorMessage="1" allowBlank="1" errorTitle="Invalid number" error="Enter a numeric value between 0 and 1e+15." promptTitle="Number required" prompt="Enter a numeric value between 0 and 1e+15." type="custom" errorStyle="stop">
      <formula1>=OR(D632="",AND(ISNUMBER(D632),D632&gt;=0.0,D632&lt;=1000000000000000.0))</formula1>
    </dataValidation>
    <dataValidation sqref="D633" showDropDown="0" showInputMessage="1" showErrorMessage="1" allowBlank="1" errorTitle="Invalid number" error="Enter a numeric value between 0 and 1e+15." promptTitle="Number required" prompt="Enter a numeric value between 0 and 1e+15." type="custom" errorStyle="stop">
      <formula1>=OR(D633="",AND(ISNUMBER(D633),D633&gt;=0.0,D633&lt;=1000000000000000.0))</formula1>
    </dataValidation>
    <dataValidation sqref="D634" showDropDown="0" showInputMessage="1" showErrorMessage="1" allowBlank="1" errorTitle="Invalid number" error="Enter a numeric value between 0 and 1e+15." promptTitle="Number required" prompt="Enter a numeric value between 0 and 1e+15." type="custom" errorStyle="stop">
      <formula1>=OR(D634="",AND(ISNUMBER(D634),D634&gt;=0.0,D634&lt;=1000000000000000.0))</formula1>
    </dataValidation>
    <dataValidation sqref="D635" showDropDown="0" showInputMessage="1" showErrorMessage="1" allowBlank="1" errorTitle="Invalid number" error="Enter a numeric value between 0 and 1e+15." promptTitle="Number required" prompt="Enter a numeric value between 0 and 1e+15." type="custom" errorStyle="stop">
      <formula1>=OR(D635="",AND(ISNUMBER(D635),D635&gt;=0.0,D635&lt;=1000000000000000.0))</formula1>
    </dataValidation>
    <dataValidation sqref="D636" showDropDown="0" showInputMessage="1" showErrorMessage="1" allowBlank="1" errorTitle="Invalid number" error="Enter a numeric value between 0 and 1e+15." promptTitle="Number required" prompt="Enter a numeric value between 0 and 1e+15." type="custom" errorStyle="stop">
      <formula1>=OR(D636="",AND(ISNUMBER(D636),D636&gt;=0.0,D636&lt;=1000000000000000.0))</formula1>
    </dataValidation>
    <dataValidation sqref="D637" showDropDown="0" showInputMessage="1" showErrorMessage="1" allowBlank="1" errorTitle="Invalid number" error="Enter a numeric value between 0 and 1e+15." promptTitle="Number required" prompt="Enter a numeric value between 0 and 1e+15." type="custom" errorStyle="stop">
      <formula1>=OR(D637="",AND(ISNUMBER(D637),D637&gt;=0.0,D637&lt;=1000000000000000.0))</formula1>
    </dataValidation>
    <dataValidation sqref="D638" showDropDown="0" showInputMessage="1" showErrorMessage="1" allowBlank="1" errorTitle="Invalid number" error="Enter a numeric value between 0 and 1e+15." promptTitle="Number required" prompt="Enter a numeric value between 0 and 1e+15." type="custom" errorStyle="stop">
      <formula1>=OR(D638="",AND(ISNUMBER(D638),D638&gt;=0.0,D638&lt;=1000000000000000.0))</formula1>
    </dataValidation>
    <dataValidation sqref="D639" showDropDown="0" showInputMessage="1" showErrorMessage="1" allowBlank="1" errorTitle="Invalid number" error="Enter a numeric value between 0 and 1e+15." promptTitle="Number required" prompt="Enter a numeric value between 0 and 1e+15." type="custom" errorStyle="stop">
      <formula1>=OR(D639="",AND(ISNUMBER(D639),D639&gt;=0.0,D639&lt;=1000000000000000.0))</formula1>
    </dataValidation>
    <dataValidation sqref="D640" showDropDown="0" showInputMessage="1" showErrorMessage="1" allowBlank="1" errorTitle="Invalid number" error="Enter a numeric value between 0 and 1e+15." promptTitle="Number required" prompt="Enter a numeric value between 0 and 1e+15." type="custom" errorStyle="stop">
      <formula1>=OR(D640="",AND(ISNUMBER(D640),D640&gt;=0.0,D640&lt;=1000000000000000.0))</formula1>
    </dataValidation>
    <dataValidation sqref="D642" showDropDown="0" showInputMessage="1" showErrorMessage="1" allowBlank="1" errorTitle="Invalid number" error="Enter a numeric value between 0 and 1e+15." promptTitle="Number required" prompt="Enter a numeric value between 0 and 1e+15." type="custom" errorStyle="stop">
      <formula1>=OR(D642="",AND(ISNUMBER(D642),D642&gt;=0.0,D642&lt;=1000000000000000.0))</formula1>
    </dataValidation>
    <dataValidation sqref="D643" showDropDown="0" showInputMessage="1" showErrorMessage="1" allowBlank="1" errorTitle="Invalid number" error="Enter a numeric value between 0 and 1e+15." promptTitle="Number required" prompt="Enter a numeric value between 0 and 1e+15." type="custom" errorStyle="stop">
      <formula1>=OR(D643="",AND(ISNUMBER(D643),D643&gt;=0.0,D643&lt;=1000000000000000.0))</formula1>
    </dataValidation>
    <dataValidation sqref="D644" showDropDown="0" showInputMessage="1" showErrorMessage="1" allowBlank="1" errorTitle="Invalid number" error="Enter a numeric value between 0 and 1e+15." promptTitle="Number required" prompt="Enter a numeric value between 0 and 1e+15." type="custom" errorStyle="stop">
      <formula1>=OR(D644="",AND(ISNUMBER(D644),D644&gt;=0.0,D644&lt;=1000000000000000.0))</formula1>
    </dataValidation>
    <dataValidation sqref="D647" showDropDown="0" showInputMessage="1" showErrorMessage="1" allowBlank="1" errorTitle="Invalid number" error="Enter a numeric value between 0 and 1e+15." promptTitle="Number required" prompt="Enter a numeric value between 0 and 1e+15." type="custom" errorStyle="stop">
      <formula1>=OR(D647="",AND(ISNUMBER(D647),D647&gt;=0.0,D647&lt;=1000000000000000.0))</formula1>
    </dataValidation>
    <dataValidation sqref="D648" showDropDown="0" showInputMessage="1" showErrorMessage="1" allowBlank="1" errorTitle="Invalid number" error="Enter a numeric value between 0 and 1e+15." promptTitle="Number required" prompt="Enter a numeric value between 0 and 1e+15." type="custom" errorStyle="stop">
      <formula1>=OR(D648="",AND(ISNUMBER(D648),D648&gt;=0.0,D648&lt;=1000000000000000.0))</formula1>
    </dataValidation>
    <dataValidation sqref="D649" showDropDown="0" showInputMessage="1" showErrorMessage="1" allowBlank="1" errorTitle="Invalid number" error="Enter a numeric value between 0 and 1e+15." promptTitle="Number required" prompt="Enter a numeric value between 0 and 1e+15." type="custom" errorStyle="stop">
      <formula1>=OR(D649="",AND(ISNUMBER(D649),D649&gt;=0.0,D649&lt;=1000000000000000.0))</formula1>
    </dataValidation>
    <dataValidation sqref="D650" showDropDown="0" showInputMessage="1" showErrorMessage="1" allowBlank="1" errorTitle="Invalid number" error="Enter a numeric value between 0 and 1e+15." promptTitle="Number required" prompt="Enter a numeric value between 0 and 1e+15." type="custom" errorStyle="stop">
      <formula1>=OR(D650="",AND(ISNUMBER(D650),D650&gt;=0.0,D650&lt;=1000000000000000.0))</formula1>
    </dataValidation>
    <dataValidation sqref="D651" showDropDown="0" showInputMessage="1" showErrorMessage="1" allowBlank="1" errorTitle="Invalid number" error="Enter a numeric value between 0 and 1e+15." promptTitle="Number required" prompt="Enter a numeric value between 0 and 1e+15." type="custom" errorStyle="stop">
      <formula1>=OR(D651="",AND(ISNUMBER(D651),D651&gt;=0.0,D651&lt;=1000000000000000.0))</formula1>
    </dataValidation>
    <dataValidation sqref="D652" showDropDown="0" showInputMessage="1" showErrorMessage="1" allowBlank="1" errorTitle="Invalid number" error="Enter a numeric value between 0 and 1e+15." promptTitle="Number required" prompt="Enter a numeric value between 0 and 1e+15." type="custom" errorStyle="stop">
      <formula1>=OR(D652="",AND(ISNUMBER(D652),D652&gt;=0.0,D652&lt;=1000000000000000.0))</formula1>
    </dataValidation>
    <dataValidation sqref="D653" showDropDown="0" showInputMessage="1" showErrorMessage="1" allowBlank="1" errorTitle="Invalid number" error="Enter a numeric value between 0 and 1e+15." promptTitle="Number required" prompt="Enter a numeric value between 0 and 1e+15." type="custom" errorStyle="stop">
      <formula1>=OR(D653="",AND(ISNUMBER(D653),D653&gt;=0.0,D653&lt;=1000000000000000.0))</formula1>
    </dataValidation>
    <dataValidation sqref="D654" showDropDown="0" showInputMessage="1" showErrorMessage="1" allowBlank="1" errorTitle="Invalid number" error="Enter a numeric value between 0 and 1e+15." promptTitle="Number required" prompt="Enter a numeric value between 0 and 1e+15." type="custom" errorStyle="stop">
      <formula1>=OR(D654="",AND(ISNUMBER(D654),D654&gt;=0.0,D654&lt;=1000000000000000.0))</formula1>
    </dataValidation>
    <dataValidation sqref="D655" showDropDown="0" showInputMessage="1" showErrorMessage="1" allowBlank="1" errorTitle="Invalid number" error="Enter a numeric value between 0 and 1e+15." promptTitle="Number required" prompt="Enter a numeric value between 0 and 1e+15." type="custom" errorStyle="stop">
      <formula1>=OR(D655="",AND(ISNUMBER(D655),D655&gt;=0.0,D655&lt;=1000000000000000.0))</formula1>
    </dataValidation>
    <dataValidation sqref="D656" showDropDown="0" showInputMessage="1" showErrorMessage="1" allowBlank="1" errorTitle="Invalid number" error="Enter a numeric value between 0 and 1e+15." promptTitle="Number required" prompt="Enter a numeric value between 0 and 1e+15." type="custom" errorStyle="stop">
      <formula1>=OR(D656="",AND(ISNUMBER(D656),D656&gt;=0.0,D656&lt;=1000000000000000.0))</formula1>
    </dataValidation>
    <dataValidation sqref="D657" showDropDown="0" showInputMessage="1" showErrorMessage="1" allowBlank="1" errorTitle="Invalid number" error="Enter a numeric value between 0 and 1e+15." promptTitle="Number required" prompt="Enter a numeric value between 0 and 1e+15." type="custom" errorStyle="stop">
      <formula1>=OR(D657="",AND(ISNUMBER(D657),D657&gt;=0.0,D657&lt;=1000000000000000.0))</formula1>
    </dataValidation>
    <dataValidation sqref="D658" showDropDown="0" showInputMessage="1" showErrorMessage="1" allowBlank="1" errorTitle="Invalid number" error="Enter a numeric value between 0 and 1e+15." promptTitle="Number required" prompt="Enter a numeric value between 0 and 1e+15." type="custom" errorStyle="stop">
      <formula1>=OR(D658="",AND(ISNUMBER(D658),D658&gt;=0.0,D658&lt;=1000000000000000.0))</formula1>
    </dataValidation>
    <dataValidation sqref="D659" showDropDown="0" showInputMessage="1" showErrorMessage="1" allowBlank="1" errorTitle="Invalid number" error="Enter a numeric value between 0 and 1e+15." promptTitle="Number required" prompt="Enter a numeric value between 0 and 1e+15." type="custom" errorStyle="stop">
      <formula1>=OR(D659="",AND(ISNUMBER(D659),D659&gt;=0.0,D659&lt;=1000000000000000.0))</formula1>
    </dataValidation>
    <dataValidation sqref="D660" showDropDown="0" showInputMessage="1" showErrorMessage="1" allowBlank="1" errorTitle="Invalid number" error="Enter a numeric value between 0 and 1e+15." promptTitle="Number required" prompt="Enter a numeric value between 0 and 1e+15." type="custom" errorStyle="stop">
      <formula1>=OR(D660="",AND(ISNUMBER(D660),D660&gt;=0.0,D660&lt;=1000000000000000.0))</formula1>
    </dataValidation>
    <dataValidation sqref="D661" showDropDown="0" showInputMessage="1" showErrorMessage="1" allowBlank="1" errorTitle="Invalid number" error="Enter a numeric value between 0 and 1e+15." promptTitle="Number required" prompt="Enter a numeric value between 0 and 1e+15." type="custom" errorStyle="stop">
      <formula1>=OR(D661="",AND(ISNUMBER(D661),D661&gt;=0.0,D661&lt;=1000000000000000.0))</formula1>
    </dataValidation>
    <dataValidation sqref="D662" showDropDown="0" showInputMessage="1" showErrorMessage="1" allowBlank="1" errorTitle="Invalid number" error="Enter a numeric value between 0 and 1e+15." promptTitle="Number required" prompt="Enter a numeric value between 0 and 1e+15." type="custom" errorStyle="stop">
      <formula1>=OR(D662="",AND(ISNUMBER(D662),D662&gt;=0.0,D662&lt;=1000000000000000.0))</formula1>
    </dataValidation>
    <dataValidation sqref="D663" showDropDown="0" showInputMessage="1" showErrorMessage="1" allowBlank="1" errorTitle="Invalid number" error="Enter a numeric value between 0 and 1e+15." promptTitle="Number required" prompt="Enter a numeric value between 0 and 1e+15." type="custom" errorStyle="stop">
      <formula1>=OR(D663="",AND(ISNUMBER(D663),D663&gt;=0.0,D663&lt;=1000000000000000.0))</formula1>
    </dataValidation>
    <dataValidation sqref="D664" showDropDown="0" showInputMessage="1" showErrorMessage="1" allowBlank="1" errorTitle="Invalid number" error="Enter a numeric value between 0 and 1e+15." promptTitle="Number required" prompt="Enter a numeric value between 0 and 1e+15." type="custom" errorStyle="stop">
      <formula1>=OR(D664="",AND(ISNUMBER(D664),D664&gt;=0.0,D664&lt;=1000000000000000.0))</formula1>
    </dataValidation>
    <dataValidation sqref="D665" showDropDown="0" showInputMessage="1" showErrorMessage="1" allowBlank="1" errorTitle="Invalid number" error="Enter a numeric value between 0 and 1e+15." promptTitle="Number required" prompt="Enter a numeric value between 0 and 1e+15." type="custom" errorStyle="stop">
      <formula1>=OR(D665="",AND(ISNUMBER(D665),D665&gt;=0.0,D665&lt;=1000000000000000.0))</formula1>
    </dataValidation>
    <dataValidation sqref="D666" showDropDown="0" showInputMessage="1" showErrorMessage="1" allowBlank="1" errorTitle="Invalid number" error="Enter a numeric value between 0 and 1e+15." promptTitle="Number required" prompt="Enter a numeric value between 0 and 1e+15." type="custom" errorStyle="stop">
      <formula1>=OR(D666="",AND(ISNUMBER(D666),D666&gt;=0.0,D666&lt;=1000000000000000.0))</formula1>
    </dataValidation>
    <dataValidation sqref="D667" showDropDown="0" showInputMessage="1" showErrorMessage="1" allowBlank="1" errorTitle="Invalid number" error="Enter a numeric value between 0 and 1e+15." promptTitle="Number required" prompt="Enter a numeric value between 0 and 1e+15." type="custom" errorStyle="stop">
      <formula1>=OR(D667="",AND(ISNUMBER(D667),D667&gt;=0.0,D667&lt;=1000000000000000.0))</formula1>
    </dataValidation>
    <dataValidation sqref="D668" showDropDown="0" showInputMessage="1" showErrorMessage="1" allowBlank="1" errorTitle="Invalid number" error="Enter a numeric value between 0 and 1e+15." promptTitle="Number required" prompt="Enter a numeric value between 0 and 1e+15." type="custom" errorStyle="stop">
      <formula1>=OR(D668="",AND(ISNUMBER(D668),D668&gt;=0.0,D668&lt;=1000000000000000.0))</formula1>
    </dataValidation>
    <dataValidation sqref="D669" showDropDown="0" showInputMessage="1" showErrorMessage="1" allowBlank="1" errorTitle="Invalid number" error="Enter a numeric value between 0 and 1e+15." promptTitle="Number required" prompt="Enter a numeric value between 0 and 1e+15." type="custom" errorStyle="stop">
      <formula1>=OR(D669="",AND(ISNUMBER(D669),D669&gt;=0.0,D669&lt;=1000000000000000.0))</formula1>
    </dataValidation>
    <dataValidation sqref="D670" showDropDown="0" showInputMessage="1" showErrorMessage="1" allowBlank="1" errorTitle="Invalid number" error="Enter a numeric value between 0 and 1e+15." promptTitle="Number required" prompt="Enter a numeric value between 0 and 1e+15." type="custom" errorStyle="stop">
      <formula1>=OR(D670="",AND(ISNUMBER(D670),D670&gt;=0.0,D670&lt;=1000000000000000.0))</formula1>
    </dataValidation>
    <dataValidation sqref="D671" showDropDown="0" showInputMessage="1" showErrorMessage="1" allowBlank="1" errorTitle="Invalid number" error="Enter a numeric value between 0 and 1e+15." promptTitle="Number required" prompt="Enter a numeric value between 0 and 1e+15." type="custom" errorStyle="stop">
      <formula1>=OR(D671="",AND(ISNUMBER(D671),D671&gt;=0.0,D671&lt;=1000000000000000.0))</formula1>
    </dataValidation>
    <dataValidation sqref="D672" showDropDown="0" showInputMessage="1" showErrorMessage="1" allowBlank="1" errorTitle="Invalid number" error="Enter a numeric value between 0 and 1e+15." promptTitle="Number required" prompt="Enter a numeric value between 0 and 1e+15." type="custom" errorStyle="stop">
      <formula1>=OR(D672="",AND(ISNUMBER(D672),D672&gt;=0.0,D672&lt;=1000000000000000.0))</formula1>
    </dataValidation>
    <dataValidation sqref="D673" showDropDown="0" showInputMessage="1" showErrorMessage="1" allowBlank="1" errorTitle="Invalid number" error="Enter a numeric value between 0 and 1e+15." promptTitle="Number required" prompt="Enter a numeric value between 0 and 1e+15." type="custom" errorStyle="stop">
      <formula1>=OR(D673="",AND(ISNUMBER(D673),D673&gt;=0.0,D673&lt;=1000000000000000.0))</formula1>
    </dataValidation>
    <dataValidation sqref="D674" showDropDown="0" showInputMessage="1" showErrorMessage="1" allowBlank="1" errorTitle="Invalid number" error="Enter a numeric value between 0 and 1e+15." promptTitle="Number required" prompt="Enter a numeric value between 0 and 1e+15." type="custom" errorStyle="stop">
      <formula1>=OR(D674="",AND(ISNUMBER(D674),D674&gt;=0.0,D674&lt;=1000000000000000.0))</formula1>
    </dataValidation>
    <dataValidation sqref="D675" showDropDown="0" showInputMessage="1" showErrorMessage="1" allowBlank="1" errorTitle="Invalid number" error="Enter a numeric value between 0 and 1e+15." promptTitle="Number required" prompt="Enter a numeric value between 0 and 1e+15." type="custom" errorStyle="stop">
      <formula1>=OR(D675="",AND(ISNUMBER(D675),D675&gt;=0.0,D675&lt;=1000000000000000.0))</formula1>
    </dataValidation>
    <dataValidation sqref="D676" showDropDown="0" showInputMessage="1" showErrorMessage="1" allowBlank="1" errorTitle="Invalid number" error="Enter a numeric value between 0 and 1e+15." promptTitle="Number required" prompt="Enter a numeric value between 0 and 1e+15." type="custom" errorStyle="stop">
      <formula1>=OR(D676="",AND(ISNUMBER(D676),D676&gt;=0.0,D676&lt;=1000000000000000.0))</formula1>
    </dataValidation>
    <dataValidation sqref="D677" showDropDown="0" showInputMessage="1" showErrorMessage="1" allowBlank="1" errorTitle="Invalid number" error="Enter a numeric value between 0 and 1e+15." promptTitle="Number required" prompt="Enter a numeric value between 0 and 1e+15." type="custom" errorStyle="stop">
      <formula1>=OR(D677="",AND(ISNUMBER(D677),D677&gt;=0.0,D677&lt;=1000000000000000.0))</formula1>
    </dataValidation>
    <dataValidation sqref="D678" showDropDown="0" showInputMessage="1" showErrorMessage="1" allowBlank="1" errorTitle="Invalid number" error="Enter a numeric value between 0 and 1e+15." promptTitle="Number required" prompt="Enter a numeric value between 0 and 1e+15." type="custom" errorStyle="stop">
      <formula1>=OR(D678="",AND(ISNUMBER(D678),D678&gt;=0.0,D678&lt;=1000000000000000.0))</formula1>
    </dataValidation>
    <dataValidation sqref="D679" showDropDown="0" showInputMessage="1" showErrorMessage="1" allowBlank="1" errorTitle="Invalid number" error="Enter a numeric value between 0 and 1e+15." promptTitle="Number required" prompt="Enter a numeric value between 0 and 1e+15." type="custom" errorStyle="stop">
      <formula1>=OR(D679="",AND(ISNUMBER(D679),D679&gt;=0.0,D679&lt;=1000000000000000.0))</formula1>
    </dataValidation>
    <dataValidation sqref="D680" showDropDown="0" showInputMessage="1" showErrorMessage="1" allowBlank="1" errorTitle="Invalid number" error="Enter a numeric value between 0 and 1e+15." promptTitle="Number required" prompt="Enter a numeric value between 0 and 1e+15." type="custom" errorStyle="stop">
      <formula1>=OR(D680="",AND(ISNUMBER(D680),D680&gt;=0.0,D680&lt;=1000000000000000.0))</formula1>
    </dataValidation>
    <dataValidation sqref="D681" showDropDown="0" showInputMessage="1" showErrorMessage="1" allowBlank="1" errorTitle="Invalid number" error="Enter a numeric value between 0 and 1e+15." promptTitle="Number required" prompt="Enter a numeric value between 0 and 1e+15." type="custom" errorStyle="stop">
      <formula1>=OR(D681="",AND(ISNUMBER(D681),D681&gt;=0.0,D681&lt;=1000000000000000.0))</formula1>
    </dataValidation>
    <dataValidation sqref="D682" showDropDown="0" showInputMessage="1" showErrorMessage="1" allowBlank="1" errorTitle="Invalid number" error="Enter a numeric value between 0 and 1e+15." promptTitle="Number required" prompt="Enter a numeric value between 0 and 1e+15." type="custom" errorStyle="stop">
      <formula1>=OR(D682="",AND(ISNUMBER(D682),D682&gt;=0.0,D682&lt;=1000000000000000.0))</formula1>
    </dataValidation>
    <dataValidation sqref="D683" showDropDown="0" showInputMessage="1" showErrorMessage="1" allowBlank="1" errorTitle="Invalid number" error="Enter a numeric value between 0 and 1e+15." promptTitle="Number required" prompt="Enter a numeric value between 0 and 1e+15." type="custom" errorStyle="stop">
      <formula1>=OR(D683="",AND(ISNUMBER(D683),D683&gt;=0.0,D683&lt;=1000000000000000.0))</formula1>
    </dataValidation>
    <dataValidation sqref="D684" showDropDown="0" showInputMessage="1" showErrorMessage="1" allowBlank="1" errorTitle="Invalid number" error="Enter a numeric value between 0 and 1e+15." promptTitle="Number required" prompt="Enter a numeric value between 0 and 1e+15." type="custom" errorStyle="stop">
      <formula1>=OR(D684="",AND(ISNUMBER(D684),D684&gt;=0.0,D684&lt;=1000000000000000.0))</formula1>
    </dataValidation>
    <dataValidation sqref="D685" showDropDown="0" showInputMessage="1" showErrorMessage="1" allowBlank="1" errorTitle="Invalid number" error="Enter a numeric value between 0 and 1e+15." promptTitle="Number required" prompt="Enter a numeric value between 0 and 1e+15." type="custom" errorStyle="stop">
      <formula1>=OR(D685="",AND(ISNUMBER(D685),D685&gt;=0.0,D685&lt;=1000000000000000.0))</formula1>
    </dataValidation>
    <dataValidation sqref="D686" showDropDown="0" showInputMessage="1" showErrorMessage="1" allowBlank="1" errorTitle="Invalid number" error="Enter a numeric value between 0 and 1e+15." promptTitle="Number required" prompt="Enter a numeric value between 0 and 1e+15." type="custom" errorStyle="stop">
      <formula1>=OR(D686="",AND(ISNUMBER(D686),D686&gt;=0.0,D686&lt;=1000000000000000.0))</formula1>
    </dataValidation>
    <dataValidation sqref="D687" showDropDown="0" showInputMessage="1" showErrorMessage="1" allowBlank="1" errorTitle="Invalid number" error="Enter a numeric value between 0 and 1e+15." promptTitle="Number required" prompt="Enter a numeric value between 0 and 1e+15." type="custom" errorStyle="stop">
      <formula1>=OR(D687="",AND(ISNUMBER(D687),D687&gt;=0.0,D687&lt;=1000000000000000.0))</formula1>
    </dataValidation>
    <dataValidation sqref="D688" showDropDown="0" showInputMessage="1" showErrorMessage="1" allowBlank="1" errorTitle="Invalid number" error="Enter a numeric value between 0 and 1e+15." promptTitle="Number required" prompt="Enter a numeric value between 0 and 1e+15." type="custom" errorStyle="stop">
      <formula1>=OR(D688="",AND(ISNUMBER(D688),D688&gt;=0.0,D688&lt;=1000000000000000.0))</formula1>
    </dataValidation>
    <dataValidation sqref="D689" showDropDown="0" showInputMessage="1" showErrorMessage="1" allowBlank="1" errorTitle="Invalid number" error="Enter a numeric value between 0 and 1e+15." promptTitle="Number required" prompt="Enter a numeric value between 0 and 1e+15." type="custom" errorStyle="stop">
      <formula1>=OR(D689="",AND(ISNUMBER(D689),D689&gt;=0.0,D689&lt;=1000000000000000.0))</formula1>
    </dataValidation>
    <dataValidation sqref="D690" showDropDown="0" showInputMessage="1" showErrorMessage="1" allowBlank="1" errorTitle="Invalid number" error="Enter a numeric value between 0 and 1e+15." promptTitle="Number required" prompt="Enter a numeric value between 0 and 1e+15." type="custom" errorStyle="stop">
      <formula1>=OR(D690="",AND(ISNUMBER(D690),D690&gt;=0.0,D690&lt;=1000000000000000.0))</formula1>
    </dataValidation>
    <dataValidation sqref="D691" showDropDown="0" showInputMessage="1" showErrorMessage="1" allowBlank="1" errorTitle="Invalid number" error="Enter a numeric value between 0 and 1e+15." promptTitle="Number required" prompt="Enter a numeric value between 0 and 1e+15." type="custom" errorStyle="stop">
      <formula1>=OR(D691="",AND(ISNUMBER(D691),D691&gt;=0.0,D691&lt;=1000000000000000.0))</formula1>
    </dataValidation>
    <dataValidation sqref="D692" showDropDown="0" showInputMessage="1" showErrorMessage="1" allowBlank="1" errorTitle="Invalid number" error="Enter a numeric value between 0 and 1e+15." promptTitle="Number required" prompt="Enter a numeric value between 0 and 1e+15." type="custom" errorStyle="stop">
      <formula1>=OR(D692="",AND(ISNUMBER(D692),D692&gt;=0.0,D692&lt;=1000000000000000.0))</formula1>
    </dataValidation>
    <dataValidation sqref="D693" showDropDown="0" showInputMessage="1" showErrorMessage="1" allowBlank="1" errorTitle="Invalid number" error="Enter a numeric value between 0 and 1e+15." promptTitle="Number required" prompt="Enter a numeric value between 0 and 1e+15." type="custom" errorStyle="stop">
      <formula1>=OR(D693="",AND(ISNUMBER(D693),D693&gt;=0.0,D693&lt;=1000000000000000.0))</formula1>
    </dataValidation>
    <dataValidation sqref="D694" showDropDown="0" showInputMessage="1" showErrorMessage="1" allowBlank="1" errorTitle="Invalid number" error="Enter a numeric value between 0 and 1e+15." promptTitle="Number required" prompt="Enter a numeric value between 0 and 1e+15." type="custom" errorStyle="stop">
      <formula1>=OR(D694="",AND(ISNUMBER(D694),D694&gt;=0.0,D694&lt;=1000000000000000.0))</formula1>
    </dataValidation>
    <dataValidation sqref="D695" showDropDown="0" showInputMessage="1" showErrorMessage="1" allowBlank="1" errorTitle="Invalid number" error="Enter a numeric value between 0 and 1e+15." promptTitle="Number required" prompt="Enter a numeric value between 0 and 1e+15." type="custom" errorStyle="stop">
      <formula1>=OR(D695="",AND(ISNUMBER(D695),D695&gt;=0.0,D695&lt;=1000000000000000.0))</formula1>
    </dataValidation>
    <dataValidation sqref="D696" showDropDown="0" showInputMessage="1" showErrorMessage="1" allowBlank="1" errorTitle="Invalid number" error="Enter a numeric value between 0 and 1e+15." promptTitle="Number required" prompt="Enter a numeric value between 0 and 1e+15." type="custom" errorStyle="stop">
      <formula1>=OR(D696="",AND(ISNUMBER(D696),D696&gt;=0.0,D696&lt;=1000000000000000.0))</formula1>
    </dataValidation>
    <dataValidation sqref="D697" showDropDown="0" showInputMessage="1" showErrorMessage="1" allowBlank="1" errorTitle="Invalid number" error="Enter a numeric value between 0 and 1e+15." promptTitle="Number required" prompt="Enter a numeric value between 0 and 1e+15." type="custom" errorStyle="stop">
      <formula1>=OR(D697="",AND(ISNUMBER(D697),D697&gt;=0.0,D697&lt;=1000000000000000.0))</formula1>
    </dataValidation>
    <dataValidation sqref="D698" showDropDown="0" showInputMessage="1" showErrorMessage="1" allowBlank="1" errorTitle="Invalid number" error="Enter a numeric value between 0 and 1e+15." promptTitle="Number required" prompt="Enter a numeric value between 0 and 1e+15." type="custom" errorStyle="stop">
      <formula1>=OR(D698="",AND(ISNUMBER(D698),D698&gt;=0.0,D698&lt;=1000000000000000.0))</formula1>
    </dataValidation>
    <dataValidation sqref="D699" showDropDown="0" showInputMessage="1" showErrorMessage="1" allowBlank="1" errorTitle="Invalid number" error="Enter a numeric value between 0 and 1e+15." promptTitle="Number required" prompt="Enter a numeric value between 0 and 1e+15." type="custom" errorStyle="stop">
      <formula1>=OR(D699="",AND(ISNUMBER(D699),D699&gt;=0.0,D699&lt;=1000000000000000.0))</formula1>
    </dataValidation>
    <dataValidation sqref="D700" showDropDown="0" showInputMessage="1" showErrorMessage="1" allowBlank="1" errorTitle="Invalid number" error="Enter a numeric value between 0 and 1e+15." promptTitle="Number required" prompt="Enter a numeric value between 0 and 1e+15." type="custom" errorStyle="stop">
      <formula1>=OR(D700="",AND(ISNUMBER(D700),D700&gt;=0.0,D700&lt;=1000000000000000.0))</formula1>
    </dataValidation>
    <dataValidation sqref="D701" showDropDown="0" showInputMessage="1" showErrorMessage="1" allowBlank="1" errorTitle="Invalid number" error="Enter a numeric value between 0 and 1e+15." promptTitle="Number required" prompt="Enter a numeric value between 0 and 1e+15." type="custom" errorStyle="stop">
      <formula1>=OR(D701="",AND(ISNUMBER(D701),D701&gt;=0.0,D701&lt;=1000000000000000.0))</formula1>
    </dataValidation>
    <dataValidation sqref="D702" showDropDown="0" showInputMessage="1" showErrorMessage="1" allowBlank="1" errorTitle="Invalid number" error="Enter a numeric value between 0 and 1e+15." promptTitle="Number required" prompt="Enter a numeric value between 0 and 1e+15." type="custom" errorStyle="stop">
      <formula1>=OR(D702="",AND(ISNUMBER(D702),D702&gt;=0.0,D702&lt;=1000000000000000.0))</formula1>
    </dataValidation>
    <dataValidation sqref="D703" showDropDown="0" showInputMessage="1" showErrorMessage="1" allowBlank="1" errorTitle="Invalid number" error="Enter a numeric value between 0 and 1e+15." promptTitle="Number required" prompt="Enter a numeric value between 0 and 1e+15." type="custom" errorStyle="stop">
      <formula1>=OR(D703="",AND(ISNUMBER(D703),D703&gt;=0.0,D703&lt;=1000000000000000.0))</formula1>
    </dataValidation>
    <dataValidation sqref="D704" showDropDown="0" showInputMessage="1" showErrorMessage="1" allowBlank="1" errorTitle="Invalid number" error="Enter a numeric value between 0 and 1e+15." promptTitle="Number required" prompt="Enter a numeric value between 0 and 1e+15." type="custom" errorStyle="stop">
      <formula1>=OR(D704="",AND(ISNUMBER(D704),D704&gt;=0.0,D704&lt;=1000000000000000.0))</formula1>
    </dataValidation>
    <dataValidation sqref="D705" showDropDown="0" showInputMessage="1" showErrorMessage="1" allowBlank="1" errorTitle="Invalid number" error="Enter a numeric value between 0 and 1e+15." promptTitle="Number required" prompt="Enter a numeric value between 0 and 1e+15." type="custom" errorStyle="stop">
      <formula1>=OR(D705="",AND(ISNUMBER(D705),D705&gt;=0.0,D705&lt;=1000000000000000.0))</formula1>
    </dataValidation>
    <dataValidation sqref="D706" showDropDown="0" showInputMessage="1" showErrorMessage="1" allowBlank="1" errorTitle="Invalid number" error="Enter a numeric value between 0 and 1e+15." promptTitle="Number required" prompt="Enter a numeric value between 0 and 1e+15." type="custom" errorStyle="stop">
      <formula1>=OR(D706="",AND(ISNUMBER(D706),D706&gt;=0.0,D706&lt;=1000000000000000.0))</formula1>
    </dataValidation>
    <dataValidation sqref="D708" showDropDown="0" showInputMessage="1" showErrorMessage="1" allowBlank="1" errorTitle="Invalid number" error="Enter a numeric value between 0 and 1e+15." promptTitle="Number required" prompt="Enter a numeric value between 0 and 1e+15." type="custom" errorStyle="stop">
      <formula1>=OR(D708="",AND(ISNUMBER(D708),D708&gt;=0.0,D708&lt;=1000000000000000.0))</formula1>
    </dataValidation>
    <dataValidation sqref="D709" showDropDown="0" showInputMessage="1" showErrorMessage="1" allowBlank="1" errorTitle="Invalid number" error="Enter a numeric value between 0 and 1e+15." promptTitle="Number required" prompt="Enter a numeric value between 0 and 1e+15." type="custom" errorStyle="stop">
      <formula1>=OR(D709="",AND(ISNUMBER(D709),D709&gt;=0.0,D709&lt;=1000000000000000.0))</formula1>
    </dataValidation>
    <dataValidation sqref="D710" showDropDown="0" showInputMessage="1" showErrorMessage="1" allowBlank="1" errorTitle="Invalid number" error="Enter a numeric value between 0 and 1e+15." promptTitle="Number required" prompt="Enter a numeric value between 0 and 1e+15." type="custom" errorStyle="stop">
      <formula1>=OR(D710="",AND(ISNUMBER(D710),D710&gt;=0.0,D710&lt;=1000000000000000.0))</formula1>
    </dataValidation>
    <dataValidation sqref="D711" showDropDown="0" showInputMessage="1" showErrorMessage="1" allowBlank="1" errorTitle="Invalid number" error="Enter a numeric value between 0 and 1e+15." promptTitle="Number required" prompt="Enter a numeric value between 0 and 1e+15." type="custom" errorStyle="stop">
      <formula1>=OR(D711="",AND(ISNUMBER(D711),D711&gt;=0.0,D711&lt;=1000000000000000.0))</formula1>
    </dataValidation>
    <dataValidation sqref="D712" showDropDown="0" showInputMessage="1" showErrorMessage="1" allowBlank="1" errorTitle="Invalid number" error="Enter a numeric value between 0 and 1e+15." promptTitle="Number required" prompt="Enter a numeric value between 0 and 1e+15." type="custom" errorStyle="stop">
      <formula1>=OR(D712="",AND(ISNUMBER(D712),D712&gt;=0.0,D712&lt;=1000000000000000.0))</formula1>
    </dataValidation>
    <dataValidation sqref="D713" showDropDown="0" showInputMessage="1" showErrorMessage="1" allowBlank="1" errorTitle="Invalid number" error="Enter a numeric value between 0 and 1e+15." promptTitle="Number required" prompt="Enter a numeric value between 0 and 1e+15." type="custom" errorStyle="stop">
      <formula1>=OR(D713="",AND(ISNUMBER(D713),D713&gt;=0.0,D713&lt;=1000000000000000.0))</formula1>
    </dataValidation>
    <dataValidation sqref="D714" showDropDown="0" showInputMessage="1" showErrorMessage="1" allowBlank="1" errorTitle="Invalid number" error="Enter a numeric value between 0 and 1e+15." promptTitle="Number required" prompt="Enter a numeric value between 0 and 1e+15." type="custom" errorStyle="stop">
      <formula1>=OR(D714="",AND(ISNUMBER(D714),D714&gt;=0.0,D714&lt;=1000000000000000.0))</formula1>
    </dataValidation>
    <dataValidation sqref="D715" showDropDown="0" showInputMessage="1" showErrorMessage="1" allowBlank="1" errorTitle="Invalid number" error="Enter a numeric value between 0 and 1e+15." promptTitle="Number required" prompt="Enter a numeric value between 0 and 1e+15." type="custom" errorStyle="stop">
      <formula1>=OR(D715="",AND(ISNUMBER(D715),D715&gt;=0.0,D715&lt;=1000000000000000.0))</formula1>
    </dataValidation>
    <dataValidation sqref="D716" showDropDown="0" showInputMessage="1" showErrorMessage="1" allowBlank="1" errorTitle="Invalid number" error="Enter a numeric value between 0 and 1e+15." promptTitle="Number required" prompt="Enter a numeric value between 0 and 1e+15." type="custom" errorStyle="stop">
      <formula1>=OR(D716="",AND(ISNUMBER(D716),D716&gt;=0.0,D716&lt;=1000000000000000.0))</formula1>
    </dataValidation>
    <dataValidation sqref="D717" showDropDown="0" showInputMessage="1" showErrorMessage="1" allowBlank="1" errorTitle="Invalid number" error="Enter a numeric value between 0 and 1e+15." promptTitle="Number required" prompt="Enter a numeric value between 0 and 1e+15." type="custom" errorStyle="stop">
      <formula1>=OR(D717="",AND(ISNUMBER(D717),D717&gt;=0.0,D717&lt;=1000000000000000.0))</formula1>
    </dataValidation>
    <dataValidation sqref="D718" showDropDown="0" showInputMessage="1" showErrorMessage="1" allowBlank="1" errorTitle="Invalid number" error="Enter a numeric value between 0 and 1e+15." promptTitle="Number required" prompt="Enter a numeric value between 0 and 1e+15." type="custom" errorStyle="stop">
      <formula1>=OR(D718="",AND(ISNUMBER(D718),D718&gt;=0.0,D718&lt;=1000000000000000.0))</formula1>
    </dataValidation>
    <dataValidation sqref="D719" showDropDown="0" showInputMessage="1" showErrorMessage="1" allowBlank="1" errorTitle="Invalid number" error="Enter a numeric value between 0 and 1e+15." promptTitle="Number required" prompt="Enter a numeric value between 0 and 1e+15." type="custom" errorStyle="stop">
      <formula1>=OR(D719="",AND(ISNUMBER(D719),D719&gt;=0.0,D719&lt;=1000000000000000.0))</formula1>
    </dataValidation>
    <dataValidation sqref="D720" showDropDown="0" showInputMessage="1" showErrorMessage="1" allowBlank="1" errorTitle="Invalid number" error="Enter a numeric value between 0 and 1e+15." promptTitle="Number required" prompt="Enter a numeric value between 0 and 1e+15." type="custom" errorStyle="stop">
      <formula1>=OR(D720="",AND(ISNUMBER(D720),D720&gt;=0.0,D720&lt;=1000000000000000.0))</formula1>
    </dataValidation>
    <dataValidation sqref="D721" showDropDown="0" showInputMessage="1" showErrorMessage="1" allowBlank="1" errorTitle="Invalid number" error="Enter a numeric value between 0 and 1e+15." promptTitle="Number required" prompt="Enter a numeric value between 0 and 1e+15." type="custom" errorStyle="stop">
      <formula1>=OR(D721="",AND(ISNUMBER(D721),D721&gt;=0.0,D721&lt;=1000000000000000.0))</formula1>
    </dataValidation>
    <dataValidation sqref="D722" showDropDown="0" showInputMessage="1" showErrorMessage="1" allowBlank="1" errorTitle="Invalid number" error="Enter a numeric value between 0 and 1e+15." promptTitle="Number required" prompt="Enter a numeric value between 0 and 1e+15." type="custom" errorStyle="stop">
      <formula1>=OR(D722="",AND(ISNUMBER(D722),D722&gt;=0.0,D722&lt;=1000000000000000.0))</formula1>
    </dataValidation>
    <dataValidation sqref="D723" showDropDown="0" showInputMessage="1" showErrorMessage="1" allowBlank="1" errorTitle="Invalid number" error="Enter a numeric value between 0 and 1e+15." promptTitle="Number required" prompt="Enter a numeric value between 0 and 1e+15." type="custom" errorStyle="stop">
      <formula1>=OR(D723="",AND(ISNUMBER(D723),D723&gt;=0.0,D723&lt;=1000000000000000.0))</formula1>
    </dataValidation>
    <dataValidation sqref="D724" showDropDown="0" showInputMessage="1" showErrorMessage="1" allowBlank="1" errorTitle="Invalid number" error="Enter a numeric value between 0 and 1e+15." promptTitle="Number required" prompt="Enter a numeric value between 0 and 1e+15." type="custom" errorStyle="stop">
      <formula1>=OR(D724="",AND(ISNUMBER(D724),D724&gt;=0.0,D724&lt;=1000000000000000.0))</formula1>
    </dataValidation>
    <dataValidation sqref="D725" showDropDown="0" showInputMessage="1" showErrorMessage="1" allowBlank="1" errorTitle="Invalid number" error="Enter a numeric value between 0 and 1e+15." promptTitle="Number required" prompt="Enter a numeric value between 0 and 1e+15." type="custom" errorStyle="stop">
      <formula1>=OR(D725="",AND(ISNUMBER(D725),D725&gt;=0.0,D725&lt;=1000000000000000.0))</formula1>
    </dataValidation>
    <dataValidation sqref="D726" showDropDown="0" showInputMessage="1" showErrorMessage="1" allowBlank="1" errorTitle="Invalid number" error="Enter a numeric value between 0 and 1e+15." promptTitle="Number required" prompt="Enter a numeric value between 0 and 1e+15." type="custom" errorStyle="stop">
      <formula1>=OR(D726="",AND(ISNUMBER(D726),D726&gt;=0.0,D726&lt;=1000000000000000.0))</formula1>
    </dataValidation>
    <dataValidation sqref="D727" showDropDown="0" showInputMessage="1" showErrorMessage="1" allowBlank="1" errorTitle="Invalid number" error="Enter a numeric value between 0 and 1e+15." promptTitle="Number required" prompt="Enter a numeric value between 0 and 1e+15." type="custom" errorStyle="stop">
      <formula1>=OR(D727="",AND(ISNUMBER(D727),D727&gt;=0.0,D727&lt;=1000000000000000.0))</formula1>
    </dataValidation>
    <dataValidation sqref="D728" showDropDown="0" showInputMessage="1" showErrorMessage="1" allowBlank="1" errorTitle="Invalid number" error="Enter a numeric value between 0 and 1e+15." promptTitle="Number required" prompt="Enter a numeric value between 0 and 1e+15." type="custom" errorStyle="stop">
      <formula1>=OR(D728="",AND(ISNUMBER(D728),D728&gt;=0.0,D728&lt;=1000000000000000.0))</formula1>
    </dataValidation>
    <dataValidation sqref="D729" showDropDown="0" showInputMessage="1" showErrorMessage="1" allowBlank="1" errorTitle="Invalid number" error="Enter a numeric value between 0 and 1e+15." promptTitle="Number required" prompt="Enter a numeric value between 0 and 1e+15." type="custom" errorStyle="stop">
      <formula1>=OR(D729="",AND(ISNUMBER(D729),D729&gt;=0.0,D729&lt;=1000000000000000.0))</formula1>
    </dataValidation>
    <dataValidation sqref="D730" showDropDown="0" showInputMessage="1" showErrorMessage="1" allowBlank="1" errorTitle="Invalid number" error="Enter a numeric value between 0 and 1e+15." promptTitle="Number required" prompt="Enter a numeric value between 0 and 1e+15." type="custom" errorStyle="stop">
      <formula1>=OR(D730="",AND(ISNUMBER(D730),D730&gt;=0.0,D730&lt;=1000000000000000.0))</formula1>
    </dataValidation>
    <dataValidation sqref="D731" showDropDown="0" showInputMessage="1" showErrorMessage="1" allowBlank="1" errorTitle="Invalid number" error="Enter a numeric value between 0 and 1e+15." promptTitle="Number required" prompt="Enter a numeric value between 0 and 1e+15." type="custom" errorStyle="stop">
      <formula1>=OR(D731="",AND(ISNUMBER(D731),D731&gt;=0.0,D731&lt;=1000000000000000.0))</formula1>
    </dataValidation>
    <dataValidation sqref="D732" showDropDown="0" showInputMessage="1" showErrorMessage="1" allowBlank="1" errorTitle="Invalid number" error="Enter a numeric value between 0 and 1e+15." promptTitle="Number required" prompt="Enter a numeric value between 0 and 1e+15." type="custom" errorStyle="stop">
      <formula1>=OR(D732="",AND(ISNUMBER(D732),D732&gt;=0.0,D732&lt;=1000000000000000.0))</formula1>
    </dataValidation>
    <dataValidation sqref="D733" showDropDown="0" showInputMessage="1" showErrorMessage="1" allowBlank="1" errorTitle="Invalid number" error="Enter a numeric value between 0 and 1e+15." promptTitle="Number required" prompt="Enter a numeric value between 0 and 1e+15." type="custom" errorStyle="stop">
      <formula1>=OR(D733="",AND(ISNUMBER(D733),D733&gt;=0.0,D733&lt;=1000000000000000.0))</formula1>
    </dataValidation>
    <dataValidation sqref="D734" showDropDown="0" showInputMessage="1" showErrorMessage="1" allowBlank="1" errorTitle="Invalid number" error="Enter a numeric value between 0 and 1e+15." promptTitle="Number required" prompt="Enter a numeric value between 0 and 1e+15." type="custom" errorStyle="stop">
      <formula1>=OR(D734="",AND(ISNUMBER(D734),D734&gt;=0.0,D734&lt;=1000000000000000.0))</formula1>
    </dataValidation>
    <dataValidation sqref="D735" showDropDown="0" showInputMessage="1" showErrorMessage="1" allowBlank="1" errorTitle="Invalid number" error="Enter a numeric value between 0 and 1e+15." promptTitle="Number required" prompt="Enter a numeric value between 0 and 1e+15." type="custom" errorStyle="stop">
      <formula1>=OR(D735="",AND(ISNUMBER(D735),D735&gt;=0.0,D735&lt;=1000000000000000.0))</formula1>
    </dataValidation>
    <dataValidation sqref="D736" showDropDown="0" showInputMessage="1" showErrorMessage="1" allowBlank="1" errorTitle="Invalid number" error="Enter a numeric value between 0 and 1e+15." promptTitle="Number required" prompt="Enter a numeric value between 0 and 1e+15." type="custom" errorStyle="stop">
      <formula1>=OR(D736="",AND(ISNUMBER(D736),D736&gt;=0.0,D736&lt;=1000000000000000.0))</formula1>
    </dataValidation>
    <dataValidation sqref="D737" showDropDown="0" showInputMessage="1" showErrorMessage="1" allowBlank="1" errorTitle="Invalid number" error="Enter a numeric value between 0 and 1e+15." promptTitle="Number required" prompt="Enter a numeric value between 0 and 1e+15." type="custom" errorStyle="stop">
      <formula1>=OR(D737="",AND(ISNUMBER(D737),D737&gt;=0.0,D737&lt;=1000000000000000.0))</formula1>
    </dataValidation>
    <dataValidation sqref="D738" showDropDown="0" showInputMessage="1" showErrorMessage="1" allowBlank="1" errorTitle="Invalid number" error="Enter a numeric value between 0 and 1e+15." promptTitle="Number required" prompt="Enter a numeric value between 0 and 1e+15." type="custom" errorStyle="stop">
      <formula1>=OR(D738="",AND(ISNUMBER(D738),D738&gt;=0.0,D738&lt;=1000000000000000.0))</formula1>
    </dataValidation>
    <dataValidation sqref="D739" showDropDown="0" showInputMessage="1" showErrorMessage="1" allowBlank="1" errorTitle="Invalid number" error="Enter a numeric value between 0 and 1e+15." promptTitle="Number required" prompt="Enter a numeric value between 0 and 1e+15." type="custom" errorStyle="stop">
      <formula1>=OR(D739="",AND(ISNUMBER(D739),D739&gt;=0.0,D739&lt;=1000000000000000.0))</formula1>
    </dataValidation>
    <dataValidation sqref="D740" showDropDown="0" showInputMessage="1" showErrorMessage="1" allowBlank="1" errorTitle="Invalid number" error="Enter a numeric value between 0 and 1e+15." promptTitle="Number required" prompt="Enter a numeric value between 0 and 1e+15." type="custom" errorStyle="stop">
      <formula1>=OR(D740="",AND(ISNUMBER(D740),D740&gt;=0.0,D740&lt;=1000000000000000.0))</formula1>
    </dataValidation>
    <dataValidation sqref="D741" showDropDown="0" showInputMessage="1" showErrorMessage="1" allowBlank="1" errorTitle="Invalid number" error="Enter a numeric value between 0 and 1e+15." promptTitle="Number required" prompt="Enter a numeric value between 0 and 1e+15." type="custom" errorStyle="stop">
      <formula1>=OR(D741="",AND(ISNUMBER(D741),D741&gt;=0.0,D741&lt;=1000000000000000.0))</formula1>
    </dataValidation>
    <dataValidation sqref="D742" showDropDown="0" showInputMessage="1" showErrorMessage="1" allowBlank="1" errorTitle="Invalid number" error="Enter a numeric value between 0 and 1e+15." promptTitle="Number required" prompt="Enter a numeric value between 0 and 1e+15." type="custom" errorStyle="stop">
      <formula1>=OR(D742="",AND(ISNUMBER(D742),D742&gt;=0.0,D742&lt;=1000000000000000.0))</formula1>
    </dataValidation>
    <dataValidation sqref="D743" showDropDown="0" showInputMessage="1" showErrorMessage="1" allowBlank="1" errorTitle="Invalid number" error="Enter a numeric value between 0 and 1e+15." promptTitle="Number required" prompt="Enter a numeric value between 0 and 1e+15." type="custom" errorStyle="stop">
      <formula1>=OR(D743="",AND(ISNUMBER(D743),D743&gt;=0.0,D743&lt;=1000000000000000.0))</formula1>
    </dataValidation>
    <dataValidation sqref="D745" showDropDown="0" showInputMessage="1" showErrorMessage="1" allowBlank="1" errorTitle="Invalid number" error="Enter a numeric value between 0 and 1e+15." promptTitle="Number required" prompt="Enter a numeric value between 0 and 1e+15." type="custom" errorStyle="stop">
      <formula1>=OR(D745="",AND(ISNUMBER(D745),D745&gt;=0.0,D745&lt;=1000000000000000.0))</formula1>
    </dataValidation>
    <dataValidation sqref="D746" showDropDown="0" showInputMessage="1" showErrorMessage="1" allowBlank="1" errorTitle="Invalid number" error="Enter a numeric value between 0 and 1e+15." promptTitle="Number required" prompt="Enter a numeric value between 0 and 1e+15." type="custom" errorStyle="stop">
      <formula1>=OR(D746="",AND(ISNUMBER(D746),D746&gt;=0.0,D746&lt;=1000000000000000.0))</formula1>
    </dataValidation>
    <dataValidation sqref="D747" showDropDown="0" showInputMessage="1" showErrorMessage="1" allowBlank="1" errorTitle="Invalid number" error="Enter a numeric value between 0 and 1e+15." promptTitle="Number required" prompt="Enter a numeric value between 0 and 1e+15." type="custom" errorStyle="stop">
      <formula1>=OR(D747="",AND(ISNUMBER(D747),D747&gt;=0.0,D747&lt;=1000000000000000.0))</formula1>
    </dataValidation>
    <dataValidation sqref="D748" showDropDown="0" showInputMessage="1" showErrorMessage="1" allowBlank="1" errorTitle="Invalid number" error="Enter a numeric value between 0 and 1e+15." promptTitle="Number required" prompt="Enter a numeric value between 0 and 1e+15." type="custom" errorStyle="stop">
      <formula1>=OR(D748="",AND(ISNUMBER(D748),D748&gt;=0.0,D748&lt;=1000000000000000.0))</formula1>
    </dataValidation>
    <dataValidation sqref="D749" showDropDown="0" showInputMessage="1" showErrorMessage="1" allowBlank="1" errorTitle="Invalid number" error="Enter a numeric value between 0 and 1e+15." promptTitle="Number required" prompt="Enter a numeric value between 0 and 1e+15." type="custom" errorStyle="stop">
      <formula1>=OR(D749="",AND(ISNUMBER(D749),D749&gt;=0.0,D749&lt;=1000000000000000.0))</formula1>
    </dataValidation>
    <dataValidation sqref="D750" showDropDown="0" showInputMessage="1" showErrorMessage="1" allowBlank="1" errorTitle="Invalid number" error="Enter a numeric value between 0 and 1e+15." promptTitle="Number required" prompt="Enter a numeric value between 0 and 1e+15." type="custom" errorStyle="stop">
      <formula1>=OR(D750="",AND(ISNUMBER(D750),D750&gt;=0.0,D750&lt;=1000000000000000.0))</formula1>
    </dataValidation>
    <dataValidation sqref="D753" showDropDown="0" showInputMessage="1" showErrorMessage="1" allowBlank="1" errorTitle="Invalid number" error="Enter a numeric value between 0 and 1e+15." promptTitle="Number required" prompt="Enter a numeric value between 0 and 1e+15." type="custom" errorStyle="stop">
      <formula1>=OR(D753="",AND(ISNUMBER(D753),D753&gt;=0.0,D753&lt;=1000000000000000.0))</formula1>
    </dataValidation>
    <dataValidation sqref="D754" showDropDown="0" showInputMessage="1" showErrorMessage="1" allowBlank="1" errorTitle="Invalid number" error="Enter a numeric value between 0 and 1e+15." promptTitle="Number required" prompt="Enter a numeric value between 0 and 1e+15." type="custom" errorStyle="stop">
      <formula1>=OR(D754="",AND(ISNUMBER(D754),D754&gt;=0.0,D754&lt;=1000000000000000.0))</formula1>
    </dataValidation>
    <dataValidation sqref="D755" showDropDown="0" showInputMessage="1" showErrorMessage="1" allowBlank="1" errorTitle="Invalid number" error="Enter a numeric value between 0 and 1e+15." promptTitle="Number required" prompt="Enter a numeric value between 0 and 1e+15." type="custom" errorStyle="stop">
      <formula1>=OR(D755="",AND(ISNUMBER(D755),D755&gt;=0.0,D755&lt;=1000000000000000.0))</formula1>
    </dataValidation>
    <dataValidation sqref="D756" showDropDown="0" showInputMessage="1" showErrorMessage="1" allowBlank="1" errorTitle="Invalid number" error="Enter a numeric value between 0 and 1e+15." promptTitle="Number required" prompt="Enter a numeric value between 0 and 1e+15." type="custom" errorStyle="stop">
      <formula1>=OR(D756="",AND(ISNUMBER(D756),D756&gt;=0.0,D756&lt;=1000000000000000.0))</formula1>
    </dataValidation>
    <dataValidation sqref="D757" showDropDown="0" showInputMessage="1" showErrorMessage="1" allowBlank="1" errorTitle="Invalid number" error="Enter a numeric value between 0 and 1e+15." promptTitle="Number required" prompt="Enter a numeric value between 0 and 1e+15." type="custom" errorStyle="stop">
      <formula1>=OR(D757="",AND(ISNUMBER(D757),D757&gt;=0.0,D757&lt;=1000000000000000.0))</formula1>
    </dataValidation>
    <dataValidation sqref="D758" showDropDown="0" showInputMessage="1" showErrorMessage="1" allowBlank="1" errorTitle="Invalid number" error="Enter a numeric value between 0 and 1e+15." promptTitle="Number required" prompt="Enter a numeric value between 0 and 1e+15." type="custom" errorStyle="stop">
      <formula1>=OR(D758="",AND(ISNUMBER(D758),D758&gt;=0.0,D758&lt;=1000000000000000.0))</formula1>
    </dataValidation>
    <dataValidation sqref="D759" showDropDown="0" showInputMessage="1" showErrorMessage="1" allowBlank="1" errorTitle="Invalid number" error="Enter a numeric value between 0 and 1e+15." promptTitle="Number required" prompt="Enter a numeric value between 0 and 1e+15." type="custom" errorStyle="stop">
      <formula1>=OR(D759="",AND(ISNUMBER(D759),D759&gt;=0.0,D759&lt;=1000000000000000.0))</formula1>
    </dataValidation>
    <dataValidation sqref="D760" showDropDown="0" showInputMessage="1" showErrorMessage="1" allowBlank="1" errorTitle="Invalid number" error="Enter a numeric value between 0 and 1e+15." promptTitle="Number required" prompt="Enter a numeric value between 0 and 1e+15." type="custom" errorStyle="stop">
      <formula1>=OR(D760="",AND(ISNUMBER(D760),D760&gt;=0.0,D760&lt;=1000000000000000.0))</formula1>
    </dataValidation>
    <dataValidation sqref="D761" showDropDown="0" showInputMessage="1" showErrorMessage="1" allowBlank="1" errorTitle="Invalid number" error="Enter a numeric value between 0 and 1e+15." promptTitle="Number required" prompt="Enter a numeric value between 0 and 1e+15." type="custom" errorStyle="stop">
      <formula1>=OR(D761="",AND(ISNUMBER(D761),D761&gt;=0.0,D761&lt;=1000000000000000.0))</formula1>
    </dataValidation>
    <dataValidation sqref="D762" showDropDown="0" showInputMessage="1" showErrorMessage="1" allowBlank="1" errorTitle="Invalid number" error="Enter a numeric value between 0 and 1e+15." promptTitle="Number required" prompt="Enter a numeric value between 0 and 1e+15." type="custom" errorStyle="stop">
      <formula1>=OR(D762="",AND(ISNUMBER(D762),D762&gt;=0.0,D762&lt;=1000000000000000.0))</formula1>
    </dataValidation>
    <dataValidation sqref="D763" showDropDown="0" showInputMessage="1" showErrorMessage="1" allowBlank="1" errorTitle="Invalid number" error="Enter a numeric value between 0 and 1e+15." promptTitle="Number required" prompt="Enter a numeric value between 0 and 1e+15." type="custom" errorStyle="stop">
      <formula1>=OR(D763="",AND(ISNUMBER(D763),D763&gt;=0.0,D763&lt;=1000000000000000.0))</formula1>
    </dataValidation>
    <dataValidation sqref="D764" showDropDown="0" showInputMessage="1" showErrorMessage="1" allowBlank="1" errorTitle="Invalid number" error="Enter a numeric value between 0 and 1e+15." promptTitle="Number required" prompt="Enter a numeric value between 0 and 1e+15." type="custom" errorStyle="stop">
      <formula1>=OR(D764="",AND(ISNUMBER(D764),D764&gt;=0.0,D764&lt;=1000000000000000.0))</formula1>
    </dataValidation>
    <dataValidation sqref="D765" showDropDown="0" showInputMessage="1" showErrorMessage="1" allowBlank="1" errorTitle="Invalid number" error="Enter a numeric value between -1e+15 and 1e+15." promptTitle="Number required" prompt="Enter a numeric value between -1e+15 and 1e+15." type="custom" errorStyle="stop">
      <formula1>=OR(D765="",AND(ISNUMBER(D765),D765&gt;=-1000000000000000.0,D765&lt;=1000000000000000.0))</formula1>
    </dataValidation>
    <dataValidation sqref="D767" showDropDown="0" showInputMessage="1" showErrorMessage="1" allowBlank="1" errorTitle="Invalid number" error="Enter a numeric value between -1e+15 and 1e+15." promptTitle="Number required" prompt="Enter a numeric value between -1e+15 and 1e+15." type="custom" errorStyle="stop">
      <formula1>=OR(D767="",AND(ISNUMBER(D767),D767&gt;=-1000000000000000.0,D767&lt;=1000000000000000.0))</formula1>
    </dataValidation>
    <dataValidation sqref="D768" showDropDown="0" showInputMessage="1" showErrorMessage="1" allowBlank="1" errorTitle="Invalid number" error="Enter a numeric value between -1e+15 and 1e+15." promptTitle="Number required" prompt="Enter a numeric value between -1e+15 and 1e+15." type="custom" errorStyle="stop">
      <formula1>=OR(D768="",AND(ISNUMBER(D768),D768&gt;=-1000000000000000.0,D768&lt;=1000000000000000.0))</formula1>
    </dataValidation>
    <dataValidation sqref="D769" showDropDown="0" showInputMessage="1" showErrorMessage="1" allowBlank="1" errorTitle="Invalid number" error="Enter a numeric value between 0 and 1e+15." promptTitle="Number required" prompt="Enter a numeric value between 0 and 1e+15." type="custom" errorStyle="stop">
      <formula1>=OR(D769="",AND(ISNUMBER(D769),D769&gt;=0.0,D769&lt;=1000000000000000.0))</formula1>
    </dataValidation>
    <dataValidation sqref="D770" showDropDown="0" showInputMessage="1" showErrorMessage="1" allowBlank="1" errorTitle="Invalid number" error="Enter a numeric value between 0 and 1e+15." promptTitle="Number required" prompt="Enter a numeric value between 0 and 1e+15." type="custom" errorStyle="stop">
      <formula1>=OR(D770="",AND(ISNUMBER(D770),D770&gt;=0.0,D770&lt;=1000000000000000.0))</formula1>
    </dataValidation>
    <dataValidation sqref="D771" showDropDown="0" showInputMessage="1" showErrorMessage="1" allowBlank="1" errorTitle="Invalid number" error="Enter a numeric value between 0 and 1e+15." promptTitle="Number required" prompt="Enter a numeric value between 0 and 1e+15." type="custom" errorStyle="stop">
      <formula1>=OR(D771="",AND(ISNUMBER(D771),D771&gt;=0.0,D771&lt;=1000000000000000.0))</formula1>
    </dataValidation>
    <dataValidation sqref="D772" showDropDown="0" showInputMessage="1" showErrorMessage="1" allowBlank="1" errorTitle="Invalid number" error="Enter a numeric value between 0 and 1e+15." promptTitle="Number required" prompt="Enter a numeric value between 0 and 1e+15." type="custom" errorStyle="stop">
      <formula1>=OR(D772="",AND(ISNUMBER(D772),D772&gt;=0.0,D772&lt;=1000000000000000.0))</formula1>
    </dataValidation>
    <dataValidation sqref="D773" showDropDown="0" showInputMessage="1" showErrorMessage="1" allowBlank="1" errorTitle="Invalid number" error="Enter a numeric value between 0 and 1e+15." promptTitle="Number required" prompt="Enter a numeric value between 0 and 1e+15." type="custom" errorStyle="stop">
      <formula1>=OR(D773="",AND(ISNUMBER(D773),D773&gt;=0.0,D773&lt;=1000000000000000.0))</formula1>
    </dataValidation>
    <dataValidation sqref="D774" showDropDown="0" showInputMessage="1" showErrorMessage="1" allowBlank="1" errorTitle="Invalid number" error="Enter a numeric value between 0 and 1e+15." promptTitle="Number required" prompt="Enter a numeric value between 0 and 1e+15." type="custom" errorStyle="stop">
      <formula1>=OR(D774="",AND(ISNUMBER(D774),D774&gt;=0.0,D774&lt;=1000000000000000.0))</formula1>
    </dataValidation>
    <dataValidation sqref="D775" showDropDown="0" showInputMessage="1" showErrorMessage="1" allowBlank="1" errorTitle="Invalid number" error="Enter a numeric value between -1e+15 and 1e+15." promptTitle="Number required" prompt="Enter a numeric value between -1e+15 and 1e+15." type="custom" errorStyle="stop">
      <formula1>=OR(D775="",AND(ISNUMBER(D775),D775&gt;=-1000000000000000.0,D775&lt;=1000000000000000.0))</formula1>
    </dataValidation>
    <dataValidation sqref="D776" showDropDown="0" showInputMessage="1" showErrorMessage="1" allowBlank="1" errorTitle="Invalid number" error="Enter a numeric value between 0 and 1e+15." promptTitle="Number required" prompt="Enter a numeric value between 0 and 1e+15." type="custom" errorStyle="stop">
      <formula1>=OR(D776="",AND(ISNUMBER(D776),D776&gt;=0.0,D776&lt;=1000000000000000.0))</formula1>
    </dataValidation>
    <dataValidation sqref="D777" showDropDown="0" showInputMessage="1" showErrorMessage="1" allowBlank="1" errorTitle="Invalid number" error="Enter a numeric value between 0 and 1e+15." promptTitle="Number required" prompt="Enter a numeric value between 0 and 1e+15." type="custom" errorStyle="stop">
      <formula1>=OR(D777="",AND(ISNUMBER(D777),D777&gt;=0.0,D777&lt;=1000000000000000.0))</formula1>
    </dataValidation>
    <dataValidation sqref="D778" showDropDown="0" showInputMessage="1" showErrorMessage="1" allowBlank="1" errorTitle="Invalid number" error="Enter a numeric value between 0 and 1e+15." promptTitle="Number required" prompt="Enter a numeric value between 0 and 1e+15." type="custom" errorStyle="stop">
      <formula1>=OR(D778="",AND(ISNUMBER(D778),D778&gt;=0.0,D778&lt;=1000000000000000.0))</formula1>
    </dataValidation>
    <dataValidation sqref="D779" showDropDown="0" showInputMessage="1" showErrorMessage="1" allowBlank="1" errorTitle="Invalid number" error="Enter a numeric value between -1e+15 and 1e+15." promptTitle="Number required" prompt="Enter a numeric value between -1e+15 and 1e+15." type="custom" errorStyle="stop">
      <formula1>=OR(D779="",AND(ISNUMBER(D779),D779&gt;=-1000000000000000.0,D779&lt;=1000000000000000.0))</formula1>
    </dataValidation>
    <dataValidation sqref="D780" showDropDown="0" showInputMessage="1" showErrorMessage="1" allowBlank="1" errorTitle="Invalid number" error="Enter a numeric value between -1e+15 and 1e+15." promptTitle="Number required" prompt="Enter a numeric value between -1e+15 and 1e+15." type="custom" errorStyle="stop">
      <formula1>=OR(D780="",AND(ISNUMBER(D780),D780&gt;=-1000000000000000.0,D780&lt;=1000000000000000.0))</formula1>
    </dataValidation>
    <dataValidation sqref="D781" showDropDown="0" showInputMessage="1" showErrorMessage="1" allowBlank="1" errorTitle="Invalid number" error="Enter a numeric value between -1e+15 and 1e+15." promptTitle="Number required" prompt="Enter a numeric value between -1e+15 and 1e+15." type="custom" errorStyle="stop">
      <formula1>=OR(D781="",AND(ISNUMBER(D781),D781&gt;=-1000000000000000.0,D781&lt;=1000000000000000.0))</formula1>
    </dataValidation>
    <dataValidation sqref="D783" showDropDown="0" showInputMessage="1" showErrorMessage="1" allowBlank="1" errorTitle="Invalid number" error="Enter a numeric value between -1e+15 and 1e+15." promptTitle="Number required" prompt="Enter a numeric value between -1e+15 and 1e+15." type="custom" errorStyle="stop">
      <formula1>=OR(D783="",AND(ISNUMBER(D783),D783&gt;=-1000000000000000.0,D783&lt;=1000000000000000.0))</formula1>
    </dataValidation>
    <dataValidation sqref="D784" showDropDown="0" showInputMessage="1" showErrorMessage="1" allowBlank="1" errorTitle="Invalid number" error="Enter a numeric value between -1e+15 and 1e+15." promptTitle="Number required" prompt="Enter a numeric value between -1e+15 and 1e+15." type="custom" errorStyle="stop">
      <formula1>=OR(D784="",AND(ISNUMBER(D784),D784&gt;=-1000000000000000.0,D784&lt;=1000000000000000.0))</formula1>
    </dataValidation>
    <dataValidation sqref="D785" showDropDown="0" showInputMessage="1" showErrorMessage="1" allowBlank="1" errorTitle="Invalid number" error="Enter a numeric value between -1e+15 and 1e+15." promptTitle="Number required" prompt="Enter a numeric value between -1e+15 and 1e+15." type="custom" errorStyle="stop">
      <formula1>=OR(D785="",AND(ISNUMBER(D785),D785&gt;=-1000000000000000.0,D785&lt;=1000000000000000.0))</formula1>
    </dataValidation>
    <dataValidation sqref="D787" showDropDown="0" showInputMessage="1" showErrorMessage="1" allowBlank="1" errorTitle="Invalid number" error="Enter a numeric value between -1e+15 and 1e+15." promptTitle="Number required" prompt="Enter a numeric value between -1e+15 and 1e+15." type="custom" errorStyle="stop">
      <formula1>=OR(D787="",AND(ISNUMBER(D787),D787&gt;=-1000000000000000.0,D787&lt;=1000000000000000.0))</formula1>
    </dataValidation>
    <dataValidation sqref="D788" showDropDown="0" showInputMessage="1" showErrorMessage="1" allowBlank="1" errorTitle="Invalid number" error="Enter a numeric value between -1e+15 and 1e+15." promptTitle="Number required" prompt="Enter a numeric value between -1e+15 and 1e+15." type="custom" errorStyle="stop">
      <formula1>=OR(D788="",AND(ISNUMBER(D788),D788&gt;=-1000000000000000.0,D788&lt;=1000000000000000.0))</formula1>
    </dataValidation>
    <dataValidation sqref="D789" showDropDown="0" showInputMessage="1" showErrorMessage="1" allowBlank="1" errorTitle="Invalid number" error="Enter a numeric value between -1e+15 and 1e+15." promptTitle="Number required" prompt="Enter a numeric value between -1e+15 and 1e+15." type="custom" errorStyle="stop">
      <formula1>=OR(D789="",AND(ISNUMBER(D789),D789&gt;=-1000000000000000.0,D789&lt;=1000000000000000.0))</formula1>
    </dataValidation>
    <dataValidation sqref="D790" showDropDown="0" showInputMessage="1" showErrorMessage="1" allowBlank="1" errorTitle="Invalid number" error="Enter a numeric value between 1 and 1e+15." promptTitle="Number required" prompt="Enter a numeric value between 1 and 1e+15." type="custom" errorStyle="stop">
      <formula1>=OR(D790="",AND(ISNUMBER(D790),D790&gt;=1.0,D790&lt;=1000000000000000.0))</formula1>
    </dataValidation>
    <dataValidation sqref="D792" showDropDown="0" showInputMessage="1" showErrorMessage="1" allowBlank="1" errorTitle="Invalid number" error="Enter a numeric value between 0 and 1e+15." promptTitle="Number required" prompt="Enter a numeric value between 0 and 1e+15." type="custom" errorStyle="stop">
      <formula1>=OR(D792="",AND(ISNUMBER(D792),D792&gt;=0.0,D792&lt;=1000000000000000.0))</formula1>
    </dataValidation>
    <dataValidation sqref="D793" showDropDown="0" showInputMessage="1" showErrorMessage="1" allowBlank="1" errorTitle="Invalid number" error="Enter a numeric value between 0 and 1e+15." promptTitle="Number required" prompt="Enter a numeric value between 0 and 1e+15." type="custom" errorStyle="stop">
      <formula1>=OR(D793="",AND(ISNUMBER(D793),D793&gt;=0.0,D793&lt;=1000000000000000.0))</formula1>
    </dataValidation>
    <dataValidation sqref="D794" showDropDown="0" showInputMessage="1" showErrorMessage="1" allowBlank="1" errorTitle="Invalid number" error="Enter a numeric value between 0 and 1e+15." promptTitle="Number required" prompt="Enter a numeric value between 0 and 1e+15." type="custom" errorStyle="stop">
      <formula1>=OR(D794="",AND(ISNUMBER(D794),D794&gt;=0.0,D794&lt;=1000000000000000.0))</formula1>
    </dataValidation>
    <dataValidation sqref="D795" showDropDown="0" showInputMessage="1" showErrorMessage="1" allowBlank="1" errorTitle="Invalid number" error="Enter a numeric value between 0 and 1e+15." promptTitle="Number required" prompt="Enter a numeric value between 0 and 1e+15." type="custom" errorStyle="stop">
      <formula1>=OR(D795="",AND(ISNUMBER(D795),D795&gt;=0.0,D795&lt;=1000000000000000.0))</formula1>
    </dataValidation>
    <dataValidation sqref="D796" showDropDown="0" showInputMessage="1" showErrorMessage="1" allowBlank="1" errorTitle="Invalid number" error="Enter a numeric value between 0 and 1e+15." promptTitle="Number required" prompt="Enter a numeric value between 0 and 1e+15." type="custom" errorStyle="stop">
      <formula1>=OR(D796="",AND(ISNUMBER(D796),D796&gt;=0.0,D796&lt;=1000000000000000.0))</formula1>
    </dataValidation>
    <dataValidation sqref="D797" showDropDown="0" showInputMessage="1" showErrorMessage="1" allowBlank="1" errorTitle="Invalid number" error="Enter a numeric value between 0 and 1e+15." promptTitle="Number required" prompt="Enter a numeric value between 0 and 1e+15." type="custom" errorStyle="stop">
      <formula1>=OR(D797="",AND(ISNUMBER(D797),D797&gt;=0.0,D797&lt;=1000000000000000.0))</formula1>
    </dataValidation>
    <dataValidation sqref="D799" showDropDown="0" showInputMessage="1" showErrorMessage="1" allowBlank="1" errorTitle="Invalid number" error="Enter a numeric value between 0 and 1e+15." promptTitle="Number required" prompt="Enter a numeric value between 0 and 1e+15." type="custom" errorStyle="stop">
      <formula1>=OR(D799="",AND(ISNUMBER(D799),D799&gt;=0.0,D799&lt;=1000000000000000.0))</formula1>
    </dataValidation>
    <dataValidation sqref="D800" showDropDown="0" showInputMessage="1" showErrorMessage="1" allowBlank="1" errorTitle="Invalid number" error="Enter a numeric value between 0 and 1e+15." promptTitle="Number required" prompt="Enter a numeric value between 0 and 1e+15." type="custom" errorStyle="stop">
      <formula1>=OR(D800="",AND(ISNUMBER(D800),D800&gt;=0.0,D800&lt;=1000000000000000.0))</formula1>
    </dataValidation>
    <dataValidation sqref="D801" showDropDown="0" showInputMessage="1" showErrorMessage="1" allowBlank="1" errorTitle="Invalid number" error="Enter a numeric value between 0 and 1e+15." promptTitle="Number required" prompt="Enter a numeric value between 0 and 1e+15." type="custom" errorStyle="stop">
      <formula1>=OR(D801="",AND(ISNUMBER(D801),D801&gt;=0.0,D801&lt;=1000000000000000.0))</formula1>
    </dataValidation>
    <dataValidation sqref="D80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04" showDropDown="0" showInputMessage="1" showErrorMessage="1" allowBlank="1" errorTitle="Invalid number" error="Enter a numeric value between 0 and 1e+15." promptTitle="Number required" prompt="Enter a numeric value between 0 and 1e+15." type="custom" errorStyle="stop">
      <formula1>=OR(D804="",AND(ISNUMBER(D804),D804&gt;=0.0,D804&lt;=1000000000000000.0))</formula1>
    </dataValidation>
    <dataValidation sqref="D806" showDropDown="0" showInputMessage="1" showErrorMessage="1" allowBlank="1" errorTitle="Invalid number" error="Enter a numeric value between 0 and 1e+15." promptTitle="Number required" prompt="Enter a numeric value between 0 and 1e+15." type="custom" errorStyle="stop">
      <formula1>=OR(D806="",AND(ISNUMBER(D806),D806&gt;=0.0,D806&lt;=1000000000000000.0))</formula1>
    </dataValidation>
    <dataValidation sqref="D808"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09"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10"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11"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12"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1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14"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15"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16"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17"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18"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19"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21"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22"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2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24"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25"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26"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=OR(D828="",AND(ISNUMBER(D828),D828&gt;=0,D828&lt;=1000000000000000,MOD(D828,1)=0))</formula1>
    </dataValidation>
    <dataValidation sqref="D8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=OR(D829="",AND(ISNUMBER(D829),D829&gt;=0,D829&lt;=1000000000000000,MOD(D829,1)=0))</formula1>
    </dataValidation>
    <dataValidation sqref="D8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=OR(D830="",AND(ISNUMBER(D830),D830&gt;=0,D830&lt;=1000000000000000,MOD(D830,1)=0))</formula1>
    </dataValidation>
    <dataValidation sqref="D83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=OR(D831="",AND(ISNUMBER(D831),D831&gt;=0,D831&lt;=1000000000000000,MOD(D831,1)=0))</formula1>
    </dataValidation>
    <dataValidation sqref="D8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=OR(D832="",AND(ISNUMBER(D832),D832&gt;=0,D832&lt;=1000000000000000,MOD(D832,1)=0))</formula1>
    </dataValidation>
    <dataValidation sqref="D83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=OR(D833="",AND(ISNUMBER(D833),D833&gt;=0,D833&lt;=1000000000000000,MOD(D833,1)=0))</formula1>
    </dataValidation>
    <dataValidation sqref="D834" showDropDown="0" showInputMessage="1" showErrorMessage="1" allowBlank="1" errorTitle="Invalid number" error="Enter a numeric value between 0 and 1e+15." promptTitle="Number required" prompt="Enter a numeric value between 0 and 1e+15." type="custom" errorStyle="stop">
      <formula1>=OR(D834="",AND(ISNUMBER(D834),D834&gt;=0.0,D834&lt;=1000000000000000.0))</formula1>
    </dataValidation>
    <dataValidation sqref="D835" showDropDown="0" showInputMessage="1" showErrorMessage="1" allowBlank="1" errorTitle="Invalid number" error="Enter a numeric value between 0 and 1e+15." promptTitle="Number required" prompt="Enter a numeric value between 0 and 1e+15." type="custom" errorStyle="stop">
      <formula1>=OR(D835="",AND(ISNUMBER(D835),D835&gt;=0.0,D835&lt;=1000000000000000.0))</formula1>
    </dataValidation>
    <dataValidation sqref="D836" showDropDown="0" showInputMessage="1" showErrorMessage="1" allowBlank="1" errorTitle="Invalid number" error="Enter a numeric value between 0 and 1e+15." promptTitle="Number required" prompt="Enter a numeric value between 0 and 1e+15." type="custom" errorStyle="stop">
      <formula1>=OR(D836="",AND(ISNUMBER(D836),D836&gt;=0.0,D836&lt;=1000000000000000.0))</formula1>
    </dataValidation>
    <dataValidation sqref="D837" showDropDown="0" showInputMessage="1" showErrorMessage="1" allowBlank="1" errorTitle="Invalid number" error="Enter a numeric value between 0 and 1e+15." promptTitle="Number required" prompt="Enter a numeric value between 0 and 1e+15." type="custom" errorStyle="stop">
      <formula1>=OR(D837="",AND(ISNUMBER(D837),D837&gt;=0.0,D837&lt;=1000000000000000.0))</formula1>
    </dataValidation>
    <dataValidation sqref="D838" showDropDown="0" showInputMessage="1" showErrorMessage="1" allowBlank="1" errorTitle="Invalid number" error="Enter a numeric value between 0 and 1e+15." promptTitle="Number required" prompt="Enter a numeric value between 0 and 1e+15." type="custom" errorStyle="stop">
      <formula1>=OR(D838="",AND(ISNUMBER(D838),D838&gt;=0.0,D838&lt;=1000000000000000.0))</formula1>
    </dataValidation>
    <dataValidation sqref="D839" showDropDown="0" showInputMessage="1" showErrorMessage="1" allowBlank="1" errorTitle="Invalid number" error="Enter a numeric value between 0 and 1e+15." promptTitle="Number required" prompt="Enter a numeric value between 0 and 1e+15." type="custom" errorStyle="stop">
      <formula1>=OR(D839="",AND(ISNUMBER(D839),D839&gt;=0.0,D839&lt;=1000000000000000.0))</formula1>
    </dataValidation>
    <dataValidation sqref="D8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=OR(D840="",AND(ISNUMBER(D840),D840&gt;=0,D840&lt;=1000000000000000,MOD(D840,1)=0))</formula1>
    </dataValidation>
    <dataValidation sqref="D8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=OR(D841="",AND(ISNUMBER(D841),D841&gt;=0,D841&lt;=1000000000000000,MOD(D841,1)=0))</formula1>
    </dataValidation>
    <dataValidation sqref="D8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=OR(D842="",AND(ISNUMBER(D842),D842&gt;=0,D842&lt;=1000000000000000,MOD(D842,1)=0))</formula1>
    </dataValidation>
    <dataValidation sqref="D8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=OR(D843="",AND(ISNUMBER(D843),D843&gt;=0,D843&lt;=1000000000000000,MOD(D843,1)=0))</formula1>
    </dataValidation>
    <dataValidation sqref="D84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=OR(D844="",AND(ISNUMBER(D844),D844&gt;=0,D844&lt;=1000000000000000,MOD(D844,1)=0))</formula1>
    </dataValidation>
    <dataValidation sqref="D8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=OR(D845="",AND(ISNUMBER(D845),D845&gt;=0,D845&lt;=1000000000000000,MOD(D845,1)=0))</formula1>
    </dataValidation>
    <dataValidation sqref="D846" showDropDown="0" showInputMessage="1" showErrorMessage="1" allowBlank="1" errorTitle="Invalid number" error="Enter a numeric value between 0 and 1e+15." promptTitle="Number required" prompt="Enter a numeric value between 0 and 1e+15." type="custom" errorStyle="stop">
      <formula1>=OR(D846="",AND(ISNUMBER(D846),D846&gt;=0.0,D846&lt;=1000000000000000.0))</formula1>
    </dataValidation>
    <dataValidation sqref="D847" showDropDown="0" showInputMessage="1" showErrorMessage="1" allowBlank="1" errorTitle="Invalid number" error="Enter a numeric value between 0 and 1e+15." promptTitle="Number required" prompt="Enter a numeric value between 0 and 1e+15." type="custom" errorStyle="stop">
      <formula1>=OR(D847="",AND(ISNUMBER(D847),D847&gt;=0.0,D847&lt;=1000000000000000.0))</formula1>
    </dataValidation>
    <dataValidation sqref="D848" showDropDown="0" showInputMessage="1" showErrorMessage="1" allowBlank="1" errorTitle="Invalid number" error="Enter a numeric value between 0 and 1e+15." promptTitle="Number required" prompt="Enter a numeric value between 0 and 1e+15." type="custom" errorStyle="stop">
      <formula1>=OR(D848="",AND(ISNUMBER(D848),D848&gt;=0.0,D848&lt;=1000000000000000.0))</formula1>
    </dataValidation>
    <dataValidation sqref="D849" showDropDown="0" showInputMessage="1" showErrorMessage="1" allowBlank="1" errorTitle="Invalid number" error="Enter a numeric value between 0 and 1e+15." promptTitle="Number required" prompt="Enter a numeric value between 0 and 1e+15." type="custom" errorStyle="stop">
      <formula1>=OR(D849="",AND(ISNUMBER(D849),D849&gt;=0.0,D849&lt;=1000000000000000.0))</formula1>
    </dataValidation>
    <dataValidation sqref="D850" showDropDown="0" showInputMessage="1" showErrorMessage="1" allowBlank="1" errorTitle="Invalid number" error="Enter a numeric value between 0 and 1e+15." promptTitle="Number required" prompt="Enter a numeric value between 0 and 1e+15." type="custom" errorStyle="stop">
      <formula1>=OR(D850="",AND(ISNUMBER(D850),D850&gt;=0.0,D850&lt;=1000000000000000.0))</formula1>
    </dataValidation>
    <dataValidation sqref="D851" showDropDown="0" showInputMessage="1" showErrorMessage="1" allowBlank="1" errorTitle="Invalid number" error="Enter a numeric value between 0 and 1e+15." promptTitle="Number required" prompt="Enter a numeric value between 0 and 1e+15." type="custom" errorStyle="stop">
      <formula1>=OR(D851="",AND(ISNUMBER(D851),D851&gt;=0.0,D851&lt;=1000000000000000.0))</formula1>
    </dataValidation>
    <dataValidation sqref="D853:AG853" showDropDown="0" showInputMessage="1" showErrorMessage="1" allowBlank="1" errorTitle="Invalid value" error="Please select one of the allowed values from the dropdown list." promptTitle="Allowed values" prompt="Select a value from the dropdown list." type="list" errorStyle="stop">
      <formula1>='_lists'!$D$2:$D$254</formula1>
    </dataValidation>
    <dataValidation sqref="D854:AG854" showDropDown="0" showInputMessage="1" showErrorMessage="1" allowBlank="1" errorTitle="Invalid number" error="Enter a numeric value between 0 and 1e+15." promptTitle="Number required" prompt="Enter a numeric value between 0 and 1e+15." type="custom" errorStyle="stop">
      <formula1>=OR(D854="",AND(ISNUMBER(D854),D854&gt;=0.0,D854&lt;=1000000000000000.0))</formula1>
    </dataValidation>
    <dataValidation sqref="D8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=OR(D856="",AND(ISNUMBER(D856),D856&gt;=0,D856&lt;=1000000000000000,MOD(D856,1)=0))</formula1>
    </dataValidation>
    <dataValidation sqref="D8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=OR(D857="",AND(ISNUMBER(D857),D857&gt;=0,D857&lt;=1000000000000000,MOD(D857,1)=0))</formula1>
    </dataValidation>
    <dataValidation sqref="D8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=OR(D858="",AND(ISNUMBER(D858),D858&gt;=0,D858&lt;=1000000000000000,MOD(D858,1)=0))</formula1>
    </dataValidation>
    <dataValidation sqref="D859" showDropDown="0" showInputMessage="1" showErrorMessage="1" allowBlank="1" errorTitle="Invalid number" error="Enter a numeric value between 0 and 1e+15." promptTitle="Number required" prompt="Enter a numeric value between 0 and 1e+15." type="custom" errorStyle="stop">
      <formula1>=OR(D859="",AND(ISNUMBER(D859),D859&gt;=0.0,D859&lt;=1000000000000000.0))</formula1>
    </dataValidation>
    <dataValidation sqref="D860" showDropDown="0" showInputMessage="1" showErrorMessage="1" allowBlank="1" errorTitle="Invalid number" error="Enter a numeric value between 0 and 1e+15." promptTitle="Number required" prompt="Enter a numeric value between 0 and 1e+15." type="custom" errorStyle="stop">
      <formula1>=OR(D860="",AND(ISNUMBER(D860),D860&gt;=0.0,D860&lt;=1000000000000000.0))</formula1>
    </dataValidation>
    <dataValidation sqref="D861" showDropDown="0" showInputMessage="1" showErrorMessage="1" allowBlank="1" errorTitle="Invalid number" error="Enter a numeric value between 0 and 1e+15." promptTitle="Number required" prompt="Enter a numeric value between 0 and 1e+15." type="custom" errorStyle="stop">
      <formula1>=OR(D861="",AND(ISNUMBER(D861),D861&gt;=0.0,D861&lt;=1000000000000000.0))</formula1>
    </dataValidation>
    <dataValidation sqref="D862" showDropDown="0" showInputMessage="1" showErrorMessage="1" allowBlank="1" errorTitle="Invalid number" error="Enter a numeric value between 0 and 1e+15." promptTitle="Number required" prompt="Enter a numeric value between 0 and 1e+15." type="custom" errorStyle="stop">
      <formula1>=OR(D862="",AND(ISNUMBER(D862),D862&gt;=0.0,D862&lt;=1000000000000000.0))</formula1>
    </dataValidation>
    <dataValidation sqref="D863" showDropDown="0" showInputMessage="1" showErrorMessage="1" allowBlank="1" errorTitle="Invalid number" error="Enter a numeric value between 0 and 1e+15." promptTitle="Number required" prompt="Enter a numeric value between 0 and 1e+15." type="custom" errorStyle="stop">
      <formula1>=OR(D863="",AND(ISNUMBER(D863),D863&gt;=0.0,D863&lt;=1000000000000000.0))</formula1>
    </dataValidation>
    <dataValidation sqref="D864" showDropDown="0" showInputMessage="1" showErrorMessage="1" allowBlank="1" errorTitle="Invalid number" error="Enter a numeric value between 0 and 1e+15." promptTitle="Number required" prompt="Enter a numeric value between 0 and 1e+15." type="custom" errorStyle="stop">
      <formula1>=OR(D864="",AND(ISNUMBER(D864),D864&gt;=0.0,D864&lt;=1000000000000000.0))</formula1>
    </dataValidation>
    <dataValidation sqref="D865" showDropDown="0" showInputMessage="1" showErrorMessage="1" allowBlank="1" errorTitle="Invalid number" error="Enter a numeric value between 0 and 1e+15." promptTitle="Number required" prompt="Enter a numeric value between 0 and 1e+15." type="custom" errorStyle="stop">
      <formula1>=OR(D865="",AND(ISNUMBER(D865),D865&gt;=0.0,D865&lt;=1000000000000000.0))</formula1>
    </dataValidation>
    <dataValidation sqref="D866" showDropDown="0" showInputMessage="1" showErrorMessage="1" allowBlank="1" errorTitle="Invalid number" error="Enter a numeric value between 0 and 1e+15." promptTitle="Number required" prompt="Enter a numeric value between 0 and 1e+15." type="custom" errorStyle="stop">
      <formula1>=OR(D866="",AND(ISNUMBER(D866),D866&gt;=0.0,D866&lt;=1000000000000000.0))</formula1>
    </dataValidation>
    <dataValidation sqref="D867" showDropDown="0" showInputMessage="1" showErrorMessage="1" allowBlank="1" errorTitle="Invalid number" error="Enter a numeric value between 0 and 1e+15." promptTitle="Number required" prompt="Enter a numeric value between 0 and 1e+15." type="custom" errorStyle="stop">
      <formula1>=OR(D867="",AND(ISNUMBER(D867),D867&gt;=0.0,D867&lt;=1000000000000000.0))</formula1>
    </dataValidation>
    <dataValidation sqref="D869:AG869" showDropDown="0" showInputMessage="1" showErrorMessage="1" allowBlank="1" errorTitle="Invalid value" error="Please select one of the allowed values from the dropdown list." promptTitle="Allowed values" prompt="Select a value from the dropdown list." type="list" errorStyle="stop">
      <formula1>='_lists'!$D$2:$D$254</formula1>
    </dataValidation>
    <dataValidation sqref="D870:AG870" showDropDown="0" showInputMessage="1" showErrorMessage="1" allowBlank="1" errorTitle="Invalid number" error="Enter a numeric value between 0 and 1e+15." promptTitle="Number required" prompt="Enter a numeric value between 0 and 1e+15." type="custom" errorStyle="stop">
      <formula1>=OR(D870="",AND(ISNUMBER(D870),D870&gt;=0.0,D870&lt;=1000000000000000.0))</formula1>
    </dataValidation>
    <dataValidation sqref="D8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=OR(D872="",AND(ISNUMBER(D872),D872&gt;=0,D872&lt;=1000000000000000,MOD(D872,1)=0))</formula1>
    </dataValidation>
    <dataValidation sqref="D8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=OR(D873="",AND(ISNUMBER(D873),D873&gt;=0,D873&lt;=1000000000000000,MOD(D873,1)=0))</formula1>
    </dataValidation>
    <dataValidation sqref="D8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=OR(D874="",AND(ISNUMBER(D874),D874&gt;=0,D874&lt;=1000000000000000,MOD(D874,1)=0))</formula1>
    </dataValidation>
    <dataValidation sqref="D875" showDropDown="0" showInputMessage="1" showErrorMessage="1" allowBlank="1" errorTitle="Invalid number" error="Enter a numeric value between 0 and 1e+15." promptTitle="Number required" prompt="Enter a numeric value between 0 and 1e+15." type="custom" errorStyle="stop">
      <formula1>=OR(D875="",AND(ISNUMBER(D875),D875&gt;=0.0,D875&lt;=1000000000000000.0))</formula1>
    </dataValidation>
    <dataValidation sqref="D876" showDropDown="0" showInputMessage="1" showErrorMessage="1" allowBlank="1" errorTitle="Invalid number" error="Enter a numeric value between 0 and 1e+15." promptTitle="Number required" prompt="Enter a numeric value between 0 and 1e+15." type="custom" errorStyle="stop">
      <formula1>=OR(D876="",AND(ISNUMBER(D876),D876&gt;=0.0,D876&lt;=1000000000000000.0))</formula1>
    </dataValidation>
    <dataValidation sqref="D877" showDropDown="0" showInputMessage="1" showErrorMessage="1" allowBlank="1" errorTitle="Invalid number" error="Enter a numeric value between 0 and 1e+15." promptTitle="Number required" prompt="Enter a numeric value between 0 and 1e+15." type="custom" errorStyle="stop">
      <formula1>=OR(D877="",AND(ISNUMBER(D877),D877&gt;=0.0,D877&lt;=1000000000000000.0))</formula1>
    </dataValidation>
    <dataValidation sqref="D8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=OR(D878="",AND(ISNUMBER(D878),D878&gt;=0,D878&lt;=1000000000000000,MOD(D878,1)=0))</formula1>
    </dataValidation>
    <dataValidation sqref="D8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=OR(D879="",AND(ISNUMBER(D879),D879&gt;=0,D879&lt;=1000000000000000,MOD(D879,1)=0))</formula1>
    </dataValidation>
    <dataValidation sqref="D88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=OR(D880="",AND(ISNUMBER(D880),D880&gt;=0,D880&lt;=1000000000000000,MOD(D880,1)=0))</formula1>
    </dataValidation>
    <dataValidation sqref="D881" showDropDown="0" showInputMessage="1" showErrorMessage="1" allowBlank="1" errorTitle="Invalid number" error="Enter a numeric value between 0 and 1e+15." promptTitle="Number required" prompt="Enter a numeric value between 0 and 1e+15." type="custom" errorStyle="stop">
      <formula1>=OR(D881="",AND(ISNUMBER(D881),D881&gt;=0.0,D881&lt;=1000000000000000.0))</formula1>
    </dataValidation>
    <dataValidation sqref="D882" showDropDown="0" showInputMessage="1" showErrorMessage="1" allowBlank="1" errorTitle="Invalid number" error="Enter a numeric value between 0 and 1e+15." promptTitle="Number required" prompt="Enter a numeric value between 0 and 1e+15." type="custom" errorStyle="stop">
      <formula1>=OR(D882="",AND(ISNUMBER(D882),D882&gt;=0.0,D882&lt;=1000000000000000.0))</formula1>
    </dataValidation>
    <dataValidation sqref="D883" showDropDown="0" showInputMessage="1" showErrorMessage="1" allowBlank="1" errorTitle="Invalid number" error="Enter a numeric value between 0 and 1e+15." promptTitle="Number required" prompt="Enter a numeric value between 0 and 1e+15." type="custom" errorStyle="stop">
      <formula1>=OR(D883="",AND(ISNUMBER(D883),D883&gt;=0.0,D883&lt;=1000000000000000.0))</formula1>
    </dataValidation>
    <dataValidation sqref="D885:AG885" showDropDown="0" showInputMessage="1" showErrorMessage="1" allowBlank="1" errorTitle="Invalid value" error="Please select one of the allowed values from the dropdown list." promptTitle="Allowed values" prompt="Select a value from the dropdown list." type="list" errorStyle="stop">
      <formula1>='_lists'!$E$2:$E$6</formula1>
    </dataValidation>
    <dataValidation sqref="D886:AG886" showDropDown="0" showInputMessage="1" showErrorMessage="1" allowBlank="1" errorTitle="Invalid number" error="Enter a numeric value between 0 and 1e+15." promptTitle="Number required" prompt="Enter a numeric value between 0 and 1e+15." type="custom" errorStyle="stop">
      <formula1>=OR(D886="",AND(ISNUMBER(D886),D886&gt;=0.0,D886&lt;=1000000000000000.0))</formula1>
    </dataValidation>
    <dataValidation sqref="D887:AG887" showDropDown="0" showInputMessage="1" showErrorMessage="1" allowBlank="1" errorTitle="Invalid value" error="Please select one of the allowed values from the dropdown list." promptTitle="Allowed values" prompt="Select a value from the dropdown list." type="list" errorStyle="stop">
      <formula1>='_lists'!$F$2:$F$7</formula1>
    </dataValidation>
    <dataValidation sqref="D888:AG888"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90:AG890" showDropDown="0" showInputMessage="1" showErrorMessage="1" allowBlank="1" errorTitle="Invalid number" error="Enter a numeric value between 0 and 1e+15." promptTitle="Number required" prompt="Enter a numeric value between 0 and 1e+15." type="custom" errorStyle="stop">
      <formula1>=OR(D890="",AND(ISNUMBER(D890),D890&gt;=0.0,D890&lt;=1000000000000000.0))</formula1>
    </dataValidation>
    <dataValidation sqref="D8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=OR(D892="",AND(ISNUMBER(D892),D892&gt;=0,D892&lt;=1000000000000000,MOD(D892,1)=0))</formula1>
    </dataValidation>
    <dataValidation sqref="D89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=OR(D893="",AND(ISNUMBER(D893),D893&gt;=0,D893&lt;=1000000000000000,MOD(D893,1)=0))</formula1>
    </dataValidation>
    <dataValidation sqref="D8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=OR(D894="",AND(ISNUMBER(D894),D894&gt;=0,D894&lt;=1000000000000000,MOD(D894,1)=0))</formula1>
    </dataValidation>
    <dataValidation sqref="D8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=OR(D895="",AND(ISNUMBER(D895),D895&gt;=0,D895&lt;=1000000000000000,MOD(D895,1)=0))</formula1>
    </dataValidation>
    <dataValidation sqref="D8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=OR(D896="",AND(ISNUMBER(D896),D896&gt;=0,D896&lt;=1000000000000000,MOD(D896,1)=0))</formula1>
    </dataValidation>
    <dataValidation sqref="D8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=OR(D897="",AND(ISNUMBER(D897),D897&gt;=0,D897&lt;=1000000000000000,MOD(D897,1)=0))</formula1>
    </dataValidation>
    <dataValidation sqref="D8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=OR(D899="",AND(ISNUMBER(D899),D899&gt;=0,D899&lt;=1000000000000000,MOD(D899,1)=0))</formula1>
    </dataValidation>
    <dataValidation sqref="D90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=OR(D900="",AND(ISNUMBER(D900),D900&gt;=0,D900&lt;=1000000000000000,MOD(D900,1)=0))</formula1>
    </dataValidation>
    <dataValidation sqref="D90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=OR(D901="",AND(ISNUMBER(D901),D901&gt;=0,D901&lt;=1000000000000000,MOD(D901,1)=0))</formula1>
    </dataValidation>
    <dataValidation sqref="D902" showDropDown="0" showInputMessage="1" showErrorMessage="1" allowBlank="1" errorTitle="Invalid number" error="Enter a numeric value between 0 and 1e+15." promptTitle="Number required" prompt="Enter a numeric value between 0 and 1e+15." type="custom" errorStyle="stop">
      <formula1>=OR(D902="",AND(ISNUMBER(D902),D902&gt;=0.0,D902&lt;=1000000000000000.0))</formula1>
    </dataValidation>
    <dataValidation sqref="D903" showDropDown="0" showInputMessage="1" showErrorMessage="1" allowBlank="1" errorTitle="Invalid number" error="Enter a numeric value between 0 and 1e+15." promptTitle="Number required" prompt="Enter a numeric value between 0 and 1e+15." type="custom" errorStyle="stop">
      <formula1>=OR(D903="",AND(ISNUMBER(D903),D903&gt;=0.0,D903&lt;=1000000000000000.0))</formula1>
    </dataValidation>
    <dataValidation sqref="D904" showDropDown="0" showInputMessage="1" showErrorMessage="1" allowBlank="1" errorTitle="Invalid number" error="Enter a numeric value between 0 and 1e+15." promptTitle="Number required" prompt="Enter a numeric value between 0 and 1e+15." type="custom" errorStyle="stop">
      <formula1>=OR(D904="",AND(ISNUMBER(D904),D904&gt;=0.0,D904&lt;=1000000000000000.0))</formula1>
    </dataValidation>
    <dataValidation sqref="D905" showDropDown="0" showInputMessage="1" showErrorMessage="1" allowBlank="1" errorTitle="Invalid number" error="Enter a numeric value between 0 and 1e+15." promptTitle="Number required" prompt="Enter a numeric value between 0 and 1e+15." type="custom" errorStyle="stop">
      <formula1>=OR(D905="",AND(ISNUMBER(D905),D905&gt;=0.0,D905&lt;=1000000000000000.0))</formula1>
    </dataValidation>
    <dataValidation sqref="D906" showDropDown="0" showInputMessage="1" showErrorMessage="1" allowBlank="1" errorTitle="Invalid number" error="Enter a numeric value between 0 and 1e+15." promptTitle="Number required" prompt="Enter a numeric value between 0 and 1e+15." type="custom" errorStyle="stop">
      <formula1>=OR(D906="",AND(ISNUMBER(D906),D906&gt;=0.0,D906&lt;=1000000000000000.0))</formula1>
    </dataValidation>
    <dataValidation sqref="D907" showDropDown="0" showInputMessage="1" showErrorMessage="1" allowBlank="1" errorTitle="Invalid number" error="Enter a numeric value between 0 and 1e+15." promptTitle="Number required" prompt="Enter a numeric value between 0 and 1e+15." type="custom" errorStyle="stop">
      <formula1>=OR(D907="",AND(ISNUMBER(D907),D907&gt;=0.0,D907&lt;=1000000000000000.0))</formula1>
    </dataValidation>
    <dataValidation sqref="D909"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10" showDropDown="0" showInputMessage="1" showErrorMessage="1" allowBlank="1" errorTitle="Invalid number" error="Enter a numeric value between 0 and 1e+15." promptTitle="Number required" prompt="Enter a numeric value between 0 and 1e+15." type="custom" errorStyle="stop">
      <formula1>=OR(D910="",AND(ISNUMBER(D910),D910&gt;=0.0,D910&lt;=1000000000000000.0))</formula1>
    </dataValidation>
    <dataValidation sqref="D911"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12" showDropDown="0" showInputMessage="1" showErrorMessage="1" allowBlank="1" errorTitle="Invalid number" error="Enter a numeric value between 0 and 1e+15." promptTitle="Number required" prompt="Enter a numeric value between 0 and 1e+15." type="custom" errorStyle="stop">
      <formula1>=OR(D912="",AND(ISNUMBER(D912),D912&gt;=0.0,D912&lt;=1000000000000000.0))</formula1>
    </dataValidation>
    <dataValidation sqref="D91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14" showDropDown="0" showInputMessage="1" showErrorMessage="1" allowBlank="1" errorTitle="Invalid number" error="Enter a numeric value between 0 and 1e+15." promptTitle="Number required" prompt="Enter a numeric value between 0 and 1e+15." type="custom" errorStyle="stop">
      <formula1>=OR(D914="",AND(ISNUMBER(D914),D914&gt;=0.0,D914&lt;=1000000000000000.0))</formula1>
    </dataValidation>
    <dataValidation sqref="D915"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16" showDropDown="0" showInputMessage="1" showErrorMessage="1" allowBlank="1" errorTitle="Invalid number" error="Enter a numeric value between 0 and 1e+15." promptTitle="Number required" prompt="Enter a numeric value between 0 and 1e+15." type="custom" errorStyle="stop">
      <formula1>=OR(D916="",AND(ISNUMBER(D916),D916&gt;=0.0,D916&lt;=1000000000000000.0))</formula1>
    </dataValidation>
    <dataValidation sqref="D917"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18" showDropDown="0" showInputMessage="1" showErrorMessage="1" allowBlank="1" errorTitle="Invalid number" error="Enter a numeric value between 0 and 1e+15." promptTitle="Number required" prompt="Enter a numeric value between 0 and 1e+15." type="custom" errorStyle="stop">
      <formula1>=OR(D918="",AND(ISNUMBER(D918),D918&gt;=0.0,D918&lt;=1000000000000000.0))</formula1>
    </dataValidation>
    <dataValidation sqref="D919"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20" showDropDown="0" showInputMessage="1" showErrorMessage="1" allowBlank="1" errorTitle="Invalid number" error="Enter a numeric value between 0 and 1e+15." promptTitle="Number required" prompt="Enter a numeric value between 0 and 1e+15." type="custom" errorStyle="stop">
      <formula1>=OR(D920="",AND(ISNUMBER(D920),D920&gt;=0.0,D920&lt;=1000000000000000.0))</formula1>
    </dataValidation>
    <dataValidation sqref="D921"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22" showDropDown="0" showInputMessage="1" showErrorMessage="1" allowBlank="1" errorTitle="Invalid number" error="Enter a numeric value between 0 and 1e+15." promptTitle="Number required" prompt="Enter a numeric value between 0 and 1e+15." type="custom" errorStyle="stop">
      <formula1>=OR(D922="",AND(ISNUMBER(D922),D922&gt;=0.0,D922&lt;=1000000000000000.0))</formula1>
    </dataValidation>
    <dataValidation sqref="D92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24" showDropDown="0" showInputMessage="1" showErrorMessage="1" allowBlank="1" errorTitle="Invalid number" error="Enter a numeric value between 0 and 1e+15." promptTitle="Number required" prompt="Enter a numeric value between 0 and 1e+15." type="custom" errorStyle="stop">
      <formula1>=OR(D924="",AND(ISNUMBER(D924),D924&gt;=0.0,D924&lt;=1000000000000000.0))</formula1>
    </dataValidation>
    <dataValidation sqref="D926"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27:AG927" showDropDown="0" showInputMessage="1" showErrorMessage="1" allowBlank="1" errorTitle="Invalid value" error="Please select one of the allowed values from the dropdown list." promptTitle="Allowed values" prompt="Select a value from the dropdown list." type="list" errorStyle="stop">
      <formula1>='_lists'!$G$2:$G$7</formula1>
    </dataValidation>
    <dataValidation sqref="D928:AG9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=OR(D928="",AND(ISNUMBER(D928),D928&gt;=0,D928&lt;=1000000000000000,MOD(D928,1)=0))</formula1>
    </dataValidation>
    <dataValidation sqref="D931"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32" showDropDown="0" showInputMessage="1" showErrorMessage="1" allowBlank="1" errorTitle="Invalid number" error="Enter a numeric value between 0 and 1e+15." promptTitle="Number required" prompt="Enter a numeric value between 0 and 1e+15." type="custom" errorStyle="stop">
      <formula1>=OR(D932="",AND(ISNUMBER(D932),D932&gt;=0.0,D932&lt;=1000000000000000.0))</formula1>
    </dataValidation>
    <dataValidation sqref="D934:AG934" showDropDown="0" showInputMessage="1" showErrorMessage="1" allowBlank="1" errorTitle="Invalid value" error="Please select one of the allowed values from the dropdown list." promptTitle="Allowed values" prompt="Select a value from the dropdown list." type="list" errorStyle="stop">
      <formula1>='_lists'!$H$2:$H$4</formula1>
    </dataValidation>
    <dataValidation sqref="D936:AG936" showDropDown="0" showInputMessage="1" showErrorMessage="1" allowBlank="1" errorTitle="Invalid value" error="Please select one of the allowed values from the dropdown list." promptTitle="Allowed values" prompt="Select a value from the dropdown list." type="list" errorStyle="stop">
      <formula1>='_lists'!$I$2:$I$10</formula1>
    </dataValidation>
    <dataValidation sqref="D939:AG939" showDropDown="0" showInputMessage="1" showErrorMessage="1" allowBlank="1" errorTitle="Invalid value" error="Please select one of the allowed values from the dropdown list." promptTitle="Allowed values" prompt="Select a value from the dropdown list." type="list" errorStyle="stop">
      <formula1>='_lists'!$D$2:$D$254</formula1>
    </dataValidation>
    <dataValidation sqref="D941"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42" showDropDown="0" showInputMessage="1" showErrorMessage="1" allowBlank="1" errorTitle="Invalid number" error="Enter a numeric value between 0 and 1e+15." promptTitle="Number required" prompt="Enter a numeric value between 0 and 1e+15." type="custom" errorStyle="stop">
      <formula1>=OR(D942="",AND(ISNUMBER(D942),D942&gt;=0.0,D942&lt;=1000000000000000.0))</formula1>
    </dataValidation>
    <dataValidation sqref="D944"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=OR(D945="",AND(ISNUMBER(D945),D945&gt;=0,D945&lt;=1000000000000000,MOD(D945,1)=0))</formula1>
    </dataValidation>
    <dataValidation sqref="D946" showDropDown="0" showInputMessage="1" showErrorMessage="1" allowBlank="1" errorTitle="Invalid number" error="Enter a numeric value between 0 and 1e+15." promptTitle="Number required" prompt="Enter a numeric value between 0 and 1e+15." type="custom" errorStyle="stop">
      <formula1>=OR(D946="",AND(ISNUMBER(D946),D946&gt;=0.0,D946&lt;=1000000000000000.0))</formula1>
    </dataValidation>
    <dataValidation sqref="D947" showDropDown="0" showInputMessage="1" showErrorMessage="1" allowBlank="1" errorTitle="Invalid number" error="Enter a numeric value between 0 and 1e+15." promptTitle="Number required" prompt="Enter a numeric value between 0 and 1e+15." type="custom" errorStyle="stop">
      <formula1>=OR(D947="",AND(ISNUMBER(D947),D947&gt;=0.0,D947&lt;=1000000000000000.0))</formula1>
    </dataValidation>
    <dataValidation sqref="D9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=OR(D948="",AND(ISNUMBER(D948),D948&gt;=0,D948&lt;=1000000000000000,MOD(D948,1)=0))</formula1>
    </dataValidation>
    <dataValidation sqref="D950"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=OR(D951="",AND(ISNUMBER(D951),D951&gt;=0,D951&lt;=1000000000000000,MOD(D951,1)=0))</formula1>
    </dataValidation>
    <dataValidation sqref="D9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=OR(D952="",AND(ISNUMBER(D952),D952&gt;=0,D952&lt;=1000000000000000,MOD(D952,1)=0))</formula1>
    </dataValidation>
    <dataValidation sqref="D957" showDropDown="0" showInputMessage="1" showErrorMessage="1" allowBlank="1" errorTitle="Invalid value" error="Please select one of the allowed values from the dropdown list." promptTitle="Allowed values" prompt="Select a value from the dropdown list." type="list" errorStyle="stop">
      <formula1>='_lists'!$D$2:$D$254</formula1>
    </dataValidation>
    <dataValidation sqref="D958" showDropDown="0" showInputMessage="1" showErrorMessage="1" allowBlank="1" errorTitle="Invalid number" error="Enter a numeric value between 0 and 1e+15." promptTitle="Number required" prompt="Enter a numeric value between 0 and 1e+15." type="custom" errorStyle="stop">
      <formula1>=OR(D958="",AND(ISNUMBER(D958),D958&gt;=0.0,D958&lt;=1000000000000000.0))</formula1>
    </dataValidation>
    <dataValidation sqref="D959" showDropDown="0" showInputMessage="1" showErrorMessage="1" allowBlank="1" errorTitle="Invalid number" error="Enter a numeric value between 0 and 1e+15." promptTitle="Number required" prompt="Enter a numeric value between 0 and 1e+15." type="custom" errorStyle="stop">
      <formula1>=OR(D959="",AND(ISNUMBER(D959),D959&gt;=0.0,D959&lt;=1000000000000000.0))</formula1>
    </dataValidation>
    <dataValidation sqref="D962:AG9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=OR(D962="",AND(ISNUMBER(D962),D962&gt;=0,D962&lt;=1000000000000000,MOD(D962,1)=0))</formula1>
    </dataValidation>
    <dataValidation sqref="D963:AG963" showDropDown="0" showInputMessage="1" showErrorMessage="1" allowBlank="1" errorTitle="Invalid number" error="Enter a numeric value between 0 and 1e+15." promptTitle="Number required" prompt="Enter a numeric value between 0 and 1e+15." type="custom" errorStyle="stop">
      <formula1>=OR(D963="",AND(ISNUMBER(D963),D963&gt;=0.0,D963&lt;=1000000000000000.0))</formula1>
    </dataValidation>
    <dataValidation sqref="D9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=OR(D965="",AND(ISNUMBER(D965),D965&gt;=0,D965&lt;=1000000000000000,MOD(D965,1)=0))</formula1>
    </dataValidation>
    <dataValidation sqref="D9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=OR(D966="",AND(ISNUMBER(D966),D966&gt;=0,D966&lt;=1000000000000000,MOD(D966,1)=0))</formula1>
    </dataValidation>
    <dataValidation sqref="D9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=OR(D967="",AND(ISNUMBER(D967),D967&gt;=0,D967&lt;=1000000000000000,MOD(D967,1)=0))</formula1>
    </dataValidation>
    <dataValidation sqref="D968" showDropDown="0" showInputMessage="1" showErrorMessage="1" allowBlank="1" errorTitle="Invalid number" error="Enter a numeric value between 0 and 1e+15." promptTitle="Number required" prompt="Enter a numeric value between 0 and 1e+15." type="custom" errorStyle="stop">
      <formula1>=OR(D968="",AND(ISNUMBER(D968),D968&gt;=0.0,D968&lt;=1000000000000000.0))</formula1>
    </dataValidation>
    <dataValidation sqref="D969" showDropDown="0" showInputMessage="1" showErrorMessage="1" allowBlank="1" errorTitle="Invalid number" error="Enter a numeric value between 0 and 1e+15." promptTitle="Number required" prompt="Enter a numeric value between 0 and 1e+15." type="custom" errorStyle="stop">
      <formula1>=OR(D969="",AND(ISNUMBER(D969),D969&gt;=0.0,D969&lt;=1000000000000000.0))</formula1>
    </dataValidation>
    <dataValidation sqref="D970" showDropDown="0" showInputMessage="1" showErrorMessage="1" allowBlank="1" errorTitle="Invalid number" error="Enter a numeric value between 0 and 1e+15." promptTitle="Number required" prompt="Enter a numeric value between 0 and 1e+15." type="custom" errorStyle="stop">
      <formula1>=OR(D970="",AND(ISNUMBER(D970),D970&gt;=0.0,D970&lt;=1000000000000000.0))</formula1>
    </dataValidation>
    <dataValidation sqref="D971" showDropDown="0" showInputMessage="1" showErrorMessage="1" allowBlank="1" errorTitle="Invalid number" error="Enter a numeric value between 0 and 1e+15." promptTitle="Number required" prompt="Enter a numeric value between 0 and 1e+15." type="custom" errorStyle="stop">
      <formula1>=OR(D971="",AND(ISNUMBER(D971),D971&gt;=0.0,D971&lt;=1000000000000000.0))</formula1>
    </dataValidation>
    <dataValidation sqref="D972" showDropDown="0" showInputMessage="1" showErrorMessage="1" allowBlank="1" errorTitle="Invalid number" error="Enter a numeric value between 0 and 1e+15." promptTitle="Number required" prompt="Enter a numeric value between 0 and 1e+15." type="custom" errorStyle="stop">
      <formula1>=OR(D972="",AND(ISNUMBER(D972),D972&gt;=0.0,D972&lt;=1000000000000000.0))</formula1>
    </dataValidation>
    <dataValidation sqref="D973" showDropDown="0" showInputMessage="1" showErrorMessage="1" allowBlank="1" errorTitle="Invalid number" error="Enter a numeric value between 0 and 1e+15." promptTitle="Number required" prompt="Enter a numeric value between 0 and 1e+15." type="custom" errorStyle="stop">
      <formula1>=OR(D973="",AND(ISNUMBER(D973),D973&gt;=0.0,D973&lt;=1000000000000000.0))</formula1>
    </dataValidation>
    <dataValidation sqref="D974" showDropDown="0" showInputMessage="1" showErrorMessage="1" allowBlank="1" errorTitle="Invalid number" error="Enter a numeric value between 0 and 1e+15." promptTitle="Number required" prompt="Enter a numeric value between 0 and 1e+15." type="custom" errorStyle="stop">
      <formula1>=OR(D974="",AND(ISNUMBER(D974),D974&gt;=0.0,D974&lt;=1000000000000000.0))</formula1>
    </dataValidation>
    <dataValidation sqref="D975" showDropDown="0" showInputMessage="1" showErrorMessage="1" allowBlank="1" errorTitle="Invalid number" error="Enter a numeric value between 0 and 1e+15." promptTitle="Number required" prompt="Enter a numeric value between 0 and 1e+15." type="custom" errorStyle="stop">
      <formula1>=OR(D975="",AND(ISNUMBER(D975),D975&gt;=0.0,D975&lt;=1000000000000000.0))</formula1>
    </dataValidation>
    <dataValidation sqref="D976" showDropDown="0" showInputMessage="1" showErrorMessage="1" allowBlank="1" errorTitle="Invalid number" error="Enter a numeric value between 0 and 1e+15." promptTitle="Number required" prompt="Enter a numeric value between 0 and 1e+15." type="custom" errorStyle="stop">
      <formula1>=OR(D976="",AND(ISNUMBER(D976),D976&gt;=0.0,D976&lt;=1000000000000000.0))</formula1>
    </dataValidation>
    <dataValidation sqref="D978:AG978" showDropDown="0" showInputMessage="1" showErrorMessage="1" allowBlank="1" errorTitle="Invalid value" error="Please select one of the allowed values from the dropdown list." promptTitle="Allowed values" prompt="Select a value from the dropdown list." type="list" errorStyle="stop">
      <formula1>='_lists'!$J$2:$J$6</formula1>
    </dataValidation>
    <dataValidation sqref="D979:AG979" showDropDown="0" showInputMessage="1" showErrorMessage="1" allowBlank="1" errorTitle="Invalid number" error="Enter a numeric value between 0 and 1e+15." promptTitle="Number required" prompt="Enter a numeric value between 0 and 1e+15." type="custom" errorStyle="stop">
      <formula1>=OR(D979="",AND(ISNUMBER(D979),D979&gt;=0.0,D979&lt;=1000000000000000.0))</formula1>
    </dataValidation>
    <dataValidation sqref="D98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=OR(D981="",AND(ISNUMBER(D981),D981&gt;=0,D981&lt;=1000000000000000,MOD(D981,1)=0))</formula1>
    </dataValidation>
    <dataValidation sqref="D982" showDropDown="0" showInputMessage="1" showErrorMessage="1" allowBlank="1" errorTitle="Invalid number" error="Enter a numeric value between 0 and 1e+15." promptTitle="Number required" prompt="Enter a numeric value between 0 and 1e+15." type="custom" errorStyle="stop">
      <formula1>=OR(D982="",AND(ISNUMBER(D982),D982&gt;=0.0,D982&lt;=1000000000000000.0))</formula1>
    </dataValidation>
    <dataValidation sqref="D98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=OR(D983="",AND(ISNUMBER(D983),D983&gt;=0,D983&lt;=1000000000000000,MOD(D983,1)=0))</formula1>
    </dataValidation>
    <dataValidation sqref="D984" showDropDown="0" showInputMessage="1" showErrorMessage="1" allowBlank="1" errorTitle="Invalid number" error="Enter a numeric value between 0 and 1e+15." promptTitle="Number required" prompt="Enter a numeric value between 0 and 1e+15." type="custom" errorStyle="stop">
      <formula1>=OR(D984="",AND(ISNUMBER(D984),D984&gt;=0.0,D984&lt;=1000000000000000.0))</formula1>
    </dataValidation>
    <dataValidation sqref="D9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=OR(D985="",AND(ISNUMBER(D985),D985&gt;=0,D985&lt;=1000000000000000,MOD(D985,1)=0))</formula1>
    </dataValidation>
    <dataValidation sqref="D986" showDropDown="0" showInputMessage="1" showErrorMessage="1" allowBlank="1" errorTitle="Invalid number" error="Enter a numeric value between 0 and 1e+15." promptTitle="Number required" prompt="Enter a numeric value between 0 and 1e+15." type="custom" errorStyle="stop">
      <formula1>=OR(D986="",AND(ISNUMBER(D986),D986&gt;=0.0,D986&lt;=1000000000000000.0))</formula1>
    </dataValidation>
    <dataValidation sqref="D98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=OR(D987="",AND(ISNUMBER(D987),D987&gt;=0,D987&lt;=1000000000000000,MOD(D987,1)=0))</formula1>
    </dataValidation>
    <dataValidation sqref="D988" showDropDown="0" showInputMessage="1" showErrorMessage="1" allowBlank="1" errorTitle="Invalid number" error="Enter a numeric value between 0 and 1e+15." promptTitle="Number required" prompt="Enter a numeric value between 0 and 1e+15." type="custom" errorStyle="stop">
      <formula1>=OR(D988="",AND(ISNUMBER(D988),D988&gt;=0.0,D988&lt;=1000000000000000.0))</formula1>
    </dataValidation>
    <dataValidation sqref="D9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=OR(D989="",AND(ISNUMBER(D989),D989&gt;=0,D989&lt;=1000000000000000,MOD(D989,1)=0))</formula1>
    </dataValidation>
    <dataValidation sqref="D990" showDropDown="0" showInputMessage="1" showErrorMessage="1" allowBlank="1" errorTitle="Invalid number" error="Enter a numeric value between 0 and 1e+15." promptTitle="Number required" prompt="Enter a numeric value between 0 and 1e+15." type="custom" errorStyle="stop">
      <formula1>=OR(D990="",AND(ISNUMBER(D990),D990&gt;=0.0,D990&lt;=1000000000000000.0))</formula1>
    </dataValidation>
    <dataValidation sqref="D9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=OR(D991="",AND(ISNUMBER(D991),D991&gt;=0,D991&lt;=1000000000000000,MOD(D991,1)=0))</formula1>
    </dataValidation>
    <dataValidation sqref="D992" showDropDown="0" showInputMessage="1" showErrorMessage="1" allowBlank="1" errorTitle="Invalid number" error="Enter a numeric value between 0 and 1e+15." promptTitle="Number required" prompt="Enter a numeric value between 0 and 1e+15." type="custom" errorStyle="stop">
      <formula1>=OR(D992="",AND(ISNUMBER(D992),D992&gt;=0.0,D992&lt;=1000000000000000.0))</formula1>
    </dataValidation>
    <dataValidation sqref="D9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=OR(D995="",AND(ISNUMBER(D995),D995&gt;=0,D995&lt;=1000000000000000,MOD(D995,1)=0))</formula1>
    </dataValidation>
    <dataValidation sqref="D996" showDropDown="0" showInputMessage="1" showErrorMessage="1" allowBlank="1" errorTitle="Invalid number" error="Enter a numeric value between 0 and 1e+15." promptTitle="Number required" prompt="Enter a numeric value between 0 and 1e+15." type="custom" errorStyle="stop">
      <formula1>=OR(D996="",AND(ISNUMBER(D996),D996&gt;=0.0,D996&lt;=1000000000000000.0))</formula1>
    </dataValidation>
    <dataValidation sqref="D9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=OR(D997="",AND(ISNUMBER(D997),D997&gt;=0,D997&lt;=1000000000000000,MOD(D997,1)=0))</formula1>
    </dataValidation>
    <dataValidation sqref="D998" showDropDown="0" showInputMessage="1" showErrorMessage="1" allowBlank="1" errorTitle="Invalid number" error="Enter a numeric value between 0 and 1e+15." promptTitle="Number required" prompt="Enter a numeric value between 0 and 1e+15." type="custom" errorStyle="stop">
      <formula1>=OR(D998="",AND(ISNUMBER(D998),D998&gt;=0.0,D998&lt;=1000000000000000.0))</formula1>
    </dataValidation>
    <dataValidation sqref="D9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=OR(D999="",AND(ISNUMBER(D999),D999&gt;=0,D999&lt;=1000000000000000,MOD(D999,1)=0))</formula1>
    </dataValidation>
    <dataValidation sqref="D1000" showDropDown="0" showInputMessage="1" showErrorMessage="1" allowBlank="1" errorTitle="Invalid number" error="Enter a numeric value between 0 and 1e+15." promptTitle="Number required" prompt="Enter a numeric value between 0 and 1e+15." type="custom" errorStyle="stop">
      <formula1>=OR(D1000="",AND(ISNUMBER(D1000),D1000&gt;=0.0,D1000&lt;=1000000000000000.0))</formula1>
    </dataValidation>
    <dataValidation sqref="D100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=OR(D1001="",AND(ISNUMBER(D1001),D1001&gt;=0,D1001&lt;=1000000000000000,MOD(D1001,1)=0))</formula1>
    </dataValidation>
    <dataValidation sqref="D1002" showDropDown="0" showInputMessage="1" showErrorMessage="1" allowBlank="1" errorTitle="Invalid number" error="Enter a numeric value between 0 and 1e+15." promptTitle="Number required" prompt="Enter a numeric value between 0 and 1e+15." type="custom" errorStyle="stop">
      <formula1>=OR(D1002="",AND(ISNUMBER(D1002),D1002&gt;=0.0,D1002&lt;=1000000000000000.0))</formula1>
    </dataValidation>
    <dataValidation sqref="D100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=OR(D1003="",AND(ISNUMBER(D1003),D1003&gt;=0,D1003&lt;=1000000000000000,MOD(D1003,1)=0))</formula1>
    </dataValidation>
    <dataValidation sqref="D1004" showDropDown="0" showInputMessage="1" showErrorMessage="1" allowBlank="1" errorTitle="Invalid number" error="Enter a numeric value between 0 and 1e+15." promptTitle="Number required" prompt="Enter a numeric value between 0 and 1e+15." type="custom" errorStyle="stop">
      <formula1>=OR(D1004="",AND(ISNUMBER(D1004),D1004&gt;=0.0,D1004&lt;=1000000000000000.0))</formula1>
    </dataValidation>
    <dataValidation sqref="D100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=OR(D1005="",AND(ISNUMBER(D1005),D1005&gt;=0,D1005&lt;=1000000000000000,MOD(D1005,1)=0))</formula1>
    </dataValidation>
    <dataValidation sqref="D1006" showDropDown="0" showInputMessage="1" showErrorMessage="1" allowBlank="1" errorTitle="Invalid number" error="Enter a numeric value between 0 and 1e+15." promptTitle="Number required" prompt="Enter a numeric value between 0 and 1e+15." type="custom" errorStyle="stop">
      <formula1>=OR(D1006="",AND(ISNUMBER(D1006),D1006&gt;=0.0,D1006&lt;=1000000000000000.0))</formula1>
    </dataValidation>
    <dataValidation sqref="D1007"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0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=OR(D1008="",AND(ISNUMBER(D1008),D1008&gt;=0,D1008&lt;=1000000000000000,MOD(D1008,1)=0))</formula1>
    </dataValidation>
    <dataValidation sqref="D1009" showDropDown="0" showInputMessage="1" showErrorMessage="1" allowBlank="1" errorTitle="Invalid number" error="Enter a numeric value between 0 and 1e+15." promptTitle="Number required" prompt="Enter a numeric value between 0 and 1e+15." type="custom" errorStyle="stop">
      <formula1>=OR(D1009="",AND(ISNUMBER(D1009),D1009&gt;=0.0,D1009&lt;=1000000000000000.0))</formula1>
    </dataValidation>
    <dataValidation sqref="D1010"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011"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013:AG1013" showDropDown="0" showInputMessage="1" showErrorMessage="1" allowBlank="1" errorTitle="Invalid value" error="Please select one of the allowed values from the dropdown list." promptTitle="Allowed values" prompt="Select a value from the dropdown list." type="list" errorStyle="stop">
      <formula1>='_lists'!$D$2:$D$254</formula1>
    </dataValidation>
    <dataValidation sqref="D1014:AG1014" showDropDown="0" showInputMessage="1" showErrorMessage="1" allowBlank="1" errorTitle="Invalid number" error="Enter a numeric value between 0 and 1e+15." promptTitle="Number required" prompt="Enter a numeric value between 0 and 1e+15." type="custom" errorStyle="stop">
      <formula1>=OR(D1014="",AND(ISNUMBER(D1014),D1014&gt;=0.0,D1014&lt;=1000000000000000.0))</formula1>
    </dataValidation>
    <dataValidation sqref="D10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=OR(D1016="",AND(ISNUMBER(D1016),D1016&gt;=0,D1016&lt;=1000000000000000,MOD(D1016,1)=0))</formula1>
    </dataValidation>
    <dataValidation sqref="D10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=OR(D1017="",AND(ISNUMBER(D1017),D1017&gt;=0,D1017&lt;=1000000000000000,MOD(D1017,1)=0))</formula1>
    </dataValidation>
    <dataValidation sqref="D10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=OR(D1018="",AND(ISNUMBER(D1018),D1018&gt;=0,D1018&lt;=1000000000000000,MOD(D1018,1)=0))</formula1>
    </dataValidation>
    <dataValidation sqref="D10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=OR(D1019="",AND(ISNUMBER(D1019),D1019&gt;=0,D1019&lt;=1000000000000000,MOD(D1019,1)=0))</formula1>
    </dataValidation>
    <dataValidation sqref="D10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=OR(D1020="",AND(ISNUMBER(D1020),D1020&gt;=0,D1020&lt;=1000000000000000,MOD(D1020,1)=0))</formula1>
    </dataValidation>
    <dataValidation sqref="D10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=OR(D1021="",AND(ISNUMBER(D1021),D1021&gt;=0,D1021&lt;=1000000000000000,MOD(D1021,1)=0))</formula1>
    </dataValidation>
    <dataValidation sqref="D10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=OR(D1023="",AND(ISNUMBER(D1023),D1023&gt;=0,D1023&lt;=1000000000000000,MOD(D1023,1)=0))</formula1>
    </dataValidation>
    <dataValidation sqref="D10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=OR(D1024="",AND(ISNUMBER(D1024),D1024&gt;=0,D1024&lt;=1000000000000000,MOD(D1024,1)=0))</formula1>
    </dataValidation>
    <dataValidation sqref="D10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=OR(D1025="",AND(ISNUMBER(D1025),D1025&gt;=0,D1025&lt;=1000000000000000,MOD(D1025,1)=0))</formula1>
    </dataValidation>
    <dataValidation sqref="D1026" showDropDown="0" showInputMessage="1" showErrorMessage="1" allowBlank="1" errorTitle="Invalid number" error="Enter a numeric value between 0 and 1e+15." promptTitle="Number required" prompt="Enter a numeric value between 0 and 1e+15." type="custom" errorStyle="stop">
      <formula1>=OR(D1026="",AND(ISNUMBER(D1026),D1026&gt;=0.0,D1026&lt;=1000000000000000.0))</formula1>
    </dataValidation>
    <dataValidation sqref="D1027" showDropDown="0" showInputMessage="1" showErrorMessage="1" allowBlank="1" errorTitle="Invalid number" error="Enter a numeric value between 0 and 1e+15." promptTitle="Number required" prompt="Enter a numeric value between 0 and 1e+15." type="custom" errorStyle="stop">
      <formula1>=OR(D1027="",AND(ISNUMBER(D1027),D1027&gt;=0.0,D1027&lt;=1000000000000000.0))</formula1>
    </dataValidation>
    <dataValidation sqref="D1028" showDropDown="0" showInputMessage="1" showErrorMessage="1" allowBlank="1" errorTitle="Invalid number" error="Enter a numeric value between 0 and 1e+15." promptTitle="Number required" prompt="Enter a numeric value between 0 and 1e+15." type="custom" errorStyle="stop">
      <formula1>=OR(D1028="",AND(ISNUMBER(D1028),D1028&gt;=0.0,D1028&lt;=1000000000000000.0))</formula1>
    </dataValidation>
    <dataValidation sqref="D1029" showDropDown="0" showInputMessage="1" showErrorMessage="1" allowBlank="1" errorTitle="Invalid number" error="Enter a numeric value between 0 and 1e+15." promptTitle="Number required" prompt="Enter a numeric value between 0 and 1e+15." type="custom" errorStyle="stop">
      <formula1>=OR(D1029="",AND(ISNUMBER(D1029),D1029&gt;=0.0,D1029&lt;=1000000000000000.0))</formula1>
    </dataValidation>
    <dataValidation sqref="D1030" showDropDown="0" showInputMessage="1" showErrorMessage="1" allowBlank="1" errorTitle="Invalid number" error="Enter a numeric value between 0 and 1e+15." promptTitle="Number required" prompt="Enter a numeric value between 0 and 1e+15." type="custom" errorStyle="stop">
      <formula1>=OR(D1030="",AND(ISNUMBER(D1030),D1030&gt;=0.0,D1030&lt;=1000000000000000.0))</formula1>
    </dataValidation>
    <dataValidation sqref="D1031" showDropDown="0" showInputMessage="1" showErrorMessage="1" allowBlank="1" errorTitle="Invalid number" error="Enter a numeric value between 0 and 1e+15." promptTitle="Number required" prompt="Enter a numeric value between 0 and 1e+15." type="custom" errorStyle="stop">
      <formula1>=OR(D1031="",AND(ISNUMBER(D1031),D1031&gt;=0.0,D1031&lt;=1000000000000000.0))</formula1>
    </dataValidation>
    <dataValidation sqref="D1032" showDropDown="0" showInputMessage="1" showErrorMessage="1" allowBlank="1" errorTitle="Invalid number" error="Enter a numeric value between 0 and 1e+15." promptTitle="Number required" prompt="Enter a numeric value between 0 and 1e+15." type="custom" errorStyle="stop">
      <formula1>=OR(D1032="",AND(ISNUMBER(D1032),D1032&gt;=0.0,D1032&lt;=1000000000000000.0))</formula1>
    </dataValidation>
    <dataValidation sqref="D103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034"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036:AG1036" showDropDown="0" showInputMessage="1" showErrorMessage="1" allowBlank="1" errorTitle="Invalid number" error="Enter a numeric value between 0 and 1e+15." promptTitle="Number required" prompt="Enter a numeric value between 0 and 1e+15." type="custom" errorStyle="stop">
      <formula1>=OR(D1036="",AND(ISNUMBER(D1036),D1036&gt;=0.0,D1036&lt;=1000000000000000.0))</formula1>
    </dataValidation>
    <dataValidation sqref="D1037:AG1037" showDropDown="0" showInputMessage="1" showErrorMessage="1" allowBlank="1" errorTitle="Invalid number" error="Enter a numeric value between 0 and 1e+15." promptTitle="Number required" prompt="Enter a numeric value between 0 and 1e+15." type="custom" errorStyle="stop">
      <formula1>=OR(D1037="",AND(ISNUMBER(D1037),D1037&gt;=0.0,D1037&lt;=1000000000000000.0))</formula1>
    </dataValidation>
    <dataValidation sqref="D1038:AG10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=OR(D1038="",AND(ISNUMBER(D1038),D1038&gt;=0,D1038&lt;=1000000000000000,MOD(D1038,1)=0))</formula1>
    </dataValidation>
    <dataValidation sqref="D1042"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04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044"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047" showDropDown="0" showInputMessage="1" showErrorMessage="1" allowBlank="1" errorTitle="Invalid number" error="Enter a numeric value between 0 and 1e+15." promptTitle="Number required" prompt="Enter a numeric value between 0 and 1e+15." type="custom" errorStyle="stop">
      <formula1>=OR(D1047="",AND(ISNUMBER(D1047),D1047&gt;=0.0,D1047&lt;=1000000000000000.0))</formula1>
    </dataValidation>
    <dataValidation sqref="D1048" showDropDown="0" showInputMessage="1" showErrorMessage="1" allowBlank="1" errorTitle="Invalid number" error="Enter a numeric value between 0 and 1e+15." promptTitle="Number required" prompt="Enter a numeric value between 0 and 1e+15." type="custom" errorStyle="stop">
      <formula1>=OR(D1048="",AND(ISNUMBER(D1048),D1048&gt;=0.0,D1048&lt;=1000000000000000.0))</formula1>
    </dataValidation>
    <dataValidation sqref="D1049" showDropDown="0" showInputMessage="1" showErrorMessage="1" allowBlank="1" errorTitle="Invalid number" error="Enter a numeric value between 0 and 1e+15." promptTitle="Number required" prompt="Enter a numeric value between 0 and 1e+15." type="custom" errorStyle="stop">
      <formula1>=OR(D1049="",AND(ISNUMBER(D1049),D1049&gt;=0.0,D1049&lt;=1000000000000000.0))</formula1>
    </dataValidation>
    <dataValidation sqref="D1050" showDropDown="0" showInputMessage="1" showErrorMessage="1" allowBlank="1" errorTitle="Invalid number" error="Enter a numeric value between 0 and 1e+15." promptTitle="Number required" prompt="Enter a numeric value between 0 and 1e+15." type="custom" errorStyle="stop">
      <formula1>=OR(D1050="",AND(ISNUMBER(D1050),D1050&gt;=0.0,D1050&lt;=1000000000000000.0))</formula1>
    </dataValidation>
    <dataValidation sqref="D1051" showDropDown="0" showInputMessage="1" showErrorMessage="1" allowBlank="1" errorTitle="Invalid number" error="Enter a numeric value between 0 and 1e+15." promptTitle="Number required" prompt="Enter a numeric value between 0 and 1e+15." type="custom" errorStyle="stop">
      <formula1>=OR(D1051="",AND(ISNUMBER(D1051),D1051&gt;=0.0,D1051&lt;=1000000000000000.0))</formula1>
    </dataValidation>
    <dataValidation sqref="D1052" showDropDown="0" showInputMessage="1" showErrorMessage="1" allowBlank="1" errorTitle="Invalid number" error="Enter a numeric value between 0 and 1e+15." promptTitle="Number required" prompt="Enter a numeric value between 0 and 1e+15." type="custom" errorStyle="stop">
      <formula1>=OR(D1052="",AND(ISNUMBER(D1052),D1052&gt;=0.0,D1052&lt;=1000000000000000.0))</formula1>
    </dataValidation>
    <dataValidation sqref="D1053" showDropDown="0" showInputMessage="1" showErrorMessage="1" allowBlank="1" errorTitle="Invalid number" error="Enter a numeric value between 0 and 1e+15." promptTitle="Number required" prompt="Enter a numeric value between 0 and 1e+15." type="custom" errorStyle="stop">
      <formula1>=OR(D1053="",AND(ISNUMBER(D1053),D1053&gt;=0.0,D1053&lt;=1000000000000000.0))</formula1>
    </dataValidation>
    <dataValidation sqref="D1054" showDropDown="0" showInputMessage="1" showErrorMessage="1" allowBlank="1" errorTitle="Invalid number" error="Enter a numeric value between 0 and 1e+15." promptTitle="Number required" prompt="Enter a numeric value between 0 and 1e+15." type="custom" errorStyle="stop">
      <formula1>=OR(D1054="",AND(ISNUMBER(D1054),D1054&gt;=0.0,D1054&lt;=1000000000000000.0))</formula1>
    </dataValidation>
    <dataValidation sqref="D1055" showDropDown="0" showInputMessage="1" showErrorMessage="1" allowBlank="1" errorTitle="Invalid number" error="Enter a numeric value between 0 and 1e+15." promptTitle="Number required" prompt="Enter a numeric value between 0 and 1e+15." type="custom" errorStyle="stop">
      <formula1>=OR(D1055="",AND(ISNUMBER(D1055),D1055&gt;=0.0,D1055&lt;=1000000000000000.0))</formula1>
    </dataValidation>
    <dataValidation sqref="D1056" showDropDown="0" showInputMessage="1" showErrorMessage="1" allowBlank="1" errorTitle="Invalid number" error="Enter a numeric value between 0 and 1e+15." promptTitle="Number required" prompt="Enter a numeric value between 0 and 1e+15." type="custom" errorStyle="stop">
      <formula1>=OR(D1056="",AND(ISNUMBER(D1056),D1056&gt;=0.0,D1056&lt;=1000000000000000.0))</formula1>
    </dataValidation>
    <dataValidation sqref="D1057" showDropDown="0" showInputMessage="1" showErrorMessage="1" allowBlank="1" errorTitle="Invalid number" error="Enter a numeric value between 0 and 1e+15." promptTitle="Number required" prompt="Enter a numeric value between 0 and 1e+15." type="custom" errorStyle="stop">
      <formula1>=OR(D1057="",AND(ISNUMBER(D1057),D1057&gt;=0.0,D1057&lt;=1000000000000000.0))</formula1>
    </dataValidation>
    <dataValidation sqref="D1058" showDropDown="0" showInputMessage="1" showErrorMessage="1" allowBlank="1" errorTitle="Invalid number" error="Enter a numeric value between 0 and 1e+15." promptTitle="Number required" prompt="Enter a numeric value between 0 and 1e+15." type="custom" errorStyle="stop">
      <formula1>=OR(D1058="",AND(ISNUMBER(D1058),D1058&gt;=0.0,D1058&lt;=1000000000000000.0))</formula1>
    </dataValidation>
    <dataValidation sqref="D10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=OR(D1059="",AND(ISNUMBER(D1059),D1059&gt;=0,D1059&lt;=1000000000000000,MOD(D1059,1)=0))</formula1>
    </dataValidation>
    <dataValidation sqref="D10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=OR(D1060="",AND(ISNUMBER(D1060),D1060&gt;=0,D1060&lt;=1000000000000000,MOD(D1060,1)=0))</formula1>
    </dataValidation>
    <dataValidation sqref="D10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=OR(D1061="",AND(ISNUMBER(D1061),D1061&gt;=0,D1061&lt;=1000000000000000,MOD(D1061,1)=0))</formula1>
    </dataValidation>
    <dataValidation sqref="D10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=OR(D1062="",AND(ISNUMBER(D1062),D1062&gt;=0,D1062&lt;=1000000000000000,MOD(D1062,1)=0))</formula1>
    </dataValidation>
    <dataValidation sqref="D10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=OR(D1063="",AND(ISNUMBER(D1063),D1063&gt;=0,D1063&lt;=1000000000000000,MOD(D1063,1)=0))</formula1>
    </dataValidation>
    <dataValidation sqref="D10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=OR(D1064="",AND(ISNUMBER(D1064),D1064&gt;=0,D1064&lt;=1000000000000000,MOD(D1064,1)=0))</formula1>
    </dataValidation>
    <dataValidation sqref="D10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=OR(D1065="",AND(ISNUMBER(D1065),D1065&gt;=0,D1065&lt;=1000000000000000,MOD(D1065,1)=0))</formula1>
    </dataValidation>
    <dataValidation sqref="D10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=OR(D1066="",AND(ISNUMBER(D1066),D1066&gt;=0,D1066&lt;=1000000000000000,MOD(D1066,1)=0))</formula1>
    </dataValidation>
    <dataValidation sqref="D10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=OR(D1067="",AND(ISNUMBER(D1067),D1067&gt;=0,D1067&lt;=1000000000000000,MOD(D1067,1)=0))</formula1>
    </dataValidation>
    <dataValidation sqref="D10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=OR(D1068="",AND(ISNUMBER(D1068),D1068&gt;=0,D1068&lt;=1000000000000000,MOD(D1068,1)=0))</formula1>
    </dataValidation>
    <dataValidation sqref="D10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=OR(D1069="",AND(ISNUMBER(D1069),D1069&gt;=0,D1069&lt;=1000000000000000,MOD(D1069,1)=0))</formula1>
    </dataValidation>
    <dataValidation sqref="D10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=OR(D1070="",AND(ISNUMBER(D1070),D1070&gt;=0,D1070&lt;=1000000000000000,MOD(D1070,1)=0))</formula1>
    </dataValidation>
    <dataValidation sqref="D10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=OR(D1071="",AND(ISNUMBER(D1071),D1071&gt;=0,D1071&lt;=1000000000000000,MOD(D1071,1)=0))</formula1>
    </dataValidation>
    <dataValidation sqref="D10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=OR(D1072="",AND(ISNUMBER(D1072),D1072&gt;=0,D1072&lt;=1000000000000000,MOD(D1072,1)=0))</formula1>
    </dataValidation>
    <dataValidation sqref="D10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=OR(D1073="",AND(ISNUMBER(D1073),D1073&gt;=0,D1073&lt;=1000000000000000,MOD(D1073,1)=0))</formula1>
    </dataValidation>
    <dataValidation sqref="D1074" showDropDown="0" showInputMessage="1" showErrorMessage="1" allowBlank="1" errorTitle="Invalid number" error="Enter a numeric value between 0 and 1e+15." promptTitle="Number required" prompt="Enter a numeric value between 0 and 1e+15." type="custom" errorStyle="stop">
      <formula1>=OR(D1074="",AND(ISNUMBER(D1074),D1074&gt;=0.0,D1074&lt;=1000000000000000.0))</formula1>
    </dataValidation>
    <dataValidation sqref="D1075" showDropDown="0" showInputMessage="1" showErrorMessage="1" allowBlank="1" errorTitle="Invalid number" error="Enter a numeric value between 0 and 1e+15." promptTitle="Number required" prompt="Enter a numeric value between 0 and 1e+15." type="custom" errorStyle="stop">
      <formula1>=OR(D1075="",AND(ISNUMBER(D1075),D1075&gt;=0.0,D1075&lt;=1000000000000000.0))</formula1>
    </dataValidation>
    <dataValidation sqref="D1076" showDropDown="0" showInputMessage="1" showErrorMessage="1" allowBlank="1" errorTitle="Invalid number" error="Enter a numeric value between 0 and 1e+15." promptTitle="Number required" prompt="Enter a numeric value between 0 and 1e+15." type="custom" errorStyle="stop">
      <formula1>=OR(D1076="",AND(ISNUMBER(D1076),D1076&gt;=0.0,D1076&lt;=1000000000000000.0))</formula1>
    </dataValidation>
    <dataValidation sqref="D1077" showDropDown="0" showInputMessage="1" showErrorMessage="1" allowBlank="1" errorTitle="Invalid number" error="Enter a numeric value between 0 and 1e+15." promptTitle="Number required" prompt="Enter a numeric value between 0 and 1e+15." type="custom" errorStyle="stop">
      <formula1>=OR(D1077="",AND(ISNUMBER(D1077),D1077&gt;=0.0,D1077&lt;=1000000000000000.0))</formula1>
    </dataValidation>
    <dataValidation sqref="D1078" showDropDown="0" showInputMessage="1" showErrorMessage="1" allowBlank="1" errorTitle="Invalid number" error="Enter a numeric value between 0 and 1e+15." promptTitle="Number required" prompt="Enter a numeric value between 0 and 1e+15." type="custom" errorStyle="stop">
      <formula1>=OR(D1078="",AND(ISNUMBER(D1078),D1078&gt;=0.0,D1078&lt;=1000000000000000.0))</formula1>
    </dataValidation>
    <dataValidation sqref="D1079" showDropDown="0" showInputMessage="1" showErrorMessage="1" allowBlank="1" errorTitle="Invalid number" error="Enter a numeric value between 0 and 1e+15." promptTitle="Number required" prompt="Enter a numeric value between 0 and 1e+15." type="custom" errorStyle="stop">
      <formula1>=OR(D1079="",AND(ISNUMBER(D1079),D1079&gt;=0.0,D1079&lt;=1000000000000000.0))</formula1>
    </dataValidation>
    <dataValidation sqref="D1080" showDropDown="0" showInputMessage="1" showErrorMessage="1" allowBlank="1" errorTitle="Invalid number" error="Enter a numeric value between 0 and 1e+15." promptTitle="Number required" prompt="Enter a numeric value between 0 and 1e+15." type="custom" errorStyle="stop">
      <formula1>=OR(D1080="",AND(ISNUMBER(D1080),D1080&gt;=0.0,D1080&lt;=1000000000000000.0))</formula1>
    </dataValidation>
    <dataValidation sqref="D1081" showDropDown="0" showInputMessage="1" showErrorMessage="1" allowBlank="1" errorTitle="Invalid number" error="Enter a numeric value between 0 and 1e+15." promptTitle="Number required" prompt="Enter a numeric value between 0 and 1e+15." type="custom" errorStyle="stop">
      <formula1>=OR(D1081="",AND(ISNUMBER(D1081),D1081&gt;=0.0,D1081&lt;=1000000000000000.0))</formula1>
    </dataValidation>
    <dataValidation sqref="D1082" showDropDown="0" showInputMessage="1" showErrorMessage="1" allowBlank="1" errorTitle="Invalid number" error="Enter a numeric value between 0 and 1e+15." promptTitle="Number required" prompt="Enter a numeric value between 0 and 1e+15." type="custom" errorStyle="stop">
      <formula1>=OR(D1082="",AND(ISNUMBER(D1082),D1082&gt;=0.0,D1082&lt;=1000000000000000.0))</formula1>
    </dataValidation>
    <dataValidation sqref="D1083" showDropDown="0" showInputMessage="1" showErrorMessage="1" allowBlank="1" errorTitle="Invalid number" error="Enter a numeric value between 0 and 1e+15." promptTitle="Number required" prompt="Enter a numeric value between 0 and 1e+15." type="custom" errorStyle="stop">
      <formula1>=OR(D1083="",AND(ISNUMBER(D1083),D1083&gt;=0.0,D1083&lt;=1000000000000000.0))</formula1>
    </dataValidation>
    <dataValidation sqref="D1084" showDropDown="0" showInputMessage="1" showErrorMessage="1" allowBlank="1" errorTitle="Invalid number" error="Enter a numeric value between 0 and 1e+15." promptTitle="Number required" prompt="Enter a numeric value between 0 and 1e+15." type="custom" errorStyle="stop">
      <formula1>=OR(D1084="",AND(ISNUMBER(D1084),D1084&gt;=0.0,D1084&lt;=1000000000000000.0))</formula1>
    </dataValidation>
    <dataValidation sqref="D1085" showDropDown="0" showInputMessage="1" showErrorMessage="1" allowBlank="1" errorTitle="Invalid number" error="Enter a numeric value between 0 and 1e+15." promptTitle="Number required" prompt="Enter a numeric value between 0 and 1e+15." type="custom" errorStyle="stop">
      <formula1>=OR(D1085="",AND(ISNUMBER(D1085),D1085&gt;=0.0,D1085&lt;=1000000000000000.0))</formula1>
    </dataValidation>
    <dataValidation sqref="D1086" showDropDown="0" showInputMessage="1" showErrorMessage="1" allowBlank="1" errorTitle="Invalid number" error="Enter a numeric value between 0 and 1e+15." promptTitle="Number required" prompt="Enter a numeric value between 0 and 1e+15." type="custom" errorStyle="stop">
      <formula1>=OR(D1086="",AND(ISNUMBER(D1086),D1086&gt;=0.0,D1086&lt;=1000000000000000.0))</formula1>
    </dataValidation>
    <dataValidation sqref="D1087" showDropDown="0" showInputMessage="1" showErrorMessage="1" allowBlank="1" errorTitle="Invalid number" error="Enter a numeric value between 0 and 1e+15." promptTitle="Number required" prompt="Enter a numeric value between 0 and 1e+15." type="custom" errorStyle="stop">
      <formula1>=OR(D1087="",AND(ISNUMBER(D1087),D1087&gt;=0.0,D1087&lt;=1000000000000000.0))</formula1>
    </dataValidation>
    <dataValidation sqref="D1088" showDropDown="0" showInputMessage="1" showErrorMessage="1" allowBlank="1" errorTitle="Invalid number" error="Enter a numeric value between 0 and 1e+15." promptTitle="Number required" prompt="Enter a numeric value between 0 and 1e+15." type="custom" errorStyle="stop">
      <formula1>=OR(D1088="",AND(ISNUMBER(D1088),D1088&gt;=0.0,D1088&lt;=1000000000000000.0))</formula1>
    </dataValidation>
    <dataValidation sqref="D10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=OR(D1089="",AND(ISNUMBER(D1089),D1089&gt;=0,D1089&lt;=1000000000000000,MOD(D1089,1)=0))</formula1>
    </dataValidation>
    <dataValidation sqref="D10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=OR(D1090="",AND(ISNUMBER(D1090),D1090&gt;=0,D1090&lt;=1000000000000000,MOD(D1090,1)=0))</formula1>
    </dataValidation>
    <dataValidation sqref="D10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=OR(D1091="",AND(ISNUMBER(D1091),D1091&gt;=0,D1091&lt;=1000000000000000,MOD(D1091,1)=0))</formula1>
    </dataValidation>
    <dataValidation sqref="D10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=OR(D1092="",AND(ISNUMBER(D1092),D1092&gt;=0,D1092&lt;=1000000000000000,MOD(D1092,1)=0))</formula1>
    </dataValidation>
    <dataValidation sqref="D109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=OR(D1093="",AND(ISNUMBER(D1093),D1093&gt;=0,D1093&lt;=1000000000000000,MOD(D1093,1)=0))</formula1>
    </dataValidation>
    <dataValidation sqref="D10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=OR(D1094="",AND(ISNUMBER(D1094),D1094&gt;=0,D1094&lt;=1000000000000000,MOD(D1094,1)=0))</formula1>
    </dataValidation>
    <dataValidation sqref="D10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=OR(D1095="",AND(ISNUMBER(D1095),D1095&gt;=0,D1095&lt;=1000000000000000,MOD(D1095,1)=0))</formula1>
    </dataValidation>
    <dataValidation sqref="D10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=OR(D1096="",AND(ISNUMBER(D1096),D1096&gt;=0,D1096&lt;=1000000000000000,MOD(D1096,1)=0))</formula1>
    </dataValidation>
    <dataValidation sqref="D10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=OR(D1097="",AND(ISNUMBER(D1097),D1097&gt;=0,D1097&lt;=1000000000000000,MOD(D1097,1)=0))</formula1>
    </dataValidation>
    <dataValidation sqref="D10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=OR(D1098="",AND(ISNUMBER(D1098),D1098&gt;=0,D1098&lt;=1000000000000000,MOD(D1098,1)=0))</formula1>
    </dataValidation>
    <dataValidation sqref="D10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=OR(D1099="",AND(ISNUMBER(D1099),D1099&gt;=0,D1099&lt;=1000000000000000,MOD(D1099,1)=0))</formula1>
    </dataValidation>
    <dataValidation sqref="D110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=OR(D1100="",AND(ISNUMBER(D1100),D1100&gt;=0,D1100&lt;=1000000000000000,MOD(D1100,1)=0))</formula1>
    </dataValidation>
    <dataValidation sqref="D110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=OR(D1101="",AND(ISNUMBER(D1101),D1101&gt;=0,D1101&lt;=1000000000000000,MOD(D1101,1)=0))</formula1>
    </dataValidation>
    <dataValidation sqref="D110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=OR(D1102="",AND(ISNUMBER(D1102),D1102&gt;=0,D1102&lt;=1000000000000000,MOD(D1102,1)=0))</formula1>
    </dataValidation>
    <dataValidation sqref="D110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=OR(D1103="",AND(ISNUMBER(D1103),D1103&gt;=0,D1103&lt;=1000000000000000,MOD(D1103,1)=0))</formula1>
    </dataValidation>
    <dataValidation sqref="D1104" showDropDown="0" showInputMessage="1" showErrorMessage="1" allowBlank="1" errorTitle="Invalid number" error="Enter a numeric value between 0 and 1e+15." promptTitle="Number required" prompt="Enter a numeric value between 0 and 1e+15." type="custom" errorStyle="stop">
      <formula1>=OR(D1104="",AND(ISNUMBER(D1104),D1104&gt;=0.0,D1104&lt;=1000000000000000.0))</formula1>
    </dataValidation>
    <dataValidation sqref="D1105" showDropDown="0" showInputMessage="1" showErrorMessage="1" allowBlank="1" errorTitle="Invalid number" error="Enter a numeric value between 0 and 1e+15." promptTitle="Number required" prompt="Enter a numeric value between 0 and 1e+15." type="custom" errorStyle="stop">
      <formula1>=OR(D1105="",AND(ISNUMBER(D1105),D1105&gt;=0.0,D1105&lt;=1000000000000000.0))</formula1>
    </dataValidation>
    <dataValidation sqref="D1106" showDropDown="0" showInputMessage="1" showErrorMessage="1" allowBlank="1" errorTitle="Invalid number" error="Enter a numeric value between 0 and 1e+15." promptTitle="Number required" prompt="Enter a numeric value between 0 and 1e+15." type="custom" errorStyle="stop">
      <formula1>=OR(D1106="",AND(ISNUMBER(D1106),D1106&gt;=0.0,D1106&lt;=1000000000000000.0))</formula1>
    </dataValidation>
    <dataValidation sqref="D1107" showDropDown="0" showInputMessage="1" showErrorMessage="1" allowBlank="1" errorTitle="Invalid number" error="Enter a numeric value between 0 and 1e+15." promptTitle="Number required" prompt="Enter a numeric value between 0 and 1e+15." type="custom" errorStyle="stop">
      <formula1>=OR(D1107="",AND(ISNUMBER(D1107),D1107&gt;=0.0,D1107&lt;=1000000000000000.0))</formula1>
    </dataValidation>
    <dataValidation sqref="D1108" showDropDown="0" showInputMessage="1" showErrorMessage="1" allowBlank="1" errorTitle="Invalid number" error="Enter a numeric value between 0 and 1e+15." promptTitle="Number required" prompt="Enter a numeric value between 0 and 1e+15." type="custom" errorStyle="stop">
      <formula1>=OR(D1108="",AND(ISNUMBER(D1108),D1108&gt;=0.0,D1108&lt;=1000000000000000.0))</formula1>
    </dataValidation>
    <dataValidation sqref="D1109" showDropDown="0" showInputMessage="1" showErrorMessage="1" allowBlank="1" errorTitle="Invalid number" error="Enter a numeric value between 0 and 1e+15." promptTitle="Number required" prompt="Enter a numeric value between 0 and 1e+15." type="custom" errorStyle="stop">
      <formula1>=OR(D1109="",AND(ISNUMBER(D1109),D1109&gt;=0.0,D1109&lt;=1000000000000000.0))</formula1>
    </dataValidation>
    <dataValidation sqref="D1110" showDropDown="0" showInputMessage="1" showErrorMessage="1" allowBlank="1" errorTitle="Invalid number" error="Enter a numeric value between 0 and 1e+15." promptTitle="Number required" prompt="Enter a numeric value between 0 and 1e+15." type="custom" errorStyle="stop">
      <formula1>=OR(D1110="",AND(ISNUMBER(D1110),D1110&gt;=0.0,D1110&lt;=1000000000000000.0))</formula1>
    </dataValidation>
    <dataValidation sqref="D1111" showDropDown="0" showInputMessage="1" showErrorMessage="1" allowBlank="1" errorTitle="Invalid number" error="Enter a numeric value between 0 and 1e+15." promptTitle="Number required" prompt="Enter a numeric value between 0 and 1e+15." type="custom" errorStyle="stop">
      <formula1>=OR(D1111="",AND(ISNUMBER(D1111),D1111&gt;=0.0,D1111&lt;=1000000000000000.0))</formula1>
    </dataValidation>
    <dataValidation sqref="D1112" showDropDown="0" showInputMessage="1" showErrorMessage="1" allowBlank="1" errorTitle="Invalid number" error="Enter a numeric value between 0 and 1e+15." promptTitle="Number required" prompt="Enter a numeric value between 0 and 1e+15." type="custom" errorStyle="stop">
      <formula1>=OR(D1112="",AND(ISNUMBER(D1112),D1112&gt;=0.0,D1112&lt;=1000000000000000.0))</formula1>
    </dataValidation>
    <dataValidation sqref="D1113" showDropDown="0" showInputMessage="1" showErrorMessage="1" allowBlank="1" errorTitle="Invalid number" error="Enter a numeric value between 0 and 1e+15." promptTitle="Number required" prompt="Enter a numeric value between 0 and 1e+15." type="custom" errorStyle="stop">
      <formula1>=OR(D1113="",AND(ISNUMBER(D1113),D1113&gt;=0.0,D1113&lt;=1000000000000000.0))</formula1>
    </dataValidation>
    <dataValidation sqref="D1114" showDropDown="0" showInputMessage="1" showErrorMessage="1" allowBlank="1" errorTitle="Invalid number" error="Enter a numeric value between 0 and 1e+15." promptTitle="Number required" prompt="Enter a numeric value between 0 and 1e+15." type="custom" errorStyle="stop">
      <formula1>=OR(D1114="",AND(ISNUMBER(D1114),D1114&gt;=0.0,D1114&lt;=1000000000000000.0))</formula1>
    </dataValidation>
    <dataValidation sqref="D1115" showDropDown="0" showInputMessage="1" showErrorMessage="1" allowBlank="1" errorTitle="Invalid number" error="Enter a numeric value between 0 and 1e+15." promptTitle="Number required" prompt="Enter a numeric value between 0 and 1e+15." type="custom" errorStyle="stop">
      <formula1>=OR(D1115="",AND(ISNUMBER(D1115),D1115&gt;=0.0,D1115&lt;=1000000000000000.0))</formula1>
    </dataValidation>
    <dataValidation sqref="D1116" showDropDown="0" showInputMessage="1" showErrorMessage="1" allowBlank="1" errorTitle="Invalid number" error="Enter a numeric value between 0 and 1e+15." promptTitle="Number required" prompt="Enter a numeric value between 0 and 1e+15." type="custom" errorStyle="stop">
      <formula1>=OR(D1116="",AND(ISNUMBER(D1116),D1116&gt;=0.0,D1116&lt;=1000000000000000.0))</formula1>
    </dataValidation>
    <dataValidation sqref="D1117" showDropDown="0" showInputMessage="1" showErrorMessage="1" allowBlank="1" errorTitle="Invalid number" error="Enter a numeric value between 0 and 1e+15." promptTitle="Number required" prompt="Enter a numeric value between 0 and 1e+15." type="custom" errorStyle="stop">
      <formula1>=OR(D1117="",AND(ISNUMBER(D1117),D1117&gt;=0.0,D1117&lt;=1000000000000000.0))</formula1>
    </dataValidation>
    <dataValidation sqref="D1118" showDropDown="0" showInputMessage="1" showErrorMessage="1" allowBlank="1" errorTitle="Invalid number" error="Enter a numeric value between 0 and 1e+15." promptTitle="Number required" prompt="Enter a numeric value between 0 and 1e+15." type="custom" errorStyle="stop">
      <formula1>=OR(D1118="",AND(ISNUMBER(D1118),D1118&gt;=0.0,D1118&lt;=1000000000000000.0))</formula1>
    </dataValidation>
    <dataValidation sqref="D11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=OR(D1119="",AND(ISNUMBER(D1119),D1119&gt;=0,D1119&lt;=1000000000000000,MOD(D1119,1)=0))</formula1>
    </dataValidation>
    <dataValidation sqref="D11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=OR(D1120="",AND(ISNUMBER(D1120),D1120&gt;=0,D1120&lt;=1000000000000000,MOD(D1120,1)=0))</formula1>
    </dataValidation>
    <dataValidation sqref="D11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=OR(D1121="",AND(ISNUMBER(D1121),D1121&gt;=0,D1121&lt;=1000000000000000,MOD(D1121,1)=0))</formula1>
    </dataValidation>
    <dataValidation sqref="D1122" showDropDown="0" showInputMessage="1" showErrorMessage="1" allowBlank="1" errorTitle="Invalid number" error="Enter a numeric value between 0 and 1e+15." promptTitle="Number required" prompt="Enter a numeric value between 0 and 1e+15." type="custom" errorStyle="stop">
      <formula1>=OR(D1122="",AND(ISNUMBER(D1122),D1122&gt;=0.0,D1122&lt;=1000000000000000.0))</formula1>
    </dataValidation>
    <dataValidation sqref="D1123" showDropDown="0" showInputMessage="1" showErrorMessage="1" allowBlank="1" errorTitle="Invalid number" error="Enter a numeric value between 0 and 1e+15." promptTitle="Number required" prompt="Enter a numeric value between 0 and 1e+15." type="custom" errorStyle="stop">
      <formula1>=OR(D1123="",AND(ISNUMBER(D1123),D1123&gt;=0.0,D1123&lt;=1000000000000000.0))</formula1>
    </dataValidation>
    <dataValidation sqref="D1124" showDropDown="0" showInputMessage="1" showErrorMessage="1" allowBlank="1" errorTitle="Invalid number" error="Enter a numeric value between 0 and 1e+15." promptTitle="Number required" prompt="Enter a numeric value between 0 and 1e+15." type="custom" errorStyle="stop">
      <formula1>=OR(D1124="",AND(ISNUMBER(D1124),D1124&gt;=0.0,D1124&lt;=1000000000000000.0))</formula1>
    </dataValidation>
    <dataValidation sqref="D1125" showDropDown="0" showInputMessage="1" showErrorMessage="1" allowBlank="1" errorTitle="Invalid value" error="Please select one of the allowed values from the dropdown list." promptTitle="Allowed values" prompt="Select a value from the dropdown list." type="list" errorStyle="stop">
      <formula1>='_lists'!$K$2:$K$5</formula1>
    </dataValidation>
    <dataValidation sqref="D1127"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129" showDropDown="0" showInputMessage="1" showErrorMessage="1" allowBlank="1" errorTitle="Invalid value" error="Please select one of the allowed values from the dropdown list." promptTitle="Allowed values" prompt="Select a value from the dropdown list." type="list" errorStyle="stop">
      <formula1>='_lists'!$L$2:$L$8</formula1>
    </dataValidation>
    <dataValidation sqref="D1131"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132"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13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134"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1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=OR(D1137="",AND(ISNUMBER(D1137),D1137&gt;=0,D1137&lt;=1000000000000000,MOD(D1137,1)=0))</formula1>
    </dataValidation>
    <dataValidation sqref="D11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=OR(D1138="",AND(ISNUMBER(D1138),D1138&gt;=0,D1138&lt;=1000000000000000,MOD(D1138,1)=0))</formula1>
    </dataValidation>
    <dataValidation sqref="D11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=OR(D1139="",AND(ISNUMBER(D1139),D1139&gt;=0,D1139&lt;=1000000000000000,MOD(D1139,1)=0))</formula1>
    </dataValidation>
    <dataValidation sqref="D1140:AG1140"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1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=OR(D1141="",AND(ISNUMBER(D1141),D1141&gt;=0,D1141&lt;=1000000000000000,MOD(D1141,1)=0))</formula1>
    </dataValidation>
    <dataValidation sqref="D11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=OR(D1142="",AND(ISNUMBER(D1142),D1142&gt;=0,D1142&lt;=1000000000000000,MOD(D1142,1)=0))</formula1>
    </dataValidation>
    <dataValidation sqref="D11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=OR(D1143="",AND(ISNUMBER(D1143),D1143&gt;=0,D1143&lt;=1000000000000000,MOD(D1143,1)=0))</formula1>
    </dataValidation>
    <dataValidation sqref="D1144" showDropDown="0" showInputMessage="1" showErrorMessage="1" allowBlank="1" errorTitle="Invalid number" error="Enter a numeric value between 0 and 1e+15." promptTitle="Number required" prompt="Enter a numeric value between 0 and 1e+15." type="custom" errorStyle="stop">
      <formula1>=OR(D1144="",AND(ISNUMBER(D1144),D1144&gt;=0.0,D1144&lt;=1000000000000000.0))</formula1>
    </dataValidation>
    <dataValidation sqref="D1145" showDropDown="0" showInputMessage="1" showErrorMessage="1" allowBlank="1" errorTitle="Invalid number" error="Enter a numeric value between 0 and 1e+15." promptTitle="Number required" prompt="Enter a numeric value between 0 and 1e+15." type="custom" errorStyle="stop">
      <formula1>=OR(D1145="",AND(ISNUMBER(D1145),D1145&gt;=0.0,D1145&lt;=1000000000000000.0))</formula1>
    </dataValidation>
    <dataValidation sqref="D1146" showDropDown="0" showInputMessage="1" showErrorMessage="1" allowBlank="1" errorTitle="Invalid number" error="Enter a numeric value between 0 and 1e+15." promptTitle="Number required" prompt="Enter a numeric value between 0 and 1e+15." type="custom" errorStyle="stop">
      <formula1>=OR(D1146="",AND(ISNUMBER(D1146),D1146&gt;=0.0,D1146&lt;=1000000000000000.0))</formula1>
    </dataValidation>
    <dataValidation sqref="D11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=OR(D1147="",AND(ISNUMBER(D1147),D1147&gt;=0,D1147&lt;=1000000000000000,MOD(D1147,1)=0))</formula1>
    </dataValidation>
    <dataValidation sqref="D1148"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1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=OR(D1149="",AND(ISNUMBER(D1149),D1149&gt;=0,D1149&lt;=1000000000000000,MOD(D1149,1)=0))</formula1>
    </dataValidation>
    <dataValidation sqref="D115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=OR(D1150="",AND(ISNUMBER(D1150),D1150&gt;=0,D1150&lt;=1000000000000000,MOD(D1150,1)=0))</formula1>
    </dataValidation>
    <dataValidation sqref="D11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=OR(D1151="",AND(ISNUMBER(D1151),D1151&gt;=0,D1151&lt;=1000000000000000,MOD(D1151,1)=0))</formula1>
    </dataValidation>
    <dataValidation sqref="D1152" showDropDown="0" showInputMessage="1" showErrorMessage="1" allowBlank="1" errorTitle="Invalid number" error="Enter a numeric value between 0 and 1e+15." promptTitle="Number required" prompt="Enter a numeric value between 0 and 1e+15." type="custom" errorStyle="stop">
      <formula1>=OR(D1152="",AND(ISNUMBER(D1152),D1152&gt;=0.0,D1152&lt;=1000000000000000.0))</formula1>
    </dataValidation>
    <dataValidation sqref="D1153" showDropDown="0" showInputMessage="1" showErrorMessage="1" allowBlank="1" errorTitle="Invalid number" error="Enter a numeric value between 0 and 1e+15." promptTitle="Number required" prompt="Enter a numeric value between 0 and 1e+15." type="custom" errorStyle="stop">
      <formula1>=OR(D1153="",AND(ISNUMBER(D1153),D1153&gt;=0.0,D1153&lt;=1000000000000000.0))</formula1>
    </dataValidation>
    <dataValidation sqref="D1154" showDropDown="0" showInputMessage="1" showErrorMessage="1" allowBlank="1" errorTitle="Invalid number" error="Enter a numeric value between 0 and 1e+15." promptTitle="Number required" prompt="Enter a numeric value between 0 and 1e+15." type="custom" errorStyle="stop">
      <formula1>=OR(D1154="",AND(ISNUMBER(D1154),D1154&gt;=0.0,D1154&lt;=1000000000000000.0))</formula1>
    </dataValidation>
    <dataValidation sqref="D1156:AG1156" showDropDown="0" showInputMessage="1" showErrorMessage="1" allowBlank="1" errorTitle="Invalid value" error="Please select one of the allowed values from the dropdown list." promptTitle="Allowed values" prompt="Select a value from the dropdown list." type="list" errorStyle="stop">
      <formula1>='_lists'!$D$2:$D$254</formula1>
    </dataValidation>
    <dataValidation sqref="D1157:AG1157" showDropDown="0" showInputMessage="1" showErrorMessage="1" allowBlank="1" errorTitle="Invalid number" error="Enter a numeric value between 0 and 1e+15." promptTitle="Number required" prompt="Enter a numeric value between 0 and 1e+15." type="custom" errorStyle="stop">
      <formula1>=OR(D1157="",AND(ISNUMBER(D1157),D1157&gt;=0.0,D1157&lt;=1000000000000000.0))</formula1>
    </dataValidation>
    <dataValidation sqref="D11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=OR(D1159="",AND(ISNUMBER(D1159),D1159&gt;=0,D1159&lt;=1000000000000000,MOD(D1159,1)=0))</formula1>
    </dataValidation>
    <dataValidation sqref="D11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=OR(D1160="",AND(ISNUMBER(D1160),D1160&gt;=0,D1160&lt;=1000000000000000,MOD(D1160,1)=0))</formula1>
    </dataValidation>
    <dataValidation sqref="D1161"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165:AG1165" showDropDown="0" showInputMessage="1" showErrorMessage="1" allowBlank="1" errorTitle="Invalid number" error="Enter a numeric value between 0 and 1e+15." promptTitle="Number required" prompt="Enter a numeric value between 0 and 1e+15." type="custom" errorStyle="stop">
      <formula1>=OR(D1165="",AND(ISNUMBER(D1165),D1165&gt;=0.0,D1165&lt;=1000000000000000.0))</formula1>
    </dataValidation>
    <dataValidation sqref="D1166:AG1166" showDropDown="0" showInputMessage="1" showErrorMessage="1" allowBlank="1" errorTitle="Invalid number" error="Enter a numeric value between 0 and 1e+15." promptTitle="Number required" prompt="Enter a numeric value between 0 and 1e+15." type="custom" errorStyle="stop">
      <formula1>=OR(D1166="",AND(ISNUMBER(D1166),D1166&gt;=0.0,D1166&lt;=1000000000000000.0))</formula1>
    </dataValidation>
    <dataValidation sqref="D1167:AG1167" showDropDown="0" showInputMessage="1" showErrorMessage="1" allowBlank="1" errorTitle="Invalid number" error="Enter a numeric value between 0 and 1e+15." promptTitle="Number required" prompt="Enter a numeric value between 0 and 1e+15." type="custom" errorStyle="stop">
      <formula1>=OR(D1167="",AND(ISNUMBER(D1167),D1167&gt;=0.0,D1167&lt;=1000000000000000.0))</formula1>
    </dataValidation>
    <dataValidation sqref="D1169"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170" showDropDown="0" showInputMessage="1" showErrorMessage="1" allowBlank="1" errorTitle="Invalid number" error="Enter a numeric value between -1e+15 and 1e+15." promptTitle="Number required" prompt="Enter a numeric value between -1e+15 and 1e+15." type="custom" errorStyle="stop">
      <formula1>=OR(D1170="",AND(ISNUMBER(D1170),D1170&gt;=-1000000000000000.0,D1170&lt;=1000000000000000.0))</formula1>
    </dataValidation>
    <dataValidation sqref="D1171" showDropDown="0" showInputMessage="1" showErrorMessage="1" allowBlank="1" errorTitle="Invalid value" error="Please select one of the allowed values from the dropdown list." promptTitle="Allowed values" prompt="Select a value from the dropdown list." type="list" errorStyle="stop">
      <formula1>='_lists'!$M$2:$M$7</formula1>
    </dataValidation>
    <dataValidation sqref="D11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=OR(D1175="",AND(ISNUMBER(D1175),D1175&gt;=0,D1175&lt;=1000000000000000,MOD(D1175,1)=0))</formula1>
    </dataValidation>
    <dataValidation sqref="D1178:H1178" showDropDown="0" showInputMessage="1" showErrorMessage="1" allowBlank="1" errorTitle="Invalid value" error="Please select one of the allowed values from the dropdown list." promptTitle="Allowed values" prompt="Select a value from the dropdown list." type="list" errorStyle="stop">
      <formula1>='_lists'!$N$2:$N$19</formula1>
    </dataValidation>
    <dataValidation sqref="D1179:H1179" showDropDown="0" showInputMessage="1" showErrorMessage="1" allowBlank="1" errorTitle="Invalid value" error="Please select one of the allowed values from the dropdown list." promptTitle="Allowed values" prompt="Select a value from the dropdown list." type="list" errorStyle="stop">
      <formula1>='_lists'!$N$2:$N$19</formula1>
    </dataValidation>
    <dataValidation sqref="D1180:H1180" showDropDown="0" showInputMessage="1" showErrorMessage="1" allowBlank="1" errorTitle="Invalid value" error="Please select one of the allowed values from the dropdown list." promptTitle="Allowed values" prompt="Select a value from the dropdown list." type="list" errorStyle="stop">
      <formula1>='_lists'!$N$2:$N$19</formula1>
    </dataValidation>
    <dataValidation sqref="D1181:H1181" showDropDown="0" showInputMessage="1" showErrorMessage="1" allowBlank="1" errorTitle="Invalid value" error="Please select one of the allowed values from the dropdown list." promptTitle="Allowed values" prompt="Select a value from the dropdown list." type="list" errorStyle="stop">
      <formula1>='_lists'!$N$2:$N$19</formula1>
    </dataValidation>
    <dataValidation sqref="D1182:H1182" showDropDown="0" showInputMessage="1" showErrorMessage="1" allowBlank="1" errorTitle="Invalid value" error="Please select one of the allowed values from the dropdown list." promptTitle="Allowed values" prompt="Select a value from the dropdown list." type="list" errorStyle="stop">
      <formula1>='_lists'!$N$2:$N$19</formula1>
    </dataValidation>
    <dataValidation sqref="D1184:AG1184" showDropDown="0" showInputMessage="1" showErrorMessage="1" allowBlank="1" errorTitle="Invalid value" error="Please select one of the allowed values from the dropdown list." promptTitle="Allowed values" prompt="Select a value from the dropdown list." type="list" errorStyle="stop">
      <formula1>='_lists'!$O$2:$O$8</formula1>
    </dataValidation>
    <dataValidation sqref="D1185:AG11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=OR(D1185="",AND(ISNUMBER(D1185),D1185&gt;=0,D1185&lt;=1000000000000000,MOD(D1185,1)=0))</formula1>
    </dataValidation>
    <dataValidation sqref="D1186:AG118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=OR(D1186="",AND(ISNUMBER(D1186),D1186&gt;=0,D1186&lt;=1000000000000000,MOD(D1186,1)=0))</formula1>
    </dataValidation>
    <dataValidation sqref="D1187:AG118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=OR(D1187="",AND(ISNUMBER(D1187),D1187&gt;=0,D1187&lt;=1000000000000000,MOD(D1187,1)=0))</formula1>
    </dataValidation>
    <dataValidation sqref="D1189" showDropDown="0" showInputMessage="1" showErrorMessage="1" allowBlank="1" errorTitle="Invalid number" error="Enter a numeric value between -1e+15 and 1e+15." promptTitle="Number required" prompt="Enter a numeric value between -1e+15 and 1e+15." type="custom" errorStyle="stop">
      <formula1>=OR(D1189="",AND(ISNUMBER(D1189),D1189&gt;=-1000000000000000.0,D1189&lt;=1000000000000000.0))</formula1>
    </dataValidation>
    <dataValidation sqref="D1190" showDropDown="0" showInputMessage="1" showErrorMessage="1" allowBlank="1" errorTitle="Invalid number" error="Enter a numeric value between -1e+15 and 0." promptTitle="Number required" prompt="Enter a numeric value between -1e+15 and 0." type="custom" errorStyle="stop">
      <formula1>=OR(D1190="",AND(ISNUMBER(D1190),D1190&gt;=-1000000000000000.0,D1190&lt;=0.0))</formula1>
    </dataValidation>
    <dataValidation sqref="D1191" showDropDown="0" showInputMessage="1" showErrorMessage="1" allowBlank="1" errorTitle="Invalid number" error="Enter a numeric value between -1e+15 and 0." promptTitle="Number required" prompt="Enter a numeric value between -1e+15 and 0." type="custom" errorStyle="stop">
      <formula1>=OR(D1191="",AND(ISNUMBER(D1191),D1191&gt;=-1000000000000000.0,D1191&lt;=0.0))</formula1>
    </dataValidation>
    <dataValidation sqref="D1192" showDropDown="0" showInputMessage="1" showErrorMessage="1" allowBlank="1" errorTitle="Invalid number" error="Enter a numeric value between 0 and 1e+15." promptTitle="Number required" prompt="Enter a numeric value between 0 and 1e+15." type="custom" errorStyle="stop">
      <formula1>=OR(D1192="",AND(ISNUMBER(D1192),D1192&gt;=0.0,D1192&lt;=1000000000000000.0))</formula1>
    </dataValidation>
    <dataValidation sqref="D1193" showDropDown="0" showInputMessage="1" showErrorMessage="1" allowBlank="1" errorTitle="Invalid number" error="Enter a numeric value between 0 and 1e+15." promptTitle="Number required" prompt="Enter a numeric value between 0 and 1e+15." type="custom" errorStyle="stop">
      <formula1>=OR(D1193="",AND(ISNUMBER(D1193),D1193&gt;=0.0,D1193&lt;=1000000000000000.0))</formula1>
    </dataValidation>
    <dataValidation sqref="D1194" showDropDown="0" showInputMessage="1" showErrorMessage="1" allowBlank="1" errorTitle="Invalid number" error="Enter a numeric value between 0 and 1e+15." promptTitle="Number required" prompt="Enter a numeric value between 0 and 1e+15." type="custom" errorStyle="stop">
      <formula1>=OR(D1194="",AND(ISNUMBER(D1194),D1194&gt;=0.0,D1194&lt;=1000000000000000.0))</formula1>
    </dataValidation>
    <dataValidation sqref="D1195" showDropDown="0" showInputMessage="1" showErrorMessage="1" allowBlank="1" errorTitle="Invalid number" error="Enter a numeric value between -1e+15 and 0." promptTitle="Number required" prompt="Enter a numeric value between -1e+15 and 0." type="custom" errorStyle="stop">
      <formula1>=OR(D1195="",AND(ISNUMBER(D1195),D1195&gt;=-1000000000000000.0,D1195&lt;=0.0))</formula1>
    </dataValidation>
    <dataValidation sqref="D1196" showDropDown="0" showInputMessage="1" showErrorMessage="1" allowBlank="1" errorTitle="Invalid number" error="Enter a numeric value between 0 and 1e+15." promptTitle="Number required" prompt="Enter a numeric value between 0 and 1e+15." type="custom" errorStyle="stop">
      <formula1>=OR(D1196="",AND(ISNUMBER(D1196),D1196&gt;=0.0,D1196&lt;=1000000000000000.0))</formula1>
    </dataValidation>
    <dataValidation sqref="D1197" showDropDown="0" showInputMessage="1" showErrorMessage="1" allowBlank="1" errorTitle="Invalid number" error="Enter a numeric value between 0 and 1e+15." promptTitle="Number required" prompt="Enter a numeric value between 0 and 1e+15." type="custom" errorStyle="stop">
      <formula1>=OR(D1197="",AND(ISNUMBER(D1197),D1197&gt;=0.0,D1197&lt;=1000000000000000.0))</formula1>
    </dataValidation>
    <dataValidation sqref="D1198" showDropDown="0" showInputMessage="1" showErrorMessage="1" allowBlank="1" errorTitle="Invalid number" error="Enter a numeric value between -1e+15 and 0." promptTitle="Number required" prompt="Enter a numeric value between -1e+15 and 0." type="custom" errorStyle="stop">
      <formula1>=OR(D1198="",AND(ISNUMBER(D1198),D1198&gt;=-1000000000000000.0,D1198&lt;=0.0))</formula1>
    </dataValidation>
    <dataValidation sqref="D1199" showDropDown="0" showInputMessage="1" showErrorMessage="1" allowBlank="1" errorTitle="Invalid number" error="Enter a numeric value between -1e+15 and 0." promptTitle="Number required" prompt="Enter a numeric value between -1e+15 and 0." type="custom" errorStyle="stop">
      <formula1>=OR(D1199="",AND(ISNUMBER(D1199),D1199&gt;=-1000000000000000.0,D1199&lt;=0.0))</formula1>
    </dataValidation>
    <dataValidation sqref="D1200" showDropDown="0" showInputMessage="1" showErrorMessage="1" allowBlank="1" errorTitle="Invalid number" error="Enter a numeric value between -1e+15 and 0." promptTitle="Number required" prompt="Enter a numeric value between -1e+15 and 0." type="custom" errorStyle="stop">
      <formula1>=OR(D1200="",AND(ISNUMBER(D1200),D1200&gt;=-1000000000000000.0,D1200&lt;=0.0))</formula1>
    </dataValidation>
    <dataValidation sqref="D1201" showDropDown="0" showInputMessage="1" showErrorMessage="1" allowBlank="1" errorTitle="Invalid number" error="Enter a numeric value between -1e+15 and 0." promptTitle="Number required" prompt="Enter a numeric value between -1e+15 and 0." type="custom" errorStyle="stop">
      <formula1>=OR(D1201="",AND(ISNUMBER(D1201),D1201&gt;=-1000000000000000.0,D1201&lt;=0.0))</formula1>
    </dataValidation>
    <dataValidation sqref="D1202" showDropDown="0" showInputMessage="1" showErrorMessage="1" allowBlank="1" errorTitle="Invalid number" error="Enter a numeric value between -1e+15 and 0." promptTitle="Number required" prompt="Enter a numeric value between -1e+15 and 0." type="custom" errorStyle="stop">
      <formula1>=OR(D1202="",AND(ISNUMBER(D1202),D1202&gt;=-1000000000000000.0,D1202&lt;=0.0))</formula1>
    </dataValidation>
    <dataValidation sqref="D1203" showDropDown="0" showInputMessage="1" showErrorMessage="1" allowBlank="1" errorTitle="Invalid number" error="Enter a numeric value between -1e+15 and 0." promptTitle="Number required" prompt="Enter a numeric value between -1e+15 and 0." type="custom" errorStyle="stop">
      <formula1>=OR(D1203="",AND(ISNUMBER(D1203),D1203&gt;=-1000000000000000.0,D1203&lt;=0.0))</formula1>
    </dataValidation>
    <dataValidation sqref="D1204" showDropDown="0" showInputMessage="1" showErrorMessage="1" allowBlank="1" errorTitle="Invalid number" error="Enter a numeric value between -1e+15 and 0." promptTitle="Number required" prompt="Enter a numeric value between -1e+15 and 0." type="custom" errorStyle="stop">
      <formula1>=OR(D1204="",AND(ISNUMBER(D1204),D1204&gt;=-1000000000000000.0,D1204&lt;=0.0))</formula1>
    </dataValidation>
    <dataValidation sqref="D1205" showDropDown="0" showInputMessage="1" showErrorMessage="1" allowBlank="1" errorTitle="Invalid number" error="Enter a numeric value between -1e+15 and 0." promptTitle="Number required" prompt="Enter a numeric value between -1e+15 and 0." type="custom" errorStyle="stop">
      <formula1>=OR(D1205="",AND(ISNUMBER(D1205),D1205&gt;=-1000000000000000.0,D1205&lt;=0.0))</formula1>
    </dataValidation>
    <dataValidation sqref="D1206" showDropDown="0" showInputMessage="1" showErrorMessage="1" allowBlank="1" errorTitle="Invalid number" error="Enter a numeric value between -1e+15 and 0." promptTitle="Number required" prompt="Enter a numeric value between -1e+15 and 0." type="custom" errorStyle="stop">
      <formula1>=OR(D1206="",AND(ISNUMBER(D1206),D1206&gt;=-1000000000000000.0,D1206&lt;=0.0))</formula1>
    </dataValidation>
    <dataValidation sqref="D1207" showDropDown="0" showInputMessage="1" showErrorMessage="1" allowBlank="1" errorTitle="Invalid number" error="Enter a numeric value between -1e+15 and 0." promptTitle="Number required" prompt="Enter a numeric value between -1e+15 and 0." type="custom" errorStyle="stop">
      <formula1>=OR(D1207="",AND(ISNUMBER(D1207),D1207&gt;=-1000000000000000.0,D1207&lt;=0.0))</formula1>
    </dataValidation>
    <dataValidation sqref="D1208" showDropDown="0" showInputMessage="1" showErrorMessage="1" allowBlank="1" errorTitle="Invalid number" error="Enter a numeric value between -1e+15 and 0." promptTitle="Number required" prompt="Enter a numeric value between -1e+15 and 0." type="custom" errorStyle="stop">
      <formula1>=OR(D1208="",AND(ISNUMBER(D1208),D1208&gt;=-1000000000000000.0,D1208&lt;=0.0))</formula1>
    </dataValidation>
    <dataValidation sqref="D1209" showDropDown="0" showInputMessage="1" showErrorMessage="1" allowBlank="1" errorTitle="Invalid number" error="Enter a numeric value between 0 and 1e+15." promptTitle="Number required" prompt="Enter a numeric value between 0 and 1e+15." type="custom" errorStyle="stop">
      <formula1>=OR(D1209="",AND(ISNUMBER(D1209),D1209&gt;=0.0,D1209&lt;=1000000000000000.0))</formula1>
    </dataValidation>
    <dataValidation sqref="D1210" showDropDown="0" showInputMessage="1" showErrorMessage="1" allowBlank="1" errorTitle="Invalid number" error="Enter a numeric value between 0 and 1e+15." promptTitle="Number required" prompt="Enter a numeric value between 0 and 1e+15." type="custom" errorStyle="stop">
      <formula1>=OR(D1210="",AND(ISNUMBER(D1210),D1210&gt;=0.0,D1210&lt;=1000000000000000.0))</formula1>
    </dataValidation>
    <dataValidation sqref="D1211" showDropDown="0" showInputMessage="1" showErrorMessage="1" allowBlank="1" errorTitle="Invalid number" error="Enter a numeric value between -1e+15 and 0." promptTitle="Number required" prompt="Enter a numeric value between -1e+15 and 0." type="custom" errorStyle="stop">
      <formula1>=OR(D1211="",AND(ISNUMBER(D1211),D1211&gt;=-1000000000000000.0,D1211&lt;=0.0))</formula1>
    </dataValidation>
    <dataValidation sqref="D1212" showDropDown="0" showInputMessage="1" showErrorMessage="1" allowBlank="1" errorTitle="Invalid number" error="Enter a numeric value between -1e+15 and 0." promptTitle="Number required" prompt="Enter a numeric value between -1e+15 and 0." type="custom" errorStyle="stop">
      <formula1>=OR(D1212="",AND(ISNUMBER(D1212),D1212&gt;=-1000000000000000.0,D1212&lt;=0.0))</formula1>
    </dataValidation>
    <dataValidation sqref="D1213" showDropDown="0" showInputMessage="1" showErrorMessage="1" allowBlank="1" errorTitle="Invalid number" error="Enter a numeric value between -1e+15 and 0." promptTitle="Number required" prompt="Enter a numeric value between -1e+15 and 0." type="custom" errorStyle="stop">
      <formula1>=OR(D1213="",AND(ISNUMBER(D1213),D1213&gt;=-1000000000000000.0,D1213&lt;=0.0))</formula1>
    </dataValidation>
    <dataValidation sqref="D1214" showDropDown="0" showInputMessage="1" showErrorMessage="1" allowBlank="1" errorTitle="Invalid number" error="Enter a numeric value between 0 and 1e+15." promptTitle="Number required" prompt="Enter a numeric value between 0 and 1e+15." type="custom" errorStyle="stop">
      <formula1>=OR(D1214="",AND(ISNUMBER(D1214),D1214&gt;=0.0,D1214&lt;=1000000000000000.0))</formula1>
    </dataValidation>
    <dataValidation sqref="D1215" showDropDown="0" showInputMessage="1" showErrorMessage="1" allowBlank="1" errorTitle="Invalid number" error="Enter a numeric value between 0 and 1e+15." promptTitle="Number required" prompt="Enter a numeric value between 0 and 1e+15." type="custom" errorStyle="stop">
      <formula1>=OR(D1215="",AND(ISNUMBER(D1215),D1215&gt;=0.0,D1215&lt;=1000000000000000.0))</formula1>
    </dataValidation>
    <dataValidation sqref="D1216" showDropDown="0" showInputMessage="1" showErrorMessage="1" allowBlank="1" errorTitle="Invalid number" error="Enter a numeric value between 0 and 1e+15." promptTitle="Number required" prompt="Enter a numeric value between 0 and 1e+15." type="custom" errorStyle="stop">
      <formula1>=OR(D1216="",AND(ISNUMBER(D1216),D1216&gt;=0.0,D1216&lt;=1000000000000000.0))</formula1>
    </dataValidation>
    <dataValidation sqref="D1217" showDropDown="0" showInputMessage="1" showErrorMessage="1" allowBlank="1" errorTitle="Invalid number" error="Enter a numeric value between -1e+15 and 0." promptTitle="Number required" prompt="Enter a numeric value between -1e+15 and 0." type="custom" errorStyle="stop">
      <formula1>=OR(D1217="",AND(ISNUMBER(D1217),D1217&gt;=-1000000000000000.0,D1217&lt;=0.0))</formula1>
    </dataValidation>
    <dataValidation sqref="D1218" showDropDown="0" showInputMessage="1" showErrorMessage="1" allowBlank="1" errorTitle="Invalid number" error="Enter a numeric value between 0 and 1e+15." promptTitle="Number required" prompt="Enter a numeric value between 0 and 1e+15." type="custom" errorStyle="stop">
      <formula1>=OR(D1218="",AND(ISNUMBER(D1218),D1218&gt;=0.0,D1218&lt;=1000000000000000.0))</formula1>
    </dataValidation>
    <dataValidation sqref="D1219" showDropDown="0" showInputMessage="1" showErrorMessage="1" allowBlank="1" errorTitle="Invalid number" error="Enter a numeric value between 0 and 1e+15." promptTitle="Number required" prompt="Enter a numeric value between 0 and 1e+15." type="custom" errorStyle="stop">
      <formula1>=OR(D1219="",AND(ISNUMBER(D1219),D1219&gt;=0.0,D1219&lt;=1000000000000000.0))</formula1>
    </dataValidation>
    <dataValidation sqref="D1220" showDropDown="0" showInputMessage="1" showErrorMessage="1" allowBlank="1" errorTitle="Invalid number" error="Enter a numeric value between 0 and 1e+15." promptTitle="Number required" prompt="Enter a numeric value between 0 and 1e+15." type="custom" errorStyle="stop">
      <formula1>=OR(D1220="",AND(ISNUMBER(D1220),D1220&gt;=0.0,D1220&lt;=1000000000000000.0))</formula1>
    </dataValidation>
    <dataValidation sqref="D1221" showDropDown="0" showInputMessage="1" showErrorMessage="1" allowBlank="1" errorTitle="Invalid number" error="Enter a numeric value between -1e+15 and 0." promptTitle="Number required" prompt="Enter a numeric value between -1e+15 and 0." type="custom" errorStyle="stop">
      <formula1>=OR(D1221="",AND(ISNUMBER(D1221),D1221&gt;=-1000000000000000.0,D1221&lt;=0.0))</formula1>
    </dataValidation>
    <dataValidation sqref="D1222" showDropDown="0" showInputMessage="1" showErrorMessage="1" allowBlank="1" errorTitle="Invalid number" error="Enter a numeric value between 0 and 1e+15." promptTitle="Number required" prompt="Enter a numeric value between 0 and 1e+15." type="custom" errorStyle="stop">
      <formula1>=OR(D1222="",AND(ISNUMBER(D1222),D1222&gt;=0.0,D1222&lt;=1000000000000000.0))</formula1>
    </dataValidation>
    <dataValidation sqref="D1224" showDropDown="0" showInputMessage="1" showErrorMessage="1" allowBlank="1" errorTitle="Invalid number" error="Enter a numeric value between 0 and 1e+15." promptTitle="Number required" prompt="Enter a numeric value between 0 and 1e+15." type="custom" errorStyle="stop">
      <formula1>=OR(D1224="",AND(ISNUMBER(D1224),D1224&gt;=0.0,D1224&lt;=1000000000000000.0))</formula1>
    </dataValidation>
    <dataValidation sqref="D1225" showDropDown="0" showInputMessage="1" showErrorMessage="1" allowBlank="1" errorTitle="Invalid number" error="Enter a numeric value between 0 and 1e+15." promptTitle="Number required" prompt="Enter a numeric value between 0 and 1e+15." type="custom" errorStyle="stop">
      <formula1>=OR(D1225="",AND(ISNUMBER(D1225),D1225&gt;=0.0,D1225&lt;=1000000000000000.0))</formula1>
    </dataValidation>
    <dataValidation sqref="D1227" showDropDown="0" showInputMessage="1" showErrorMessage="1" allowBlank="1" errorTitle="Invalid number" error="Enter a numeric value between 0 and 1e+15." promptTitle="Number required" prompt="Enter a numeric value between 0 and 1e+15." type="custom" errorStyle="stop">
      <formula1>=OR(D1227="",AND(ISNUMBER(D1227),D1227&gt;=0.0,D1227&lt;=1000000000000000.0))</formula1>
    </dataValidation>
    <dataValidation sqref="D1229" showDropDown="0" showInputMessage="1" showErrorMessage="1" allowBlank="1" errorTitle="Invalid number" error="Enter a numeric value between 0 and 1e+15." promptTitle="Number required" prompt="Enter a numeric value between 0 and 1e+15." type="custom" errorStyle="stop">
      <formula1>=OR(D1229="",AND(ISNUMBER(D1229),D1229&gt;=0.0,D1229&lt;=1000000000000000.0))</formula1>
    </dataValidation>
    <dataValidation sqref="D1230" showDropDown="0" showInputMessage="1" showErrorMessage="1" allowBlank="1" errorTitle="Invalid number" error="Enter a numeric value between 0 and 1e+15." promptTitle="Number required" prompt="Enter a numeric value between 0 and 1e+15." type="custom" errorStyle="stop">
      <formula1>=OR(D1230="",AND(ISNUMBER(D1230),D1230&gt;=0.0,D1230&lt;=1000000000000000.0))</formula1>
    </dataValidation>
    <dataValidation sqref="D1231" showDropDown="0" showInputMessage="1" showErrorMessage="1" allowBlank="1" errorTitle="Invalid number" error="Enter a numeric value between 0 and 1e+15." promptTitle="Number required" prompt="Enter a numeric value between 0 and 1e+15." type="custom" errorStyle="stop">
      <formula1>=OR(D1231="",AND(ISNUMBER(D1231),D1231&gt;=0.0,D1231&lt;=1000000000000000.0))</formula1>
    </dataValidation>
    <dataValidation sqref="D1233:AG1233" showDropDown="0" showInputMessage="1" showErrorMessage="1" allowBlank="1" errorTitle="Invalid value" error="Please select one of the allowed values from the dropdown list." promptTitle="Allowed values" prompt="Select a value from the dropdown list." type="list" errorStyle="stop">
      <formula1>='_lists'!$D$2:$D$254</formula1>
    </dataValidation>
    <dataValidation sqref="D1236:AG1236" showDropDown="0" showInputMessage="1" showErrorMessage="1" allowBlank="1" errorTitle="Invalid number" error="Enter a numeric value between 0 and 1e+15." promptTitle="Number required" prompt="Enter a numeric value between 0 and 1e+15." type="custom" errorStyle="stop">
      <formula1>=OR(D1236="",AND(ISNUMBER(D1236),D1236&gt;=0.0,D1236&lt;=1000000000000000.0))</formula1>
    </dataValidation>
    <dataValidation sqref="D1237:AG1237" showDropDown="0" showInputMessage="1" showErrorMessage="1" allowBlank="1" errorTitle="Invalid number" error="Enter a numeric value between 0 and 1e+15." promptTitle="Number required" prompt="Enter a numeric value between 0 and 1e+15." type="custom" errorStyle="stop">
      <formula1>=OR(D1237="",AND(ISNUMBER(D1237),D1237&gt;=0.0,D1237&lt;=1000000000000000.0))</formula1>
    </dataValidation>
    <dataValidation sqref="D1238:AG1238" showDropDown="0" showInputMessage="1" showErrorMessage="1" allowBlank="1" errorTitle="Invalid number" error="Enter a numeric value between -1e+15 and 1e+15." promptTitle="Number required" prompt="Enter a numeric value between -1e+15 and 1e+15." type="custom" errorStyle="stop">
      <formula1>=OR(D1238="",AND(ISNUMBER(D1238),D1238&gt;=-1000000000000000.0,D1238&lt;=1000000000000000.0))</formula1>
    </dataValidation>
    <dataValidation sqref="D1240:AG1240" showDropDown="0" showInputMessage="1" showErrorMessage="1" allowBlank="1" errorTitle="Invalid value" error="Please select one of the allowed values from the dropdown list." promptTitle="Allowed values" prompt="Select a value from the dropdown list." type="list" errorStyle="stop">
      <formula1>='_lists'!$D$2:$D$254</formula1>
    </dataValidation>
    <dataValidation sqref="D1243:AG1243" showDropDown="0" showInputMessage="1" showErrorMessage="1" allowBlank="1" errorTitle="Invalid number" error="Enter a numeric value between 0 and 1e+15." promptTitle="Number required" prompt="Enter a numeric value between 0 and 1e+15." type="custom" errorStyle="stop">
      <formula1>=OR(D1243="",AND(ISNUMBER(D1243),D1243&gt;=0.0,D1243&lt;=1000000000000000.0))</formula1>
    </dataValidation>
    <dataValidation sqref="D1244:AG1244" showDropDown="0" showInputMessage="1" showErrorMessage="1" allowBlank="1" errorTitle="Invalid number" error="Enter a numeric value between -1e+15 and 1e+15." promptTitle="Number required" prompt="Enter a numeric value between -1e+15 and 1e+15." type="custom" errorStyle="stop">
      <formula1>=OR(D1244="",AND(ISNUMBER(D1244),D1244&gt;=-1000000000000000.0,D1244&lt;=1000000000000000.0))</formula1>
    </dataValidation>
    <dataValidation sqref="D1246:AG1246" showDropDown="0" showInputMessage="1" showErrorMessage="1" allowBlank="1" errorTitle="Invalid value" error="Please select one of the allowed values from the dropdown list." promptTitle="Allowed values" prompt="Select a value from the dropdown list." type="list" errorStyle="stop">
      <formula1>='_lists'!$D$2:$D$254</formula1>
    </dataValidation>
    <dataValidation sqref="D1248:AG1248" showDropDown="0" showInputMessage="1" showErrorMessage="1" allowBlank="1" errorTitle="Invalid number" error="Enter a numeric value between 0 and 1e+15." promptTitle="Number required" prompt="Enter a numeric value between 0 and 1e+15." type="custom" errorStyle="stop">
      <formula1>=OR(D1248="",AND(ISNUMBER(D1248),D1248&gt;=0.0,D1248&lt;=1000000000000000.0))</formula1>
    </dataValidation>
    <dataValidation sqref="D1250"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251"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252"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254:AG1254" showDropDown="0" showInputMessage="1" showErrorMessage="1" allowBlank="1" errorTitle="Invalid value" error="Please select one of the allowed values from the dropdown list." promptTitle="Allowed values" prompt="Select a value from the dropdown list." type="list" errorStyle="stop">
      <formula1>='_lists'!$P$2:$P$30</formula1>
    </dataValidation>
    <dataValidation sqref="D1255:AG1255" showDropDown="0" showInputMessage="1" showErrorMessage="1" allowBlank="1" errorTitle="Invalid number" error="Enter a numeric value between -1e+15 and 1e+15." promptTitle="Number required" prompt="Enter a numeric value between -1e+15 and 1e+15." type="custom" errorStyle="stop">
      <formula1>=OR(D1255="",AND(ISNUMBER(D1255),D1255&gt;=-1000000000000000.0,D1255&lt;=1000000000000000.0))</formula1>
    </dataValidation>
    <dataValidation sqref="D1256:AG1256" showDropDown="0" showInputMessage="1" showErrorMessage="1" allowBlank="1" errorTitle="Invalid number" error="Enter a numeric value between -1e+15 and 1e+15." promptTitle="Number required" prompt="Enter a numeric value between -1e+15 and 1e+15." type="custom" errorStyle="stop">
      <formula1>=OR(D1256="",AND(ISNUMBER(D1256),D1256&gt;=-1000000000000000.0,D1256&lt;=1000000000000000.0))</formula1>
    </dataValidation>
    <dataValidation sqref="D1257:AG1257" showDropDown="0" showInputMessage="1" showErrorMessage="1" allowBlank="1" errorTitle="Invalid number" error="Enter a numeric value between -1e+15 and 1e+15." promptTitle="Number required" prompt="Enter a numeric value between -1e+15 and 1e+15." type="custom" errorStyle="stop">
      <formula1>=OR(D1257="",AND(ISNUMBER(D1257),D1257&gt;=-1000000000000000.0,D1257&lt;=1000000000000000.0))</formula1>
    </dataValidation>
    <dataValidation sqref="D1258:AG1258" showDropDown="0" showInputMessage="1" showErrorMessage="1" allowBlank="1" errorTitle="Invalid number" error="Enter a numeric value between -1e+15 and 1e+15." promptTitle="Number required" prompt="Enter a numeric value between -1e+15 and 1e+15." type="custom" errorStyle="stop">
      <formula1>=OR(D1258="",AND(ISNUMBER(D1258),D1258&gt;=-1000000000000000.0,D1258&lt;=1000000000000000.0))</formula1>
    </dataValidation>
    <dataValidation sqref="D1259:AG1259" showDropDown="0" showInputMessage="1" showErrorMessage="1" allowBlank="1" errorTitle="Invalid number" error="Enter a numeric value between -1e+15 and 1e+15." promptTitle="Number required" prompt="Enter a numeric value between -1e+15 and 1e+15." type="custom" errorStyle="stop">
      <formula1>=OR(D1259="",AND(ISNUMBER(D1259),D1259&gt;=-1000000000000000.0,D1259&lt;=1000000000000000.0))</formula1>
    </dataValidation>
    <dataValidation sqref="D1260:AG1260" showDropDown="0" showInputMessage="1" showErrorMessage="1" allowBlank="1" errorTitle="Invalid number" error="Enter a numeric value between -1e+15 and 1e+15." promptTitle="Number required" prompt="Enter a numeric value between -1e+15 and 1e+15." type="custom" errorStyle="stop">
      <formula1>=OR(D1260="",AND(ISNUMBER(D1260),D1260&gt;=-1000000000000000.0,D1260&lt;=1000000000000000.0))</formula1>
    </dataValidation>
    <dataValidation sqref="D1261:AG1261" showDropDown="0" showInputMessage="1" showErrorMessage="1" allowBlank="1" errorTitle="Invalid number" error="Enter a numeric value between -1e+15 and 1e+15." promptTitle="Number required" prompt="Enter a numeric value between -1e+15 and 1e+15." type="custom" errorStyle="stop">
      <formula1>=OR(D1261="",AND(ISNUMBER(D1261),D1261&gt;=-1000000000000000.0,D1261&lt;=1000000000000000.0))</formula1>
    </dataValidation>
    <dataValidation sqref="D1262:AG1262" showDropDown="0" showInputMessage="1" showErrorMessage="1" allowBlank="1" errorTitle="Invalid number" error="Enter a numeric value between -1e+15 and 1e+15." promptTitle="Number required" prompt="Enter a numeric value between -1e+15 and 1e+15." type="custom" errorStyle="stop">
      <formula1>=OR(D1262="",AND(ISNUMBER(D1262),D1262&gt;=-1000000000000000.0,D1262&lt;=1000000000000000.0))</formula1>
    </dataValidation>
    <dataValidation sqref="D1263:AG1263" showDropDown="0" showInputMessage="1" showErrorMessage="1" allowBlank="1" errorTitle="Invalid number" error="Enter a numeric value between -1e+15 and 1e+15." promptTitle="Number required" prompt="Enter a numeric value between -1e+15 and 1e+15." type="custom" errorStyle="stop">
      <formula1>=OR(D1263="",AND(ISNUMBER(D1263),D1263&gt;=-1000000000000000.0,D1263&lt;=1000000000000000.0))</formula1>
    </dataValidation>
    <dataValidation sqref="D1264:AG1264" showDropDown="0" showInputMessage="1" showErrorMessage="1" allowBlank="1" errorTitle="Invalid number" error="Enter a numeric value between -1e+15 and 1e+15." promptTitle="Number required" prompt="Enter a numeric value between -1e+15 and 1e+15." type="custom" errorStyle="stop">
      <formula1>=OR(D1264="",AND(ISNUMBER(D1264),D1264&gt;=-1000000000000000.0,D1264&lt;=1000000000000000.0))</formula1>
    </dataValidation>
    <dataValidation sqref="D1265:AG1265" showDropDown="0" showInputMessage="1" showErrorMessage="1" allowBlank="1" errorTitle="Invalid number" error="Enter a numeric value between -1e+15 and 1e+15." promptTitle="Number required" prompt="Enter a numeric value between -1e+15 and 1e+15." type="custom" errorStyle="stop">
      <formula1>=OR(D1265="",AND(ISNUMBER(D1265),D1265&gt;=-1000000000000000.0,D1265&lt;=1000000000000000.0))</formula1>
    </dataValidation>
    <dataValidation sqref="D1266:AG1266" showDropDown="0" showInputMessage="1" showErrorMessage="1" allowBlank="1" errorTitle="Invalid number" error="Enter a numeric value between -1e+15 and 1e+15." promptTitle="Number required" prompt="Enter a numeric value between -1e+15 and 1e+15." type="custom" errorStyle="stop">
      <formula1>=OR(D1266="",AND(ISNUMBER(D1266),D1266&gt;=-1000000000000000.0,D1266&lt;=1000000000000000.0))</formula1>
    </dataValidation>
    <dataValidation sqref="D1267:AG1267" showDropDown="0" showInputMessage="1" showErrorMessage="1" allowBlank="1" errorTitle="Invalid number" error="Enter a numeric value between -1e+15 and 1e+15." promptTitle="Number required" prompt="Enter a numeric value between -1e+15 and 1e+15." type="custom" errorStyle="stop">
      <formula1>=OR(D1267="",AND(ISNUMBER(D1267),D1267&gt;=-1000000000000000.0,D1267&lt;=1000000000000000.0))</formula1>
    </dataValidation>
    <dataValidation sqref="D1268:AG1268" showDropDown="0" showInputMessage="1" showErrorMessage="1" allowBlank="1" errorTitle="Invalid number" error="Enter a numeric value between -1e+15 and 1e+15." promptTitle="Number required" prompt="Enter a numeric value between -1e+15 and 1e+15." type="custom" errorStyle="stop">
      <formula1>=OR(D1268="",AND(ISNUMBER(D1268),D1268&gt;=-1000000000000000.0,D1268&lt;=1000000000000000.0))</formula1>
    </dataValidation>
    <dataValidation sqref="D1269:AG1269" showDropDown="0" showInputMessage="1" showErrorMessage="1" allowBlank="1" errorTitle="Invalid number" error="Enter a numeric value between -1e+15 and 1e+15." promptTitle="Number required" prompt="Enter a numeric value between -1e+15 and 1e+15." type="custom" errorStyle="stop">
      <formula1>=OR(D1269="",AND(ISNUMBER(D1269),D1269&gt;=-1000000000000000.0,D1269&lt;=1000000000000000.0))</formula1>
    </dataValidation>
    <dataValidation sqref="D1270:AG1270" showDropDown="0" showInputMessage="1" showErrorMessage="1" allowBlank="1" errorTitle="Invalid value" error="Please select one of the allowed values from the dropdown list." promptTitle="Allowed values" prompt="Select a value from the dropdown list." type="list" errorStyle="stop">
      <formula1>='_lists'!$P$2:$P$30</formula1>
    </dataValidation>
    <dataValidation sqref="D1271:AG1271" showDropDown="0" showInputMessage="1" showErrorMessage="1" allowBlank="1" errorTitle="Invalid number" error="Enter a numeric value between -1e+15 and 1e+15." promptTitle="Number required" prompt="Enter a numeric value between -1e+15 and 1e+15." type="custom" errorStyle="stop">
      <formula1>=OR(D1271="",AND(ISNUMBER(D1271),D1271&gt;=-1000000000000000.0,D1271&lt;=1000000000000000.0))</formula1>
    </dataValidation>
    <dataValidation sqref="D1272:AG1272" showDropDown="0" showInputMessage="1" showErrorMessage="1" allowBlank="1" errorTitle="Invalid number" error="Enter a numeric value between -1e+15 and 1e+15." promptTitle="Number required" prompt="Enter a numeric value between -1e+15 and 1e+15." type="custom" errorStyle="stop">
      <formula1>=OR(D1272="",AND(ISNUMBER(D1272),D1272&gt;=-1000000000000000.0,D1272&lt;=1000000000000000.0))</formula1>
    </dataValidation>
    <dataValidation sqref="D1273:AG1273" showDropDown="0" showInputMessage="1" showErrorMessage="1" allowBlank="1" errorTitle="Invalid number" error="Enter a numeric value between -1e+15 and 1e+15." promptTitle="Number required" prompt="Enter a numeric value between -1e+15 and 1e+15." type="custom" errorStyle="stop">
      <formula1>=OR(D1273="",AND(ISNUMBER(D1273),D1273&gt;=-1000000000000000.0,D1273&lt;=1000000000000000.0))</formula1>
    </dataValidation>
    <dataValidation sqref="D1274:AG1274" showDropDown="0" showInputMessage="1" showErrorMessage="1" allowBlank="1" errorTitle="Invalid number" error="Enter a numeric value between -1e+15 and 1e+15." promptTitle="Number required" prompt="Enter a numeric value between -1e+15 and 1e+15." type="custom" errorStyle="stop">
      <formula1>=OR(D1274="",AND(ISNUMBER(D1274),D1274&gt;=-1000000000000000.0,D1274&lt;=1000000000000000.0))</formula1>
    </dataValidation>
    <dataValidation sqref="D1275:AG1275" showDropDown="0" showInputMessage="1" showErrorMessage="1" allowBlank="1" errorTitle="Invalid number" error="Enter a numeric value between -1e+15 and 1e+15." promptTitle="Number required" prompt="Enter a numeric value between -1e+15 and 1e+15." type="custom" errorStyle="stop">
      <formula1>=OR(D1275="",AND(ISNUMBER(D1275),D1275&gt;=-1000000000000000.0,D1275&lt;=1000000000000000.0))</formula1>
    </dataValidation>
    <dataValidation sqref="D1276:AG1276" showDropDown="0" showInputMessage="1" showErrorMessage="1" allowBlank="1" errorTitle="Invalid number" error="Enter a numeric value between -1e+15 and 1e+15." promptTitle="Number required" prompt="Enter a numeric value between -1e+15 and 1e+15." type="custom" errorStyle="stop">
      <formula1>=OR(D1276="",AND(ISNUMBER(D1276),D1276&gt;=-1000000000000000.0,D1276&lt;=1000000000000000.0))</formula1>
    </dataValidation>
    <dataValidation sqref="D1277:AG1277" showDropDown="0" showInputMessage="1" showErrorMessage="1" allowBlank="1" errorTitle="Invalid number" error="Enter a numeric value between -1e+15 and 1e+15." promptTitle="Number required" prompt="Enter a numeric value between -1e+15 and 1e+15." type="custom" errorStyle="stop">
      <formula1>=OR(D1277="",AND(ISNUMBER(D1277),D1277&gt;=-1000000000000000.0,D1277&lt;=1000000000000000.0))</formula1>
    </dataValidation>
    <dataValidation sqref="D1278:AG1278" showDropDown="0" showInputMessage="1" showErrorMessage="1" allowBlank="1" errorTitle="Invalid number" error="Enter a numeric value between -1e+15 and 1e+15." promptTitle="Number required" prompt="Enter a numeric value between -1e+15 and 1e+15." type="custom" errorStyle="stop">
      <formula1>=OR(D1278="",AND(ISNUMBER(D1278),D1278&gt;=-1000000000000000.0,D1278&lt;=1000000000000000.0))</formula1>
    </dataValidation>
    <dataValidation sqref="D1279:AG1279" showDropDown="0" showInputMessage="1" showErrorMessage="1" allowBlank="1" errorTitle="Invalid number" error="Enter a numeric value between -1e+15 and 1e+15." promptTitle="Number required" prompt="Enter a numeric value between -1e+15 and 1e+15." type="custom" errorStyle="stop">
      <formula1>=OR(D1279="",AND(ISNUMBER(D1279),D1279&gt;=-1000000000000000.0,D1279&lt;=1000000000000000.0))</formula1>
    </dataValidation>
    <dataValidation sqref="D1280:AG1280" showDropDown="0" showInputMessage="1" showErrorMessage="1" allowBlank="1" errorTitle="Invalid number" error="Enter a numeric value between -1e+15 and 1e+15." promptTitle="Number required" prompt="Enter a numeric value between -1e+15 and 1e+15." type="custom" errorStyle="stop">
      <formula1>=OR(D1280="",AND(ISNUMBER(D1280),D1280&gt;=-1000000000000000.0,D1280&lt;=1000000000000000.0))</formula1>
    </dataValidation>
    <dataValidation sqref="D1281:AG1281" showDropDown="0" showInputMessage="1" showErrorMessage="1" allowBlank="1" errorTitle="Invalid number" error="Enter a numeric value between -1e+15 and 1e+15." promptTitle="Number required" prompt="Enter a numeric value between -1e+15 and 1e+15." type="custom" errorStyle="stop">
      <formula1>=OR(D1281="",AND(ISNUMBER(D1281),D1281&gt;=-1000000000000000.0,D1281&lt;=1000000000000000.0))</formula1>
    </dataValidation>
    <dataValidation sqref="D1282:AG1282" showDropDown="0" showInputMessage="1" showErrorMessage="1" allowBlank="1" errorTitle="Invalid number" error="Enter a numeric value between -1e+15 and 1e+15." promptTitle="Number required" prompt="Enter a numeric value between -1e+15 and 1e+15." type="custom" errorStyle="stop">
      <formula1>=OR(D1282="",AND(ISNUMBER(D1282),D1282&gt;=-1000000000000000.0,D1282&lt;=1000000000000000.0))</formula1>
    </dataValidation>
    <dataValidation sqref="D1283:AG1283" showDropDown="0" showInputMessage="1" showErrorMessage="1" allowBlank="1" errorTitle="Invalid number" error="Enter a numeric value between -1e+15 and 1e+15." promptTitle="Number required" prompt="Enter a numeric value between -1e+15 and 1e+15." type="custom" errorStyle="stop">
      <formula1>=OR(D1283="",AND(ISNUMBER(D1283),D1283&gt;=-1000000000000000.0,D1283&lt;=1000000000000000.0))</formula1>
    </dataValidation>
    <dataValidation sqref="D1284:AG1284" showDropDown="0" showInputMessage="1" showErrorMessage="1" allowBlank="1" errorTitle="Invalid number" error="Enter a numeric value between -1e+15 and 1e+15." promptTitle="Number required" prompt="Enter a numeric value between -1e+15 and 1e+15." type="custom" errorStyle="stop">
      <formula1>=OR(D1284="",AND(ISNUMBER(D1284),D1284&gt;=-1000000000000000.0,D1284&lt;=1000000000000000.0))</formula1>
    </dataValidation>
    <dataValidation sqref="D1285:AG1285" showDropDown="0" showInputMessage="1" showErrorMessage="1" allowBlank="1" errorTitle="Invalid number" error="Enter a numeric value between -1e+15 and 1e+15." promptTitle="Number required" prompt="Enter a numeric value between -1e+15 and 1e+15." type="custom" errorStyle="stop">
      <formula1>=OR(D1285="",AND(ISNUMBER(D1285),D1285&gt;=-1000000000000000.0,D1285&lt;=1000000000000000.0))</formula1>
    </dataValidation>
    <dataValidation sqref="D1286:AG1286" showDropDown="0" showInputMessage="1" showErrorMessage="1" allowBlank="1" errorTitle="Invalid value" error="Please select one of the allowed values from the dropdown list." promptTitle="Allowed values" prompt="Select a value from the dropdown list." type="list" errorStyle="stop">
      <formula1>='_lists'!$P$2:$P$30</formula1>
    </dataValidation>
    <dataValidation sqref="D1287:AG1287" showDropDown="0" showInputMessage="1" showErrorMessage="1" allowBlank="1" errorTitle="Invalid number" error="Enter a numeric value between -1e+15 and 1e+15." promptTitle="Number required" prompt="Enter a numeric value between -1e+15 and 1e+15." type="custom" errorStyle="stop">
      <formula1>=OR(D1287="",AND(ISNUMBER(D1287),D1287&gt;=-1000000000000000.0,D1287&lt;=1000000000000000.0))</formula1>
    </dataValidation>
    <dataValidation sqref="D1288:AG1288" showDropDown="0" showInputMessage="1" showErrorMessage="1" allowBlank="1" errorTitle="Invalid number" error="Enter a numeric value between -1e+15 and 1e+15." promptTitle="Number required" prompt="Enter a numeric value between -1e+15 and 1e+15." type="custom" errorStyle="stop">
      <formula1>=OR(D1288="",AND(ISNUMBER(D1288),D1288&gt;=-1000000000000000.0,D1288&lt;=1000000000000000.0))</formula1>
    </dataValidation>
    <dataValidation sqref="D1289:AG1289" showDropDown="0" showInputMessage="1" showErrorMessage="1" allowBlank="1" errorTitle="Invalid number" error="Enter a numeric value between -1e+15 and 1e+15." promptTitle="Number required" prompt="Enter a numeric value between -1e+15 and 1e+15." type="custom" errorStyle="stop">
      <formula1>=OR(D1289="",AND(ISNUMBER(D1289),D1289&gt;=-1000000000000000.0,D1289&lt;=1000000000000000.0))</formula1>
    </dataValidation>
    <dataValidation sqref="D1290:AG1290" showDropDown="0" showInputMessage="1" showErrorMessage="1" allowBlank="1" errorTitle="Invalid number" error="Enter a numeric value between -1e+15 and 1e+15." promptTitle="Number required" prompt="Enter a numeric value between -1e+15 and 1e+15." type="custom" errorStyle="stop">
      <formula1>=OR(D1290="",AND(ISNUMBER(D1290),D1290&gt;=-1000000000000000.0,D1290&lt;=1000000000000000.0))</formula1>
    </dataValidation>
    <dataValidation sqref="D1291:AG1291" showDropDown="0" showInputMessage="1" showErrorMessage="1" allowBlank="1" errorTitle="Invalid number" error="Enter a numeric value between -1e+15 and 1e+15." promptTitle="Number required" prompt="Enter a numeric value between -1e+15 and 1e+15." type="custom" errorStyle="stop">
      <formula1>=OR(D1291="",AND(ISNUMBER(D1291),D1291&gt;=-1000000000000000.0,D1291&lt;=1000000000000000.0))</formula1>
    </dataValidation>
    <dataValidation sqref="D1292:AG1292" showDropDown="0" showInputMessage="1" showErrorMessage="1" allowBlank="1" errorTitle="Invalid number" error="Enter a numeric value between -1e+15 and 1e+15." promptTitle="Number required" prompt="Enter a numeric value between -1e+15 and 1e+15." type="custom" errorStyle="stop">
      <formula1>=OR(D1292="",AND(ISNUMBER(D1292),D1292&gt;=-1000000000000000.0,D1292&lt;=1000000000000000.0))</formula1>
    </dataValidation>
    <dataValidation sqref="D1293:AG1293" showDropDown="0" showInputMessage="1" showErrorMessage="1" allowBlank="1" errorTitle="Invalid number" error="Enter a numeric value between -1e+15 and 1e+15." promptTitle="Number required" prompt="Enter a numeric value between -1e+15 and 1e+15." type="custom" errorStyle="stop">
      <formula1>=OR(D1293="",AND(ISNUMBER(D1293),D1293&gt;=-1000000000000000.0,D1293&lt;=1000000000000000.0))</formula1>
    </dataValidation>
    <dataValidation sqref="D1294:AG1294" showDropDown="0" showInputMessage="1" showErrorMessage="1" allowBlank="1" errorTitle="Invalid number" error="Enter a numeric value between -1e+15 and 1e+15." promptTitle="Number required" prompt="Enter a numeric value between -1e+15 and 1e+15." type="custom" errorStyle="stop">
      <formula1>=OR(D1294="",AND(ISNUMBER(D1294),D1294&gt;=-1000000000000000.0,D1294&lt;=1000000000000000.0))</formula1>
    </dataValidation>
    <dataValidation sqref="D1295:AG1295" showDropDown="0" showInputMessage="1" showErrorMessage="1" allowBlank="1" errorTitle="Invalid number" error="Enter a numeric value between -1e+15 and 1e+15." promptTitle="Number required" prompt="Enter a numeric value between -1e+15 and 1e+15." type="custom" errorStyle="stop">
      <formula1>=OR(D1295="",AND(ISNUMBER(D1295),D1295&gt;=-1000000000000000.0,D1295&lt;=1000000000000000.0))</formula1>
    </dataValidation>
    <dataValidation sqref="D1296:AG1296" showDropDown="0" showInputMessage="1" showErrorMessage="1" allowBlank="1" errorTitle="Invalid number" error="Enter a numeric value between -1e+15 and 1e+15." promptTitle="Number required" prompt="Enter a numeric value between -1e+15 and 1e+15." type="custom" errorStyle="stop">
      <formula1>=OR(D1296="",AND(ISNUMBER(D1296),D1296&gt;=-1000000000000000.0,D1296&lt;=1000000000000000.0))</formula1>
    </dataValidation>
    <dataValidation sqref="D1297:AG1297" showDropDown="0" showInputMessage="1" showErrorMessage="1" allowBlank="1" errorTitle="Invalid number" error="Enter a numeric value between -1e+15 and 1e+15." promptTitle="Number required" prompt="Enter a numeric value between -1e+15 and 1e+15." type="custom" errorStyle="stop">
      <formula1>=OR(D1297="",AND(ISNUMBER(D1297),D1297&gt;=-1000000000000000.0,D1297&lt;=1000000000000000.0))</formula1>
    </dataValidation>
    <dataValidation sqref="D1298:AG1298" showDropDown="0" showInputMessage="1" showErrorMessage="1" allowBlank="1" errorTitle="Invalid number" error="Enter a numeric value between -1e+15 and 1e+15." promptTitle="Number required" prompt="Enter a numeric value between -1e+15 and 1e+15." type="custom" errorStyle="stop">
      <formula1>=OR(D1298="",AND(ISNUMBER(D1298),D1298&gt;=-1000000000000000.0,D1298&lt;=1000000000000000.0))</formula1>
    </dataValidation>
    <dataValidation sqref="D1299:AG1299" showDropDown="0" showInputMessage="1" showErrorMessage="1" allowBlank="1" errorTitle="Invalid number" error="Enter a numeric value between -1e+15 and 1e+15." promptTitle="Number required" prompt="Enter a numeric value between -1e+15 and 1e+15." type="custom" errorStyle="stop">
      <formula1>=OR(D1299="",AND(ISNUMBER(D1299),D1299&gt;=-1000000000000000.0,D1299&lt;=1000000000000000.0))</formula1>
    </dataValidation>
    <dataValidation sqref="D1300:AG1300" showDropDown="0" showInputMessage="1" showErrorMessage="1" allowBlank="1" errorTitle="Invalid number" error="Enter a numeric value between -1e+15 and 1e+15." promptTitle="Number required" prompt="Enter a numeric value between -1e+15 and 1e+15." type="custom" errorStyle="stop">
      <formula1>=OR(D1300="",AND(ISNUMBER(D1300),D1300&gt;=-1000000000000000.0,D1300&lt;=1000000000000000.0))</formula1>
    </dataValidation>
    <dataValidation sqref="D1301:AG1301" showDropDown="0" showInputMessage="1" showErrorMessage="1" allowBlank="1" errorTitle="Invalid number" error="Enter a numeric value between -1e+15 and 1e+15." promptTitle="Number required" prompt="Enter a numeric value between -1e+15 and 1e+15." type="custom" errorStyle="stop">
      <formula1>=OR(D1301="",AND(ISNUMBER(D1301),D1301&gt;=-1000000000000000.0,D1301&lt;=1000000000000000.0))</formula1>
    </dataValidation>
    <dataValidation sqref="D1303:AG1303" showDropDown="0" showInputMessage="1" showErrorMessage="1" allowBlank="1" errorTitle="Invalid value" error="Please select one of the allowed values from the dropdown list." promptTitle="Allowed values" prompt="Select a value from the dropdown list." type="list" errorStyle="stop">
      <formula1>='_lists'!$P$2:$P$30</formula1>
    </dataValidation>
    <dataValidation sqref="D1304:AG1304" showDropDown="0" showInputMessage="1" showErrorMessage="1" allowBlank="1" errorTitle="Invalid number" error="Enter a numeric value between 0 and 1e+15." promptTitle="Number required" prompt="Enter a numeric value between 0 and 1e+15." type="custom" errorStyle="stop">
      <formula1>=OR(D1304="",AND(ISNUMBER(D1304),D1304&gt;=0.0,D1304&lt;=1000000000000000.0))</formula1>
    </dataValidation>
    <dataValidation sqref="D1305:AG1305" showDropDown="0" showInputMessage="1" showErrorMessage="1" allowBlank="1" errorTitle="Invalid number" error="Enter a numeric value between 0 and 1e+15." promptTitle="Number required" prompt="Enter a numeric value between 0 and 1e+15." type="custom" errorStyle="stop">
      <formula1>=OR(D1305="",AND(ISNUMBER(D1305),D1305&gt;=0.0,D1305&lt;=1000000000000000.0))</formula1>
    </dataValidation>
    <dataValidation sqref="D1306:AG1306" showDropDown="0" showInputMessage="1" showErrorMessage="1" allowBlank="1" errorTitle="Invalid number" error="Enter a numeric value between 0 and 1e+15." promptTitle="Number required" prompt="Enter a numeric value between 0 and 1e+15." type="custom" errorStyle="stop">
      <formula1>=OR(D1306="",AND(ISNUMBER(D1306),D1306&gt;=0.0,D1306&lt;=1000000000000000.0))</formula1>
    </dataValidation>
    <dataValidation sqref="D1307:AG1307" showDropDown="0" showInputMessage="1" showErrorMessage="1" allowBlank="1" errorTitle="Invalid value" error="Please select one of the allowed values from the dropdown list." promptTitle="Allowed values" prompt="Select a value from the dropdown list." type="list" errorStyle="stop">
      <formula1>='_lists'!$P$2:$P$30</formula1>
    </dataValidation>
    <dataValidation sqref="D1308:AG1308" showDropDown="0" showInputMessage="1" showErrorMessage="1" allowBlank="1" errorTitle="Invalid number" error="Enter a numeric value between 0 and 1e+15." promptTitle="Number required" prompt="Enter a numeric value between 0 and 1e+15." type="custom" errorStyle="stop">
      <formula1>=OR(D1308="",AND(ISNUMBER(D1308),D1308&gt;=0.0,D1308&lt;=1000000000000000.0))</formula1>
    </dataValidation>
    <dataValidation sqref="D1309:AG1309" showDropDown="0" showInputMessage="1" showErrorMessage="1" allowBlank="1" errorTitle="Invalid number" error="Enter a numeric value between 0 and 1e+15." promptTitle="Number required" prompt="Enter a numeric value between 0 and 1e+15." type="custom" errorStyle="stop">
      <formula1>=OR(D1309="",AND(ISNUMBER(D1309),D1309&gt;=0.0,D1309&lt;=1000000000000000.0))</formula1>
    </dataValidation>
    <dataValidation sqref="D1310:AG1310" showDropDown="0" showInputMessage="1" showErrorMessage="1" allowBlank="1" errorTitle="Invalid number" error="Enter a numeric value between 0 and 1e+15." promptTitle="Number required" prompt="Enter a numeric value between 0 and 1e+15." type="custom" errorStyle="stop">
      <formula1>=OR(D1310="",AND(ISNUMBER(D1310),D1310&gt;=0.0,D1310&lt;=1000000000000000.0))</formula1>
    </dataValidation>
    <dataValidation sqref="D1311:AG1311" showDropDown="0" showInputMessage="1" showErrorMessage="1" allowBlank="1" errorTitle="Invalid value" error="Please select one of the allowed values from the dropdown list." promptTitle="Allowed values" prompt="Select a value from the dropdown list." type="list" errorStyle="stop">
      <formula1>='_lists'!$P$2:$P$30</formula1>
    </dataValidation>
    <dataValidation sqref="D1312:AG1312" showDropDown="0" showInputMessage="1" showErrorMessage="1" allowBlank="1" errorTitle="Invalid number" error="Enter a numeric value between 0 and 1e+15." promptTitle="Number required" prompt="Enter a numeric value between 0 and 1e+15." type="custom" errorStyle="stop">
      <formula1>=OR(D1312="",AND(ISNUMBER(D1312),D1312&gt;=0.0,D1312&lt;=1000000000000000.0))</formula1>
    </dataValidation>
    <dataValidation sqref="D1313:AG1313" showDropDown="0" showInputMessage="1" showErrorMessage="1" allowBlank="1" errorTitle="Invalid number" error="Enter a numeric value between 0 and 1e+15." promptTitle="Number required" prompt="Enter a numeric value between 0 and 1e+15." type="custom" errorStyle="stop">
      <formula1>=OR(D1313="",AND(ISNUMBER(D1313),D1313&gt;=0.0,D1313&lt;=1000000000000000.0))</formula1>
    </dataValidation>
    <dataValidation sqref="D1314:AG1314" showDropDown="0" showInputMessage="1" showErrorMessage="1" allowBlank="1" errorTitle="Invalid number" error="Enter a numeric value between 0 and 1e+15." promptTitle="Number required" prompt="Enter a numeric value between 0 and 1e+15." type="custom" errorStyle="stop">
      <formula1>=OR(D1314="",AND(ISNUMBER(D1314),D1314&gt;=0.0,D1314&lt;=1000000000000000.0))</formula1>
    </dataValidation>
    <dataValidation sqref="D1316:AG1316" showDropDown="0" showInputMessage="1" showErrorMessage="1" allowBlank="1" errorTitle="Invalid value" error="Please select one of the allowed values from the dropdown list." promptTitle="Allowed values" prompt="Select a value from the dropdown list." type="list" errorStyle="stop">
      <formula1>='_lists'!$P$2:$P$30</formula1>
    </dataValidation>
    <dataValidation sqref="D1317:AG131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=OR(D1317="",AND(ISNUMBER(D1317),D1317&gt;=-1000000000000000,D1317&lt;=1000000000000000,MOD(D1317,1)=0))</formula1>
    </dataValidation>
    <dataValidation sqref="D1318:AG131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=OR(D1318="",AND(ISNUMBER(D1318),D1318&gt;=-1000000000000000,D1318&lt;=1000000000000000,MOD(D1318,1)=0))</formula1>
    </dataValidation>
    <dataValidation sqref="D1319:AG1319" showDropDown="0" showInputMessage="1" showErrorMessage="1" allowBlank="1" errorTitle="Invalid number" error="Enter a numeric value between 0 and 1e+15." promptTitle="Number required" prompt="Enter a numeric value between 0 and 1e+15." type="custom" errorStyle="stop">
      <formula1>=OR(D1319="",AND(ISNUMBER(D1319),D1319&gt;=0.0,D1319&lt;=1000000000000000.0))</formula1>
    </dataValidation>
    <dataValidation sqref="D1320:AG1320" showDropDown="0" showInputMessage="1" showErrorMessage="1" allowBlank="1" errorTitle="Invalid number" error="Enter a numeric value between 0 and 1e+15." promptTitle="Number required" prompt="Enter a numeric value between 0 and 1e+15." type="custom" errorStyle="stop">
      <formula1>=OR(D1320="",AND(ISNUMBER(D1320),D1320&gt;=0.0,D1320&lt;=1000000000000000.0))</formula1>
    </dataValidation>
    <dataValidation sqref="D13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=OR(D1322="",AND(ISNUMBER(D1322),D1322&gt;=0,D1322&lt;=1000000000000000,MOD(D1322,1)=0))</formula1>
    </dataValidation>
    <dataValidation sqref="D13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=OR(D1323="",AND(ISNUMBER(D1323),D1323&gt;=0,D1323&lt;=1000000000000000,MOD(D1323,1)=0))</formula1>
    </dataValidation>
    <dataValidation sqref="D13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=OR(D1324="",AND(ISNUMBER(D1324),D1324&gt;=0,D1324&lt;=1000000000000000,MOD(D1324,1)=0))</formula1>
    </dataValidation>
    <dataValidation sqref="D1325" showDropDown="0" showInputMessage="1" showErrorMessage="1" allowBlank="1" errorTitle="Invalid number" error="Enter a numeric value between 0 and 1e+15." promptTitle="Number required" prompt="Enter a numeric value between 0 and 1e+15." type="custom" errorStyle="stop">
      <formula1>=OR(D1325="",AND(ISNUMBER(D1325),D1325&gt;=0.0,D1325&lt;=1000000000000000.0))</formula1>
    </dataValidation>
    <dataValidation sqref="D132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=OR(D1327="",AND(ISNUMBER(D1327),D1327&gt;=0,D1327&lt;=1000000000000000,MOD(D1327,1)=0))</formula1>
    </dataValidation>
    <dataValidation sqref="D13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=OR(D1328="",AND(ISNUMBER(D1328),D1328&gt;=0,D1328&lt;=1000000000000000,MOD(D1328,1)=0))</formula1>
    </dataValidation>
    <dataValidation sqref="D1329" showDropDown="0" showInputMessage="1" showErrorMessage="1" allowBlank="1" errorTitle="Invalid number" error="Enter a numeric value between 0 and 1e+15." promptTitle="Number required" prompt="Enter a numeric value between 0 and 1e+15." type="custom" errorStyle="stop">
      <formula1>=OR(D1329="",AND(ISNUMBER(D1329),D1329&gt;=0.0,D1329&lt;=1000000000000000.0))</formula1>
    </dataValidation>
    <dataValidation sqref="D1330" showDropDown="0" showInputMessage="1" showErrorMessage="1" allowBlank="1" errorTitle="Invalid number" error="Enter a numeric value between 0 and 1e+15." promptTitle="Number required" prompt="Enter a numeric value between 0 and 1e+15." type="custom" errorStyle="stop">
      <formula1>=OR(D1330="",AND(ISNUMBER(D1330),D1330&gt;=0.0,D1330&lt;=1000000000000000.0))</formula1>
    </dataValidation>
    <dataValidation sqref="D1331:AG1331" showDropDown="0" showInputMessage="1" showErrorMessage="1" allowBlank="1" errorTitle="Invalid value" error="Please select one of the allowed values from the dropdown list." promptTitle="Allowed values" prompt="Select a value from the dropdown list." type="list" errorStyle="stop">
      <formula1>='_lists'!$Q$2:$Q$21</formula1>
    </dataValidation>
    <dataValidation sqref="D1333:AG1333" showDropDown="0" showInputMessage="1" showErrorMessage="1" allowBlank="1" errorTitle="Invalid value" error="Please select one of the allowed values from the dropdown list." promptTitle="Allowed values" prompt="Select a value from the dropdown list." type="list" errorStyle="stop">
      <formula1>='_lists'!$R$2:$R$7</formula1>
    </dataValidation>
    <dataValidation sqref="D1335:AG1335" showDropDown="0" showInputMessage="1" showErrorMessage="1" allowBlank="1" errorTitle="Invalid value" error="Please select one of the allowed values from the dropdown list." promptTitle="Allowed values" prompt="Select a value from the dropdown list." type="list" errorStyle="stop">
      <formula1>='_lists'!$S$2:$S$4</formula1>
    </dataValidation>
    <dataValidation sqref="D13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=OR(D1337="",AND(ISNUMBER(D1337),D1337&gt;=0,D1337&lt;=1000000000000000,MOD(D1337,1)=0))</formula1>
    </dataValidation>
    <dataValidation sqref="D13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=OR(D1338="",AND(ISNUMBER(D1338),D1338&gt;=0,D1338&lt;=1000000000000000,MOD(D1338,1)=0))</formula1>
    </dataValidation>
    <dataValidation sqref="D13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=OR(D1339="",AND(ISNUMBER(D1339),D1339&gt;=0,D1339&lt;=1000000000000000,MOD(D1339,1)=0))</formula1>
    </dataValidation>
    <dataValidation sqref="D13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=OR(D1340="",AND(ISNUMBER(D1340),D1340&gt;=0,D1340&lt;=1000000000000000,MOD(D1340,1)=0))</formula1>
    </dataValidation>
    <dataValidation sqref="D13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=OR(D1341="",AND(ISNUMBER(D1341),D1341&gt;=0,D1341&lt;=1000000000000000,MOD(D1341,1)=0))</formula1>
    </dataValidation>
    <dataValidation sqref="D13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=OR(D1342="",AND(ISNUMBER(D1342),D1342&gt;=0,D1342&lt;=1000000000000000,MOD(D1342,1)=0))</formula1>
    </dataValidation>
    <dataValidation sqref="D13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=OR(D1343="",AND(ISNUMBER(D1343),D1343&gt;=0,D1343&lt;=1000000000000000,MOD(D1343,1)=0))</formula1>
    </dataValidation>
    <dataValidation sqref="D134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=OR(D1344="",AND(ISNUMBER(D1344),D1344&gt;=0,D1344&lt;=1000000000000000,MOD(D1344,1)=0))</formula1>
    </dataValidation>
    <dataValidation sqref="D13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=OR(D1345="",AND(ISNUMBER(D1345),D1345&gt;=0,D1345&lt;=1000000000000000,MOD(D1345,1)=0))</formula1>
    </dataValidation>
    <dataValidation sqref="D13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=OR(D1346="",AND(ISNUMBER(D1346),D1346&gt;=0,D1346&lt;=1000000000000000,MOD(D1346,1)=0))</formula1>
    </dataValidation>
    <dataValidation sqref="D13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=OR(D1347="",AND(ISNUMBER(D1347),D1347&gt;=0,D1347&lt;=1000000000000000,MOD(D1347,1)=0))</formula1>
    </dataValidation>
    <dataValidation sqref="D13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=OR(D1348="",AND(ISNUMBER(D1348),D1348&gt;=0,D1348&lt;=1000000000000000,MOD(D1348,1)=0))</formula1>
    </dataValidation>
    <dataValidation sqref="D1350:AG1350" showDropDown="0" showInputMessage="1" showErrorMessage="1" allowBlank="1" errorTitle="Invalid value" error="Please select one of the allowed values from the dropdown list." promptTitle="Allowed values" prompt="Select a value from the dropdown list." type="list" errorStyle="stop">
      <formula1>='_lists'!$T$2:$T$42</formula1>
    </dataValidation>
    <dataValidation sqref="D1352:AG1352" showDropDown="0" showInputMessage="1" showErrorMessage="1" allowBlank="1" errorTitle="Invalid value" error="Please select one of the allowed values from the dropdown list." promptTitle="Allowed values" prompt="Select a value from the dropdown list." type="list" errorStyle="stop">
      <formula1>='_lists'!$D$2:$D$254</formula1>
    </dataValidation>
    <dataValidation sqref="D1353:AG1353" showDropDown="0" showInputMessage="1" showErrorMessage="1" allowBlank="1" errorTitle="Invalid value" error="Please select one of the allowed values from the dropdown list." promptTitle="Allowed values" prompt="Select a value from the dropdown list." type="list" errorStyle="stop">
      <formula1>='_lists'!$U$2:$U$3</formula1>
    </dataValidation>
    <dataValidation sqref="D1355:AG1355" showDropDown="0" showInputMessage="1" showErrorMessage="1" allowBlank="1" errorTitle="Invalid value" error="Please select one of the allowed values from the dropdown list." promptTitle="Allowed values" prompt="Select a value from the dropdown list." type="list" errorStyle="stop">
      <formula1>='_lists'!$D$2:$D$254</formula1>
    </dataValidation>
    <dataValidation sqref="D1356:AG135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=OR(D1356="",AND(ISNUMBER(D1356),D1356&gt;=-1000000000000000,D1356&lt;=1000000000000000,MOD(D1356,1)=0))</formula1>
    </dataValidation>
    <dataValidation sqref="D1357:AG1357" showDropDown="0" showInputMessage="1" showErrorMessage="1" allowBlank="1" errorTitle="Invalid number" error="Enter a numeric value between -1e+15 and 1e+15." promptTitle="Number required" prompt="Enter a numeric value between -1e+15 and 1e+15." type="custom" errorStyle="stop">
      <formula1>=OR(D1357="",AND(ISNUMBER(D1357),D1357&gt;=-1000000000000000.0,D1357&lt;=1000000000000000.0))</formula1>
    </dataValidation>
    <dataValidation sqref="D1358"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359"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3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=OR(D1360="",AND(ISNUMBER(D1360),D1360&gt;=0,D1360&lt;=1000000000000000,MOD(D1360,1)=0))</formula1>
    </dataValidation>
    <dataValidation sqref="D13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=OR(D1361="",AND(ISNUMBER(D1361),D1361&gt;=0,D1361&lt;=1000000000000000,MOD(D1361,1)=0))</formula1>
    </dataValidation>
    <dataValidation sqref="D13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=OR(D1362="",AND(ISNUMBER(D1362),D1362&gt;=0,D1362&lt;=1000000000000000,MOD(D1362,1)=0))</formula1>
    </dataValidation>
    <dataValidation sqref="D13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=OR(D1363="",AND(ISNUMBER(D1363),D1363&gt;=0,D1363&lt;=1000000000000000,MOD(D1363,1)=0))</formula1>
    </dataValidation>
    <dataValidation sqref="D13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=OR(D1365="",AND(ISNUMBER(D1365),D1365&gt;=0,D1365&lt;=1000000000000000,MOD(D1365,1)=0))</formula1>
    </dataValidation>
    <dataValidation sqref="D13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=OR(D1366="",AND(ISNUMBER(D1366),D1366&gt;=0,D1366&lt;=1000000000000000,MOD(D1366,1)=0))</formula1>
    </dataValidation>
    <dataValidation sqref="D13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=OR(D1367="",AND(ISNUMBER(D1367),D1367&gt;=0,D1367&lt;=1000000000000000,MOD(D1367,1)=0))</formula1>
    </dataValidation>
    <dataValidation sqref="D13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=OR(D1368="",AND(ISNUMBER(D1368),D1368&gt;=0,D1368&lt;=1000000000000000,MOD(D1368,1)=0))</formula1>
    </dataValidation>
    <dataValidation sqref="D13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=OR(D1369="",AND(ISNUMBER(D1369),D1369&gt;=0,D1369&lt;=1000000000000000,MOD(D1369,1)=0))</formula1>
    </dataValidation>
    <dataValidation sqref="D13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=OR(D1370="",AND(ISNUMBER(D1370),D1370&gt;=0,D1370&lt;=1000000000000000,MOD(D1370,1)=0))</formula1>
    </dataValidation>
    <dataValidation sqref="D13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=OR(D1371="",AND(ISNUMBER(D1371),D1371&gt;=0,D1371&lt;=1000000000000000,MOD(D1371,1)=0))</formula1>
    </dataValidation>
    <dataValidation sqref="D13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=OR(D1372="",AND(ISNUMBER(D1372),D1372&gt;=0,D1372&lt;=1000000000000000,MOD(D1372,1)=0))</formula1>
    </dataValidation>
    <dataValidation sqref="D13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=OR(D1373="",AND(ISNUMBER(D1373),D1373&gt;=0,D1373&lt;=1000000000000000,MOD(D1373,1)=0))</formula1>
    </dataValidation>
    <dataValidation sqref="D13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=OR(D1374="",AND(ISNUMBER(D1374),D1374&gt;=0,D1374&lt;=1000000000000000,MOD(D1374,1)=0))</formula1>
    </dataValidation>
    <dataValidation sqref="D13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=OR(D1375="",AND(ISNUMBER(D1375),D1375&gt;=0,D1375&lt;=1000000000000000,MOD(D1375,1)=0))</formula1>
    </dataValidation>
    <dataValidation sqref="D13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=OR(D1376="",AND(ISNUMBER(D1376),D1376&gt;=0,D1376&lt;=1000000000000000,MOD(D1376,1)=0))</formula1>
    </dataValidation>
    <dataValidation sqref="D13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=OR(D1377="",AND(ISNUMBER(D1377),D1377&gt;=0,D1377&lt;=1000000000000000,MOD(D1377,1)=0))</formula1>
    </dataValidation>
    <dataValidation sqref="D13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=OR(D1378="",AND(ISNUMBER(D1378),D1378&gt;=0,D1378&lt;=1000000000000000,MOD(D1378,1)=0))</formula1>
    </dataValidation>
    <dataValidation sqref="D13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=OR(D1379="",AND(ISNUMBER(D1379),D1379&gt;=0,D1379&lt;=1000000000000000,MOD(D1379,1)=0))</formula1>
    </dataValidation>
    <dataValidation sqref="D138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=OR(D1380="",AND(ISNUMBER(D1380),D1380&gt;=0,D1380&lt;=1000000000000000,MOD(D1380,1)=0))</formula1>
    </dataValidation>
    <dataValidation sqref="D138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=OR(D1381="",AND(ISNUMBER(D1381),D1381&gt;=0,D1381&lt;=1000000000000000,MOD(D1381,1)=0))</formula1>
    </dataValidation>
    <dataValidation sqref="D1383:F138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=OR(D1383="",AND(ISNUMBER(D1383),D1383&gt;=-1000000000000000,D1383&lt;=1000000000000000,MOD(D1383,1)=0))</formula1>
    </dataValidation>
    <dataValidation sqref="D1385:AG1385" showDropDown="0" showInputMessage="1" showErrorMessage="1" allowBlank="1" errorTitle="Invalid value" error="Please select one of the allowed values from the dropdown list." promptTitle="Allowed values" prompt="Select a value from the dropdown list." type="list" errorStyle="stop">
      <formula1>='_lists'!$D$2:$D$254</formula1>
    </dataValidation>
    <dataValidation sqref="D1386:AG138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=OR(D1386="",AND(ISNUMBER(D1386),D1386&gt;=0,D1386&lt;=1000000000000000,MOD(D1386,1)=0))</formula1>
    </dataValidation>
    <dataValidation sqref="D1387:AG138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=OR(D1387="",AND(ISNUMBER(D1387),D1387&gt;=0,D1387&lt;=1000000000000000,MOD(D1387,1)=0))</formula1>
    </dataValidation>
    <dataValidation sqref="D13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=OR(D1389="",AND(ISNUMBER(D1389),D1389&gt;=0,D1389&lt;=1000000000000000,MOD(D1389,1)=0))</formula1>
    </dataValidation>
    <dataValidation sqref="D13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=OR(D1391="",AND(ISNUMBER(D1391),D1391&gt;=0,D1391&lt;=1000000000000000,MOD(D1391,1)=0))</formula1>
    </dataValidation>
    <dataValidation sqref="D13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=OR(D1392="",AND(ISNUMBER(D1392),D1392&gt;=0,D1392&lt;=1000000000000000,MOD(D1392,1)=0))</formula1>
    </dataValidation>
    <dataValidation sqref="D13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=OR(D1394="",AND(ISNUMBER(D1394),D1394&gt;=0,D1394&lt;=1000000000000000,MOD(D1394,1)=0))</formula1>
    </dataValidation>
    <dataValidation sqref="D13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=OR(D1395="",AND(ISNUMBER(D1395),D1395&gt;=0,D1395&lt;=1000000000000000,MOD(D1395,1)=0))</formula1>
    </dataValidation>
    <dataValidation sqref="D13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=OR(D1396="",AND(ISNUMBER(D1396),D1396&gt;=0,D1396&lt;=1000000000000000,MOD(D1396,1)=0))</formula1>
    </dataValidation>
    <dataValidation sqref="D13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=OR(D1397="",AND(ISNUMBER(D1397),D1397&gt;=0,D1397&lt;=1000000000000000,MOD(D1397,1)=0))</formula1>
    </dataValidation>
    <dataValidation sqref="D13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=OR(D1398="",AND(ISNUMBER(D1398),D1398&gt;=0,D1398&lt;=1000000000000000,MOD(D1398,1)=0))</formula1>
    </dataValidation>
    <dataValidation sqref="D13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=OR(D1399="",AND(ISNUMBER(D1399),D1399&gt;=0,D1399&lt;=1000000000000000,MOD(D1399,1)=0))</formula1>
    </dataValidation>
    <dataValidation sqref="D140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=OR(D1400="",AND(ISNUMBER(D1400),D1400&gt;=0,D1400&lt;=1000000000000000,MOD(D1400,1)=0))</formula1>
    </dataValidation>
    <dataValidation sqref="D140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=OR(D1401="",AND(ISNUMBER(D1401),D1401&gt;=0,D1401&lt;=1000000000000000,MOD(D1401,1)=0))</formula1>
    </dataValidation>
    <dataValidation sqref="D140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=OR(D1402="",AND(ISNUMBER(D1402),D1402&gt;=0,D1402&lt;=1000000000000000,MOD(D1402,1)=0))</formula1>
    </dataValidation>
    <dataValidation sqref="D140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=OR(D1403="",AND(ISNUMBER(D1403),D1403&gt;=0,D1403&lt;=1000000000000000,MOD(D1403,1)=0))</formula1>
    </dataValidation>
    <dataValidation sqref="D14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=OR(D1404="",AND(ISNUMBER(D1404),D1404&gt;=0,D1404&lt;=1000000000000000,MOD(D1404,1)=0))</formula1>
    </dataValidation>
    <dataValidation sqref="D140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=OR(D1405="",AND(ISNUMBER(D1405),D1405&gt;=0,D1405&lt;=1000000000000000,MOD(D1405,1)=0))</formula1>
    </dataValidation>
    <dataValidation sqref="D14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=OR(D1406="",AND(ISNUMBER(D1406),D1406&gt;=0,D1406&lt;=1000000000000000,MOD(D1406,1)=0))</formula1>
    </dataValidation>
    <dataValidation sqref="D140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=OR(D1407="",AND(ISNUMBER(D1407),D1407&gt;=0,D1407&lt;=1000000000000000,MOD(D1407,1)=0))</formula1>
    </dataValidation>
    <dataValidation sqref="D14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=OR(D1408="",AND(ISNUMBER(D1408),D1408&gt;=0,D1408&lt;=1000000000000000,MOD(D1408,1)=0))</formula1>
    </dataValidation>
    <dataValidation sqref="D140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=OR(D1409="",AND(ISNUMBER(D1409),D1409&gt;=0,D1409&lt;=1000000000000000,MOD(D1409,1)=0))</formula1>
    </dataValidation>
    <dataValidation sqref="D14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=OR(D1410="",AND(ISNUMBER(D1410),D1410&gt;=0,D1410&lt;=1000000000000000,MOD(D1410,1)=0))</formula1>
    </dataValidation>
    <dataValidation sqref="D14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=OR(D1411="",AND(ISNUMBER(D1411),D1411&gt;=0,D1411&lt;=1000000000000000,MOD(D1411,1)=0))</formula1>
    </dataValidation>
    <dataValidation sqref="D14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=OR(D1412="",AND(ISNUMBER(D1412),D1412&gt;=0,D1412&lt;=1000000000000000,MOD(D1412,1)=0))</formula1>
    </dataValidation>
    <dataValidation sqref="D14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=OR(D1413="",AND(ISNUMBER(D1413),D1413&gt;=0,D1413&lt;=1000000000000000,MOD(D1413,1)=0))</formula1>
    </dataValidation>
    <dataValidation sqref="D14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=OR(D1414="",AND(ISNUMBER(D1414),D1414&gt;=0,D1414&lt;=1000000000000000,MOD(D1414,1)=0))</formula1>
    </dataValidation>
    <dataValidation sqref="D14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=OR(D1415="",AND(ISNUMBER(D1415),D1415&gt;=0,D1415&lt;=1000000000000000,MOD(D1415,1)=0))</formula1>
    </dataValidation>
    <dataValidation sqref="D14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=OR(D1416="",AND(ISNUMBER(D1416),D1416&gt;=0,D1416&lt;=1000000000000000,MOD(D1416,1)=0))</formula1>
    </dataValidation>
    <dataValidation sqref="D14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=OR(D1417="",AND(ISNUMBER(D1417),D1417&gt;=0,D1417&lt;=1000000000000000,MOD(D1417,1)=0))</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4" r:id="rId11"/>
    <hyperlink xmlns:r="http://schemas.openxmlformats.org/officeDocument/2006/relationships" ref="A16" r:id="rId12"/>
    <hyperlink xmlns:r="http://schemas.openxmlformats.org/officeDocument/2006/relationships" ref="A17" r:id="rId13"/>
    <hyperlink xmlns:r="http://schemas.openxmlformats.org/officeDocument/2006/relationships" ref="A18" r:id="rId14"/>
    <hyperlink xmlns:r="http://schemas.openxmlformats.org/officeDocument/2006/relationships" ref="A19" r:id="rId15"/>
    <hyperlink xmlns:r="http://schemas.openxmlformats.org/officeDocument/2006/relationships" ref="A20" r:id="rId16"/>
    <hyperlink xmlns:r="http://schemas.openxmlformats.org/officeDocument/2006/relationships" ref="A21" r:id="rId17"/>
    <hyperlink xmlns:r="http://schemas.openxmlformats.org/officeDocument/2006/relationships" ref="A22" r:id="rId18"/>
    <hyperlink xmlns:r="http://schemas.openxmlformats.org/officeDocument/2006/relationships" ref="A23" r:id="rId19"/>
    <hyperlink xmlns:r="http://schemas.openxmlformats.org/officeDocument/2006/relationships" ref="A24" r:id="rId20"/>
    <hyperlink xmlns:r="http://schemas.openxmlformats.org/officeDocument/2006/relationships" ref="A25" r:id="rId21"/>
    <hyperlink xmlns:r="http://schemas.openxmlformats.org/officeDocument/2006/relationships" ref="A27" r:id="rId22"/>
    <hyperlink xmlns:r="http://schemas.openxmlformats.org/officeDocument/2006/relationships" ref="A28" r:id="rId23"/>
    <hyperlink xmlns:r="http://schemas.openxmlformats.org/officeDocument/2006/relationships" ref="A29" r:id="rId24"/>
    <hyperlink xmlns:r="http://schemas.openxmlformats.org/officeDocument/2006/relationships" ref="A31" r:id="rId25"/>
    <hyperlink xmlns:r="http://schemas.openxmlformats.org/officeDocument/2006/relationships" ref="A32" r:id="rId26"/>
    <hyperlink xmlns:r="http://schemas.openxmlformats.org/officeDocument/2006/relationships" ref="A33" r:id="rId27"/>
    <hyperlink xmlns:r="http://schemas.openxmlformats.org/officeDocument/2006/relationships" ref="A34" r:id="rId28"/>
    <hyperlink xmlns:r="http://schemas.openxmlformats.org/officeDocument/2006/relationships" ref="A35" r:id="rId29"/>
    <hyperlink xmlns:r="http://schemas.openxmlformats.org/officeDocument/2006/relationships" ref="A36" r:id="rId30"/>
    <hyperlink xmlns:r="http://schemas.openxmlformats.org/officeDocument/2006/relationships" ref="A37" r:id="rId31"/>
    <hyperlink xmlns:r="http://schemas.openxmlformats.org/officeDocument/2006/relationships" ref="A38" r:id="rId32"/>
    <hyperlink xmlns:r="http://schemas.openxmlformats.org/officeDocument/2006/relationships" ref="A39" r:id="rId33"/>
    <hyperlink xmlns:r="http://schemas.openxmlformats.org/officeDocument/2006/relationships" ref="A40" r:id="rId34"/>
    <hyperlink xmlns:r="http://schemas.openxmlformats.org/officeDocument/2006/relationships" ref="A41" r:id="rId35"/>
    <hyperlink xmlns:r="http://schemas.openxmlformats.org/officeDocument/2006/relationships" ref="A42" r:id="rId36"/>
    <hyperlink xmlns:r="http://schemas.openxmlformats.org/officeDocument/2006/relationships" ref="A43" r:id="rId37"/>
    <hyperlink xmlns:r="http://schemas.openxmlformats.org/officeDocument/2006/relationships" ref="A45" r:id="rId38"/>
    <hyperlink xmlns:r="http://schemas.openxmlformats.org/officeDocument/2006/relationships" ref="A46" r:id="rId39"/>
    <hyperlink xmlns:r="http://schemas.openxmlformats.org/officeDocument/2006/relationships" ref="A47" r:id="rId40"/>
    <hyperlink xmlns:r="http://schemas.openxmlformats.org/officeDocument/2006/relationships" ref="A48" r:id="rId41"/>
    <hyperlink xmlns:r="http://schemas.openxmlformats.org/officeDocument/2006/relationships" ref="A49" r:id="rId42"/>
    <hyperlink xmlns:r="http://schemas.openxmlformats.org/officeDocument/2006/relationships" ref="A50" r:id="rId43"/>
    <hyperlink xmlns:r="http://schemas.openxmlformats.org/officeDocument/2006/relationships" ref="A51" r:id="rId44"/>
    <hyperlink xmlns:r="http://schemas.openxmlformats.org/officeDocument/2006/relationships" ref="A52" r:id="rId45"/>
    <hyperlink xmlns:r="http://schemas.openxmlformats.org/officeDocument/2006/relationships" ref="A53" r:id="rId46"/>
    <hyperlink xmlns:r="http://schemas.openxmlformats.org/officeDocument/2006/relationships" ref="A54" r:id="rId47"/>
    <hyperlink xmlns:r="http://schemas.openxmlformats.org/officeDocument/2006/relationships" ref="A55" r:id="rId48"/>
    <hyperlink xmlns:r="http://schemas.openxmlformats.org/officeDocument/2006/relationships" ref="A56" r:id="rId49"/>
    <hyperlink xmlns:r="http://schemas.openxmlformats.org/officeDocument/2006/relationships" ref="A57" r:id="rId50"/>
    <hyperlink xmlns:r="http://schemas.openxmlformats.org/officeDocument/2006/relationships" ref="A58" r:id="rId51"/>
    <hyperlink xmlns:r="http://schemas.openxmlformats.org/officeDocument/2006/relationships" ref="A59" r:id="rId52"/>
    <hyperlink xmlns:r="http://schemas.openxmlformats.org/officeDocument/2006/relationships" ref="A60" r:id="rId53"/>
    <hyperlink xmlns:r="http://schemas.openxmlformats.org/officeDocument/2006/relationships" ref="A62" r:id="rId54"/>
    <hyperlink xmlns:r="http://schemas.openxmlformats.org/officeDocument/2006/relationships" ref="A63" r:id="rId55"/>
    <hyperlink xmlns:r="http://schemas.openxmlformats.org/officeDocument/2006/relationships" ref="A64" r:id="rId56"/>
    <hyperlink xmlns:r="http://schemas.openxmlformats.org/officeDocument/2006/relationships" ref="A66" r:id="rId57"/>
    <hyperlink xmlns:r="http://schemas.openxmlformats.org/officeDocument/2006/relationships" ref="A67" r:id="rId58"/>
    <hyperlink xmlns:r="http://schemas.openxmlformats.org/officeDocument/2006/relationships" ref="A68" r:id="rId59"/>
    <hyperlink xmlns:r="http://schemas.openxmlformats.org/officeDocument/2006/relationships" ref="A70" r:id="rId60"/>
    <hyperlink xmlns:r="http://schemas.openxmlformats.org/officeDocument/2006/relationships" ref="A71" r:id="rId61"/>
    <hyperlink xmlns:r="http://schemas.openxmlformats.org/officeDocument/2006/relationships" ref="A72" r:id="rId62"/>
    <hyperlink xmlns:r="http://schemas.openxmlformats.org/officeDocument/2006/relationships" ref="A74" r:id="rId63"/>
    <hyperlink xmlns:r="http://schemas.openxmlformats.org/officeDocument/2006/relationships" ref="A75" r:id="rId64"/>
    <hyperlink xmlns:r="http://schemas.openxmlformats.org/officeDocument/2006/relationships" ref="A76" r:id="rId65"/>
    <hyperlink xmlns:r="http://schemas.openxmlformats.org/officeDocument/2006/relationships" ref="A78" r:id="rId66"/>
    <hyperlink xmlns:r="http://schemas.openxmlformats.org/officeDocument/2006/relationships" ref="A79" r:id="rId67"/>
    <hyperlink xmlns:r="http://schemas.openxmlformats.org/officeDocument/2006/relationships" ref="A80" r:id="rId68"/>
    <hyperlink xmlns:r="http://schemas.openxmlformats.org/officeDocument/2006/relationships" ref="A82" r:id="rId69"/>
    <hyperlink xmlns:r="http://schemas.openxmlformats.org/officeDocument/2006/relationships" ref="A83" r:id="rId70"/>
    <hyperlink xmlns:r="http://schemas.openxmlformats.org/officeDocument/2006/relationships" ref="A84" r:id="rId71"/>
    <hyperlink xmlns:r="http://schemas.openxmlformats.org/officeDocument/2006/relationships" ref="A85" r:id="rId72"/>
    <hyperlink xmlns:r="http://schemas.openxmlformats.org/officeDocument/2006/relationships" ref="A87" r:id="rId73"/>
    <hyperlink xmlns:r="http://schemas.openxmlformats.org/officeDocument/2006/relationships" ref="A88" r:id="rId74"/>
    <hyperlink xmlns:r="http://schemas.openxmlformats.org/officeDocument/2006/relationships" ref="A89" r:id="rId75"/>
    <hyperlink xmlns:r="http://schemas.openxmlformats.org/officeDocument/2006/relationships" ref="A90" r:id="rId76"/>
    <hyperlink xmlns:r="http://schemas.openxmlformats.org/officeDocument/2006/relationships" ref="A91" r:id="rId77"/>
    <hyperlink xmlns:r="http://schemas.openxmlformats.org/officeDocument/2006/relationships" ref="A92" r:id="rId78"/>
    <hyperlink xmlns:r="http://schemas.openxmlformats.org/officeDocument/2006/relationships" ref="A94" r:id="rId79"/>
    <hyperlink xmlns:r="http://schemas.openxmlformats.org/officeDocument/2006/relationships" ref="A95" r:id="rId80"/>
    <hyperlink xmlns:r="http://schemas.openxmlformats.org/officeDocument/2006/relationships" ref="A96" r:id="rId81"/>
    <hyperlink xmlns:r="http://schemas.openxmlformats.org/officeDocument/2006/relationships" ref="A97" r:id="rId82"/>
    <hyperlink xmlns:r="http://schemas.openxmlformats.org/officeDocument/2006/relationships" ref="A98" r:id="rId83"/>
    <hyperlink xmlns:r="http://schemas.openxmlformats.org/officeDocument/2006/relationships" ref="A99" r:id="rId84"/>
    <hyperlink xmlns:r="http://schemas.openxmlformats.org/officeDocument/2006/relationships" ref="A100" r:id="rId85"/>
    <hyperlink xmlns:r="http://schemas.openxmlformats.org/officeDocument/2006/relationships" ref="A101" r:id="rId86"/>
    <hyperlink xmlns:r="http://schemas.openxmlformats.org/officeDocument/2006/relationships" ref="A102" r:id="rId87"/>
    <hyperlink xmlns:r="http://schemas.openxmlformats.org/officeDocument/2006/relationships" ref="A103" r:id="rId88"/>
    <hyperlink xmlns:r="http://schemas.openxmlformats.org/officeDocument/2006/relationships" ref="A104" r:id="rId89"/>
    <hyperlink xmlns:r="http://schemas.openxmlformats.org/officeDocument/2006/relationships" ref="A105" r:id="rId90"/>
    <hyperlink xmlns:r="http://schemas.openxmlformats.org/officeDocument/2006/relationships" ref="A106" r:id="rId91"/>
    <hyperlink xmlns:r="http://schemas.openxmlformats.org/officeDocument/2006/relationships" ref="A107" r:id="rId92"/>
    <hyperlink xmlns:r="http://schemas.openxmlformats.org/officeDocument/2006/relationships" ref="A108" r:id="rId93"/>
    <hyperlink xmlns:r="http://schemas.openxmlformats.org/officeDocument/2006/relationships" ref="A109" r:id="rId94"/>
    <hyperlink xmlns:r="http://schemas.openxmlformats.org/officeDocument/2006/relationships" ref="A110" r:id="rId95"/>
    <hyperlink xmlns:r="http://schemas.openxmlformats.org/officeDocument/2006/relationships" ref="A111" r:id="rId96"/>
    <hyperlink xmlns:r="http://schemas.openxmlformats.org/officeDocument/2006/relationships" ref="A112" r:id="rId97"/>
    <hyperlink xmlns:r="http://schemas.openxmlformats.org/officeDocument/2006/relationships" ref="A113" r:id="rId98"/>
    <hyperlink xmlns:r="http://schemas.openxmlformats.org/officeDocument/2006/relationships" ref="A114" r:id="rId99"/>
    <hyperlink xmlns:r="http://schemas.openxmlformats.org/officeDocument/2006/relationships" ref="A115" r:id="rId100"/>
    <hyperlink xmlns:r="http://schemas.openxmlformats.org/officeDocument/2006/relationships" ref="A116" r:id="rId101"/>
    <hyperlink xmlns:r="http://schemas.openxmlformats.org/officeDocument/2006/relationships" ref="A118" r:id="rId102"/>
    <hyperlink xmlns:r="http://schemas.openxmlformats.org/officeDocument/2006/relationships" ref="A119" r:id="rId103"/>
    <hyperlink xmlns:r="http://schemas.openxmlformats.org/officeDocument/2006/relationships" ref="A120" r:id="rId104"/>
    <hyperlink xmlns:r="http://schemas.openxmlformats.org/officeDocument/2006/relationships" ref="A121" r:id="rId105"/>
    <hyperlink xmlns:r="http://schemas.openxmlformats.org/officeDocument/2006/relationships" ref="A122" r:id="rId106"/>
    <hyperlink xmlns:r="http://schemas.openxmlformats.org/officeDocument/2006/relationships" ref="A123" r:id="rId107"/>
    <hyperlink xmlns:r="http://schemas.openxmlformats.org/officeDocument/2006/relationships" ref="A124" r:id="rId108"/>
    <hyperlink xmlns:r="http://schemas.openxmlformats.org/officeDocument/2006/relationships" ref="A125" r:id="rId109"/>
    <hyperlink xmlns:r="http://schemas.openxmlformats.org/officeDocument/2006/relationships" ref="A126" r:id="rId110"/>
    <hyperlink xmlns:r="http://schemas.openxmlformats.org/officeDocument/2006/relationships" ref="A127" r:id="rId111"/>
    <hyperlink xmlns:r="http://schemas.openxmlformats.org/officeDocument/2006/relationships" ref="A128" r:id="rId112"/>
    <hyperlink xmlns:r="http://schemas.openxmlformats.org/officeDocument/2006/relationships" ref="A129" r:id="rId113"/>
    <hyperlink xmlns:r="http://schemas.openxmlformats.org/officeDocument/2006/relationships" ref="A130" r:id="rId114"/>
    <hyperlink xmlns:r="http://schemas.openxmlformats.org/officeDocument/2006/relationships" ref="A131" r:id="rId115"/>
    <hyperlink xmlns:r="http://schemas.openxmlformats.org/officeDocument/2006/relationships" ref="A132" r:id="rId116"/>
    <hyperlink xmlns:r="http://schemas.openxmlformats.org/officeDocument/2006/relationships" ref="A133" r:id="rId117"/>
    <hyperlink xmlns:r="http://schemas.openxmlformats.org/officeDocument/2006/relationships" ref="A134" r:id="rId118"/>
    <hyperlink xmlns:r="http://schemas.openxmlformats.org/officeDocument/2006/relationships" ref="A135" r:id="rId119"/>
    <hyperlink xmlns:r="http://schemas.openxmlformats.org/officeDocument/2006/relationships" ref="A136" r:id="rId120"/>
    <hyperlink xmlns:r="http://schemas.openxmlformats.org/officeDocument/2006/relationships" ref="A137" r:id="rId121"/>
    <hyperlink xmlns:r="http://schemas.openxmlformats.org/officeDocument/2006/relationships" ref="A138" r:id="rId122"/>
    <hyperlink xmlns:r="http://schemas.openxmlformats.org/officeDocument/2006/relationships" ref="A139" r:id="rId123"/>
    <hyperlink xmlns:r="http://schemas.openxmlformats.org/officeDocument/2006/relationships" ref="A140" r:id="rId124"/>
    <hyperlink xmlns:r="http://schemas.openxmlformats.org/officeDocument/2006/relationships" ref="A141" r:id="rId125"/>
    <hyperlink xmlns:r="http://schemas.openxmlformats.org/officeDocument/2006/relationships" ref="A142" r:id="rId126"/>
    <hyperlink xmlns:r="http://schemas.openxmlformats.org/officeDocument/2006/relationships" ref="A143" r:id="rId127"/>
    <hyperlink xmlns:r="http://schemas.openxmlformats.org/officeDocument/2006/relationships" ref="A144" r:id="rId128"/>
    <hyperlink xmlns:r="http://schemas.openxmlformats.org/officeDocument/2006/relationships" ref="A145" r:id="rId129"/>
    <hyperlink xmlns:r="http://schemas.openxmlformats.org/officeDocument/2006/relationships" ref="A146" r:id="rId130"/>
    <hyperlink xmlns:r="http://schemas.openxmlformats.org/officeDocument/2006/relationships" ref="A147" r:id="rId131"/>
    <hyperlink xmlns:r="http://schemas.openxmlformats.org/officeDocument/2006/relationships" ref="A148" r:id="rId132"/>
    <hyperlink xmlns:r="http://schemas.openxmlformats.org/officeDocument/2006/relationships" ref="A149" r:id="rId133"/>
    <hyperlink xmlns:r="http://schemas.openxmlformats.org/officeDocument/2006/relationships" ref="A150" r:id="rId134"/>
    <hyperlink xmlns:r="http://schemas.openxmlformats.org/officeDocument/2006/relationships" ref="A151" r:id="rId135"/>
    <hyperlink xmlns:r="http://schemas.openxmlformats.org/officeDocument/2006/relationships" ref="A152" r:id="rId136"/>
    <hyperlink xmlns:r="http://schemas.openxmlformats.org/officeDocument/2006/relationships" ref="A153" r:id="rId137"/>
    <hyperlink xmlns:r="http://schemas.openxmlformats.org/officeDocument/2006/relationships" ref="A154" r:id="rId138"/>
    <hyperlink xmlns:r="http://schemas.openxmlformats.org/officeDocument/2006/relationships" ref="A155" r:id="rId139"/>
    <hyperlink xmlns:r="http://schemas.openxmlformats.org/officeDocument/2006/relationships" ref="A156" r:id="rId140"/>
    <hyperlink xmlns:r="http://schemas.openxmlformats.org/officeDocument/2006/relationships" ref="A157" r:id="rId141"/>
    <hyperlink xmlns:r="http://schemas.openxmlformats.org/officeDocument/2006/relationships" ref="A158" r:id="rId142"/>
    <hyperlink xmlns:r="http://schemas.openxmlformats.org/officeDocument/2006/relationships" ref="A159" r:id="rId143"/>
    <hyperlink xmlns:r="http://schemas.openxmlformats.org/officeDocument/2006/relationships" ref="A161" r:id="rId144"/>
    <hyperlink xmlns:r="http://schemas.openxmlformats.org/officeDocument/2006/relationships" ref="A162" r:id="rId145"/>
    <hyperlink xmlns:r="http://schemas.openxmlformats.org/officeDocument/2006/relationships" ref="A163" r:id="rId146"/>
    <hyperlink xmlns:r="http://schemas.openxmlformats.org/officeDocument/2006/relationships" ref="A164" r:id="rId147"/>
    <hyperlink xmlns:r="http://schemas.openxmlformats.org/officeDocument/2006/relationships" ref="A165" r:id="rId148"/>
    <hyperlink xmlns:r="http://schemas.openxmlformats.org/officeDocument/2006/relationships" ref="A166" r:id="rId149"/>
    <hyperlink xmlns:r="http://schemas.openxmlformats.org/officeDocument/2006/relationships" ref="A167" r:id="rId150"/>
    <hyperlink xmlns:r="http://schemas.openxmlformats.org/officeDocument/2006/relationships" ref="A168" r:id="rId151"/>
    <hyperlink xmlns:r="http://schemas.openxmlformats.org/officeDocument/2006/relationships" ref="A169" r:id="rId152"/>
    <hyperlink xmlns:r="http://schemas.openxmlformats.org/officeDocument/2006/relationships" ref="A170" r:id="rId153"/>
    <hyperlink xmlns:r="http://schemas.openxmlformats.org/officeDocument/2006/relationships" ref="A171" r:id="rId154"/>
    <hyperlink xmlns:r="http://schemas.openxmlformats.org/officeDocument/2006/relationships" ref="A172" r:id="rId155"/>
    <hyperlink xmlns:r="http://schemas.openxmlformats.org/officeDocument/2006/relationships" ref="A173" r:id="rId156"/>
    <hyperlink xmlns:r="http://schemas.openxmlformats.org/officeDocument/2006/relationships" ref="A174" r:id="rId157"/>
    <hyperlink xmlns:r="http://schemas.openxmlformats.org/officeDocument/2006/relationships" ref="A176" r:id="rId158"/>
    <hyperlink xmlns:r="http://schemas.openxmlformats.org/officeDocument/2006/relationships" ref="A177" r:id="rId159"/>
    <hyperlink xmlns:r="http://schemas.openxmlformats.org/officeDocument/2006/relationships" ref="A178" r:id="rId160"/>
    <hyperlink xmlns:r="http://schemas.openxmlformats.org/officeDocument/2006/relationships" ref="A179" r:id="rId161"/>
    <hyperlink xmlns:r="http://schemas.openxmlformats.org/officeDocument/2006/relationships" ref="A180" r:id="rId162"/>
    <hyperlink xmlns:r="http://schemas.openxmlformats.org/officeDocument/2006/relationships" ref="A181" r:id="rId163"/>
    <hyperlink xmlns:r="http://schemas.openxmlformats.org/officeDocument/2006/relationships" ref="A182" r:id="rId164"/>
    <hyperlink xmlns:r="http://schemas.openxmlformats.org/officeDocument/2006/relationships" ref="A183" r:id="rId165"/>
    <hyperlink xmlns:r="http://schemas.openxmlformats.org/officeDocument/2006/relationships" ref="A184" r:id="rId166"/>
    <hyperlink xmlns:r="http://schemas.openxmlformats.org/officeDocument/2006/relationships" ref="A185" r:id="rId167"/>
    <hyperlink xmlns:r="http://schemas.openxmlformats.org/officeDocument/2006/relationships" ref="A186" r:id="rId168"/>
    <hyperlink xmlns:r="http://schemas.openxmlformats.org/officeDocument/2006/relationships" ref="A187" r:id="rId169"/>
    <hyperlink xmlns:r="http://schemas.openxmlformats.org/officeDocument/2006/relationships" ref="A188" r:id="rId170"/>
    <hyperlink xmlns:r="http://schemas.openxmlformats.org/officeDocument/2006/relationships" ref="A189" r:id="rId171"/>
    <hyperlink xmlns:r="http://schemas.openxmlformats.org/officeDocument/2006/relationships" ref="A190" r:id="rId172"/>
    <hyperlink xmlns:r="http://schemas.openxmlformats.org/officeDocument/2006/relationships" ref="A191" r:id="rId173"/>
    <hyperlink xmlns:r="http://schemas.openxmlformats.org/officeDocument/2006/relationships" ref="A192" r:id="rId174"/>
    <hyperlink xmlns:r="http://schemas.openxmlformats.org/officeDocument/2006/relationships" ref="A193" r:id="rId175"/>
    <hyperlink xmlns:r="http://schemas.openxmlformats.org/officeDocument/2006/relationships" ref="A194" r:id="rId176"/>
    <hyperlink xmlns:r="http://schemas.openxmlformats.org/officeDocument/2006/relationships" ref="A195" r:id="rId177"/>
    <hyperlink xmlns:r="http://schemas.openxmlformats.org/officeDocument/2006/relationships" ref="A196" r:id="rId178"/>
    <hyperlink xmlns:r="http://schemas.openxmlformats.org/officeDocument/2006/relationships" ref="A197" r:id="rId179"/>
    <hyperlink xmlns:r="http://schemas.openxmlformats.org/officeDocument/2006/relationships" ref="A198" r:id="rId180"/>
    <hyperlink xmlns:r="http://schemas.openxmlformats.org/officeDocument/2006/relationships" ref="A199" r:id="rId181"/>
    <hyperlink xmlns:r="http://schemas.openxmlformats.org/officeDocument/2006/relationships" ref="A200" r:id="rId182"/>
    <hyperlink xmlns:r="http://schemas.openxmlformats.org/officeDocument/2006/relationships" ref="A201" r:id="rId183"/>
    <hyperlink xmlns:r="http://schemas.openxmlformats.org/officeDocument/2006/relationships" ref="A202" r:id="rId184"/>
    <hyperlink xmlns:r="http://schemas.openxmlformats.org/officeDocument/2006/relationships" ref="A203" r:id="rId185"/>
    <hyperlink xmlns:r="http://schemas.openxmlformats.org/officeDocument/2006/relationships" ref="A204" r:id="rId186"/>
    <hyperlink xmlns:r="http://schemas.openxmlformats.org/officeDocument/2006/relationships" ref="A205" r:id="rId187"/>
    <hyperlink xmlns:r="http://schemas.openxmlformats.org/officeDocument/2006/relationships" ref="A206" r:id="rId188"/>
    <hyperlink xmlns:r="http://schemas.openxmlformats.org/officeDocument/2006/relationships" ref="A207" r:id="rId189"/>
    <hyperlink xmlns:r="http://schemas.openxmlformats.org/officeDocument/2006/relationships" ref="A208" r:id="rId190"/>
    <hyperlink xmlns:r="http://schemas.openxmlformats.org/officeDocument/2006/relationships" ref="A209" r:id="rId191"/>
    <hyperlink xmlns:r="http://schemas.openxmlformats.org/officeDocument/2006/relationships" ref="A210" r:id="rId192"/>
    <hyperlink xmlns:r="http://schemas.openxmlformats.org/officeDocument/2006/relationships" ref="A211" r:id="rId193"/>
    <hyperlink xmlns:r="http://schemas.openxmlformats.org/officeDocument/2006/relationships" ref="A212" r:id="rId194"/>
    <hyperlink xmlns:r="http://schemas.openxmlformats.org/officeDocument/2006/relationships" ref="A213" r:id="rId195"/>
    <hyperlink xmlns:r="http://schemas.openxmlformats.org/officeDocument/2006/relationships" ref="A214" r:id="rId196"/>
    <hyperlink xmlns:r="http://schemas.openxmlformats.org/officeDocument/2006/relationships" ref="A215" r:id="rId197"/>
    <hyperlink xmlns:r="http://schemas.openxmlformats.org/officeDocument/2006/relationships" ref="A216" r:id="rId198"/>
    <hyperlink xmlns:r="http://schemas.openxmlformats.org/officeDocument/2006/relationships" ref="A217" r:id="rId199"/>
    <hyperlink xmlns:r="http://schemas.openxmlformats.org/officeDocument/2006/relationships" ref="A218" r:id="rId200"/>
    <hyperlink xmlns:r="http://schemas.openxmlformats.org/officeDocument/2006/relationships" ref="A219" r:id="rId201"/>
    <hyperlink xmlns:r="http://schemas.openxmlformats.org/officeDocument/2006/relationships" ref="A220" r:id="rId202"/>
    <hyperlink xmlns:r="http://schemas.openxmlformats.org/officeDocument/2006/relationships" ref="A221" r:id="rId203"/>
    <hyperlink xmlns:r="http://schemas.openxmlformats.org/officeDocument/2006/relationships" ref="A222" r:id="rId204"/>
    <hyperlink xmlns:r="http://schemas.openxmlformats.org/officeDocument/2006/relationships" ref="A223" r:id="rId205"/>
    <hyperlink xmlns:r="http://schemas.openxmlformats.org/officeDocument/2006/relationships" ref="A224" r:id="rId206"/>
    <hyperlink xmlns:r="http://schemas.openxmlformats.org/officeDocument/2006/relationships" ref="A225" r:id="rId207"/>
    <hyperlink xmlns:r="http://schemas.openxmlformats.org/officeDocument/2006/relationships" ref="A226" r:id="rId208"/>
    <hyperlink xmlns:r="http://schemas.openxmlformats.org/officeDocument/2006/relationships" ref="A227" r:id="rId209"/>
    <hyperlink xmlns:r="http://schemas.openxmlformats.org/officeDocument/2006/relationships" ref="A228" r:id="rId210"/>
    <hyperlink xmlns:r="http://schemas.openxmlformats.org/officeDocument/2006/relationships" ref="A229" r:id="rId211"/>
    <hyperlink xmlns:r="http://schemas.openxmlformats.org/officeDocument/2006/relationships" ref="A230" r:id="rId212"/>
    <hyperlink xmlns:r="http://schemas.openxmlformats.org/officeDocument/2006/relationships" ref="A231" r:id="rId213"/>
    <hyperlink xmlns:r="http://schemas.openxmlformats.org/officeDocument/2006/relationships" ref="A232" r:id="rId214"/>
    <hyperlink xmlns:r="http://schemas.openxmlformats.org/officeDocument/2006/relationships" ref="A233" r:id="rId215"/>
    <hyperlink xmlns:r="http://schemas.openxmlformats.org/officeDocument/2006/relationships" ref="A234" r:id="rId216"/>
    <hyperlink xmlns:r="http://schemas.openxmlformats.org/officeDocument/2006/relationships" ref="A235" r:id="rId217"/>
    <hyperlink xmlns:r="http://schemas.openxmlformats.org/officeDocument/2006/relationships" ref="A236" r:id="rId218"/>
    <hyperlink xmlns:r="http://schemas.openxmlformats.org/officeDocument/2006/relationships" ref="A237" r:id="rId219"/>
    <hyperlink xmlns:r="http://schemas.openxmlformats.org/officeDocument/2006/relationships" ref="A238" r:id="rId220"/>
    <hyperlink xmlns:r="http://schemas.openxmlformats.org/officeDocument/2006/relationships" ref="A239" r:id="rId221"/>
    <hyperlink xmlns:r="http://schemas.openxmlformats.org/officeDocument/2006/relationships" ref="A240" r:id="rId222"/>
    <hyperlink xmlns:r="http://schemas.openxmlformats.org/officeDocument/2006/relationships" ref="A241" r:id="rId223"/>
    <hyperlink xmlns:r="http://schemas.openxmlformats.org/officeDocument/2006/relationships" ref="A242" r:id="rId224"/>
    <hyperlink xmlns:r="http://schemas.openxmlformats.org/officeDocument/2006/relationships" ref="A243" r:id="rId225"/>
    <hyperlink xmlns:r="http://schemas.openxmlformats.org/officeDocument/2006/relationships" ref="A244" r:id="rId226"/>
    <hyperlink xmlns:r="http://schemas.openxmlformats.org/officeDocument/2006/relationships" ref="A245" r:id="rId227"/>
    <hyperlink xmlns:r="http://schemas.openxmlformats.org/officeDocument/2006/relationships" ref="A246" r:id="rId228"/>
    <hyperlink xmlns:r="http://schemas.openxmlformats.org/officeDocument/2006/relationships" ref="A247" r:id="rId229"/>
    <hyperlink xmlns:r="http://schemas.openxmlformats.org/officeDocument/2006/relationships" ref="A248" r:id="rId230"/>
    <hyperlink xmlns:r="http://schemas.openxmlformats.org/officeDocument/2006/relationships" ref="A249" r:id="rId231"/>
    <hyperlink xmlns:r="http://schemas.openxmlformats.org/officeDocument/2006/relationships" ref="A250" r:id="rId232"/>
    <hyperlink xmlns:r="http://schemas.openxmlformats.org/officeDocument/2006/relationships" ref="A251" r:id="rId233"/>
    <hyperlink xmlns:r="http://schemas.openxmlformats.org/officeDocument/2006/relationships" ref="A252" r:id="rId234"/>
    <hyperlink xmlns:r="http://schemas.openxmlformats.org/officeDocument/2006/relationships" ref="A253" r:id="rId235"/>
    <hyperlink xmlns:r="http://schemas.openxmlformats.org/officeDocument/2006/relationships" ref="A254" r:id="rId236"/>
    <hyperlink xmlns:r="http://schemas.openxmlformats.org/officeDocument/2006/relationships" ref="A255" r:id="rId237"/>
    <hyperlink xmlns:r="http://schemas.openxmlformats.org/officeDocument/2006/relationships" ref="A256" r:id="rId238"/>
    <hyperlink xmlns:r="http://schemas.openxmlformats.org/officeDocument/2006/relationships" ref="A257" r:id="rId239"/>
    <hyperlink xmlns:r="http://schemas.openxmlformats.org/officeDocument/2006/relationships" ref="A258" r:id="rId240"/>
    <hyperlink xmlns:r="http://schemas.openxmlformats.org/officeDocument/2006/relationships" ref="A259" r:id="rId241"/>
    <hyperlink xmlns:r="http://schemas.openxmlformats.org/officeDocument/2006/relationships" ref="A261" r:id="rId242"/>
    <hyperlink xmlns:r="http://schemas.openxmlformats.org/officeDocument/2006/relationships" ref="A262" r:id="rId243"/>
    <hyperlink xmlns:r="http://schemas.openxmlformats.org/officeDocument/2006/relationships" ref="A263" r:id="rId244"/>
    <hyperlink xmlns:r="http://schemas.openxmlformats.org/officeDocument/2006/relationships" ref="A264" r:id="rId245"/>
    <hyperlink xmlns:r="http://schemas.openxmlformats.org/officeDocument/2006/relationships" ref="A265" r:id="rId246"/>
    <hyperlink xmlns:r="http://schemas.openxmlformats.org/officeDocument/2006/relationships" ref="A266" r:id="rId247"/>
    <hyperlink xmlns:r="http://schemas.openxmlformats.org/officeDocument/2006/relationships" ref="A267" r:id="rId248"/>
    <hyperlink xmlns:r="http://schemas.openxmlformats.org/officeDocument/2006/relationships" ref="A268" r:id="rId249"/>
    <hyperlink xmlns:r="http://schemas.openxmlformats.org/officeDocument/2006/relationships" ref="A269" r:id="rId250"/>
    <hyperlink xmlns:r="http://schemas.openxmlformats.org/officeDocument/2006/relationships" ref="A270" r:id="rId251"/>
    <hyperlink xmlns:r="http://schemas.openxmlformats.org/officeDocument/2006/relationships" ref="A271" r:id="rId252"/>
    <hyperlink xmlns:r="http://schemas.openxmlformats.org/officeDocument/2006/relationships" ref="A272" r:id="rId253"/>
    <hyperlink xmlns:r="http://schemas.openxmlformats.org/officeDocument/2006/relationships" ref="A273" r:id="rId254"/>
    <hyperlink xmlns:r="http://schemas.openxmlformats.org/officeDocument/2006/relationships" ref="A274" r:id="rId255"/>
    <hyperlink xmlns:r="http://schemas.openxmlformats.org/officeDocument/2006/relationships" ref="A275" r:id="rId256"/>
    <hyperlink xmlns:r="http://schemas.openxmlformats.org/officeDocument/2006/relationships" ref="A276" r:id="rId257"/>
    <hyperlink xmlns:r="http://schemas.openxmlformats.org/officeDocument/2006/relationships" ref="A277" r:id="rId258"/>
    <hyperlink xmlns:r="http://schemas.openxmlformats.org/officeDocument/2006/relationships" ref="A278" r:id="rId259"/>
    <hyperlink xmlns:r="http://schemas.openxmlformats.org/officeDocument/2006/relationships" ref="A279" r:id="rId260"/>
    <hyperlink xmlns:r="http://schemas.openxmlformats.org/officeDocument/2006/relationships" ref="A280" r:id="rId261"/>
    <hyperlink xmlns:r="http://schemas.openxmlformats.org/officeDocument/2006/relationships" ref="A281" r:id="rId262"/>
    <hyperlink xmlns:r="http://schemas.openxmlformats.org/officeDocument/2006/relationships" ref="A282" r:id="rId263"/>
    <hyperlink xmlns:r="http://schemas.openxmlformats.org/officeDocument/2006/relationships" ref="A283" r:id="rId264"/>
    <hyperlink xmlns:r="http://schemas.openxmlformats.org/officeDocument/2006/relationships" ref="A284" r:id="rId265"/>
    <hyperlink xmlns:r="http://schemas.openxmlformats.org/officeDocument/2006/relationships" ref="A285" r:id="rId266"/>
    <hyperlink xmlns:r="http://schemas.openxmlformats.org/officeDocument/2006/relationships" ref="A286" r:id="rId267"/>
    <hyperlink xmlns:r="http://schemas.openxmlformats.org/officeDocument/2006/relationships" ref="A287" r:id="rId268"/>
    <hyperlink xmlns:r="http://schemas.openxmlformats.org/officeDocument/2006/relationships" ref="A288" r:id="rId269"/>
    <hyperlink xmlns:r="http://schemas.openxmlformats.org/officeDocument/2006/relationships" ref="A289" r:id="rId270"/>
    <hyperlink xmlns:r="http://schemas.openxmlformats.org/officeDocument/2006/relationships" ref="A290" r:id="rId271"/>
    <hyperlink xmlns:r="http://schemas.openxmlformats.org/officeDocument/2006/relationships" ref="A291" r:id="rId272"/>
    <hyperlink xmlns:r="http://schemas.openxmlformats.org/officeDocument/2006/relationships" ref="A292" r:id="rId273"/>
    <hyperlink xmlns:r="http://schemas.openxmlformats.org/officeDocument/2006/relationships" ref="A293" r:id="rId274"/>
    <hyperlink xmlns:r="http://schemas.openxmlformats.org/officeDocument/2006/relationships" ref="A294" r:id="rId275"/>
    <hyperlink xmlns:r="http://schemas.openxmlformats.org/officeDocument/2006/relationships" ref="A295" r:id="rId276"/>
    <hyperlink xmlns:r="http://schemas.openxmlformats.org/officeDocument/2006/relationships" ref="A296" r:id="rId277"/>
    <hyperlink xmlns:r="http://schemas.openxmlformats.org/officeDocument/2006/relationships" ref="A297" r:id="rId278"/>
    <hyperlink xmlns:r="http://schemas.openxmlformats.org/officeDocument/2006/relationships" ref="A298" r:id="rId279"/>
    <hyperlink xmlns:r="http://schemas.openxmlformats.org/officeDocument/2006/relationships" ref="A299" r:id="rId280"/>
    <hyperlink xmlns:r="http://schemas.openxmlformats.org/officeDocument/2006/relationships" ref="A300" r:id="rId281"/>
    <hyperlink xmlns:r="http://schemas.openxmlformats.org/officeDocument/2006/relationships" ref="A301" r:id="rId282"/>
    <hyperlink xmlns:r="http://schemas.openxmlformats.org/officeDocument/2006/relationships" ref="A302" r:id="rId283"/>
    <hyperlink xmlns:r="http://schemas.openxmlformats.org/officeDocument/2006/relationships" ref="A303" r:id="rId284"/>
    <hyperlink xmlns:r="http://schemas.openxmlformats.org/officeDocument/2006/relationships" ref="A304" r:id="rId285"/>
    <hyperlink xmlns:r="http://schemas.openxmlformats.org/officeDocument/2006/relationships" ref="A306" r:id="rId286"/>
    <hyperlink xmlns:r="http://schemas.openxmlformats.org/officeDocument/2006/relationships" ref="A307" r:id="rId287"/>
    <hyperlink xmlns:r="http://schemas.openxmlformats.org/officeDocument/2006/relationships" ref="A308" r:id="rId288"/>
    <hyperlink xmlns:r="http://schemas.openxmlformats.org/officeDocument/2006/relationships" ref="A310" r:id="rId289"/>
    <hyperlink xmlns:r="http://schemas.openxmlformats.org/officeDocument/2006/relationships" ref="A311" r:id="rId290"/>
    <hyperlink xmlns:r="http://schemas.openxmlformats.org/officeDocument/2006/relationships" ref="A312" r:id="rId291"/>
    <hyperlink xmlns:r="http://schemas.openxmlformats.org/officeDocument/2006/relationships" ref="A313" r:id="rId292"/>
    <hyperlink xmlns:r="http://schemas.openxmlformats.org/officeDocument/2006/relationships" ref="A314" r:id="rId293"/>
    <hyperlink xmlns:r="http://schemas.openxmlformats.org/officeDocument/2006/relationships" ref="A315" r:id="rId294"/>
    <hyperlink xmlns:r="http://schemas.openxmlformats.org/officeDocument/2006/relationships" ref="A316" r:id="rId295"/>
    <hyperlink xmlns:r="http://schemas.openxmlformats.org/officeDocument/2006/relationships" ref="A317" r:id="rId296"/>
    <hyperlink xmlns:r="http://schemas.openxmlformats.org/officeDocument/2006/relationships" ref="A318" r:id="rId297"/>
    <hyperlink xmlns:r="http://schemas.openxmlformats.org/officeDocument/2006/relationships" ref="A319" r:id="rId298"/>
    <hyperlink xmlns:r="http://schemas.openxmlformats.org/officeDocument/2006/relationships" ref="A321" r:id="rId299"/>
    <hyperlink xmlns:r="http://schemas.openxmlformats.org/officeDocument/2006/relationships" ref="A322" r:id="rId300"/>
    <hyperlink xmlns:r="http://schemas.openxmlformats.org/officeDocument/2006/relationships" ref="A323" r:id="rId301"/>
    <hyperlink xmlns:r="http://schemas.openxmlformats.org/officeDocument/2006/relationships" ref="A324" r:id="rId302"/>
    <hyperlink xmlns:r="http://schemas.openxmlformats.org/officeDocument/2006/relationships" ref="A325" r:id="rId303"/>
    <hyperlink xmlns:r="http://schemas.openxmlformats.org/officeDocument/2006/relationships" ref="A326" r:id="rId304"/>
    <hyperlink xmlns:r="http://schemas.openxmlformats.org/officeDocument/2006/relationships" ref="A327" r:id="rId305"/>
    <hyperlink xmlns:r="http://schemas.openxmlformats.org/officeDocument/2006/relationships" ref="A328" r:id="rId306"/>
    <hyperlink xmlns:r="http://schemas.openxmlformats.org/officeDocument/2006/relationships" ref="A329" r:id="rId307"/>
    <hyperlink xmlns:r="http://schemas.openxmlformats.org/officeDocument/2006/relationships" ref="A330" r:id="rId308"/>
    <hyperlink xmlns:r="http://schemas.openxmlformats.org/officeDocument/2006/relationships" ref="A331" r:id="rId309"/>
    <hyperlink xmlns:r="http://schemas.openxmlformats.org/officeDocument/2006/relationships" ref="A332" r:id="rId310"/>
    <hyperlink xmlns:r="http://schemas.openxmlformats.org/officeDocument/2006/relationships" ref="A333" r:id="rId311"/>
    <hyperlink xmlns:r="http://schemas.openxmlformats.org/officeDocument/2006/relationships" ref="A334" r:id="rId312"/>
    <hyperlink xmlns:r="http://schemas.openxmlformats.org/officeDocument/2006/relationships" ref="A335" r:id="rId313"/>
    <hyperlink xmlns:r="http://schemas.openxmlformats.org/officeDocument/2006/relationships" ref="A336" r:id="rId314"/>
    <hyperlink xmlns:r="http://schemas.openxmlformats.org/officeDocument/2006/relationships" ref="A337" r:id="rId315"/>
    <hyperlink xmlns:r="http://schemas.openxmlformats.org/officeDocument/2006/relationships" ref="A338" r:id="rId316"/>
    <hyperlink xmlns:r="http://schemas.openxmlformats.org/officeDocument/2006/relationships" ref="A339" r:id="rId317"/>
    <hyperlink xmlns:r="http://schemas.openxmlformats.org/officeDocument/2006/relationships" ref="A340" r:id="rId318"/>
    <hyperlink xmlns:r="http://schemas.openxmlformats.org/officeDocument/2006/relationships" ref="A341" r:id="rId319"/>
    <hyperlink xmlns:r="http://schemas.openxmlformats.org/officeDocument/2006/relationships" ref="A342" r:id="rId320"/>
    <hyperlink xmlns:r="http://schemas.openxmlformats.org/officeDocument/2006/relationships" ref="A343" r:id="rId321"/>
    <hyperlink xmlns:r="http://schemas.openxmlformats.org/officeDocument/2006/relationships" ref="A344" r:id="rId322"/>
    <hyperlink xmlns:r="http://schemas.openxmlformats.org/officeDocument/2006/relationships" ref="A345" r:id="rId323"/>
    <hyperlink xmlns:r="http://schemas.openxmlformats.org/officeDocument/2006/relationships" ref="A346" r:id="rId324"/>
    <hyperlink xmlns:r="http://schemas.openxmlformats.org/officeDocument/2006/relationships" ref="A347" r:id="rId325"/>
    <hyperlink xmlns:r="http://schemas.openxmlformats.org/officeDocument/2006/relationships" ref="A348" r:id="rId326"/>
    <hyperlink xmlns:r="http://schemas.openxmlformats.org/officeDocument/2006/relationships" ref="A349" r:id="rId327"/>
    <hyperlink xmlns:r="http://schemas.openxmlformats.org/officeDocument/2006/relationships" ref="A350" r:id="rId328"/>
    <hyperlink xmlns:r="http://schemas.openxmlformats.org/officeDocument/2006/relationships" ref="A351" r:id="rId329"/>
    <hyperlink xmlns:r="http://schemas.openxmlformats.org/officeDocument/2006/relationships" ref="A352" r:id="rId330"/>
    <hyperlink xmlns:r="http://schemas.openxmlformats.org/officeDocument/2006/relationships" ref="A353" r:id="rId331"/>
    <hyperlink xmlns:r="http://schemas.openxmlformats.org/officeDocument/2006/relationships" ref="A354" r:id="rId332"/>
    <hyperlink xmlns:r="http://schemas.openxmlformats.org/officeDocument/2006/relationships" ref="A355" r:id="rId333"/>
    <hyperlink xmlns:r="http://schemas.openxmlformats.org/officeDocument/2006/relationships" ref="A356" r:id="rId334"/>
    <hyperlink xmlns:r="http://schemas.openxmlformats.org/officeDocument/2006/relationships" ref="A357" r:id="rId335"/>
    <hyperlink xmlns:r="http://schemas.openxmlformats.org/officeDocument/2006/relationships" ref="A358" r:id="rId336"/>
    <hyperlink xmlns:r="http://schemas.openxmlformats.org/officeDocument/2006/relationships" ref="A359" r:id="rId337"/>
    <hyperlink xmlns:r="http://schemas.openxmlformats.org/officeDocument/2006/relationships" ref="A360" r:id="rId338"/>
    <hyperlink xmlns:r="http://schemas.openxmlformats.org/officeDocument/2006/relationships" ref="A361" r:id="rId339"/>
    <hyperlink xmlns:r="http://schemas.openxmlformats.org/officeDocument/2006/relationships" ref="A362" r:id="rId340"/>
    <hyperlink xmlns:r="http://schemas.openxmlformats.org/officeDocument/2006/relationships" ref="A363" r:id="rId341"/>
    <hyperlink xmlns:r="http://schemas.openxmlformats.org/officeDocument/2006/relationships" ref="A364" r:id="rId342"/>
    <hyperlink xmlns:r="http://schemas.openxmlformats.org/officeDocument/2006/relationships" ref="A365" r:id="rId343"/>
    <hyperlink xmlns:r="http://schemas.openxmlformats.org/officeDocument/2006/relationships" ref="A366" r:id="rId344"/>
    <hyperlink xmlns:r="http://schemas.openxmlformats.org/officeDocument/2006/relationships" ref="A367" r:id="rId345"/>
    <hyperlink xmlns:r="http://schemas.openxmlformats.org/officeDocument/2006/relationships" ref="A368" r:id="rId346"/>
    <hyperlink xmlns:r="http://schemas.openxmlformats.org/officeDocument/2006/relationships" ref="A369" r:id="rId347"/>
    <hyperlink xmlns:r="http://schemas.openxmlformats.org/officeDocument/2006/relationships" ref="A370" r:id="rId348"/>
    <hyperlink xmlns:r="http://schemas.openxmlformats.org/officeDocument/2006/relationships" ref="A371" r:id="rId349"/>
    <hyperlink xmlns:r="http://schemas.openxmlformats.org/officeDocument/2006/relationships" ref="A372" r:id="rId350"/>
    <hyperlink xmlns:r="http://schemas.openxmlformats.org/officeDocument/2006/relationships" ref="A373" r:id="rId351"/>
    <hyperlink xmlns:r="http://schemas.openxmlformats.org/officeDocument/2006/relationships" ref="A374" r:id="rId352"/>
    <hyperlink xmlns:r="http://schemas.openxmlformats.org/officeDocument/2006/relationships" ref="A375" r:id="rId353"/>
    <hyperlink xmlns:r="http://schemas.openxmlformats.org/officeDocument/2006/relationships" ref="A376" r:id="rId354"/>
    <hyperlink xmlns:r="http://schemas.openxmlformats.org/officeDocument/2006/relationships" ref="A377" r:id="rId355"/>
    <hyperlink xmlns:r="http://schemas.openxmlformats.org/officeDocument/2006/relationships" ref="A378" r:id="rId356"/>
    <hyperlink xmlns:r="http://schemas.openxmlformats.org/officeDocument/2006/relationships" ref="A379" r:id="rId357"/>
    <hyperlink xmlns:r="http://schemas.openxmlformats.org/officeDocument/2006/relationships" ref="A380" r:id="rId358"/>
    <hyperlink xmlns:r="http://schemas.openxmlformats.org/officeDocument/2006/relationships" ref="A381" r:id="rId359"/>
    <hyperlink xmlns:r="http://schemas.openxmlformats.org/officeDocument/2006/relationships" ref="A382" r:id="rId360"/>
    <hyperlink xmlns:r="http://schemas.openxmlformats.org/officeDocument/2006/relationships" ref="A383" r:id="rId361"/>
    <hyperlink xmlns:r="http://schemas.openxmlformats.org/officeDocument/2006/relationships" ref="A384" r:id="rId362"/>
    <hyperlink xmlns:r="http://schemas.openxmlformats.org/officeDocument/2006/relationships" ref="A385" r:id="rId363"/>
    <hyperlink xmlns:r="http://schemas.openxmlformats.org/officeDocument/2006/relationships" ref="A386" r:id="rId364"/>
    <hyperlink xmlns:r="http://schemas.openxmlformats.org/officeDocument/2006/relationships" ref="A387" r:id="rId365"/>
    <hyperlink xmlns:r="http://schemas.openxmlformats.org/officeDocument/2006/relationships" ref="A388" r:id="rId366"/>
    <hyperlink xmlns:r="http://schemas.openxmlformats.org/officeDocument/2006/relationships" ref="A389" r:id="rId367"/>
    <hyperlink xmlns:r="http://schemas.openxmlformats.org/officeDocument/2006/relationships" ref="A390" r:id="rId368"/>
    <hyperlink xmlns:r="http://schemas.openxmlformats.org/officeDocument/2006/relationships" ref="A391" r:id="rId369"/>
    <hyperlink xmlns:r="http://schemas.openxmlformats.org/officeDocument/2006/relationships" ref="A392" r:id="rId370"/>
    <hyperlink xmlns:r="http://schemas.openxmlformats.org/officeDocument/2006/relationships" ref="A393" r:id="rId371"/>
    <hyperlink xmlns:r="http://schemas.openxmlformats.org/officeDocument/2006/relationships" ref="A394" r:id="rId372"/>
    <hyperlink xmlns:r="http://schemas.openxmlformats.org/officeDocument/2006/relationships" ref="A395" r:id="rId373"/>
    <hyperlink xmlns:r="http://schemas.openxmlformats.org/officeDocument/2006/relationships" ref="A396" r:id="rId374"/>
    <hyperlink xmlns:r="http://schemas.openxmlformats.org/officeDocument/2006/relationships" ref="A397" r:id="rId375"/>
    <hyperlink xmlns:r="http://schemas.openxmlformats.org/officeDocument/2006/relationships" ref="A398" r:id="rId376"/>
    <hyperlink xmlns:r="http://schemas.openxmlformats.org/officeDocument/2006/relationships" ref="A399" r:id="rId377"/>
    <hyperlink xmlns:r="http://schemas.openxmlformats.org/officeDocument/2006/relationships" ref="A400" r:id="rId378"/>
    <hyperlink xmlns:r="http://schemas.openxmlformats.org/officeDocument/2006/relationships" ref="A401" r:id="rId379"/>
    <hyperlink xmlns:r="http://schemas.openxmlformats.org/officeDocument/2006/relationships" ref="A402" r:id="rId380"/>
    <hyperlink xmlns:r="http://schemas.openxmlformats.org/officeDocument/2006/relationships" ref="A403" r:id="rId381"/>
    <hyperlink xmlns:r="http://schemas.openxmlformats.org/officeDocument/2006/relationships" ref="A404" r:id="rId382"/>
    <hyperlink xmlns:r="http://schemas.openxmlformats.org/officeDocument/2006/relationships" ref="A405" r:id="rId383"/>
    <hyperlink xmlns:r="http://schemas.openxmlformats.org/officeDocument/2006/relationships" ref="A406" r:id="rId384"/>
    <hyperlink xmlns:r="http://schemas.openxmlformats.org/officeDocument/2006/relationships" ref="A407" r:id="rId385"/>
    <hyperlink xmlns:r="http://schemas.openxmlformats.org/officeDocument/2006/relationships" ref="A408" r:id="rId386"/>
    <hyperlink xmlns:r="http://schemas.openxmlformats.org/officeDocument/2006/relationships" ref="A409" r:id="rId387"/>
    <hyperlink xmlns:r="http://schemas.openxmlformats.org/officeDocument/2006/relationships" ref="A410" r:id="rId388"/>
    <hyperlink xmlns:r="http://schemas.openxmlformats.org/officeDocument/2006/relationships" ref="A411" r:id="rId389"/>
    <hyperlink xmlns:r="http://schemas.openxmlformats.org/officeDocument/2006/relationships" ref="A412" r:id="rId390"/>
    <hyperlink xmlns:r="http://schemas.openxmlformats.org/officeDocument/2006/relationships" ref="A413" r:id="rId391"/>
    <hyperlink xmlns:r="http://schemas.openxmlformats.org/officeDocument/2006/relationships" ref="A414" r:id="rId392"/>
    <hyperlink xmlns:r="http://schemas.openxmlformats.org/officeDocument/2006/relationships" ref="A415" r:id="rId393"/>
    <hyperlink xmlns:r="http://schemas.openxmlformats.org/officeDocument/2006/relationships" ref="A416" r:id="rId394"/>
    <hyperlink xmlns:r="http://schemas.openxmlformats.org/officeDocument/2006/relationships" ref="A417" r:id="rId395"/>
    <hyperlink xmlns:r="http://schemas.openxmlformats.org/officeDocument/2006/relationships" ref="A418" r:id="rId396"/>
    <hyperlink xmlns:r="http://schemas.openxmlformats.org/officeDocument/2006/relationships" ref="A419" r:id="rId397"/>
    <hyperlink xmlns:r="http://schemas.openxmlformats.org/officeDocument/2006/relationships" ref="A420" r:id="rId398"/>
    <hyperlink xmlns:r="http://schemas.openxmlformats.org/officeDocument/2006/relationships" ref="A421" r:id="rId399"/>
    <hyperlink xmlns:r="http://schemas.openxmlformats.org/officeDocument/2006/relationships" ref="A422" r:id="rId400"/>
    <hyperlink xmlns:r="http://schemas.openxmlformats.org/officeDocument/2006/relationships" ref="A423" r:id="rId401"/>
    <hyperlink xmlns:r="http://schemas.openxmlformats.org/officeDocument/2006/relationships" ref="A424" r:id="rId402"/>
    <hyperlink xmlns:r="http://schemas.openxmlformats.org/officeDocument/2006/relationships" ref="A425" r:id="rId403"/>
    <hyperlink xmlns:r="http://schemas.openxmlformats.org/officeDocument/2006/relationships" ref="A426" r:id="rId404"/>
    <hyperlink xmlns:r="http://schemas.openxmlformats.org/officeDocument/2006/relationships" ref="A427" r:id="rId405"/>
    <hyperlink xmlns:r="http://schemas.openxmlformats.org/officeDocument/2006/relationships" ref="A428" r:id="rId406"/>
    <hyperlink xmlns:r="http://schemas.openxmlformats.org/officeDocument/2006/relationships" ref="A429" r:id="rId407"/>
    <hyperlink xmlns:r="http://schemas.openxmlformats.org/officeDocument/2006/relationships" ref="A430" r:id="rId408"/>
    <hyperlink xmlns:r="http://schemas.openxmlformats.org/officeDocument/2006/relationships" ref="A431" r:id="rId409"/>
    <hyperlink xmlns:r="http://schemas.openxmlformats.org/officeDocument/2006/relationships" ref="A432" r:id="rId410"/>
    <hyperlink xmlns:r="http://schemas.openxmlformats.org/officeDocument/2006/relationships" ref="A433" r:id="rId411"/>
    <hyperlink xmlns:r="http://schemas.openxmlformats.org/officeDocument/2006/relationships" ref="A434" r:id="rId412"/>
    <hyperlink xmlns:r="http://schemas.openxmlformats.org/officeDocument/2006/relationships" ref="A435" r:id="rId413"/>
    <hyperlink xmlns:r="http://schemas.openxmlformats.org/officeDocument/2006/relationships" ref="A436" r:id="rId414"/>
    <hyperlink xmlns:r="http://schemas.openxmlformats.org/officeDocument/2006/relationships" ref="A437" r:id="rId415"/>
    <hyperlink xmlns:r="http://schemas.openxmlformats.org/officeDocument/2006/relationships" ref="A438" r:id="rId416"/>
    <hyperlink xmlns:r="http://schemas.openxmlformats.org/officeDocument/2006/relationships" ref="A439" r:id="rId417"/>
    <hyperlink xmlns:r="http://schemas.openxmlformats.org/officeDocument/2006/relationships" ref="A440" r:id="rId418"/>
    <hyperlink xmlns:r="http://schemas.openxmlformats.org/officeDocument/2006/relationships" ref="A442" r:id="rId419"/>
    <hyperlink xmlns:r="http://schemas.openxmlformats.org/officeDocument/2006/relationships" ref="A443" r:id="rId420"/>
    <hyperlink xmlns:r="http://schemas.openxmlformats.org/officeDocument/2006/relationships" ref="A444" r:id="rId421"/>
    <hyperlink xmlns:r="http://schemas.openxmlformats.org/officeDocument/2006/relationships" ref="A445" r:id="rId422"/>
    <hyperlink xmlns:r="http://schemas.openxmlformats.org/officeDocument/2006/relationships" ref="A446" r:id="rId423"/>
    <hyperlink xmlns:r="http://schemas.openxmlformats.org/officeDocument/2006/relationships" ref="A447" r:id="rId424"/>
    <hyperlink xmlns:r="http://schemas.openxmlformats.org/officeDocument/2006/relationships" ref="A448" r:id="rId425"/>
    <hyperlink xmlns:r="http://schemas.openxmlformats.org/officeDocument/2006/relationships" ref="A449" r:id="rId426"/>
    <hyperlink xmlns:r="http://schemas.openxmlformats.org/officeDocument/2006/relationships" ref="A450" r:id="rId427"/>
    <hyperlink xmlns:r="http://schemas.openxmlformats.org/officeDocument/2006/relationships" ref="A451" r:id="rId428"/>
    <hyperlink xmlns:r="http://schemas.openxmlformats.org/officeDocument/2006/relationships" ref="A452" r:id="rId429"/>
    <hyperlink xmlns:r="http://schemas.openxmlformats.org/officeDocument/2006/relationships" ref="A453" r:id="rId430"/>
    <hyperlink xmlns:r="http://schemas.openxmlformats.org/officeDocument/2006/relationships" ref="A454" r:id="rId431"/>
    <hyperlink xmlns:r="http://schemas.openxmlformats.org/officeDocument/2006/relationships" ref="A455" r:id="rId432"/>
    <hyperlink xmlns:r="http://schemas.openxmlformats.org/officeDocument/2006/relationships" ref="A456" r:id="rId433"/>
    <hyperlink xmlns:r="http://schemas.openxmlformats.org/officeDocument/2006/relationships" ref="A457" r:id="rId434"/>
    <hyperlink xmlns:r="http://schemas.openxmlformats.org/officeDocument/2006/relationships" ref="A458" r:id="rId435"/>
    <hyperlink xmlns:r="http://schemas.openxmlformats.org/officeDocument/2006/relationships" ref="A459" r:id="rId436"/>
    <hyperlink xmlns:r="http://schemas.openxmlformats.org/officeDocument/2006/relationships" ref="A460" r:id="rId437"/>
    <hyperlink xmlns:r="http://schemas.openxmlformats.org/officeDocument/2006/relationships" ref="A461" r:id="rId438"/>
    <hyperlink xmlns:r="http://schemas.openxmlformats.org/officeDocument/2006/relationships" ref="A462" r:id="rId439"/>
    <hyperlink xmlns:r="http://schemas.openxmlformats.org/officeDocument/2006/relationships" ref="A463" r:id="rId440"/>
    <hyperlink xmlns:r="http://schemas.openxmlformats.org/officeDocument/2006/relationships" ref="A464" r:id="rId441"/>
    <hyperlink xmlns:r="http://schemas.openxmlformats.org/officeDocument/2006/relationships" ref="A465" r:id="rId442"/>
    <hyperlink xmlns:r="http://schemas.openxmlformats.org/officeDocument/2006/relationships" ref="A466" r:id="rId443"/>
    <hyperlink xmlns:r="http://schemas.openxmlformats.org/officeDocument/2006/relationships" ref="A467" r:id="rId444"/>
    <hyperlink xmlns:r="http://schemas.openxmlformats.org/officeDocument/2006/relationships" ref="A468" r:id="rId445"/>
    <hyperlink xmlns:r="http://schemas.openxmlformats.org/officeDocument/2006/relationships" ref="A469" r:id="rId446"/>
    <hyperlink xmlns:r="http://schemas.openxmlformats.org/officeDocument/2006/relationships" ref="A470" r:id="rId447"/>
    <hyperlink xmlns:r="http://schemas.openxmlformats.org/officeDocument/2006/relationships" ref="A471" r:id="rId448"/>
    <hyperlink xmlns:r="http://schemas.openxmlformats.org/officeDocument/2006/relationships" ref="A472" r:id="rId449"/>
    <hyperlink xmlns:r="http://schemas.openxmlformats.org/officeDocument/2006/relationships" ref="A473" r:id="rId450"/>
    <hyperlink xmlns:r="http://schemas.openxmlformats.org/officeDocument/2006/relationships" ref="A474" r:id="rId451"/>
    <hyperlink xmlns:r="http://schemas.openxmlformats.org/officeDocument/2006/relationships" ref="A475" r:id="rId452"/>
    <hyperlink xmlns:r="http://schemas.openxmlformats.org/officeDocument/2006/relationships" ref="A476" r:id="rId453"/>
    <hyperlink xmlns:r="http://schemas.openxmlformats.org/officeDocument/2006/relationships" ref="A477" r:id="rId454"/>
    <hyperlink xmlns:r="http://schemas.openxmlformats.org/officeDocument/2006/relationships" ref="A478" r:id="rId455"/>
    <hyperlink xmlns:r="http://schemas.openxmlformats.org/officeDocument/2006/relationships" ref="A479" r:id="rId456"/>
    <hyperlink xmlns:r="http://schemas.openxmlformats.org/officeDocument/2006/relationships" ref="A480" r:id="rId457"/>
    <hyperlink xmlns:r="http://schemas.openxmlformats.org/officeDocument/2006/relationships" ref="A481" r:id="rId458"/>
    <hyperlink xmlns:r="http://schemas.openxmlformats.org/officeDocument/2006/relationships" ref="A482" r:id="rId459"/>
    <hyperlink xmlns:r="http://schemas.openxmlformats.org/officeDocument/2006/relationships" ref="A483" r:id="rId460"/>
    <hyperlink xmlns:r="http://schemas.openxmlformats.org/officeDocument/2006/relationships" ref="A484" r:id="rId461"/>
    <hyperlink xmlns:r="http://schemas.openxmlformats.org/officeDocument/2006/relationships" ref="A485" r:id="rId462"/>
    <hyperlink xmlns:r="http://schemas.openxmlformats.org/officeDocument/2006/relationships" ref="A486" r:id="rId463"/>
    <hyperlink xmlns:r="http://schemas.openxmlformats.org/officeDocument/2006/relationships" ref="A487" r:id="rId464"/>
    <hyperlink xmlns:r="http://schemas.openxmlformats.org/officeDocument/2006/relationships" ref="A488" r:id="rId465"/>
    <hyperlink xmlns:r="http://schemas.openxmlformats.org/officeDocument/2006/relationships" ref="A489" r:id="rId466"/>
    <hyperlink xmlns:r="http://schemas.openxmlformats.org/officeDocument/2006/relationships" ref="A490" r:id="rId467"/>
    <hyperlink xmlns:r="http://schemas.openxmlformats.org/officeDocument/2006/relationships" ref="A491" r:id="rId468"/>
    <hyperlink xmlns:r="http://schemas.openxmlformats.org/officeDocument/2006/relationships" ref="A492" r:id="rId469"/>
    <hyperlink xmlns:r="http://schemas.openxmlformats.org/officeDocument/2006/relationships" ref="A493" r:id="rId470"/>
    <hyperlink xmlns:r="http://schemas.openxmlformats.org/officeDocument/2006/relationships" ref="A494" r:id="rId471"/>
    <hyperlink xmlns:r="http://schemas.openxmlformats.org/officeDocument/2006/relationships" ref="A495" r:id="rId472"/>
    <hyperlink xmlns:r="http://schemas.openxmlformats.org/officeDocument/2006/relationships" ref="A496" r:id="rId473"/>
    <hyperlink xmlns:r="http://schemas.openxmlformats.org/officeDocument/2006/relationships" ref="A497" r:id="rId474"/>
    <hyperlink xmlns:r="http://schemas.openxmlformats.org/officeDocument/2006/relationships" ref="A498" r:id="rId475"/>
    <hyperlink xmlns:r="http://schemas.openxmlformats.org/officeDocument/2006/relationships" ref="A499" r:id="rId476"/>
    <hyperlink xmlns:r="http://schemas.openxmlformats.org/officeDocument/2006/relationships" ref="A500" r:id="rId477"/>
    <hyperlink xmlns:r="http://schemas.openxmlformats.org/officeDocument/2006/relationships" ref="A501" r:id="rId478"/>
    <hyperlink xmlns:r="http://schemas.openxmlformats.org/officeDocument/2006/relationships" ref="A502" r:id="rId479"/>
    <hyperlink xmlns:r="http://schemas.openxmlformats.org/officeDocument/2006/relationships" ref="A503" r:id="rId480"/>
    <hyperlink xmlns:r="http://schemas.openxmlformats.org/officeDocument/2006/relationships" ref="A504" r:id="rId481"/>
    <hyperlink xmlns:r="http://schemas.openxmlformats.org/officeDocument/2006/relationships" ref="A505" r:id="rId482"/>
    <hyperlink xmlns:r="http://schemas.openxmlformats.org/officeDocument/2006/relationships" ref="A506" r:id="rId483"/>
    <hyperlink xmlns:r="http://schemas.openxmlformats.org/officeDocument/2006/relationships" ref="A507" r:id="rId484"/>
    <hyperlink xmlns:r="http://schemas.openxmlformats.org/officeDocument/2006/relationships" ref="A508" r:id="rId485"/>
    <hyperlink xmlns:r="http://schemas.openxmlformats.org/officeDocument/2006/relationships" ref="A509" r:id="rId486"/>
    <hyperlink xmlns:r="http://schemas.openxmlformats.org/officeDocument/2006/relationships" ref="A510" r:id="rId487"/>
    <hyperlink xmlns:r="http://schemas.openxmlformats.org/officeDocument/2006/relationships" ref="A511" r:id="rId488"/>
    <hyperlink xmlns:r="http://schemas.openxmlformats.org/officeDocument/2006/relationships" ref="A512" r:id="rId489"/>
    <hyperlink xmlns:r="http://schemas.openxmlformats.org/officeDocument/2006/relationships" ref="A513" r:id="rId490"/>
    <hyperlink xmlns:r="http://schemas.openxmlformats.org/officeDocument/2006/relationships" ref="A514" r:id="rId491"/>
    <hyperlink xmlns:r="http://schemas.openxmlformats.org/officeDocument/2006/relationships" ref="A515" r:id="rId492"/>
    <hyperlink xmlns:r="http://schemas.openxmlformats.org/officeDocument/2006/relationships" ref="A516" r:id="rId493"/>
    <hyperlink xmlns:r="http://schemas.openxmlformats.org/officeDocument/2006/relationships" ref="A517" r:id="rId494"/>
    <hyperlink xmlns:r="http://schemas.openxmlformats.org/officeDocument/2006/relationships" ref="A518" r:id="rId495"/>
    <hyperlink xmlns:r="http://schemas.openxmlformats.org/officeDocument/2006/relationships" ref="A519" r:id="rId496"/>
    <hyperlink xmlns:r="http://schemas.openxmlformats.org/officeDocument/2006/relationships" ref="A520" r:id="rId497"/>
    <hyperlink xmlns:r="http://schemas.openxmlformats.org/officeDocument/2006/relationships" ref="A521" r:id="rId498"/>
    <hyperlink xmlns:r="http://schemas.openxmlformats.org/officeDocument/2006/relationships" ref="A522" r:id="rId499"/>
    <hyperlink xmlns:r="http://schemas.openxmlformats.org/officeDocument/2006/relationships" ref="A523" r:id="rId500"/>
    <hyperlink xmlns:r="http://schemas.openxmlformats.org/officeDocument/2006/relationships" ref="A524" r:id="rId501"/>
    <hyperlink xmlns:r="http://schemas.openxmlformats.org/officeDocument/2006/relationships" ref="A525" r:id="rId502"/>
    <hyperlink xmlns:r="http://schemas.openxmlformats.org/officeDocument/2006/relationships" ref="A526" r:id="rId503"/>
    <hyperlink xmlns:r="http://schemas.openxmlformats.org/officeDocument/2006/relationships" ref="A527" r:id="rId504"/>
    <hyperlink xmlns:r="http://schemas.openxmlformats.org/officeDocument/2006/relationships" ref="A528" r:id="rId505"/>
    <hyperlink xmlns:r="http://schemas.openxmlformats.org/officeDocument/2006/relationships" ref="A529" r:id="rId506"/>
    <hyperlink xmlns:r="http://schemas.openxmlformats.org/officeDocument/2006/relationships" ref="A530" r:id="rId507"/>
    <hyperlink xmlns:r="http://schemas.openxmlformats.org/officeDocument/2006/relationships" ref="A531" r:id="rId508"/>
    <hyperlink xmlns:r="http://schemas.openxmlformats.org/officeDocument/2006/relationships" ref="A532" r:id="rId509"/>
    <hyperlink xmlns:r="http://schemas.openxmlformats.org/officeDocument/2006/relationships" ref="A533" r:id="rId510"/>
    <hyperlink xmlns:r="http://schemas.openxmlformats.org/officeDocument/2006/relationships" ref="A534" r:id="rId511"/>
    <hyperlink xmlns:r="http://schemas.openxmlformats.org/officeDocument/2006/relationships" ref="A535" r:id="rId512"/>
    <hyperlink xmlns:r="http://schemas.openxmlformats.org/officeDocument/2006/relationships" ref="A536" r:id="rId513"/>
    <hyperlink xmlns:r="http://schemas.openxmlformats.org/officeDocument/2006/relationships" ref="A537" r:id="rId514"/>
    <hyperlink xmlns:r="http://schemas.openxmlformats.org/officeDocument/2006/relationships" ref="A538" r:id="rId515"/>
    <hyperlink xmlns:r="http://schemas.openxmlformats.org/officeDocument/2006/relationships" ref="A539" r:id="rId516"/>
    <hyperlink xmlns:r="http://schemas.openxmlformats.org/officeDocument/2006/relationships" ref="A540" r:id="rId517"/>
    <hyperlink xmlns:r="http://schemas.openxmlformats.org/officeDocument/2006/relationships" ref="A541" r:id="rId518"/>
    <hyperlink xmlns:r="http://schemas.openxmlformats.org/officeDocument/2006/relationships" ref="A542" r:id="rId519"/>
    <hyperlink xmlns:r="http://schemas.openxmlformats.org/officeDocument/2006/relationships" ref="A543" r:id="rId520"/>
    <hyperlink xmlns:r="http://schemas.openxmlformats.org/officeDocument/2006/relationships" ref="A544" r:id="rId521"/>
    <hyperlink xmlns:r="http://schemas.openxmlformats.org/officeDocument/2006/relationships" ref="A545" r:id="rId522"/>
    <hyperlink xmlns:r="http://schemas.openxmlformats.org/officeDocument/2006/relationships" ref="A546" r:id="rId523"/>
    <hyperlink xmlns:r="http://schemas.openxmlformats.org/officeDocument/2006/relationships" ref="A547" r:id="rId524"/>
    <hyperlink xmlns:r="http://schemas.openxmlformats.org/officeDocument/2006/relationships" ref="A548" r:id="rId525"/>
    <hyperlink xmlns:r="http://schemas.openxmlformats.org/officeDocument/2006/relationships" ref="A549" r:id="rId526"/>
    <hyperlink xmlns:r="http://schemas.openxmlformats.org/officeDocument/2006/relationships" ref="A550" r:id="rId527"/>
    <hyperlink xmlns:r="http://schemas.openxmlformats.org/officeDocument/2006/relationships" ref="A551" r:id="rId528"/>
    <hyperlink xmlns:r="http://schemas.openxmlformats.org/officeDocument/2006/relationships" ref="A552" r:id="rId529"/>
    <hyperlink xmlns:r="http://schemas.openxmlformats.org/officeDocument/2006/relationships" ref="A553" r:id="rId530"/>
    <hyperlink xmlns:r="http://schemas.openxmlformats.org/officeDocument/2006/relationships" ref="A554" r:id="rId531"/>
    <hyperlink xmlns:r="http://schemas.openxmlformats.org/officeDocument/2006/relationships" ref="A555" r:id="rId532"/>
    <hyperlink xmlns:r="http://schemas.openxmlformats.org/officeDocument/2006/relationships" ref="A556" r:id="rId533"/>
    <hyperlink xmlns:r="http://schemas.openxmlformats.org/officeDocument/2006/relationships" ref="A557" r:id="rId534"/>
    <hyperlink xmlns:r="http://schemas.openxmlformats.org/officeDocument/2006/relationships" ref="A558" r:id="rId535"/>
    <hyperlink xmlns:r="http://schemas.openxmlformats.org/officeDocument/2006/relationships" ref="A559" r:id="rId536"/>
    <hyperlink xmlns:r="http://schemas.openxmlformats.org/officeDocument/2006/relationships" ref="A560" r:id="rId537"/>
    <hyperlink xmlns:r="http://schemas.openxmlformats.org/officeDocument/2006/relationships" ref="A561" r:id="rId538"/>
    <hyperlink xmlns:r="http://schemas.openxmlformats.org/officeDocument/2006/relationships" ref="A562" r:id="rId539"/>
    <hyperlink xmlns:r="http://schemas.openxmlformats.org/officeDocument/2006/relationships" ref="A563" r:id="rId540"/>
    <hyperlink xmlns:r="http://schemas.openxmlformats.org/officeDocument/2006/relationships" ref="A565" r:id="rId541"/>
    <hyperlink xmlns:r="http://schemas.openxmlformats.org/officeDocument/2006/relationships" ref="A566" r:id="rId542"/>
    <hyperlink xmlns:r="http://schemas.openxmlformats.org/officeDocument/2006/relationships" ref="A567" r:id="rId543"/>
    <hyperlink xmlns:r="http://schemas.openxmlformats.org/officeDocument/2006/relationships" ref="A568" r:id="rId544"/>
    <hyperlink xmlns:r="http://schemas.openxmlformats.org/officeDocument/2006/relationships" ref="A569" r:id="rId545"/>
    <hyperlink xmlns:r="http://schemas.openxmlformats.org/officeDocument/2006/relationships" ref="A570" r:id="rId546"/>
    <hyperlink xmlns:r="http://schemas.openxmlformats.org/officeDocument/2006/relationships" ref="A571" r:id="rId547"/>
    <hyperlink xmlns:r="http://schemas.openxmlformats.org/officeDocument/2006/relationships" ref="A572" r:id="rId548"/>
    <hyperlink xmlns:r="http://schemas.openxmlformats.org/officeDocument/2006/relationships" ref="A573" r:id="rId549"/>
    <hyperlink xmlns:r="http://schemas.openxmlformats.org/officeDocument/2006/relationships" ref="A574" r:id="rId550"/>
    <hyperlink xmlns:r="http://schemas.openxmlformats.org/officeDocument/2006/relationships" ref="A575" r:id="rId551"/>
    <hyperlink xmlns:r="http://schemas.openxmlformats.org/officeDocument/2006/relationships" ref="A576" r:id="rId552"/>
    <hyperlink xmlns:r="http://schemas.openxmlformats.org/officeDocument/2006/relationships" ref="A577" r:id="rId553"/>
    <hyperlink xmlns:r="http://schemas.openxmlformats.org/officeDocument/2006/relationships" ref="A578" r:id="rId554"/>
    <hyperlink xmlns:r="http://schemas.openxmlformats.org/officeDocument/2006/relationships" ref="A579" r:id="rId555"/>
    <hyperlink xmlns:r="http://schemas.openxmlformats.org/officeDocument/2006/relationships" ref="A580" r:id="rId556"/>
    <hyperlink xmlns:r="http://schemas.openxmlformats.org/officeDocument/2006/relationships" ref="A581" r:id="rId557"/>
    <hyperlink xmlns:r="http://schemas.openxmlformats.org/officeDocument/2006/relationships" ref="A582" r:id="rId558"/>
    <hyperlink xmlns:r="http://schemas.openxmlformats.org/officeDocument/2006/relationships" ref="A583" r:id="rId559"/>
    <hyperlink xmlns:r="http://schemas.openxmlformats.org/officeDocument/2006/relationships" ref="A584" r:id="rId560"/>
    <hyperlink xmlns:r="http://schemas.openxmlformats.org/officeDocument/2006/relationships" ref="A585" r:id="rId561"/>
    <hyperlink xmlns:r="http://schemas.openxmlformats.org/officeDocument/2006/relationships" ref="A586" r:id="rId562"/>
    <hyperlink xmlns:r="http://schemas.openxmlformats.org/officeDocument/2006/relationships" ref="A587" r:id="rId563"/>
    <hyperlink xmlns:r="http://schemas.openxmlformats.org/officeDocument/2006/relationships" ref="A588" r:id="rId564"/>
    <hyperlink xmlns:r="http://schemas.openxmlformats.org/officeDocument/2006/relationships" ref="A589" r:id="rId565"/>
    <hyperlink xmlns:r="http://schemas.openxmlformats.org/officeDocument/2006/relationships" ref="A590" r:id="rId566"/>
    <hyperlink xmlns:r="http://schemas.openxmlformats.org/officeDocument/2006/relationships" ref="A591" r:id="rId567"/>
    <hyperlink xmlns:r="http://schemas.openxmlformats.org/officeDocument/2006/relationships" ref="A592" r:id="rId568"/>
    <hyperlink xmlns:r="http://schemas.openxmlformats.org/officeDocument/2006/relationships" ref="A593" r:id="rId569"/>
    <hyperlink xmlns:r="http://schemas.openxmlformats.org/officeDocument/2006/relationships" ref="A594" r:id="rId570"/>
    <hyperlink xmlns:r="http://schemas.openxmlformats.org/officeDocument/2006/relationships" ref="A595" r:id="rId571"/>
    <hyperlink xmlns:r="http://schemas.openxmlformats.org/officeDocument/2006/relationships" ref="A596" r:id="rId572"/>
    <hyperlink xmlns:r="http://schemas.openxmlformats.org/officeDocument/2006/relationships" ref="A597" r:id="rId573"/>
    <hyperlink xmlns:r="http://schemas.openxmlformats.org/officeDocument/2006/relationships" ref="A598" r:id="rId574"/>
    <hyperlink xmlns:r="http://schemas.openxmlformats.org/officeDocument/2006/relationships" ref="A599" r:id="rId575"/>
    <hyperlink xmlns:r="http://schemas.openxmlformats.org/officeDocument/2006/relationships" ref="A600" r:id="rId576"/>
    <hyperlink xmlns:r="http://schemas.openxmlformats.org/officeDocument/2006/relationships" ref="A601" r:id="rId577"/>
    <hyperlink xmlns:r="http://schemas.openxmlformats.org/officeDocument/2006/relationships" ref="A602" r:id="rId578"/>
    <hyperlink xmlns:r="http://schemas.openxmlformats.org/officeDocument/2006/relationships" ref="A603" r:id="rId579"/>
    <hyperlink xmlns:r="http://schemas.openxmlformats.org/officeDocument/2006/relationships" ref="A604" r:id="rId580"/>
    <hyperlink xmlns:r="http://schemas.openxmlformats.org/officeDocument/2006/relationships" ref="A605" r:id="rId581"/>
    <hyperlink xmlns:r="http://schemas.openxmlformats.org/officeDocument/2006/relationships" ref="A606" r:id="rId582"/>
    <hyperlink xmlns:r="http://schemas.openxmlformats.org/officeDocument/2006/relationships" ref="A607" r:id="rId583"/>
    <hyperlink xmlns:r="http://schemas.openxmlformats.org/officeDocument/2006/relationships" ref="A608" r:id="rId584"/>
    <hyperlink xmlns:r="http://schemas.openxmlformats.org/officeDocument/2006/relationships" ref="A609" r:id="rId585"/>
    <hyperlink xmlns:r="http://schemas.openxmlformats.org/officeDocument/2006/relationships" ref="A610" r:id="rId586"/>
    <hyperlink xmlns:r="http://schemas.openxmlformats.org/officeDocument/2006/relationships" ref="A611" r:id="rId587"/>
    <hyperlink xmlns:r="http://schemas.openxmlformats.org/officeDocument/2006/relationships" ref="A612" r:id="rId588"/>
    <hyperlink xmlns:r="http://schemas.openxmlformats.org/officeDocument/2006/relationships" ref="A613" r:id="rId589"/>
    <hyperlink xmlns:r="http://schemas.openxmlformats.org/officeDocument/2006/relationships" ref="A614" r:id="rId590"/>
    <hyperlink xmlns:r="http://schemas.openxmlformats.org/officeDocument/2006/relationships" ref="A615" r:id="rId591"/>
    <hyperlink xmlns:r="http://schemas.openxmlformats.org/officeDocument/2006/relationships" ref="A616" r:id="rId592"/>
    <hyperlink xmlns:r="http://schemas.openxmlformats.org/officeDocument/2006/relationships" ref="A617" r:id="rId593"/>
    <hyperlink xmlns:r="http://schemas.openxmlformats.org/officeDocument/2006/relationships" ref="A618" r:id="rId594"/>
    <hyperlink xmlns:r="http://schemas.openxmlformats.org/officeDocument/2006/relationships" ref="A619" r:id="rId595"/>
    <hyperlink xmlns:r="http://schemas.openxmlformats.org/officeDocument/2006/relationships" ref="A620" r:id="rId596"/>
    <hyperlink xmlns:r="http://schemas.openxmlformats.org/officeDocument/2006/relationships" ref="A621" r:id="rId597"/>
    <hyperlink xmlns:r="http://schemas.openxmlformats.org/officeDocument/2006/relationships" ref="A622" r:id="rId598"/>
    <hyperlink xmlns:r="http://schemas.openxmlformats.org/officeDocument/2006/relationships" ref="A623" r:id="rId599"/>
    <hyperlink xmlns:r="http://schemas.openxmlformats.org/officeDocument/2006/relationships" ref="A624" r:id="rId600"/>
    <hyperlink xmlns:r="http://schemas.openxmlformats.org/officeDocument/2006/relationships" ref="A625" r:id="rId601"/>
    <hyperlink xmlns:r="http://schemas.openxmlformats.org/officeDocument/2006/relationships" ref="A626" r:id="rId602"/>
    <hyperlink xmlns:r="http://schemas.openxmlformats.org/officeDocument/2006/relationships" ref="A627" r:id="rId603"/>
    <hyperlink xmlns:r="http://schemas.openxmlformats.org/officeDocument/2006/relationships" ref="A628" r:id="rId604"/>
    <hyperlink xmlns:r="http://schemas.openxmlformats.org/officeDocument/2006/relationships" ref="A629" r:id="rId605"/>
    <hyperlink xmlns:r="http://schemas.openxmlformats.org/officeDocument/2006/relationships" ref="A630" r:id="rId606"/>
    <hyperlink xmlns:r="http://schemas.openxmlformats.org/officeDocument/2006/relationships" ref="A631" r:id="rId607"/>
    <hyperlink xmlns:r="http://schemas.openxmlformats.org/officeDocument/2006/relationships" ref="A632" r:id="rId608"/>
    <hyperlink xmlns:r="http://schemas.openxmlformats.org/officeDocument/2006/relationships" ref="A633" r:id="rId609"/>
    <hyperlink xmlns:r="http://schemas.openxmlformats.org/officeDocument/2006/relationships" ref="A634" r:id="rId610"/>
    <hyperlink xmlns:r="http://schemas.openxmlformats.org/officeDocument/2006/relationships" ref="A635" r:id="rId611"/>
    <hyperlink xmlns:r="http://schemas.openxmlformats.org/officeDocument/2006/relationships" ref="A636" r:id="rId612"/>
    <hyperlink xmlns:r="http://schemas.openxmlformats.org/officeDocument/2006/relationships" ref="A637" r:id="rId613"/>
    <hyperlink xmlns:r="http://schemas.openxmlformats.org/officeDocument/2006/relationships" ref="A638" r:id="rId614"/>
    <hyperlink xmlns:r="http://schemas.openxmlformats.org/officeDocument/2006/relationships" ref="A639" r:id="rId615"/>
    <hyperlink xmlns:r="http://schemas.openxmlformats.org/officeDocument/2006/relationships" ref="A640" r:id="rId616"/>
    <hyperlink xmlns:r="http://schemas.openxmlformats.org/officeDocument/2006/relationships" ref="A641" r:id="rId617"/>
    <hyperlink xmlns:r="http://schemas.openxmlformats.org/officeDocument/2006/relationships" ref="A642" r:id="rId618"/>
    <hyperlink xmlns:r="http://schemas.openxmlformats.org/officeDocument/2006/relationships" ref="A643" r:id="rId619"/>
    <hyperlink xmlns:r="http://schemas.openxmlformats.org/officeDocument/2006/relationships" ref="A644" r:id="rId620"/>
    <hyperlink xmlns:r="http://schemas.openxmlformats.org/officeDocument/2006/relationships" ref="A645" r:id="rId621"/>
    <hyperlink xmlns:r="http://schemas.openxmlformats.org/officeDocument/2006/relationships" ref="A647" r:id="rId622"/>
    <hyperlink xmlns:r="http://schemas.openxmlformats.org/officeDocument/2006/relationships" ref="A648" r:id="rId623"/>
    <hyperlink xmlns:r="http://schemas.openxmlformats.org/officeDocument/2006/relationships" ref="A649" r:id="rId624"/>
    <hyperlink xmlns:r="http://schemas.openxmlformats.org/officeDocument/2006/relationships" ref="A650" r:id="rId625"/>
    <hyperlink xmlns:r="http://schemas.openxmlformats.org/officeDocument/2006/relationships" ref="A651" r:id="rId626"/>
    <hyperlink xmlns:r="http://schemas.openxmlformats.org/officeDocument/2006/relationships" ref="A652" r:id="rId627"/>
    <hyperlink xmlns:r="http://schemas.openxmlformats.org/officeDocument/2006/relationships" ref="A653" r:id="rId628"/>
    <hyperlink xmlns:r="http://schemas.openxmlformats.org/officeDocument/2006/relationships" ref="A654" r:id="rId629"/>
    <hyperlink xmlns:r="http://schemas.openxmlformats.org/officeDocument/2006/relationships" ref="A655" r:id="rId630"/>
    <hyperlink xmlns:r="http://schemas.openxmlformats.org/officeDocument/2006/relationships" ref="A656" r:id="rId631"/>
    <hyperlink xmlns:r="http://schemas.openxmlformats.org/officeDocument/2006/relationships" ref="A657" r:id="rId632"/>
    <hyperlink xmlns:r="http://schemas.openxmlformats.org/officeDocument/2006/relationships" ref="A658" r:id="rId633"/>
    <hyperlink xmlns:r="http://schemas.openxmlformats.org/officeDocument/2006/relationships" ref="A659" r:id="rId634"/>
    <hyperlink xmlns:r="http://schemas.openxmlformats.org/officeDocument/2006/relationships" ref="A660" r:id="rId635"/>
    <hyperlink xmlns:r="http://schemas.openxmlformats.org/officeDocument/2006/relationships" ref="A661" r:id="rId636"/>
    <hyperlink xmlns:r="http://schemas.openxmlformats.org/officeDocument/2006/relationships" ref="A662" r:id="rId637"/>
    <hyperlink xmlns:r="http://schemas.openxmlformats.org/officeDocument/2006/relationships" ref="A663" r:id="rId638"/>
    <hyperlink xmlns:r="http://schemas.openxmlformats.org/officeDocument/2006/relationships" ref="A664" r:id="rId639"/>
    <hyperlink xmlns:r="http://schemas.openxmlformats.org/officeDocument/2006/relationships" ref="A665" r:id="rId640"/>
    <hyperlink xmlns:r="http://schemas.openxmlformats.org/officeDocument/2006/relationships" ref="A666" r:id="rId641"/>
    <hyperlink xmlns:r="http://schemas.openxmlformats.org/officeDocument/2006/relationships" ref="A667" r:id="rId642"/>
    <hyperlink xmlns:r="http://schemas.openxmlformats.org/officeDocument/2006/relationships" ref="A668" r:id="rId643"/>
    <hyperlink xmlns:r="http://schemas.openxmlformats.org/officeDocument/2006/relationships" ref="A669" r:id="rId644"/>
    <hyperlink xmlns:r="http://schemas.openxmlformats.org/officeDocument/2006/relationships" ref="A670" r:id="rId645"/>
    <hyperlink xmlns:r="http://schemas.openxmlformats.org/officeDocument/2006/relationships" ref="A671" r:id="rId646"/>
    <hyperlink xmlns:r="http://schemas.openxmlformats.org/officeDocument/2006/relationships" ref="A672" r:id="rId647"/>
    <hyperlink xmlns:r="http://schemas.openxmlformats.org/officeDocument/2006/relationships" ref="A673" r:id="rId648"/>
    <hyperlink xmlns:r="http://schemas.openxmlformats.org/officeDocument/2006/relationships" ref="A674" r:id="rId649"/>
    <hyperlink xmlns:r="http://schemas.openxmlformats.org/officeDocument/2006/relationships" ref="A675" r:id="rId650"/>
    <hyperlink xmlns:r="http://schemas.openxmlformats.org/officeDocument/2006/relationships" ref="A676" r:id="rId651"/>
    <hyperlink xmlns:r="http://schemas.openxmlformats.org/officeDocument/2006/relationships" ref="A677" r:id="rId652"/>
    <hyperlink xmlns:r="http://schemas.openxmlformats.org/officeDocument/2006/relationships" ref="A678" r:id="rId653"/>
    <hyperlink xmlns:r="http://schemas.openxmlformats.org/officeDocument/2006/relationships" ref="A679" r:id="rId654"/>
    <hyperlink xmlns:r="http://schemas.openxmlformats.org/officeDocument/2006/relationships" ref="A680" r:id="rId655"/>
    <hyperlink xmlns:r="http://schemas.openxmlformats.org/officeDocument/2006/relationships" ref="A681" r:id="rId656"/>
    <hyperlink xmlns:r="http://schemas.openxmlformats.org/officeDocument/2006/relationships" ref="A682" r:id="rId657"/>
    <hyperlink xmlns:r="http://schemas.openxmlformats.org/officeDocument/2006/relationships" ref="A683" r:id="rId658"/>
    <hyperlink xmlns:r="http://schemas.openxmlformats.org/officeDocument/2006/relationships" ref="A684" r:id="rId659"/>
    <hyperlink xmlns:r="http://schemas.openxmlformats.org/officeDocument/2006/relationships" ref="A685" r:id="rId660"/>
    <hyperlink xmlns:r="http://schemas.openxmlformats.org/officeDocument/2006/relationships" ref="A686" r:id="rId661"/>
    <hyperlink xmlns:r="http://schemas.openxmlformats.org/officeDocument/2006/relationships" ref="A687" r:id="rId662"/>
    <hyperlink xmlns:r="http://schemas.openxmlformats.org/officeDocument/2006/relationships" ref="A688" r:id="rId663"/>
    <hyperlink xmlns:r="http://schemas.openxmlformats.org/officeDocument/2006/relationships" ref="A689" r:id="rId664"/>
    <hyperlink xmlns:r="http://schemas.openxmlformats.org/officeDocument/2006/relationships" ref="A690" r:id="rId665"/>
    <hyperlink xmlns:r="http://schemas.openxmlformats.org/officeDocument/2006/relationships" ref="A691" r:id="rId666"/>
    <hyperlink xmlns:r="http://schemas.openxmlformats.org/officeDocument/2006/relationships" ref="A692" r:id="rId667"/>
    <hyperlink xmlns:r="http://schemas.openxmlformats.org/officeDocument/2006/relationships" ref="A693" r:id="rId668"/>
    <hyperlink xmlns:r="http://schemas.openxmlformats.org/officeDocument/2006/relationships" ref="A694" r:id="rId669"/>
    <hyperlink xmlns:r="http://schemas.openxmlformats.org/officeDocument/2006/relationships" ref="A695" r:id="rId670"/>
    <hyperlink xmlns:r="http://schemas.openxmlformats.org/officeDocument/2006/relationships" ref="A696" r:id="rId671"/>
    <hyperlink xmlns:r="http://schemas.openxmlformats.org/officeDocument/2006/relationships" ref="A697" r:id="rId672"/>
    <hyperlink xmlns:r="http://schemas.openxmlformats.org/officeDocument/2006/relationships" ref="A698" r:id="rId673"/>
    <hyperlink xmlns:r="http://schemas.openxmlformats.org/officeDocument/2006/relationships" ref="A699" r:id="rId674"/>
    <hyperlink xmlns:r="http://schemas.openxmlformats.org/officeDocument/2006/relationships" ref="A700" r:id="rId675"/>
    <hyperlink xmlns:r="http://schemas.openxmlformats.org/officeDocument/2006/relationships" ref="A701" r:id="rId676"/>
    <hyperlink xmlns:r="http://schemas.openxmlformats.org/officeDocument/2006/relationships" ref="A702" r:id="rId677"/>
    <hyperlink xmlns:r="http://schemas.openxmlformats.org/officeDocument/2006/relationships" ref="A703" r:id="rId678"/>
    <hyperlink xmlns:r="http://schemas.openxmlformats.org/officeDocument/2006/relationships" ref="A704" r:id="rId679"/>
    <hyperlink xmlns:r="http://schemas.openxmlformats.org/officeDocument/2006/relationships" ref="A705" r:id="rId680"/>
    <hyperlink xmlns:r="http://schemas.openxmlformats.org/officeDocument/2006/relationships" ref="A706" r:id="rId681"/>
    <hyperlink xmlns:r="http://schemas.openxmlformats.org/officeDocument/2006/relationships" ref="A707" r:id="rId682"/>
    <hyperlink xmlns:r="http://schemas.openxmlformats.org/officeDocument/2006/relationships" ref="A708" r:id="rId683"/>
    <hyperlink xmlns:r="http://schemas.openxmlformats.org/officeDocument/2006/relationships" ref="A709" r:id="rId684"/>
    <hyperlink xmlns:r="http://schemas.openxmlformats.org/officeDocument/2006/relationships" ref="A710" r:id="rId685"/>
    <hyperlink xmlns:r="http://schemas.openxmlformats.org/officeDocument/2006/relationships" ref="A711" r:id="rId686"/>
    <hyperlink xmlns:r="http://schemas.openxmlformats.org/officeDocument/2006/relationships" ref="A712" r:id="rId687"/>
    <hyperlink xmlns:r="http://schemas.openxmlformats.org/officeDocument/2006/relationships" ref="A713" r:id="rId688"/>
    <hyperlink xmlns:r="http://schemas.openxmlformats.org/officeDocument/2006/relationships" ref="A714" r:id="rId689"/>
    <hyperlink xmlns:r="http://schemas.openxmlformats.org/officeDocument/2006/relationships" ref="A715" r:id="rId690"/>
    <hyperlink xmlns:r="http://schemas.openxmlformats.org/officeDocument/2006/relationships" ref="A716" r:id="rId691"/>
    <hyperlink xmlns:r="http://schemas.openxmlformats.org/officeDocument/2006/relationships" ref="A717" r:id="rId692"/>
    <hyperlink xmlns:r="http://schemas.openxmlformats.org/officeDocument/2006/relationships" ref="A718" r:id="rId693"/>
    <hyperlink xmlns:r="http://schemas.openxmlformats.org/officeDocument/2006/relationships" ref="A719" r:id="rId694"/>
    <hyperlink xmlns:r="http://schemas.openxmlformats.org/officeDocument/2006/relationships" ref="A720" r:id="rId695"/>
    <hyperlink xmlns:r="http://schemas.openxmlformats.org/officeDocument/2006/relationships" ref="A721" r:id="rId696"/>
    <hyperlink xmlns:r="http://schemas.openxmlformats.org/officeDocument/2006/relationships" ref="A722" r:id="rId697"/>
    <hyperlink xmlns:r="http://schemas.openxmlformats.org/officeDocument/2006/relationships" ref="A723" r:id="rId698"/>
    <hyperlink xmlns:r="http://schemas.openxmlformats.org/officeDocument/2006/relationships" ref="A724" r:id="rId699"/>
    <hyperlink xmlns:r="http://schemas.openxmlformats.org/officeDocument/2006/relationships" ref="A725" r:id="rId700"/>
    <hyperlink xmlns:r="http://schemas.openxmlformats.org/officeDocument/2006/relationships" ref="A726" r:id="rId701"/>
    <hyperlink xmlns:r="http://schemas.openxmlformats.org/officeDocument/2006/relationships" ref="A727" r:id="rId702"/>
    <hyperlink xmlns:r="http://schemas.openxmlformats.org/officeDocument/2006/relationships" ref="A728" r:id="rId703"/>
    <hyperlink xmlns:r="http://schemas.openxmlformats.org/officeDocument/2006/relationships" ref="A729" r:id="rId704"/>
    <hyperlink xmlns:r="http://schemas.openxmlformats.org/officeDocument/2006/relationships" ref="A730" r:id="rId705"/>
    <hyperlink xmlns:r="http://schemas.openxmlformats.org/officeDocument/2006/relationships" ref="A731" r:id="rId706"/>
    <hyperlink xmlns:r="http://schemas.openxmlformats.org/officeDocument/2006/relationships" ref="A732" r:id="rId707"/>
    <hyperlink xmlns:r="http://schemas.openxmlformats.org/officeDocument/2006/relationships" ref="A733" r:id="rId708"/>
    <hyperlink xmlns:r="http://schemas.openxmlformats.org/officeDocument/2006/relationships" ref="A734" r:id="rId709"/>
    <hyperlink xmlns:r="http://schemas.openxmlformats.org/officeDocument/2006/relationships" ref="A735" r:id="rId710"/>
    <hyperlink xmlns:r="http://schemas.openxmlformats.org/officeDocument/2006/relationships" ref="A736" r:id="rId711"/>
    <hyperlink xmlns:r="http://schemas.openxmlformats.org/officeDocument/2006/relationships" ref="A737" r:id="rId712"/>
    <hyperlink xmlns:r="http://schemas.openxmlformats.org/officeDocument/2006/relationships" ref="A738" r:id="rId713"/>
    <hyperlink xmlns:r="http://schemas.openxmlformats.org/officeDocument/2006/relationships" ref="A739" r:id="rId714"/>
    <hyperlink xmlns:r="http://schemas.openxmlformats.org/officeDocument/2006/relationships" ref="A740" r:id="rId715"/>
    <hyperlink xmlns:r="http://schemas.openxmlformats.org/officeDocument/2006/relationships" ref="A741" r:id="rId716"/>
    <hyperlink xmlns:r="http://schemas.openxmlformats.org/officeDocument/2006/relationships" ref="A742" r:id="rId717"/>
    <hyperlink xmlns:r="http://schemas.openxmlformats.org/officeDocument/2006/relationships" ref="A743" r:id="rId718"/>
    <hyperlink xmlns:r="http://schemas.openxmlformats.org/officeDocument/2006/relationships" ref="A744" r:id="rId719"/>
    <hyperlink xmlns:r="http://schemas.openxmlformats.org/officeDocument/2006/relationships" ref="A745" r:id="rId720"/>
    <hyperlink xmlns:r="http://schemas.openxmlformats.org/officeDocument/2006/relationships" ref="A746" r:id="rId721"/>
    <hyperlink xmlns:r="http://schemas.openxmlformats.org/officeDocument/2006/relationships" ref="A747" r:id="rId722"/>
    <hyperlink xmlns:r="http://schemas.openxmlformats.org/officeDocument/2006/relationships" ref="A748" r:id="rId723"/>
    <hyperlink xmlns:r="http://schemas.openxmlformats.org/officeDocument/2006/relationships" ref="A749" r:id="rId724"/>
    <hyperlink xmlns:r="http://schemas.openxmlformats.org/officeDocument/2006/relationships" ref="A750" r:id="rId725"/>
    <hyperlink xmlns:r="http://schemas.openxmlformats.org/officeDocument/2006/relationships" ref="A751" r:id="rId726"/>
    <hyperlink xmlns:r="http://schemas.openxmlformats.org/officeDocument/2006/relationships" ref="A753" r:id="rId727"/>
    <hyperlink xmlns:r="http://schemas.openxmlformats.org/officeDocument/2006/relationships" ref="A754" r:id="rId728"/>
    <hyperlink xmlns:r="http://schemas.openxmlformats.org/officeDocument/2006/relationships" ref="A755" r:id="rId729"/>
    <hyperlink xmlns:r="http://schemas.openxmlformats.org/officeDocument/2006/relationships" ref="A756" r:id="rId730"/>
    <hyperlink xmlns:r="http://schemas.openxmlformats.org/officeDocument/2006/relationships" ref="A757" r:id="rId731"/>
    <hyperlink xmlns:r="http://schemas.openxmlformats.org/officeDocument/2006/relationships" ref="A758" r:id="rId732"/>
    <hyperlink xmlns:r="http://schemas.openxmlformats.org/officeDocument/2006/relationships" ref="A759" r:id="rId733"/>
    <hyperlink xmlns:r="http://schemas.openxmlformats.org/officeDocument/2006/relationships" ref="A760" r:id="rId734"/>
    <hyperlink xmlns:r="http://schemas.openxmlformats.org/officeDocument/2006/relationships" ref="A761" r:id="rId735"/>
    <hyperlink xmlns:r="http://schemas.openxmlformats.org/officeDocument/2006/relationships" ref="A762" r:id="rId736"/>
    <hyperlink xmlns:r="http://schemas.openxmlformats.org/officeDocument/2006/relationships" ref="A763" r:id="rId737"/>
    <hyperlink xmlns:r="http://schemas.openxmlformats.org/officeDocument/2006/relationships" ref="A764" r:id="rId738"/>
    <hyperlink xmlns:r="http://schemas.openxmlformats.org/officeDocument/2006/relationships" ref="A765" r:id="rId739"/>
    <hyperlink xmlns:r="http://schemas.openxmlformats.org/officeDocument/2006/relationships" ref="A766" r:id="rId740"/>
    <hyperlink xmlns:r="http://schemas.openxmlformats.org/officeDocument/2006/relationships" ref="A767" r:id="rId741"/>
    <hyperlink xmlns:r="http://schemas.openxmlformats.org/officeDocument/2006/relationships" ref="A768" r:id="rId742"/>
    <hyperlink xmlns:r="http://schemas.openxmlformats.org/officeDocument/2006/relationships" ref="A769" r:id="rId743"/>
    <hyperlink xmlns:r="http://schemas.openxmlformats.org/officeDocument/2006/relationships" ref="A770" r:id="rId744"/>
    <hyperlink xmlns:r="http://schemas.openxmlformats.org/officeDocument/2006/relationships" ref="A771" r:id="rId745"/>
    <hyperlink xmlns:r="http://schemas.openxmlformats.org/officeDocument/2006/relationships" ref="A772" r:id="rId746"/>
    <hyperlink xmlns:r="http://schemas.openxmlformats.org/officeDocument/2006/relationships" ref="A773" r:id="rId747"/>
    <hyperlink xmlns:r="http://schemas.openxmlformats.org/officeDocument/2006/relationships" ref="A774" r:id="rId748"/>
    <hyperlink xmlns:r="http://schemas.openxmlformats.org/officeDocument/2006/relationships" ref="A775" r:id="rId749"/>
    <hyperlink xmlns:r="http://schemas.openxmlformats.org/officeDocument/2006/relationships" ref="A776" r:id="rId750"/>
    <hyperlink xmlns:r="http://schemas.openxmlformats.org/officeDocument/2006/relationships" ref="A777" r:id="rId751"/>
    <hyperlink xmlns:r="http://schemas.openxmlformats.org/officeDocument/2006/relationships" ref="A778" r:id="rId752"/>
    <hyperlink xmlns:r="http://schemas.openxmlformats.org/officeDocument/2006/relationships" ref="A779" r:id="rId753"/>
    <hyperlink xmlns:r="http://schemas.openxmlformats.org/officeDocument/2006/relationships" ref="A780" r:id="rId754"/>
    <hyperlink xmlns:r="http://schemas.openxmlformats.org/officeDocument/2006/relationships" ref="A781" r:id="rId755"/>
    <hyperlink xmlns:r="http://schemas.openxmlformats.org/officeDocument/2006/relationships" ref="A782" r:id="rId756"/>
    <hyperlink xmlns:r="http://schemas.openxmlformats.org/officeDocument/2006/relationships" ref="A783" r:id="rId757"/>
    <hyperlink xmlns:r="http://schemas.openxmlformats.org/officeDocument/2006/relationships" ref="A784" r:id="rId758"/>
    <hyperlink xmlns:r="http://schemas.openxmlformats.org/officeDocument/2006/relationships" ref="A785" r:id="rId759"/>
    <hyperlink xmlns:r="http://schemas.openxmlformats.org/officeDocument/2006/relationships" ref="A786" r:id="rId760"/>
    <hyperlink xmlns:r="http://schemas.openxmlformats.org/officeDocument/2006/relationships" ref="A787" r:id="rId761"/>
    <hyperlink xmlns:r="http://schemas.openxmlformats.org/officeDocument/2006/relationships" ref="A788" r:id="rId762"/>
    <hyperlink xmlns:r="http://schemas.openxmlformats.org/officeDocument/2006/relationships" ref="A789" r:id="rId763"/>
    <hyperlink xmlns:r="http://schemas.openxmlformats.org/officeDocument/2006/relationships" ref="A790" r:id="rId764"/>
    <hyperlink xmlns:r="http://schemas.openxmlformats.org/officeDocument/2006/relationships" ref="A792" r:id="rId765"/>
    <hyperlink xmlns:r="http://schemas.openxmlformats.org/officeDocument/2006/relationships" ref="A793" r:id="rId766"/>
    <hyperlink xmlns:r="http://schemas.openxmlformats.org/officeDocument/2006/relationships" ref="A794" r:id="rId767"/>
    <hyperlink xmlns:r="http://schemas.openxmlformats.org/officeDocument/2006/relationships" ref="A795" r:id="rId768"/>
    <hyperlink xmlns:r="http://schemas.openxmlformats.org/officeDocument/2006/relationships" ref="A796" r:id="rId769"/>
    <hyperlink xmlns:r="http://schemas.openxmlformats.org/officeDocument/2006/relationships" ref="A797" r:id="rId770"/>
    <hyperlink xmlns:r="http://schemas.openxmlformats.org/officeDocument/2006/relationships" ref="A799" r:id="rId771"/>
    <hyperlink xmlns:r="http://schemas.openxmlformats.org/officeDocument/2006/relationships" ref="A800" r:id="rId772"/>
    <hyperlink xmlns:r="http://schemas.openxmlformats.org/officeDocument/2006/relationships" ref="A801" r:id="rId773"/>
    <hyperlink xmlns:r="http://schemas.openxmlformats.org/officeDocument/2006/relationships" ref="A803" r:id="rId774"/>
    <hyperlink xmlns:r="http://schemas.openxmlformats.org/officeDocument/2006/relationships" ref="A804" r:id="rId775"/>
    <hyperlink xmlns:r="http://schemas.openxmlformats.org/officeDocument/2006/relationships" ref="A806" r:id="rId776"/>
    <hyperlink xmlns:r="http://schemas.openxmlformats.org/officeDocument/2006/relationships" ref="A808" r:id="rId777"/>
    <hyperlink xmlns:r="http://schemas.openxmlformats.org/officeDocument/2006/relationships" ref="A809" r:id="rId778"/>
    <hyperlink xmlns:r="http://schemas.openxmlformats.org/officeDocument/2006/relationships" ref="A810" r:id="rId779"/>
    <hyperlink xmlns:r="http://schemas.openxmlformats.org/officeDocument/2006/relationships" ref="A811" r:id="rId780"/>
    <hyperlink xmlns:r="http://schemas.openxmlformats.org/officeDocument/2006/relationships" ref="A812" r:id="rId781"/>
    <hyperlink xmlns:r="http://schemas.openxmlformats.org/officeDocument/2006/relationships" ref="A813" r:id="rId782"/>
    <hyperlink xmlns:r="http://schemas.openxmlformats.org/officeDocument/2006/relationships" ref="A814" r:id="rId783"/>
    <hyperlink xmlns:r="http://schemas.openxmlformats.org/officeDocument/2006/relationships" ref="A815" r:id="rId784"/>
    <hyperlink xmlns:r="http://schemas.openxmlformats.org/officeDocument/2006/relationships" ref="A816" r:id="rId785"/>
    <hyperlink xmlns:r="http://schemas.openxmlformats.org/officeDocument/2006/relationships" ref="A817" r:id="rId786"/>
    <hyperlink xmlns:r="http://schemas.openxmlformats.org/officeDocument/2006/relationships" ref="A818" r:id="rId787"/>
    <hyperlink xmlns:r="http://schemas.openxmlformats.org/officeDocument/2006/relationships" ref="A819" r:id="rId788"/>
    <hyperlink xmlns:r="http://schemas.openxmlformats.org/officeDocument/2006/relationships" ref="A821" r:id="rId789"/>
    <hyperlink xmlns:r="http://schemas.openxmlformats.org/officeDocument/2006/relationships" ref="A822" r:id="rId790"/>
    <hyperlink xmlns:r="http://schemas.openxmlformats.org/officeDocument/2006/relationships" ref="A823" r:id="rId791"/>
    <hyperlink xmlns:r="http://schemas.openxmlformats.org/officeDocument/2006/relationships" ref="A824" r:id="rId792"/>
    <hyperlink xmlns:r="http://schemas.openxmlformats.org/officeDocument/2006/relationships" ref="A825" r:id="rId793"/>
    <hyperlink xmlns:r="http://schemas.openxmlformats.org/officeDocument/2006/relationships" ref="A826" r:id="rId794"/>
    <hyperlink xmlns:r="http://schemas.openxmlformats.org/officeDocument/2006/relationships" ref="A827" r:id="rId795"/>
    <hyperlink xmlns:r="http://schemas.openxmlformats.org/officeDocument/2006/relationships" ref="A828" r:id="rId796"/>
    <hyperlink xmlns:r="http://schemas.openxmlformats.org/officeDocument/2006/relationships" ref="A829" r:id="rId797"/>
    <hyperlink xmlns:r="http://schemas.openxmlformats.org/officeDocument/2006/relationships" ref="A830" r:id="rId798"/>
    <hyperlink xmlns:r="http://schemas.openxmlformats.org/officeDocument/2006/relationships" ref="A831" r:id="rId799"/>
    <hyperlink xmlns:r="http://schemas.openxmlformats.org/officeDocument/2006/relationships" ref="A832" r:id="rId800"/>
    <hyperlink xmlns:r="http://schemas.openxmlformats.org/officeDocument/2006/relationships" ref="A833" r:id="rId801"/>
    <hyperlink xmlns:r="http://schemas.openxmlformats.org/officeDocument/2006/relationships" ref="A834" r:id="rId802"/>
    <hyperlink xmlns:r="http://schemas.openxmlformats.org/officeDocument/2006/relationships" ref="A835" r:id="rId803"/>
    <hyperlink xmlns:r="http://schemas.openxmlformats.org/officeDocument/2006/relationships" ref="A836" r:id="rId804"/>
    <hyperlink xmlns:r="http://schemas.openxmlformats.org/officeDocument/2006/relationships" ref="A837" r:id="rId805"/>
    <hyperlink xmlns:r="http://schemas.openxmlformats.org/officeDocument/2006/relationships" ref="A838" r:id="rId806"/>
    <hyperlink xmlns:r="http://schemas.openxmlformats.org/officeDocument/2006/relationships" ref="A839" r:id="rId807"/>
    <hyperlink xmlns:r="http://schemas.openxmlformats.org/officeDocument/2006/relationships" ref="A840" r:id="rId808"/>
    <hyperlink xmlns:r="http://schemas.openxmlformats.org/officeDocument/2006/relationships" ref="A841" r:id="rId809"/>
    <hyperlink xmlns:r="http://schemas.openxmlformats.org/officeDocument/2006/relationships" ref="A842" r:id="rId810"/>
    <hyperlink xmlns:r="http://schemas.openxmlformats.org/officeDocument/2006/relationships" ref="A843" r:id="rId811"/>
    <hyperlink xmlns:r="http://schemas.openxmlformats.org/officeDocument/2006/relationships" ref="A844" r:id="rId812"/>
    <hyperlink xmlns:r="http://schemas.openxmlformats.org/officeDocument/2006/relationships" ref="A845" r:id="rId813"/>
    <hyperlink xmlns:r="http://schemas.openxmlformats.org/officeDocument/2006/relationships" ref="A846" r:id="rId814"/>
    <hyperlink xmlns:r="http://schemas.openxmlformats.org/officeDocument/2006/relationships" ref="A847" r:id="rId815"/>
    <hyperlink xmlns:r="http://schemas.openxmlformats.org/officeDocument/2006/relationships" ref="A848" r:id="rId816"/>
    <hyperlink xmlns:r="http://schemas.openxmlformats.org/officeDocument/2006/relationships" ref="A849" r:id="rId817"/>
    <hyperlink xmlns:r="http://schemas.openxmlformats.org/officeDocument/2006/relationships" ref="A850" r:id="rId818"/>
    <hyperlink xmlns:r="http://schemas.openxmlformats.org/officeDocument/2006/relationships" ref="A851" r:id="rId819"/>
    <hyperlink xmlns:r="http://schemas.openxmlformats.org/officeDocument/2006/relationships" ref="A852" r:id="rId820"/>
    <hyperlink xmlns:r="http://schemas.openxmlformats.org/officeDocument/2006/relationships" ref="A853" r:id="rId821"/>
    <hyperlink xmlns:r="http://schemas.openxmlformats.org/officeDocument/2006/relationships" ref="A854" r:id="rId822"/>
    <hyperlink xmlns:r="http://schemas.openxmlformats.org/officeDocument/2006/relationships" ref="A856" r:id="rId823"/>
    <hyperlink xmlns:r="http://schemas.openxmlformats.org/officeDocument/2006/relationships" ref="A857" r:id="rId824"/>
    <hyperlink xmlns:r="http://schemas.openxmlformats.org/officeDocument/2006/relationships" ref="A858" r:id="rId825"/>
    <hyperlink xmlns:r="http://schemas.openxmlformats.org/officeDocument/2006/relationships" ref="A859" r:id="rId826"/>
    <hyperlink xmlns:r="http://schemas.openxmlformats.org/officeDocument/2006/relationships" ref="A860" r:id="rId827"/>
    <hyperlink xmlns:r="http://schemas.openxmlformats.org/officeDocument/2006/relationships" ref="A861" r:id="rId828"/>
    <hyperlink xmlns:r="http://schemas.openxmlformats.org/officeDocument/2006/relationships" ref="A862" r:id="rId829"/>
    <hyperlink xmlns:r="http://schemas.openxmlformats.org/officeDocument/2006/relationships" ref="A863" r:id="rId830"/>
    <hyperlink xmlns:r="http://schemas.openxmlformats.org/officeDocument/2006/relationships" ref="A864" r:id="rId831"/>
    <hyperlink xmlns:r="http://schemas.openxmlformats.org/officeDocument/2006/relationships" ref="A865" r:id="rId832"/>
    <hyperlink xmlns:r="http://schemas.openxmlformats.org/officeDocument/2006/relationships" ref="A866" r:id="rId833"/>
    <hyperlink xmlns:r="http://schemas.openxmlformats.org/officeDocument/2006/relationships" ref="A867" r:id="rId834"/>
    <hyperlink xmlns:r="http://schemas.openxmlformats.org/officeDocument/2006/relationships" ref="A868" r:id="rId835"/>
    <hyperlink xmlns:r="http://schemas.openxmlformats.org/officeDocument/2006/relationships" ref="A869" r:id="rId836"/>
    <hyperlink xmlns:r="http://schemas.openxmlformats.org/officeDocument/2006/relationships" ref="A870" r:id="rId837"/>
    <hyperlink xmlns:r="http://schemas.openxmlformats.org/officeDocument/2006/relationships" ref="A872" r:id="rId838"/>
    <hyperlink xmlns:r="http://schemas.openxmlformats.org/officeDocument/2006/relationships" ref="A873" r:id="rId839"/>
    <hyperlink xmlns:r="http://schemas.openxmlformats.org/officeDocument/2006/relationships" ref="A874" r:id="rId840"/>
    <hyperlink xmlns:r="http://schemas.openxmlformats.org/officeDocument/2006/relationships" ref="A875" r:id="rId841"/>
    <hyperlink xmlns:r="http://schemas.openxmlformats.org/officeDocument/2006/relationships" ref="A876" r:id="rId842"/>
    <hyperlink xmlns:r="http://schemas.openxmlformats.org/officeDocument/2006/relationships" ref="A877" r:id="rId843"/>
    <hyperlink xmlns:r="http://schemas.openxmlformats.org/officeDocument/2006/relationships" ref="A878" r:id="rId844"/>
    <hyperlink xmlns:r="http://schemas.openxmlformats.org/officeDocument/2006/relationships" ref="A879" r:id="rId845"/>
    <hyperlink xmlns:r="http://schemas.openxmlformats.org/officeDocument/2006/relationships" ref="A880" r:id="rId846"/>
    <hyperlink xmlns:r="http://schemas.openxmlformats.org/officeDocument/2006/relationships" ref="A881" r:id="rId847"/>
    <hyperlink xmlns:r="http://schemas.openxmlformats.org/officeDocument/2006/relationships" ref="A882" r:id="rId848"/>
    <hyperlink xmlns:r="http://schemas.openxmlformats.org/officeDocument/2006/relationships" ref="A883" r:id="rId849"/>
    <hyperlink xmlns:r="http://schemas.openxmlformats.org/officeDocument/2006/relationships" ref="A884" r:id="rId850"/>
    <hyperlink xmlns:r="http://schemas.openxmlformats.org/officeDocument/2006/relationships" ref="A885" r:id="rId851"/>
    <hyperlink xmlns:r="http://schemas.openxmlformats.org/officeDocument/2006/relationships" ref="A886" r:id="rId852"/>
    <hyperlink xmlns:r="http://schemas.openxmlformats.org/officeDocument/2006/relationships" ref="A887" r:id="rId853"/>
    <hyperlink xmlns:r="http://schemas.openxmlformats.org/officeDocument/2006/relationships" ref="A888" r:id="rId854"/>
    <hyperlink xmlns:r="http://schemas.openxmlformats.org/officeDocument/2006/relationships" ref="A889" r:id="rId855"/>
    <hyperlink xmlns:r="http://schemas.openxmlformats.org/officeDocument/2006/relationships" ref="A890" r:id="rId856"/>
    <hyperlink xmlns:r="http://schemas.openxmlformats.org/officeDocument/2006/relationships" ref="A892" r:id="rId857"/>
    <hyperlink xmlns:r="http://schemas.openxmlformats.org/officeDocument/2006/relationships" ref="A893" r:id="rId858"/>
    <hyperlink xmlns:r="http://schemas.openxmlformats.org/officeDocument/2006/relationships" ref="A894" r:id="rId859"/>
    <hyperlink xmlns:r="http://schemas.openxmlformats.org/officeDocument/2006/relationships" ref="A895" r:id="rId860"/>
    <hyperlink xmlns:r="http://schemas.openxmlformats.org/officeDocument/2006/relationships" ref="A896" r:id="rId861"/>
    <hyperlink xmlns:r="http://schemas.openxmlformats.org/officeDocument/2006/relationships" ref="A897" r:id="rId862"/>
    <hyperlink xmlns:r="http://schemas.openxmlformats.org/officeDocument/2006/relationships" ref="A899" r:id="rId863"/>
    <hyperlink xmlns:r="http://schemas.openxmlformats.org/officeDocument/2006/relationships" ref="A900" r:id="rId864"/>
    <hyperlink xmlns:r="http://schemas.openxmlformats.org/officeDocument/2006/relationships" ref="A901" r:id="rId865"/>
    <hyperlink xmlns:r="http://schemas.openxmlformats.org/officeDocument/2006/relationships" ref="A902" r:id="rId866"/>
    <hyperlink xmlns:r="http://schemas.openxmlformats.org/officeDocument/2006/relationships" ref="A903" r:id="rId867"/>
    <hyperlink xmlns:r="http://schemas.openxmlformats.org/officeDocument/2006/relationships" ref="A904" r:id="rId868"/>
    <hyperlink xmlns:r="http://schemas.openxmlformats.org/officeDocument/2006/relationships" ref="A905" r:id="rId869"/>
    <hyperlink xmlns:r="http://schemas.openxmlformats.org/officeDocument/2006/relationships" ref="A906" r:id="rId870"/>
    <hyperlink xmlns:r="http://schemas.openxmlformats.org/officeDocument/2006/relationships" ref="A907" r:id="rId871"/>
    <hyperlink xmlns:r="http://schemas.openxmlformats.org/officeDocument/2006/relationships" ref="A909" r:id="rId872"/>
    <hyperlink xmlns:r="http://schemas.openxmlformats.org/officeDocument/2006/relationships" ref="A910" r:id="rId873"/>
    <hyperlink xmlns:r="http://schemas.openxmlformats.org/officeDocument/2006/relationships" ref="A911" r:id="rId874"/>
    <hyperlink xmlns:r="http://schemas.openxmlformats.org/officeDocument/2006/relationships" ref="A912" r:id="rId875"/>
    <hyperlink xmlns:r="http://schemas.openxmlformats.org/officeDocument/2006/relationships" ref="A913" r:id="rId876"/>
    <hyperlink xmlns:r="http://schemas.openxmlformats.org/officeDocument/2006/relationships" ref="A914" r:id="rId877"/>
    <hyperlink xmlns:r="http://schemas.openxmlformats.org/officeDocument/2006/relationships" ref="A915" r:id="rId878"/>
    <hyperlink xmlns:r="http://schemas.openxmlformats.org/officeDocument/2006/relationships" ref="A916" r:id="rId879"/>
    <hyperlink xmlns:r="http://schemas.openxmlformats.org/officeDocument/2006/relationships" ref="A917" r:id="rId880"/>
    <hyperlink xmlns:r="http://schemas.openxmlformats.org/officeDocument/2006/relationships" ref="A918" r:id="rId881"/>
    <hyperlink xmlns:r="http://schemas.openxmlformats.org/officeDocument/2006/relationships" ref="A919" r:id="rId882"/>
    <hyperlink xmlns:r="http://schemas.openxmlformats.org/officeDocument/2006/relationships" ref="A920" r:id="rId883"/>
    <hyperlink xmlns:r="http://schemas.openxmlformats.org/officeDocument/2006/relationships" ref="A921" r:id="rId884"/>
    <hyperlink xmlns:r="http://schemas.openxmlformats.org/officeDocument/2006/relationships" ref="A922" r:id="rId885"/>
    <hyperlink xmlns:r="http://schemas.openxmlformats.org/officeDocument/2006/relationships" ref="A923" r:id="rId886"/>
    <hyperlink xmlns:r="http://schemas.openxmlformats.org/officeDocument/2006/relationships" ref="A924" r:id="rId887"/>
    <hyperlink xmlns:r="http://schemas.openxmlformats.org/officeDocument/2006/relationships" ref="A926" r:id="rId888"/>
    <hyperlink xmlns:r="http://schemas.openxmlformats.org/officeDocument/2006/relationships" ref="A927" r:id="rId889"/>
    <hyperlink xmlns:r="http://schemas.openxmlformats.org/officeDocument/2006/relationships" ref="A928" r:id="rId890"/>
    <hyperlink xmlns:r="http://schemas.openxmlformats.org/officeDocument/2006/relationships" ref="A929" r:id="rId891"/>
    <hyperlink xmlns:r="http://schemas.openxmlformats.org/officeDocument/2006/relationships" ref="A931" r:id="rId892"/>
    <hyperlink xmlns:r="http://schemas.openxmlformats.org/officeDocument/2006/relationships" ref="A932" r:id="rId893"/>
    <hyperlink xmlns:r="http://schemas.openxmlformats.org/officeDocument/2006/relationships" ref="A934" r:id="rId894"/>
    <hyperlink xmlns:r="http://schemas.openxmlformats.org/officeDocument/2006/relationships" ref="A935" r:id="rId895"/>
    <hyperlink xmlns:r="http://schemas.openxmlformats.org/officeDocument/2006/relationships" ref="A936" r:id="rId896"/>
    <hyperlink xmlns:r="http://schemas.openxmlformats.org/officeDocument/2006/relationships" ref="A937" r:id="rId897"/>
    <hyperlink xmlns:r="http://schemas.openxmlformats.org/officeDocument/2006/relationships" ref="A938" r:id="rId898"/>
    <hyperlink xmlns:r="http://schemas.openxmlformats.org/officeDocument/2006/relationships" ref="A939" r:id="rId899"/>
    <hyperlink xmlns:r="http://schemas.openxmlformats.org/officeDocument/2006/relationships" ref="A941" r:id="rId900"/>
    <hyperlink xmlns:r="http://schemas.openxmlformats.org/officeDocument/2006/relationships" ref="A942" r:id="rId901"/>
    <hyperlink xmlns:r="http://schemas.openxmlformats.org/officeDocument/2006/relationships" ref="A944" r:id="rId902"/>
    <hyperlink xmlns:r="http://schemas.openxmlformats.org/officeDocument/2006/relationships" ref="A945" r:id="rId903"/>
    <hyperlink xmlns:r="http://schemas.openxmlformats.org/officeDocument/2006/relationships" ref="A946" r:id="rId904"/>
    <hyperlink xmlns:r="http://schemas.openxmlformats.org/officeDocument/2006/relationships" ref="A947" r:id="rId905"/>
    <hyperlink xmlns:r="http://schemas.openxmlformats.org/officeDocument/2006/relationships" ref="A948" r:id="rId906"/>
    <hyperlink xmlns:r="http://schemas.openxmlformats.org/officeDocument/2006/relationships" ref="A950" r:id="rId907"/>
    <hyperlink xmlns:r="http://schemas.openxmlformats.org/officeDocument/2006/relationships" ref="A951" r:id="rId908"/>
    <hyperlink xmlns:r="http://schemas.openxmlformats.org/officeDocument/2006/relationships" ref="A952" r:id="rId909"/>
    <hyperlink xmlns:r="http://schemas.openxmlformats.org/officeDocument/2006/relationships" ref="A954" r:id="rId910"/>
    <hyperlink xmlns:r="http://schemas.openxmlformats.org/officeDocument/2006/relationships" ref="A955" r:id="rId911"/>
    <hyperlink xmlns:r="http://schemas.openxmlformats.org/officeDocument/2006/relationships" ref="A956" r:id="rId912"/>
    <hyperlink xmlns:r="http://schemas.openxmlformats.org/officeDocument/2006/relationships" ref="A957" r:id="rId913"/>
    <hyperlink xmlns:r="http://schemas.openxmlformats.org/officeDocument/2006/relationships" ref="A958" r:id="rId914"/>
    <hyperlink xmlns:r="http://schemas.openxmlformats.org/officeDocument/2006/relationships" ref="A959" r:id="rId915"/>
    <hyperlink xmlns:r="http://schemas.openxmlformats.org/officeDocument/2006/relationships" ref="A961" r:id="rId916"/>
    <hyperlink xmlns:r="http://schemas.openxmlformats.org/officeDocument/2006/relationships" ref="A962" r:id="rId917"/>
    <hyperlink xmlns:r="http://schemas.openxmlformats.org/officeDocument/2006/relationships" ref="A963" r:id="rId918"/>
    <hyperlink xmlns:r="http://schemas.openxmlformats.org/officeDocument/2006/relationships" ref="A965" r:id="rId919"/>
    <hyperlink xmlns:r="http://schemas.openxmlformats.org/officeDocument/2006/relationships" ref="A966" r:id="rId920"/>
    <hyperlink xmlns:r="http://schemas.openxmlformats.org/officeDocument/2006/relationships" ref="A967" r:id="rId921"/>
    <hyperlink xmlns:r="http://schemas.openxmlformats.org/officeDocument/2006/relationships" ref="A968" r:id="rId922"/>
    <hyperlink xmlns:r="http://schemas.openxmlformats.org/officeDocument/2006/relationships" ref="A969" r:id="rId923"/>
    <hyperlink xmlns:r="http://schemas.openxmlformats.org/officeDocument/2006/relationships" ref="A970" r:id="rId924"/>
    <hyperlink xmlns:r="http://schemas.openxmlformats.org/officeDocument/2006/relationships" ref="A971" r:id="rId925"/>
    <hyperlink xmlns:r="http://schemas.openxmlformats.org/officeDocument/2006/relationships" ref="A972" r:id="rId926"/>
    <hyperlink xmlns:r="http://schemas.openxmlformats.org/officeDocument/2006/relationships" ref="A973" r:id="rId927"/>
    <hyperlink xmlns:r="http://schemas.openxmlformats.org/officeDocument/2006/relationships" ref="A974" r:id="rId928"/>
    <hyperlink xmlns:r="http://schemas.openxmlformats.org/officeDocument/2006/relationships" ref="A975" r:id="rId929"/>
    <hyperlink xmlns:r="http://schemas.openxmlformats.org/officeDocument/2006/relationships" ref="A976" r:id="rId930"/>
    <hyperlink xmlns:r="http://schemas.openxmlformats.org/officeDocument/2006/relationships" ref="A977" r:id="rId931"/>
    <hyperlink xmlns:r="http://schemas.openxmlformats.org/officeDocument/2006/relationships" ref="A978" r:id="rId932"/>
    <hyperlink xmlns:r="http://schemas.openxmlformats.org/officeDocument/2006/relationships" ref="A979" r:id="rId933"/>
    <hyperlink xmlns:r="http://schemas.openxmlformats.org/officeDocument/2006/relationships" ref="A981" r:id="rId934"/>
    <hyperlink xmlns:r="http://schemas.openxmlformats.org/officeDocument/2006/relationships" ref="A982" r:id="rId935"/>
    <hyperlink xmlns:r="http://schemas.openxmlformats.org/officeDocument/2006/relationships" ref="A983" r:id="rId936"/>
    <hyperlink xmlns:r="http://schemas.openxmlformats.org/officeDocument/2006/relationships" ref="A984" r:id="rId937"/>
    <hyperlink xmlns:r="http://schemas.openxmlformats.org/officeDocument/2006/relationships" ref="A985" r:id="rId938"/>
    <hyperlink xmlns:r="http://schemas.openxmlformats.org/officeDocument/2006/relationships" ref="A986" r:id="rId939"/>
    <hyperlink xmlns:r="http://schemas.openxmlformats.org/officeDocument/2006/relationships" ref="A987" r:id="rId940"/>
    <hyperlink xmlns:r="http://schemas.openxmlformats.org/officeDocument/2006/relationships" ref="A988" r:id="rId941"/>
    <hyperlink xmlns:r="http://schemas.openxmlformats.org/officeDocument/2006/relationships" ref="A989" r:id="rId942"/>
    <hyperlink xmlns:r="http://schemas.openxmlformats.org/officeDocument/2006/relationships" ref="A990" r:id="rId943"/>
    <hyperlink xmlns:r="http://schemas.openxmlformats.org/officeDocument/2006/relationships" ref="A991" r:id="rId944"/>
    <hyperlink xmlns:r="http://schemas.openxmlformats.org/officeDocument/2006/relationships" ref="A992" r:id="rId945"/>
    <hyperlink xmlns:r="http://schemas.openxmlformats.org/officeDocument/2006/relationships" ref="A993" r:id="rId946"/>
    <hyperlink xmlns:r="http://schemas.openxmlformats.org/officeDocument/2006/relationships" ref="A995" r:id="rId947"/>
    <hyperlink xmlns:r="http://schemas.openxmlformats.org/officeDocument/2006/relationships" ref="A996" r:id="rId948"/>
    <hyperlink xmlns:r="http://schemas.openxmlformats.org/officeDocument/2006/relationships" ref="A997" r:id="rId949"/>
    <hyperlink xmlns:r="http://schemas.openxmlformats.org/officeDocument/2006/relationships" ref="A998" r:id="rId950"/>
    <hyperlink xmlns:r="http://schemas.openxmlformats.org/officeDocument/2006/relationships" ref="A999" r:id="rId951"/>
    <hyperlink xmlns:r="http://schemas.openxmlformats.org/officeDocument/2006/relationships" ref="A1000" r:id="rId952"/>
    <hyperlink xmlns:r="http://schemas.openxmlformats.org/officeDocument/2006/relationships" ref="A1001" r:id="rId953"/>
    <hyperlink xmlns:r="http://schemas.openxmlformats.org/officeDocument/2006/relationships" ref="A1002" r:id="rId954"/>
    <hyperlink xmlns:r="http://schemas.openxmlformats.org/officeDocument/2006/relationships" ref="A1003" r:id="rId955"/>
    <hyperlink xmlns:r="http://schemas.openxmlformats.org/officeDocument/2006/relationships" ref="A1004" r:id="rId956"/>
    <hyperlink xmlns:r="http://schemas.openxmlformats.org/officeDocument/2006/relationships" ref="A1005" r:id="rId957"/>
    <hyperlink xmlns:r="http://schemas.openxmlformats.org/officeDocument/2006/relationships" ref="A1006" r:id="rId958"/>
    <hyperlink xmlns:r="http://schemas.openxmlformats.org/officeDocument/2006/relationships" ref="A1007" r:id="rId959"/>
    <hyperlink xmlns:r="http://schemas.openxmlformats.org/officeDocument/2006/relationships" ref="A1008" r:id="rId960"/>
    <hyperlink xmlns:r="http://schemas.openxmlformats.org/officeDocument/2006/relationships" ref="A1009" r:id="rId961"/>
    <hyperlink xmlns:r="http://schemas.openxmlformats.org/officeDocument/2006/relationships" ref="A1010" r:id="rId962"/>
    <hyperlink xmlns:r="http://schemas.openxmlformats.org/officeDocument/2006/relationships" ref="A1011" r:id="rId963"/>
    <hyperlink xmlns:r="http://schemas.openxmlformats.org/officeDocument/2006/relationships" ref="A1012" r:id="rId964"/>
    <hyperlink xmlns:r="http://schemas.openxmlformats.org/officeDocument/2006/relationships" ref="A1013" r:id="rId965"/>
    <hyperlink xmlns:r="http://schemas.openxmlformats.org/officeDocument/2006/relationships" ref="A1014" r:id="rId966"/>
    <hyperlink xmlns:r="http://schemas.openxmlformats.org/officeDocument/2006/relationships" ref="A1016" r:id="rId967"/>
    <hyperlink xmlns:r="http://schemas.openxmlformats.org/officeDocument/2006/relationships" ref="A1017" r:id="rId968"/>
    <hyperlink xmlns:r="http://schemas.openxmlformats.org/officeDocument/2006/relationships" ref="A1018" r:id="rId969"/>
    <hyperlink xmlns:r="http://schemas.openxmlformats.org/officeDocument/2006/relationships" ref="A1019" r:id="rId970"/>
    <hyperlink xmlns:r="http://schemas.openxmlformats.org/officeDocument/2006/relationships" ref="A1020" r:id="rId971"/>
    <hyperlink xmlns:r="http://schemas.openxmlformats.org/officeDocument/2006/relationships" ref="A1021" r:id="rId972"/>
    <hyperlink xmlns:r="http://schemas.openxmlformats.org/officeDocument/2006/relationships" ref="A1023" r:id="rId973"/>
    <hyperlink xmlns:r="http://schemas.openxmlformats.org/officeDocument/2006/relationships" ref="A1024" r:id="rId974"/>
    <hyperlink xmlns:r="http://schemas.openxmlformats.org/officeDocument/2006/relationships" ref="A1025" r:id="rId975"/>
    <hyperlink xmlns:r="http://schemas.openxmlformats.org/officeDocument/2006/relationships" ref="A1026" r:id="rId976"/>
    <hyperlink xmlns:r="http://schemas.openxmlformats.org/officeDocument/2006/relationships" ref="A1027" r:id="rId977"/>
    <hyperlink xmlns:r="http://schemas.openxmlformats.org/officeDocument/2006/relationships" ref="A1028" r:id="rId978"/>
    <hyperlink xmlns:r="http://schemas.openxmlformats.org/officeDocument/2006/relationships" ref="A1029" r:id="rId979"/>
    <hyperlink xmlns:r="http://schemas.openxmlformats.org/officeDocument/2006/relationships" ref="A1030" r:id="rId980"/>
    <hyperlink xmlns:r="http://schemas.openxmlformats.org/officeDocument/2006/relationships" ref="A1031" r:id="rId981"/>
    <hyperlink xmlns:r="http://schemas.openxmlformats.org/officeDocument/2006/relationships" ref="A1032" r:id="rId982"/>
    <hyperlink xmlns:r="http://schemas.openxmlformats.org/officeDocument/2006/relationships" ref="A1033" r:id="rId983"/>
    <hyperlink xmlns:r="http://schemas.openxmlformats.org/officeDocument/2006/relationships" ref="A1034" r:id="rId984"/>
    <hyperlink xmlns:r="http://schemas.openxmlformats.org/officeDocument/2006/relationships" ref="A1035" r:id="rId985"/>
    <hyperlink xmlns:r="http://schemas.openxmlformats.org/officeDocument/2006/relationships" ref="A1036" r:id="rId986"/>
    <hyperlink xmlns:r="http://schemas.openxmlformats.org/officeDocument/2006/relationships" ref="A1037" r:id="rId987"/>
    <hyperlink xmlns:r="http://schemas.openxmlformats.org/officeDocument/2006/relationships" ref="A1038" r:id="rId988"/>
    <hyperlink xmlns:r="http://schemas.openxmlformats.org/officeDocument/2006/relationships" ref="A1039" r:id="rId989"/>
    <hyperlink xmlns:r="http://schemas.openxmlformats.org/officeDocument/2006/relationships" ref="A1040" r:id="rId990"/>
    <hyperlink xmlns:r="http://schemas.openxmlformats.org/officeDocument/2006/relationships" ref="A1042" r:id="rId991"/>
    <hyperlink xmlns:r="http://schemas.openxmlformats.org/officeDocument/2006/relationships" ref="A1043" r:id="rId992"/>
    <hyperlink xmlns:r="http://schemas.openxmlformats.org/officeDocument/2006/relationships" ref="A1044" r:id="rId993"/>
    <hyperlink xmlns:r="http://schemas.openxmlformats.org/officeDocument/2006/relationships" ref="A1045" r:id="rId994"/>
    <hyperlink xmlns:r="http://schemas.openxmlformats.org/officeDocument/2006/relationships" ref="A1047" r:id="rId995"/>
    <hyperlink xmlns:r="http://schemas.openxmlformats.org/officeDocument/2006/relationships" ref="A1048" r:id="rId996"/>
    <hyperlink xmlns:r="http://schemas.openxmlformats.org/officeDocument/2006/relationships" ref="A1049" r:id="rId997"/>
    <hyperlink xmlns:r="http://schemas.openxmlformats.org/officeDocument/2006/relationships" ref="A1050" r:id="rId998"/>
    <hyperlink xmlns:r="http://schemas.openxmlformats.org/officeDocument/2006/relationships" ref="A1051" r:id="rId999"/>
    <hyperlink xmlns:r="http://schemas.openxmlformats.org/officeDocument/2006/relationships" ref="A1052" r:id="rId1000"/>
    <hyperlink xmlns:r="http://schemas.openxmlformats.org/officeDocument/2006/relationships" ref="A1053" r:id="rId1001"/>
    <hyperlink xmlns:r="http://schemas.openxmlformats.org/officeDocument/2006/relationships" ref="A1054" r:id="rId1002"/>
    <hyperlink xmlns:r="http://schemas.openxmlformats.org/officeDocument/2006/relationships" ref="A1055" r:id="rId1003"/>
    <hyperlink xmlns:r="http://schemas.openxmlformats.org/officeDocument/2006/relationships" ref="A1056" r:id="rId1004"/>
    <hyperlink xmlns:r="http://schemas.openxmlformats.org/officeDocument/2006/relationships" ref="A1057" r:id="rId1005"/>
    <hyperlink xmlns:r="http://schemas.openxmlformats.org/officeDocument/2006/relationships" ref="A1058" r:id="rId1006"/>
    <hyperlink xmlns:r="http://schemas.openxmlformats.org/officeDocument/2006/relationships" ref="A1059" r:id="rId1007"/>
    <hyperlink xmlns:r="http://schemas.openxmlformats.org/officeDocument/2006/relationships" ref="A1060" r:id="rId1008"/>
    <hyperlink xmlns:r="http://schemas.openxmlformats.org/officeDocument/2006/relationships" ref="A1061" r:id="rId1009"/>
    <hyperlink xmlns:r="http://schemas.openxmlformats.org/officeDocument/2006/relationships" ref="A1062" r:id="rId1010"/>
    <hyperlink xmlns:r="http://schemas.openxmlformats.org/officeDocument/2006/relationships" ref="A1063" r:id="rId1011"/>
    <hyperlink xmlns:r="http://schemas.openxmlformats.org/officeDocument/2006/relationships" ref="A1064" r:id="rId1012"/>
    <hyperlink xmlns:r="http://schemas.openxmlformats.org/officeDocument/2006/relationships" ref="A1065" r:id="rId1013"/>
    <hyperlink xmlns:r="http://schemas.openxmlformats.org/officeDocument/2006/relationships" ref="A1066" r:id="rId1014"/>
    <hyperlink xmlns:r="http://schemas.openxmlformats.org/officeDocument/2006/relationships" ref="A1067" r:id="rId1015"/>
    <hyperlink xmlns:r="http://schemas.openxmlformats.org/officeDocument/2006/relationships" ref="A1068" r:id="rId1016"/>
    <hyperlink xmlns:r="http://schemas.openxmlformats.org/officeDocument/2006/relationships" ref="A1069" r:id="rId1017"/>
    <hyperlink xmlns:r="http://schemas.openxmlformats.org/officeDocument/2006/relationships" ref="A1070" r:id="rId1018"/>
    <hyperlink xmlns:r="http://schemas.openxmlformats.org/officeDocument/2006/relationships" ref="A1071" r:id="rId1019"/>
    <hyperlink xmlns:r="http://schemas.openxmlformats.org/officeDocument/2006/relationships" ref="A1072" r:id="rId1020"/>
    <hyperlink xmlns:r="http://schemas.openxmlformats.org/officeDocument/2006/relationships" ref="A1073" r:id="rId1021"/>
    <hyperlink xmlns:r="http://schemas.openxmlformats.org/officeDocument/2006/relationships" ref="A1074" r:id="rId1022"/>
    <hyperlink xmlns:r="http://schemas.openxmlformats.org/officeDocument/2006/relationships" ref="A1075" r:id="rId1023"/>
    <hyperlink xmlns:r="http://schemas.openxmlformats.org/officeDocument/2006/relationships" ref="A1076" r:id="rId1024"/>
    <hyperlink xmlns:r="http://schemas.openxmlformats.org/officeDocument/2006/relationships" ref="A1077" r:id="rId1025"/>
    <hyperlink xmlns:r="http://schemas.openxmlformats.org/officeDocument/2006/relationships" ref="A1078" r:id="rId1026"/>
    <hyperlink xmlns:r="http://schemas.openxmlformats.org/officeDocument/2006/relationships" ref="A1079" r:id="rId1027"/>
    <hyperlink xmlns:r="http://schemas.openxmlformats.org/officeDocument/2006/relationships" ref="A1080" r:id="rId1028"/>
    <hyperlink xmlns:r="http://schemas.openxmlformats.org/officeDocument/2006/relationships" ref="A1081" r:id="rId1029"/>
    <hyperlink xmlns:r="http://schemas.openxmlformats.org/officeDocument/2006/relationships" ref="A1082" r:id="rId1030"/>
    <hyperlink xmlns:r="http://schemas.openxmlformats.org/officeDocument/2006/relationships" ref="A1083" r:id="rId1031"/>
    <hyperlink xmlns:r="http://schemas.openxmlformats.org/officeDocument/2006/relationships" ref="A1084" r:id="rId1032"/>
    <hyperlink xmlns:r="http://schemas.openxmlformats.org/officeDocument/2006/relationships" ref="A1085" r:id="rId1033"/>
    <hyperlink xmlns:r="http://schemas.openxmlformats.org/officeDocument/2006/relationships" ref="A1086" r:id="rId1034"/>
    <hyperlink xmlns:r="http://schemas.openxmlformats.org/officeDocument/2006/relationships" ref="A1087" r:id="rId1035"/>
    <hyperlink xmlns:r="http://schemas.openxmlformats.org/officeDocument/2006/relationships" ref="A1088" r:id="rId1036"/>
    <hyperlink xmlns:r="http://schemas.openxmlformats.org/officeDocument/2006/relationships" ref="A1089" r:id="rId1037"/>
    <hyperlink xmlns:r="http://schemas.openxmlformats.org/officeDocument/2006/relationships" ref="A1090" r:id="rId1038"/>
    <hyperlink xmlns:r="http://schemas.openxmlformats.org/officeDocument/2006/relationships" ref="A1091" r:id="rId1039"/>
    <hyperlink xmlns:r="http://schemas.openxmlformats.org/officeDocument/2006/relationships" ref="A1092" r:id="rId1040"/>
    <hyperlink xmlns:r="http://schemas.openxmlformats.org/officeDocument/2006/relationships" ref="A1093" r:id="rId1041"/>
    <hyperlink xmlns:r="http://schemas.openxmlformats.org/officeDocument/2006/relationships" ref="A1094" r:id="rId1042"/>
    <hyperlink xmlns:r="http://schemas.openxmlformats.org/officeDocument/2006/relationships" ref="A1095" r:id="rId1043"/>
    <hyperlink xmlns:r="http://schemas.openxmlformats.org/officeDocument/2006/relationships" ref="A1096" r:id="rId1044"/>
    <hyperlink xmlns:r="http://schemas.openxmlformats.org/officeDocument/2006/relationships" ref="A1097" r:id="rId1045"/>
    <hyperlink xmlns:r="http://schemas.openxmlformats.org/officeDocument/2006/relationships" ref="A1098" r:id="rId1046"/>
    <hyperlink xmlns:r="http://schemas.openxmlformats.org/officeDocument/2006/relationships" ref="A1099" r:id="rId1047"/>
    <hyperlink xmlns:r="http://schemas.openxmlformats.org/officeDocument/2006/relationships" ref="A1100" r:id="rId1048"/>
    <hyperlink xmlns:r="http://schemas.openxmlformats.org/officeDocument/2006/relationships" ref="A1101" r:id="rId1049"/>
    <hyperlink xmlns:r="http://schemas.openxmlformats.org/officeDocument/2006/relationships" ref="A1102" r:id="rId1050"/>
    <hyperlink xmlns:r="http://schemas.openxmlformats.org/officeDocument/2006/relationships" ref="A1103" r:id="rId1051"/>
    <hyperlink xmlns:r="http://schemas.openxmlformats.org/officeDocument/2006/relationships" ref="A1104" r:id="rId1052"/>
    <hyperlink xmlns:r="http://schemas.openxmlformats.org/officeDocument/2006/relationships" ref="A1105" r:id="rId1053"/>
    <hyperlink xmlns:r="http://schemas.openxmlformats.org/officeDocument/2006/relationships" ref="A1106" r:id="rId1054"/>
    <hyperlink xmlns:r="http://schemas.openxmlformats.org/officeDocument/2006/relationships" ref="A1107" r:id="rId1055"/>
    <hyperlink xmlns:r="http://schemas.openxmlformats.org/officeDocument/2006/relationships" ref="A1108" r:id="rId1056"/>
    <hyperlink xmlns:r="http://schemas.openxmlformats.org/officeDocument/2006/relationships" ref="A1109" r:id="rId1057"/>
    <hyperlink xmlns:r="http://schemas.openxmlformats.org/officeDocument/2006/relationships" ref="A1110" r:id="rId1058"/>
    <hyperlink xmlns:r="http://schemas.openxmlformats.org/officeDocument/2006/relationships" ref="A1111" r:id="rId1059"/>
    <hyperlink xmlns:r="http://schemas.openxmlformats.org/officeDocument/2006/relationships" ref="A1112" r:id="rId1060"/>
    <hyperlink xmlns:r="http://schemas.openxmlformats.org/officeDocument/2006/relationships" ref="A1113" r:id="rId1061"/>
    <hyperlink xmlns:r="http://schemas.openxmlformats.org/officeDocument/2006/relationships" ref="A1114" r:id="rId1062"/>
    <hyperlink xmlns:r="http://schemas.openxmlformats.org/officeDocument/2006/relationships" ref="A1115" r:id="rId1063"/>
    <hyperlink xmlns:r="http://schemas.openxmlformats.org/officeDocument/2006/relationships" ref="A1116" r:id="rId1064"/>
    <hyperlink xmlns:r="http://schemas.openxmlformats.org/officeDocument/2006/relationships" ref="A1117" r:id="rId1065"/>
    <hyperlink xmlns:r="http://schemas.openxmlformats.org/officeDocument/2006/relationships" ref="A1118" r:id="rId1066"/>
    <hyperlink xmlns:r="http://schemas.openxmlformats.org/officeDocument/2006/relationships" ref="A1119" r:id="rId1067"/>
    <hyperlink xmlns:r="http://schemas.openxmlformats.org/officeDocument/2006/relationships" ref="A1120" r:id="rId1068"/>
    <hyperlink xmlns:r="http://schemas.openxmlformats.org/officeDocument/2006/relationships" ref="A1121" r:id="rId1069"/>
    <hyperlink xmlns:r="http://schemas.openxmlformats.org/officeDocument/2006/relationships" ref="A1122" r:id="rId1070"/>
    <hyperlink xmlns:r="http://schemas.openxmlformats.org/officeDocument/2006/relationships" ref="A1123" r:id="rId1071"/>
    <hyperlink xmlns:r="http://schemas.openxmlformats.org/officeDocument/2006/relationships" ref="A1124" r:id="rId1072"/>
    <hyperlink xmlns:r="http://schemas.openxmlformats.org/officeDocument/2006/relationships" ref="A1125" r:id="rId1073"/>
    <hyperlink xmlns:r="http://schemas.openxmlformats.org/officeDocument/2006/relationships" ref="A1126" r:id="rId1074"/>
    <hyperlink xmlns:r="http://schemas.openxmlformats.org/officeDocument/2006/relationships" ref="A1127" r:id="rId1075"/>
    <hyperlink xmlns:r="http://schemas.openxmlformats.org/officeDocument/2006/relationships" ref="A1128" r:id="rId1076"/>
    <hyperlink xmlns:r="http://schemas.openxmlformats.org/officeDocument/2006/relationships" ref="A1129" r:id="rId1077"/>
    <hyperlink xmlns:r="http://schemas.openxmlformats.org/officeDocument/2006/relationships" ref="A1130" r:id="rId1078"/>
    <hyperlink xmlns:r="http://schemas.openxmlformats.org/officeDocument/2006/relationships" ref="A1131" r:id="rId1079"/>
    <hyperlink xmlns:r="http://schemas.openxmlformats.org/officeDocument/2006/relationships" ref="A1132" r:id="rId1080"/>
    <hyperlink xmlns:r="http://schemas.openxmlformats.org/officeDocument/2006/relationships" ref="A1133" r:id="rId1081"/>
    <hyperlink xmlns:r="http://schemas.openxmlformats.org/officeDocument/2006/relationships" ref="A1134" r:id="rId1082"/>
    <hyperlink xmlns:r="http://schemas.openxmlformats.org/officeDocument/2006/relationships" ref="A1135" r:id="rId1083"/>
    <hyperlink xmlns:r="http://schemas.openxmlformats.org/officeDocument/2006/relationships" ref="A1137" r:id="rId1084"/>
    <hyperlink xmlns:r="http://schemas.openxmlformats.org/officeDocument/2006/relationships" ref="A1138" r:id="rId1085"/>
    <hyperlink xmlns:r="http://schemas.openxmlformats.org/officeDocument/2006/relationships" ref="A1139" r:id="rId1086"/>
    <hyperlink xmlns:r="http://schemas.openxmlformats.org/officeDocument/2006/relationships" ref="A1140" r:id="rId1087"/>
    <hyperlink xmlns:r="http://schemas.openxmlformats.org/officeDocument/2006/relationships" ref="A1141" r:id="rId1088"/>
    <hyperlink xmlns:r="http://schemas.openxmlformats.org/officeDocument/2006/relationships" ref="A1142" r:id="rId1089"/>
    <hyperlink xmlns:r="http://schemas.openxmlformats.org/officeDocument/2006/relationships" ref="A1143" r:id="rId1090"/>
    <hyperlink xmlns:r="http://schemas.openxmlformats.org/officeDocument/2006/relationships" ref="A1144" r:id="rId1091"/>
    <hyperlink xmlns:r="http://schemas.openxmlformats.org/officeDocument/2006/relationships" ref="A1145" r:id="rId1092"/>
    <hyperlink xmlns:r="http://schemas.openxmlformats.org/officeDocument/2006/relationships" ref="A1146" r:id="rId1093"/>
    <hyperlink xmlns:r="http://schemas.openxmlformats.org/officeDocument/2006/relationships" ref="A1147" r:id="rId1094"/>
    <hyperlink xmlns:r="http://schemas.openxmlformats.org/officeDocument/2006/relationships" ref="A1148" r:id="rId1095"/>
    <hyperlink xmlns:r="http://schemas.openxmlformats.org/officeDocument/2006/relationships" ref="A1149" r:id="rId1096"/>
    <hyperlink xmlns:r="http://schemas.openxmlformats.org/officeDocument/2006/relationships" ref="A1150" r:id="rId1097"/>
    <hyperlink xmlns:r="http://schemas.openxmlformats.org/officeDocument/2006/relationships" ref="A1151" r:id="rId1098"/>
    <hyperlink xmlns:r="http://schemas.openxmlformats.org/officeDocument/2006/relationships" ref="A1152" r:id="rId1099"/>
    <hyperlink xmlns:r="http://schemas.openxmlformats.org/officeDocument/2006/relationships" ref="A1153" r:id="rId1100"/>
    <hyperlink xmlns:r="http://schemas.openxmlformats.org/officeDocument/2006/relationships" ref="A1154" r:id="rId1101"/>
    <hyperlink xmlns:r="http://schemas.openxmlformats.org/officeDocument/2006/relationships" ref="A1155" r:id="rId1102"/>
    <hyperlink xmlns:r="http://schemas.openxmlformats.org/officeDocument/2006/relationships" ref="A1156" r:id="rId1103"/>
    <hyperlink xmlns:r="http://schemas.openxmlformats.org/officeDocument/2006/relationships" ref="A1157" r:id="rId1104"/>
    <hyperlink xmlns:r="http://schemas.openxmlformats.org/officeDocument/2006/relationships" ref="A1159" r:id="rId1105"/>
    <hyperlink xmlns:r="http://schemas.openxmlformats.org/officeDocument/2006/relationships" ref="A1160" r:id="rId1106"/>
    <hyperlink xmlns:r="http://schemas.openxmlformats.org/officeDocument/2006/relationships" ref="A1161" r:id="rId1107"/>
    <hyperlink xmlns:r="http://schemas.openxmlformats.org/officeDocument/2006/relationships" ref="A1163" r:id="rId1108"/>
    <hyperlink xmlns:r="http://schemas.openxmlformats.org/officeDocument/2006/relationships" ref="A1164" r:id="rId1109"/>
    <hyperlink xmlns:r="http://schemas.openxmlformats.org/officeDocument/2006/relationships" ref="A1165" r:id="rId1110"/>
    <hyperlink xmlns:r="http://schemas.openxmlformats.org/officeDocument/2006/relationships" ref="A1166" r:id="rId1111"/>
    <hyperlink xmlns:r="http://schemas.openxmlformats.org/officeDocument/2006/relationships" ref="A1167" r:id="rId1112"/>
    <hyperlink xmlns:r="http://schemas.openxmlformats.org/officeDocument/2006/relationships" ref="A1169" r:id="rId1113"/>
    <hyperlink xmlns:r="http://schemas.openxmlformats.org/officeDocument/2006/relationships" ref="A1170" r:id="rId1114"/>
    <hyperlink xmlns:r="http://schemas.openxmlformats.org/officeDocument/2006/relationships" ref="A1171" r:id="rId1115"/>
    <hyperlink xmlns:r="http://schemas.openxmlformats.org/officeDocument/2006/relationships" ref="A1172" r:id="rId1116"/>
    <hyperlink xmlns:r="http://schemas.openxmlformats.org/officeDocument/2006/relationships" ref="A1173" r:id="rId1117"/>
    <hyperlink xmlns:r="http://schemas.openxmlformats.org/officeDocument/2006/relationships" ref="A1175" r:id="rId1118"/>
    <hyperlink xmlns:r="http://schemas.openxmlformats.org/officeDocument/2006/relationships" ref="A1176" r:id="rId1119"/>
    <hyperlink xmlns:r="http://schemas.openxmlformats.org/officeDocument/2006/relationships" ref="A1177" r:id="rId1120"/>
    <hyperlink xmlns:r="http://schemas.openxmlformats.org/officeDocument/2006/relationships" ref="A1178" r:id="rId1121"/>
    <hyperlink xmlns:r="http://schemas.openxmlformats.org/officeDocument/2006/relationships" ref="A1179" r:id="rId1122"/>
    <hyperlink xmlns:r="http://schemas.openxmlformats.org/officeDocument/2006/relationships" ref="A1180" r:id="rId1123"/>
    <hyperlink xmlns:r="http://schemas.openxmlformats.org/officeDocument/2006/relationships" ref="A1181" r:id="rId1124"/>
    <hyperlink xmlns:r="http://schemas.openxmlformats.org/officeDocument/2006/relationships" ref="A1182" r:id="rId1125"/>
    <hyperlink xmlns:r="http://schemas.openxmlformats.org/officeDocument/2006/relationships" ref="A1183" r:id="rId1126"/>
    <hyperlink xmlns:r="http://schemas.openxmlformats.org/officeDocument/2006/relationships" ref="A1184" r:id="rId1127"/>
    <hyperlink xmlns:r="http://schemas.openxmlformats.org/officeDocument/2006/relationships" ref="A1185" r:id="rId1128"/>
    <hyperlink xmlns:r="http://schemas.openxmlformats.org/officeDocument/2006/relationships" ref="A1186" r:id="rId1129"/>
    <hyperlink xmlns:r="http://schemas.openxmlformats.org/officeDocument/2006/relationships" ref="A1187" r:id="rId1130"/>
    <hyperlink xmlns:r="http://schemas.openxmlformats.org/officeDocument/2006/relationships" ref="A1189" r:id="rId1131"/>
    <hyperlink xmlns:r="http://schemas.openxmlformats.org/officeDocument/2006/relationships" ref="A1190" r:id="rId1132"/>
    <hyperlink xmlns:r="http://schemas.openxmlformats.org/officeDocument/2006/relationships" ref="A1191" r:id="rId1133"/>
    <hyperlink xmlns:r="http://schemas.openxmlformats.org/officeDocument/2006/relationships" ref="A1192" r:id="rId1134"/>
    <hyperlink xmlns:r="http://schemas.openxmlformats.org/officeDocument/2006/relationships" ref="A1193" r:id="rId1135"/>
    <hyperlink xmlns:r="http://schemas.openxmlformats.org/officeDocument/2006/relationships" ref="A1194" r:id="rId1136"/>
    <hyperlink xmlns:r="http://schemas.openxmlformats.org/officeDocument/2006/relationships" ref="A1195" r:id="rId1137"/>
    <hyperlink xmlns:r="http://schemas.openxmlformats.org/officeDocument/2006/relationships" ref="A1196" r:id="rId1138"/>
    <hyperlink xmlns:r="http://schemas.openxmlformats.org/officeDocument/2006/relationships" ref="A1197" r:id="rId1139"/>
    <hyperlink xmlns:r="http://schemas.openxmlformats.org/officeDocument/2006/relationships" ref="A1198" r:id="rId1140"/>
    <hyperlink xmlns:r="http://schemas.openxmlformats.org/officeDocument/2006/relationships" ref="A1199" r:id="rId1141"/>
    <hyperlink xmlns:r="http://schemas.openxmlformats.org/officeDocument/2006/relationships" ref="A1200" r:id="rId1142"/>
    <hyperlink xmlns:r="http://schemas.openxmlformats.org/officeDocument/2006/relationships" ref="A1201" r:id="rId1143"/>
    <hyperlink xmlns:r="http://schemas.openxmlformats.org/officeDocument/2006/relationships" ref="A1202" r:id="rId1144"/>
    <hyperlink xmlns:r="http://schemas.openxmlformats.org/officeDocument/2006/relationships" ref="A1203" r:id="rId1145"/>
    <hyperlink xmlns:r="http://schemas.openxmlformats.org/officeDocument/2006/relationships" ref="A1204" r:id="rId1146"/>
    <hyperlink xmlns:r="http://schemas.openxmlformats.org/officeDocument/2006/relationships" ref="A1205" r:id="rId1147"/>
    <hyperlink xmlns:r="http://schemas.openxmlformats.org/officeDocument/2006/relationships" ref="A1206" r:id="rId1148"/>
    <hyperlink xmlns:r="http://schemas.openxmlformats.org/officeDocument/2006/relationships" ref="A1207" r:id="rId1149"/>
    <hyperlink xmlns:r="http://schemas.openxmlformats.org/officeDocument/2006/relationships" ref="A1208" r:id="rId1150"/>
    <hyperlink xmlns:r="http://schemas.openxmlformats.org/officeDocument/2006/relationships" ref="A1209" r:id="rId1151"/>
    <hyperlink xmlns:r="http://schemas.openxmlformats.org/officeDocument/2006/relationships" ref="A1210" r:id="rId1152"/>
    <hyperlink xmlns:r="http://schemas.openxmlformats.org/officeDocument/2006/relationships" ref="A1211" r:id="rId1153"/>
    <hyperlink xmlns:r="http://schemas.openxmlformats.org/officeDocument/2006/relationships" ref="A1212" r:id="rId1154"/>
    <hyperlink xmlns:r="http://schemas.openxmlformats.org/officeDocument/2006/relationships" ref="A1213" r:id="rId1155"/>
    <hyperlink xmlns:r="http://schemas.openxmlformats.org/officeDocument/2006/relationships" ref="A1214" r:id="rId1156"/>
    <hyperlink xmlns:r="http://schemas.openxmlformats.org/officeDocument/2006/relationships" ref="A1215" r:id="rId1157"/>
    <hyperlink xmlns:r="http://schemas.openxmlformats.org/officeDocument/2006/relationships" ref="A1216" r:id="rId1158"/>
    <hyperlink xmlns:r="http://schemas.openxmlformats.org/officeDocument/2006/relationships" ref="A1217" r:id="rId1159"/>
    <hyperlink xmlns:r="http://schemas.openxmlformats.org/officeDocument/2006/relationships" ref="A1218" r:id="rId1160"/>
    <hyperlink xmlns:r="http://schemas.openxmlformats.org/officeDocument/2006/relationships" ref="A1219" r:id="rId1161"/>
    <hyperlink xmlns:r="http://schemas.openxmlformats.org/officeDocument/2006/relationships" ref="A1220" r:id="rId1162"/>
    <hyperlink xmlns:r="http://schemas.openxmlformats.org/officeDocument/2006/relationships" ref="A1221" r:id="rId1163"/>
    <hyperlink xmlns:r="http://schemas.openxmlformats.org/officeDocument/2006/relationships" ref="A1222" r:id="rId1164"/>
    <hyperlink xmlns:r="http://schemas.openxmlformats.org/officeDocument/2006/relationships" ref="A1224" r:id="rId1165"/>
    <hyperlink xmlns:r="http://schemas.openxmlformats.org/officeDocument/2006/relationships" ref="A1225" r:id="rId1166"/>
    <hyperlink xmlns:r="http://schemas.openxmlformats.org/officeDocument/2006/relationships" ref="A1226" r:id="rId1167"/>
    <hyperlink xmlns:r="http://schemas.openxmlformats.org/officeDocument/2006/relationships" ref="A1227" r:id="rId1168"/>
    <hyperlink xmlns:r="http://schemas.openxmlformats.org/officeDocument/2006/relationships" ref="A1228" r:id="rId1169"/>
    <hyperlink xmlns:r="http://schemas.openxmlformats.org/officeDocument/2006/relationships" ref="A1229" r:id="rId1170"/>
    <hyperlink xmlns:r="http://schemas.openxmlformats.org/officeDocument/2006/relationships" ref="A1230" r:id="rId1171"/>
    <hyperlink xmlns:r="http://schemas.openxmlformats.org/officeDocument/2006/relationships" ref="A1231" r:id="rId1172"/>
    <hyperlink xmlns:r="http://schemas.openxmlformats.org/officeDocument/2006/relationships" ref="A1232" r:id="rId1173"/>
    <hyperlink xmlns:r="http://schemas.openxmlformats.org/officeDocument/2006/relationships" ref="A1233" r:id="rId1174"/>
    <hyperlink xmlns:r="http://schemas.openxmlformats.org/officeDocument/2006/relationships" ref="A1234" r:id="rId1175"/>
    <hyperlink xmlns:r="http://schemas.openxmlformats.org/officeDocument/2006/relationships" ref="A1235" r:id="rId1176"/>
    <hyperlink xmlns:r="http://schemas.openxmlformats.org/officeDocument/2006/relationships" ref="A1236" r:id="rId1177"/>
    <hyperlink xmlns:r="http://schemas.openxmlformats.org/officeDocument/2006/relationships" ref="A1237" r:id="rId1178"/>
    <hyperlink xmlns:r="http://schemas.openxmlformats.org/officeDocument/2006/relationships" ref="A1238" r:id="rId1179"/>
    <hyperlink xmlns:r="http://schemas.openxmlformats.org/officeDocument/2006/relationships" ref="A1239" r:id="rId1180"/>
    <hyperlink xmlns:r="http://schemas.openxmlformats.org/officeDocument/2006/relationships" ref="A1240" r:id="rId1181"/>
    <hyperlink xmlns:r="http://schemas.openxmlformats.org/officeDocument/2006/relationships" ref="A1241" r:id="rId1182"/>
    <hyperlink xmlns:r="http://schemas.openxmlformats.org/officeDocument/2006/relationships" ref="A1242" r:id="rId1183"/>
    <hyperlink xmlns:r="http://schemas.openxmlformats.org/officeDocument/2006/relationships" ref="A1243" r:id="rId1184"/>
    <hyperlink xmlns:r="http://schemas.openxmlformats.org/officeDocument/2006/relationships" ref="A1244" r:id="rId1185"/>
    <hyperlink xmlns:r="http://schemas.openxmlformats.org/officeDocument/2006/relationships" ref="A1245" r:id="rId1186"/>
    <hyperlink xmlns:r="http://schemas.openxmlformats.org/officeDocument/2006/relationships" ref="A1246" r:id="rId1187"/>
    <hyperlink xmlns:r="http://schemas.openxmlformats.org/officeDocument/2006/relationships" ref="A1247" r:id="rId1188"/>
    <hyperlink xmlns:r="http://schemas.openxmlformats.org/officeDocument/2006/relationships" ref="A1248" r:id="rId1189"/>
    <hyperlink xmlns:r="http://schemas.openxmlformats.org/officeDocument/2006/relationships" ref="A1250" r:id="rId1190"/>
    <hyperlink xmlns:r="http://schemas.openxmlformats.org/officeDocument/2006/relationships" ref="A1251" r:id="rId1191"/>
    <hyperlink xmlns:r="http://schemas.openxmlformats.org/officeDocument/2006/relationships" ref="A1252" r:id="rId1192"/>
    <hyperlink xmlns:r="http://schemas.openxmlformats.org/officeDocument/2006/relationships" ref="A1254" r:id="rId1193"/>
    <hyperlink xmlns:r="http://schemas.openxmlformats.org/officeDocument/2006/relationships" ref="A1255" r:id="rId1194"/>
    <hyperlink xmlns:r="http://schemas.openxmlformats.org/officeDocument/2006/relationships" ref="A1256" r:id="rId1195"/>
    <hyperlink xmlns:r="http://schemas.openxmlformats.org/officeDocument/2006/relationships" ref="A1257" r:id="rId1196"/>
    <hyperlink xmlns:r="http://schemas.openxmlformats.org/officeDocument/2006/relationships" ref="A1258" r:id="rId1197"/>
    <hyperlink xmlns:r="http://schemas.openxmlformats.org/officeDocument/2006/relationships" ref="A1259" r:id="rId1198"/>
    <hyperlink xmlns:r="http://schemas.openxmlformats.org/officeDocument/2006/relationships" ref="A1260" r:id="rId1199"/>
    <hyperlink xmlns:r="http://schemas.openxmlformats.org/officeDocument/2006/relationships" ref="A1261" r:id="rId1200"/>
    <hyperlink xmlns:r="http://schemas.openxmlformats.org/officeDocument/2006/relationships" ref="A1262" r:id="rId1201"/>
    <hyperlink xmlns:r="http://schemas.openxmlformats.org/officeDocument/2006/relationships" ref="A1263" r:id="rId1202"/>
    <hyperlink xmlns:r="http://schemas.openxmlformats.org/officeDocument/2006/relationships" ref="A1264" r:id="rId1203"/>
    <hyperlink xmlns:r="http://schemas.openxmlformats.org/officeDocument/2006/relationships" ref="A1265" r:id="rId1204"/>
    <hyperlink xmlns:r="http://schemas.openxmlformats.org/officeDocument/2006/relationships" ref="A1266" r:id="rId1205"/>
    <hyperlink xmlns:r="http://schemas.openxmlformats.org/officeDocument/2006/relationships" ref="A1267" r:id="rId1206"/>
    <hyperlink xmlns:r="http://schemas.openxmlformats.org/officeDocument/2006/relationships" ref="A1268" r:id="rId1207"/>
    <hyperlink xmlns:r="http://schemas.openxmlformats.org/officeDocument/2006/relationships" ref="A1269" r:id="rId1208"/>
    <hyperlink xmlns:r="http://schemas.openxmlformats.org/officeDocument/2006/relationships" ref="A1270" r:id="rId1209"/>
    <hyperlink xmlns:r="http://schemas.openxmlformats.org/officeDocument/2006/relationships" ref="A1271" r:id="rId1210"/>
    <hyperlink xmlns:r="http://schemas.openxmlformats.org/officeDocument/2006/relationships" ref="A1272" r:id="rId1211"/>
    <hyperlink xmlns:r="http://schemas.openxmlformats.org/officeDocument/2006/relationships" ref="A1273" r:id="rId1212"/>
    <hyperlink xmlns:r="http://schemas.openxmlformats.org/officeDocument/2006/relationships" ref="A1274" r:id="rId1213"/>
    <hyperlink xmlns:r="http://schemas.openxmlformats.org/officeDocument/2006/relationships" ref="A1275" r:id="rId1214"/>
    <hyperlink xmlns:r="http://schemas.openxmlformats.org/officeDocument/2006/relationships" ref="A1276" r:id="rId1215"/>
    <hyperlink xmlns:r="http://schemas.openxmlformats.org/officeDocument/2006/relationships" ref="A1277" r:id="rId1216"/>
    <hyperlink xmlns:r="http://schemas.openxmlformats.org/officeDocument/2006/relationships" ref="A1278" r:id="rId1217"/>
    <hyperlink xmlns:r="http://schemas.openxmlformats.org/officeDocument/2006/relationships" ref="A1279" r:id="rId1218"/>
    <hyperlink xmlns:r="http://schemas.openxmlformats.org/officeDocument/2006/relationships" ref="A1280" r:id="rId1219"/>
    <hyperlink xmlns:r="http://schemas.openxmlformats.org/officeDocument/2006/relationships" ref="A1281" r:id="rId1220"/>
    <hyperlink xmlns:r="http://schemas.openxmlformats.org/officeDocument/2006/relationships" ref="A1282" r:id="rId1221"/>
    <hyperlink xmlns:r="http://schemas.openxmlformats.org/officeDocument/2006/relationships" ref="A1283" r:id="rId1222"/>
    <hyperlink xmlns:r="http://schemas.openxmlformats.org/officeDocument/2006/relationships" ref="A1284" r:id="rId1223"/>
    <hyperlink xmlns:r="http://schemas.openxmlformats.org/officeDocument/2006/relationships" ref="A1285" r:id="rId1224"/>
    <hyperlink xmlns:r="http://schemas.openxmlformats.org/officeDocument/2006/relationships" ref="A1286" r:id="rId1225"/>
    <hyperlink xmlns:r="http://schemas.openxmlformats.org/officeDocument/2006/relationships" ref="A1287" r:id="rId1226"/>
    <hyperlink xmlns:r="http://schemas.openxmlformats.org/officeDocument/2006/relationships" ref="A1288" r:id="rId1227"/>
    <hyperlink xmlns:r="http://schemas.openxmlformats.org/officeDocument/2006/relationships" ref="A1289" r:id="rId1228"/>
    <hyperlink xmlns:r="http://schemas.openxmlformats.org/officeDocument/2006/relationships" ref="A1290" r:id="rId1229"/>
    <hyperlink xmlns:r="http://schemas.openxmlformats.org/officeDocument/2006/relationships" ref="A1291" r:id="rId1230"/>
    <hyperlink xmlns:r="http://schemas.openxmlformats.org/officeDocument/2006/relationships" ref="A1292" r:id="rId1231"/>
    <hyperlink xmlns:r="http://schemas.openxmlformats.org/officeDocument/2006/relationships" ref="A1293" r:id="rId1232"/>
    <hyperlink xmlns:r="http://schemas.openxmlformats.org/officeDocument/2006/relationships" ref="A1294" r:id="rId1233"/>
    <hyperlink xmlns:r="http://schemas.openxmlformats.org/officeDocument/2006/relationships" ref="A1295" r:id="rId1234"/>
    <hyperlink xmlns:r="http://schemas.openxmlformats.org/officeDocument/2006/relationships" ref="A1296" r:id="rId1235"/>
    <hyperlink xmlns:r="http://schemas.openxmlformats.org/officeDocument/2006/relationships" ref="A1297" r:id="rId1236"/>
    <hyperlink xmlns:r="http://schemas.openxmlformats.org/officeDocument/2006/relationships" ref="A1298" r:id="rId1237"/>
    <hyperlink xmlns:r="http://schemas.openxmlformats.org/officeDocument/2006/relationships" ref="A1299" r:id="rId1238"/>
    <hyperlink xmlns:r="http://schemas.openxmlformats.org/officeDocument/2006/relationships" ref="A1300" r:id="rId1239"/>
    <hyperlink xmlns:r="http://schemas.openxmlformats.org/officeDocument/2006/relationships" ref="A1301" r:id="rId1240"/>
    <hyperlink xmlns:r="http://schemas.openxmlformats.org/officeDocument/2006/relationships" ref="A1303" r:id="rId1241"/>
    <hyperlink xmlns:r="http://schemas.openxmlformats.org/officeDocument/2006/relationships" ref="A1304" r:id="rId1242"/>
    <hyperlink xmlns:r="http://schemas.openxmlformats.org/officeDocument/2006/relationships" ref="A1305" r:id="rId1243"/>
    <hyperlink xmlns:r="http://schemas.openxmlformats.org/officeDocument/2006/relationships" ref="A1306" r:id="rId1244"/>
    <hyperlink xmlns:r="http://schemas.openxmlformats.org/officeDocument/2006/relationships" ref="A1307" r:id="rId1245"/>
    <hyperlink xmlns:r="http://schemas.openxmlformats.org/officeDocument/2006/relationships" ref="A1308" r:id="rId1246"/>
    <hyperlink xmlns:r="http://schemas.openxmlformats.org/officeDocument/2006/relationships" ref="A1309" r:id="rId1247"/>
    <hyperlink xmlns:r="http://schemas.openxmlformats.org/officeDocument/2006/relationships" ref="A1310" r:id="rId1248"/>
    <hyperlink xmlns:r="http://schemas.openxmlformats.org/officeDocument/2006/relationships" ref="A1311" r:id="rId1249"/>
    <hyperlink xmlns:r="http://schemas.openxmlformats.org/officeDocument/2006/relationships" ref="A1312" r:id="rId1250"/>
    <hyperlink xmlns:r="http://schemas.openxmlformats.org/officeDocument/2006/relationships" ref="A1313" r:id="rId1251"/>
    <hyperlink xmlns:r="http://schemas.openxmlformats.org/officeDocument/2006/relationships" ref="A1314" r:id="rId1252"/>
    <hyperlink xmlns:r="http://schemas.openxmlformats.org/officeDocument/2006/relationships" ref="A1316" r:id="rId1253"/>
    <hyperlink xmlns:r="http://schemas.openxmlformats.org/officeDocument/2006/relationships" ref="A1317" r:id="rId1254"/>
    <hyperlink xmlns:r="http://schemas.openxmlformats.org/officeDocument/2006/relationships" ref="A1318" r:id="rId1255"/>
    <hyperlink xmlns:r="http://schemas.openxmlformats.org/officeDocument/2006/relationships" ref="A1319" r:id="rId1256"/>
    <hyperlink xmlns:r="http://schemas.openxmlformats.org/officeDocument/2006/relationships" ref="A1320" r:id="rId1257"/>
    <hyperlink xmlns:r="http://schemas.openxmlformats.org/officeDocument/2006/relationships" ref="A1322" r:id="rId1258"/>
    <hyperlink xmlns:r="http://schemas.openxmlformats.org/officeDocument/2006/relationships" ref="A1323" r:id="rId1259"/>
    <hyperlink xmlns:r="http://schemas.openxmlformats.org/officeDocument/2006/relationships" ref="A1324" r:id="rId1260"/>
    <hyperlink xmlns:r="http://schemas.openxmlformats.org/officeDocument/2006/relationships" ref="A1325" r:id="rId1261"/>
    <hyperlink xmlns:r="http://schemas.openxmlformats.org/officeDocument/2006/relationships" ref="A1326" r:id="rId1262"/>
    <hyperlink xmlns:r="http://schemas.openxmlformats.org/officeDocument/2006/relationships" ref="A1327" r:id="rId1263"/>
    <hyperlink xmlns:r="http://schemas.openxmlformats.org/officeDocument/2006/relationships" ref="A1328" r:id="rId1264"/>
    <hyperlink xmlns:r="http://schemas.openxmlformats.org/officeDocument/2006/relationships" ref="A1329" r:id="rId1265"/>
    <hyperlink xmlns:r="http://schemas.openxmlformats.org/officeDocument/2006/relationships" ref="A1330" r:id="rId1266"/>
    <hyperlink xmlns:r="http://schemas.openxmlformats.org/officeDocument/2006/relationships" ref="A1331" r:id="rId1267"/>
    <hyperlink xmlns:r="http://schemas.openxmlformats.org/officeDocument/2006/relationships" ref="A1332" r:id="rId1268"/>
    <hyperlink xmlns:r="http://schemas.openxmlformats.org/officeDocument/2006/relationships" ref="A1333" r:id="rId1269"/>
    <hyperlink xmlns:r="http://schemas.openxmlformats.org/officeDocument/2006/relationships" ref="A1334" r:id="rId1270"/>
    <hyperlink xmlns:r="http://schemas.openxmlformats.org/officeDocument/2006/relationships" ref="A1335" r:id="rId1271"/>
    <hyperlink xmlns:r="http://schemas.openxmlformats.org/officeDocument/2006/relationships" ref="A1337" r:id="rId1272"/>
    <hyperlink xmlns:r="http://schemas.openxmlformats.org/officeDocument/2006/relationships" ref="A1338" r:id="rId1273"/>
    <hyperlink xmlns:r="http://schemas.openxmlformats.org/officeDocument/2006/relationships" ref="A1339" r:id="rId1274"/>
    <hyperlink xmlns:r="http://schemas.openxmlformats.org/officeDocument/2006/relationships" ref="A1340" r:id="rId1275"/>
    <hyperlink xmlns:r="http://schemas.openxmlformats.org/officeDocument/2006/relationships" ref="A1341" r:id="rId1276"/>
    <hyperlink xmlns:r="http://schemas.openxmlformats.org/officeDocument/2006/relationships" ref="A1342" r:id="rId1277"/>
    <hyperlink xmlns:r="http://schemas.openxmlformats.org/officeDocument/2006/relationships" ref="A1343" r:id="rId1278"/>
    <hyperlink xmlns:r="http://schemas.openxmlformats.org/officeDocument/2006/relationships" ref="A1344" r:id="rId1279"/>
    <hyperlink xmlns:r="http://schemas.openxmlformats.org/officeDocument/2006/relationships" ref="A1345" r:id="rId1280"/>
    <hyperlink xmlns:r="http://schemas.openxmlformats.org/officeDocument/2006/relationships" ref="A1346" r:id="rId1281"/>
    <hyperlink xmlns:r="http://schemas.openxmlformats.org/officeDocument/2006/relationships" ref="A1347" r:id="rId1282"/>
    <hyperlink xmlns:r="http://schemas.openxmlformats.org/officeDocument/2006/relationships" ref="A1348" r:id="rId1283"/>
    <hyperlink xmlns:r="http://schemas.openxmlformats.org/officeDocument/2006/relationships" ref="A1350" r:id="rId1284"/>
    <hyperlink xmlns:r="http://schemas.openxmlformats.org/officeDocument/2006/relationships" ref="A1351" r:id="rId1285"/>
    <hyperlink xmlns:r="http://schemas.openxmlformats.org/officeDocument/2006/relationships" ref="A1352" r:id="rId1286"/>
    <hyperlink xmlns:r="http://schemas.openxmlformats.org/officeDocument/2006/relationships" ref="A1353" r:id="rId1287"/>
    <hyperlink xmlns:r="http://schemas.openxmlformats.org/officeDocument/2006/relationships" ref="A1354" r:id="rId1288"/>
    <hyperlink xmlns:r="http://schemas.openxmlformats.org/officeDocument/2006/relationships" ref="A1355" r:id="rId1289"/>
    <hyperlink xmlns:r="http://schemas.openxmlformats.org/officeDocument/2006/relationships" ref="A1356" r:id="rId1290"/>
    <hyperlink xmlns:r="http://schemas.openxmlformats.org/officeDocument/2006/relationships" ref="A1357" r:id="rId1291"/>
    <hyperlink xmlns:r="http://schemas.openxmlformats.org/officeDocument/2006/relationships" ref="A1358" r:id="rId1292"/>
    <hyperlink xmlns:r="http://schemas.openxmlformats.org/officeDocument/2006/relationships" ref="A1359" r:id="rId1293"/>
    <hyperlink xmlns:r="http://schemas.openxmlformats.org/officeDocument/2006/relationships" ref="A1360" r:id="rId1294"/>
    <hyperlink xmlns:r="http://schemas.openxmlformats.org/officeDocument/2006/relationships" ref="A1361" r:id="rId1295"/>
    <hyperlink xmlns:r="http://schemas.openxmlformats.org/officeDocument/2006/relationships" ref="A1362" r:id="rId1296"/>
    <hyperlink xmlns:r="http://schemas.openxmlformats.org/officeDocument/2006/relationships" ref="A1363" r:id="rId1297"/>
    <hyperlink xmlns:r="http://schemas.openxmlformats.org/officeDocument/2006/relationships" ref="A1364" r:id="rId1298"/>
    <hyperlink xmlns:r="http://schemas.openxmlformats.org/officeDocument/2006/relationships" ref="A1365" r:id="rId1299"/>
    <hyperlink xmlns:r="http://schemas.openxmlformats.org/officeDocument/2006/relationships" ref="A1366" r:id="rId1300"/>
    <hyperlink xmlns:r="http://schemas.openxmlformats.org/officeDocument/2006/relationships" ref="A1367" r:id="rId1301"/>
    <hyperlink xmlns:r="http://schemas.openxmlformats.org/officeDocument/2006/relationships" ref="A1368" r:id="rId1302"/>
    <hyperlink xmlns:r="http://schemas.openxmlformats.org/officeDocument/2006/relationships" ref="A1369" r:id="rId1303"/>
    <hyperlink xmlns:r="http://schemas.openxmlformats.org/officeDocument/2006/relationships" ref="A1370" r:id="rId1304"/>
    <hyperlink xmlns:r="http://schemas.openxmlformats.org/officeDocument/2006/relationships" ref="A1371" r:id="rId1305"/>
    <hyperlink xmlns:r="http://schemas.openxmlformats.org/officeDocument/2006/relationships" ref="A1372" r:id="rId1306"/>
    <hyperlink xmlns:r="http://schemas.openxmlformats.org/officeDocument/2006/relationships" ref="A1373" r:id="rId1307"/>
    <hyperlink xmlns:r="http://schemas.openxmlformats.org/officeDocument/2006/relationships" ref="A1374" r:id="rId1308"/>
    <hyperlink xmlns:r="http://schemas.openxmlformats.org/officeDocument/2006/relationships" ref="A1375" r:id="rId1309"/>
    <hyperlink xmlns:r="http://schemas.openxmlformats.org/officeDocument/2006/relationships" ref="A1376" r:id="rId1310"/>
    <hyperlink xmlns:r="http://schemas.openxmlformats.org/officeDocument/2006/relationships" ref="A1377" r:id="rId1311"/>
    <hyperlink xmlns:r="http://schemas.openxmlformats.org/officeDocument/2006/relationships" ref="A1378" r:id="rId1312"/>
    <hyperlink xmlns:r="http://schemas.openxmlformats.org/officeDocument/2006/relationships" ref="A1379" r:id="rId1313"/>
    <hyperlink xmlns:r="http://schemas.openxmlformats.org/officeDocument/2006/relationships" ref="A1380" r:id="rId1314"/>
    <hyperlink xmlns:r="http://schemas.openxmlformats.org/officeDocument/2006/relationships" ref="A1381" r:id="rId1315"/>
    <hyperlink xmlns:r="http://schemas.openxmlformats.org/officeDocument/2006/relationships" ref="A1382" r:id="rId1316"/>
    <hyperlink xmlns:r="http://schemas.openxmlformats.org/officeDocument/2006/relationships" ref="A1383" r:id="rId1317"/>
    <hyperlink xmlns:r="http://schemas.openxmlformats.org/officeDocument/2006/relationships" ref="A1385" r:id="rId1318"/>
    <hyperlink xmlns:r="http://schemas.openxmlformats.org/officeDocument/2006/relationships" ref="A1386" r:id="rId1319"/>
    <hyperlink xmlns:r="http://schemas.openxmlformats.org/officeDocument/2006/relationships" ref="A1387" r:id="rId1320"/>
    <hyperlink xmlns:r="http://schemas.openxmlformats.org/officeDocument/2006/relationships" ref="A1389" r:id="rId1321"/>
    <hyperlink xmlns:r="http://schemas.openxmlformats.org/officeDocument/2006/relationships" ref="A1390" r:id="rId1322"/>
    <hyperlink xmlns:r="http://schemas.openxmlformats.org/officeDocument/2006/relationships" ref="A1391" r:id="rId1323"/>
    <hyperlink xmlns:r="http://schemas.openxmlformats.org/officeDocument/2006/relationships" ref="A1392" r:id="rId1324"/>
    <hyperlink xmlns:r="http://schemas.openxmlformats.org/officeDocument/2006/relationships" ref="A1394" r:id="rId1325"/>
    <hyperlink xmlns:r="http://schemas.openxmlformats.org/officeDocument/2006/relationships" ref="A1395" r:id="rId1326"/>
    <hyperlink xmlns:r="http://schemas.openxmlformats.org/officeDocument/2006/relationships" ref="A1396" r:id="rId1327"/>
    <hyperlink xmlns:r="http://schemas.openxmlformats.org/officeDocument/2006/relationships" ref="A1397" r:id="rId1328"/>
    <hyperlink xmlns:r="http://schemas.openxmlformats.org/officeDocument/2006/relationships" ref="A1398" r:id="rId1329"/>
    <hyperlink xmlns:r="http://schemas.openxmlformats.org/officeDocument/2006/relationships" ref="A1399" r:id="rId1330"/>
    <hyperlink xmlns:r="http://schemas.openxmlformats.org/officeDocument/2006/relationships" ref="A1400" r:id="rId1331"/>
    <hyperlink xmlns:r="http://schemas.openxmlformats.org/officeDocument/2006/relationships" ref="A1401" r:id="rId1332"/>
    <hyperlink xmlns:r="http://schemas.openxmlformats.org/officeDocument/2006/relationships" ref="A1402" r:id="rId1333"/>
    <hyperlink xmlns:r="http://schemas.openxmlformats.org/officeDocument/2006/relationships" ref="A1403" r:id="rId1334"/>
    <hyperlink xmlns:r="http://schemas.openxmlformats.org/officeDocument/2006/relationships" ref="A1404" r:id="rId1335"/>
    <hyperlink xmlns:r="http://schemas.openxmlformats.org/officeDocument/2006/relationships" ref="A1405" r:id="rId1336"/>
    <hyperlink xmlns:r="http://schemas.openxmlformats.org/officeDocument/2006/relationships" ref="A1406" r:id="rId1337"/>
    <hyperlink xmlns:r="http://schemas.openxmlformats.org/officeDocument/2006/relationships" ref="A1407" r:id="rId1338"/>
    <hyperlink xmlns:r="http://schemas.openxmlformats.org/officeDocument/2006/relationships" ref="A1408" r:id="rId1339"/>
    <hyperlink xmlns:r="http://schemas.openxmlformats.org/officeDocument/2006/relationships" ref="A1409" r:id="rId1340"/>
    <hyperlink xmlns:r="http://schemas.openxmlformats.org/officeDocument/2006/relationships" ref="A1410" r:id="rId1341"/>
    <hyperlink xmlns:r="http://schemas.openxmlformats.org/officeDocument/2006/relationships" ref="A1411" r:id="rId1342"/>
    <hyperlink xmlns:r="http://schemas.openxmlformats.org/officeDocument/2006/relationships" ref="A1412" r:id="rId1343"/>
    <hyperlink xmlns:r="http://schemas.openxmlformats.org/officeDocument/2006/relationships" ref="A1413" r:id="rId1344"/>
    <hyperlink xmlns:r="http://schemas.openxmlformats.org/officeDocument/2006/relationships" ref="A1414" r:id="rId1345"/>
    <hyperlink xmlns:r="http://schemas.openxmlformats.org/officeDocument/2006/relationships" ref="A1415" r:id="rId1346"/>
    <hyperlink xmlns:r="http://schemas.openxmlformats.org/officeDocument/2006/relationships" ref="A1416" r:id="rId1347"/>
    <hyperlink xmlns:r="http://schemas.openxmlformats.org/officeDocument/2006/relationships" ref="A1417" r:id="rId1348"/>
  </hyperlinks>
  <pageMargins left="0.75" right="0.75" top="1" bottom="1" header="0.5" footer="0.5"/>
</worksheet>
</file>

<file path=xl/worksheets/sheet4.xml><?xml version="1.0" encoding="utf-8"?>
<worksheet xmlns="http://schemas.openxmlformats.org/spreadsheetml/2006/main">
  <sheetPr>
    <tabColor rgb="005B9BD5"/>
    <outlinePr summaryBelow="1" summaryRight="1"/>
    <pageSetUpPr/>
  </sheetPr>
  <dimension ref="A1:AL10"/>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SG — REPRESENTATIONS - COMPLIANCE WITH RULES AND REGULATIONS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FINS_SG_1369_v1</t>
        </is>
      </c>
      <c r="B3" s="30" t="inlineStr">
        <is>
          <t>We the undersigned confirm that:
i. Assessed, and on-boarded any recommendations or directives issued to the Licence Holder by the Authority; and
ii. We have notified the MFSA of any breaches/ notifications, approvals or other regulatory requirements as applicable to the FI Rules, and all matters which may influence its decision to allow the licence to continue.</t>
        </is>
      </c>
      <c r="C3" s="31" t="inlineStr">
        <is>
          <t>Select Yes / No on whether the undersigned confirm that:
i. Assessed, and on-boarded any recommendations or directives issued to the Licence Holder by the Authority; and
ii. We have notified the MFSA of any breaches/…
OPTIONS: Yes | No
WHEN TO ANSWER: “Document Type” (FINS_GI_1) has been answered</t>
        </is>
      </c>
      <c r="D3" s="34"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IFERROR('2- GI'!$D$3&lt;&gt;"",FALSE)</f>
        <v/>
      </c>
      <c r="AJ3">
        <f>IFERROR(AND('2- GI'!$D$3="",NOT('2- GI'!$D$3&lt;&gt;"")),FALSE)</f>
        <v/>
      </c>
      <c r="AK3">
        <f>IF(AI3,IF(AH3,"ANSWERED","MISSING"),IF(AJ3,IF(AH3,"INVALID","CONTROLLER MISSING"),IF(AH3,"INVALID","NOT APPLICABLE")))</f>
        <v/>
      </c>
      <c r="AL3" t="inlineStr">
        <is>
          <t>PARSED</t>
        </is>
      </c>
    </row>
    <row r="4">
      <c r="A4" s="29" t="inlineStr">
        <is>
          <t>FINS_SG_1370_v1</t>
        </is>
      </c>
      <c r="B4" s="30" t="inlineStr">
        <is>
          <t>If no, kindly provide reasons why</t>
        </is>
      </c>
      <c r="C4" s="31" t="inlineStr">
        <is>
          <t>WHEN TO ANSWER: “We the undersigned confirm that:
i. Assessed, and on-boarded any recommendations or directives issued to the Licence Holder by the Authority; and
ii. We have notified the MFSA of any breaches/ notifications, approvals or other regulatory requirements as applicable to the FI Rules, and all matters which may influence its decision to allow the licence to continue.” (FINS_SG_1369) is “No”</t>
        </is>
      </c>
      <c r="D4" s="34"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IFERROR(AND($D$3&lt;&gt;"",$D$3="No"),FALSE)</f>
        <v/>
      </c>
      <c r="AJ4">
        <f>IFERROR(AND($D$3="",NOT(AND($D$3&lt;&gt;"",$D$3="No"))),FALSE)</f>
        <v/>
      </c>
      <c r="AK4">
        <f>IF(AI4,IF(AH4,"ANSWERED","MISSING"),IF(AJ4,IF(AH4,"INVALID","CONTROLLER MISSING"),IF(AH4,"INVALID","NOT APPLICABLE")))</f>
        <v/>
      </c>
      <c r="AL4" t="inlineStr">
        <is>
          <t>PARSED</t>
        </is>
      </c>
    </row>
    <row r="5" ht="24" customHeight="1">
      <c r="A5" s="28" t="inlineStr">
        <is>
          <t>SG — REPRESENTATIONS - AUDITOR'S ASSURANCE</t>
        </is>
      </c>
      <c r="B5" s="28" t="n"/>
      <c r="C5" s="28" t="n"/>
      <c r="D5" s="28" t="n"/>
      <c r="E5" s="28" t="n"/>
      <c r="F5" s="28" t="n"/>
      <c r="G5" s="28" t="n"/>
      <c r="H5" s="28" t="n"/>
      <c r="I5" s="28" t="n"/>
      <c r="J5" s="28" t="n"/>
      <c r="K5" s="28" t="n"/>
      <c r="L5" s="28" t="n"/>
      <c r="M5" s="28" t="n"/>
      <c r="N5" s="28" t="n"/>
      <c r="O5" s="28" t="n"/>
      <c r="P5" s="28" t="n"/>
      <c r="Q5" s="28" t="n"/>
      <c r="R5" s="28" t="n"/>
      <c r="S5" s="28" t="n"/>
      <c r="T5" s="28" t="n"/>
      <c r="U5" s="28" t="n"/>
      <c r="V5" s="28" t="n"/>
      <c r="W5" s="28" t="n"/>
      <c r="X5" s="28" t="n"/>
      <c r="Y5" s="28" t="n"/>
      <c r="Z5" s="28" t="n"/>
      <c r="AA5" s="28" t="n"/>
      <c r="AB5" s="28" t="n"/>
      <c r="AC5" s="28" t="n"/>
      <c r="AD5" s="28" t="n"/>
      <c r="AE5" s="28" t="n"/>
      <c r="AF5" s="28" t="n"/>
      <c r="AG5" s="28" t="n"/>
    </row>
    <row r="6">
      <c r="A6" s="29" t="inlineStr">
        <is>
          <t>FINS_SG_1371_v1</t>
        </is>
      </c>
      <c r="B6" s="30" t="inlineStr">
        <is>
          <t>Name of Auditor/s</t>
        </is>
      </c>
      <c r="C6" s="31" t="inlineStr">
        <is>
          <t>Insert the name of the Auditor/s
This Section must be filled only if the return is an Audited Return. It should be completed by the Audit Partner/ Manager in charge.
We, the undersigned auditor/s, sign this Financial…
WHEN TO ANSWER: “Document Type” (FINS_GI_1) is “Annual Audited Return”</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IFERROR(AND('2- GI'!$D$3&lt;&gt;"",'2- GI'!$D$3="Annual Audited Return"),FALSE)</f>
        <v/>
      </c>
      <c r="AJ6">
        <f>IFERROR(AND('2- GI'!$D$3="",NOT(AND('2- GI'!$D$3&lt;&gt;"",'2- GI'!$D$3="Annual Audited Return"))),FALSE)</f>
        <v/>
      </c>
      <c r="AK6">
        <f>IF(AI6,IF(AH6,"ANSWERED","MISSING"),IF(AJ6,IF(AH6,"INVALID","CONTROLLER MISSING"),IF(AH6,"INVALID","NOT APPLICABLE")))</f>
        <v/>
      </c>
      <c r="AL6" t="inlineStr">
        <is>
          <t>PARSED</t>
        </is>
      </c>
    </row>
    <row r="7" ht="24" customHeight="1">
      <c r="A7" s="28" t="inlineStr">
        <is>
          <t>SG — REPRESENTATIONS - SIGNATORIES</t>
        </is>
      </c>
      <c r="B7" s="28" t="n"/>
      <c r="C7" s="28" t="n"/>
      <c r="D7" s="28" t="n"/>
      <c r="E7" s="28" t="n"/>
      <c r="F7" s="28" t="n"/>
      <c r="G7" s="28" t="n"/>
      <c r="H7" s="28" t="n"/>
      <c r="I7" s="28" t="n"/>
      <c r="J7" s="28" t="n"/>
      <c r="K7" s="28" t="n"/>
      <c r="L7" s="28" t="n"/>
      <c r="M7" s="28" t="n"/>
      <c r="N7" s="28" t="n"/>
      <c r="O7" s="28" t="n"/>
      <c r="P7" s="28" t="n"/>
      <c r="Q7" s="28" t="n"/>
      <c r="R7" s="28" t="n"/>
      <c r="S7" s="28" t="n"/>
      <c r="T7" s="28" t="n"/>
      <c r="U7" s="28" t="n"/>
      <c r="V7" s="28" t="n"/>
      <c r="W7" s="28" t="n"/>
      <c r="X7" s="28" t="n"/>
      <c r="Y7" s="28" t="n"/>
      <c r="Z7" s="28" t="n"/>
      <c r="AA7" s="28" t="n"/>
      <c r="AB7" s="28" t="n"/>
      <c r="AC7" s="28" t="n"/>
      <c r="AD7" s="28" t="n"/>
      <c r="AE7" s="28" t="n"/>
      <c r="AF7" s="28" t="n"/>
      <c r="AG7" s="28" t="n"/>
    </row>
    <row r="8">
      <c r="A8" s="29" t="inlineStr">
        <is>
          <t>FINS_SG_1372_v1</t>
        </is>
      </c>
      <c r="B8" s="30" t="inlineStr">
        <is>
          <t>Has a person been authorised to sign by way of a Board Resolution in accordance with the applicable Rules and Regulations?</t>
        </is>
      </c>
      <c r="C8" s="31" t="inlineStr">
        <is>
          <t>OPTIONS: Yes | No
WHEN TO ANSWER: “Document Type” (FINS_GI_1) has been answered</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IFERROR('2- GI'!$D$3&lt;&gt;"",FALSE)</f>
        <v/>
      </c>
      <c r="AJ8">
        <f>IFERROR(AND('2- GI'!$D$3="",NOT('2- GI'!$D$3&lt;&gt;"")),FALSE)</f>
        <v/>
      </c>
      <c r="AK8">
        <f>IF(AI8,IF(AH8,"ANSWERED","MISSING"),IF(AJ8,IF(AH8,"INVALID","CONTROLLER MISSING"),IF(AH8,"INVALID","NOT APPLICABLE")))</f>
        <v/>
      </c>
      <c r="AL8" t="inlineStr">
        <is>
          <t>PARSED</t>
        </is>
      </c>
    </row>
    <row r="9">
      <c r="A9" s="29" t="inlineStr">
        <is>
          <t>FINS_SG_1373_v1</t>
        </is>
      </c>
      <c r="B9" s="30" t="inlineStr">
        <is>
          <t>Name of Director or Authorised Signatory</t>
        </is>
      </c>
      <c r="C9" s="31" t="inlineStr">
        <is>
          <t>Please insert the Name of Director or Authorised Signatory
WHEN TO ANSWER: “Document Type” (FINS_GI_1) has been answered</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IFERROR('2- GI'!$D$3&lt;&gt;"",FALSE)</f>
        <v/>
      </c>
      <c r="AJ9">
        <f>IFERROR(AND('2- GI'!$D$3="",NOT('2- GI'!$D$3&lt;&gt;"")),FALSE)</f>
        <v/>
      </c>
      <c r="AK9">
        <f>IF(AI9,IF(AH9,"ANSWERED","MISSING"),IF(AJ9,IF(AH9,"INVALID","CONTROLLER MISSING"),IF(AH9,"INVALID","NOT APPLICABLE")))</f>
        <v/>
      </c>
      <c r="AL9" t="inlineStr">
        <is>
          <t>PARSED</t>
        </is>
      </c>
    </row>
    <row r="10">
      <c r="A10" s="29" t="inlineStr">
        <is>
          <t>FINS_SG_1374_v1</t>
        </is>
      </c>
      <c r="B10" s="30" t="inlineStr">
        <is>
          <t>Name of Director or Authorised Signatory</t>
        </is>
      </c>
      <c r="C10" s="31" t="inlineStr">
        <is>
          <t>Please insert the Name of Director or Authorised Signatory
WHEN TO ANSWER: “Document Type” (FINS_GI_1) has been answered</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IFERROR('2- GI'!$D$3&lt;&gt;"",FALSE)</f>
        <v/>
      </c>
      <c r="AJ10">
        <f>IFERROR(AND('2- GI'!$D$3="",NOT('2- GI'!$D$3&lt;&gt;"")),FALSE)</f>
        <v/>
      </c>
      <c r="AK10">
        <f>IF(AI10,IF(AH10,"ANSWERED","MISSING"),IF(AJ10,IF(AH10,"INVALID","CONTROLLER MISSING"),IF(AH10,"INVALID","NOT APPLICABLE")))</f>
        <v/>
      </c>
      <c r="AL10" t="inlineStr">
        <is>
          <t>PARSED</t>
        </is>
      </c>
    </row>
  </sheetData>
  <mergeCells count="3">
    <mergeCell ref="A2:AG2"/>
    <mergeCell ref="A5:AG5"/>
    <mergeCell ref="A7:AG7"/>
  </mergeCells>
  <conditionalFormatting sqref="D3">
    <cfRule type="expression" priority="1" dxfId="0" stopIfTrue="1">
      <formula>AND(D3&lt;&gt;"",'2- GI'!$D$3="",NOT('2- GI'!$D$3&lt;&gt;""))</formula>
    </cfRule>
    <cfRule type="expression" priority="2" dxfId="1" stopIfTrue="1">
      <formula>AND(D3&lt;&gt;"",NOT('2- GI'!$D$3=""),NOT('2- GI'!$D$3&lt;&gt;""))</formula>
    </cfRule>
    <cfRule type="expression" priority="3" dxfId="2" stopIfTrue="1">
      <formula>AND('2- GI'!$D$3&lt;&gt;"",D3="")</formula>
    </cfRule>
    <cfRule type="expression" priority="4" dxfId="3" stopIfTrue="1">
      <formula>AND(D3="",NOT('2- GI'!$D$3&lt;&gt;""))</formula>
    </cfRule>
  </conditionalFormatting>
  <conditionalFormatting sqref="D4">
    <cfRule type="expression" priority="5" dxfId="0" stopIfTrue="1">
      <formula>AND(D4&lt;&gt;"",$D$3="",NOT(AND($D$3&lt;&gt;"",$D$3="No")))</formula>
    </cfRule>
    <cfRule type="expression" priority="6" dxfId="1" stopIfTrue="1">
      <formula>AND(D4&lt;&gt;"",NOT($D$3=""),NOT(AND($D$3&lt;&gt;"",$D$3="No")))</formula>
    </cfRule>
    <cfRule type="expression" priority="7" dxfId="2" stopIfTrue="1">
      <formula>AND(AND($D$3&lt;&gt;"",$D$3="No"),D4="")</formula>
    </cfRule>
    <cfRule type="expression" priority="8" dxfId="3" stopIfTrue="1">
      <formula>AND(D4="",NOT(AND($D$3&lt;&gt;"",$D$3="No")))</formula>
    </cfRule>
  </conditionalFormatting>
  <conditionalFormatting sqref="D6">
    <cfRule type="expression" priority="9" dxfId="0" stopIfTrue="1">
      <formula>AND(D6&lt;&gt;"",'2- GI'!$D$3="",NOT(AND('2- GI'!$D$3&lt;&gt;"",'2- GI'!$D$3="Annual Audited Return")))</formula>
    </cfRule>
    <cfRule type="expression" priority="10" dxfId="1" stopIfTrue="1">
      <formula>AND(D6&lt;&gt;"",NOT('2- GI'!$D$3=""),NOT(AND('2- GI'!$D$3&lt;&gt;"",'2- GI'!$D$3="Annual Audited Return")))</formula>
    </cfRule>
    <cfRule type="expression" priority="11" dxfId="2" stopIfTrue="1">
      <formula>AND(AND('2- GI'!$D$3&lt;&gt;"",'2- GI'!$D$3="Annual Audited Return"),D6="")</formula>
    </cfRule>
    <cfRule type="expression" priority="12" dxfId="3" stopIfTrue="1">
      <formula>AND(D6="",NOT(AND('2- GI'!$D$3&lt;&gt;"",'2- GI'!$D$3="Annual Audited Return")))</formula>
    </cfRule>
  </conditionalFormatting>
  <conditionalFormatting sqref="D8">
    <cfRule type="expression" priority="13" dxfId="0" stopIfTrue="1">
      <formula>AND(D8&lt;&gt;"",'2- GI'!$D$3="",NOT('2- GI'!$D$3&lt;&gt;""))</formula>
    </cfRule>
    <cfRule type="expression" priority="14" dxfId="1" stopIfTrue="1">
      <formula>AND(D8&lt;&gt;"",NOT('2- GI'!$D$3=""),NOT('2- GI'!$D$3&lt;&gt;""))</formula>
    </cfRule>
    <cfRule type="expression" priority="15" dxfId="2" stopIfTrue="1">
      <formula>AND('2- GI'!$D$3&lt;&gt;"",D8="")</formula>
    </cfRule>
    <cfRule type="expression" priority="16" dxfId="3" stopIfTrue="1">
      <formula>AND(D8="",NOT('2- GI'!$D$3&lt;&gt;""))</formula>
    </cfRule>
  </conditionalFormatting>
  <conditionalFormatting sqref="D9">
    <cfRule type="expression" priority="17" dxfId="0" stopIfTrue="1">
      <formula>AND(D9&lt;&gt;"",'2- GI'!$D$3="",NOT('2- GI'!$D$3&lt;&gt;""))</formula>
    </cfRule>
    <cfRule type="expression" priority="18" dxfId="1" stopIfTrue="1">
      <formula>AND(D9&lt;&gt;"",NOT('2- GI'!$D$3=""),NOT('2- GI'!$D$3&lt;&gt;""))</formula>
    </cfRule>
    <cfRule type="expression" priority="19" dxfId="2" stopIfTrue="1">
      <formula>AND('2- GI'!$D$3&lt;&gt;"",D9="")</formula>
    </cfRule>
    <cfRule type="expression" priority="20" dxfId="3" stopIfTrue="1">
      <formula>AND(D9="",NOT('2- GI'!$D$3&lt;&gt;""))</formula>
    </cfRule>
  </conditionalFormatting>
  <conditionalFormatting sqref="D10">
    <cfRule type="expression" priority="21" dxfId="0" stopIfTrue="1">
      <formula>AND(D10&lt;&gt;"",'2- GI'!$D$3="",NOT('2- GI'!$D$3&lt;&gt;""))</formula>
    </cfRule>
    <cfRule type="expression" priority="22" dxfId="1" stopIfTrue="1">
      <formula>AND(D10&lt;&gt;"",NOT('2- GI'!$D$3=""),NOT('2- GI'!$D$3&lt;&gt;""))</formula>
    </cfRule>
    <cfRule type="expression" priority="23" dxfId="2" stopIfTrue="1">
      <formula>AND('2- GI'!$D$3&lt;&gt;"",D10="")</formula>
    </cfRule>
    <cfRule type="expression" priority="24" dxfId="3" stopIfTrue="1">
      <formula>AND(D10="",NOT('2- GI'!$D$3&lt;&gt;""))</formula>
    </cfRule>
  </conditionalFormatting>
  <dataValidations count="2">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6" r:id="rId3"/>
    <hyperlink xmlns:r="http://schemas.openxmlformats.org/officeDocument/2006/relationships" ref="A8" r:id="rId4"/>
    <hyperlink xmlns:r="http://schemas.openxmlformats.org/officeDocument/2006/relationships" ref="A9" r:id="rId5"/>
    <hyperlink xmlns:r="http://schemas.openxmlformats.org/officeDocument/2006/relationships" ref="A10" r:id="rId6"/>
  </hyperlinks>
  <pageMargins left="0.75" right="0.75" top="1" bottom="1" header="0.5" footer="0.5"/>
</worksheet>
</file>

<file path=xl/worksheets/sheet5.xml><?xml version="1.0" encoding="utf-8"?>
<worksheet xmlns="http://schemas.openxmlformats.org/spreadsheetml/2006/main">
  <sheetPr>
    <tabColor rgb="005B9BD5"/>
    <outlinePr summaryBelow="1" summaryRight="1"/>
    <pageSetUpPr/>
  </sheetPr>
  <dimension ref="A1:AL45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AMLE — ENTITY IDENTIFICATION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FINS_AMLE_5_v1</t>
        </is>
      </c>
      <c r="B3" s="30" t="inlineStr">
        <is>
          <t>Type of Entity</t>
        </is>
      </c>
      <c r="C3" s="31" t="inlineStr">
        <is>
          <t>Classification of the entity according to its regulated or supervised activity. Select the category that best reflects its main business model according to one of the options listed below, using the metric considered mo…
OPTIONS: Use the dropdown list; the full option list is intentionally not repeated here.</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FINS_AMLE_6_v1</t>
        </is>
      </c>
      <c r="B4" s="30" t="inlineStr">
        <is>
          <t>Entity Type – Description for Other FI</t>
        </is>
      </c>
      <c r="C4" s="31" t="inlineStr">
        <is>
          <t>In case the reporting entity does not fit into any of the above categories and has chosen “other”, please use this column to provide a description of the relevant regulated/supervised activity</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FINS_AMLE_7_v1</t>
        </is>
      </c>
      <c r="B5" s="30" t="inlineStr">
        <is>
          <t>Country of Establishment</t>
        </is>
      </c>
      <c r="C5" s="31" t="inlineStr">
        <is>
          <t>Country where the reporting entity is established. For reporting branches, this is the country where the branch is established (in opposition to the country where head-office is established)
OPTIONS: Use the dropdown list; the full option list is intentionally not repeated here.</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ht="24" customHeight="1">
      <c r="A6" s="28" t="inlineStr">
        <is>
          <t>AMLE — CUSTOMER RISK</t>
        </is>
      </c>
      <c r="B6" s="28" t="n"/>
      <c r="C6" s="28" t="n"/>
      <c r="D6" s="28"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row>
    <row r="7">
      <c r="A7" s="29" t="inlineStr">
        <is>
          <t>FINS_AMLE_14_v1</t>
        </is>
      </c>
      <c r="B7" s="30" t="inlineStr">
        <is>
          <t>Total Customers</t>
        </is>
      </c>
      <c r="C7" s="31" t="inlineStr">
        <is>
          <t>Indicate number of customers as of end of the reference year. See the definition of customer in Annex 2.
‘Walk-in customers’ should be excluded (see FINS_AML_28) from this datapoint for the purpose of this testing exerc…</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FINS_AMLE_15_v1</t>
        </is>
      </c>
      <c r="B8" s="30" t="inlineStr">
        <is>
          <t>Natural Persons</t>
        </is>
      </c>
      <c r="C8" s="31" t="inlineStr">
        <is>
          <t>Total of Natural Persons customers, as of end of the reference year.
This datapoint is a subset of datapoint FINS_AML_14 above. ‘Walk-in customers’ should therefore be excluded (see FINS_AML_28) from this datapoint for…</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FINS_AMLE_16_v1</t>
        </is>
      </c>
      <c r="B9" s="30" t="inlineStr">
        <is>
          <t>Legal Entities</t>
        </is>
      </c>
      <c r="C9" s="31" t="inlineStr">
        <is>
          <t>Total of Legal Entities Customers, as of end of the reference year.
For the purpose of this data collection exercise, a Legal Entity customer is an entity that has legal personality, granting it legal rights and obligat…</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FINS_AMLE_17_v1</t>
        </is>
      </c>
      <c r="B10" s="30" t="inlineStr">
        <is>
          <t>Natural Persons - PEPs, Family Members or Close Associates</t>
        </is>
      </c>
      <c r="C10" s="31" t="inlineStr">
        <is>
          <t>Total of Natural Person customers who are identified as: (i) politically exposed persons (PEPs), (ii) family members of PEPs, or (iii) persons known to be close associates of PEPs, as of end of the reference year.
This…
WHEN TO ANSWER: “Natural Persons” (FINS_AMLE_15) is greater than “0”</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IFERROR(AND($D$8&lt;&gt;"",$D$8&gt;0),FALSE)</f>
        <v/>
      </c>
      <c r="AJ10">
        <f>IFERROR(AND($D$8="",NOT(AND($D$8&lt;&gt;"",$D$8&gt;0))),FALSE)</f>
        <v/>
      </c>
      <c r="AK10">
        <f>IF(AI10,IF(AH10,"ANSWERED","MISSING"),IF(AJ10,IF(AH10,"INVALID","CONTROLLER MISSING"),IF(AH10,"INVALID","NOT APPLICABLE")))</f>
        <v/>
      </c>
      <c r="AL10" t="inlineStr">
        <is>
          <t>PARSED</t>
        </is>
      </c>
    </row>
    <row r="11">
      <c r="A11" s="29" t="inlineStr">
        <is>
          <t>FINS_AMLE_18_v1</t>
        </is>
      </c>
      <c r="B11" s="30" t="inlineStr">
        <is>
          <t>Legal Entities – PEPs, Family Members or Close Associates as BOs</t>
        </is>
      </c>
      <c r="C11" s="31" t="inlineStr">
        <is>
          <t>Total of Legal Entity (LE) customers whose Beneficial Owners (BOs) include at least one politically exposed person (PEP), a family member of a PEP, or a person known to be a close associate of a PEP, as of end of the re…
WHEN TO ANSWER: “Legal Entities” (FINS_AMLE_16) is greater than “0”</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IFERROR(AND($D$9&lt;&gt;"",$D$9&gt;0),FALSE)</f>
        <v/>
      </c>
      <c r="AJ11">
        <f>IFERROR(AND($D$9="",NOT(AND($D$9&lt;&gt;"",$D$9&gt;0))),FALSE)</f>
        <v/>
      </c>
      <c r="AK11">
        <f>IF(AI11,IF(AH11,"ANSWERED","MISSING"),IF(AJ11,IF(AH11,"INVALID","CONTROLLER MISSING"),IF(AH11,"INVALID","NOT APPLICABLE")))</f>
        <v/>
      </c>
      <c r="AL11" t="inlineStr">
        <is>
          <t>PARSED</t>
        </is>
      </c>
    </row>
    <row r="12">
      <c r="A12" s="29" t="inlineStr">
        <is>
          <t>FINS_AMLE_19_v1</t>
        </is>
      </c>
      <c r="B12" s="30" t="inlineStr">
        <is>
          <t>Active Customers</t>
        </is>
      </c>
      <c r="C12" s="31" t="inlineStr">
        <is>
          <t>This datapoint is not applicable for reporting obliged entities only acting as a Life Insurance.
Covers all customers (NP and LE) who have initiated at least one transaction or instruction during the reference year.
Suc…</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FINS_AMLE_20_v1</t>
        </is>
      </c>
      <c r="B13" s="30" t="inlineStr">
        <is>
          <t>New Customers</t>
        </is>
      </c>
      <c r="C13" s="31" t="inlineStr">
        <is>
          <t>Natural persons and legal persons who completed the onboarding process with the reporting obliged entity during the reference year, irrespective of the existence of any transactions.
Indicative (non-exhaustive) list of…</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FINS_AMLE_21_v1</t>
        </is>
      </c>
      <c r="B14" s="30" t="inlineStr">
        <is>
          <t>New Customers - Remote Onboarding</t>
        </is>
      </c>
      <c r="C14" s="31" t="inlineStr">
        <is>
          <t>This datapoint is not applicable for reporting obliged entities only acting as a Bureau de Change and/or Investment Firm and/or Asset Management Company.
The customer enters into a business relationship with the firm in…</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c r="A15" s="29" t="inlineStr">
        <is>
          <t>FINS_AMLE_22_v1</t>
        </is>
      </c>
      <c r="B15" s="30" t="inlineStr">
        <is>
          <t>New Customers - Third Party Onboarding</t>
        </is>
      </c>
      <c r="C15" s="31" t="inlineStr">
        <is>
          <t>This datapoint is not applicable for reporting obliged entities only acting as a Bureau de Change and/or Investment Firm and/or Asset Management Company.
The customer is introduced by a third party (both subject and not…</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FINS_AMLE_23_v1</t>
        </is>
      </c>
      <c r="B16" s="30" t="inlineStr">
        <is>
          <t>New Customers - Third Party Onboarding (Non-supervised)</t>
        </is>
      </c>
      <c r="C16" s="31" t="inlineStr">
        <is>
          <t>This datapoint is not applicable for reporting obliged entities only acting as a Bureau de Change and/or Investment Firm and/or Asset Management Company.
This datapoint is a subset of datapoint FINS_AML_22 above. ‘Walk-…</t>
        </is>
      </c>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c r="A17" s="29" t="inlineStr">
        <is>
          <t>FINS_AMLE_24_v1</t>
        </is>
      </c>
      <c r="B17" s="30" t="inlineStr">
        <is>
          <t>Legal Entities - Complex Structure</t>
        </is>
      </c>
      <c r="C17" s="31" t="inlineStr">
        <is>
          <t>This datapoint is not applicable for reporting obliged entities only acting as a Bureau de Change.
Total of Legal Entity customers that are classified as having or forming part of a complex structure, as of end of the r…</t>
        </is>
      </c>
      <c r="D17" s="32"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TRUE</f>
        <v/>
      </c>
      <c r="AJ17">
        <f>FALSE</f>
        <v/>
      </c>
      <c r="AK17">
        <f>IF(AH17,"ANSWERED","MISSING")</f>
        <v/>
      </c>
      <c r="AL17" t="inlineStr">
        <is>
          <t>NO_DEPENDENCY</t>
        </is>
      </c>
    </row>
    <row r="18">
      <c r="A18" s="29" t="inlineStr">
        <is>
          <t>FINS_AMLE_25_v1</t>
        </is>
      </c>
      <c r="B18" s="30" t="inlineStr">
        <is>
          <t>Customers with high-risk activities</t>
        </is>
      </c>
      <c r="C18" s="31" t="inlineStr">
        <is>
          <t>As of end of the reference year.
A ‘high-risk activity’ should include, at least, the activities mentioned under Annex III of AMLR :
(1) Customer risk factors:
(a) the business relationship or occasional transaction is…
WHEN TO ANSWER: “Total Customers” (FINS_AMLE_14) is greater than “0”</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IFERROR(AND($D$7&lt;&gt;"",$D$7&gt;0),FALSE)</f>
        <v/>
      </c>
      <c r="AJ18">
        <f>IFERROR(AND($D$7="",NOT(AND($D$7&lt;&gt;"",$D$7&gt;0))),FALSE)</f>
        <v/>
      </c>
      <c r="AK18">
        <f>IF(AI18,IF(AH18,"ANSWERED","MISSING"),IF(AJ18,IF(AH18,"INVALID","CONTROLLER MISSING"),IF(AH18,"INVALID","NOT APPLICABLE")))</f>
        <v/>
      </c>
      <c r="AL18" t="inlineStr">
        <is>
          <t>PARSED</t>
        </is>
      </c>
    </row>
    <row r="19">
      <c r="A19" s="29" t="inlineStr">
        <is>
          <t>FINS_AMLE_26_v1</t>
        </is>
      </c>
      <c r="B19" s="30" t="inlineStr">
        <is>
          <t>Legal entities with at least 1 Beneficial Owner resident in non-EEA countries</t>
        </is>
      </c>
      <c r="C19" s="31" t="inlineStr">
        <is>
          <t>This datapoint is not applicable for reporting obliged entities only acting as a Bureau de Change.
Legal person customers with at least one beneficial owner resident in a non-EEA country, as of end of the reference year…
WHEN TO ANSWER: “Legal Entities” (FINS_AMLE_16) is greater than “0”</t>
        </is>
      </c>
      <c r="D19" s="34"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IFERROR(AND($D$9&lt;&gt;"",$D$9&gt;0),FALSE)</f>
        <v/>
      </c>
      <c r="AJ19">
        <f>IFERROR(AND($D$9="",NOT(AND($D$9&lt;&gt;"",$D$9&gt;0))),FALSE)</f>
        <v/>
      </c>
      <c r="AK19">
        <f>IF(AI19,IF(AH19,"ANSWERED","MISSING"),IF(AJ19,IF(AH19,"INVALID","CONTROLLER MISSING"),IF(AH19,"INVALID","NOT APPLICABLE")))</f>
        <v/>
      </c>
      <c r="AL19" t="inlineStr">
        <is>
          <t>PARSED</t>
        </is>
      </c>
    </row>
    <row r="20">
      <c r="A20" s="29" t="inlineStr">
        <is>
          <t>FINS_AMLE_27_v1</t>
        </is>
      </c>
      <c r="B20" s="30" t="inlineStr">
        <is>
          <t>Customers with cross border Transactions - Non-EEA</t>
        </is>
      </c>
      <c r="C20" s="31" t="inlineStr">
        <is>
          <t>Customers with at least one (individual) transaction over EUR 250 from/to a non-EEA country during the reference year (initiation by either the customer or the counterparty).
In the context of this data collection Non-E…</t>
        </is>
      </c>
      <c r="D20" s="32"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TRUE</f>
        <v/>
      </c>
      <c r="AJ20">
        <f>FALSE</f>
        <v/>
      </c>
      <c r="AK20">
        <f>IF(AH20,"ANSWERED","MISSING")</f>
        <v/>
      </c>
      <c r="AL20" t="inlineStr">
        <is>
          <t>NO_DEPENDENCY</t>
        </is>
      </c>
    </row>
    <row r="21">
      <c r="A21" s="29" t="inlineStr">
        <is>
          <t>FINS_AMLE_28_v1</t>
        </is>
      </c>
      <c r="B21" s="30" t="inlineStr">
        <is>
          <t>‘Walk-in customers’ with occasional transactions</t>
        </is>
      </c>
      <c r="C21" s="31" t="inlineStr">
        <is>
          <t>This data point is not applicable for reporting obliged entities only acting as a Credit Provider and/or Life Insurance Undertaking and/or Investment Firm and/or Asset Management Company and/or Other Obliged Entities
Na…
WHEN TO ANSWER: “Total Customers” (FINS_AMLE_14) is greater than “0”</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IFERROR(AND($D$7&lt;&gt;"",$D$7&gt;0),FALSE)</f>
        <v/>
      </c>
      <c r="AJ21">
        <f>IFERROR(AND($D$7="",NOT(AND($D$7&lt;&gt;"",$D$7&gt;0))),FALSE)</f>
        <v/>
      </c>
      <c r="AK21">
        <f>IF(AI21,IF(AH21,"ANSWERED","MISSING"),IF(AJ21,IF(AH21,"INVALID","CONTROLLER MISSING"),IF(AH21,"INVALID","NOT APPLICABLE")))</f>
        <v/>
      </c>
      <c r="AL21" t="inlineStr">
        <is>
          <t>PARSED</t>
        </is>
      </c>
    </row>
    <row r="22">
      <c r="A22" s="29" t="inlineStr">
        <is>
          <t>FINS_AMLE_29_v1</t>
        </is>
      </c>
      <c r="B22" s="30" t="inlineStr">
        <is>
          <t>Occasional Transactions carried out by ‘Walk-in customers’</t>
        </is>
      </c>
      <c r="C22" s="31" t="inlineStr">
        <is>
          <t>This data point is not applicable for reporting obliged entities only acting as a Credit Provider and/or Life Insurance Undertaking and/or Investment Firm and/or Asset Management Company and/or Other Obliged Entities
Th…
WHEN TO ANSWER: “Total Customers” (FINS_AMLE_14) is greater than “0”</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IFERROR(AND($D$7&lt;&gt;"",$D$7&gt;0),FALSE)</f>
        <v/>
      </c>
      <c r="AJ22">
        <f>IFERROR(AND($D$7="",NOT(AND($D$7&lt;&gt;"",$D$7&gt;0))),FALSE)</f>
        <v/>
      </c>
      <c r="AK22">
        <f>IF(AI22,IF(AH22,"ANSWERED","MISSING"),IF(AJ22,IF(AH22,"INVALID","CONTROLLER MISSING"),IF(AH22,"INVALID","NOT APPLICABLE")))</f>
        <v/>
      </c>
      <c r="AL22" t="inlineStr">
        <is>
          <t>PARSED</t>
        </is>
      </c>
    </row>
    <row r="23">
      <c r="A23" s="29" t="inlineStr">
        <is>
          <t>FINS_AMLE_30_v1</t>
        </is>
      </c>
      <c r="B23" s="30" t="inlineStr">
        <is>
          <t>Customers with requests from FIU</t>
        </is>
      </c>
      <c r="C23" s="31" t="inlineStr">
        <is>
          <t>The FIU is the Finance Intelligence Unit of the respective country where the Obliged Entity operates or, when the Obliged Entity operates through the freedom to provide services, where its registered office is located o…</t>
        </is>
      </c>
      <c r="D23" s="32"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IF(AH23,"ANSWERED","MISSING")</f>
        <v/>
      </c>
      <c r="AL23" t="inlineStr">
        <is>
          <t>NO_DEPENDENCY</t>
        </is>
      </c>
    </row>
    <row r="24">
      <c r="A24" s="29" t="inlineStr">
        <is>
          <t>FINS_AMLE_31_v1</t>
        </is>
      </c>
      <c r="B24" s="30" t="inlineStr">
        <is>
          <t>Please list the total number of customers for whom your entity carried out an
occasional transaction during the prior calendar year.</t>
        </is>
      </c>
      <c r="C24" s="31" t="inlineStr">
        <is>
          <t>Further explanation of label not specified. Please refer to question text in label column.</t>
        </is>
      </c>
      <c r="D24" s="32"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TRUE</f>
        <v/>
      </c>
      <c r="AJ24">
        <f>FALSE</f>
        <v/>
      </c>
      <c r="AK24">
        <f>IF(AH24,"ANSWERED","MISSING")</f>
        <v/>
      </c>
      <c r="AL24" t="inlineStr">
        <is>
          <t>NO_DEPENDENCY</t>
        </is>
      </c>
    </row>
    <row r="25">
      <c r="A25" s="29" t="inlineStr">
        <is>
          <t>FINS_AMLE_32_v1</t>
        </is>
      </c>
      <c r="B25" s="30" t="inlineStr">
        <is>
          <t>Please list the number of business relationships where the customer is a commercial
partnership.</t>
        </is>
      </c>
      <c r="C25" s="31" t="inlineStr">
        <is>
          <t>Further explanation of label not specified. Please refer to question text in label column.
WHEN TO ANSWER: “Legal Entities” (FINS_AMLE_16) is greater than “0”</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IFERROR(AND($D$9&lt;&gt;"",$D$9&gt;0),FALSE)</f>
        <v/>
      </c>
      <c r="AJ25">
        <f>IFERROR(AND($D$9="",NOT(AND($D$9&lt;&gt;"",$D$9&gt;0))),FALSE)</f>
        <v/>
      </c>
      <c r="AK25">
        <f>IF(AI25,IF(AH25,"ANSWERED","MISSING"),IF(AJ25,IF(AH25,"INVALID","CONTROLLER MISSING"),IF(AH25,"INVALID","NOT APPLICABLE")))</f>
        <v/>
      </c>
      <c r="AL25" t="inlineStr">
        <is>
          <t>PARSED</t>
        </is>
      </c>
    </row>
    <row r="26">
      <c r="A26" s="29" t="inlineStr">
        <is>
          <t>FINS_AMLE_33_v1</t>
        </is>
      </c>
      <c r="B26" s="30" t="inlineStr">
        <is>
          <t>Please indicate the number of customers and business relationships where the customer is a foundation, charity, association, or other non-profit entity.</t>
        </is>
      </c>
      <c r="C26" s="31" t="inlineStr">
        <is>
          <t>Further explanation of label not specified. Please refer to question text in label column.
WHEN TO ANSWER: “Legal Entities” (FINS_AMLE_16) is greater than “0”</t>
        </is>
      </c>
      <c r="D26" s="34"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IFERROR(AND($D$9&lt;&gt;"",$D$9&gt;0),FALSE)</f>
        <v/>
      </c>
      <c r="AJ26">
        <f>IFERROR(AND($D$9="",NOT(AND($D$9&lt;&gt;"",$D$9&gt;0))),FALSE)</f>
        <v/>
      </c>
      <c r="AK26">
        <f>IF(AI26,IF(AH26,"ANSWERED","MISSING"),IF(AJ26,IF(AH26,"INVALID","CONTROLLER MISSING"),IF(AH26,"INVALID","NOT APPLICABLE")))</f>
        <v/>
      </c>
      <c r="AL26" t="inlineStr">
        <is>
          <t>PARSED</t>
        </is>
      </c>
    </row>
    <row r="27">
      <c r="A27" s="29" t="inlineStr">
        <is>
          <t>FINS_AMLE_34_v1</t>
        </is>
      </c>
      <c r="B27" s="30" t="inlineStr">
        <is>
          <t>Please list the number of business relationships where the customer is a trust.</t>
        </is>
      </c>
      <c r="C27" s="31" t="inlineStr">
        <is>
          <t>Further explanation of label not specified. Please refer to question text in label column.
WHEN TO ANSWER: “Legal Entities” (FINS_AMLE_16) is greater than “0”</t>
        </is>
      </c>
      <c r="D27" s="34"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IFERROR(AND($D$9&lt;&gt;"",$D$9&gt;0),FALSE)</f>
        <v/>
      </c>
      <c r="AJ27">
        <f>IFERROR(AND($D$9="",NOT(AND($D$9&lt;&gt;"",$D$9&gt;0))),FALSE)</f>
        <v/>
      </c>
      <c r="AK27">
        <f>IF(AI27,IF(AH27,"ANSWERED","MISSING"),IF(AJ27,IF(AH27,"INVALID","CONTROLLER MISSING"),IF(AH27,"INVALID","NOT APPLICABLE")))</f>
        <v/>
      </c>
      <c r="AL27" t="inlineStr">
        <is>
          <t>PARSED</t>
        </is>
      </c>
    </row>
    <row r="28">
      <c r="A28" s="29" t="inlineStr">
        <is>
          <t>FINS_AMLE_35_v1</t>
        </is>
      </c>
      <c r="B28" s="30" t="inlineStr">
        <is>
          <t>Please list the number of customers who are natural persons serviced during the
prior calendar year, that benefited from residency schemes, citizenship by investment
schemes, or are applicants or prospective applicants for such schemes issued by
Malta.</t>
        </is>
      </c>
      <c r="C28" s="31" t="inlineStr">
        <is>
          <t>Further explanation of label not specified. Please refer to question text in label column.
WHEN TO ANSWER: “Natural Persons” (FINS_AMLE_15) is greater than “0”</t>
        </is>
      </c>
      <c r="D28" s="34"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IFERROR(AND($D$8&lt;&gt;"",$D$8&gt;0),FALSE)</f>
        <v/>
      </c>
      <c r="AJ28">
        <f>IFERROR(AND($D$8="",NOT(AND($D$8&lt;&gt;"",$D$8&gt;0))),FALSE)</f>
        <v/>
      </c>
      <c r="AK28">
        <f>IF(AI28,IF(AH28,"ANSWERED","MISSING"),IF(AJ28,IF(AH28,"INVALID","CONTROLLER MISSING"),IF(AH28,"INVALID","NOT APPLICABLE")))</f>
        <v/>
      </c>
      <c r="AL28" t="inlineStr">
        <is>
          <t>PARSED</t>
        </is>
      </c>
    </row>
    <row r="29">
      <c r="A29" s="29" t="inlineStr">
        <is>
          <t>FINS_AMLE_36_v1</t>
        </is>
      </c>
      <c r="B29" s="30" t="inlineStr">
        <is>
          <t>Please list the number of customers who are natural persons serviced during the
prior calendar year, that benefited from residency schemes, citizenship by investment
schemes, or are applicants or prospective applicants for such schemes issued by
countries other than Malta.</t>
        </is>
      </c>
      <c r="C29" s="31" t="inlineStr">
        <is>
          <t>Further explanation of label not specified. Please refer to question text in label column.
WHEN TO ANSWER: “Natural Persons” (FINS_AMLE_15) is greater than “0”</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IFERROR(AND($D$8&lt;&gt;"",$D$8&gt;0),FALSE)</f>
        <v/>
      </c>
      <c r="AJ29">
        <f>IFERROR(AND($D$8="",NOT(AND($D$8&lt;&gt;"",$D$8&gt;0))),FALSE)</f>
        <v/>
      </c>
      <c r="AK29">
        <f>IF(AI29,IF(AH29,"ANSWERED","MISSING"),IF(AJ29,IF(AH29,"INVALID","CONTROLLER MISSING"),IF(AH29,"INVALID","NOT APPLICABLE")))</f>
        <v/>
      </c>
      <c r="AL29" t="inlineStr">
        <is>
          <t>PARSED</t>
        </is>
      </c>
    </row>
    <row r="30">
      <c r="A30" s="29" t="inlineStr">
        <is>
          <t>FINS_AMLE_38_v1</t>
        </is>
      </c>
      <c r="B30" s="30" t="inlineStr">
        <is>
          <t>Of the total number of active customers, please specify the % of customers rated as high risk.</t>
        </is>
      </c>
      <c r="C30" s="31" t="inlineStr">
        <is>
          <t>Further explanation of label not specified. Please refer to question text in label column.</t>
        </is>
      </c>
      <c r="D30" s="32"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TRUE</f>
        <v/>
      </c>
      <c r="AJ30">
        <f>FALSE</f>
        <v/>
      </c>
      <c r="AK30">
        <f>IF(AH30,"ANSWERED","MISSING")</f>
        <v/>
      </c>
      <c r="AL30" t="inlineStr">
        <is>
          <t>NO_DEPENDENCY</t>
        </is>
      </c>
    </row>
    <row r="31">
      <c r="A31" s="29" t="inlineStr">
        <is>
          <t>FINS_AMLE_39_v1</t>
        </is>
      </c>
      <c r="B31" s="30" t="inlineStr">
        <is>
          <t>Of the total number of active customers, please specify the % of customers rated as medium risk</t>
        </is>
      </c>
      <c r="C31" s="31" t="inlineStr">
        <is>
          <t>Further explanation of label not specified. Please refer to question text in label column.</t>
        </is>
      </c>
      <c r="D31" s="32"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TRUE</f>
        <v/>
      </c>
      <c r="AJ31">
        <f>FALSE</f>
        <v/>
      </c>
      <c r="AK31">
        <f>IF(AH31,"ANSWERED","MISSING")</f>
        <v/>
      </c>
      <c r="AL31" t="inlineStr">
        <is>
          <t>NO_DEPENDENCY</t>
        </is>
      </c>
    </row>
    <row r="32">
      <c r="A32" s="29" t="inlineStr">
        <is>
          <t>FINS_AMLE_40_v1</t>
        </is>
      </c>
      <c r="B32" s="30" t="inlineStr">
        <is>
          <t>Of the total number of active customers, please specify the % of customers rated as low risk</t>
        </is>
      </c>
      <c r="C32" s="31" t="inlineStr">
        <is>
          <t>Further explanation of label not specified. Please refer to question text in label column.</t>
        </is>
      </c>
      <c r="D32" s="32"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TRUE</f>
        <v/>
      </c>
      <c r="AJ32">
        <f>FALSE</f>
        <v/>
      </c>
      <c r="AK32">
        <f>IF(AH32,"ANSWERED","MISSING")</f>
        <v/>
      </c>
      <c r="AL32" t="inlineStr">
        <is>
          <t>NO_DEPENDENCY</t>
        </is>
      </c>
    </row>
    <row r="33">
      <c r="A33" s="29" t="inlineStr">
        <is>
          <t>FINS_AMLE_41_v1</t>
        </is>
      </c>
      <c r="B33" s="30" t="inlineStr">
        <is>
          <t>Does your entity have customers (including beneficial owners and directors) who have been convicted of a criminal offence that could have potentially generated illicit proceeds?</t>
        </is>
      </c>
      <c r="C33" s="31" t="inlineStr">
        <is>
          <t>Further explanation of label not specified. Please refer to question text in label column.
OPTIONS: Yes | No</t>
        </is>
      </c>
      <c r="D33" s="32"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TRUE</f>
        <v/>
      </c>
      <c r="AJ33">
        <f>FALSE</f>
        <v/>
      </c>
      <c r="AK33">
        <f>IF(AH33,"ANSWERED","MISSING")</f>
        <v/>
      </c>
      <c r="AL33" t="inlineStr">
        <is>
          <t>NO_DEPENDENCY</t>
        </is>
      </c>
    </row>
    <row r="34">
      <c r="A34" s="29" t="inlineStr">
        <is>
          <t>FINS_AMLE_42_v1</t>
        </is>
      </c>
      <c r="B34" s="30" t="inlineStr">
        <is>
          <t>Do shell companies form part of the customer base?</t>
        </is>
      </c>
      <c r="C34" s="31" t="inlineStr">
        <is>
          <t>Further explanation of label not specified. Please refer to question text in label column.
OPTIONS: Yes | No</t>
        </is>
      </c>
      <c r="D34" s="32"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TRUE</f>
        <v/>
      </c>
      <c r="AJ34">
        <f>FALSE</f>
        <v/>
      </c>
      <c r="AK34">
        <f>IF(AH34,"ANSWERED","MISSING")</f>
        <v/>
      </c>
      <c r="AL34" t="inlineStr">
        <is>
          <t>NO_DEPENDENCY</t>
        </is>
      </c>
    </row>
    <row r="35">
      <c r="A35" s="29" t="inlineStr">
        <is>
          <t>FINS_AMLE_43_v1</t>
        </is>
      </c>
      <c r="B35" s="30" t="inlineStr">
        <is>
          <t>Are there customers in the customer base who raised capital through Initial Coin Offerings (ICOs), Securitised Coin Offerings (SCOs) and/or crowdfunding?</t>
        </is>
      </c>
      <c r="C35" s="31" t="inlineStr">
        <is>
          <t>Further explanation of label not specified. Please refer to question text in label column.
OPTIONS: Yes | No</t>
        </is>
      </c>
      <c r="D35" s="32"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TRUE</f>
        <v/>
      </c>
      <c r="AJ35">
        <f>FALSE</f>
        <v/>
      </c>
      <c r="AK35">
        <f>IF(AH35,"ANSWERED","MISSING")</f>
        <v/>
      </c>
      <c r="AL35" t="inlineStr">
        <is>
          <t>NO_DEPENDENCY</t>
        </is>
      </c>
    </row>
    <row r="36" ht="24" customHeight="1">
      <c r="A36" s="28" t="inlineStr">
        <is>
          <t>AMLE — PRODUCT RISK</t>
        </is>
      </c>
      <c r="B36" s="28" t="n"/>
      <c r="C36" s="28" t="n"/>
      <c r="D36" s="28" t="n"/>
      <c r="E36" s="28" t="n"/>
      <c r="F36" s="28" t="n"/>
      <c r="G36" s="28" t="n"/>
      <c r="H36" s="28" t="n"/>
      <c r="I36" s="28" t="n"/>
      <c r="J36" s="28" t="n"/>
      <c r="K36" s="28" t="n"/>
      <c r="L36" s="28" t="n"/>
      <c r="M36" s="28" t="n"/>
      <c r="N36" s="28" t="n"/>
      <c r="O36" s="28" t="n"/>
      <c r="P36" s="28" t="n"/>
      <c r="Q36" s="28" t="n"/>
      <c r="R36" s="28" t="n"/>
      <c r="S36" s="28" t="n"/>
      <c r="T36" s="28" t="n"/>
      <c r="U36" s="28" t="n"/>
      <c r="V36" s="28" t="n"/>
      <c r="W36" s="28" t="n"/>
      <c r="X36" s="28" t="n"/>
      <c r="Y36" s="28" t="n"/>
      <c r="Z36" s="28" t="n"/>
      <c r="AA36" s="28" t="n"/>
      <c r="AB36" s="28" t="n"/>
      <c r="AC36" s="28" t="n"/>
      <c r="AD36" s="28" t="n"/>
      <c r="AE36" s="28" t="n"/>
      <c r="AF36" s="28" t="n"/>
      <c r="AG36" s="28" t="n"/>
    </row>
    <row r="37">
      <c r="A37" s="29" t="inlineStr">
        <is>
          <t>FINS_AMLE_8_v1</t>
        </is>
      </c>
      <c r="B37" s="30" t="inlineStr">
        <is>
          <t>Product and Services</t>
        </is>
      </c>
      <c r="C37" s="31" t="inlineStr">
        <is>
          <t>Further explanation of label not specified. Please refer to question text in label column.
HOW TO ANSWER: Multiple values; one item per Value_N cell; duplicates are not allowed.
OPTIONS: Use the dropdown list; the full option list is intentionally not repeated here.</t>
        </is>
      </c>
      <c r="D37" s="32" t="inlineStr"/>
      <c r="E37" s="34" t="inlineStr"/>
      <c r="F37" s="34" t="inlineStr"/>
      <c r="G37" s="34" t="inlineStr"/>
      <c r="H37" s="34" t="inlineStr"/>
      <c r="I37" s="34" t="inlineStr"/>
      <c r="J37" s="34" t="inlineStr"/>
      <c r="K37" s="34" t="inlineStr"/>
      <c r="L37" s="34" t="inlineStr"/>
      <c r="M37" s="34" t="inlineStr"/>
      <c r="N37" s="34" t="inlineStr"/>
      <c r="O37" s="34" t="inlineStr"/>
      <c r="P37" s="34" t="inlineStr"/>
      <c r="Q37" s="34" t="inlineStr"/>
      <c r="R37" s="34" t="inlineStr"/>
      <c r="S37" s="34" t="inlineStr"/>
      <c r="T37" s="34" t="inlineStr"/>
      <c r="U37" s="34" t="inlineStr"/>
      <c r="V37" s="34" t="inlineStr"/>
      <c r="W37" s="34" t="inlineStr"/>
      <c r="X37" s="34" t="inlineStr"/>
      <c r="Y37" s="34" t="inlineStr"/>
      <c r="Z37" s="34" t="inlineStr"/>
      <c r="AA37" s="34" t="inlineStr"/>
      <c r="AB37" s="34" t="inlineStr"/>
      <c r="AC37" s="34" t="inlineStr"/>
      <c r="AD37" s="34" t="inlineStr"/>
      <c r="AE37" s="34" t="inlineStr"/>
      <c r="AF37" s="34" t="inlineStr"/>
      <c r="AG37" s="34" t="inlineStr"/>
      <c r="AH37">
        <f>COUNTA(D37:AG37)&gt;0</f>
        <v/>
      </c>
      <c r="AI37">
        <f>TRUE</f>
        <v/>
      </c>
      <c r="AJ37">
        <f>FALSE</f>
        <v/>
      </c>
      <c r="AK37">
        <f>IF(AH37,"ANSWERED","MISSING")</f>
        <v/>
      </c>
      <c r="AL37" t="inlineStr">
        <is>
          <t>NO_DEPENDENCY</t>
        </is>
      </c>
    </row>
    <row r="38">
      <c r="A38" s="29" t="inlineStr">
        <is>
          <t>FINS_AMLE_9_v1</t>
        </is>
      </c>
      <c r="B38" s="30" t="inlineStr">
        <is>
          <t xml:space="preserve">Has your entity introduced new products in the prior calendar year?
</t>
        </is>
      </c>
      <c r="C38" s="31" t="inlineStr">
        <is>
          <t>Further explanation of label not specified. Please refer to question text in label column.
OPTIONS: Yes | No</t>
        </is>
      </c>
      <c r="D38" s="32"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TRUE</f>
        <v/>
      </c>
      <c r="AJ38">
        <f>FALSE</f>
        <v/>
      </c>
      <c r="AK38">
        <f>IF(AH38,"ANSWERED","MISSING")</f>
        <v/>
      </c>
      <c r="AL38" t="inlineStr">
        <is>
          <t>NO_DEPENDENCY</t>
        </is>
      </c>
    </row>
    <row r="39">
      <c r="A39" s="29" t="inlineStr">
        <is>
          <t>FINS_AMLE_10_v1</t>
        </is>
      </c>
      <c r="B39" s="30" t="inlineStr">
        <is>
          <t>Please include a brief description of the product features recently introduced</t>
        </is>
      </c>
      <c r="C39" s="31" t="inlineStr">
        <is>
          <t>Further explanation of label not specified. Please refer to question text in label column.
WHEN TO ANSWER: “Has your entity introduced new products in the prior calendar year?” (FINS_AMLE_9) is “Yes”</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IFERROR(AND($D$38&lt;&gt;"",$D$38="Yes"),FALSE)</f>
        <v/>
      </c>
      <c r="AJ39">
        <f>IFERROR(AND($D$38="",NOT(AND($D$38&lt;&gt;"",$D$38="Yes"))),FALSE)</f>
        <v/>
      </c>
      <c r="AK39">
        <f>IF(AI39,IF(AH39,"ANSWERED","MISSING"),IF(AJ39,IF(AH39,"INVALID","CONTROLLER MISSING"),IF(AH39,"INVALID","NOT APPLICABLE")))</f>
        <v/>
      </c>
      <c r="AL39" t="inlineStr">
        <is>
          <t>PARSED</t>
        </is>
      </c>
    </row>
    <row r="40">
      <c r="A40" s="29" t="inlineStr">
        <is>
          <t>FINS_AMLE_11_v1</t>
        </is>
      </c>
      <c r="B40" s="30" t="inlineStr">
        <is>
          <t>Were any of the products and/or services provided by you as a subject person, ceased due to de-risking practices during the prior calendar year?</t>
        </is>
      </c>
      <c r="C40" s="31" t="inlineStr">
        <is>
          <t>Further explanation of label not specified. Please refer to question text in label column.
OPTIONS: Yes | No</t>
        </is>
      </c>
      <c r="D40" s="32"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TRUE</f>
        <v/>
      </c>
      <c r="AJ40">
        <f>FALSE</f>
        <v/>
      </c>
      <c r="AK40">
        <f>IF(AH40,"ANSWERED","MISSING")</f>
        <v/>
      </c>
      <c r="AL40" t="inlineStr">
        <is>
          <t>NO_DEPENDENCY</t>
        </is>
      </c>
    </row>
    <row r="41">
      <c r="A41" s="29" t="inlineStr">
        <is>
          <t>FINS_AMLE_12_v1</t>
        </is>
      </c>
      <c r="B41" s="30" t="inlineStr">
        <is>
          <t>Provide details of the de-risking.</t>
        </is>
      </c>
      <c r="C41" s="31" t="inlineStr">
        <is>
          <t>Further explanation of label not specified. Please refer to question text in label column.
WHEN TO ANSWER: “Were any of the products and/or services provided by you as a subject person, ceased due to de-risking practices during the prior calendar year?” (FINS_AMLE_11) is “Yes”</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IFERROR(AND($D$40&lt;&gt;"",$D$40="Yes"),FALSE)</f>
        <v/>
      </c>
      <c r="AJ41">
        <f>IFERROR(AND($D$40="",NOT(AND($D$40&lt;&gt;"",$D$40="Yes"))),FALSE)</f>
        <v/>
      </c>
      <c r="AK41">
        <f>IF(AI41,IF(AH41,"ANSWERED","MISSING"),IF(AJ41,IF(AH41,"INVALID","CONTROLLER MISSING"),IF(AH41,"INVALID","NOT APPLICABLE")))</f>
        <v/>
      </c>
      <c r="AL41" t="inlineStr">
        <is>
          <t>PARSED</t>
        </is>
      </c>
    </row>
    <row r="42">
      <c r="A42" s="29" t="inlineStr">
        <is>
          <t>FINS_AMLE_13_v1</t>
        </is>
      </c>
      <c r="B42" s="30" t="inlineStr">
        <is>
          <t>Do you offer Financial leasing contracts?</t>
        </is>
      </c>
      <c r="C42" s="31" t="inlineStr">
        <is>
          <t>Further explanation of label not specified. Please refer to question text in label column.
OPTIONS: Yes | No</t>
        </is>
      </c>
      <c r="D42" s="32"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TRUE</f>
        <v/>
      </c>
      <c r="AJ42">
        <f>FALSE</f>
        <v/>
      </c>
      <c r="AK42">
        <f>IF(AH42,"ANSWERED","MISSING")</f>
        <v/>
      </c>
      <c r="AL42" t="inlineStr">
        <is>
          <t>NO_DEPENDENCY</t>
        </is>
      </c>
    </row>
    <row r="43">
      <c r="A43" s="29" t="inlineStr">
        <is>
          <t>FINS_AMLE_44_v1</t>
        </is>
      </c>
      <c r="B43" s="30" t="inlineStr">
        <is>
          <t>Payment Accounts</t>
        </is>
      </c>
      <c r="C43" s="31" t="inlineStr">
        <is>
          <t>Total number of payment accounts at the end of the reference year.
WHEN TO ANSWER: “Product and Services” (FINS_AMLE_8) includes “Payment Accounts”</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IFERROR(COUNTIF('2- AMLE'!$D$37:$AG$37,"Payment Accounts")&gt;0,FALSE)</f>
        <v/>
      </c>
      <c r="AJ43">
        <f>IFERROR(AND(COUNTA('2- AMLE'!$D$37:$AG$37)=0,NOT(COUNTIF('2- AMLE'!$D$37:$AG$37,"Payment Accounts")&gt;0)),FALSE)</f>
        <v/>
      </c>
      <c r="AK43">
        <f>IF(AI43,IF(AH43,"ANSWERED","MISSING"),IF(AJ43,IF(AH43,"INVALID","CONTROLLER MISSING"),IF(AH43,"INVALID","NOT APPLICABLE")))</f>
        <v/>
      </c>
      <c r="AL43" t="inlineStr">
        <is>
          <t>PARSED</t>
        </is>
      </c>
    </row>
    <row r="44">
      <c r="A44" s="29" t="inlineStr">
        <is>
          <t>FINS_AMLE_45_v1</t>
        </is>
      </c>
      <c r="B44" s="30" t="inlineStr">
        <is>
          <t>Incoming Transactions - Value</t>
        </is>
      </c>
      <c r="C44" s="31" t="inlineStr">
        <is>
          <t>The following shall be excluded:
- Internal transfers – The crediting of funds to a payment account from another payment account held by the same payment service user within the same obliged entity.
For joint payment ac…
WHEN TO ANSWER: “Product and Services” (FINS_AMLE_8) includes “Payment Accounts”</t>
        </is>
      </c>
      <c r="D44" s="34"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IFERROR(COUNTIF('2- AMLE'!$D$37:$AG$37,"Payment Accounts")&gt;0,FALSE)</f>
        <v/>
      </c>
      <c r="AJ44">
        <f>IFERROR(AND(COUNTA('2- AMLE'!$D$37:$AG$37)=0,NOT(COUNTIF('2- AMLE'!$D$37:$AG$37,"Payment Accounts")&gt;0)),FALSE)</f>
        <v/>
      </c>
      <c r="AK44">
        <f>IF(AI44,IF(AH44,"ANSWERED","MISSING"),IF(AJ44,IF(AH44,"INVALID","CONTROLLER MISSING"),IF(AH44,"INVALID","NOT APPLICABLE")))</f>
        <v/>
      </c>
      <c r="AL44" t="inlineStr">
        <is>
          <t>PARSED</t>
        </is>
      </c>
    </row>
    <row r="45">
      <c r="A45" s="29" t="inlineStr">
        <is>
          <t>FINS_AMLE_46_v1</t>
        </is>
      </c>
      <c r="B45" s="30" t="inlineStr">
        <is>
          <t>Incoming Transactions - Number</t>
        </is>
      </c>
      <c r="C45" s="31" t="inlineStr">
        <is>
          <t>Number of transactions related to the value mentioned in FINS_AML_45 above. For the sake of consistency, the exclusions mentioned for data point FINS_AML_45 should also apply to this data point.
WHEN TO ANSWER: “Product and Services” (FINS_AMLE_8) includes “Payment Accounts”</t>
        </is>
      </c>
      <c r="D45" s="34"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IFERROR(COUNTIF('2- AMLE'!$D$37:$AG$37,"Payment Accounts")&gt;0,FALSE)</f>
        <v/>
      </c>
      <c r="AJ45">
        <f>IFERROR(AND(COUNTA('2- AMLE'!$D$37:$AG$37)=0,NOT(COUNTIF('2- AMLE'!$D$37:$AG$37,"Payment Accounts")&gt;0)),FALSE)</f>
        <v/>
      </c>
      <c r="AK45">
        <f>IF(AI45,IF(AH45,"ANSWERED","MISSING"),IF(AJ45,IF(AH45,"INVALID","CONTROLLER MISSING"),IF(AH45,"INVALID","NOT APPLICABLE")))</f>
        <v/>
      </c>
      <c r="AL45" t="inlineStr">
        <is>
          <t>PARSED</t>
        </is>
      </c>
    </row>
    <row r="46">
      <c r="A46" s="29" t="inlineStr">
        <is>
          <t>FINS_AMLE_47_v1</t>
        </is>
      </c>
      <c r="B46" s="30" t="inlineStr">
        <is>
          <t>Outgoing Transactions - Value</t>
        </is>
      </c>
      <c r="C46" s="31" t="inlineStr">
        <is>
          <t>The following shall be excluded from this calculation:
- Internal transfers – The debiting of funds from a payment account to another payment account held by the same payment service user within the same obliged entity.…
WHEN TO ANSWER: “Product and Services” (FINS_AMLE_8) includes “Payment Accounts”</t>
        </is>
      </c>
      <c r="D46" s="34"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IFERROR(COUNTIF('2- AMLE'!$D$37:$AG$37,"Payment Accounts")&gt;0,FALSE)</f>
        <v/>
      </c>
      <c r="AJ46">
        <f>IFERROR(AND(COUNTA('2- AMLE'!$D$37:$AG$37)=0,NOT(COUNTIF('2- AMLE'!$D$37:$AG$37,"Payment Accounts")&gt;0)),FALSE)</f>
        <v/>
      </c>
      <c r="AK46">
        <f>IF(AI46,IF(AH46,"ANSWERED","MISSING"),IF(AJ46,IF(AH46,"INVALID","CONTROLLER MISSING"),IF(AH46,"INVALID","NOT APPLICABLE")))</f>
        <v/>
      </c>
      <c r="AL46" t="inlineStr">
        <is>
          <t>PARSED</t>
        </is>
      </c>
    </row>
    <row r="47">
      <c r="A47" s="29" t="inlineStr">
        <is>
          <t>FINS_AMLE_48_v1</t>
        </is>
      </c>
      <c r="B47" s="30" t="inlineStr">
        <is>
          <t>Outgoing Transactions - Number</t>
        </is>
      </c>
      <c r="C47" s="31" t="inlineStr">
        <is>
          <t>Number of transactions related to the value mentioned in FINS_AML_47 above. For the sake of consistency, the exclusion mentioned for data point FINS_AML_47 should also apply to this data point.
WHEN TO ANSWER: “Product and Services” (FINS_AMLE_8) includes “Payment Accounts”</t>
        </is>
      </c>
      <c r="D47" s="34"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IFERROR(COUNTIF('2- AMLE'!$D$37:$AG$37,"Payment Accounts")&gt;0,FALSE)</f>
        <v/>
      </c>
      <c r="AJ47">
        <f>IFERROR(AND(COUNTA('2- AMLE'!$D$37:$AG$37)=0,NOT(COUNTIF('2- AMLE'!$D$37:$AG$37,"Payment Accounts")&gt;0)),FALSE)</f>
        <v/>
      </c>
      <c r="AK47">
        <f>IF(AI47,IF(AH47,"ANSWERED","MISSING"),IF(AJ47,IF(AH47,"INVALID","CONTROLLER MISSING"),IF(AH47,"INVALID","NOT APPLICABLE")))</f>
        <v/>
      </c>
      <c r="AL47" t="inlineStr">
        <is>
          <t>PARSED</t>
        </is>
      </c>
    </row>
    <row r="48">
      <c r="A48" s="29" t="inlineStr">
        <is>
          <t>FINS_AMLE_49_v1</t>
        </is>
      </c>
      <c r="B48" s="30" t="inlineStr">
        <is>
          <t>Master Accounts with Linked Virtual IBANs</t>
        </is>
      </c>
      <c r="C48" s="31" t="inlineStr">
        <is>
          <t>Indicate the total number of master accounts with linked virtual IBANs (vIBANs) as of as of end of the reference year. This includes both individual and pooled vIBAN accounts.
WHEN TO ANSWER: “Product and Services” (FINS_AMLE_8) includes “Virtual IBANs”</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IFERROR(COUNTIF('2- AMLE'!$D$37:$AG$37,"Virtual IBANs")&gt;0,FALSE)</f>
        <v/>
      </c>
      <c r="AJ48">
        <f>IFERROR(AND(COUNTA('2- AMLE'!$D$37:$AG$37)=0,NOT(COUNTIF('2- AMLE'!$D$37:$AG$37,"Virtual IBANs")&gt;0)),FALSE)</f>
        <v/>
      </c>
      <c r="AK48">
        <f>IF(AI48,IF(AH48,"ANSWERED","MISSING"),IF(AJ48,IF(AH48,"INVALID","CONTROLLER MISSING"),IF(AH48,"INVALID","NOT APPLICABLE")))</f>
        <v/>
      </c>
      <c r="AL48" t="inlineStr">
        <is>
          <t>PARSED</t>
        </is>
      </c>
    </row>
    <row r="49">
      <c r="A49" s="29" t="inlineStr">
        <is>
          <t>FINS_AMLE_50_v1</t>
        </is>
      </c>
      <c r="B49" s="30" t="inlineStr">
        <is>
          <t>Transactions on vIBANs (Incoming) - Number</t>
        </is>
      </c>
      <c r="C49" s="31" t="inlineStr">
        <is>
          <t>Indicate Transactions on vIBANs (Incoming) - Number during the reference year.
WHEN TO ANSWER: “Product and Services” (FINS_AMLE_8) includes “Virtual IBANs”</t>
        </is>
      </c>
      <c r="D49" s="34"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IFERROR(COUNTIF('2- AMLE'!$D$37:$AG$37,"Virtual IBANs")&gt;0,FALSE)</f>
        <v/>
      </c>
      <c r="AJ49">
        <f>IFERROR(AND(COUNTA('2- AMLE'!$D$37:$AG$37)=0,NOT(COUNTIF('2- AMLE'!$D$37:$AG$37,"Virtual IBANs")&gt;0)),FALSE)</f>
        <v/>
      </c>
      <c r="AK49">
        <f>IF(AI49,IF(AH49,"ANSWERED","MISSING"),IF(AJ49,IF(AH49,"INVALID","CONTROLLER MISSING"),IF(AH49,"INVALID","NOT APPLICABLE")))</f>
        <v/>
      </c>
      <c r="AL49" t="inlineStr">
        <is>
          <t>PARSED</t>
        </is>
      </c>
    </row>
    <row r="50">
      <c r="A50" s="29" t="inlineStr">
        <is>
          <t>FINS_AMLE_51_v1</t>
        </is>
      </c>
      <c r="B50" s="30" t="inlineStr">
        <is>
          <t>Transactions on vIBANs (Incoming) - Value</t>
        </is>
      </c>
      <c r="C50" s="31" t="inlineStr">
        <is>
          <t>Indicate Transactions on vIBANs (Incoming) - Value during the reference year.
Subject persons are required to use the same reporting currency selected for the MFSA prudential return when completing the AML/CFT return.…
WHEN TO ANSWER: “Product and Services” (FINS_AMLE_8) includes “Virtual IBANs”</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IFERROR(COUNTIF('2- AMLE'!$D$37:$AG$37,"Virtual IBANs")&gt;0,FALSE)</f>
        <v/>
      </c>
      <c r="AJ50">
        <f>IFERROR(AND(COUNTA('2- AMLE'!$D$37:$AG$37)=0,NOT(COUNTIF('2- AMLE'!$D$37:$AG$37,"Virtual IBANs")&gt;0)),FALSE)</f>
        <v/>
      </c>
      <c r="AK50">
        <f>IF(AI50,IF(AH50,"ANSWERED","MISSING"),IF(AJ50,IF(AH50,"INVALID","CONTROLLER MISSING"),IF(AH50,"INVALID","NOT APPLICABLE")))</f>
        <v/>
      </c>
      <c r="AL50" t="inlineStr">
        <is>
          <t>PARSED</t>
        </is>
      </c>
    </row>
    <row r="51">
      <c r="A51" s="29" t="inlineStr">
        <is>
          <t>FINS_AMLE_52_v1</t>
        </is>
      </c>
      <c r="B51" s="30" t="inlineStr">
        <is>
          <t>Transactions on vIBANs (Outgoing) - Number</t>
        </is>
      </c>
      <c r="C51" s="31" t="inlineStr">
        <is>
          <t>Indicate Transactions on vIBANs (Outgoing) - Number during the reference year.
WHEN TO ANSWER: “Product and Services” (FINS_AMLE_8) includes “Virtual IBANs”</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IFERROR(COUNTIF('2- AMLE'!$D$37:$AG$37,"Virtual IBANs")&gt;0,FALSE)</f>
        <v/>
      </c>
      <c r="AJ51">
        <f>IFERROR(AND(COUNTA('2- AMLE'!$D$37:$AG$37)=0,NOT(COUNTIF('2- AMLE'!$D$37:$AG$37,"Virtual IBANs")&gt;0)),FALSE)</f>
        <v/>
      </c>
      <c r="AK51">
        <f>IF(AI51,IF(AH51,"ANSWERED","MISSING"),IF(AJ51,IF(AH51,"INVALID","CONTROLLER MISSING"),IF(AH51,"INVALID","NOT APPLICABLE")))</f>
        <v/>
      </c>
      <c r="AL51" t="inlineStr">
        <is>
          <t>PARSED</t>
        </is>
      </c>
    </row>
    <row r="52">
      <c r="A52" s="29" t="inlineStr">
        <is>
          <t>FINS_AMLE_53_v1</t>
        </is>
      </c>
      <c r="B52" s="30" t="inlineStr">
        <is>
          <t>Transactions on vIBANs (Outgoing) - Value</t>
        </is>
      </c>
      <c r="C52" s="31" t="inlineStr">
        <is>
          <t>Indicate Transactions on vIBANs (Outgoing) - Value during the reference year.
Subject persons are required to use the same reporting currency selected for the MFSA prudential return when completing the AML/CFT return.…
WHEN TO ANSWER: “Product and Services” (FINS_AMLE_8) includes “Virtual IBANs”</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IFERROR(COUNTIF('2- AMLE'!$D$37:$AG$37,"Virtual IBANs")&gt;0,FALSE)</f>
        <v/>
      </c>
      <c r="AJ52">
        <f>IFERROR(AND(COUNTA('2- AMLE'!$D$37:$AG$37)=0,NOT(COUNTIF('2- AMLE'!$D$37:$AG$37,"Virtual IBANs")&gt;0)),FALSE)</f>
        <v/>
      </c>
      <c r="AK52">
        <f>IF(AI52,IF(AH52,"ANSWERED","MISSING"),IF(AJ52,IF(AH52,"INVALID","CONTROLLER MISSING"),IF(AH52,"INVALID","NOT APPLICABLE")))</f>
        <v/>
      </c>
      <c r="AL52" t="inlineStr">
        <is>
          <t>PARSED</t>
        </is>
      </c>
    </row>
    <row r="53">
      <c r="A53" s="29" t="inlineStr">
        <is>
          <t>FINS_AMLE_54_v1</t>
        </is>
      </c>
      <c r="B53" s="30" t="inlineStr">
        <is>
          <t>Re-issued Virtual IBANs</t>
        </is>
      </c>
      <c r="C53" s="31" t="inlineStr">
        <is>
          <t>Indicate the total number of re-issued Virtual IBANs during the reference year.
Re-issued IBANs can be regarded as virtual IBANs for which the end user is not a customer of the obliged entity during the reference year.
WHEN TO ANSWER: “Product and Services” (FINS_AMLE_8) includes “Virtual IBANs”</t>
        </is>
      </c>
      <c r="D53" s="34"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IFERROR(COUNTIF('2- AMLE'!$D$37:$AG$37,"Virtual IBANs")&gt;0,FALSE)</f>
        <v/>
      </c>
      <c r="AJ53">
        <f>IFERROR(AND(COUNTA('2- AMLE'!$D$37:$AG$37)=0,NOT(COUNTIF('2- AMLE'!$D$37:$AG$37,"Virtual IBANs")&gt;0)),FALSE)</f>
        <v/>
      </c>
      <c r="AK53">
        <f>IF(AI53,IF(AH53,"ANSWERED","MISSING"),IF(AJ53,IF(AH53,"INVALID","CONTROLLER MISSING"),IF(AH53,"INVALID","NOT APPLICABLE")))</f>
        <v/>
      </c>
      <c r="AL53" t="inlineStr">
        <is>
          <t>PARSED</t>
        </is>
      </c>
    </row>
    <row r="54">
      <c r="A54" s="29" t="inlineStr">
        <is>
          <t>FINS_AMLE_55_v1</t>
        </is>
      </c>
      <c r="B54" s="30" t="inlineStr">
        <is>
          <t>Does your entity makes use of vIBAN accounts services provided by another institution?</t>
        </is>
      </c>
      <c r="C54" s="31" t="inlineStr">
        <is>
          <t>Further explanation of label not specified. Please refer to question text in label column.
OPTIONS: Yes | No
WHEN TO ANSWER: “Product and Services” (FINS_AMLE_8) includes “Virtual IBANs”</t>
        </is>
      </c>
      <c r="D54" s="34"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IFERROR(COUNTIF('2- AMLE'!$D$37:$AG$37,"Virtual IBANs")&gt;0,FALSE)</f>
        <v/>
      </c>
      <c r="AJ54">
        <f>IFERROR(AND(COUNTA('2- AMLE'!$D$37:$AG$37)=0,NOT(COUNTIF('2- AMLE'!$D$37:$AG$37,"Virtual IBANs")&gt;0)),FALSE)</f>
        <v/>
      </c>
      <c r="AK54">
        <f>IF(AI54,IF(AH54,"ANSWERED","MISSING"),IF(AJ54,IF(AH54,"INVALID","CONTROLLER MISSING"),IF(AH54,"INVALID","NOT APPLICABLE")))</f>
        <v/>
      </c>
      <c r="AL54" t="inlineStr">
        <is>
          <t>PARSED</t>
        </is>
      </c>
    </row>
    <row r="55">
      <c r="A55" s="29" t="inlineStr">
        <is>
          <t>FINS_AMLE_56_v1</t>
        </is>
      </c>
      <c r="B55" s="30" t="inlineStr">
        <is>
          <t>How many Customer (Natural Person)  are making use of vIBAN accounts redistributed by your entity
as at end of the previous calendar year?</t>
        </is>
      </c>
      <c r="C55" s="31" t="inlineStr">
        <is>
          <t>Further explanation of label not specified. Please refer to question text in label column.
WHEN TO ANSWER: “Product and Services” (FINS_AMLE_8) includes “Virtual IBANs”</t>
        </is>
      </c>
      <c r="D55" s="34"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IFERROR(COUNTIF('2- AMLE'!$D$37:$AG$37,"Virtual IBANs")&gt;0,FALSE)</f>
        <v/>
      </c>
      <c r="AJ55">
        <f>IFERROR(AND(COUNTA('2- AMLE'!$D$37:$AG$37)=0,NOT(COUNTIF('2- AMLE'!$D$37:$AG$37,"Virtual IBANs")&gt;0)),FALSE)</f>
        <v/>
      </c>
      <c r="AK55">
        <f>IF(AI55,IF(AH55,"ANSWERED","MISSING"),IF(AJ55,IF(AH55,"INVALID","CONTROLLER MISSING"),IF(AH55,"INVALID","NOT APPLICABLE")))</f>
        <v/>
      </c>
      <c r="AL55" t="inlineStr">
        <is>
          <t>PARSED</t>
        </is>
      </c>
    </row>
    <row r="56">
      <c r="A56" s="29" t="inlineStr">
        <is>
          <t>FINS_AMLE_57_v1</t>
        </is>
      </c>
      <c r="B56" s="30" t="inlineStr">
        <is>
          <t>How many Customer (Persons other than natural persons)  are making use of vIBAN accounts redistributed by your entity
as at end of the previous calendar year?</t>
        </is>
      </c>
      <c r="C56" s="31" t="inlineStr">
        <is>
          <t>Further explanation of label not specified. Please refer to question text in label column.
WHEN TO ANSWER: “Product and Services” (FINS_AMLE_8) includes “Virtual IBANs”</t>
        </is>
      </c>
      <c r="D56" s="34"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IFERROR(COUNTIF('2- AMLE'!$D$37:$AG$37,"Virtual IBANs")&gt;0,FALSE)</f>
        <v/>
      </c>
      <c r="AJ56">
        <f>IFERROR(AND(COUNTA('2- AMLE'!$D$37:$AG$37)=0,NOT(COUNTIF('2- AMLE'!$D$37:$AG$37,"Virtual IBANs")&gt;0)),FALSE)</f>
        <v/>
      </c>
      <c r="AK56">
        <f>IF(AI56,IF(AH56,"ANSWERED","MISSING"),IF(AJ56,IF(AH56,"INVALID","CONTROLLER MISSING"),IF(AH56,"INVALID","NOT APPLICABLE")))</f>
        <v/>
      </c>
      <c r="AL56" t="inlineStr">
        <is>
          <t>PARSED</t>
        </is>
      </c>
    </row>
    <row r="57">
      <c r="A57" s="29" t="inlineStr">
        <is>
          <t>FINS_AMLE_58_v1</t>
        </is>
      </c>
      <c r="B57" s="30" t="inlineStr">
        <is>
          <t>What are the main reasons why your entity resorted to making use of vIBAN account services from other institutions?</t>
        </is>
      </c>
      <c r="C57" s="31" t="inlineStr">
        <is>
          <t>Further explanation of label not specified. Please refer to question text in label column.
WHEN TO ANSWER: “Product and Services” (FINS_AMLE_8) includes “Virtual IBANs”</t>
        </is>
      </c>
      <c r="D57" s="34"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IFERROR(COUNTIF('2- AMLE'!$D$37:$AG$37,"Virtual IBANs")&gt;0,FALSE)</f>
        <v/>
      </c>
      <c r="AJ57">
        <f>IFERROR(AND(COUNTA('2- AMLE'!$D$37:$AG$37)=0,NOT(COUNTIF('2- AMLE'!$D$37:$AG$37,"Virtual IBANs")&gt;0)),FALSE)</f>
        <v/>
      </c>
      <c r="AK57">
        <f>IF(AI57,IF(AH57,"ANSWERED","MISSING"),IF(AJ57,IF(AH57,"INVALID","CONTROLLER MISSING"),IF(AH57,"INVALID","NOT APPLICABLE")))</f>
        <v/>
      </c>
      <c r="AL57" t="inlineStr">
        <is>
          <t>PARSED</t>
        </is>
      </c>
    </row>
    <row r="58">
      <c r="A58" s="29" t="inlineStr">
        <is>
          <t>FINS_AMLE_59_v1</t>
        </is>
      </c>
      <c r="B58" s="30" t="inlineStr">
        <is>
          <t>To how many customers did your entity provide vIBAN services to during the previous calendar year?</t>
        </is>
      </c>
      <c r="C58" s="31" t="inlineStr">
        <is>
          <t>Further explanation of label not specified. Please refer to question text in label column.
WHEN TO ANSWER: “Product and Services” (FINS_AMLE_8) includes “Virtual IBANs”</t>
        </is>
      </c>
      <c r="D58" s="34"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IFERROR(COUNTIF('2- AMLE'!$D$37:$AG$37,"Virtual IBANs")&gt;0,FALSE)</f>
        <v/>
      </c>
      <c r="AJ58">
        <f>IFERROR(AND(COUNTA('2- AMLE'!$D$37:$AG$37)=0,NOT(COUNTIF('2- AMLE'!$D$37:$AG$37,"Virtual IBANs")&gt;0)),FALSE)</f>
        <v/>
      </c>
      <c r="AK58">
        <f>IF(AI58,IF(AH58,"ANSWERED","MISSING"),IF(AJ58,IF(AH58,"INVALID","CONTROLLER MISSING"),IF(AH58,"INVALID","NOT APPLICABLE")))</f>
        <v/>
      </c>
      <c r="AL58" t="inlineStr">
        <is>
          <t>PARSED</t>
        </is>
      </c>
    </row>
    <row r="59">
      <c r="A59" s="29" t="inlineStr">
        <is>
          <t>FINS_AMLE_60_v1</t>
        </is>
      </c>
      <c r="B59" s="30" t="inlineStr">
        <is>
          <t>How many customers to whom your entity provides vIBAN services during the previous calendar year, were institutions providing relevant financial business as defined in Regulation 2 of the PMLFTR?</t>
        </is>
      </c>
      <c r="C59" s="31" t="inlineStr">
        <is>
          <t>Further explanation of label not specified. Please refer to question text in label column.
WHEN TO ANSWER: “Product and Services” (FINS_AMLE_8) includes “Virtual IBANs”</t>
        </is>
      </c>
      <c r="D59" s="34"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IFERROR(COUNTIF('2- AMLE'!$D$37:$AG$37,"Virtual IBANs")&gt;0,FALSE)</f>
        <v/>
      </c>
      <c r="AJ59">
        <f>IFERROR(AND(COUNTA('2- AMLE'!$D$37:$AG$37)=0,NOT(COUNTIF('2- AMLE'!$D$37:$AG$37,"Virtual IBANs")&gt;0)),FALSE)</f>
        <v/>
      </c>
      <c r="AK59">
        <f>IF(AI59,IF(AH59,"ANSWERED","MISSING"),IF(AJ59,IF(AH59,"INVALID","CONTROLLER MISSING"),IF(AH59,"INVALID","NOT APPLICABLE")))</f>
        <v/>
      </c>
      <c r="AL59" t="inlineStr">
        <is>
          <t>PARSED</t>
        </is>
      </c>
    </row>
    <row r="60">
      <c r="A60" s="29" t="inlineStr">
        <is>
          <t>FINS_AMLE_61_v1</t>
        </is>
      </c>
      <c r="B60" s="30" t="inlineStr">
        <is>
          <t>Prepaid Cards Issued - Number</t>
        </is>
      </c>
      <c r="C60" s="31" t="inlineStr">
        <is>
          <t>Indicate the total number of Prepaid Cards Issued – Total number during the reference year.
WHEN TO ANSWER: “Product and Services” (FINS_AMLE_8) includes “Prepaid Cards”</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IFERROR(COUNTIF('2- AMLE'!$D$37:$AG$37,"Prepaid Cards")&gt;0,FALSE)</f>
        <v/>
      </c>
      <c r="AJ60">
        <f>IFERROR(AND(COUNTA('2- AMLE'!$D$37:$AG$37)=0,NOT(COUNTIF('2- AMLE'!$D$37:$AG$37,"Prepaid Cards")&gt;0)),FALSE)</f>
        <v/>
      </c>
      <c r="AK60">
        <f>IF(AI60,IF(AH60,"ANSWERED","MISSING"),IF(AJ60,IF(AH60,"INVALID","CONTROLLER MISSING"),IF(AH60,"INVALID","NOT APPLICABLE")))</f>
        <v/>
      </c>
      <c r="AL60" t="inlineStr">
        <is>
          <t>PARSED</t>
        </is>
      </c>
    </row>
    <row r="61">
      <c r="A61" s="29" t="inlineStr">
        <is>
          <t>FINS_AMLE_62_v1</t>
        </is>
      </c>
      <c r="B61" s="30" t="inlineStr">
        <is>
          <t>Prepaid Cards Issued - Value</t>
        </is>
      </c>
      <c r="C61" s="31" t="inlineStr">
        <is>
          <t>Indicate the total value of the Prepaid Cards Issued - Value during the reference year.
Subject persons are required to use the same reporting currency selected for the MFSA prudential return when completing the AML/CF…
WHEN TO ANSWER: “Product and Services” (FINS_AMLE_8) includes “Prepaid Cards”</t>
        </is>
      </c>
      <c r="D61" s="34"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IFERROR(COUNTIF('2- AMLE'!$D$37:$AG$37,"Prepaid Cards")&gt;0,FALSE)</f>
        <v/>
      </c>
      <c r="AJ61">
        <f>IFERROR(AND(COUNTA('2- AMLE'!$D$37:$AG$37)=0,NOT(COUNTIF('2- AMLE'!$D$37:$AG$37,"Prepaid Cards")&gt;0)),FALSE)</f>
        <v/>
      </c>
      <c r="AK61">
        <f>IF(AI61,IF(AH61,"ANSWERED","MISSING"),IF(AJ61,IF(AH61,"INVALID","CONTROLLER MISSING"),IF(AH61,"INVALID","NOT APPLICABLE")))</f>
        <v/>
      </c>
      <c r="AL61" t="inlineStr">
        <is>
          <t>PARSED</t>
        </is>
      </c>
    </row>
    <row r="62">
      <c r="A62" s="29" t="inlineStr">
        <is>
          <t>FINS_AMLE_63_v1</t>
        </is>
      </c>
      <c r="B62" s="30" t="inlineStr">
        <is>
          <t>Prepaid Cards - Outstanding Value</t>
        </is>
      </c>
      <c r="C62" s="31" t="inlineStr">
        <is>
          <t>Balance remaining as of end of the reference year on pre-paid cards issued during the reference year.
Subject persons are required to use the same reporting currency selected for the MFSA prudential return when complet…
WHEN TO ANSWER: “Product and Services” (FINS_AMLE_8) includes “Prepaid Cards”</t>
        </is>
      </c>
      <c r="D62" s="34"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IFERROR(COUNTIF('2- AMLE'!$D$37:$AG$37,"Prepaid Cards")&gt;0,FALSE)</f>
        <v/>
      </c>
      <c r="AJ62">
        <f>IFERROR(AND(COUNTA('2- AMLE'!$D$37:$AG$37)=0,NOT(COUNTIF('2- AMLE'!$D$37:$AG$37,"Prepaid Cards")&gt;0)),FALSE)</f>
        <v/>
      </c>
      <c r="AK62">
        <f>IF(AI62,IF(AH62,"ANSWERED","MISSING"),IF(AJ62,IF(AH62,"INVALID","CONTROLLER MISSING"),IF(AH62,"INVALID","NOT APPLICABLE")))</f>
        <v/>
      </c>
      <c r="AL62" t="inlineStr">
        <is>
          <t>PARSED</t>
        </is>
      </c>
    </row>
    <row r="63">
      <c r="A63" s="29" t="inlineStr">
        <is>
          <t>FINS_AMLE_64_v1</t>
        </is>
      </c>
      <c r="B63" s="30" t="inlineStr">
        <is>
          <t>Customers Using Prepaid Cards</t>
        </is>
      </c>
      <c r="C63" s="31" t="inlineStr">
        <is>
          <t>Indicate the total number of customers using pre-paid cards during the reference year. Include customers that bought or were issued a prepaid card during the reference year, but didn’t use it during the reference year
WHEN TO ANSWER: “Product and Services” (FINS_AMLE_8) includes “Prepaid Cards”</t>
        </is>
      </c>
      <c r="D63" s="34"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IFERROR(COUNTIF('2- AMLE'!$D$37:$AG$37,"Prepaid Cards")&gt;0,FALSE)</f>
        <v/>
      </c>
      <c r="AJ63">
        <f>IFERROR(AND(COUNTA('2- AMLE'!$D$37:$AG$37)=0,NOT(COUNTIF('2- AMLE'!$D$37:$AG$37,"Prepaid Cards")&gt;0)),FALSE)</f>
        <v/>
      </c>
      <c r="AK63">
        <f>IF(AI63,IF(AH63,"ANSWERED","MISSING"),IF(AJ63,IF(AH63,"INVALID","CONTROLLER MISSING"),IF(AH63,"INVALID","NOT APPLICABLE")))</f>
        <v/>
      </c>
      <c r="AL63" t="inlineStr">
        <is>
          <t>PARSED</t>
        </is>
      </c>
    </row>
    <row r="64">
      <c r="A64" s="29" t="inlineStr">
        <is>
          <t>FINS_AMLE_65_v1</t>
        </is>
      </c>
      <c r="B64" s="30" t="inlineStr">
        <is>
          <t>Customers with Multiple Prepaid Cards (&gt;3)</t>
        </is>
      </c>
      <c r="C64" s="31" t="inlineStr">
        <is>
          <t>Indicate the total number of customers using (more than 3) pre-paid cards during the reference year. Include customers that bought or were issued a prepaid card during the reference year, but didn’t use it during the re…
WHEN TO ANSWER: “Product and Services” (FINS_AMLE_8) includes “Prepaid Cards”</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IFERROR(COUNTIF('2- AMLE'!$D$37:$AG$37,"Prepaid Cards")&gt;0,FALSE)</f>
        <v/>
      </c>
      <c r="AJ64">
        <f>IFERROR(AND(COUNTA('2- AMLE'!$D$37:$AG$37)=0,NOT(COUNTIF('2- AMLE'!$D$37:$AG$37,"Prepaid Cards")&gt;0)),FALSE)</f>
        <v/>
      </c>
      <c r="AK64">
        <f>IF(AI64,IF(AH64,"ANSWERED","MISSING"),IF(AJ64,IF(AH64,"INVALID","CONTROLLER MISSING"),IF(AH64,"INVALID","NOT APPLICABLE")))</f>
        <v/>
      </c>
      <c r="AL64" t="inlineStr">
        <is>
          <t>PARSED</t>
        </is>
      </c>
    </row>
    <row r="65">
      <c r="A65" s="29" t="inlineStr">
        <is>
          <t>FINS_AMLE_66_v1</t>
        </is>
      </c>
      <c r="B65" s="30" t="inlineStr">
        <is>
          <t>In the case of prepaid cards, do you allow loading through cash?</t>
        </is>
      </c>
      <c r="C65" s="31" t="inlineStr">
        <is>
          <t>Further explanation of label not specified. Please refer to question text in label column.
OPTIONS: Yes | No
WHEN TO ANSWER: “Product and Services” (FINS_AMLE_8) includes “Prepaid Cards”</t>
        </is>
      </c>
      <c r="D65" s="34"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IFERROR(COUNTIF('2- AMLE'!$D$37:$AG$37,"Prepaid Cards")&gt;0,FALSE)</f>
        <v/>
      </c>
      <c r="AJ65">
        <f>IFERROR(AND(COUNTA('2- AMLE'!$D$37:$AG$37)=0,NOT(COUNTIF('2- AMLE'!$D$37:$AG$37,"Prepaid Cards")&gt;0)),FALSE)</f>
        <v/>
      </c>
      <c r="AK65">
        <f>IF(AI65,IF(AH65,"ANSWERED","MISSING"),IF(AJ65,IF(AH65,"INVALID","CONTROLLER MISSING"),IF(AH65,"INVALID","NOT APPLICABLE")))</f>
        <v/>
      </c>
      <c r="AL65" t="inlineStr">
        <is>
          <t>PARSED</t>
        </is>
      </c>
    </row>
    <row r="66">
      <c r="A66" s="29" t="inlineStr">
        <is>
          <t>FINS_AMLE_67_v1</t>
        </is>
      </c>
      <c r="B66" s="30" t="inlineStr">
        <is>
          <t>Do you allow third parties to load prepaid cards?</t>
        </is>
      </c>
      <c r="C66" s="31" t="inlineStr">
        <is>
          <t>Further explanation of label not specified. Please refer to question text in label column.
OPTIONS: Yes | No
WHEN TO ANSWER: “Product and Services” (FINS_AMLE_8) includes “Prepaid Cards”</t>
        </is>
      </c>
      <c r="D66" s="34"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IFERROR(COUNTIF('2- AMLE'!$D$37:$AG$37,"Prepaid Cards")&gt;0,FALSE)</f>
        <v/>
      </c>
      <c r="AJ66">
        <f>IFERROR(AND(COUNTA('2- AMLE'!$D$37:$AG$37)=0,NOT(COUNTIF('2- AMLE'!$D$37:$AG$37,"Prepaid Cards")&gt;0)),FALSE)</f>
        <v/>
      </c>
      <c r="AK66">
        <f>IF(AI66,IF(AH66,"ANSWERED","MISSING"),IF(AJ66,IF(AH66,"INVALID","CONTROLLER MISSING"),IF(AH66,"INVALID","NOT APPLICABLE")))</f>
        <v/>
      </c>
      <c r="AL66" t="inlineStr">
        <is>
          <t>PARSED</t>
        </is>
      </c>
    </row>
    <row r="67">
      <c r="A67" s="29" t="inlineStr">
        <is>
          <t>FINS_AMLE_68_v1</t>
        </is>
      </c>
      <c r="B67" s="30" t="inlineStr">
        <is>
          <t>If loading of prepaid cards is allowed through cash, what was the total value of prepaid card loading through cash in the previous calendar year?</t>
        </is>
      </c>
      <c r="C67" s="31" t="inlineStr">
        <is>
          <t>Subject persons are required to use the same reporting currency selected for the MFSA prudential return when completing the AML/CFT return. This currency should be applied consistently across the entire return. Where a…
WHEN TO ANSWER: “Do you allow third parties to load prepaid cards?” (FINS_AMLE_67) is “Yes”</t>
        </is>
      </c>
      <c r="D67" s="34"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IFERROR(AND($D$66&lt;&gt;"",$D$66="Yes"),FALSE)</f>
        <v/>
      </c>
      <c r="AJ67">
        <f>IFERROR(AND($D$66="",NOT(AND($D$66&lt;&gt;"",$D$66="Yes"))),FALSE)</f>
        <v/>
      </c>
      <c r="AK67">
        <f>IF(AI67,IF(AH67,"ANSWERED","MISSING"),IF(AJ67,IF(AH67,"INVALID","CONTROLLER MISSING"),IF(AH67,"INVALID","NOT APPLICABLE")))</f>
        <v/>
      </c>
      <c r="AL67" t="inlineStr">
        <is>
          <t>PARSED</t>
        </is>
      </c>
    </row>
    <row r="68">
      <c r="A68" s="29" t="inlineStr">
        <is>
          <t>FINS_AMLE_69_v1</t>
        </is>
      </c>
      <c r="B68" s="30" t="inlineStr">
        <is>
          <t>Outstanding Loans - Number</t>
        </is>
      </c>
      <c r="C68" s="31" t="inlineStr">
        <is>
          <t>Indicate the status of the total number of outstanding loans as of end of the reference year.
Only count each loan once (even if there are more clients to one loan)
WHEN TO ANSWER: “Product and Services” (FINS_AMLE_8) includes “Lending/ Factoring”</t>
        </is>
      </c>
      <c r="D68" s="34"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IFERROR(COUNTIF('2- AMLE'!$D$37:$AG$37,"Lending/ Factoring")&gt;0,FALSE)</f>
        <v/>
      </c>
      <c r="AJ68">
        <f>IFERROR(AND(COUNTA('2- AMLE'!$D$37:$AG$37)=0,NOT(COUNTIF('2- AMLE'!$D$37:$AG$37,"Lending/ Factoring")&gt;0)),FALSE)</f>
        <v/>
      </c>
      <c r="AK68">
        <f>IF(AI68,IF(AH68,"ANSWERED","MISSING"),IF(AJ68,IF(AH68,"INVALID","CONTROLLER MISSING"),IF(AH68,"INVALID","NOT APPLICABLE")))</f>
        <v/>
      </c>
      <c r="AL68" t="inlineStr">
        <is>
          <t>PARSED</t>
        </is>
      </c>
    </row>
    <row r="69">
      <c r="A69" s="29" t="inlineStr">
        <is>
          <t>FINS_AMLE_70_v1</t>
        </is>
      </c>
      <c r="B69" s="30" t="inlineStr">
        <is>
          <t>Outstanding Loans - Value</t>
        </is>
      </c>
      <c r="C69" s="31" t="inlineStr">
        <is>
          <t>Subject persons are required to use the same reporting currency selected for the MFSA prudential return when completing the AML/CFT return. This currency should be applied consistently across the entire return. Where a…
WHEN TO ANSWER: “Product and Services” (FINS_AMLE_8) includes “Lending/ Factoring”</t>
        </is>
      </c>
      <c r="D69" s="34"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IFERROR(COUNTIF('2- AMLE'!$D$37:$AG$37,"Lending/ Factoring")&gt;0,FALSE)</f>
        <v/>
      </c>
      <c r="AJ69">
        <f>IFERROR(AND(COUNTA('2- AMLE'!$D$37:$AG$37)=0,NOT(COUNTIF('2- AMLE'!$D$37:$AG$37,"Lending/ Factoring")&gt;0)),FALSE)</f>
        <v/>
      </c>
      <c r="AK69">
        <f>IF(AI69,IF(AH69,"ANSWERED","MISSING"),IF(AJ69,IF(AH69,"INVALID","CONTROLLER MISSING"),IF(AH69,"INVALID","NOT APPLICABLE")))</f>
        <v/>
      </c>
      <c r="AL69" t="inlineStr">
        <is>
          <t>PARSED</t>
        </is>
      </c>
    </row>
    <row r="70">
      <c r="A70" s="29" t="inlineStr">
        <is>
          <t>FINS_AMLE_71_v1</t>
        </is>
      </c>
      <c r="B70" s="30" t="inlineStr">
        <is>
          <t>Outstanding Real Estate Loans - Number</t>
        </is>
      </c>
      <c r="C70" s="31" t="inlineStr">
        <is>
          <t>Total number of outstanding loans/Credit agreements (partly or fully) secured either by a mortgage or by another comparable security commonly used in a Member State on residential real estate collateral or secured by a…
WHEN TO ANSWER: “Product and Services” (FINS_AMLE_8) includes “Lending/ Factoring”</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IFERROR(COUNTIF('2- AMLE'!$D$37:$AG$37,"Lending/ Factoring")&gt;0,FALSE)</f>
        <v/>
      </c>
      <c r="AJ70">
        <f>IFERROR(AND(COUNTA('2- AMLE'!$D$37:$AG$37)=0,NOT(COUNTIF('2- AMLE'!$D$37:$AG$37,"Lending/ Factoring")&gt;0)),FALSE)</f>
        <v/>
      </c>
      <c r="AK70">
        <f>IF(AI70,IF(AH70,"ANSWERED","MISSING"),IF(AJ70,IF(AH70,"INVALID","CONTROLLER MISSING"),IF(AH70,"INVALID","NOT APPLICABLE")))</f>
        <v/>
      </c>
      <c r="AL70" t="inlineStr">
        <is>
          <t>PARSED</t>
        </is>
      </c>
    </row>
    <row r="71">
      <c r="A71" s="29" t="inlineStr">
        <is>
          <t>FINS_AMLE_72_v1</t>
        </is>
      </c>
      <c r="B71" s="30" t="inlineStr">
        <is>
          <t>Real Estate Loans with Third-party Payments - Number</t>
        </is>
      </c>
      <c r="C71" s="31" t="inlineStr">
        <is>
          <t>This information should refer to the total number of outstanding real estate loans with third party payments as of the end of the reference year with third party payments at any point during the year.
Payments and/or in…
WHEN TO ANSWER: “Product and Services” (FINS_AMLE_8) includes “Lending/ Factoring”</t>
        </is>
      </c>
      <c r="D71" s="34"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IFERROR(COUNTIF('2- AMLE'!$D$37:$AG$37,"Lending/ Factoring")&gt;0,FALSE)</f>
        <v/>
      </c>
      <c r="AJ71">
        <f>IFERROR(AND(COUNTA('2- AMLE'!$D$37:$AG$37)=0,NOT(COUNTIF('2- AMLE'!$D$37:$AG$37,"Lending/ Factoring")&gt;0)),FALSE)</f>
        <v/>
      </c>
      <c r="AK71">
        <f>IF(AI71,IF(AH71,"ANSWERED","MISSING"),IF(AJ71,IF(AH71,"INVALID","CONTROLLER MISSING"),IF(AH71,"INVALID","NOT APPLICABLE")))</f>
        <v/>
      </c>
      <c r="AL71" t="inlineStr">
        <is>
          <t>PARSED</t>
        </is>
      </c>
    </row>
    <row r="72">
      <c r="A72" s="29" t="inlineStr">
        <is>
          <t>FINS_AMLE_73_v1</t>
        </is>
      </c>
      <c r="B72" s="30" t="inlineStr">
        <is>
          <t>Loans Granted - Value</t>
        </is>
      </c>
      <c r="C72" s="31" t="inlineStr">
        <is>
          <t>Indicate Loans Granted (New disbursements) - Value of the nominal principal disbursed during the reference year.
o Only drawn amounts (outstanding balances) should be reported for credit lines/revolving facilities. 
o U…
WHEN TO ANSWER: “Product and Services” (FINS_AMLE_8) includes “Lending/ Factoring”</t>
        </is>
      </c>
      <c r="D72" s="34"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IFERROR(COUNTIF('2- AMLE'!$D$37:$AG$37,"Lending/ Factoring")&gt;0,FALSE)</f>
        <v/>
      </c>
      <c r="AJ72">
        <f>IFERROR(AND(COUNTA('2- AMLE'!$D$37:$AG$37)=0,NOT(COUNTIF('2- AMLE'!$D$37:$AG$37,"Lending/ Factoring")&gt;0)),FALSE)</f>
        <v/>
      </c>
      <c r="AK72">
        <f>IF(AI72,IF(AH72,"ANSWERED","MISSING"),IF(AJ72,IF(AH72,"INVALID","CONTROLLER MISSING"),IF(AH72,"INVALID","NOT APPLICABLE")))</f>
        <v/>
      </c>
      <c r="AL72" t="inlineStr">
        <is>
          <t>PARSED</t>
        </is>
      </c>
    </row>
    <row r="73">
      <c r="A73" s="29" t="inlineStr">
        <is>
          <t>FINS_AMLE_74_v1</t>
        </is>
      </c>
      <c r="B73" s="30" t="inlineStr">
        <is>
          <t>Asset-backed Loans with Cash Collateral</t>
        </is>
      </c>
      <c r="C73" s="31" t="inlineStr">
        <is>
          <t>Collateral which at least partially consists of cash or an account on which cash is deposited as per the definition of cash under Article 2(1)(a) of Regulation (EU) 2018/1672: ‘Cash’ means: (i) currency; (ii) bearer-neg…
WHEN TO ANSWER: “Product and Services” (FINS_AMLE_8) includes “Lending/ Factoring”</t>
        </is>
      </c>
      <c r="D73" s="34"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IFERROR(COUNTIF('2- AMLE'!$D$37:$AG$37,"Lending/ Factoring")&gt;0,FALSE)</f>
        <v/>
      </c>
      <c r="AJ73">
        <f>IFERROR(AND(COUNTA('2- AMLE'!$D$37:$AG$37)=0,NOT(COUNTIF('2- AMLE'!$D$37:$AG$37,"Lending/ Factoring")&gt;0)),FALSE)</f>
        <v/>
      </c>
      <c r="AK73">
        <f>IF(AI73,IF(AH73,"ANSWERED","MISSING"),IF(AJ73,IF(AH73,"INVALID","CONTROLLER MISSING"),IF(AH73,"INVALID","NOT APPLICABLE")))</f>
        <v/>
      </c>
      <c r="AL73" t="inlineStr">
        <is>
          <t>PARSED</t>
        </is>
      </c>
    </row>
    <row r="74">
      <c r="A74" s="29" t="inlineStr">
        <is>
          <t>FINS_AMLE_75_v1</t>
        </is>
      </c>
      <c r="B74" s="30" t="inlineStr">
        <is>
          <t>Loan Repayments - Number</t>
        </is>
      </c>
      <c r="C74" s="31" t="inlineStr">
        <is>
          <t>The total number of loans that were fully repaid and closed within the reference year, regardless of their original disbursement date during the reference year.
WHEN TO ANSWER: “Product and Services” (FINS_AMLE_8) includes “Lending/ Factoring”</t>
        </is>
      </c>
      <c r="D74" s="34"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IFERROR(COUNTIF('2- AMLE'!$D$37:$AG$37,"Lending/ Factoring")&gt;0,FALSE)</f>
        <v/>
      </c>
      <c r="AJ74">
        <f>IFERROR(AND(COUNTA('2- AMLE'!$D$37:$AG$37)=0,NOT(COUNTIF('2- AMLE'!$D$37:$AG$37,"Lending/ Factoring")&gt;0)),FALSE)</f>
        <v/>
      </c>
      <c r="AK74">
        <f>IF(AI74,IF(AH74,"ANSWERED","MISSING"),IF(AJ74,IF(AH74,"INVALID","CONTROLLER MISSING"),IF(AH74,"INVALID","NOT APPLICABLE")))</f>
        <v/>
      </c>
      <c r="AL74" t="inlineStr">
        <is>
          <t>PARSED</t>
        </is>
      </c>
    </row>
    <row r="75">
      <c r="A75" s="29" t="inlineStr">
        <is>
          <t>FINS_AMLE_76_v1</t>
        </is>
      </c>
      <c r="B75" s="30" t="inlineStr">
        <is>
          <t>Premature Loan Repayments - Number</t>
        </is>
      </c>
      <c r="C75" s="31" t="inlineStr">
        <is>
          <t>The total number of loans that were fully repaid and closed during the reference year, prematurely compared to their originally planned redemption date.
This datapoint is a subset of datapoint FINS_AML_75 above.
WHEN TO ANSWER: “Product and Services” (FINS_AMLE_8) includes “Lending/ Factoring”</t>
        </is>
      </c>
      <c r="D75" s="34"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IFERROR(COUNTIF('2- AMLE'!$D$37:$AG$37,"Lending/ Factoring")&gt;0,FALSE)</f>
        <v/>
      </c>
      <c r="AJ75">
        <f>IFERROR(AND(COUNTA('2- AMLE'!$D$37:$AG$37)=0,NOT(COUNTIF('2- AMLE'!$D$37:$AG$37,"Lending/ Factoring")&gt;0)),FALSE)</f>
        <v/>
      </c>
      <c r="AK75">
        <f>IF(AI75,IF(AH75,"ANSWERED","MISSING"),IF(AJ75,IF(AH75,"INVALID","CONTROLLER MISSING"),IF(AH75,"INVALID","NOT APPLICABLE")))</f>
        <v/>
      </c>
      <c r="AL75" t="inlineStr">
        <is>
          <t>PARSED</t>
        </is>
      </c>
    </row>
    <row r="76">
      <c r="A76" s="29" t="inlineStr">
        <is>
          <t>FINS_AMLE_77_v1</t>
        </is>
      </c>
      <c r="B76" s="30" t="inlineStr">
        <is>
          <t>Loan Repayments from Non-EEA Countries</t>
        </is>
      </c>
      <c r="C76" s="31" t="inlineStr">
        <is>
          <t>Indicate the total number of loans that meet both of the following conditions:
    (a) the loan was fully repaid during the reference year and
    (b) for the purpose of the reimbursement have benefitted – also partiall…
WHEN TO ANSWER: “Product and Services” (FINS_AMLE_8) includes “Lending/ Factoring”</t>
        </is>
      </c>
      <c r="D76" s="34"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IFERROR(COUNTIF('2- AMLE'!$D$37:$AG$37,"Lending/ Factoring")&gt;0,FALSE)</f>
        <v/>
      </c>
      <c r="AJ76">
        <f>IFERROR(AND(COUNTA('2- AMLE'!$D$37:$AG$37)=0,NOT(COUNTIF('2- AMLE'!$D$37:$AG$37,"Lending/ Factoring")&gt;0)),FALSE)</f>
        <v/>
      </c>
      <c r="AK76">
        <f>IF(AI76,IF(AH76,"ANSWERED","MISSING"),IF(AJ76,IF(AH76,"INVALID","CONTROLLER MISSING"),IF(AH76,"INVALID","NOT APPLICABLE")))</f>
        <v/>
      </c>
      <c r="AL76" t="inlineStr">
        <is>
          <t>PARSED</t>
        </is>
      </c>
    </row>
    <row r="77">
      <c r="A77" s="29" t="inlineStr">
        <is>
          <t>FINS_AMLE_78_v1</t>
        </is>
      </c>
      <c r="B77" s="30" t="inlineStr">
        <is>
          <t>Unspecified Consumer Loans - Number</t>
        </is>
      </c>
      <c r="C77" s="31" t="inlineStr">
        <is>
          <t>Total number of consumer credits and similar credit lines that are granted to customers during the reference year without specifying a purpose for the credit (without a defined purpose at origination). The customers are…
WHEN TO ANSWER: “Product and Services” (FINS_AMLE_8) includes “Lending/ Factoring”</t>
        </is>
      </c>
      <c r="D77" s="34" t="inlineStr"/>
      <c r="E77" s="33" t="inlineStr"/>
      <c r="F77" s="33" t="inlineStr"/>
      <c r="G77" s="33" t="inlineStr"/>
      <c r="H77" s="33" t="inlineStr"/>
      <c r="I77" s="33" t="inlineStr"/>
      <c r="J77" s="33" t="inlineStr"/>
      <c r="K77" s="33" t="inlineStr"/>
      <c r="L77" s="33" t="inlineStr"/>
      <c r="M77" s="33" t="inlineStr"/>
      <c r="N77" s="33" t="inlineStr"/>
      <c r="O77" s="33" t="inlineStr"/>
      <c r="P77" s="33" t="inlineStr"/>
      <c r="Q77" s="33" t="inlineStr"/>
      <c r="R77" s="33" t="inlineStr"/>
      <c r="S77" s="33" t="inlineStr"/>
      <c r="T77" s="33" t="inlineStr"/>
      <c r="U77" s="33" t="inlineStr"/>
      <c r="V77" s="33" t="inlineStr"/>
      <c r="W77" s="33" t="inlineStr"/>
      <c r="X77" s="33" t="inlineStr"/>
      <c r="Y77" s="33" t="inlineStr"/>
      <c r="Z77" s="33" t="inlineStr"/>
      <c r="AA77" s="33" t="inlineStr"/>
      <c r="AB77" s="33" t="inlineStr"/>
      <c r="AC77" s="33" t="inlineStr"/>
      <c r="AD77" s="33" t="inlineStr"/>
      <c r="AE77" s="33" t="inlineStr"/>
      <c r="AF77" s="33" t="inlineStr"/>
      <c r="AG77" s="33" t="inlineStr"/>
      <c r="AH77">
        <f>COUNTA(D77:D77)&gt;0</f>
        <v/>
      </c>
      <c r="AI77">
        <f>IFERROR(COUNTIF('2- AMLE'!$D$37:$AG$37,"Lending/ Factoring")&gt;0,FALSE)</f>
        <v/>
      </c>
      <c r="AJ77">
        <f>IFERROR(AND(COUNTA('2- AMLE'!$D$37:$AG$37)=0,NOT(COUNTIF('2- AMLE'!$D$37:$AG$37,"Lending/ Factoring")&gt;0)),FALSE)</f>
        <v/>
      </c>
      <c r="AK77">
        <f>IF(AI77,IF(AH77,"ANSWERED","MISSING"),IF(AJ77,IF(AH77,"INVALID","CONTROLLER MISSING"),IF(AH77,"INVALID","NOT APPLICABLE")))</f>
        <v/>
      </c>
      <c r="AL77" t="inlineStr">
        <is>
          <t>PARSED</t>
        </is>
      </c>
    </row>
    <row r="78">
      <c r="A78" s="29" t="inlineStr">
        <is>
          <t>FINS_AMLE_79_v1</t>
        </is>
      </c>
      <c r="B78" s="30" t="inlineStr">
        <is>
          <t>Factoring Contracts Granted - Number</t>
        </is>
      </c>
      <c r="C78" s="31" t="inlineStr">
        <is>
          <t>For the purpose of this data collection, factoring should be understood as a credit activity consisting of the financing of commercial transactions through the purchase of trade receivables, with or without recourse dur…
WHEN TO ANSWER: “Product and Services” (FINS_AMLE_8) includes “Lending/ Factoring”</t>
        </is>
      </c>
      <c r="D78" s="34" t="inlineStr"/>
      <c r="E78" s="33" t="inlineStr"/>
      <c r="F78" s="33" t="inlineStr"/>
      <c r="G78" s="33" t="inlineStr"/>
      <c r="H78" s="33" t="inlineStr"/>
      <c r="I78" s="33" t="inlineStr"/>
      <c r="J78" s="33" t="inlineStr"/>
      <c r="K78" s="33" t="inlineStr"/>
      <c r="L78" s="33" t="inlineStr"/>
      <c r="M78" s="33" t="inlineStr"/>
      <c r="N78" s="33" t="inlineStr"/>
      <c r="O78" s="33" t="inlineStr"/>
      <c r="P78" s="33" t="inlineStr"/>
      <c r="Q78" s="33" t="inlineStr"/>
      <c r="R78" s="33" t="inlineStr"/>
      <c r="S78" s="33" t="inlineStr"/>
      <c r="T78" s="33" t="inlineStr"/>
      <c r="U78" s="33" t="inlineStr"/>
      <c r="V78" s="33" t="inlineStr"/>
      <c r="W78" s="33" t="inlineStr"/>
      <c r="X78" s="33" t="inlineStr"/>
      <c r="Y78" s="33" t="inlineStr"/>
      <c r="Z78" s="33" t="inlineStr"/>
      <c r="AA78" s="33" t="inlineStr"/>
      <c r="AB78" s="33" t="inlineStr"/>
      <c r="AC78" s="33" t="inlineStr"/>
      <c r="AD78" s="33" t="inlineStr"/>
      <c r="AE78" s="33" t="inlineStr"/>
      <c r="AF78" s="33" t="inlineStr"/>
      <c r="AG78" s="33" t="inlineStr"/>
      <c r="AH78">
        <f>COUNTA(D78:D78)&gt;0</f>
        <v/>
      </c>
      <c r="AI78">
        <f>IFERROR(COUNTIF('2- AMLE'!$D$37:$AG$37,"Lending/ Factoring")&gt;0,FALSE)</f>
        <v/>
      </c>
      <c r="AJ78">
        <f>IFERROR(AND(COUNTA('2- AMLE'!$D$37:$AG$37)=0,NOT(COUNTIF('2- AMLE'!$D$37:$AG$37,"Lending/ Factoring")&gt;0)),FALSE)</f>
        <v/>
      </c>
      <c r="AK78">
        <f>IF(AI78,IF(AH78,"ANSWERED","MISSING"),IF(AJ78,IF(AH78,"INVALID","CONTROLLER MISSING"),IF(AH78,"INVALID","NOT APPLICABLE")))</f>
        <v/>
      </c>
      <c r="AL78" t="inlineStr">
        <is>
          <t>PARSED</t>
        </is>
      </c>
    </row>
    <row r="79">
      <c r="A79" s="29" t="inlineStr">
        <is>
          <t>FINS_AMLE_80_v1</t>
        </is>
      </c>
      <c r="B79" s="30" t="inlineStr">
        <is>
          <t>Factoring Contracts Granted - Value</t>
        </is>
      </c>
      <c r="C79" s="31" t="inlineStr">
        <is>
          <t>Indicate Factoring Contracts Granted - Value during the reference year.
The value includes the nominal receivables (or payables in case of reverse factoring).
Subject persons are required to use the same reporting curr…
WHEN TO ANSWER: “Product and Services” (FINS_AMLE_8) includes “Lending/ Factoring”</t>
        </is>
      </c>
      <c r="D79" s="34" t="inlineStr"/>
      <c r="E79" s="33" t="inlineStr"/>
      <c r="F79" s="33" t="inlineStr"/>
      <c r="G79" s="33" t="inlineStr"/>
      <c r="H79" s="33" t="inlineStr"/>
      <c r="I79" s="33" t="inlineStr"/>
      <c r="J79" s="33" t="inlineStr"/>
      <c r="K79" s="33" t="inlineStr"/>
      <c r="L79" s="33" t="inlineStr"/>
      <c r="M79" s="33" t="inlineStr"/>
      <c r="N79" s="33" t="inlineStr"/>
      <c r="O79" s="33" t="inlineStr"/>
      <c r="P79" s="33" t="inlineStr"/>
      <c r="Q79" s="33" t="inlineStr"/>
      <c r="R79" s="33" t="inlineStr"/>
      <c r="S79" s="33" t="inlineStr"/>
      <c r="T79" s="33" t="inlineStr"/>
      <c r="U79" s="33" t="inlineStr"/>
      <c r="V79" s="33" t="inlineStr"/>
      <c r="W79" s="33" t="inlineStr"/>
      <c r="X79" s="33" t="inlineStr"/>
      <c r="Y79" s="33" t="inlineStr"/>
      <c r="Z79" s="33" t="inlineStr"/>
      <c r="AA79" s="33" t="inlineStr"/>
      <c r="AB79" s="33" t="inlineStr"/>
      <c r="AC79" s="33" t="inlineStr"/>
      <c r="AD79" s="33" t="inlineStr"/>
      <c r="AE79" s="33" t="inlineStr"/>
      <c r="AF79" s="33" t="inlineStr"/>
      <c r="AG79" s="33" t="inlineStr"/>
      <c r="AH79">
        <f>COUNTA(D79:D79)&gt;0</f>
        <v/>
      </c>
      <c r="AI79">
        <f>IFERROR(COUNTIF('2- AMLE'!$D$37:$AG$37,"Lending/ Factoring")&gt;0,FALSE)</f>
        <v/>
      </c>
      <c r="AJ79">
        <f>IFERROR(AND(COUNTA('2- AMLE'!$D$37:$AG$37)=0,NOT(COUNTIF('2- AMLE'!$D$37:$AG$37,"Lending/ Factoring")&gt;0)),FALSE)</f>
        <v/>
      </c>
      <c r="AK79">
        <f>IF(AI79,IF(AH79,"ANSWERED","MISSING"),IF(AJ79,IF(AH79,"INVALID","CONTROLLER MISSING"),IF(AH79,"INVALID","NOT APPLICABLE")))</f>
        <v/>
      </c>
      <c r="AL79" t="inlineStr">
        <is>
          <t>PARSED</t>
        </is>
      </c>
    </row>
    <row r="80">
      <c r="A80" s="29" t="inlineStr">
        <is>
          <t>FINS_AMLE_81_v1</t>
        </is>
      </c>
      <c r="B80" s="30" t="inlineStr">
        <is>
          <t>Factoring Contracts to Non-EEA Obligors - Value</t>
        </is>
      </c>
      <c r="C80" s="31" t="inlineStr">
        <is>
          <t>Indicate Factoring Contracts to Non-EEA Obligors - Value during the reference year.
Subject persons are required to use the same reporting currency selected for the MFSA prudential return when completing the AML/CFT re…
WHEN TO ANSWER: “Product and Services” (FINS_AMLE_8) includes “Lending/ Factoring”</t>
        </is>
      </c>
      <c r="D80" s="34"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IFERROR(COUNTIF('2- AMLE'!$D$37:$AG$37,"Lending/ Factoring")&gt;0,FALSE)</f>
        <v/>
      </c>
      <c r="AJ80">
        <f>IFERROR(AND(COUNTA('2- AMLE'!$D$37:$AG$37)=0,NOT(COUNTIF('2- AMLE'!$D$37:$AG$37,"Lending/ Factoring")&gt;0)),FALSE)</f>
        <v/>
      </c>
      <c r="AK80">
        <f>IF(AI80,IF(AH80,"ANSWERED","MISSING"),IF(AJ80,IF(AH80,"INVALID","CONTROLLER MISSING"),IF(AH80,"INVALID","NOT APPLICABLE")))</f>
        <v/>
      </c>
      <c r="AL80" t="inlineStr">
        <is>
          <t>PARSED</t>
        </is>
      </c>
    </row>
    <row r="81">
      <c r="A81" s="29" t="inlineStr">
        <is>
          <t>FINS_AMLE_82_v1</t>
        </is>
      </c>
      <c r="B81" s="30" t="inlineStr">
        <is>
          <t>Please specify the type of assets subject to financial leasing contracts as at end of the previous calendar year.</t>
        </is>
      </c>
      <c r="C81" s="31" t="inlineStr">
        <is>
          <t>Further explanation of label not specified. Please refer to question text in label column.
HOW TO ANSWER: Multiple values; one item per Value_N cell; duplicates are not allowed.
OPTIONS: Use the dropdown list; the full option list is intentionally not repeated here.
WHEN TO ANSWER: “Do you offer Financial leasing contracts?” (FINS_AMLE_13) is “Yes”</t>
        </is>
      </c>
      <c r="D81" s="34" t="inlineStr"/>
      <c r="E81" s="34" t="inlineStr"/>
      <c r="F81" s="34" t="inlineStr"/>
      <c r="G81" s="34" t="inlineStr"/>
      <c r="H81" s="34" t="inlineStr"/>
      <c r="I81" s="34" t="inlineStr"/>
      <c r="J81" s="34" t="inlineStr"/>
      <c r="K81" s="34" t="inlineStr"/>
      <c r="L81" s="34" t="inlineStr"/>
      <c r="M81" s="34" t="inlineStr"/>
      <c r="N81" s="34" t="inlineStr"/>
      <c r="O81" s="34" t="inlineStr"/>
      <c r="P81" s="34" t="inlineStr"/>
      <c r="Q81" s="34" t="inlineStr"/>
      <c r="R81" s="34" t="inlineStr"/>
      <c r="S81" s="34" t="inlineStr"/>
      <c r="T81" s="34" t="inlineStr"/>
      <c r="U81" s="34" t="inlineStr"/>
      <c r="V81" s="34" t="inlineStr"/>
      <c r="W81" s="34" t="inlineStr"/>
      <c r="X81" s="34" t="inlineStr"/>
      <c r="Y81" s="34" t="inlineStr"/>
      <c r="Z81" s="34" t="inlineStr"/>
      <c r="AA81" s="34" t="inlineStr"/>
      <c r="AB81" s="34" t="inlineStr"/>
      <c r="AC81" s="34" t="inlineStr"/>
      <c r="AD81" s="34" t="inlineStr"/>
      <c r="AE81" s="34" t="inlineStr"/>
      <c r="AF81" s="34" t="inlineStr"/>
      <c r="AG81" s="34" t="inlineStr"/>
      <c r="AH81">
        <f>COUNTA(D81:AG81)&gt;0</f>
        <v/>
      </c>
      <c r="AI81">
        <f>IFERROR(AND($D$42&lt;&gt;"",$D$42="Yes"),FALSE)</f>
        <v/>
      </c>
      <c r="AJ81">
        <f>IFERROR(AND($D$42="",NOT(AND($D$42&lt;&gt;"",$D$42="Yes"))),FALSE)</f>
        <v/>
      </c>
      <c r="AK81">
        <f>IF(AI81,IF(AH81,"ANSWERED","MISSING"),IF(AJ81,IF(AH81,"INVALID","CONTROLLER MISSING"),IF(AH81,"INVALID","NOT APPLICABLE")))</f>
        <v/>
      </c>
      <c r="AL81" t="inlineStr">
        <is>
          <t>PARSED</t>
        </is>
      </c>
    </row>
    <row r="82">
      <c r="A82" s="29" t="inlineStr">
        <is>
          <t>FINS_AMLE_83_v1</t>
        </is>
      </c>
      <c r="B82" s="30" t="inlineStr">
        <is>
          <t>If Others, explain</t>
        </is>
      </c>
      <c r="C82" s="31" t="inlineStr">
        <is>
          <t>Answer if FINS_AML_82 is Others
WHEN TO ANSWER: “Please specify the type of assets subject to financial leasing contracts as at end of the previous calendar year.” (FINS_AMLE_82) includes “Others”</t>
        </is>
      </c>
      <c r="D82" s="34" t="inlineStr"/>
      <c r="E82" s="33" t="inlineStr"/>
      <c r="F82" s="33" t="inlineStr"/>
      <c r="G82" s="33" t="inlineStr"/>
      <c r="H82" s="33" t="inlineStr"/>
      <c r="I82" s="33" t="inlineStr"/>
      <c r="J82" s="33" t="inlineStr"/>
      <c r="K82" s="33" t="inlineStr"/>
      <c r="L82" s="33" t="inlineStr"/>
      <c r="M82" s="33" t="inlineStr"/>
      <c r="N82" s="33" t="inlineStr"/>
      <c r="O82" s="33" t="inlineStr"/>
      <c r="P82" s="33" t="inlineStr"/>
      <c r="Q82" s="33" t="inlineStr"/>
      <c r="R82" s="33" t="inlineStr"/>
      <c r="S82" s="33" t="inlineStr"/>
      <c r="T82" s="33" t="inlineStr"/>
      <c r="U82" s="33" t="inlineStr"/>
      <c r="V82" s="33" t="inlineStr"/>
      <c r="W82" s="33" t="inlineStr"/>
      <c r="X82" s="33" t="inlineStr"/>
      <c r="Y82" s="33" t="inlineStr"/>
      <c r="Z82" s="33" t="inlineStr"/>
      <c r="AA82" s="33" t="inlineStr"/>
      <c r="AB82" s="33" t="inlineStr"/>
      <c r="AC82" s="33" t="inlineStr"/>
      <c r="AD82" s="33" t="inlineStr"/>
      <c r="AE82" s="33" t="inlineStr"/>
      <c r="AF82" s="33" t="inlineStr"/>
      <c r="AG82" s="33" t="inlineStr"/>
      <c r="AH82">
        <f>COUNTA(D82:D82)&gt;0</f>
        <v/>
      </c>
      <c r="AI82">
        <f>IFERROR(COUNTIF('2- AMLE'!$D$81:$AG$81,"Others")&gt;0,FALSE)</f>
        <v/>
      </c>
      <c r="AJ82">
        <f>IFERROR(AND(COUNTA('2- AMLE'!$D$81:$AG$81)=0,NOT(COUNTIF('2- AMLE'!$D$81:$AG$81,"Others")&gt;0)),FALSE)</f>
        <v/>
      </c>
      <c r="AK82">
        <f>IF(AI82,IF(AH82,"ANSWERED","MISSING"),IF(AJ82,IF(AH82,"INVALID","CONTROLLER MISSING"),IF(AH82,"INVALID","NOT APPLICABLE")))</f>
        <v/>
      </c>
      <c r="AL82" t="inlineStr">
        <is>
          <t>PARSED</t>
        </is>
      </c>
    </row>
    <row r="83">
      <c r="A83" s="29" t="inlineStr">
        <is>
          <t>FINS_AMLE_84_v1</t>
        </is>
      </c>
      <c r="B83" s="30" t="inlineStr">
        <is>
          <t>Kindly indicate whether any of the assets leased through financial leasing can be sub-leased.</t>
        </is>
      </c>
      <c r="C83" s="31" t="inlineStr">
        <is>
          <t>Further explanation of label not specified. Please refer to question text in label column.
OPTIONS: Yes | No
WHEN TO ANSWER: At least one of these conditions must be met: “Please specify the type of assets subject to financial leasing contracts as at end of the previous calendar year.” (FINS_AMLE_82) includes “Motor vehicles”; or “Please specify the type of assets subject to financial leasing contracts as at end of the previous calendar year.” (FINS_AMLE_82) includes “Sea vessels”; or “Please specify the type of a…</t>
        </is>
      </c>
      <c r="D83" s="34"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IFERROR(OR(COUNTIF('2- AMLE'!$D$81:$AG$81,"Motor vehicles")&gt;0,COUNTIF('2- AMLE'!$D$81:$AG$81,"Sea vessels")&gt;0,COUNTIF('2- AMLE'!$D$81:$AG$81,"Aircraft")&gt;0,COUNTIF('2- AMLE'!$D$81:$AG$81,"Machinery and equipment")&gt;0,COUNTIF('2- AMLE'!$D$81:$AG$81,"Immovable property")&gt;0,COUNTIF('2- AMLE'!$D$81:$AG$81,"Others")&gt;0),FALSE)</f>
        <v/>
      </c>
      <c r="AJ83">
        <f>IFERROR(AND(COUNTA('2- AMLE'!$D$81:$AG$81)=0,NOT(OR(COUNTIF('2- AMLE'!$D$81:$AG$81,"Motor vehicles")&gt;0,COUNTIF('2- AMLE'!$D$81:$AG$81,"Sea vessels")&gt;0,COUNTIF('2- AMLE'!$D$81:$AG$81,"Aircraft")&gt;0,COUNTIF('2- AMLE'!$D$81:$AG$81,"Machinery and equipment")&gt;0,COUNTIF('2- AMLE'!$D$81:$AG$81,"Immovable property")&gt;0,COUNTIF('2- AMLE'!$D$81:$AG$81,"Others")&gt;0))),FALSE)</f>
        <v/>
      </c>
      <c r="AK83">
        <f>IF(AI83,IF(AH83,"ANSWERED","MISSING"),IF(AJ83,IF(AH83,"INVALID","CONTROLLER MISSING"),IF(AH83,"INVALID","NOT APPLICABLE")))</f>
        <v/>
      </c>
      <c r="AL83" t="inlineStr">
        <is>
          <t>PARSED</t>
        </is>
      </c>
    </row>
    <row r="84">
      <c r="A84" s="29" t="inlineStr">
        <is>
          <t>FINS_AMLE_85_v1</t>
        </is>
      </c>
      <c r="B84" s="30" t="inlineStr">
        <is>
          <t>Please provide the total number of customers benefitting from personal credits at end of the previous calendar year for  personal credits natural persons</t>
        </is>
      </c>
      <c r="C84" s="31" t="inlineStr">
        <is>
          <t>Further explanation of label not specified. Please refer to question text in label column.
WHEN TO ANSWER: “Product and Services” (FINS_AMLE_8) includes “Lending/ Factoring”</t>
        </is>
      </c>
      <c r="D84" s="34" t="inlineStr"/>
      <c r="E84" s="33" t="inlineStr"/>
      <c r="F84" s="33" t="inlineStr"/>
      <c r="G84" s="33" t="inlineStr"/>
      <c r="H84" s="33" t="inlineStr"/>
      <c r="I84" s="33" t="inlineStr"/>
      <c r="J84" s="33" t="inlineStr"/>
      <c r="K84" s="33" t="inlineStr"/>
      <c r="L84" s="33" t="inlineStr"/>
      <c r="M84" s="33" t="inlineStr"/>
      <c r="N84" s="33" t="inlineStr"/>
      <c r="O84" s="33" t="inlineStr"/>
      <c r="P84" s="33" t="inlineStr"/>
      <c r="Q84" s="33" t="inlineStr"/>
      <c r="R84" s="33" t="inlineStr"/>
      <c r="S84" s="33" t="inlineStr"/>
      <c r="T84" s="33" t="inlineStr"/>
      <c r="U84" s="33" t="inlineStr"/>
      <c r="V84" s="33" t="inlineStr"/>
      <c r="W84" s="33" t="inlineStr"/>
      <c r="X84" s="33" t="inlineStr"/>
      <c r="Y84" s="33" t="inlineStr"/>
      <c r="Z84" s="33" t="inlineStr"/>
      <c r="AA84" s="33" t="inlineStr"/>
      <c r="AB84" s="33" t="inlineStr"/>
      <c r="AC84" s="33" t="inlineStr"/>
      <c r="AD84" s="33" t="inlineStr"/>
      <c r="AE84" s="33" t="inlineStr"/>
      <c r="AF84" s="33" t="inlineStr"/>
      <c r="AG84" s="33" t="inlineStr"/>
      <c r="AH84">
        <f>COUNTA(D84:D84)&gt;0</f>
        <v/>
      </c>
      <c r="AI84">
        <f>IFERROR(COUNTIF('2- AMLE'!$D$37:$AG$37,"Lending/ Factoring")&gt;0,FALSE)</f>
        <v/>
      </c>
      <c r="AJ84">
        <f>IFERROR(AND(COUNTA('2- AMLE'!$D$37:$AG$37)=0,NOT(COUNTIF('2- AMLE'!$D$37:$AG$37,"Lending/ Factoring")&gt;0)),FALSE)</f>
        <v/>
      </c>
      <c r="AK84">
        <f>IF(AI84,IF(AH84,"ANSWERED","MISSING"),IF(AJ84,IF(AH84,"INVALID","CONTROLLER MISSING"),IF(AH84,"INVALID","NOT APPLICABLE")))</f>
        <v/>
      </c>
      <c r="AL84" t="inlineStr">
        <is>
          <t>PARSED</t>
        </is>
      </c>
    </row>
    <row r="85">
      <c r="A85" s="29" t="inlineStr">
        <is>
          <t>FINS_AMLE_86_v1</t>
        </is>
      </c>
      <c r="B85" s="30" t="inlineStr">
        <is>
          <t>Please provide the total number of customers benefitting from personal credits at end of the previous calendar year for personal credits persons other than natural persons</t>
        </is>
      </c>
      <c r="C85" s="31" t="inlineStr">
        <is>
          <t>Further explanation of label not specified. Please refer to question text in label column.
WHEN TO ANSWER: “Product and Services” (FINS_AMLE_8) includes “Lending/ Factoring”</t>
        </is>
      </c>
      <c r="D85" s="34" t="inlineStr"/>
      <c r="E85" s="33" t="inlineStr"/>
      <c r="F85" s="33" t="inlineStr"/>
      <c r="G85" s="33" t="inlineStr"/>
      <c r="H85" s="33" t="inlineStr"/>
      <c r="I85" s="33" t="inlineStr"/>
      <c r="J85" s="33" t="inlineStr"/>
      <c r="K85" s="33" t="inlineStr"/>
      <c r="L85" s="33" t="inlineStr"/>
      <c r="M85" s="33" t="inlineStr"/>
      <c r="N85" s="33" t="inlineStr"/>
      <c r="O85" s="33" t="inlineStr"/>
      <c r="P85" s="33" t="inlineStr"/>
      <c r="Q85" s="33" t="inlineStr"/>
      <c r="R85" s="33" t="inlineStr"/>
      <c r="S85" s="33" t="inlineStr"/>
      <c r="T85" s="33" t="inlineStr"/>
      <c r="U85" s="33" t="inlineStr"/>
      <c r="V85" s="33" t="inlineStr"/>
      <c r="W85" s="33" t="inlineStr"/>
      <c r="X85" s="33" t="inlineStr"/>
      <c r="Y85" s="33" t="inlineStr"/>
      <c r="Z85" s="33" t="inlineStr"/>
      <c r="AA85" s="33" t="inlineStr"/>
      <c r="AB85" s="33" t="inlineStr"/>
      <c r="AC85" s="33" t="inlineStr"/>
      <c r="AD85" s="33" t="inlineStr"/>
      <c r="AE85" s="33" t="inlineStr"/>
      <c r="AF85" s="33" t="inlineStr"/>
      <c r="AG85" s="33" t="inlineStr"/>
      <c r="AH85">
        <f>COUNTA(D85:D85)&gt;0</f>
        <v/>
      </c>
      <c r="AI85">
        <f>IFERROR(COUNTIF('2- AMLE'!$D$37:$AG$37,"Lending/ Factoring")&gt;0,FALSE)</f>
        <v/>
      </c>
      <c r="AJ85">
        <f>IFERROR(AND(COUNTA('2- AMLE'!$D$37:$AG$37)=0,NOT(COUNTIF('2- AMLE'!$D$37:$AG$37,"Lending/ Factoring")&gt;0)),FALSE)</f>
        <v/>
      </c>
      <c r="AK85">
        <f>IF(AI85,IF(AH85,"ANSWERED","MISSING"),IF(AJ85,IF(AH85,"INVALID","CONTROLLER MISSING"),IF(AH85,"INVALID","NOT APPLICABLE")))</f>
        <v/>
      </c>
      <c r="AL85" t="inlineStr">
        <is>
          <t>PARSED</t>
        </is>
      </c>
    </row>
    <row r="86">
      <c r="A86" s="29" t="inlineStr">
        <is>
          <t>FINS_AMLE_87_v1</t>
        </is>
      </c>
      <c r="B86" s="30" t="inlineStr">
        <is>
          <t>Please provide the total number of customers benefitting from mortgage credits at end of the previous calendar year for  natural persons</t>
        </is>
      </c>
      <c r="C86" s="31" t="inlineStr">
        <is>
          <t>Further explanation of label not specified. Please refer to question text in label column.
WHEN TO ANSWER: “Product and Services” (FINS_AMLE_8) includes “Lending/ Factoring”</t>
        </is>
      </c>
      <c r="D86" s="34"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IFERROR(COUNTIF('2- AMLE'!$D$37:$AG$37,"Lending/ Factoring")&gt;0,FALSE)</f>
        <v/>
      </c>
      <c r="AJ86">
        <f>IFERROR(AND(COUNTA('2- AMLE'!$D$37:$AG$37)=0,NOT(COUNTIF('2- AMLE'!$D$37:$AG$37,"Lending/ Factoring")&gt;0)),FALSE)</f>
        <v/>
      </c>
      <c r="AK86">
        <f>IF(AI86,IF(AH86,"ANSWERED","MISSING"),IF(AJ86,IF(AH86,"INVALID","CONTROLLER MISSING"),IF(AH86,"INVALID","NOT APPLICABLE")))</f>
        <v/>
      </c>
      <c r="AL86" t="inlineStr">
        <is>
          <t>PARSED</t>
        </is>
      </c>
    </row>
    <row r="87">
      <c r="A87" s="29" t="inlineStr">
        <is>
          <t>FINS_AMLE_88_v1</t>
        </is>
      </c>
      <c r="B87" s="30" t="inlineStr">
        <is>
          <t>Please provide the total number of customers benefitting from mortgage credits at end of the previous calendar year for persons other than natural persons</t>
        </is>
      </c>
      <c r="C87" s="31" t="inlineStr">
        <is>
          <t>Further explanation of label not specified. Please refer to question text in label column.
WHEN TO ANSWER: “Product and Services” (FINS_AMLE_8) includes “Lending/ Factoring”</t>
        </is>
      </c>
      <c r="D87" s="34" t="inlineStr"/>
      <c r="E87" s="33" t="inlineStr"/>
      <c r="F87" s="33" t="inlineStr"/>
      <c r="G87" s="33" t="inlineStr"/>
      <c r="H87" s="33" t="inlineStr"/>
      <c r="I87" s="33" t="inlineStr"/>
      <c r="J87" s="33" t="inlineStr"/>
      <c r="K87" s="33" t="inlineStr"/>
      <c r="L87" s="33" t="inlineStr"/>
      <c r="M87" s="33" t="inlineStr"/>
      <c r="N87" s="33" t="inlineStr"/>
      <c r="O87" s="33" t="inlineStr"/>
      <c r="P87" s="33" t="inlineStr"/>
      <c r="Q87" s="33" t="inlineStr"/>
      <c r="R87" s="33" t="inlineStr"/>
      <c r="S87" s="33" t="inlineStr"/>
      <c r="T87" s="33" t="inlineStr"/>
      <c r="U87" s="33" t="inlineStr"/>
      <c r="V87" s="33" t="inlineStr"/>
      <c r="W87" s="33" t="inlineStr"/>
      <c r="X87" s="33" t="inlineStr"/>
      <c r="Y87" s="33" t="inlineStr"/>
      <c r="Z87" s="33" t="inlineStr"/>
      <c r="AA87" s="33" t="inlineStr"/>
      <c r="AB87" s="33" t="inlineStr"/>
      <c r="AC87" s="33" t="inlineStr"/>
      <c r="AD87" s="33" t="inlineStr"/>
      <c r="AE87" s="33" t="inlineStr"/>
      <c r="AF87" s="33" t="inlineStr"/>
      <c r="AG87" s="33" t="inlineStr"/>
      <c r="AH87">
        <f>COUNTA(D87:D87)&gt;0</f>
        <v/>
      </c>
      <c r="AI87">
        <f>IFERROR(COUNTIF('2- AMLE'!$D$37:$AG$37,"Lending/ Factoring")&gt;0,FALSE)</f>
        <v/>
      </c>
      <c r="AJ87">
        <f>IFERROR(AND(COUNTA('2- AMLE'!$D$37:$AG$37)=0,NOT(COUNTIF('2- AMLE'!$D$37:$AG$37,"Lending/ Factoring")&gt;0)),FALSE)</f>
        <v/>
      </c>
      <c r="AK87">
        <f>IF(AI87,IF(AH87,"ANSWERED","MISSING"),IF(AJ87,IF(AH87,"INVALID","CONTROLLER MISSING"),IF(AH87,"INVALID","NOT APPLICABLE")))</f>
        <v/>
      </c>
      <c r="AL87" t="inlineStr">
        <is>
          <t>PARSED</t>
        </is>
      </c>
    </row>
    <row r="88">
      <c r="A88" s="29" t="inlineStr">
        <is>
          <t>FINS_AMLE_89_v1</t>
        </is>
      </c>
      <c r="B88" s="30" t="inlineStr">
        <is>
          <t>Please provide the total number of customers benefitting from factoring at end of the previous calendar year for persons other than natural persons</t>
        </is>
      </c>
      <c r="C88" s="31" t="inlineStr">
        <is>
          <t>Further explanation of label not specified. Please refer to question text in label column.
WHEN TO ANSWER: “Product and Services” (FINS_AMLE_8) includes “Lending/ Factoring”</t>
        </is>
      </c>
      <c r="D88" s="34" t="inlineStr"/>
      <c r="E88" s="33" t="inlineStr"/>
      <c r="F88" s="33" t="inlineStr"/>
      <c r="G88" s="33" t="inlineStr"/>
      <c r="H88" s="33" t="inlineStr"/>
      <c r="I88" s="33" t="inlineStr"/>
      <c r="J88" s="33" t="inlineStr"/>
      <c r="K88" s="33" t="inlineStr"/>
      <c r="L88" s="33" t="inlineStr"/>
      <c r="M88" s="33" t="inlineStr"/>
      <c r="N88" s="33" t="inlineStr"/>
      <c r="O88" s="33" t="inlineStr"/>
      <c r="P88" s="33" t="inlineStr"/>
      <c r="Q88" s="33" t="inlineStr"/>
      <c r="R88" s="33" t="inlineStr"/>
      <c r="S88" s="33" t="inlineStr"/>
      <c r="T88" s="33" t="inlineStr"/>
      <c r="U88" s="33" t="inlineStr"/>
      <c r="V88" s="33" t="inlineStr"/>
      <c r="W88" s="33" t="inlineStr"/>
      <c r="X88" s="33" t="inlineStr"/>
      <c r="Y88" s="33" t="inlineStr"/>
      <c r="Z88" s="33" t="inlineStr"/>
      <c r="AA88" s="33" t="inlineStr"/>
      <c r="AB88" s="33" t="inlineStr"/>
      <c r="AC88" s="33" t="inlineStr"/>
      <c r="AD88" s="33" t="inlineStr"/>
      <c r="AE88" s="33" t="inlineStr"/>
      <c r="AF88" s="33" t="inlineStr"/>
      <c r="AG88" s="33" t="inlineStr"/>
      <c r="AH88">
        <f>COUNTA(D88:D88)&gt;0</f>
        <v/>
      </c>
      <c r="AI88">
        <f>IFERROR(COUNTIF('2- AMLE'!$D$37:$AG$37,"Lending/ Factoring")&gt;0,FALSE)</f>
        <v/>
      </c>
      <c r="AJ88">
        <f>IFERROR(AND(COUNTA('2- AMLE'!$D$37:$AG$37)=0,NOT(COUNTIF('2- AMLE'!$D$37:$AG$37,"Lending/ Factoring")&gt;0)),FALSE)</f>
        <v/>
      </c>
      <c r="AK88">
        <f>IF(AI88,IF(AH88,"ANSWERED","MISSING"),IF(AJ88,IF(AH88,"INVALID","CONTROLLER MISSING"),IF(AH88,"INVALID","NOT APPLICABLE")))</f>
        <v/>
      </c>
      <c r="AL88" t="inlineStr">
        <is>
          <t>PARSED</t>
        </is>
      </c>
    </row>
    <row r="89">
      <c r="A89" s="29" t="inlineStr">
        <is>
          <t>FINS_AMLE_90_v1</t>
        </is>
      </c>
      <c r="B89" s="30" t="inlineStr">
        <is>
          <t>Please provide the total number of customers benefitting from factoring at end of the previous calendar year for natural persons</t>
        </is>
      </c>
      <c r="C89" s="31" t="inlineStr">
        <is>
          <t>Further explanation of label not specified. Please refer to question text in label column.
WHEN TO ANSWER: “Product and Services” (FINS_AMLE_8) includes “Lending/ Factoring”</t>
        </is>
      </c>
      <c r="D89" s="34" t="inlineStr"/>
      <c r="E89" s="33" t="inlineStr"/>
      <c r="F89" s="33" t="inlineStr"/>
      <c r="G89" s="33" t="inlineStr"/>
      <c r="H89" s="33" t="inlineStr"/>
      <c r="I89" s="33" t="inlineStr"/>
      <c r="J89" s="33" t="inlineStr"/>
      <c r="K89" s="33" t="inlineStr"/>
      <c r="L89" s="33" t="inlineStr"/>
      <c r="M89" s="33" t="inlineStr"/>
      <c r="N89" s="33" t="inlineStr"/>
      <c r="O89" s="33" t="inlineStr"/>
      <c r="P89" s="33" t="inlineStr"/>
      <c r="Q89" s="33" t="inlineStr"/>
      <c r="R89" s="33" t="inlineStr"/>
      <c r="S89" s="33" t="inlineStr"/>
      <c r="T89" s="33" t="inlineStr"/>
      <c r="U89" s="33" t="inlineStr"/>
      <c r="V89" s="33" t="inlineStr"/>
      <c r="W89" s="33" t="inlineStr"/>
      <c r="X89" s="33" t="inlineStr"/>
      <c r="Y89" s="33" t="inlineStr"/>
      <c r="Z89" s="33" t="inlineStr"/>
      <c r="AA89" s="33" t="inlineStr"/>
      <c r="AB89" s="33" t="inlineStr"/>
      <c r="AC89" s="33" t="inlineStr"/>
      <c r="AD89" s="33" t="inlineStr"/>
      <c r="AE89" s="33" t="inlineStr"/>
      <c r="AF89" s="33" t="inlineStr"/>
      <c r="AG89" s="33" t="inlineStr"/>
      <c r="AH89">
        <f>COUNTA(D89:D89)&gt;0</f>
        <v/>
      </c>
      <c r="AI89">
        <f>IFERROR(COUNTIF('2- AMLE'!$D$37:$AG$37,"Lending/ Factoring")&gt;0,FALSE)</f>
        <v/>
      </c>
      <c r="AJ89">
        <f>IFERROR(AND(COUNTA('2- AMLE'!$D$37:$AG$37)=0,NOT(COUNTIF('2- AMLE'!$D$37:$AG$37,"Lending/ Factoring")&gt;0)),FALSE)</f>
        <v/>
      </c>
      <c r="AK89">
        <f>IF(AI89,IF(AH89,"ANSWERED","MISSING"),IF(AJ89,IF(AH89,"INVALID","CONTROLLER MISSING"),IF(AH89,"INVALID","NOT APPLICABLE")))</f>
        <v/>
      </c>
      <c r="AL89" t="inlineStr">
        <is>
          <t>PARSED</t>
        </is>
      </c>
    </row>
    <row r="90">
      <c r="A90" s="29" t="inlineStr">
        <is>
          <t>FINS_AMLE_91_v1</t>
        </is>
      </c>
      <c r="B90" s="30" t="inlineStr">
        <is>
          <t>Please provide the total number of customers benefitting from financing of commercial transactions at end of the previous calendar year for natural persons</t>
        </is>
      </c>
      <c r="C90" s="31" t="inlineStr">
        <is>
          <t>Further explanation of label not specified. Please refer to question text in label column.
WHEN TO ANSWER: “Product and Services” (FINS_AMLE_8) includes “Lending/ Factoring”</t>
        </is>
      </c>
      <c r="D90" s="34" t="inlineStr"/>
      <c r="E90" s="33" t="inlineStr"/>
      <c r="F90" s="33" t="inlineStr"/>
      <c r="G90" s="33" t="inlineStr"/>
      <c r="H90" s="33" t="inlineStr"/>
      <c r="I90" s="33" t="inlineStr"/>
      <c r="J90" s="33" t="inlineStr"/>
      <c r="K90" s="33" t="inlineStr"/>
      <c r="L90" s="33" t="inlineStr"/>
      <c r="M90" s="33" t="inlineStr"/>
      <c r="N90" s="33" t="inlineStr"/>
      <c r="O90" s="33" t="inlineStr"/>
      <c r="P90" s="33" t="inlineStr"/>
      <c r="Q90" s="33" t="inlineStr"/>
      <c r="R90" s="33" t="inlineStr"/>
      <c r="S90" s="33" t="inlineStr"/>
      <c r="T90" s="33" t="inlineStr"/>
      <c r="U90" s="33" t="inlineStr"/>
      <c r="V90" s="33" t="inlineStr"/>
      <c r="W90" s="33" t="inlineStr"/>
      <c r="X90" s="33" t="inlineStr"/>
      <c r="Y90" s="33" t="inlineStr"/>
      <c r="Z90" s="33" t="inlineStr"/>
      <c r="AA90" s="33" t="inlineStr"/>
      <c r="AB90" s="33" t="inlineStr"/>
      <c r="AC90" s="33" t="inlineStr"/>
      <c r="AD90" s="33" t="inlineStr"/>
      <c r="AE90" s="33" t="inlineStr"/>
      <c r="AF90" s="33" t="inlineStr"/>
      <c r="AG90" s="33" t="inlineStr"/>
      <c r="AH90">
        <f>COUNTA(D90:D90)&gt;0</f>
        <v/>
      </c>
      <c r="AI90">
        <f>IFERROR(COUNTIF('2- AMLE'!$D$37:$AG$37,"Lending/ Factoring")&gt;0,FALSE)</f>
        <v/>
      </c>
      <c r="AJ90">
        <f>IFERROR(AND(COUNTA('2- AMLE'!$D$37:$AG$37)=0,NOT(COUNTIF('2- AMLE'!$D$37:$AG$37,"Lending/ Factoring")&gt;0)),FALSE)</f>
        <v/>
      </c>
      <c r="AK90">
        <f>IF(AI90,IF(AH90,"ANSWERED","MISSING"),IF(AJ90,IF(AH90,"INVALID","CONTROLLER MISSING"),IF(AH90,"INVALID","NOT APPLICABLE")))</f>
        <v/>
      </c>
      <c r="AL90" t="inlineStr">
        <is>
          <t>PARSED</t>
        </is>
      </c>
    </row>
    <row r="91">
      <c r="A91" s="29" t="inlineStr">
        <is>
          <t>FINS_AMLE_92_v1</t>
        </is>
      </c>
      <c r="B91" s="30" t="inlineStr">
        <is>
          <t>Please provide the total number of customers benefitting from financing of commercial transactions at end of the previous calendar year for persons other than natural persons</t>
        </is>
      </c>
      <c r="C91" s="31" t="inlineStr">
        <is>
          <t>Further explanation of label not specified. Please refer to question text in label column.
WHEN TO ANSWER: “Product and Services” (FINS_AMLE_8) includes “Lending/ Factoring”</t>
        </is>
      </c>
      <c r="D91" s="34" t="inlineStr"/>
      <c r="E91" s="33" t="inlineStr"/>
      <c r="F91" s="33" t="inlineStr"/>
      <c r="G91" s="33" t="inlineStr"/>
      <c r="H91" s="33" t="inlineStr"/>
      <c r="I91" s="33" t="inlineStr"/>
      <c r="J91" s="33" t="inlineStr"/>
      <c r="K91" s="33" t="inlineStr"/>
      <c r="L91" s="33" t="inlineStr"/>
      <c r="M91" s="33" t="inlineStr"/>
      <c r="N91" s="33" t="inlineStr"/>
      <c r="O91" s="33" t="inlineStr"/>
      <c r="P91" s="33" t="inlineStr"/>
      <c r="Q91" s="33" t="inlineStr"/>
      <c r="R91" s="33" t="inlineStr"/>
      <c r="S91" s="33" t="inlineStr"/>
      <c r="T91" s="33" t="inlineStr"/>
      <c r="U91" s="33" t="inlineStr"/>
      <c r="V91" s="33" t="inlineStr"/>
      <c r="W91" s="33" t="inlineStr"/>
      <c r="X91" s="33" t="inlineStr"/>
      <c r="Y91" s="33" t="inlineStr"/>
      <c r="Z91" s="33" t="inlineStr"/>
      <c r="AA91" s="33" t="inlineStr"/>
      <c r="AB91" s="33" t="inlineStr"/>
      <c r="AC91" s="33" t="inlineStr"/>
      <c r="AD91" s="33" t="inlineStr"/>
      <c r="AE91" s="33" t="inlineStr"/>
      <c r="AF91" s="33" t="inlineStr"/>
      <c r="AG91" s="33" t="inlineStr"/>
      <c r="AH91">
        <f>COUNTA(D91:D91)&gt;0</f>
        <v/>
      </c>
      <c r="AI91">
        <f>IFERROR(COUNTIF('2- AMLE'!$D$37:$AG$37,"Lending/ Factoring")&gt;0,FALSE)</f>
        <v/>
      </c>
      <c r="AJ91">
        <f>IFERROR(AND(COUNTA('2- AMLE'!$D$37:$AG$37)=0,NOT(COUNTIF('2- AMLE'!$D$37:$AG$37,"Lending/ Factoring")&gt;0)),FALSE)</f>
        <v/>
      </c>
      <c r="AK91">
        <f>IF(AI91,IF(AH91,"ANSWERED","MISSING"),IF(AJ91,IF(AH91,"INVALID","CONTROLLER MISSING"),IF(AH91,"INVALID","NOT APPLICABLE")))</f>
        <v/>
      </c>
      <c r="AL91" t="inlineStr">
        <is>
          <t>PARSED</t>
        </is>
      </c>
    </row>
    <row r="92">
      <c r="A92" s="29" t="inlineStr">
        <is>
          <t>FINS_AMLE_93_v1</t>
        </is>
      </c>
      <c r="B92" s="30" t="inlineStr">
        <is>
          <t>Gross Written Premiums - Value</t>
        </is>
      </c>
      <c r="C92" s="31" t="inlineStr">
        <is>
          <t>In accordance with Article 35 of Directive 91/674/EEC, gross premiums written shall comprise all amounts due during the reference year in respect of insurance contracts regardless of the fact that such amounts may relat…
WHEN TO ANSWER: “Product and Services” (FINS_AMLE_8) includes “Life Insurance Contracts”</t>
        </is>
      </c>
      <c r="D92" s="34" t="inlineStr"/>
      <c r="E92" s="33" t="inlineStr"/>
      <c r="F92" s="33" t="inlineStr"/>
      <c r="G92" s="33" t="inlineStr"/>
      <c r="H92" s="33" t="inlineStr"/>
      <c r="I92" s="33" t="inlineStr"/>
      <c r="J92" s="33" t="inlineStr"/>
      <c r="K92" s="33" t="inlineStr"/>
      <c r="L92" s="33" t="inlineStr"/>
      <c r="M92" s="33" t="inlineStr"/>
      <c r="N92" s="33" t="inlineStr"/>
      <c r="O92" s="33" t="inlineStr"/>
      <c r="P92" s="33" t="inlineStr"/>
      <c r="Q92" s="33" t="inlineStr"/>
      <c r="R92" s="33" t="inlineStr"/>
      <c r="S92" s="33" t="inlineStr"/>
      <c r="T92" s="33" t="inlineStr"/>
      <c r="U92" s="33" t="inlineStr"/>
      <c r="V92" s="33" t="inlineStr"/>
      <c r="W92" s="33" t="inlineStr"/>
      <c r="X92" s="33" t="inlineStr"/>
      <c r="Y92" s="33" t="inlineStr"/>
      <c r="Z92" s="33" t="inlineStr"/>
      <c r="AA92" s="33" t="inlineStr"/>
      <c r="AB92" s="33" t="inlineStr"/>
      <c r="AC92" s="33" t="inlineStr"/>
      <c r="AD92" s="33" t="inlineStr"/>
      <c r="AE92" s="33" t="inlineStr"/>
      <c r="AF92" s="33" t="inlineStr"/>
      <c r="AG92" s="33" t="inlineStr"/>
      <c r="AH92">
        <f>COUNTA(D92:D92)&gt;0</f>
        <v/>
      </c>
      <c r="AI92">
        <f>IFERROR(COUNTIF('2- AMLE'!$D$37:$AG$37,"Life Insurance Contracts")&gt;0,FALSE)</f>
        <v/>
      </c>
      <c r="AJ92">
        <f>IFERROR(AND(COUNTA('2- AMLE'!$D$37:$AG$37)=0,NOT(COUNTIF('2- AMLE'!$D$37:$AG$37,"Life Insurance Contracts")&gt;0)),FALSE)</f>
        <v/>
      </c>
      <c r="AK92">
        <f>IF(AI92,IF(AH92,"ANSWERED","MISSING"),IF(AJ92,IF(AH92,"INVALID","CONTROLLER MISSING"),IF(AH92,"INVALID","NOT APPLICABLE")))</f>
        <v/>
      </c>
      <c r="AL92" t="inlineStr">
        <is>
          <t>PARSED</t>
        </is>
      </c>
    </row>
    <row r="93">
      <c r="A93" s="29" t="inlineStr">
        <is>
          <t>FINS_AMLE_94_v1</t>
        </is>
      </c>
      <c r="B93" s="30" t="inlineStr">
        <is>
          <t>Surrender Value of Insurance Contracts</t>
        </is>
      </c>
      <c r="C93" s="31" t="inlineStr">
        <is>
          <t>The total amount of surrender value as mentioned in Article 185 (3)(f) of Directive 2009/138/EC, paid. The surrender value should reflect the amount, defined contractually, paid to the policyholder during the reference…
WHEN TO ANSWER: “Product and Services” (FINS_AMLE_8) includes “Life Insurance Contracts”</t>
        </is>
      </c>
      <c r="D93" s="34" t="inlineStr"/>
      <c r="E93" s="33" t="inlineStr"/>
      <c r="F93" s="33" t="inlineStr"/>
      <c r="G93" s="33" t="inlineStr"/>
      <c r="H93" s="33" t="inlineStr"/>
      <c r="I93" s="33" t="inlineStr"/>
      <c r="J93" s="33" t="inlineStr"/>
      <c r="K93" s="33" t="inlineStr"/>
      <c r="L93" s="33" t="inlineStr"/>
      <c r="M93" s="33" t="inlineStr"/>
      <c r="N93" s="33" t="inlineStr"/>
      <c r="O93" s="33" t="inlineStr"/>
      <c r="P93" s="33" t="inlineStr"/>
      <c r="Q93" s="33" t="inlineStr"/>
      <c r="R93" s="33" t="inlineStr"/>
      <c r="S93" s="33" t="inlineStr"/>
      <c r="T93" s="33" t="inlineStr"/>
      <c r="U93" s="33" t="inlineStr"/>
      <c r="V93" s="33" t="inlineStr"/>
      <c r="W93" s="33" t="inlineStr"/>
      <c r="X93" s="33" t="inlineStr"/>
      <c r="Y93" s="33" t="inlineStr"/>
      <c r="Z93" s="33" t="inlineStr"/>
      <c r="AA93" s="33" t="inlineStr"/>
      <c r="AB93" s="33" t="inlineStr"/>
      <c r="AC93" s="33" t="inlineStr"/>
      <c r="AD93" s="33" t="inlineStr"/>
      <c r="AE93" s="33" t="inlineStr"/>
      <c r="AF93" s="33" t="inlineStr"/>
      <c r="AG93" s="33" t="inlineStr"/>
      <c r="AH93">
        <f>COUNTA(D93:D93)&gt;0</f>
        <v/>
      </c>
      <c r="AI93">
        <f>IFERROR(COUNTIF('2- AMLE'!$D$37:$AG$37,"Life Insurance Contracts")&gt;0,FALSE)</f>
        <v/>
      </c>
      <c r="AJ93">
        <f>IFERROR(AND(COUNTA('2- AMLE'!$D$37:$AG$37)=0,NOT(COUNTIF('2- AMLE'!$D$37:$AG$37,"Life Insurance Contracts")&gt;0)),FALSE)</f>
        <v/>
      </c>
      <c r="AK93">
        <f>IF(AI93,IF(AH93,"ANSWERED","MISSING"),IF(AJ93,IF(AH93,"INVALID","CONTROLLER MISSING"),IF(AH93,"INVALID","NOT APPLICABLE")))</f>
        <v/>
      </c>
      <c r="AL93" t="inlineStr">
        <is>
          <t>PARSED</t>
        </is>
      </c>
    </row>
    <row r="94">
      <c r="A94" s="29" t="inlineStr">
        <is>
          <t>FINS_AMLE_95_v1</t>
        </is>
      </c>
      <c r="B94" s="30" t="inlineStr">
        <is>
          <t>Premiums Paid to Broker (%)</t>
        </is>
      </c>
      <c r="C94" s="31" t="inlineStr">
        <is>
          <t>Indicate the percentage of all gross written premium collected (on behalf of insurer) directly by brokers from policy holders during the reference year, as a share of total Gross Written Premiums. Exclude commissions/fe…
WHEN TO ANSWER: “Product and Services” (FINS_AMLE_8) includes “Life Insurance Contracts”</t>
        </is>
      </c>
      <c r="D94" s="34" t="inlineStr"/>
      <c r="E94" s="33" t="inlineStr"/>
      <c r="F94" s="33" t="inlineStr"/>
      <c r="G94" s="33" t="inlineStr"/>
      <c r="H94" s="33" t="inlineStr"/>
      <c r="I94" s="33" t="inlineStr"/>
      <c r="J94" s="33" t="inlineStr"/>
      <c r="K94" s="33" t="inlineStr"/>
      <c r="L94" s="33" t="inlineStr"/>
      <c r="M94" s="33" t="inlineStr"/>
      <c r="N94" s="33" t="inlineStr"/>
      <c r="O94" s="33" t="inlineStr"/>
      <c r="P94" s="33" t="inlineStr"/>
      <c r="Q94" s="33" t="inlineStr"/>
      <c r="R94" s="33" t="inlineStr"/>
      <c r="S94" s="33" t="inlineStr"/>
      <c r="T94" s="33" t="inlineStr"/>
      <c r="U94" s="33" t="inlineStr"/>
      <c r="V94" s="33" t="inlineStr"/>
      <c r="W94" s="33" t="inlineStr"/>
      <c r="X94" s="33" t="inlineStr"/>
      <c r="Y94" s="33" t="inlineStr"/>
      <c r="Z94" s="33" t="inlineStr"/>
      <c r="AA94" s="33" t="inlineStr"/>
      <c r="AB94" s="33" t="inlineStr"/>
      <c r="AC94" s="33" t="inlineStr"/>
      <c r="AD94" s="33" t="inlineStr"/>
      <c r="AE94" s="33" t="inlineStr"/>
      <c r="AF94" s="33" t="inlineStr"/>
      <c r="AG94" s="33" t="inlineStr"/>
      <c r="AH94">
        <f>COUNTA(D94:D94)&gt;0</f>
        <v/>
      </c>
      <c r="AI94">
        <f>IFERROR(COUNTIF('2- AMLE'!$D$37:$AG$37,"Life Insurance Contracts")&gt;0,FALSE)</f>
        <v/>
      </c>
      <c r="AJ94">
        <f>IFERROR(AND(COUNTA('2- AMLE'!$D$37:$AG$37)=0,NOT(COUNTIF('2- AMLE'!$D$37:$AG$37,"Life Insurance Contracts")&gt;0)),FALSE)</f>
        <v/>
      </c>
      <c r="AK94">
        <f>IF(AI94,IF(AH94,"ANSWERED","MISSING"),IF(AJ94,IF(AH94,"INVALID","CONTROLLER MISSING"),IF(AH94,"INVALID","NOT APPLICABLE")))</f>
        <v/>
      </c>
      <c r="AL94" t="inlineStr">
        <is>
          <t>PARSED</t>
        </is>
      </c>
    </row>
    <row r="95">
      <c r="A95" s="29" t="inlineStr">
        <is>
          <t>FINS_AMLE_96_v1</t>
        </is>
      </c>
      <c r="B95" s="30" t="inlineStr">
        <is>
          <t>Non-low Risk Insurance Contracts - Number</t>
        </is>
      </c>
      <c r="C95" s="31" t="inlineStr">
        <is>
          <t>Indicate the total number of life insurance contracts or products outstanding as of end of the reference year that do not meet any of the following conditions (these are not cumulative): (i) they cannot be redeemed, (ii…
WHEN TO ANSWER: “Product and Services” (FINS_AMLE_8) includes “Life Insurance Contracts”</t>
        </is>
      </c>
      <c r="D95" s="34"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IFERROR(COUNTIF('2- AMLE'!$D$37:$AG$37,"Life Insurance Contracts")&gt;0,FALSE)</f>
        <v/>
      </c>
      <c r="AJ95">
        <f>IFERROR(AND(COUNTA('2- AMLE'!$D$37:$AG$37)=0,NOT(COUNTIF('2- AMLE'!$D$37:$AG$37,"Life Insurance Contracts")&gt;0)),FALSE)</f>
        <v/>
      </c>
      <c r="AK95">
        <f>IF(AI95,IF(AH95,"ANSWERED","MISSING"),IF(AJ95,IF(AH95,"INVALID","CONTROLLER MISSING"),IF(AH95,"INVALID","NOT APPLICABLE")))</f>
        <v/>
      </c>
      <c r="AL95" t="inlineStr">
        <is>
          <t>PARSED</t>
        </is>
      </c>
    </row>
    <row r="96">
      <c r="A96" s="29" t="inlineStr">
        <is>
          <t>FINS_AMLE_97_v1</t>
        </is>
      </c>
      <c r="B96" s="30" t="inlineStr">
        <is>
          <t>Currency Exchange - Sell (Number)</t>
        </is>
      </c>
      <c r="C96" s="31" t="inlineStr">
        <is>
          <t>Indicate the number of Currency Exchange transactions carried out - Sell - during the reference year.
WHEN TO ANSWER: “Product and Services” (FINS_AMLE_8) includes “Currency Exchange Involving Cash”</t>
        </is>
      </c>
      <c r="D96" s="34"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IFERROR(COUNTIF('2- AMLE'!$D$37:$AG$37,"Currency Exchange Involving Cash")&gt;0,FALSE)</f>
        <v/>
      </c>
      <c r="AJ96">
        <f>IFERROR(AND(COUNTA('2- AMLE'!$D$37:$AG$37)=0,NOT(COUNTIF('2- AMLE'!$D$37:$AG$37,"Currency Exchange Involving Cash")&gt;0)),FALSE)</f>
        <v/>
      </c>
      <c r="AK96">
        <f>IF(AI96,IF(AH96,"ANSWERED","MISSING"),IF(AJ96,IF(AH96,"INVALID","CONTROLLER MISSING"),IF(AH96,"INVALID","NOT APPLICABLE")))</f>
        <v/>
      </c>
      <c r="AL96" t="inlineStr">
        <is>
          <t>PARSED</t>
        </is>
      </c>
    </row>
    <row r="97">
      <c r="A97" s="29" t="inlineStr">
        <is>
          <t>FINS_AMLE_98_v1</t>
        </is>
      </c>
      <c r="B97" s="30" t="inlineStr">
        <is>
          <t>Currency Exchange - Buy (Number)</t>
        </is>
      </c>
      <c r="C97" s="31" t="inlineStr">
        <is>
          <t>Indicate the number of Currency Exchange transactions carried out - Buy - during the reference year.
WHEN TO ANSWER: “Product and Services” (FINS_AMLE_8) includes “Currency Exchange Involving Cash”</t>
        </is>
      </c>
      <c r="D97" s="34"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IFERROR(COUNTIF('2- AMLE'!$D$37:$AG$37,"Currency Exchange Involving Cash")&gt;0,FALSE)</f>
        <v/>
      </c>
      <c r="AJ97">
        <f>IFERROR(AND(COUNTA('2- AMLE'!$D$37:$AG$37)=0,NOT(COUNTIF('2- AMLE'!$D$37:$AG$37,"Currency Exchange Involving Cash")&gt;0)),FALSE)</f>
        <v/>
      </c>
      <c r="AK97">
        <f>IF(AI97,IF(AH97,"ANSWERED","MISSING"),IF(AJ97,IF(AH97,"INVALID","CONTROLLER MISSING"),IF(AH97,"INVALID","NOT APPLICABLE")))</f>
        <v/>
      </c>
      <c r="AL97" t="inlineStr">
        <is>
          <t>PARSED</t>
        </is>
      </c>
    </row>
    <row r="98">
      <c r="A98" s="29" t="inlineStr">
        <is>
          <t>FINS_AMLE_99_v1</t>
        </is>
      </c>
      <c r="B98" s="30" t="inlineStr">
        <is>
          <t>Currency Exchange - Sell &gt; EUR 1 000 (Number)</t>
        </is>
      </c>
      <c r="C98" s="31" t="inlineStr">
        <is>
          <t>Indicate the number of currency exchange transactions carried out - sell - where the transaction is above EUR 1 000 during the reference year.
WHEN TO ANSWER: “Product and Services” (FINS_AMLE_8) includes “Currency Exchange Involving Cash”</t>
        </is>
      </c>
      <c r="D98" s="34"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IFERROR(COUNTIF('2- AMLE'!$D$37:$AG$37,"Currency Exchange Involving Cash")&gt;0,FALSE)</f>
        <v/>
      </c>
      <c r="AJ98">
        <f>IFERROR(AND(COUNTA('2- AMLE'!$D$37:$AG$37)=0,NOT(COUNTIF('2- AMLE'!$D$37:$AG$37,"Currency Exchange Involving Cash")&gt;0)),FALSE)</f>
        <v/>
      </c>
      <c r="AK98">
        <f>IF(AI98,IF(AH98,"ANSWERED","MISSING"),IF(AJ98,IF(AH98,"INVALID","CONTROLLER MISSING"),IF(AH98,"INVALID","NOT APPLICABLE")))</f>
        <v/>
      </c>
      <c r="AL98" t="inlineStr">
        <is>
          <t>PARSED</t>
        </is>
      </c>
    </row>
    <row r="99">
      <c r="A99" s="29" t="inlineStr">
        <is>
          <t>FINS_AMLE_100_v1</t>
        </is>
      </c>
      <c r="B99" s="30" t="inlineStr">
        <is>
          <t>Currency Exchange - Buy &gt; EUR 1 000 (Number)</t>
        </is>
      </c>
      <c r="C99" s="31" t="inlineStr">
        <is>
          <t>Indicate the number of currency exchange transactions carried out – Buy - during the reference year, where the transaction is above EUR 1 000.
WHEN TO ANSWER: “Product and Services” (FINS_AMLE_8) includes “Currency Exchange Involving Cash”</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IFERROR(COUNTIF('2- AMLE'!$D$37:$AG$37,"Currency Exchange Involving Cash")&gt;0,FALSE)</f>
        <v/>
      </c>
      <c r="AJ99">
        <f>IFERROR(AND(COUNTA('2- AMLE'!$D$37:$AG$37)=0,NOT(COUNTIF('2- AMLE'!$D$37:$AG$37,"Currency Exchange Involving Cash")&gt;0)),FALSE)</f>
        <v/>
      </c>
      <c r="AK99">
        <f>IF(AI99,IF(AH99,"ANSWERED","MISSING"),IF(AJ99,IF(AH99,"INVALID","CONTROLLER MISSING"),IF(AH99,"INVALID","NOT APPLICABLE")))</f>
        <v/>
      </c>
      <c r="AL99" t="inlineStr">
        <is>
          <t>PARSED</t>
        </is>
      </c>
    </row>
    <row r="100">
      <c r="A100" s="29" t="inlineStr">
        <is>
          <t>FINS_AMLE_101_v1</t>
        </is>
      </c>
      <c r="B100" s="30" t="inlineStr">
        <is>
          <t>Currency Exchange - Sell (Value)</t>
        </is>
      </c>
      <c r="C100" s="31" t="inlineStr">
        <is>
          <t>Indicate the value of currency exchange transactions carried out - Sell - during the reference year.
Subject persons are required to use the same reporting currency selected for the MFSA prudential return when completi…
WHEN TO ANSWER: “Product and Services” (FINS_AMLE_8) includes “Currency Exchange Involving Cash”</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IFERROR(COUNTIF('2- AMLE'!$D$37:$AG$37,"Currency Exchange Involving Cash")&gt;0,FALSE)</f>
        <v/>
      </c>
      <c r="AJ100">
        <f>IFERROR(AND(COUNTA('2- AMLE'!$D$37:$AG$37)=0,NOT(COUNTIF('2- AMLE'!$D$37:$AG$37,"Currency Exchange Involving Cash")&gt;0)),FALSE)</f>
        <v/>
      </c>
      <c r="AK100">
        <f>IF(AI100,IF(AH100,"ANSWERED","MISSING"),IF(AJ100,IF(AH100,"INVALID","CONTROLLER MISSING"),IF(AH100,"INVALID","NOT APPLICABLE")))</f>
        <v/>
      </c>
      <c r="AL100" t="inlineStr">
        <is>
          <t>PARSED</t>
        </is>
      </c>
    </row>
    <row r="101">
      <c r="A101" s="29" t="inlineStr">
        <is>
          <t>FINS_AMLE_102_v1</t>
        </is>
      </c>
      <c r="B101" s="30" t="inlineStr">
        <is>
          <t>Currency Exchange - Buy (Value)</t>
        </is>
      </c>
      <c r="C101" s="31" t="inlineStr">
        <is>
          <t>Indicate the value of currency exchange transactions carried out - Buy - during the reference year.
Subject persons are required to use the same reporting currency selected for the MFSA prudential return when completin…
WHEN TO ANSWER: “Product and Services” (FINS_AMLE_8) includes “Currency Exchange Involving Cash”</t>
        </is>
      </c>
      <c r="D101" s="34" t="inlineStr"/>
      <c r="E101" s="33" t="inlineStr"/>
      <c r="F101" s="33" t="inlineStr"/>
      <c r="G101" s="33" t="inlineStr"/>
      <c r="H101" s="33" t="inlineStr"/>
      <c r="I101" s="33" t="inlineStr"/>
      <c r="J101" s="33" t="inlineStr"/>
      <c r="K101" s="33" t="inlineStr"/>
      <c r="L101" s="33" t="inlineStr"/>
      <c r="M101" s="33" t="inlineStr"/>
      <c r="N101" s="33" t="inlineStr"/>
      <c r="O101" s="33" t="inlineStr"/>
      <c r="P101" s="33" t="inlineStr"/>
      <c r="Q101" s="33" t="inlineStr"/>
      <c r="R101" s="33" t="inlineStr"/>
      <c r="S101" s="33" t="inlineStr"/>
      <c r="T101" s="33" t="inlineStr"/>
      <c r="U101" s="33" t="inlineStr"/>
      <c r="V101" s="33" t="inlineStr"/>
      <c r="W101" s="33" t="inlineStr"/>
      <c r="X101" s="33" t="inlineStr"/>
      <c r="Y101" s="33" t="inlineStr"/>
      <c r="Z101" s="33" t="inlineStr"/>
      <c r="AA101" s="33" t="inlineStr"/>
      <c r="AB101" s="33" t="inlineStr"/>
      <c r="AC101" s="33" t="inlineStr"/>
      <c r="AD101" s="33" t="inlineStr"/>
      <c r="AE101" s="33" t="inlineStr"/>
      <c r="AF101" s="33" t="inlineStr"/>
      <c r="AG101" s="33" t="inlineStr"/>
      <c r="AH101">
        <f>COUNTA(D101:D101)&gt;0</f>
        <v/>
      </c>
      <c r="AI101">
        <f>IFERROR(COUNTIF('2- AMLE'!$D$37:$AG$37,"Currency Exchange Involving Cash")&gt;0,FALSE)</f>
        <v/>
      </c>
      <c r="AJ101">
        <f>IFERROR(AND(COUNTA('2- AMLE'!$D$37:$AG$37)=0,NOT(COUNTIF('2- AMLE'!$D$37:$AG$37,"Currency Exchange Involving Cash")&gt;0)),FALSE)</f>
        <v/>
      </c>
      <c r="AK101">
        <f>IF(AI101,IF(AH101,"ANSWERED","MISSING"),IF(AJ101,IF(AH101,"INVALID","CONTROLLER MISSING"),IF(AH101,"INVALID","NOT APPLICABLE")))</f>
        <v/>
      </c>
      <c r="AL101" t="inlineStr">
        <is>
          <t>PARSED</t>
        </is>
      </c>
    </row>
    <row r="102">
      <c r="A102" s="29" t="inlineStr">
        <is>
          <t>FINS_AMLE_103_v1</t>
        </is>
      </c>
      <c r="B102" s="30" t="inlineStr">
        <is>
          <t>Currency Exchange - Cash-to-Cash (Value)</t>
        </is>
      </c>
      <c r="C102" s="31" t="inlineStr">
        <is>
          <t>Indicate the value of cash-to-cash currency exchange transactions carried out during the reference year.
Subject persons are required to use the same reporting currency selected for the MFSA prudential return when comp…
WHEN TO ANSWER: “Product and Services” (FINS_AMLE_8) includes “Currency Exchange Involving Cash”</t>
        </is>
      </c>
      <c r="D102" s="34" t="inlineStr"/>
      <c r="E102" s="33" t="inlineStr"/>
      <c r="F102" s="33" t="inlineStr"/>
      <c r="G102" s="33" t="inlineStr"/>
      <c r="H102" s="33" t="inlineStr"/>
      <c r="I102" s="33" t="inlineStr"/>
      <c r="J102" s="33" t="inlineStr"/>
      <c r="K102" s="33" t="inlineStr"/>
      <c r="L102" s="33" t="inlineStr"/>
      <c r="M102" s="33" t="inlineStr"/>
      <c r="N102" s="33" t="inlineStr"/>
      <c r="O102" s="33" t="inlineStr"/>
      <c r="P102" s="33" t="inlineStr"/>
      <c r="Q102" s="33" t="inlineStr"/>
      <c r="R102" s="33" t="inlineStr"/>
      <c r="S102" s="33" t="inlineStr"/>
      <c r="T102" s="33" t="inlineStr"/>
      <c r="U102" s="33" t="inlineStr"/>
      <c r="V102" s="33" t="inlineStr"/>
      <c r="W102" s="33" t="inlineStr"/>
      <c r="X102" s="33" t="inlineStr"/>
      <c r="Y102" s="33" t="inlineStr"/>
      <c r="Z102" s="33" t="inlineStr"/>
      <c r="AA102" s="33" t="inlineStr"/>
      <c r="AB102" s="33" t="inlineStr"/>
      <c r="AC102" s="33" t="inlineStr"/>
      <c r="AD102" s="33" t="inlineStr"/>
      <c r="AE102" s="33" t="inlineStr"/>
      <c r="AF102" s="33" t="inlineStr"/>
      <c r="AG102" s="33" t="inlineStr"/>
      <c r="AH102">
        <f>COUNTA(D102:D102)&gt;0</f>
        <v/>
      </c>
      <c r="AI102">
        <f>IFERROR(COUNTIF('2- AMLE'!$D$37:$AG$37,"Currency Exchange Involving Cash")&gt;0,FALSE)</f>
        <v/>
      </c>
      <c r="AJ102">
        <f>IFERROR(AND(COUNTA('2- AMLE'!$D$37:$AG$37)=0,NOT(COUNTIF('2- AMLE'!$D$37:$AG$37,"Currency Exchange Involving Cash")&gt;0)),FALSE)</f>
        <v/>
      </c>
      <c r="AK102">
        <f>IF(AI102,IF(AH102,"ANSWERED","MISSING"),IF(AJ102,IF(AH102,"INVALID","CONTROLLER MISSING"),IF(AH102,"INVALID","NOT APPLICABLE")))</f>
        <v/>
      </c>
      <c r="AL102" t="inlineStr">
        <is>
          <t>PARSED</t>
        </is>
      </c>
    </row>
    <row r="103">
      <c r="A103" s="29" t="inlineStr">
        <is>
          <t>FINS_AMLE_104_v1</t>
        </is>
      </c>
      <c r="B103" s="30" t="inlineStr">
        <is>
          <t>Retail Clients (MiFID)</t>
        </is>
      </c>
      <c r="C103" s="31" t="inlineStr">
        <is>
          <t>Indicate the total number of retail clients as of the end of the reference year.
As per Article 4(1)(11) of Directive 2014/65/EU (MiFID), ‘retail client’ means a client who is not a professional client.
In the case of j…
WHEN TO ANSWER: “Product and Services” (FINS_AMLE_8) includes “Investment Services”</t>
        </is>
      </c>
      <c r="D103" s="34"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IFERROR(COUNTIF('2- AMLE'!$D$37:$AG$37,"Investment Services")&gt;0,FALSE)</f>
        <v/>
      </c>
      <c r="AJ103">
        <f>IFERROR(AND(COUNTA('2- AMLE'!$D$37:$AG$37)=0,NOT(COUNTIF('2- AMLE'!$D$37:$AG$37,"Investment Services")&gt;0)),FALSE)</f>
        <v/>
      </c>
      <c r="AK103">
        <f>IF(AI103,IF(AH103,"ANSWERED","MISSING"),IF(AJ103,IF(AH103,"INVALID","CONTROLLER MISSING"),IF(AH103,"INVALID","NOT APPLICABLE")))</f>
        <v/>
      </c>
      <c r="AL103" t="inlineStr">
        <is>
          <t>PARSED</t>
        </is>
      </c>
    </row>
    <row r="104">
      <c r="A104" s="29" t="inlineStr">
        <is>
          <t>FINS_AMLE_105_v1</t>
        </is>
      </c>
      <c r="B104" s="30" t="inlineStr">
        <is>
          <t>Professional Clients (MiFID)</t>
        </is>
      </c>
      <c r="C104" s="31" t="inlineStr">
        <is>
          <t>Indicate the total number of professional clients as defined in Article 4(1)(10) of Directive 2014/65/EU (MIFID), and further specified in Annex II of the same Directive, as of the end of the reference year.
WHEN TO ANSWER: “Product and Services” (FINS_AMLE_8) includes “Investment Services”</t>
        </is>
      </c>
      <c r="D104" s="34" t="inlineStr"/>
      <c r="E104" s="33" t="inlineStr"/>
      <c r="F104" s="33" t="inlineStr"/>
      <c r="G104" s="33" t="inlineStr"/>
      <c r="H104" s="33" t="inlineStr"/>
      <c r="I104" s="33" t="inlineStr"/>
      <c r="J104" s="33" t="inlineStr"/>
      <c r="K104" s="33" t="inlineStr"/>
      <c r="L104" s="33" t="inlineStr"/>
      <c r="M104" s="33" t="inlineStr"/>
      <c r="N104" s="33" t="inlineStr"/>
      <c r="O104" s="33" t="inlineStr"/>
      <c r="P104" s="33" t="inlineStr"/>
      <c r="Q104" s="33" t="inlineStr"/>
      <c r="R104" s="33" t="inlineStr"/>
      <c r="S104" s="33" t="inlineStr"/>
      <c r="T104" s="33" t="inlineStr"/>
      <c r="U104" s="33" t="inlineStr"/>
      <c r="V104" s="33" t="inlineStr"/>
      <c r="W104" s="33" t="inlineStr"/>
      <c r="X104" s="33" t="inlineStr"/>
      <c r="Y104" s="33" t="inlineStr"/>
      <c r="Z104" s="33" t="inlineStr"/>
      <c r="AA104" s="33" t="inlineStr"/>
      <c r="AB104" s="33" t="inlineStr"/>
      <c r="AC104" s="33" t="inlineStr"/>
      <c r="AD104" s="33" t="inlineStr"/>
      <c r="AE104" s="33" t="inlineStr"/>
      <c r="AF104" s="33" t="inlineStr"/>
      <c r="AG104" s="33" t="inlineStr"/>
      <c r="AH104">
        <f>COUNTA(D104:D104)&gt;0</f>
        <v/>
      </c>
      <c r="AI104">
        <f>IFERROR(COUNTIF('2- AMLE'!$D$37:$AG$37,"Investment Services")&gt;0,FALSE)</f>
        <v/>
      </c>
      <c r="AJ104">
        <f>IFERROR(AND(COUNTA('2- AMLE'!$D$37:$AG$37)=0,NOT(COUNTIF('2- AMLE'!$D$37:$AG$37,"Investment Services")&gt;0)),FALSE)</f>
        <v/>
      </c>
      <c r="AK104">
        <f>IF(AI104,IF(AH104,"ANSWERED","MISSING"),IF(AJ104,IF(AH104,"INVALID","CONTROLLER MISSING"),IF(AH104,"INVALID","NOT APPLICABLE")))</f>
        <v/>
      </c>
      <c r="AL104" t="inlineStr">
        <is>
          <t>PARSED</t>
        </is>
      </c>
    </row>
    <row r="105">
      <c r="A105" s="29" t="inlineStr">
        <is>
          <t>FINS_AMLE_106_v1</t>
        </is>
      </c>
      <c r="B105" s="30" t="inlineStr">
        <is>
          <t>Non-EEA AML/CFT Regulated Customers</t>
        </is>
      </c>
      <c r="C105" s="31" t="inlineStr">
        <is>
          <t>Amongst the total number of customers (retail and professional clients) receiving the service of transmission of order, indicate the total number of AML/CFT regulated customers (retail and professional clients) outside…
WHEN TO ANSWER: “Product and Services” (FINS_AMLE_8) includes “Investment Services”</t>
        </is>
      </c>
      <c r="D105" s="34" t="inlineStr"/>
      <c r="E105" s="33" t="inlineStr"/>
      <c r="F105" s="33" t="inlineStr"/>
      <c r="G105" s="33" t="inlineStr"/>
      <c r="H105" s="33" t="inlineStr"/>
      <c r="I105" s="33" t="inlineStr"/>
      <c r="J105" s="33" t="inlineStr"/>
      <c r="K105" s="33" t="inlineStr"/>
      <c r="L105" s="33" t="inlineStr"/>
      <c r="M105" s="33" t="inlineStr"/>
      <c r="N105" s="33" t="inlineStr"/>
      <c r="O105" s="33" t="inlineStr"/>
      <c r="P105" s="33" t="inlineStr"/>
      <c r="Q105" s="33" t="inlineStr"/>
      <c r="R105" s="33" t="inlineStr"/>
      <c r="S105" s="33" t="inlineStr"/>
      <c r="T105" s="33" t="inlineStr"/>
      <c r="U105" s="33" t="inlineStr"/>
      <c r="V105" s="33" t="inlineStr"/>
      <c r="W105" s="33" t="inlineStr"/>
      <c r="X105" s="33" t="inlineStr"/>
      <c r="Y105" s="33" t="inlineStr"/>
      <c r="Z105" s="33" t="inlineStr"/>
      <c r="AA105" s="33" t="inlineStr"/>
      <c r="AB105" s="33" t="inlineStr"/>
      <c r="AC105" s="33" t="inlineStr"/>
      <c r="AD105" s="33" t="inlineStr"/>
      <c r="AE105" s="33" t="inlineStr"/>
      <c r="AF105" s="33" t="inlineStr"/>
      <c r="AG105" s="33" t="inlineStr"/>
      <c r="AH105">
        <f>COUNTA(D105:D105)&gt;0</f>
        <v/>
      </c>
      <c r="AI105">
        <f>IFERROR(COUNTIF('2- AMLE'!$D$37:$AG$37,"Investment Services")&gt;0,FALSE)</f>
        <v/>
      </c>
      <c r="AJ105">
        <f>IFERROR(AND(COUNTA('2- AMLE'!$D$37:$AG$37)=0,NOT(COUNTIF('2- AMLE'!$D$37:$AG$37,"Investment Services")&gt;0)),FALSE)</f>
        <v/>
      </c>
      <c r="AK105">
        <f>IF(AI105,IF(AH105,"ANSWERED","MISSING"),IF(AJ105,IF(AH105,"INVALID","CONTROLLER MISSING"),IF(AH105,"INVALID","NOT APPLICABLE")))</f>
        <v/>
      </c>
      <c r="AL105" t="inlineStr">
        <is>
          <t>PARSED</t>
        </is>
      </c>
    </row>
    <row r="106">
      <c r="A106" s="29" t="inlineStr">
        <is>
          <t>FINS_AMLE_107_v1</t>
        </is>
      </c>
      <c r="B106" s="30" t="inlineStr">
        <is>
          <t>Retail Clients (MiFID)</t>
        </is>
      </c>
      <c r="C106" s="31" t="inlineStr">
        <is>
          <t>This datapoint is not applicable for reporting obliged entities only acting as a Asset Management Company.
Indicate the total number of retail clients as defined in Article 4(1)(11) of Directive 2014/65/EU (MiFID), as o…
WHEN TO ANSWER: “Product and Services” (FINS_AMLE_8) includes “Investment Services”</t>
        </is>
      </c>
      <c r="D106" s="34" t="inlineStr"/>
      <c r="E106" s="33" t="inlineStr"/>
      <c r="F106" s="33" t="inlineStr"/>
      <c r="G106" s="33" t="inlineStr"/>
      <c r="H106" s="33" t="inlineStr"/>
      <c r="I106" s="33" t="inlineStr"/>
      <c r="J106" s="33" t="inlineStr"/>
      <c r="K106" s="33" t="inlineStr"/>
      <c r="L106" s="33" t="inlineStr"/>
      <c r="M106" s="33" t="inlineStr"/>
      <c r="N106" s="33" t="inlineStr"/>
      <c r="O106" s="33" t="inlineStr"/>
      <c r="P106" s="33" t="inlineStr"/>
      <c r="Q106" s="33" t="inlineStr"/>
      <c r="R106" s="33" t="inlineStr"/>
      <c r="S106" s="33" t="inlineStr"/>
      <c r="T106" s="33" t="inlineStr"/>
      <c r="U106" s="33" t="inlineStr"/>
      <c r="V106" s="33" t="inlineStr"/>
      <c r="W106" s="33" t="inlineStr"/>
      <c r="X106" s="33" t="inlineStr"/>
      <c r="Y106" s="33" t="inlineStr"/>
      <c r="Z106" s="33" t="inlineStr"/>
      <c r="AA106" s="33" t="inlineStr"/>
      <c r="AB106" s="33" t="inlineStr"/>
      <c r="AC106" s="33" t="inlineStr"/>
      <c r="AD106" s="33" t="inlineStr"/>
      <c r="AE106" s="33" t="inlineStr"/>
      <c r="AF106" s="33" t="inlineStr"/>
      <c r="AG106" s="33" t="inlineStr"/>
      <c r="AH106">
        <f>COUNTA(D106:D106)&gt;0</f>
        <v/>
      </c>
      <c r="AI106">
        <f>IFERROR(COUNTIF('2- AMLE'!$D$37:$AG$37,"Investment Services")&gt;0,FALSE)</f>
        <v/>
      </c>
      <c r="AJ106">
        <f>IFERROR(AND(COUNTA('2- AMLE'!$D$37:$AG$37)=0,NOT(COUNTIF('2- AMLE'!$D$37:$AG$37,"Investment Services")&gt;0)),FALSE)</f>
        <v/>
      </c>
      <c r="AK106">
        <f>IF(AI106,IF(AH106,"ANSWERED","MISSING"),IF(AJ106,IF(AH106,"INVALID","CONTROLLER MISSING"),IF(AH106,"INVALID","NOT APPLICABLE")))</f>
        <v/>
      </c>
      <c r="AL106" t="inlineStr">
        <is>
          <t>PARSED</t>
        </is>
      </c>
    </row>
    <row r="107">
      <c r="A107" s="29" t="inlineStr">
        <is>
          <t>FINS_AMLE_108_v1</t>
        </is>
      </c>
      <c r="B107" s="30" t="inlineStr">
        <is>
          <t>Professional Clients (MiFID)</t>
        </is>
      </c>
      <c r="C107" s="31" t="inlineStr">
        <is>
          <t>This datapoint is not applicable for reporting obliged entities only acting as a Asset Management Company.
Indicate the number of professional clients as defined in Article 4(1)(10) of Directive 2014/65/EU (MIFID), and…
WHEN TO ANSWER: “Product and Services” (FINS_AMLE_8) includes “Investment Services”</t>
        </is>
      </c>
      <c r="D107" s="34" t="inlineStr"/>
      <c r="E107" s="33" t="inlineStr"/>
      <c r="F107" s="33" t="inlineStr"/>
      <c r="G107" s="33" t="inlineStr"/>
      <c r="H107" s="33" t="inlineStr"/>
      <c r="I107" s="33" t="inlineStr"/>
      <c r="J107" s="33" t="inlineStr"/>
      <c r="K107" s="33" t="inlineStr"/>
      <c r="L107" s="33" t="inlineStr"/>
      <c r="M107" s="33" t="inlineStr"/>
      <c r="N107" s="33" t="inlineStr"/>
      <c r="O107" s="33" t="inlineStr"/>
      <c r="P107" s="33" t="inlineStr"/>
      <c r="Q107" s="33" t="inlineStr"/>
      <c r="R107" s="33" t="inlineStr"/>
      <c r="S107" s="33" t="inlineStr"/>
      <c r="T107" s="33" t="inlineStr"/>
      <c r="U107" s="33" t="inlineStr"/>
      <c r="V107" s="33" t="inlineStr"/>
      <c r="W107" s="33" t="inlineStr"/>
      <c r="X107" s="33" t="inlineStr"/>
      <c r="Y107" s="33" t="inlineStr"/>
      <c r="Z107" s="33" t="inlineStr"/>
      <c r="AA107" s="33" t="inlineStr"/>
      <c r="AB107" s="33" t="inlineStr"/>
      <c r="AC107" s="33" t="inlineStr"/>
      <c r="AD107" s="33" t="inlineStr"/>
      <c r="AE107" s="33" t="inlineStr"/>
      <c r="AF107" s="33" t="inlineStr"/>
      <c r="AG107" s="33" t="inlineStr"/>
      <c r="AH107">
        <f>COUNTA(D107:D107)&gt;0</f>
        <v/>
      </c>
      <c r="AI107">
        <f>IFERROR(COUNTIF('2- AMLE'!$D$37:$AG$37,"Investment Services")&gt;0,FALSE)</f>
        <v/>
      </c>
      <c r="AJ107">
        <f>IFERROR(AND(COUNTA('2- AMLE'!$D$37:$AG$37)=0,NOT(COUNTIF('2- AMLE'!$D$37:$AG$37,"Investment Services")&gt;0)),FALSE)</f>
        <v/>
      </c>
      <c r="AK107">
        <f>IF(AI107,IF(AH107,"ANSWERED","MISSING"),IF(AJ107,IF(AH107,"INVALID","CONTROLLER MISSING"),IF(AH107,"INVALID","NOT APPLICABLE")))</f>
        <v/>
      </c>
      <c r="AL107" t="inlineStr">
        <is>
          <t>PARSED</t>
        </is>
      </c>
    </row>
    <row r="108">
      <c r="A108" s="29" t="inlineStr">
        <is>
          <t>FINS_AMLE_109_v1</t>
        </is>
      </c>
      <c r="B108" s="30" t="inlineStr">
        <is>
          <t>Indirect Custody Assets (%)</t>
        </is>
      </c>
      <c r="C108" s="31" t="inlineStr">
        <is>
          <t>This datapoint is not applicable for reporting obliged entities only acting as a Asset Management Company.
Indicate the percentage of assets under custody for which the obliged entity does not have a direct business rel…
WHEN TO ANSWER: “Product and Services” (FINS_AMLE_8) includes “Investment Services”</t>
        </is>
      </c>
      <c r="D108" s="34" t="inlineStr"/>
      <c r="E108" s="33" t="inlineStr"/>
      <c r="F108" s="33" t="inlineStr"/>
      <c r="G108" s="33" t="inlineStr"/>
      <c r="H108" s="33" t="inlineStr"/>
      <c r="I108" s="33" t="inlineStr"/>
      <c r="J108" s="33" t="inlineStr"/>
      <c r="K108" s="33" t="inlineStr"/>
      <c r="L108" s="33" t="inlineStr"/>
      <c r="M108" s="33" t="inlineStr"/>
      <c r="N108" s="33" t="inlineStr"/>
      <c r="O108" s="33" t="inlineStr"/>
      <c r="P108" s="33" t="inlineStr"/>
      <c r="Q108" s="33" t="inlineStr"/>
      <c r="R108" s="33" t="inlineStr"/>
      <c r="S108" s="33" t="inlineStr"/>
      <c r="T108" s="33" t="inlineStr"/>
      <c r="U108" s="33" t="inlineStr"/>
      <c r="V108" s="33" t="inlineStr"/>
      <c r="W108" s="33" t="inlineStr"/>
      <c r="X108" s="33" t="inlineStr"/>
      <c r="Y108" s="33" t="inlineStr"/>
      <c r="Z108" s="33" t="inlineStr"/>
      <c r="AA108" s="33" t="inlineStr"/>
      <c r="AB108" s="33" t="inlineStr"/>
      <c r="AC108" s="33" t="inlineStr"/>
      <c r="AD108" s="33" t="inlineStr"/>
      <c r="AE108" s="33" t="inlineStr"/>
      <c r="AF108" s="33" t="inlineStr"/>
      <c r="AG108" s="33" t="inlineStr"/>
      <c r="AH108">
        <f>COUNTA(D108:D108)&gt;0</f>
        <v/>
      </c>
      <c r="AI108">
        <f>IFERROR(COUNTIF('2- AMLE'!$D$37:$AG$37,"Investment Services")&gt;0,FALSE)</f>
        <v/>
      </c>
      <c r="AJ108">
        <f>IFERROR(AND(COUNTA('2- AMLE'!$D$37:$AG$37)=0,NOT(COUNTIF('2- AMLE'!$D$37:$AG$37,"Investment Services")&gt;0)),FALSE)</f>
        <v/>
      </c>
      <c r="AK108">
        <f>IF(AI108,IF(AH108,"ANSWERED","MISSING"),IF(AJ108,IF(AH108,"INVALID","CONTROLLER MISSING"),IF(AH108,"INVALID","NOT APPLICABLE")))</f>
        <v/>
      </c>
      <c r="AL108" t="inlineStr">
        <is>
          <t>PARSED</t>
        </is>
      </c>
    </row>
    <row r="109">
      <c r="A109" s="29" t="inlineStr">
        <is>
          <t>FINS_AMLE_110_v1</t>
        </is>
      </c>
      <c r="B109" s="30" t="inlineStr">
        <is>
          <t>Non-EEA AML/CFT Regulated Customers</t>
        </is>
      </c>
      <c r="C109" s="31" t="inlineStr">
        <is>
          <t>This datapoint is not applicable for reporting obliged entities only acting as a Asset Management Company.
Amongst the total number of customers (retail and professional clients) receiving the service of custody account…
WHEN TO ANSWER: “Product and Services” (FINS_AMLE_8) includes “Investment Services”</t>
        </is>
      </c>
      <c r="D109" s="34" t="inlineStr"/>
      <c r="E109" s="33" t="inlineStr"/>
      <c r="F109" s="33" t="inlineStr"/>
      <c r="G109" s="33" t="inlineStr"/>
      <c r="H109" s="33" t="inlineStr"/>
      <c r="I109" s="33" t="inlineStr"/>
      <c r="J109" s="33" t="inlineStr"/>
      <c r="K109" s="33" t="inlineStr"/>
      <c r="L109" s="33" t="inlineStr"/>
      <c r="M109" s="33" t="inlineStr"/>
      <c r="N109" s="33" t="inlineStr"/>
      <c r="O109" s="33" t="inlineStr"/>
      <c r="P109" s="33" t="inlineStr"/>
      <c r="Q109" s="33" t="inlineStr"/>
      <c r="R109" s="33" t="inlineStr"/>
      <c r="S109" s="33" t="inlineStr"/>
      <c r="T109" s="33" t="inlineStr"/>
      <c r="U109" s="33" t="inlineStr"/>
      <c r="V109" s="33" t="inlineStr"/>
      <c r="W109" s="33" t="inlineStr"/>
      <c r="X109" s="33" t="inlineStr"/>
      <c r="Y109" s="33" t="inlineStr"/>
      <c r="Z109" s="33" t="inlineStr"/>
      <c r="AA109" s="33" t="inlineStr"/>
      <c r="AB109" s="33" t="inlineStr"/>
      <c r="AC109" s="33" t="inlineStr"/>
      <c r="AD109" s="33" t="inlineStr"/>
      <c r="AE109" s="33" t="inlineStr"/>
      <c r="AF109" s="33" t="inlineStr"/>
      <c r="AG109" s="33" t="inlineStr"/>
      <c r="AH109">
        <f>COUNTA(D109:D109)&gt;0</f>
        <v/>
      </c>
      <c r="AI109">
        <f>IFERROR(COUNTIF('2- AMLE'!$D$37:$AG$37,"Investment Services")&gt;0,FALSE)</f>
        <v/>
      </c>
      <c r="AJ109">
        <f>IFERROR(AND(COUNTA('2- AMLE'!$D$37:$AG$37)=0,NOT(COUNTIF('2- AMLE'!$D$37:$AG$37,"Investment Services")&gt;0)),FALSE)</f>
        <v/>
      </c>
      <c r="AK109">
        <f>IF(AI109,IF(AH109,"ANSWERED","MISSING"),IF(AJ109,IF(AH109,"INVALID","CONTROLLER MISSING"),IF(AH109,"INVALID","NOT APPLICABLE")))</f>
        <v/>
      </c>
      <c r="AL109" t="inlineStr">
        <is>
          <t>PARSED</t>
        </is>
      </c>
    </row>
    <row r="110">
      <c r="A110" s="29" t="inlineStr">
        <is>
          <t>FINS_AMLE_111_v1</t>
        </is>
      </c>
      <c r="B110" s="30" t="inlineStr">
        <is>
          <t>Retail Clients (MiFID)</t>
        </is>
      </c>
      <c r="C110" s="31" t="inlineStr">
        <is>
          <t>Indicate the number of retail clients, as defined in Article 4(1)(11) of Directive 2014/65/EU (MiFID), as of the end of the reference year.
WHEN TO ANSWER: “Product and Services” (FINS_AMLE_8) includes “Investment Services”</t>
        </is>
      </c>
      <c r="D110" s="34" t="inlineStr"/>
      <c r="E110" s="33" t="inlineStr"/>
      <c r="F110" s="33" t="inlineStr"/>
      <c r="G110" s="33" t="inlineStr"/>
      <c r="H110" s="33" t="inlineStr"/>
      <c r="I110" s="33" t="inlineStr"/>
      <c r="J110" s="33" t="inlineStr"/>
      <c r="K110" s="33" t="inlineStr"/>
      <c r="L110" s="33" t="inlineStr"/>
      <c r="M110" s="33" t="inlineStr"/>
      <c r="N110" s="33" t="inlineStr"/>
      <c r="O110" s="33" t="inlineStr"/>
      <c r="P110" s="33" t="inlineStr"/>
      <c r="Q110" s="33" t="inlineStr"/>
      <c r="R110" s="33" t="inlineStr"/>
      <c r="S110" s="33" t="inlineStr"/>
      <c r="T110" s="33" t="inlineStr"/>
      <c r="U110" s="33" t="inlineStr"/>
      <c r="V110" s="33" t="inlineStr"/>
      <c r="W110" s="33" t="inlineStr"/>
      <c r="X110" s="33" t="inlineStr"/>
      <c r="Y110" s="33" t="inlineStr"/>
      <c r="Z110" s="33" t="inlineStr"/>
      <c r="AA110" s="33" t="inlineStr"/>
      <c r="AB110" s="33" t="inlineStr"/>
      <c r="AC110" s="33" t="inlineStr"/>
      <c r="AD110" s="33" t="inlineStr"/>
      <c r="AE110" s="33" t="inlineStr"/>
      <c r="AF110" s="33" t="inlineStr"/>
      <c r="AG110" s="33" t="inlineStr"/>
      <c r="AH110">
        <f>COUNTA(D110:D110)&gt;0</f>
        <v/>
      </c>
      <c r="AI110">
        <f>IFERROR(COUNTIF('2- AMLE'!$D$37:$AG$37,"Investment Services")&gt;0,FALSE)</f>
        <v/>
      </c>
      <c r="AJ110">
        <f>IFERROR(AND(COUNTA('2- AMLE'!$D$37:$AG$37)=0,NOT(COUNTIF('2- AMLE'!$D$37:$AG$37,"Investment Services")&gt;0)),FALSE)</f>
        <v/>
      </c>
      <c r="AK110">
        <f>IF(AI110,IF(AH110,"ANSWERED","MISSING"),IF(AJ110,IF(AH110,"INVALID","CONTROLLER MISSING"),IF(AH110,"INVALID","NOT APPLICABLE")))</f>
        <v/>
      </c>
      <c r="AL110" t="inlineStr">
        <is>
          <t>PARSED</t>
        </is>
      </c>
    </row>
    <row r="111">
      <c r="A111" s="29" t="inlineStr">
        <is>
          <t>FINS_AMLE_112_v1</t>
        </is>
      </c>
      <c r="B111" s="30" t="inlineStr">
        <is>
          <t>Professional Clients (MiFID)</t>
        </is>
      </c>
      <c r="C111" s="31" t="inlineStr">
        <is>
          <t>Indicate the number of professional clients as defined in Article 4(1)(10) of Directive 2014/65/EU (MIFID), and further specified in Annex II of the same Directive, as of the end of the reference year.
WHEN TO ANSWER: “Product and Services” (FINS_AMLE_8) includes “Investment Services”</t>
        </is>
      </c>
      <c r="D111" s="34" t="inlineStr"/>
      <c r="E111" s="33" t="inlineStr"/>
      <c r="F111" s="33" t="inlineStr"/>
      <c r="G111" s="33" t="inlineStr"/>
      <c r="H111" s="33" t="inlineStr"/>
      <c r="I111" s="33" t="inlineStr"/>
      <c r="J111" s="33" t="inlineStr"/>
      <c r="K111" s="33" t="inlineStr"/>
      <c r="L111" s="33" t="inlineStr"/>
      <c r="M111" s="33" t="inlineStr"/>
      <c r="N111" s="33" t="inlineStr"/>
      <c r="O111" s="33" t="inlineStr"/>
      <c r="P111" s="33" t="inlineStr"/>
      <c r="Q111" s="33" t="inlineStr"/>
      <c r="R111" s="33" t="inlineStr"/>
      <c r="S111" s="33" t="inlineStr"/>
      <c r="T111" s="33" t="inlineStr"/>
      <c r="U111" s="33" t="inlineStr"/>
      <c r="V111" s="33" t="inlineStr"/>
      <c r="W111" s="33" t="inlineStr"/>
      <c r="X111" s="33" t="inlineStr"/>
      <c r="Y111" s="33" t="inlineStr"/>
      <c r="Z111" s="33" t="inlineStr"/>
      <c r="AA111" s="33" t="inlineStr"/>
      <c r="AB111" s="33" t="inlineStr"/>
      <c r="AC111" s="33" t="inlineStr"/>
      <c r="AD111" s="33" t="inlineStr"/>
      <c r="AE111" s="33" t="inlineStr"/>
      <c r="AF111" s="33" t="inlineStr"/>
      <c r="AG111" s="33" t="inlineStr"/>
      <c r="AH111">
        <f>COUNTA(D111:D111)&gt;0</f>
        <v/>
      </c>
      <c r="AI111">
        <f>IFERROR(COUNTIF('2- AMLE'!$D$37:$AG$37,"Investment Services")&gt;0,FALSE)</f>
        <v/>
      </c>
      <c r="AJ111">
        <f>IFERROR(AND(COUNTA('2- AMLE'!$D$37:$AG$37)=0,NOT(COUNTIF('2- AMLE'!$D$37:$AG$37,"Investment Services")&gt;0)),FALSE)</f>
        <v/>
      </c>
      <c r="AK111">
        <f>IF(AI111,IF(AH111,"ANSWERED","MISSING"),IF(AJ111,IF(AH111,"INVALID","CONTROLLER MISSING"),IF(AH111,"INVALID","NOT APPLICABLE")))</f>
        <v/>
      </c>
      <c r="AL111" t="inlineStr">
        <is>
          <t>PARSED</t>
        </is>
      </c>
    </row>
    <row r="112">
      <c r="A112" s="29" t="inlineStr">
        <is>
          <t>FINS_AMLE_113_v1</t>
        </is>
      </c>
      <c r="B112" s="30" t="inlineStr">
        <is>
          <t>Total assets under management</t>
        </is>
      </c>
      <c r="C112" s="31" t="inlineStr">
        <is>
          <t>Indicate the total value of AUM (computed consistently with the guidance provided above), as the monetary stock of the end of the reference year.
Subject persons are required to use the same reporting currency selected…
WHEN TO ANSWER: “Product and Services” (FINS_AMLE_8) includes “Investment Services”</t>
        </is>
      </c>
      <c r="D112" s="34" t="inlineStr"/>
      <c r="E112" s="33" t="inlineStr"/>
      <c r="F112" s="33" t="inlineStr"/>
      <c r="G112" s="33" t="inlineStr"/>
      <c r="H112" s="33" t="inlineStr"/>
      <c r="I112" s="33" t="inlineStr"/>
      <c r="J112" s="33" t="inlineStr"/>
      <c r="K112" s="33" t="inlineStr"/>
      <c r="L112" s="33" t="inlineStr"/>
      <c r="M112" s="33" t="inlineStr"/>
      <c r="N112" s="33" t="inlineStr"/>
      <c r="O112" s="33" t="inlineStr"/>
      <c r="P112" s="33" t="inlineStr"/>
      <c r="Q112" s="33" t="inlineStr"/>
      <c r="R112" s="33" t="inlineStr"/>
      <c r="S112" s="33" t="inlineStr"/>
      <c r="T112" s="33" t="inlineStr"/>
      <c r="U112" s="33" t="inlineStr"/>
      <c r="V112" s="33" t="inlineStr"/>
      <c r="W112" s="33" t="inlineStr"/>
      <c r="X112" s="33" t="inlineStr"/>
      <c r="Y112" s="33" t="inlineStr"/>
      <c r="Z112" s="33" t="inlineStr"/>
      <c r="AA112" s="33" t="inlineStr"/>
      <c r="AB112" s="33" t="inlineStr"/>
      <c r="AC112" s="33" t="inlineStr"/>
      <c r="AD112" s="33" t="inlineStr"/>
      <c r="AE112" s="33" t="inlineStr"/>
      <c r="AF112" s="33" t="inlineStr"/>
      <c r="AG112" s="33" t="inlineStr"/>
      <c r="AH112">
        <f>COUNTA(D112:D112)&gt;0</f>
        <v/>
      </c>
      <c r="AI112">
        <f>IFERROR(COUNTIF('2- AMLE'!$D$37:$AG$37,"Investment Services")&gt;0,FALSE)</f>
        <v/>
      </c>
      <c r="AJ112">
        <f>IFERROR(AND(COUNTA('2- AMLE'!$D$37:$AG$37)=0,NOT(COUNTIF('2- AMLE'!$D$37:$AG$37,"Investment Services")&gt;0)),FALSE)</f>
        <v/>
      </c>
      <c r="AK112">
        <f>IF(AI112,IF(AH112,"ANSWERED","MISSING"),IF(AJ112,IF(AH112,"INVALID","CONTROLLER MISSING"),IF(AH112,"INVALID","NOT APPLICABLE")))</f>
        <v/>
      </c>
      <c r="AL112" t="inlineStr">
        <is>
          <t>PARSED</t>
        </is>
      </c>
    </row>
    <row r="113">
      <c r="A113" s="29" t="inlineStr">
        <is>
          <t>FINS_AMLE_114_v1</t>
        </is>
      </c>
      <c r="B113" s="30" t="inlineStr">
        <is>
          <t>Customers with Assets &gt;= EUR 5M</t>
        </is>
      </c>
      <c r="C113" s="31" t="inlineStr">
        <is>
          <t>For the purpose of this datapoint, Obliged Entities should only consider the assets they manage for each customer under the respective management mandate. In order to ascertain whether the EUR 5 000 000 threshold is exc…
WHEN TO ANSWER: “Product and Services” (FINS_AMLE_8) includes “Investment Services”</t>
        </is>
      </c>
      <c r="D113" s="34" t="inlineStr"/>
      <c r="E113" s="33" t="inlineStr"/>
      <c r="F113" s="33" t="inlineStr"/>
      <c r="G113" s="33" t="inlineStr"/>
      <c r="H113" s="33" t="inlineStr"/>
      <c r="I113" s="33" t="inlineStr"/>
      <c r="J113" s="33" t="inlineStr"/>
      <c r="K113" s="33" t="inlineStr"/>
      <c r="L113" s="33" t="inlineStr"/>
      <c r="M113" s="33" t="inlineStr"/>
      <c r="N113" s="33" t="inlineStr"/>
      <c r="O113" s="33" t="inlineStr"/>
      <c r="P113" s="33" t="inlineStr"/>
      <c r="Q113" s="33" t="inlineStr"/>
      <c r="R113" s="33" t="inlineStr"/>
      <c r="S113" s="33" t="inlineStr"/>
      <c r="T113" s="33" t="inlineStr"/>
      <c r="U113" s="33" t="inlineStr"/>
      <c r="V113" s="33" t="inlineStr"/>
      <c r="W113" s="33" t="inlineStr"/>
      <c r="X113" s="33" t="inlineStr"/>
      <c r="Y113" s="33" t="inlineStr"/>
      <c r="Z113" s="33" t="inlineStr"/>
      <c r="AA113" s="33" t="inlineStr"/>
      <c r="AB113" s="33" t="inlineStr"/>
      <c r="AC113" s="33" t="inlineStr"/>
      <c r="AD113" s="33" t="inlineStr"/>
      <c r="AE113" s="33" t="inlineStr"/>
      <c r="AF113" s="33" t="inlineStr"/>
      <c r="AG113" s="33" t="inlineStr"/>
      <c r="AH113">
        <f>COUNTA(D113:D113)&gt;0</f>
        <v/>
      </c>
      <c r="AI113">
        <f>IFERROR(COUNTIF('2- AMLE'!$D$37:$AG$37,"Investment Services")&gt;0,FALSE)</f>
        <v/>
      </c>
      <c r="AJ113">
        <f>IFERROR(AND(COUNTA('2- AMLE'!$D$37:$AG$37)=0,NOT(COUNTIF('2- AMLE'!$D$37:$AG$37,"Investment Services")&gt;0)),FALSE)</f>
        <v/>
      </c>
      <c r="AK113">
        <f>IF(AI113,IF(AH113,"ANSWERED","MISSING"),IF(AJ113,IF(AH113,"INVALID","CONTROLLER MISSING"),IF(AH113,"INVALID","NOT APPLICABLE")))</f>
        <v/>
      </c>
      <c r="AL113" t="inlineStr">
        <is>
          <t>PARSED</t>
        </is>
      </c>
    </row>
    <row r="114">
      <c r="A114" s="29" t="inlineStr">
        <is>
          <t>FINS_AMLE_115_v1</t>
        </is>
      </c>
      <c r="B114" s="30" t="inlineStr">
        <is>
          <t>To how many customers (Natural persons) did you provide money remittance services during the
previous calendar year?</t>
        </is>
      </c>
      <c r="C114" s="31" t="inlineStr">
        <is>
          <t>Further explanation of label not specified. Please refer to question text in label column.
WHEN TO ANSWER: “Product and Services” (FINS_AMLE_8) includes “Money Remittance”</t>
        </is>
      </c>
      <c r="D114" s="34"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IFERROR(COUNTIF('2- AMLE'!$D$37:$AG$37,"Money Remittance")&gt;0,FALSE)</f>
        <v/>
      </c>
      <c r="AJ114">
        <f>IFERROR(AND(COUNTA('2- AMLE'!$D$37:$AG$37)=0,NOT(COUNTIF('2- AMLE'!$D$37:$AG$37,"Money Remittance")&gt;0)),FALSE)</f>
        <v/>
      </c>
      <c r="AK114">
        <f>IF(AI114,IF(AH114,"ANSWERED","MISSING"),IF(AJ114,IF(AH114,"INVALID","CONTROLLER MISSING"),IF(AH114,"INVALID","NOT APPLICABLE")))</f>
        <v/>
      </c>
      <c r="AL114" t="inlineStr">
        <is>
          <t>PARSED</t>
        </is>
      </c>
    </row>
    <row r="115">
      <c r="A115" s="29" t="inlineStr">
        <is>
          <t>FINS_AMLE_116_v1</t>
        </is>
      </c>
      <c r="B115" s="30" t="inlineStr">
        <is>
          <t>To how many customers (Persons other than natural persons) did you provide money remittance services during the previous calendar year?</t>
        </is>
      </c>
      <c r="C115" s="31" t="inlineStr">
        <is>
          <t>Further explanation of label not specified. Please refer to question text in label column.
WHEN TO ANSWER: “Product and Services” (FINS_AMLE_8) includes “Money Remittance”</t>
        </is>
      </c>
      <c r="D115" s="34"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IFERROR(COUNTIF('2- AMLE'!$D$37:$AG$37,"Money Remittance")&gt;0,FALSE)</f>
        <v/>
      </c>
      <c r="AJ115">
        <f>IFERROR(AND(COUNTA('2- AMLE'!$D$37:$AG$37)=0,NOT(COUNTIF('2- AMLE'!$D$37:$AG$37,"Money Remittance")&gt;0)),FALSE)</f>
        <v/>
      </c>
      <c r="AK115">
        <f>IF(AI115,IF(AH115,"ANSWERED","MISSING"),IF(AJ115,IF(AH115,"INVALID","CONTROLLER MISSING"),IF(AH115,"INVALID","NOT APPLICABLE")))</f>
        <v/>
      </c>
      <c r="AL115" t="inlineStr">
        <is>
          <t>PARSED</t>
        </is>
      </c>
    </row>
    <row r="116">
      <c r="A116" s="29" t="inlineStr">
        <is>
          <t>FINS_AMLE_117_v1</t>
        </is>
      </c>
      <c r="B116" s="30" t="inlineStr">
        <is>
          <t>Money Remittance (Incoming) – Number</t>
        </is>
      </c>
      <c r="C116" s="31" t="inlineStr">
        <is>
          <t>Indicate the total number of Money Remittance payments (Incoming) processed and executed during the reference year.
WHEN TO ANSWER: “Product and Services” (FINS_AMLE_8) includes “Money Remittance”</t>
        </is>
      </c>
      <c r="D116" s="34"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IFERROR(COUNTIF('2- AMLE'!$D$37:$AG$37,"Money Remittance")&gt;0,FALSE)</f>
        <v/>
      </c>
      <c r="AJ116">
        <f>IFERROR(AND(COUNTA('2- AMLE'!$D$37:$AG$37)=0,NOT(COUNTIF('2- AMLE'!$D$37:$AG$37,"Money Remittance")&gt;0)),FALSE)</f>
        <v/>
      </c>
      <c r="AK116">
        <f>IF(AI116,IF(AH116,"ANSWERED","MISSING"),IF(AJ116,IF(AH116,"INVALID","CONTROLLER MISSING"),IF(AH116,"INVALID","NOT APPLICABLE")))</f>
        <v/>
      </c>
      <c r="AL116" t="inlineStr">
        <is>
          <t>PARSED</t>
        </is>
      </c>
    </row>
    <row r="117">
      <c r="A117" s="29" t="inlineStr">
        <is>
          <t>FINS_AMLE_118_v1</t>
        </is>
      </c>
      <c r="B117" s="30" t="inlineStr">
        <is>
          <t>Money Remittance (Outgoing) – Number</t>
        </is>
      </c>
      <c r="C117" s="31" t="inlineStr">
        <is>
          <t>Indicate the total number of Money Remittance payments (Outgoing) processed and executed during the reference year.
WHEN TO ANSWER: “Product and Services” (FINS_AMLE_8) includes “Money Remittance”</t>
        </is>
      </c>
      <c r="D117" s="34"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IFERROR(COUNTIF('2- AMLE'!$D$37:$AG$37,"Money Remittance")&gt;0,FALSE)</f>
        <v/>
      </c>
      <c r="AJ117">
        <f>IFERROR(AND(COUNTA('2- AMLE'!$D$37:$AG$37)=0,NOT(COUNTIF('2- AMLE'!$D$37:$AG$37,"Money Remittance")&gt;0)),FALSE)</f>
        <v/>
      </c>
      <c r="AK117">
        <f>IF(AI117,IF(AH117,"ANSWERED","MISSING"),IF(AJ117,IF(AH117,"INVALID","CONTROLLER MISSING"),IF(AH117,"INVALID","NOT APPLICABLE")))</f>
        <v/>
      </c>
      <c r="AL117" t="inlineStr">
        <is>
          <t>PARSED</t>
        </is>
      </c>
    </row>
    <row r="118">
      <c r="A118" s="29" t="inlineStr">
        <is>
          <t>FINS_AMLE_119_v1</t>
        </is>
      </c>
      <c r="B118" s="30" t="inlineStr">
        <is>
          <t>Money Remittance (Incoming) - Value</t>
        </is>
      </c>
      <c r="C118" s="31" t="inlineStr">
        <is>
          <t>Transaction value should be intended as prior to the application of fees.
Indicate the total value of Money Remittance payments (Incoming) processed and executed during the reference year.
Subject persons are required…
WHEN TO ANSWER: “Product and Services” (FINS_AMLE_8) includes “Money Remittance”</t>
        </is>
      </c>
      <c r="D118" s="34" t="inlineStr"/>
      <c r="E118" s="33" t="inlineStr"/>
      <c r="F118" s="33" t="inlineStr"/>
      <c r="G118" s="33" t="inlineStr"/>
      <c r="H118" s="33" t="inlineStr"/>
      <c r="I118" s="33" t="inlineStr"/>
      <c r="J118" s="33" t="inlineStr"/>
      <c r="K118" s="33" t="inlineStr"/>
      <c r="L118" s="33" t="inlineStr"/>
      <c r="M118" s="33" t="inlineStr"/>
      <c r="N118" s="33" t="inlineStr"/>
      <c r="O118" s="33" t="inlineStr"/>
      <c r="P118" s="33" t="inlineStr"/>
      <c r="Q118" s="33" t="inlineStr"/>
      <c r="R118" s="33" t="inlineStr"/>
      <c r="S118" s="33" t="inlineStr"/>
      <c r="T118" s="33" t="inlineStr"/>
      <c r="U118" s="33" t="inlineStr"/>
      <c r="V118" s="33" t="inlineStr"/>
      <c r="W118" s="33" t="inlineStr"/>
      <c r="X118" s="33" t="inlineStr"/>
      <c r="Y118" s="33" t="inlineStr"/>
      <c r="Z118" s="33" t="inlineStr"/>
      <c r="AA118" s="33" t="inlineStr"/>
      <c r="AB118" s="33" t="inlineStr"/>
      <c r="AC118" s="33" t="inlineStr"/>
      <c r="AD118" s="33" t="inlineStr"/>
      <c r="AE118" s="33" t="inlineStr"/>
      <c r="AF118" s="33" t="inlineStr"/>
      <c r="AG118" s="33" t="inlineStr"/>
      <c r="AH118">
        <f>COUNTA(D118:D118)&gt;0</f>
        <v/>
      </c>
      <c r="AI118">
        <f>IFERROR(COUNTIF('2- AMLE'!$D$37:$AG$37,"Money Remittance")&gt;0,FALSE)</f>
        <v/>
      </c>
      <c r="AJ118">
        <f>IFERROR(AND(COUNTA('2- AMLE'!$D$37:$AG$37)=0,NOT(COUNTIF('2- AMLE'!$D$37:$AG$37,"Money Remittance")&gt;0)),FALSE)</f>
        <v/>
      </c>
      <c r="AK118">
        <f>IF(AI118,IF(AH118,"ANSWERED","MISSING"),IF(AJ118,IF(AH118,"INVALID","CONTROLLER MISSING"),IF(AH118,"INVALID","NOT APPLICABLE")))</f>
        <v/>
      </c>
      <c r="AL118" t="inlineStr">
        <is>
          <t>PARSED</t>
        </is>
      </c>
    </row>
    <row r="119">
      <c r="A119" s="29" t="inlineStr">
        <is>
          <t>FINS_AMLE_120_v1</t>
        </is>
      </c>
      <c r="B119" s="30" t="inlineStr">
        <is>
          <t>Money Remittance (Outgoing) - Value</t>
        </is>
      </c>
      <c r="C119" s="31" t="inlineStr">
        <is>
          <t>Transaction value should be intended as prior to the application of fees.
Indicate the total value of Money Remittance payments (Outgoing) processed and executed during the reference year.
Subject persons are required…
WHEN TO ANSWER: “Product and Services” (FINS_AMLE_8) includes “Money Remittance”</t>
        </is>
      </c>
      <c r="D119" s="34" t="inlineStr"/>
      <c r="E119" s="33" t="inlineStr"/>
      <c r="F119" s="33" t="inlineStr"/>
      <c r="G119" s="33" t="inlineStr"/>
      <c r="H119" s="33" t="inlineStr"/>
      <c r="I119" s="33" t="inlineStr"/>
      <c r="J119" s="33" t="inlineStr"/>
      <c r="K119" s="33" t="inlineStr"/>
      <c r="L119" s="33" t="inlineStr"/>
      <c r="M119" s="33" t="inlineStr"/>
      <c r="N119" s="33" t="inlineStr"/>
      <c r="O119" s="33" t="inlineStr"/>
      <c r="P119" s="33" t="inlineStr"/>
      <c r="Q119" s="33" t="inlineStr"/>
      <c r="R119" s="33" t="inlineStr"/>
      <c r="S119" s="33" t="inlineStr"/>
      <c r="T119" s="33" t="inlineStr"/>
      <c r="U119" s="33" t="inlineStr"/>
      <c r="V119" s="33" t="inlineStr"/>
      <c r="W119" s="33" t="inlineStr"/>
      <c r="X119" s="33" t="inlineStr"/>
      <c r="Y119" s="33" t="inlineStr"/>
      <c r="Z119" s="33" t="inlineStr"/>
      <c r="AA119" s="33" t="inlineStr"/>
      <c r="AB119" s="33" t="inlineStr"/>
      <c r="AC119" s="33" t="inlineStr"/>
      <c r="AD119" s="33" t="inlineStr"/>
      <c r="AE119" s="33" t="inlineStr"/>
      <c r="AF119" s="33" t="inlineStr"/>
      <c r="AG119" s="33" t="inlineStr"/>
      <c r="AH119">
        <f>COUNTA(D119:D119)&gt;0</f>
        <v/>
      </c>
      <c r="AI119">
        <f>IFERROR(COUNTIF('2- AMLE'!$D$37:$AG$37,"Money Remittance")&gt;0,FALSE)</f>
        <v/>
      </c>
      <c r="AJ119">
        <f>IFERROR(AND(COUNTA('2- AMLE'!$D$37:$AG$37)=0,NOT(COUNTIF('2- AMLE'!$D$37:$AG$37,"Money Remittance")&gt;0)),FALSE)</f>
        <v/>
      </c>
      <c r="AK119">
        <f>IF(AI119,IF(AH119,"ANSWERED","MISSING"),IF(AJ119,IF(AH119,"INVALID","CONTROLLER MISSING"),IF(AH119,"INVALID","NOT APPLICABLE")))</f>
        <v/>
      </c>
      <c r="AL119" t="inlineStr">
        <is>
          <t>PARSED</t>
        </is>
      </c>
    </row>
    <row r="120">
      <c r="A120" s="29" t="inlineStr">
        <is>
          <t>FINS_AMLE_121_v1</t>
        </is>
      </c>
      <c r="B120" s="30" t="inlineStr">
        <is>
          <t>Money Remittance (Incoming) &gt; EUR 1 000 - Number</t>
        </is>
      </c>
      <c r="C120" s="31" t="inlineStr">
        <is>
          <t>Indicate the total number of money remittance transactions (Incoming) above EUR 1 000 processed and executed during the reference year.
Transaction value should be intended as prior to the application of fees.
Only indi…
WHEN TO ANSWER: “Product and Services” (FINS_AMLE_8) includes “Money Remittance”</t>
        </is>
      </c>
      <c r="D120" s="34"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IFERROR(COUNTIF('2- AMLE'!$D$37:$AG$37,"Money Remittance")&gt;0,FALSE)</f>
        <v/>
      </c>
      <c r="AJ120">
        <f>IFERROR(AND(COUNTA('2- AMLE'!$D$37:$AG$37)=0,NOT(COUNTIF('2- AMLE'!$D$37:$AG$37,"Money Remittance")&gt;0)),FALSE)</f>
        <v/>
      </c>
      <c r="AK120">
        <f>IF(AI120,IF(AH120,"ANSWERED","MISSING"),IF(AJ120,IF(AH120,"INVALID","CONTROLLER MISSING"),IF(AH120,"INVALID","NOT APPLICABLE")))</f>
        <v/>
      </c>
      <c r="AL120" t="inlineStr">
        <is>
          <t>PARSED</t>
        </is>
      </c>
    </row>
    <row r="121">
      <c r="A121" s="29" t="inlineStr">
        <is>
          <t>FINS_AMLE_122_v1</t>
        </is>
      </c>
      <c r="B121" s="30" t="inlineStr">
        <is>
          <t>Money Remittance (Outgoing) &gt; EUR 1 000 - Number</t>
        </is>
      </c>
      <c r="C121" s="31" t="inlineStr">
        <is>
          <t>Indicate the total number of money remittance transactions (Outgoing) above EUR 1 000 processed and executed during the reference year.
Transaction value should be intended prior to the application of fees.
Only individ…
WHEN TO ANSWER: “Product and Services” (FINS_AMLE_8) includes “Money Remittance”</t>
        </is>
      </c>
      <c r="D121" s="34" t="inlineStr"/>
      <c r="E121" s="33" t="inlineStr"/>
      <c r="F121" s="33" t="inlineStr"/>
      <c r="G121" s="33" t="inlineStr"/>
      <c r="H121" s="33" t="inlineStr"/>
      <c r="I121" s="33" t="inlineStr"/>
      <c r="J121" s="33" t="inlineStr"/>
      <c r="K121" s="33" t="inlineStr"/>
      <c r="L121" s="33" t="inlineStr"/>
      <c r="M121" s="33" t="inlineStr"/>
      <c r="N121" s="33" t="inlineStr"/>
      <c r="O121" s="33" t="inlineStr"/>
      <c r="P121" s="33" t="inlineStr"/>
      <c r="Q121" s="33" t="inlineStr"/>
      <c r="R121" s="33" t="inlineStr"/>
      <c r="S121" s="33" t="inlineStr"/>
      <c r="T121" s="33" t="inlineStr"/>
      <c r="U121" s="33" t="inlineStr"/>
      <c r="V121" s="33" t="inlineStr"/>
      <c r="W121" s="33" t="inlineStr"/>
      <c r="X121" s="33" t="inlineStr"/>
      <c r="Y121" s="33" t="inlineStr"/>
      <c r="Z121" s="33" t="inlineStr"/>
      <c r="AA121" s="33" t="inlineStr"/>
      <c r="AB121" s="33" t="inlineStr"/>
      <c r="AC121" s="33" t="inlineStr"/>
      <c r="AD121" s="33" t="inlineStr"/>
      <c r="AE121" s="33" t="inlineStr"/>
      <c r="AF121" s="33" t="inlineStr"/>
      <c r="AG121" s="33" t="inlineStr"/>
      <c r="AH121">
        <f>COUNTA(D121:D121)&gt;0</f>
        <v/>
      </c>
      <c r="AI121">
        <f>IFERROR(COUNTIF('2- AMLE'!$D$37:$AG$37,"Money Remittance")&gt;0,FALSE)</f>
        <v/>
      </c>
      <c r="AJ121">
        <f>IFERROR(AND(COUNTA('2- AMLE'!$D$37:$AG$37)=0,NOT(COUNTIF('2- AMLE'!$D$37:$AG$37,"Money Remittance")&gt;0)),FALSE)</f>
        <v/>
      </c>
      <c r="AK121">
        <f>IF(AI121,IF(AH121,"ANSWERED","MISSING"),IF(AJ121,IF(AH121,"INVALID","CONTROLLER MISSING"),IF(AH121,"INVALID","NOT APPLICABLE")))</f>
        <v/>
      </c>
      <c r="AL121" t="inlineStr">
        <is>
          <t>PARSED</t>
        </is>
      </c>
    </row>
    <row r="122">
      <c r="A122" s="29" t="inlineStr">
        <is>
          <t>FINS_AMLE_123_v1</t>
        </is>
      </c>
      <c r="B122" s="30" t="inlineStr">
        <is>
          <t>Customers with AUM &gt;= EUR 5M and total assets &gt;= EUR 50M</t>
        </is>
      </c>
      <c r="C122" s="31" t="inlineStr">
        <is>
          <t>Indicate number of unique customers as of end of the reference year.
The reference should be to the number of customers (NP) with total assets under management by the reporting obliged entity over a value of at least EU…
WHEN TO ANSWER: “Product and Services” (FINS_AMLE_8) includes “Wealth Management”</t>
        </is>
      </c>
      <c r="D122" s="34"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IFERROR(COUNTIF('2- AMLE'!$D$37:$AG$37,"Wealth Management")&gt;0,FALSE)</f>
        <v/>
      </c>
      <c r="AJ122">
        <f>IFERROR(AND(COUNTA('2- AMLE'!$D$37:$AG$37)=0,NOT(COUNTIF('2- AMLE'!$D$37:$AG$37,"Wealth Management")&gt;0)),FALSE)</f>
        <v/>
      </c>
      <c r="AK122">
        <f>IF(AI122,IF(AH122,"ANSWERED","MISSING"),IF(AJ122,IF(AH122,"INVALID","CONTROLLER MISSING"),IF(AH122,"INVALID","NOT APPLICABLE")))</f>
        <v/>
      </c>
      <c r="AL122" t="inlineStr">
        <is>
          <t>PARSED</t>
        </is>
      </c>
    </row>
    <row r="123">
      <c r="A123" s="29" t="inlineStr">
        <is>
          <t>FINS_AMLE_124_v1</t>
        </is>
      </c>
      <c r="B123" s="30" t="inlineStr">
        <is>
          <t>Private Banking Customers (EBA)</t>
        </is>
      </c>
      <c r="C123" s="31" t="inlineStr">
        <is>
          <t>Indicate the total number of customers (NP) that fall under the definition of private banking (EBA Risk Factor Guidelines), as of end of the reference year.
For the purpose of this exercise, the threshold of total asset…
WHEN TO ANSWER: “Product and Services” (FINS_AMLE_8) includes “Wealth Management”</t>
        </is>
      </c>
      <c r="D123" s="34"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IFERROR(COUNTIF('2- AMLE'!$D$37:$AG$37,"Wealth Management")&gt;0,FALSE)</f>
        <v/>
      </c>
      <c r="AJ123">
        <f>IFERROR(AND(COUNTA('2- AMLE'!$D$37:$AG$37)=0,NOT(COUNTIF('2- AMLE'!$D$37:$AG$37,"Wealth Management")&gt;0)),FALSE)</f>
        <v/>
      </c>
      <c r="AK123">
        <f>IF(AI123,IF(AH123,"ANSWERED","MISSING"),IF(AJ123,IF(AH123,"INVALID","CONTROLLER MISSING"),IF(AH123,"INVALID","NOT APPLICABLE")))</f>
        <v/>
      </c>
      <c r="AL123" t="inlineStr">
        <is>
          <t>PARSED</t>
        </is>
      </c>
    </row>
    <row r="124">
      <c r="A124" s="29" t="inlineStr">
        <is>
          <t>FINS_AMLE_125_v1</t>
        </is>
      </c>
      <c r="B124" s="30" t="inlineStr">
        <is>
          <t>Respondent Client Transactions (Incoming) - Value</t>
        </is>
      </c>
      <c r="C124" s="31" t="inlineStr">
        <is>
          <t>Indicate the total value of transactions executed on behalf of the respondent client (Incoming) during the reference year.
Subject persons are required to use the same reporting currency selected for the MFSA prudentia…
WHEN TO ANSWER: “Product and Services” (FINS_AMLE_8) includes “Correspondent Services”</t>
        </is>
      </c>
      <c r="D124" s="34"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IFERROR(COUNTIF('2- AMLE'!$D$37:$AG$37,"Correspondent Services")&gt;0,FALSE)</f>
        <v/>
      </c>
      <c r="AJ124">
        <f>IFERROR(AND(COUNTA('2- AMLE'!$D$37:$AG$37)=0,NOT(COUNTIF('2- AMLE'!$D$37:$AG$37,"Correspondent Services")&gt;0)),FALSE)</f>
        <v/>
      </c>
      <c r="AK124">
        <f>IF(AI124,IF(AH124,"ANSWERED","MISSING"),IF(AJ124,IF(AH124,"INVALID","CONTROLLER MISSING"),IF(AH124,"INVALID","NOT APPLICABLE")))</f>
        <v/>
      </c>
      <c r="AL124" t="inlineStr">
        <is>
          <t>PARSED</t>
        </is>
      </c>
    </row>
    <row r="125">
      <c r="A125" s="29" t="inlineStr">
        <is>
          <t>FINS_AMLE_126_v1</t>
        </is>
      </c>
      <c r="B125" s="30" t="inlineStr">
        <is>
          <t>Respondent Client Transactions (Outgoing) - Value</t>
        </is>
      </c>
      <c r="C125" s="31" t="inlineStr">
        <is>
          <t>Indicate the total value of transactions executed on behalf of the respondent client (Outgoing) during the reference year.
Subject persons are required to use the same reporting currency selected for the MFSA prudentia…
WHEN TO ANSWER: “Product and Services” (FINS_AMLE_8) includes “Correspondent Services”</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IFERROR(COUNTIF('2- AMLE'!$D$37:$AG$37,"Correspondent Services")&gt;0,FALSE)</f>
        <v/>
      </c>
      <c r="AJ125">
        <f>IFERROR(AND(COUNTA('2- AMLE'!$D$37:$AG$37)=0,NOT(COUNTIF('2- AMLE'!$D$37:$AG$37,"Correspondent Services")&gt;0)),FALSE)</f>
        <v/>
      </c>
      <c r="AK125">
        <f>IF(AI125,IF(AH125,"ANSWERED","MISSING"),IF(AJ125,IF(AH125,"INVALID","CONTROLLER MISSING"),IF(AH125,"INVALID","NOT APPLICABLE")))</f>
        <v/>
      </c>
      <c r="AL125" t="inlineStr">
        <is>
          <t>PARSED</t>
        </is>
      </c>
    </row>
    <row r="126">
      <c r="A126" s="29" t="inlineStr">
        <is>
          <t>FINS_AMLE_127_v1</t>
        </is>
      </c>
      <c r="B126" s="30" t="inlineStr">
        <is>
          <t>Payable Through Accounts (Incoming) - Value</t>
        </is>
      </c>
      <c r="C126" s="31" t="inlineStr">
        <is>
          <t>Indicate the total value of transactions gone through payable through accounts (Incoming) during the reference year.
Subject persons are required to use the same reporting currency selected for the MFSA prudential retu…
WHEN TO ANSWER: “Product and Services” (FINS_AMLE_8) includes “Correspondent Services”</t>
        </is>
      </c>
      <c r="D126" s="34"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IFERROR(COUNTIF('2- AMLE'!$D$37:$AG$37,"Correspondent Services")&gt;0,FALSE)</f>
        <v/>
      </c>
      <c r="AJ126">
        <f>IFERROR(AND(COUNTA('2- AMLE'!$D$37:$AG$37)=0,NOT(COUNTIF('2- AMLE'!$D$37:$AG$37,"Correspondent Services")&gt;0)),FALSE)</f>
        <v/>
      </c>
      <c r="AK126">
        <f>IF(AI126,IF(AH126,"ANSWERED","MISSING"),IF(AJ126,IF(AH126,"INVALID","CONTROLLER MISSING"),IF(AH126,"INVALID","NOT APPLICABLE")))</f>
        <v/>
      </c>
      <c r="AL126" t="inlineStr">
        <is>
          <t>PARSED</t>
        </is>
      </c>
    </row>
    <row r="127">
      <c r="A127" s="29" t="inlineStr">
        <is>
          <t>FINS_AMLE_128_v1</t>
        </is>
      </c>
      <c r="B127" s="30" t="inlineStr">
        <is>
          <t>Payable Through Accounts (Outgoing) - Value</t>
        </is>
      </c>
      <c r="C127" s="31" t="inlineStr">
        <is>
          <t>Indicate the total value of transactions gone through payable through accounts (Outgoing) during the reference year.
Subject persons are required to use the same reporting currency selected for the MFSA prudential retu…
WHEN TO ANSWER: “Product and Services” (FINS_AMLE_8) includes “Correspondent Services”</t>
        </is>
      </c>
      <c r="D127" s="34"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IFERROR(COUNTIF('2- AMLE'!$D$37:$AG$37,"Correspondent Services")&gt;0,FALSE)</f>
        <v/>
      </c>
      <c r="AJ127">
        <f>IFERROR(AND(COUNTA('2- AMLE'!$D$37:$AG$37)=0,NOT(COUNTIF('2- AMLE'!$D$37:$AG$37,"Correspondent Services")&gt;0)),FALSE)</f>
        <v/>
      </c>
      <c r="AK127">
        <f>IF(AI127,IF(AH127,"ANSWERED","MISSING"),IF(AJ127,IF(AH127,"INVALID","CONTROLLER MISSING"),IF(AH127,"INVALID","NOT APPLICABLE")))</f>
        <v/>
      </c>
      <c r="AL127" t="inlineStr">
        <is>
          <t>PARSED</t>
        </is>
      </c>
    </row>
    <row r="128">
      <c r="A128" s="29" t="inlineStr">
        <is>
          <t>FINS_AMLE_129_v1</t>
        </is>
      </c>
      <c r="B128" s="30" t="inlineStr">
        <is>
          <t>Nested Accounts (Incoming) - Value</t>
        </is>
      </c>
      <c r="C128" s="31" t="inlineStr">
        <is>
          <t>Indicate the total value of transactions received via nested arrangements (Incoming).
For the purpose of this testing exercise, only the value from nested transactions flowing through a respondent account should be repo…
WHEN TO ANSWER: “Product and Services” (FINS_AMLE_8) includes “Correspondent Services”</t>
        </is>
      </c>
      <c r="D128" s="34"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IFERROR(COUNTIF('2- AMLE'!$D$37:$AG$37,"Correspondent Services")&gt;0,FALSE)</f>
        <v/>
      </c>
      <c r="AJ128">
        <f>IFERROR(AND(COUNTA('2- AMLE'!$D$37:$AG$37)=0,NOT(COUNTIF('2- AMLE'!$D$37:$AG$37,"Correspondent Services")&gt;0)),FALSE)</f>
        <v/>
      </c>
      <c r="AK128">
        <f>IF(AI128,IF(AH128,"ANSWERED","MISSING"),IF(AJ128,IF(AH128,"INVALID","CONTROLLER MISSING"),IF(AH128,"INVALID","NOT APPLICABLE")))</f>
        <v/>
      </c>
      <c r="AL128" t="inlineStr">
        <is>
          <t>PARSED</t>
        </is>
      </c>
    </row>
    <row r="129">
      <c r="A129" s="29" t="inlineStr">
        <is>
          <t>FINS_AMLE_130_v1</t>
        </is>
      </c>
      <c r="B129" s="30" t="inlineStr">
        <is>
          <t>Nested Accounts (Outgoing) - Value</t>
        </is>
      </c>
      <c r="C129" s="31" t="inlineStr">
        <is>
          <t>Indicate the total value of transactions sent via nested arrangements (Outgoing)
For the purpose of this testing exercise, only the value from nested transactions flowing through a respondent account should be reported.…
WHEN TO ANSWER: “Product and Services” (FINS_AMLE_8) includes “Correspondent Services”</t>
        </is>
      </c>
      <c r="D129" s="34"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IFERROR(COUNTIF('2- AMLE'!$D$37:$AG$37,"Correspondent Services")&gt;0,FALSE)</f>
        <v/>
      </c>
      <c r="AJ129">
        <f>IFERROR(AND(COUNTA('2- AMLE'!$D$37:$AG$37)=0,NOT(COUNTIF('2- AMLE'!$D$37:$AG$37,"Correspondent Services")&gt;0)),FALSE)</f>
        <v/>
      </c>
      <c r="AK129">
        <f>IF(AI129,IF(AH129,"ANSWERED","MISSING"),IF(AJ129,IF(AH129,"INVALID","CONTROLLER MISSING"),IF(AH129,"INVALID","NOT APPLICABLE")))</f>
        <v/>
      </c>
      <c r="AL129" t="inlineStr">
        <is>
          <t>PARSED</t>
        </is>
      </c>
    </row>
    <row r="130">
      <c r="A130" s="29" t="inlineStr">
        <is>
          <t>FINS_AMLE_131_v1</t>
        </is>
      </c>
      <c r="B130" s="30" t="inlineStr">
        <is>
          <t>If your institution acts as a correspondent institution, what type of services are provided to respondent institutions?</t>
        </is>
      </c>
      <c r="C130" s="31" t="inlineStr">
        <is>
          <t>Further explanation of label not specified. Please refer to question text in label column.
HOW TO ANSWER: Multiple values; one item per Value_N cell; duplicates are not allowed.
OPTIONS: Use the dropdown list; the full option list is intentionally not repeated here.</t>
        </is>
      </c>
      <c r="D130" s="32" t="inlineStr"/>
      <c r="E130" s="34" t="inlineStr"/>
      <c r="F130" s="34" t="inlineStr"/>
      <c r="G130" s="34" t="inlineStr"/>
      <c r="H130" s="34" t="inlineStr"/>
      <c r="I130" s="34" t="inlineStr"/>
      <c r="J130" s="34" t="inlineStr"/>
      <c r="K130" s="34" t="inlineStr"/>
      <c r="L130" s="34" t="inlineStr"/>
      <c r="M130" s="34" t="inlineStr"/>
      <c r="N130" s="34" t="inlineStr"/>
      <c r="O130" s="34" t="inlineStr"/>
      <c r="P130" s="34" t="inlineStr"/>
      <c r="Q130" s="34" t="inlineStr"/>
      <c r="R130" s="34" t="inlineStr"/>
      <c r="S130" s="34" t="inlineStr"/>
      <c r="T130" s="34" t="inlineStr"/>
      <c r="U130" s="34" t="inlineStr"/>
      <c r="V130" s="34" t="inlineStr"/>
      <c r="W130" s="34" t="inlineStr"/>
      <c r="X130" s="34" t="inlineStr"/>
      <c r="Y130" s="34" t="inlineStr"/>
      <c r="Z130" s="34" t="inlineStr"/>
      <c r="AA130" s="34" t="inlineStr"/>
      <c r="AB130" s="34" t="inlineStr"/>
      <c r="AC130" s="34" t="inlineStr"/>
      <c r="AD130" s="34" t="inlineStr"/>
      <c r="AE130" s="34" t="inlineStr"/>
      <c r="AF130" s="34" t="inlineStr"/>
      <c r="AG130" s="34" t="inlineStr"/>
      <c r="AH130">
        <f>COUNTA(D130:AG130)&gt;0</f>
        <v/>
      </c>
      <c r="AI130">
        <f>TRUE</f>
        <v/>
      </c>
      <c r="AJ130">
        <f>FALSE</f>
        <v/>
      </c>
      <c r="AK130">
        <f>IF(AH130,"ANSWERED","MISSING")</f>
        <v/>
      </c>
      <c r="AL130" t="inlineStr">
        <is>
          <t>NO_DEPENDENCY</t>
        </is>
      </c>
    </row>
    <row r="131">
      <c r="A131" s="29" t="inlineStr">
        <is>
          <t>FINS_AMLE_132_v1</t>
        </is>
      </c>
      <c r="B131" s="30" t="inlineStr">
        <is>
          <t>If Others, explain</t>
        </is>
      </c>
      <c r="C131" s="31" t="inlineStr">
        <is>
          <t>Further explanation of label not specified. Please refer to question text in label column.
WHEN TO ANSWER: “If your institution acts as a correspondent institution, what type of services are provided to respondent institutions?” (FINS_AMLE_131) includes “Others”</t>
        </is>
      </c>
      <c r="D131" s="34"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IFERROR(COUNTIF('2- AMLE'!$D$130:$AG$130,"Others")&gt;0,FALSE)</f>
        <v/>
      </c>
      <c r="AJ131">
        <f>IFERROR(AND(COUNTA('2- AMLE'!$D$130:$AG$130)=0,NOT(COUNTIF('2- AMLE'!$D$130:$AG$130,"Others")&gt;0)),FALSE)</f>
        <v/>
      </c>
      <c r="AK131">
        <f>IF(AI131,IF(AH131,"ANSWERED","MISSING"),IF(AJ131,IF(AH131,"INVALID","CONTROLLER MISSING"),IF(AH131,"INVALID","NOT APPLICABLE")))</f>
        <v/>
      </c>
      <c r="AL131" t="inlineStr">
        <is>
          <t>PARSED</t>
        </is>
      </c>
    </row>
    <row r="132">
      <c r="A132" s="29" t="inlineStr">
        <is>
          <t>FINS_AMLE_133_v1</t>
        </is>
      </c>
      <c r="B132" s="30" t="inlineStr">
        <is>
          <t>Trade Finance Customers</t>
        </is>
      </c>
      <c r="C132" s="31" t="inlineStr">
        <is>
          <t>Indicate the total number of unique trade finance customers as of end of the reference year.
WHEN TO ANSWER: “Product and Services” (FINS_AMLE_8) includes “Trade Finance”</t>
        </is>
      </c>
      <c r="D132" s="34"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IFERROR(COUNTIF('2- AMLE'!$D$37:$AG$37,"Trade Finance")&gt;0,FALSE)</f>
        <v/>
      </c>
      <c r="AJ132">
        <f>IFERROR(AND(COUNTA('2- AMLE'!$D$37:$AG$37)=0,NOT(COUNTIF('2- AMLE'!$D$37:$AG$37,"Trade Finance")&gt;0)),FALSE)</f>
        <v/>
      </c>
      <c r="AK132">
        <f>IF(AI132,IF(AH132,"ANSWERED","MISSING"),IF(AJ132,IF(AH132,"INVALID","CONTROLLER MISSING"),IF(AH132,"INVALID","NOT APPLICABLE")))</f>
        <v/>
      </c>
      <c r="AL132" t="inlineStr">
        <is>
          <t>PARSED</t>
        </is>
      </c>
    </row>
    <row r="133">
      <c r="A133" s="29" t="inlineStr">
        <is>
          <t>FINS_AMLE_134_v1</t>
        </is>
      </c>
      <c r="B133" s="30" t="inlineStr">
        <is>
          <t>Trade Finance Transactions (Incoming) - Number</t>
        </is>
      </c>
      <c r="C133" s="31" t="inlineStr">
        <is>
          <t>Indicate the total number of incoming trade finance transactions during the reference year.
WHEN TO ANSWER: “Product and Services” (FINS_AMLE_8) includes “Trade Finance”</t>
        </is>
      </c>
      <c r="D133" s="34"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IFERROR(COUNTIF('2- AMLE'!$D$37:$AG$37,"Trade Finance")&gt;0,FALSE)</f>
        <v/>
      </c>
      <c r="AJ133">
        <f>IFERROR(AND(COUNTA('2- AMLE'!$D$37:$AG$37)=0,NOT(COUNTIF('2- AMLE'!$D$37:$AG$37,"Trade Finance")&gt;0)),FALSE)</f>
        <v/>
      </c>
      <c r="AK133">
        <f>IF(AI133,IF(AH133,"ANSWERED","MISSING"),IF(AJ133,IF(AH133,"INVALID","CONTROLLER MISSING"),IF(AH133,"INVALID","NOT APPLICABLE")))</f>
        <v/>
      </c>
      <c r="AL133" t="inlineStr">
        <is>
          <t>PARSED</t>
        </is>
      </c>
    </row>
    <row r="134">
      <c r="A134" s="29" t="inlineStr">
        <is>
          <t>FINS_AMLE_135_v1</t>
        </is>
      </c>
      <c r="B134" s="30" t="inlineStr">
        <is>
          <t>Trade Finance Transactions (Outgoing) - Number</t>
        </is>
      </c>
      <c r="C134" s="31" t="inlineStr">
        <is>
          <t>Indicate the total number of outgoing trade finance transactions during the reference year.
WHEN TO ANSWER: “Product and Services” (FINS_AMLE_8) includes “Trade Finance”</t>
        </is>
      </c>
      <c r="D134" s="34" t="inlineStr"/>
      <c r="E134" s="33" t="inlineStr"/>
      <c r="F134" s="33" t="inlineStr"/>
      <c r="G134" s="33" t="inlineStr"/>
      <c r="H134" s="33" t="inlineStr"/>
      <c r="I134" s="33" t="inlineStr"/>
      <c r="J134" s="33" t="inlineStr"/>
      <c r="K134" s="33" t="inlineStr"/>
      <c r="L134" s="33" t="inlineStr"/>
      <c r="M134" s="33" t="inlineStr"/>
      <c r="N134" s="33" t="inlineStr"/>
      <c r="O134" s="33" t="inlineStr"/>
      <c r="P134" s="33" t="inlineStr"/>
      <c r="Q134" s="33" t="inlineStr"/>
      <c r="R134" s="33" t="inlineStr"/>
      <c r="S134" s="33" t="inlineStr"/>
      <c r="T134" s="33" t="inlineStr"/>
      <c r="U134" s="33" t="inlineStr"/>
      <c r="V134" s="33" t="inlineStr"/>
      <c r="W134" s="33" t="inlineStr"/>
      <c r="X134" s="33" t="inlineStr"/>
      <c r="Y134" s="33" t="inlineStr"/>
      <c r="Z134" s="33" t="inlineStr"/>
      <c r="AA134" s="33" t="inlineStr"/>
      <c r="AB134" s="33" t="inlineStr"/>
      <c r="AC134" s="33" t="inlineStr"/>
      <c r="AD134" s="33" t="inlineStr"/>
      <c r="AE134" s="33" t="inlineStr"/>
      <c r="AF134" s="33" t="inlineStr"/>
      <c r="AG134" s="33" t="inlineStr"/>
      <c r="AH134">
        <f>COUNTA(D134:D134)&gt;0</f>
        <v/>
      </c>
      <c r="AI134">
        <f>IFERROR(COUNTIF('2- AMLE'!$D$37:$AG$37,"Trade Finance")&gt;0,FALSE)</f>
        <v/>
      </c>
      <c r="AJ134">
        <f>IFERROR(AND(COUNTA('2- AMLE'!$D$37:$AG$37)=0,NOT(COUNTIF('2- AMLE'!$D$37:$AG$37,"Trade Finance")&gt;0)),FALSE)</f>
        <v/>
      </c>
      <c r="AK134">
        <f>IF(AI134,IF(AH134,"ANSWERED","MISSING"),IF(AJ134,IF(AH134,"INVALID","CONTROLLER MISSING"),IF(AH134,"INVALID","NOT APPLICABLE")))</f>
        <v/>
      </c>
      <c r="AL134" t="inlineStr">
        <is>
          <t>PARSED</t>
        </is>
      </c>
    </row>
    <row r="135">
      <c r="A135" s="29" t="inlineStr">
        <is>
          <t>FINS_AMLE_136_v1</t>
        </is>
      </c>
      <c r="B135" s="30" t="inlineStr">
        <is>
          <t>Trade Finance Transactions (Incoming) - Value</t>
        </is>
      </c>
      <c r="C135" s="31" t="inlineStr">
        <is>
          <t>Indicate Trade Finance Transactions (Incoming) - Value during the reference year.
Subject persons are required to use the same reporting currency selected for the MFSA prudential return when completing the AML/CFT retu…
WHEN TO ANSWER: “Product and Services” (FINS_AMLE_8) includes “Trade Finance”</t>
        </is>
      </c>
      <c r="D135" s="34"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IFERROR(COUNTIF('2- AMLE'!$D$37:$AG$37,"Trade Finance")&gt;0,FALSE)</f>
        <v/>
      </c>
      <c r="AJ135">
        <f>IFERROR(AND(COUNTA('2- AMLE'!$D$37:$AG$37)=0,NOT(COUNTIF('2- AMLE'!$D$37:$AG$37,"Trade Finance")&gt;0)),FALSE)</f>
        <v/>
      </c>
      <c r="AK135">
        <f>IF(AI135,IF(AH135,"ANSWERED","MISSING"),IF(AJ135,IF(AH135,"INVALID","CONTROLLER MISSING"),IF(AH135,"INVALID","NOT APPLICABLE")))</f>
        <v/>
      </c>
      <c r="AL135" t="inlineStr">
        <is>
          <t>PARSED</t>
        </is>
      </c>
    </row>
    <row r="136">
      <c r="A136" s="29" t="inlineStr">
        <is>
          <t>FINS_AMLE_137_v1</t>
        </is>
      </c>
      <c r="B136" s="30" t="inlineStr">
        <is>
          <t>Trade Finance Transactions (Outgoing) - Value</t>
        </is>
      </c>
      <c r="C136" s="31" t="inlineStr">
        <is>
          <t>Indicate Trade Finance Transactions (Outgoing) - Value during the reference year.
Subject persons are required to use the same reporting currency selected for the MFSA prudential return when completing the AML/CFT retu…
WHEN TO ANSWER: “Product and Services” (FINS_AMLE_8) includes “Trade Finance”</t>
        </is>
      </c>
      <c r="D136" s="34" t="inlineStr"/>
      <c r="E136" s="33" t="inlineStr"/>
      <c r="F136" s="33" t="inlineStr"/>
      <c r="G136" s="33" t="inlineStr"/>
      <c r="H136" s="33" t="inlineStr"/>
      <c r="I136" s="33" t="inlineStr"/>
      <c r="J136" s="33" t="inlineStr"/>
      <c r="K136" s="33" t="inlineStr"/>
      <c r="L136" s="33" t="inlineStr"/>
      <c r="M136" s="33" t="inlineStr"/>
      <c r="N136" s="33" t="inlineStr"/>
      <c r="O136" s="33" t="inlineStr"/>
      <c r="P136" s="33" t="inlineStr"/>
      <c r="Q136" s="33" t="inlineStr"/>
      <c r="R136" s="33" t="inlineStr"/>
      <c r="S136" s="33" t="inlineStr"/>
      <c r="T136" s="33" t="inlineStr"/>
      <c r="U136" s="33" t="inlineStr"/>
      <c r="V136" s="33" t="inlineStr"/>
      <c r="W136" s="33" t="inlineStr"/>
      <c r="X136" s="33" t="inlineStr"/>
      <c r="Y136" s="33" t="inlineStr"/>
      <c r="Z136" s="33" t="inlineStr"/>
      <c r="AA136" s="33" t="inlineStr"/>
      <c r="AB136" s="33" t="inlineStr"/>
      <c r="AC136" s="33" t="inlineStr"/>
      <c r="AD136" s="33" t="inlineStr"/>
      <c r="AE136" s="33" t="inlineStr"/>
      <c r="AF136" s="33" t="inlineStr"/>
      <c r="AG136" s="33" t="inlineStr"/>
      <c r="AH136">
        <f>COUNTA(D136:D136)&gt;0</f>
        <v/>
      </c>
      <c r="AI136">
        <f>IFERROR(COUNTIF('2- AMLE'!$D$37:$AG$37,"Trade Finance")&gt;0,FALSE)</f>
        <v/>
      </c>
      <c r="AJ136">
        <f>IFERROR(AND(COUNTA('2- AMLE'!$D$37:$AG$37)=0,NOT(COUNTIF('2- AMLE'!$D$37:$AG$37,"Trade Finance")&gt;0)),FALSE)</f>
        <v/>
      </c>
      <c r="AK136">
        <f>IF(AI136,IF(AH136,"ANSWERED","MISSING"),IF(AJ136,IF(AH136,"INVALID","CONTROLLER MISSING"),IF(AH136,"INVALID","NOT APPLICABLE")))</f>
        <v/>
      </c>
      <c r="AL136" t="inlineStr">
        <is>
          <t>PARSED</t>
        </is>
      </c>
    </row>
    <row r="137">
      <c r="A137" s="29" t="inlineStr">
        <is>
          <t>FINS_AMLE_138_v1</t>
        </is>
      </c>
      <c r="B137" s="30" t="inlineStr">
        <is>
          <t>E-money Transactions (Incoming) - Number</t>
        </is>
      </c>
      <c r="C137" s="31" t="inlineStr">
        <is>
          <t>Indicate E-money Transactions (Incoming) - Number during the reference year.
WHEN TO ANSWER: “Product and Services” (FINS_AMLE_8) includes “E-money”</t>
        </is>
      </c>
      <c r="D137" s="34"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IFERROR(COUNTIF('2- AMLE'!$D$37:$AG$37,"E-money")&gt;0,FALSE)</f>
        <v/>
      </c>
      <c r="AJ137">
        <f>IFERROR(AND(COUNTA('2- AMLE'!$D$37:$AG$37)=0,NOT(COUNTIF('2- AMLE'!$D$37:$AG$37,"E-money")&gt;0)),FALSE)</f>
        <v/>
      </c>
      <c r="AK137">
        <f>IF(AI137,IF(AH137,"ANSWERED","MISSING"),IF(AJ137,IF(AH137,"INVALID","CONTROLLER MISSING"),IF(AH137,"INVALID","NOT APPLICABLE")))</f>
        <v/>
      </c>
      <c r="AL137" t="inlineStr">
        <is>
          <t>PARSED</t>
        </is>
      </c>
    </row>
    <row r="138">
      <c r="A138" s="29" t="inlineStr">
        <is>
          <t>FINS_AMLE_139_v1</t>
        </is>
      </c>
      <c r="B138" s="30" t="inlineStr">
        <is>
          <t>E-money Transactions (Outgoing) - Number</t>
        </is>
      </c>
      <c r="C138" s="31" t="inlineStr">
        <is>
          <t>Indicate E-money Transactions (Outgoing) - Number during the reference year.
WHEN TO ANSWER: “Product and Services” (FINS_AMLE_8) includes “E-money”</t>
        </is>
      </c>
      <c r="D138" s="34"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IFERROR(COUNTIF('2- AMLE'!$D$37:$AG$37,"E-money")&gt;0,FALSE)</f>
        <v/>
      </c>
      <c r="AJ138">
        <f>IFERROR(AND(COUNTA('2- AMLE'!$D$37:$AG$37)=0,NOT(COUNTIF('2- AMLE'!$D$37:$AG$37,"E-money")&gt;0)),FALSE)</f>
        <v/>
      </c>
      <c r="AK138">
        <f>IF(AI138,IF(AH138,"ANSWERED","MISSING"),IF(AJ138,IF(AH138,"INVALID","CONTROLLER MISSING"),IF(AH138,"INVALID","NOT APPLICABLE")))</f>
        <v/>
      </c>
      <c r="AL138" t="inlineStr">
        <is>
          <t>PARSED</t>
        </is>
      </c>
    </row>
    <row r="139">
      <c r="A139" s="29" t="inlineStr">
        <is>
          <t>FINS_AMLE_140_v1</t>
        </is>
      </c>
      <c r="B139" s="30" t="inlineStr">
        <is>
          <t>E-money Transactions (Incoming) - Value</t>
        </is>
      </c>
      <c r="C139" s="31" t="inlineStr">
        <is>
          <t>Indicate E-money Transactions (Incoming) - Value during the reference year.
Subject persons are required to use the same reporting currency selected for the MFSA prudential return when completing the AML/CFT return. Th…
WHEN TO ANSWER: “Product and Services” (FINS_AMLE_8) includes “E-money”</t>
        </is>
      </c>
      <c r="D139" s="34"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IFERROR(COUNTIF('2- AMLE'!$D$37:$AG$37,"E-money")&gt;0,FALSE)</f>
        <v/>
      </c>
      <c r="AJ139">
        <f>IFERROR(AND(COUNTA('2- AMLE'!$D$37:$AG$37)=0,NOT(COUNTIF('2- AMLE'!$D$37:$AG$37,"E-money")&gt;0)),FALSE)</f>
        <v/>
      </c>
      <c r="AK139">
        <f>IF(AI139,IF(AH139,"ANSWERED","MISSING"),IF(AJ139,IF(AH139,"INVALID","CONTROLLER MISSING"),IF(AH139,"INVALID","NOT APPLICABLE")))</f>
        <v/>
      </c>
      <c r="AL139" t="inlineStr">
        <is>
          <t>PARSED</t>
        </is>
      </c>
    </row>
    <row r="140">
      <c r="A140" s="29" t="inlineStr">
        <is>
          <t>FINS_AMLE_141_v1</t>
        </is>
      </c>
      <c r="B140" s="30" t="inlineStr">
        <is>
          <t>E-money Transactions (Outgoing) - Value</t>
        </is>
      </c>
      <c r="C140" s="31" t="inlineStr">
        <is>
          <t>Indicate E-money Transactions (Outgoing) - Value during the reference year.
Subject persons are required to use the same reporting currency selected for the MFSA prudential return when completing the AML/CFT return. Th…
WHEN TO ANSWER: “Product and Services” (FINS_AMLE_8) includes “E-money”</t>
        </is>
      </c>
      <c r="D140" s="34"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IFERROR(COUNTIF('2- AMLE'!$D$37:$AG$37,"E-money")&gt;0,FALSE)</f>
        <v/>
      </c>
      <c r="AJ140">
        <f>IFERROR(AND(COUNTA('2- AMLE'!$D$37:$AG$37)=0,NOT(COUNTIF('2- AMLE'!$D$37:$AG$37,"E-money")&gt;0)),FALSE)</f>
        <v/>
      </c>
      <c r="AK140">
        <f>IF(AI140,IF(AH140,"ANSWERED","MISSING"),IF(AJ140,IF(AH140,"INVALID","CONTROLLER MISSING"),IF(AH140,"INVALID","NOT APPLICABLE")))</f>
        <v/>
      </c>
      <c r="AL140" t="inlineStr">
        <is>
          <t>PARSED</t>
        </is>
      </c>
    </row>
    <row r="141">
      <c r="A141" s="29" t="inlineStr">
        <is>
          <t>FINS_AMLE_142_v1</t>
        </is>
      </c>
      <c r="B141" s="30" t="inlineStr">
        <is>
          <t>E-money Transactions (Non-identified Customers) - Value</t>
        </is>
      </c>
      <c r="C141" s="31" t="inlineStr">
        <is>
          <t>Indicate the value of e-money payment transactions by non-identified customers during the reference year.
Reporting obliged entities should refer to the exemption in Article 19(7) of EU 2024/1624 (AMLR), where obliged e…
WHEN TO ANSWER: “Product and Services” (FINS_AMLE_8) includes “E-money”</t>
        </is>
      </c>
      <c r="D141" s="34"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IFERROR(COUNTIF('2- AMLE'!$D$37:$AG$37,"E-money")&gt;0,FALSE)</f>
        <v/>
      </c>
      <c r="AJ141">
        <f>IFERROR(AND(COUNTA('2- AMLE'!$D$37:$AG$37)=0,NOT(COUNTIF('2- AMLE'!$D$37:$AG$37,"E-money")&gt;0)),FALSE)</f>
        <v/>
      </c>
      <c r="AK141">
        <f>IF(AI141,IF(AH141,"ANSWERED","MISSING"),IF(AJ141,IF(AH141,"INVALID","CONTROLLER MISSING"),IF(AH141,"INVALID","NOT APPLICABLE")))</f>
        <v/>
      </c>
      <c r="AL141" t="inlineStr">
        <is>
          <t>PARSED</t>
        </is>
      </c>
    </row>
    <row r="142">
      <c r="A142" s="29" t="inlineStr">
        <is>
          <t>FINS_AMLE_143_v1</t>
        </is>
      </c>
      <c r="B142" s="30" t="inlineStr">
        <is>
          <t>TCSP Customers (Legal Entities)</t>
        </is>
      </c>
      <c r="C142" s="31" t="inlineStr">
        <is>
          <t>This refers to services provided by the obliged entity during the reference year.
Indicate the total number of legal entity customers that during the reference year have used TCSP services provided by the obliged entity.
WHEN TO ANSWER: “Product and Services” (FINS_AMLE_8) includes “TCSP Services”</t>
        </is>
      </c>
      <c r="D142" s="34"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IFERROR(COUNTIF('2- AMLE'!$D$37:$AG$37,"TCSP Services")&gt;0,FALSE)</f>
        <v/>
      </c>
      <c r="AJ142">
        <f>IFERROR(AND(COUNTA('2- AMLE'!$D$37:$AG$37)=0,NOT(COUNTIF('2- AMLE'!$D$37:$AG$37,"TCSP Services")&gt;0)),FALSE)</f>
        <v/>
      </c>
      <c r="AK142">
        <f>IF(AI142,IF(AH142,"ANSWERED","MISSING"),IF(AJ142,IF(AH142,"INVALID","CONTROLLER MISSING"),IF(AH142,"INVALID","NOT APPLICABLE")))</f>
        <v/>
      </c>
      <c r="AL142" t="inlineStr">
        <is>
          <t>PARSED</t>
        </is>
      </c>
    </row>
    <row r="143">
      <c r="A143" s="29" t="inlineStr">
        <is>
          <t>FINS_AMLE_144_v1</t>
        </is>
      </c>
      <c r="B143" s="30" t="inlineStr">
        <is>
          <t>Non-EEA Crypto Companies (BIN-sponsored)</t>
        </is>
      </c>
      <c r="C143" s="31" t="inlineStr">
        <is>
          <t>Indicate the number of non-EEA crypto companies for which the obliged entity acts as a BIN-sponsor, as of the end of the reference year. BIN sponsorship is a financial arrangement in which the financial institution (the…
WHEN TO ANSWER: “Product and Services” (FINS_AMLE_8) includes “Management of AIFs”</t>
        </is>
      </c>
      <c r="D143" s="34"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IFERROR(COUNTIF('2- AMLE'!$D$37:$AG$37,"Management of AIFs")&gt;0,FALSE)</f>
        <v/>
      </c>
      <c r="AJ143">
        <f>IFERROR(AND(COUNTA('2- AMLE'!$D$37:$AG$37)=0,NOT(COUNTIF('2- AMLE'!$D$37:$AG$37,"Management of AIFs")&gt;0)),FALSE)</f>
        <v/>
      </c>
      <c r="AK143">
        <f>IF(AI143,IF(AH143,"ANSWERED","MISSING"),IF(AJ143,IF(AH143,"INVALID","CONTROLLER MISSING"),IF(AH143,"INVALID","NOT APPLICABLE")))</f>
        <v/>
      </c>
      <c r="AL143" t="inlineStr">
        <is>
          <t>PARSED</t>
        </is>
      </c>
    </row>
    <row r="144">
      <c r="A144" s="29" t="inlineStr">
        <is>
          <t>FINS_AMLE_145_v1</t>
        </is>
      </c>
      <c r="B144" s="30" t="inlineStr">
        <is>
          <t>Customers holding Crypto-assets - Number</t>
        </is>
      </c>
      <c r="C144" s="31" t="inlineStr">
        <is>
          <t>Indicate the total number of customers holding crypto-assets as of end of the reference year.
WHEN TO ANSWER: “Product and Services” (FINS_AMLE_8) includes “Crypto Services (exchange, transfer)”</t>
        </is>
      </c>
      <c r="D144" s="34" t="inlineStr"/>
      <c r="E144" s="33" t="inlineStr"/>
      <c r="F144" s="33" t="inlineStr"/>
      <c r="G144" s="33" t="inlineStr"/>
      <c r="H144" s="33" t="inlineStr"/>
      <c r="I144" s="33" t="inlineStr"/>
      <c r="J144" s="33" t="inlineStr"/>
      <c r="K144" s="33" t="inlineStr"/>
      <c r="L144" s="33" t="inlineStr"/>
      <c r="M144" s="33" t="inlineStr"/>
      <c r="N144" s="33" t="inlineStr"/>
      <c r="O144" s="33" t="inlineStr"/>
      <c r="P144" s="33" t="inlineStr"/>
      <c r="Q144" s="33" t="inlineStr"/>
      <c r="R144" s="33" t="inlineStr"/>
      <c r="S144" s="33" t="inlineStr"/>
      <c r="T144" s="33" t="inlineStr"/>
      <c r="U144" s="33" t="inlineStr"/>
      <c r="V144" s="33" t="inlineStr"/>
      <c r="W144" s="33" t="inlineStr"/>
      <c r="X144" s="33" t="inlineStr"/>
      <c r="Y144" s="33" t="inlineStr"/>
      <c r="Z144" s="33" t="inlineStr"/>
      <c r="AA144" s="33" t="inlineStr"/>
      <c r="AB144" s="33" t="inlineStr"/>
      <c r="AC144" s="33" t="inlineStr"/>
      <c r="AD144" s="33" t="inlineStr"/>
      <c r="AE144" s="33" t="inlineStr"/>
      <c r="AF144" s="33" t="inlineStr"/>
      <c r="AG144" s="33" t="inlineStr"/>
      <c r="AH144">
        <f>COUNTA(D144:D144)&gt;0</f>
        <v/>
      </c>
      <c r="AI144">
        <f>IFERROR(COUNTIF('2- AMLE'!$D$37:$AG$37,"Crypto Services (exchange, transfer)")&gt;0,FALSE)</f>
        <v/>
      </c>
      <c r="AJ144">
        <f>IFERROR(AND(COUNTA('2- AMLE'!$D$37:$AG$37)=0,NOT(COUNTIF('2- AMLE'!$D$37:$AG$37,"Crypto Services (exchange, transfer)")&gt;0)),FALSE)</f>
        <v/>
      </c>
      <c r="AK144">
        <f>IF(AI144,IF(AH144,"ANSWERED","MISSING"),IF(AJ144,IF(AH144,"INVALID","CONTROLLER MISSING"),IF(AH144,"INVALID","NOT APPLICABLE")))</f>
        <v/>
      </c>
      <c r="AL144" t="inlineStr">
        <is>
          <t>PARSED</t>
        </is>
      </c>
    </row>
    <row r="145">
      <c r="A145" s="29" t="inlineStr">
        <is>
          <t>FINS_AMLE_146_v1</t>
        </is>
      </c>
      <c r="B145" s="30" t="inlineStr">
        <is>
          <t>Crypto Assets in Custody - Value</t>
        </is>
      </c>
      <c r="C145" s="31" t="inlineStr">
        <is>
          <t>Indicate the total value of crypto-assets held on customers’ custody wallets as of end of the reference year.
Subject persons are required to use the same reporting currency selected for the MFSA prudential return when…
WHEN TO ANSWER: “Product and Services” (FINS_AMLE_8) includes “Crypto Services (exchange, transfer)”</t>
        </is>
      </c>
      <c r="D145" s="34"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IFERROR(COUNTIF('2- AMLE'!$D$37:$AG$37,"Crypto Services (exchange, transfer)")&gt;0,FALSE)</f>
        <v/>
      </c>
      <c r="AJ145">
        <f>IFERROR(AND(COUNTA('2- AMLE'!$D$37:$AG$37)=0,NOT(COUNTIF('2- AMLE'!$D$37:$AG$37,"Crypto Services (exchange, transfer)")&gt;0)),FALSE)</f>
        <v/>
      </c>
      <c r="AK145">
        <f>IF(AI145,IF(AH145,"ANSWERED","MISSING"),IF(AJ145,IF(AH145,"INVALID","CONTROLLER MISSING"),IF(AH145,"INVALID","NOT APPLICABLE")))</f>
        <v/>
      </c>
      <c r="AL145" t="inlineStr">
        <is>
          <t>PARSED</t>
        </is>
      </c>
    </row>
    <row r="146">
      <c r="A146" s="29" t="inlineStr">
        <is>
          <t>FINS_AMLE_147_v1</t>
        </is>
      </c>
      <c r="B146" s="30" t="inlineStr">
        <is>
          <t>Funds-to-Crypto - Value</t>
        </is>
      </c>
      <c r="C146" s="31" t="inlineStr">
        <is>
          <t>Indicate the exchanges of Funds-to-Crypto – total value of funds exchanged for or used to purchase crypto-assets during the reference year.
Subject persons are required to use the same reporting currency selected for t…
WHEN TO ANSWER: “Product and Services” (FINS_AMLE_8) includes “Crypto Services (exchange, transfer)”</t>
        </is>
      </c>
      <c r="D146" s="34"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IFERROR(COUNTIF('2- AMLE'!$D$37:$AG$37,"Crypto Services (exchange, transfer)")&gt;0,FALSE)</f>
        <v/>
      </c>
      <c r="AJ146">
        <f>IFERROR(AND(COUNTA('2- AMLE'!$D$37:$AG$37)=0,NOT(COUNTIF('2- AMLE'!$D$37:$AG$37,"Crypto Services (exchange, transfer)")&gt;0)),FALSE)</f>
        <v/>
      </c>
      <c r="AK146">
        <f>IF(AI146,IF(AH146,"ANSWERED","MISSING"),IF(AJ146,IF(AH146,"INVALID","CONTROLLER MISSING"),IF(AH146,"INVALID","NOT APPLICABLE")))</f>
        <v/>
      </c>
      <c r="AL146" t="inlineStr">
        <is>
          <t>PARSED</t>
        </is>
      </c>
    </row>
    <row r="147">
      <c r="A147" s="29" t="inlineStr">
        <is>
          <t>FINS_AMLE_148_v1</t>
        </is>
      </c>
      <c r="B147" s="30" t="inlineStr">
        <is>
          <t>Funds-to-Crypto – Number</t>
        </is>
      </c>
      <c r="C147" s="31" t="inlineStr">
        <is>
          <t>Indicate the exchanges of Funds-to-Crypto - Number of transactions during the reference year.
WHEN TO ANSWER: “Product and Services” (FINS_AMLE_8) includes “Crypto Services (exchange, transfer)”</t>
        </is>
      </c>
      <c r="D147" s="34"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IFERROR(COUNTIF('2- AMLE'!$D$37:$AG$37,"Crypto Services (exchange, transfer)")&gt;0,FALSE)</f>
        <v/>
      </c>
      <c r="AJ147">
        <f>IFERROR(AND(COUNTA('2- AMLE'!$D$37:$AG$37)=0,NOT(COUNTIF('2- AMLE'!$D$37:$AG$37,"Crypto Services (exchange, transfer)")&gt;0)),FALSE)</f>
        <v/>
      </c>
      <c r="AK147">
        <f>IF(AI147,IF(AH147,"ANSWERED","MISSING"),IF(AJ147,IF(AH147,"INVALID","CONTROLLER MISSING"),IF(AH147,"INVALID","NOT APPLICABLE")))</f>
        <v/>
      </c>
      <c r="AL147" t="inlineStr">
        <is>
          <t>PARSED</t>
        </is>
      </c>
    </row>
    <row r="148">
      <c r="A148" s="29" t="inlineStr">
        <is>
          <t>FINS_AMLE_149_v1</t>
        </is>
      </c>
      <c r="B148" s="30" t="inlineStr">
        <is>
          <t>Funds to Crypto - Customers</t>
        </is>
      </c>
      <c r="C148" s="31" t="inlineStr">
        <is>
          <t>Indicate the exchanges of Funds-to-Crypto - Number of Customers using this service during the reference year.
WHEN TO ANSWER: “Product and Services” (FINS_AMLE_8) includes “Crypto Services (exchange, transfer)”</t>
        </is>
      </c>
      <c r="D148" s="34"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IFERROR(COUNTIF('2- AMLE'!$D$37:$AG$37,"Crypto Services (exchange, transfer)")&gt;0,FALSE)</f>
        <v/>
      </c>
      <c r="AJ148">
        <f>IFERROR(AND(COUNTA('2- AMLE'!$D$37:$AG$37)=0,NOT(COUNTIF('2- AMLE'!$D$37:$AG$37,"Crypto Services (exchange, transfer)")&gt;0)),FALSE)</f>
        <v/>
      </c>
      <c r="AK148">
        <f>IF(AI148,IF(AH148,"ANSWERED","MISSING"),IF(AJ148,IF(AH148,"INVALID","CONTROLLER MISSING"),IF(AH148,"INVALID","NOT APPLICABLE")))</f>
        <v/>
      </c>
      <c r="AL148" t="inlineStr">
        <is>
          <t>PARSED</t>
        </is>
      </c>
    </row>
    <row r="149">
      <c r="A149" s="29" t="inlineStr">
        <is>
          <t>FINS_AMLE_150_v1</t>
        </is>
      </c>
      <c r="B149" s="30" t="inlineStr">
        <is>
          <t>Funds-to-Crypto (to Self-hosted) – Number</t>
        </is>
      </c>
      <c r="C149" s="31" t="inlineStr">
        <is>
          <t>Transactions should be counted where a CASP exchanges funds for crypto-assets, and those crypto-assets are subsequently transferred to a self-hosted wallet, irrespective of whether the transfer takes place immediately o…
WHEN TO ANSWER: “Product and Services” (FINS_AMLE_8) includes “Crypto Services (exchange, transfer)”</t>
        </is>
      </c>
      <c r="D149" s="34"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IFERROR(COUNTIF('2- AMLE'!$D$37:$AG$37,"Crypto Services (exchange, transfer)")&gt;0,FALSE)</f>
        <v/>
      </c>
      <c r="AJ149">
        <f>IFERROR(AND(COUNTA('2- AMLE'!$D$37:$AG$37)=0,NOT(COUNTIF('2- AMLE'!$D$37:$AG$37,"Crypto Services (exchange, transfer)")&gt;0)),FALSE)</f>
        <v/>
      </c>
      <c r="AK149">
        <f>IF(AI149,IF(AH149,"ANSWERED","MISSING"),IF(AJ149,IF(AH149,"INVALID","CONTROLLER MISSING"),IF(AH149,"INVALID","NOT APPLICABLE")))</f>
        <v/>
      </c>
      <c r="AL149" t="inlineStr">
        <is>
          <t>PARSED</t>
        </is>
      </c>
    </row>
    <row r="150">
      <c r="A150" s="29" t="inlineStr">
        <is>
          <t>FINS_AMLE_151_v1</t>
        </is>
      </c>
      <c r="B150" s="30" t="inlineStr">
        <is>
          <t>Crypto-to-Funds - Value</t>
        </is>
      </c>
      <c r="C150" s="31" t="inlineStr">
        <is>
          <t>Indicate the exchanges of Crypto-to-Funds – total value of transactions (crypto-assets exchanged for funds) during the reference year.
Subject persons are required to use the same reporting currency selected for the MF…
WHEN TO ANSWER: “Product and Services” (FINS_AMLE_8) includes “Crypto Services (exchange, transfer)”</t>
        </is>
      </c>
      <c r="D150" s="34"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IFERROR(COUNTIF('2- AMLE'!$D$37:$AG$37,"Crypto Services (exchange, transfer)")&gt;0,FALSE)</f>
        <v/>
      </c>
      <c r="AJ150">
        <f>IFERROR(AND(COUNTA('2- AMLE'!$D$37:$AG$37)=0,NOT(COUNTIF('2- AMLE'!$D$37:$AG$37,"Crypto Services (exchange, transfer)")&gt;0)),FALSE)</f>
        <v/>
      </c>
      <c r="AK150">
        <f>IF(AI150,IF(AH150,"ANSWERED","MISSING"),IF(AJ150,IF(AH150,"INVALID","CONTROLLER MISSING"),IF(AH150,"INVALID","NOT APPLICABLE")))</f>
        <v/>
      </c>
      <c r="AL150" t="inlineStr">
        <is>
          <t>PARSED</t>
        </is>
      </c>
    </row>
    <row r="151">
      <c r="A151" s="29" t="inlineStr">
        <is>
          <t>FINS_AMLE_152_v1</t>
        </is>
      </c>
      <c r="B151" s="30" t="inlineStr">
        <is>
          <t>Crypto-to-Funds - Number</t>
        </is>
      </c>
      <c r="C151" s="31" t="inlineStr">
        <is>
          <t>Indicate the exchanges of Crypto-to-Funds - Number of transactions during the reference year.
WHEN TO ANSWER: “Product and Services” (FINS_AMLE_8) includes “Crypto Services (exchange, transfer)”</t>
        </is>
      </c>
      <c r="D151" s="34"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IFERROR(COUNTIF('2- AMLE'!$D$37:$AG$37,"Crypto Services (exchange, transfer)")&gt;0,FALSE)</f>
        <v/>
      </c>
      <c r="AJ151">
        <f>IFERROR(AND(COUNTA('2- AMLE'!$D$37:$AG$37)=0,NOT(COUNTIF('2- AMLE'!$D$37:$AG$37,"Crypto Services (exchange, transfer)")&gt;0)),FALSE)</f>
        <v/>
      </c>
      <c r="AK151">
        <f>IF(AI151,IF(AH151,"ANSWERED","MISSING"),IF(AJ151,IF(AH151,"INVALID","CONTROLLER MISSING"),IF(AH151,"INVALID","NOT APPLICABLE")))</f>
        <v/>
      </c>
      <c r="AL151" t="inlineStr">
        <is>
          <t>PARSED</t>
        </is>
      </c>
    </row>
    <row r="152">
      <c r="A152" s="29" t="inlineStr">
        <is>
          <t>FINS_AMLE_153_v1</t>
        </is>
      </c>
      <c r="B152" s="30" t="inlineStr">
        <is>
          <t>Crypto-to-Funds - Customers</t>
        </is>
      </c>
      <c r="C152" s="31" t="inlineStr">
        <is>
          <t>Indicate the exchanges of Crypto-to-Funds - Number of Customers using this service during the reference year.
WHEN TO ANSWER: “Product and Services” (FINS_AMLE_8) includes “Crypto Services (exchange, transfer)”</t>
        </is>
      </c>
      <c r="D152" s="34"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IFERROR(COUNTIF('2- AMLE'!$D$37:$AG$37,"Crypto Services (exchange, transfer)")&gt;0,FALSE)</f>
        <v/>
      </c>
      <c r="AJ152">
        <f>IFERROR(AND(COUNTA('2- AMLE'!$D$37:$AG$37)=0,NOT(COUNTIF('2- AMLE'!$D$37:$AG$37,"Crypto Services (exchange, transfer)")&gt;0)),FALSE)</f>
        <v/>
      </c>
      <c r="AK152">
        <f>IF(AI152,IF(AH152,"ANSWERED","MISSING"),IF(AJ152,IF(AH152,"INVALID","CONTROLLER MISSING"),IF(AH152,"INVALID","NOT APPLICABLE")))</f>
        <v/>
      </c>
      <c r="AL152" t="inlineStr">
        <is>
          <t>PARSED</t>
        </is>
      </c>
    </row>
    <row r="153">
      <c r="A153" s="29" t="inlineStr">
        <is>
          <t>FINS_AMLE_154_v1</t>
        </is>
      </c>
      <c r="B153" s="30" t="inlineStr">
        <is>
          <t>Crypto-to-Funds (from Self-hosted) - Number</t>
        </is>
      </c>
      <c r="C153" s="31" t="inlineStr">
        <is>
          <t>Transactions should be counted where crypto assets originating from a self-hosted wallet are exchanged for funds by the CASP, regardless of whether the exchange occurs immediately or after a holding period during the re…
WHEN TO ANSWER: “Product and Services” (FINS_AMLE_8) includes “Crypto Services (exchange, transfer)”</t>
        </is>
      </c>
      <c r="D153" s="34"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IFERROR(COUNTIF('2- AMLE'!$D$37:$AG$37,"Crypto Services (exchange, transfer)")&gt;0,FALSE)</f>
        <v/>
      </c>
      <c r="AJ153">
        <f>IFERROR(AND(COUNTA('2- AMLE'!$D$37:$AG$37)=0,NOT(COUNTIF('2- AMLE'!$D$37:$AG$37,"Crypto Services (exchange, transfer)")&gt;0)),FALSE)</f>
        <v/>
      </c>
      <c r="AK153">
        <f>IF(AI153,IF(AH153,"ANSWERED","MISSING"),IF(AJ153,IF(AH153,"INVALID","CONTROLLER MISSING"),IF(AH153,"INVALID","NOT APPLICABLE")))</f>
        <v/>
      </c>
      <c r="AL153" t="inlineStr">
        <is>
          <t>PARSED</t>
        </is>
      </c>
    </row>
    <row r="154">
      <c r="A154" s="29" t="inlineStr">
        <is>
          <t>FINS_AMLE_155_v1</t>
        </is>
      </c>
      <c r="B154" s="30" t="inlineStr">
        <is>
          <t>Crypto-to-Crypto - Value</t>
        </is>
      </c>
      <c r="C154" s="31" t="inlineStr">
        <is>
          <t>Indicate Crypto-to-Crypto - Value during the reference year.
Subject persons are required to use the same reporting currency selected for the MFSA prudential return when completing the AML/CFT return. This currency sho…
WHEN TO ANSWER: “Product and Services” (FINS_AMLE_8) includes “Crypto Services (exchange, transfer)”</t>
        </is>
      </c>
      <c r="D154" s="34"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IFERROR(COUNTIF('2- AMLE'!$D$37:$AG$37,"Crypto Services (exchange, transfer)")&gt;0,FALSE)</f>
        <v/>
      </c>
      <c r="AJ154">
        <f>IFERROR(AND(COUNTA('2- AMLE'!$D$37:$AG$37)=0,NOT(COUNTIF('2- AMLE'!$D$37:$AG$37,"Crypto Services (exchange, transfer)")&gt;0)),FALSE)</f>
        <v/>
      </c>
      <c r="AK154">
        <f>IF(AI154,IF(AH154,"ANSWERED","MISSING"),IF(AJ154,IF(AH154,"INVALID","CONTROLLER MISSING"),IF(AH154,"INVALID","NOT APPLICABLE")))</f>
        <v/>
      </c>
      <c r="AL154" t="inlineStr">
        <is>
          <t>PARSED</t>
        </is>
      </c>
    </row>
    <row r="155">
      <c r="A155" s="29" t="inlineStr">
        <is>
          <t>FINS_AMLE_156_v1</t>
        </is>
      </c>
      <c r="B155" s="30" t="inlineStr">
        <is>
          <t>Crypto-to-Crypto - Customers</t>
        </is>
      </c>
      <c r="C155" s="31" t="inlineStr">
        <is>
          <t>Indicate the exchanges of Crypto-to-Crypto - Number of Customers using this service during the reference year.
WHEN TO ANSWER: “Product and Services” (FINS_AMLE_8) includes “Crypto Services (exchange, transfer)”</t>
        </is>
      </c>
      <c r="D155" s="34"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IFERROR(COUNTIF('2- AMLE'!$D$37:$AG$37,"Crypto Services (exchange, transfer)")&gt;0,FALSE)</f>
        <v/>
      </c>
      <c r="AJ155">
        <f>IFERROR(AND(COUNTA('2- AMLE'!$D$37:$AG$37)=0,NOT(COUNTIF('2- AMLE'!$D$37:$AG$37,"Crypto Services (exchange, transfer)")&gt;0)),FALSE)</f>
        <v/>
      </c>
      <c r="AK155">
        <f>IF(AI155,IF(AH155,"ANSWERED","MISSING"),IF(AJ155,IF(AH155,"INVALID","CONTROLLER MISSING"),IF(AH155,"INVALID","NOT APPLICABLE")))</f>
        <v/>
      </c>
      <c r="AL155" t="inlineStr">
        <is>
          <t>PARSED</t>
        </is>
      </c>
    </row>
    <row r="156">
      <c r="A156" s="29" t="inlineStr">
        <is>
          <t>FINS_AMLE_157_v1</t>
        </is>
      </c>
      <c r="B156" s="30" t="inlineStr">
        <is>
          <t>Crypto-to-Crypto - Number</t>
        </is>
      </c>
      <c r="C156" s="31" t="inlineStr">
        <is>
          <t>Indicate the exchanges of Crypto-to-Crypto - Number of transactions during the reference year.
WHEN TO ANSWER: “Product and Services” (FINS_AMLE_8) includes “Crypto Services (exchange, transfer)”</t>
        </is>
      </c>
      <c r="D156" s="34" t="inlineStr"/>
      <c r="E156" s="33" t="inlineStr"/>
      <c r="F156" s="33" t="inlineStr"/>
      <c r="G156" s="33" t="inlineStr"/>
      <c r="H156" s="33" t="inlineStr"/>
      <c r="I156" s="33" t="inlineStr"/>
      <c r="J156" s="33" t="inlineStr"/>
      <c r="K156" s="33" t="inlineStr"/>
      <c r="L156" s="33" t="inlineStr"/>
      <c r="M156" s="33" t="inlineStr"/>
      <c r="N156" s="33" t="inlineStr"/>
      <c r="O156" s="33" t="inlineStr"/>
      <c r="P156" s="33" t="inlineStr"/>
      <c r="Q156" s="33" t="inlineStr"/>
      <c r="R156" s="33" t="inlineStr"/>
      <c r="S156" s="33" t="inlineStr"/>
      <c r="T156" s="33" t="inlineStr"/>
      <c r="U156" s="33" t="inlineStr"/>
      <c r="V156" s="33" t="inlineStr"/>
      <c r="W156" s="33" t="inlineStr"/>
      <c r="X156" s="33" t="inlineStr"/>
      <c r="Y156" s="33" t="inlineStr"/>
      <c r="Z156" s="33" t="inlineStr"/>
      <c r="AA156" s="33" t="inlineStr"/>
      <c r="AB156" s="33" t="inlineStr"/>
      <c r="AC156" s="33" t="inlineStr"/>
      <c r="AD156" s="33" t="inlineStr"/>
      <c r="AE156" s="33" t="inlineStr"/>
      <c r="AF156" s="33" t="inlineStr"/>
      <c r="AG156" s="33" t="inlineStr"/>
      <c r="AH156">
        <f>COUNTA(D156:D156)&gt;0</f>
        <v/>
      </c>
      <c r="AI156">
        <f>IFERROR(COUNTIF('2- AMLE'!$D$37:$AG$37,"Crypto Services (exchange, transfer)")&gt;0,FALSE)</f>
        <v/>
      </c>
      <c r="AJ156">
        <f>IFERROR(AND(COUNTA('2- AMLE'!$D$37:$AG$37)=0,NOT(COUNTIF('2- AMLE'!$D$37:$AG$37,"Crypto Services (exchange, transfer)")&gt;0)),FALSE)</f>
        <v/>
      </c>
      <c r="AK156">
        <f>IF(AI156,IF(AH156,"ANSWERED","MISSING"),IF(AJ156,IF(AH156,"INVALID","CONTROLLER MISSING"),IF(AH156,"INVALID","NOT APPLICABLE")))</f>
        <v/>
      </c>
      <c r="AL156" t="inlineStr">
        <is>
          <t>PARSED</t>
        </is>
      </c>
    </row>
    <row r="157">
      <c r="A157" s="29" t="inlineStr">
        <is>
          <t>FINS_AMLE_158_v1</t>
        </is>
      </c>
      <c r="B157" s="30" t="inlineStr">
        <is>
          <t>Crypto-to-Crypto (to Self-hosted) - Number</t>
        </is>
      </c>
      <c r="C157" s="31" t="inlineStr">
        <is>
          <t>Indicate the exchanges of Crypto-to-Crypto (to Self-hosted) – Number of transactions during the reference year.
WHEN TO ANSWER: “Product and Services” (FINS_AMLE_8) includes “Crypto Services (exchange, transfer)”</t>
        </is>
      </c>
      <c r="D157" s="34" t="inlineStr"/>
      <c r="E157" s="33" t="inlineStr"/>
      <c r="F157" s="33" t="inlineStr"/>
      <c r="G157" s="33" t="inlineStr"/>
      <c r="H157" s="33" t="inlineStr"/>
      <c r="I157" s="33" t="inlineStr"/>
      <c r="J157" s="33" t="inlineStr"/>
      <c r="K157" s="33" t="inlineStr"/>
      <c r="L157" s="33" t="inlineStr"/>
      <c r="M157" s="33" t="inlineStr"/>
      <c r="N157" s="33" t="inlineStr"/>
      <c r="O157" s="33" t="inlineStr"/>
      <c r="P157" s="33" t="inlineStr"/>
      <c r="Q157" s="33" t="inlineStr"/>
      <c r="R157" s="33" t="inlineStr"/>
      <c r="S157" s="33" t="inlineStr"/>
      <c r="T157" s="33" t="inlineStr"/>
      <c r="U157" s="33" t="inlineStr"/>
      <c r="V157" s="33" t="inlineStr"/>
      <c r="W157" s="33" t="inlineStr"/>
      <c r="X157" s="33" t="inlineStr"/>
      <c r="Y157" s="33" t="inlineStr"/>
      <c r="Z157" s="33" t="inlineStr"/>
      <c r="AA157" s="33" t="inlineStr"/>
      <c r="AB157" s="33" t="inlineStr"/>
      <c r="AC157" s="33" t="inlineStr"/>
      <c r="AD157" s="33" t="inlineStr"/>
      <c r="AE157" s="33" t="inlineStr"/>
      <c r="AF157" s="33" t="inlineStr"/>
      <c r="AG157" s="33" t="inlineStr"/>
      <c r="AH157">
        <f>COUNTA(D157:D157)&gt;0</f>
        <v/>
      </c>
      <c r="AI157">
        <f>IFERROR(COUNTIF('2- AMLE'!$D$37:$AG$37,"Crypto Services (exchange, transfer)")&gt;0,FALSE)</f>
        <v/>
      </c>
      <c r="AJ157">
        <f>IFERROR(AND(COUNTA('2- AMLE'!$D$37:$AG$37)=0,NOT(COUNTIF('2- AMLE'!$D$37:$AG$37,"Crypto Services (exchange, transfer)")&gt;0)),FALSE)</f>
        <v/>
      </c>
      <c r="AK157">
        <f>IF(AI157,IF(AH157,"ANSWERED","MISSING"),IF(AJ157,IF(AH157,"INVALID","CONTROLLER MISSING"),IF(AH157,"INVALID","NOT APPLICABLE")))</f>
        <v/>
      </c>
      <c r="AL157" t="inlineStr">
        <is>
          <t>PARSED</t>
        </is>
      </c>
    </row>
    <row r="158">
      <c r="A158" s="29" t="inlineStr">
        <is>
          <t>FINS_AMLE_159_v1</t>
        </is>
      </c>
      <c r="B158" s="30" t="inlineStr">
        <is>
          <t>Crypto-to-Crypto (from Self-hosted) - Number</t>
        </is>
      </c>
      <c r="C158" s="31" t="inlineStr">
        <is>
          <t>Indicate the exchanges of Crypto-to-Crypto (from Self-hosted) – Number of transactions during the reference year.
WHEN TO ANSWER: “Product and Services” (FINS_AMLE_8) includes “Crypto Services (exchange, transfer)”</t>
        </is>
      </c>
      <c r="D158" s="34" t="inlineStr"/>
      <c r="E158" s="33" t="inlineStr"/>
      <c r="F158" s="33" t="inlineStr"/>
      <c r="G158" s="33" t="inlineStr"/>
      <c r="H158" s="33" t="inlineStr"/>
      <c r="I158" s="33" t="inlineStr"/>
      <c r="J158" s="33" t="inlineStr"/>
      <c r="K158" s="33" t="inlineStr"/>
      <c r="L158" s="33" t="inlineStr"/>
      <c r="M158" s="33" t="inlineStr"/>
      <c r="N158" s="33" t="inlineStr"/>
      <c r="O158" s="33" t="inlineStr"/>
      <c r="P158" s="33" t="inlineStr"/>
      <c r="Q158" s="33" t="inlineStr"/>
      <c r="R158" s="33" t="inlineStr"/>
      <c r="S158" s="33" t="inlineStr"/>
      <c r="T158" s="33" t="inlineStr"/>
      <c r="U158" s="33" t="inlineStr"/>
      <c r="V158" s="33" t="inlineStr"/>
      <c r="W158" s="33" t="inlineStr"/>
      <c r="X158" s="33" t="inlineStr"/>
      <c r="Y158" s="33" t="inlineStr"/>
      <c r="Z158" s="33" t="inlineStr"/>
      <c r="AA158" s="33" t="inlineStr"/>
      <c r="AB158" s="33" t="inlineStr"/>
      <c r="AC158" s="33" t="inlineStr"/>
      <c r="AD158" s="33" t="inlineStr"/>
      <c r="AE158" s="33" t="inlineStr"/>
      <c r="AF158" s="33" t="inlineStr"/>
      <c r="AG158" s="33" t="inlineStr"/>
      <c r="AH158">
        <f>COUNTA(D158:D158)&gt;0</f>
        <v/>
      </c>
      <c r="AI158">
        <f>IFERROR(COUNTIF('2- AMLE'!$D$37:$AG$37,"Crypto Services (exchange, transfer)")&gt;0,FALSE)</f>
        <v/>
      </c>
      <c r="AJ158">
        <f>IFERROR(AND(COUNTA('2- AMLE'!$D$37:$AG$37)=0,NOT(COUNTIF('2- AMLE'!$D$37:$AG$37,"Crypto Services (exchange, transfer)")&gt;0)),FALSE)</f>
        <v/>
      </c>
      <c r="AK158">
        <f>IF(AI158,IF(AH158,"ANSWERED","MISSING"),IF(AJ158,IF(AH158,"INVALID","CONTROLLER MISSING"),IF(AH158,"INVALID","NOT APPLICABLE")))</f>
        <v/>
      </c>
      <c r="AL158" t="inlineStr">
        <is>
          <t>PARSED</t>
        </is>
      </c>
    </row>
    <row r="159">
      <c r="A159" s="29" t="inlineStr">
        <is>
          <t>FINS_AMLE_160_v1</t>
        </is>
      </c>
      <c r="B159" s="30" t="inlineStr">
        <is>
          <t>Transfers - Value</t>
        </is>
      </c>
      <c r="C159" s="31" t="inlineStr">
        <is>
          <t>Indicate the total value of crypto-asset transfers executed on behalf of customers during the reference year.
For the purpose of this datapoint, use the value of the crypto asset on the date of the transfers.
Subject p…
WHEN TO ANSWER: “Product and Services” (FINS_AMLE_8) includes “Crypto Services (exchange, transfer)”</t>
        </is>
      </c>
      <c r="D159" s="34"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IFERROR(COUNTIF('2- AMLE'!$D$37:$AG$37,"Crypto Services (exchange, transfer)")&gt;0,FALSE)</f>
        <v/>
      </c>
      <c r="AJ159">
        <f>IFERROR(AND(COUNTA('2- AMLE'!$D$37:$AG$37)=0,NOT(COUNTIF('2- AMLE'!$D$37:$AG$37,"Crypto Services (exchange, transfer)")&gt;0)),FALSE)</f>
        <v/>
      </c>
      <c r="AK159">
        <f>IF(AI159,IF(AH159,"ANSWERED","MISSING"),IF(AJ159,IF(AH159,"INVALID","CONTROLLER MISSING"),IF(AH159,"INVALID","NOT APPLICABLE")))</f>
        <v/>
      </c>
      <c r="AL159" t="inlineStr">
        <is>
          <t>PARSED</t>
        </is>
      </c>
    </row>
    <row r="160">
      <c r="A160" s="29" t="inlineStr">
        <is>
          <t>FINS_AMLE_161_v1</t>
        </is>
      </c>
      <c r="B160" s="30" t="inlineStr">
        <is>
          <t>Transfers - Customers</t>
        </is>
      </c>
      <c r="C160" s="31" t="inlineStr">
        <is>
          <t>Indicate Transfers - Customers using these services during the reference year.
WHEN TO ANSWER: “Product and Services” (FINS_AMLE_8) includes “Crypto Services (exchange, transfer)”</t>
        </is>
      </c>
      <c r="D160" s="34" t="inlineStr"/>
      <c r="E160" s="33" t="inlineStr"/>
      <c r="F160" s="33" t="inlineStr"/>
      <c r="G160" s="33" t="inlineStr"/>
      <c r="H160" s="33" t="inlineStr"/>
      <c r="I160" s="33" t="inlineStr"/>
      <c r="J160" s="33" t="inlineStr"/>
      <c r="K160" s="33" t="inlineStr"/>
      <c r="L160" s="33" t="inlineStr"/>
      <c r="M160" s="33" t="inlineStr"/>
      <c r="N160" s="33" t="inlineStr"/>
      <c r="O160" s="33" t="inlineStr"/>
      <c r="P160" s="33" t="inlineStr"/>
      <c r="Q160" s="33" t="inlineStr"/>
      <c r="R160" s="33" t="inlineStr"/>
      <c r="S160" s="33" t="inlineStr"/>
      <c r="T160" s="33" t="inlineStr"/>
      <c r="U160" s="33" t="inlineStr"/>
      <c r="V160" s="33" t="inlineStr"/>
      <c r="W160" s="33" t="inlineStr"/>
      <c r="X160" s="33" t="inlineStr"/>
      <c r="Y160" s="33" t="inlineStr"/>
      <c r="Z160" s="33" t="inlineStr"/>
      <c r="AA160" s="33" t="inlineStr"/>
      <c r="AB160" s="33" t="inlineStr"/>
      <c r="AC160" s="33" t="inlineStr"/>
      <c r="AD160" s="33" t="inlineStr"/>
      <c r="AE160" s="33" t="inlineStr"/>
      <c r="AF160" s="33" t="inlineStr"/>
      <c r="AG160" s="33" t="inlineStr"/>
      <c r="AH160">
        <f>COUNTA(D160:D160)&gt;0</f>
        <v/>
      </c>
      <c r="AI160">
        <f>IFERROR(COUNTIF('2- AMLE'!$D$37:$AG$37,"Crypto Services (exchange, transfer)")&gt;0,FALSE)</f>
        <v/>
      </c>
      <c r="AJ160">
        <f>IFERROR(AND(COUNTA('2- AMLE'!$D$37:$AG$37)=0,NOT(COUNTIF('2- AMLE'!$D$37:$AG$37,"Crypto Services (exchange, transfer)")&gt;0)),FALSE)</f>
        <v/>
      </c>
      <c r="AK160">
        <f>IF(AI160,IF(AH160,"ANSWERED","MISSING"),IF(AJ160,IF(AH160,"INVALID","CONTROLLER MISSING"),IF(AH160,"INVALID","NOT APPLICABLE")))</f>
        <v/>
      </c>
      <c r="AL160" t="inlineStr">
        <is>
          <t>PARSED</t>
        </is>
      </c>
    </row>
    <row r="161">
      <c r="A161" s="29" t="inlineStr">
        <is>
          <t>FINS_AMLE_162_v1</t>
        </is>
      </c>
      <c r="B161" s="30" t="inlineStr">
        <is>
          <t>Transfers - Number</t>
        </is>
      </c>
      <c r="C161" s="31" t="inlineStr">
        <is>
          <t>Indicate Transfers – Number of transfers during the reference year.
WHEN TO ANSWER: “Product and Services” (FINS_AMLE_8) includes “Crypto Services (exchange, transfer)”</t>
        </is>
      </c>
      <c r="D161" s="34"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IFERROR(COUNTIF('2- AMLE'!$D$37:$AG$37,"Crypto Services (exchange, transfer)")&gt;0,FALSE)</f>
        <v/>
      </c>
      <c r="AJ161">
        <f>IFERROR(AND(COUNTA('2- AMLE'!$D$37:$AG$37)=0,NOT(COUNTIF('2- AMLE'!$D$37:$AG$37,"Crypto Services (exchange, transfer)")&gt;0)),FALSE)</f>
        <v/>
      </c>
      <c r="AK161">
        <f>IF(AI161,IF(AH161,"ANSWERED","MISSING"),IF(AJ161,IF(AH161,"INVALID","CONTROLLER MISSING"),IF(AH161,"INVALID","NOT APPLICABLE")))</f>
        <v/>
      </c>
      <c r="AL161" t="inlineStr">
        <is>
          <t>PARSED</t>
        </is>
      </c>
    </row>
    <row r="162">
      <c r="A162" s="29" t="inlineStr">
        <is>
          <t>FINS_AMLE_163_v1</t>
        </is>
      </c>
      <c r="B162" s="30" t="inlineStr">
        <is>
          <t>Transfers (to Self-hosted) – Number</t>
        </is>
      </c>
      <c r="C162" s="31" t="inlineStr">
        <is>
          <t>Indicate Transfers (to Self-hosted) – Number of transfers during the reference year.
WHEN TO ANSWER: “Product and Services” (FINS_AMLE_8) includes “Crypto Services (exchange, transfer)”</t>
        </is>
      </c>
      <c r="D162" s="34" t="inlineStr"/>
      <c r="E162" s="33" t="inlineStr"/>
      <c r="F162" s="33" t="inlineStr"/>
      <c r="G162" s="33" t="inlineStr"/>
      <c r="H162" s="33" t="inlineStr"/>
      <c r="I162" s="33" t="inlineStr"/>
      <c r="J162" s="33" t="inlineStr"/>
      <c r="K162" s="33" t="inlineStr"/>
      <c r="L162" s="33" t="inlineStr"/>
      <c r="M162" s="33" t="inlineStr"/>
      <c r="N162" s="33" t="inlineStr"/>
      <c r="O162" s="33" t="inlineStr"/>
      <c r="P162" s="33" t="inlineStr"/>
      <c r="Q162" s="33" t="inlineStr"/>
      <c r="R162" s="33" t="inlineStr"/>
      <c r="S162" s="33" t="inlineStr"/>
      <c r="T162" s="33" t="inlineStr"/>
      <c r="U162" s="33" t="inlineStr"/>
      <c r="V162" s="33" t="inlineStr"/>
      <c r="W162" s="33" t="inlineStr"/>
      <c r="X162" s="33" t="inlineStr"/>
      <c r="Y162" s="33" t="inlineStr"/>
      <c r="Z162" s="33" t="inlineStr"/>
      <c r="AA162" s="33" t="inlineStr"/>
      <c r="AB162" s="33" t="inlineStr"/>
      <c r="AC162" s="33" t="inlineStr"/>
      <c r="AD162" s="33" t="inlineStr"/>
      <c r="AE162" s="33" t="inlineStr"/>
      <c r="AF162" s="33" t="inlineStr"/>
      <c r="AG162" s="33" t="inlineStr"/>
      <c r="AH162">
        <f>COUNTA(D162:D162)&gt;0</f>
        <v/>
      </c>
      <c r="AI162">
        <f>IFERROR(COUNTIF('2- AMLE'!$D$37:$AG$37,"Crypto Services (exchange, transfer)")&gt;0,FALSE)</f>
        <v/>
      </c>
      <c r="AJ162">
        <f>IFERROR(AND(COUNTA('2- AMLE'!$D$37:$AG$37)=0,NOT(COUNTIF('2- AMLE'!$D$37:$AG$37,"Crypto Services (exchange, transfer)")&gt;0)),FALSE)</f>
        <v/>
      </c>
      <c r="AK162">
        <f>IF(AI162,IF(AH162,"ANSWERED","MISSING"),IF(AJ162,IF(AH162,"INVALID","CONTROLLER MISSING"),IF(AH162,"INVALID","NOT APPLICABLE")))</f>
        <v/>
      </c>
      <c r="AL162" t="inlineStr">
        <is>
          <t>PARSED</t>
        </is>
      </c>
    </row>
    <row r="163">
      <c r="A163" s="29" t="inlineStr">
        <is>
          <t>FINS_AMLE_164_v1</t>
        </is>
      </c>
      <c r="B163" s="30" t="inlineStr">
        <is>
          <t>Transfers (from Self-hosted) - Number</t>
        </is>
      </c>
      <c r="C163" s="31" t="inlineStr">
        <is>
          <t>Indicate Transfers (from Self-hosted) – Number of transfers during the reference year.
WHEN TO ANSWER: “Product and Services” (FINS_AMLE_8) includes “Crypto Services (exchange, transfer)”</t>
        </is>
      </c>
      <c r="D163" s="34"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IFERROR(COUNTIF('2- AMLE'!$D$37:$AG$37,"Crypto Services (exchange, transfer)")&gt;0,FALSE)</f>
        <v/>
      </c>
      <c r="AJ163">
        <f>IFERROR(AND(COUNTA('2- AMLE'!$D$37:$AG$37)=0,NOT(COUNTIF('2- AMLE'!$D$37:$AG$37,"Crypto Services (exchange, transfer)")&gt;0)),FALSE)</f>
        <v/>
      </c>
      <c r="AK163">
        <f>IF(AI163,IF(AH163,"ANSWERED","MISSING"),IF(AJ163,IF(AH163,"INVALID","CONTROLLER MISSING"),IF(AH163,"INVALID","NOT APPLICABLE")))</f>
        <v/>
      </c>
      <c r="AL163" t="inlineStr">
        <is>
          <t>PARSED</t>
        </is>
      </c>
    </row>
    <row r="164">
      <c r="A164" s="29" t="inlineStr">
        <is>
          <t>FINS_AMLE_165_v1</t>
        </is>
      </c>
      <c r="B164" s="30" t="inlineStr">
        <is>
          <t>Management of UCITS - Retail Investors</t>
        </is>
      </c>
      <c r="C164" s="31" t="inlineStr">
        <is>
          <t>The person investing in the UCITS (generally by purchasing the shares issued by such UCITS), where this person is retail client as defined in MiFID.
Indicate the number of investors who are retail investors, as of the e…
WHEN TO ANSWER: “Product and Services” (FINS_AMLE_8) includes “Management of UCITS”</t>
        </is>
      </c>
      <c r="D164" s="34" t="inlineStr"/>
      <c r="E164" s="33" t="inlineStr"/>
      <c r="F164" s="33" t="inlineStr"/>
      <c r="G164" s="33" t="inlineStr"/>
      <c r="H164" s="33" t="inlineStr"/>
      <c r="I164" s="33" t="inlineStr"/>
      <c r="J164" s="33" t="inlineStr"/>
      <c r="K164" s="33" t="inlineStr"/>
      <c r="L164" s="33" t="inlineStr"/>
      <c r="M164" s="33" t="inlineStr"/>
      <c r="N164" s="33" t="inlineStr"/>
      <c r="O164" s="33" t="inlineStr"/>
      <c r="P164" s="33" t="inlineStr"/>
      <c r="Q164" s="33" t="inlineStr"/>
      <c r="R164" s="33" t="inlineStr"/>
      <c r="S164" s="33" t="inlineStr"/>
      <c r="T164" s="33" t="inlineStr"/>
      <c r="U164" s="33" t="inlineStr"/>
      <c r="V164" s="33" t="inlineStr"/>
      <c r="W164" s="33" t="inlineStr"/>
      <c r="X164" s="33" t="inlineStr"/>
      <c r="Y164" s="33" t="inlineStr"/>
      <c r="Z164" s="33" t="inlineStr"/>
      <c r="AA164" s="33" t="inlineStr"/>
      <c r="AB164" s="33" t="inlineStr"/>
      <c r="AC164" s="33" t="inlineStr"/>
      <c r="AD164" s="33" t="inlineStr"/>
      <c r="AE164" s="33" t="inlineStr"/>
      <c r="AF164" s="33" t="inlineStr"/>
      <c r="AG164" s="33" t="inlineStr"/>
      <c r="AH164">
        <f>COUNTA(D164:D164)&gt;0</f>
        <v/>
      </c>
      <c r="AI164">
        <f>IFERROR(COUNTIF('2- AMLE'!$D$37:$AG$37,"Management of UCITS")&gt;0,FALSE)</f>
        <v/>
      </c>
      <c r="AJ164">
        <f>IFERROR(AND(COUNTA('2- AMLE'!$D$37:$AG$37)=0,NOT(COUNTIF('2- AMLE'!$D$37:$AG$37,"Management of UCITS")&gt;0)),FALSE)</f>
        <v/>
      </c>
      <c r="AK164">
        <f>IF(AI164,IF(AH164,"ANSWERED","MISSING"),IF(AJ164,IF(AH164,"INVALID","CONTROLLER MISSING"),IF(AH164,"INVALID","NOT APPLICABLE")))</f>
        <v/>
      </c>
      <c r="AL164" t="inlineStr">
        <is>
          <t>PARSED</t>
        </is>
      </c>
    </row>
    <row r="165">
      <c r="A165" s="29" t="inlineStr">
        <is>
          <t>FINS_AMLE_166_v1</t>
        </is>
      </c>
      <c r="B165" s="30" t="inlineStr">
        <is>
          <t>Management of UCITS - Professional Investors</t>
        </is>
      </c>
      <c r="C165" s="31" t="inlineStr">
        <is>
          <t>The person investing in the UCIT (generally by purchasing the shares issued by such UCIT), where this person is a professional client as defined in MiFID. Where the obliged entity is an asset management company which do…
WHEN TO ANSWER: “Product and Services” (FINS_AMLE_8) includes “Management of UCITS”</t>
        </is>
      </c>
      <c r="D165" s="34" t="inlineStr"/>
      <c r="E165" s="33" t="inlineStr"/>
      <c r="F165" s="33" t="inlineStr"/>
      <c r="G165" s="33" t="inlineStr"/>
      <c r="H165" s="33" t="inlineStr"/>
      <c r="I165" s="33" t="inlineStr"/>
      <c r="J165" s="33" t="inlineStr"/>
      <c r="K165" s="33" t="inlineStr"/>
      <c r="L165" s="33" t="inlineStr"/>
      <c r="M165" s="33" t="inlineStr"/>
      <c r="N165" s="33" t="inlineStr"/>
      <c r="O165" s="33" t="inlineStr"/>
      <c r="P165" s="33" t="inlineStr"/>
      <c r="Q165" s="33" t="inlineStr"/>
      <c r="R165" s="33" t="inlineStr"/>
      <c r="S165" s="33" t="inlineStr"/>
      <c r="T165" s="33" t="inlineStr"/>
      <c r="U165" s="33" t="inlineStr"/>
      <c r="V165" s="33" t="inlineStr"/>
      <c r="W165" s="33" t="inlineStr"/>
      <c r="X165" s="33" t="inlineStr"/>
      <c r="Y165" s="33" t="inlineStr"/>
      <c r="Z165" s="33" t="inlineStr"/>
      <c r="AA165" s="33" t="inlineStr"/>
      <c r="AB165" s="33" t="inlineStr"/>
      <c r="AC165" s="33" t="inlineStr"/>
      <c r="AD165" s="33" t="inlineStr"/>
      <c r="AE165" s="33" t="inlineStr"/>
      <c r="AF165" s="33" t="inlineStr"/>
      <c r="AG165" s="33" t="inlineStr"/>
      <c r="AH165">
        <f>COUNTA(D165:D165)&gt;0</f>
        <v/>
      </c>
      <c r="AI165">
        <f>IFERROR(COUNTIF('2- AMLE'!$D$37:$AG$37,"Management of UCITS")&gt;0,FALSE)</f>
        <v/>
      </c>
      <c r="AJ165">
        <f>IFERROR(AND(COUNTA('2- AMLE'!$D$37:$AG$37)=0,NOT(COUNTIF('2- AMLE'!$D$37:$AG$37,"Management of UCITS")&gt;0)),FALSE)</f>
        <v/>
      </c>
      <c r="AK165">
        <f>IF(AI165,IF(AH165,"ANSWERED","MISSING"),IF(AJ165,IF(AH165,"INVALID","CONTROLLER MISSING"),IF(AH165,"INVALID","NOT APPLICABLE")))</f>
        <v/>
      </c>
      <c r="AL165" t="inlineStr">
        <is>
          <t>PARSED</t>
        </is>
      </c>
    </row>
    <row r="166">
      <c r="A166" s="29" t="inlineStr">
        <is>
          <t>FINS_AMLE_167_v1</t>
        </is>
      </c>
      <c r="B166" s="30" t="inlineStr">
        <is>
          <t>Management of UCITS - Total AUM</t>
        </is>
      </c>
      <c r="C166" s="31" t="inlineStr">
        <is>
          <t>The concept of Total Asset under Management of UCITSs should refer to the sum as of end of the reference year Total Assets of all UCITS funds managed by the Management Company. As a guidance, Obliged Entities should ref…
WHEN TO ANSWER: “Product and Services” (FINS_AMLE_8) includes “Management of UCITS”</t>
        </is>
      </c>
      <c r="D166" s="34"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IFERROR(COUNTIF('2- AMLE'!$D$37:$AG$37,"Management of UCITS")&gt;0,FALSE)</f>
        <v/>
      </c>
      <c r="AJ166">
        <f>IFERROR(AND(COUNTA('2- AMLE'!$D$37:$AG$37)=0,NOT(COUNTIF('2- AMLE'!$D$37:$AG$37,"Management of UCITS")&gt;0)),FALSE)</f>
        <v/>
      </c>
      <c r="AK166">
        <f>IF(AI166,IF(AH166,"ANSWERED","MISSING"),IF(AJ166,IF(AH166,"INVALID","CONTROLLER MISSING"),IF(AH166,"INVALID","NOT APPLICABLE")))</f>
        <v/>
      </c>
      <c r="AL166" t="inlineStr">
        <is>
          <t>PARSED</t>
        </is>
      </c>
    </row>
    <row r="167">
      <c r="A167" s="29" t="inlineStr">
        <is>
          <t>FINS_AMLE_168_v1</t>
        </is>
      </c>
      <c r="B167" s="30" t="inlineStr">
        <is>
          <t>Management of AIFs - Retail Investors</t>
        </is>
      </c>
      <c r="C167" s="31" t="inlineStr">
        <is>
          <t>The person investing in the AIF (generally by purchasing the shares issued by such AIF), where this person is retail client as defined in MiFID. Where the obliged entity is an asset management company which does not hav…
WHEN TO ANSWER: “Product and Services” (FINS_AMLE_8) includes “Management of AIFs”</t>
        </is>
      </c>
      <c r="D167" s="34"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IFERROR(COUNTIF('2- AMLE'!$D$37:$AG$37,"Management of AIFs")&gt;0,FALSE)</f>
        <v/>
      </c>
      <c r="AJ167">
        <f>IFERROR(AND(COUNTA('2- AMLE'!$D$37:$AG$37)=0,NOT(COUNTIF('2- AMLE'!$D$37:$AG$37,"Management of AIFs")&gt;0)),FALSE)</f>
        <v/>
      </c>
      <c r="AK167">
        <f>IF(AI167,IF(AH167,"ANSWERED","MISSING"),IF(AJ167,IF(AH167,"INVALID","CONTROLLER MISSING"),IF(AH167,"INVALID","NOT APPLICABLE")))</f>
        <v/>
      </c>
      <c r="AL167" t="inlineStr">
        <is>
          <t>PARSED</t>
        </is>
      </c>
    </row>
    <row r="168">
      <c r="A168" s="29" t="inlineStr">
        <is>
          <t>FINS_AMLE_169_v1</t>
        </is>
      </c>
      <c r="B168" s="30" t="inlineStr">
        <is>
          <t>Management of AIFs - Professional Investors</t>
        </is>
      </c>
      <c r="C168" s="31" t="inlineStr">
        <is>
          <t>The person investing in the AIF (generally by purchasing the shares issued by such AIF), where this person is a professional client as defined in MiFID. Where the obliged entity is an asset management company which does…
WHEN TO ANSWER: “Product and Services” (FINS_AMLE_8) includes “Management of AIFs”</t>
        </is>
      </c>
      <c r="D168" s="34"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IFERROR(COUNTIF('2- AMLE'!$D$37:$AG$37,"Management of AIFs")&gt;0,FALSE)</f>
        <v/>
      </c>
      <c r="AJ168">
        <f>IFERROR(AND(COUNTA('2- AMLE'!$D$37:$AG$37)=0,NOT(COUNTIF('2- AMLE'!$D$37:$AG$37,"Management of AIFs")&gt;0)),FALSE)</f>
        <v/>
      </c>
      <c r="AK168">
        <f>IF(AI168,IF(AH168,"ANSWERED","MISSING"),IF(AJ168,IF(AH168,"INVALID","CONTROLLER MISSING"),IF(AH168,"INVALID","NOT APPLICABLE")))</f>
        <v/>
      </c>
      <c r="AL168" t="inlineStr">
        <is>
          <t>PARSED</t>
        </is>
      </c>
    </row>
    <row r="169">
      <c r="A169" s="29" t="inlineStr">
        <is>
          <t>FINS_AMLE_170_v1</t>
        </is>
      </c>
      <c r="B169" s="30" t="inlineStr">
        <is>
          <t>Open-ended Funds - Number</t>
        </is>
      </c>
      <c r="C169" s="31" t="inlineStr">
        <is>
          <t>An open-ended fund is a collective investment vehicle in which investors can subscribe and redeem on-demand. For the purpose of this datapoint, funds where investors have a redemption right at their initiative (even if…
WHEN TO ANSWER: “Product and Services” (FINS_AMLE_8) includes “Management of AIFs”</t>
        </is>
      </c>
      <c r="D169" s="34"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IFERROR(COUNTIF('2- AMLE'!$D$37:$AG$37,"Management of AIFs")&gt;0,FALSE)</f>
        <v/>
      </c>
      <c r="AJ169">
        <f>IFERROR(AND(COUNTA('2- AMLE'!$D$37:$AG$37)=0,NOT(COUNTIF('2- AMLE'!$D$37:$AG$37,"Management of AIFs")&gt;0)),FALSE)</f>
        <v/>
      </c>
      <c r="AK169">
        <f>IF(AI169,IF(AH169,"ANSWERED","MISSING"),IF(AJ169,IF(AH169,"INVALID","CONTROLLER MISSING"),IF(AH169,"INVALID","NOT APPLICABLE")))</f>
        <v/>
      </c>
      <c r="AL169" t="inlineStr">
        <is>
          <t>PARSED</t>
        </is>
      </c>
    </row>
    <row r="170">
      <c r="A170" s="29" t="inlineStr">
        <is>
          <t>FINS_AMLE_171_v1</t>
        </is>
      </c>
      <c r="B170" s="30" t="inlineStr">
        <is>
          <t>Closed-ended Funds - Number</t>
        </is>
      </c>
      <c r="C170" s="31" t="inlineStr">
        <is>
          <t>Collective investment vehicle in which investors cannot subscribe and redeem on-demand. For clarity, funds where investors have no redemption right until liquidation/termination should be considered as closed-ended fund…
WHEN TO ANSWER: “Product and Services” (FINS_AMLE_8) includes “Management of AIFs”</t>
        </is>
      </c>
      <c r="D170" s="34"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IFERROR(COUNTIF('2- AMLE'!$D$37:$AG$37,"Management of AIFs")&gt;0,FALSE)</f>
        <v/>
      </c>
      <c r="AJ170">
        <f>IFERROR(AND(COUNTA('2- AMLE'!$D$37:$AG$37)=0,NOT(COUNTIF('2- AMLE'!$D$37:$AG$37,"Management of AIFs")&gt;0)),FALSE)</f>
        <v/>
      </c>
      <c r="AK170">
        <f>IF(AI170,IF(AH170,"ANSWERED","MISSING"),IF(AJ170,IF(AH170,"INVALID","CONTROLLER MISSING"),IF(AH170,"INVALID","NOT APPLICABLE")))</f>
        <v/>
      </c>
      <c r="AL170" t="inlineStr">
        <is>
          <t>PARSED</t>
        </is>
      </c>
    </row>
    <row r="171">
      <c r="A171" s="29" t="inlineStr">
        <is>
          <t>FINS_AMLE_172_v1</t>
        </is>
      </c>
      <c r="B171" s="30" t="inlineStr">
        <is>
          <t>Management of AIFs - Total AUM</t>
        </is>
      </c>
      <c r="C171" s="31" t="inlineStr">
        <is>
          <t>For this datapoint, Obliged Entities should provide a metric calculated consistently with Article 2 of Commission Delegated Regulation (EU) No 231/2013 of 19 December 2012.
Indicate the total assets under management of…
WHEN TO ANSWER: “Product and Services” (FINS_AMLE_8) includes “Management of AIFs”</t>
        </is>
      </c>
      <c r="D171" s="34"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IFERROR(COUNTIF('2- AMLE'!$D$37:$AG$37,"Management of AIFs")&gt;0,FALSE)</f>
        <v/>
      </c>
      <c r="AJ171">
        <f>IFERROR(AND(COUNTA('2- AMLE'!$D$37:$AG$37)=0,NOT(COUNTIF('2- AMLE'!$D$37:$AG$37,"Management of AIFs")&gt;0)),FALSE)</f>
        <v/>
      </c>
      <c r="AK171">
        <f>IF(AI171,IF(AH171,"ANSWERED","MISSING"),IF(AJ171,IF(AH171,"INVALID","CONTROLLER MISSING"),IF(AH171,"INVALID","NOT APPLICABLE")))</f>
        <v/>
      </c>
      <c r="AL171" t="inlineStr">
        <is>
          <t>PARSED</t>
        </is>
      </c>
    </row>
    <row r="172">
      <c r="A172" s="29" t="inlineStr">
        <is>
          <t>FINS_AMLE_173_v1</t>
        </is>
      </c>
      <c r="B172" s="30" t="inlineStr">
        <is>
          <t>Management of AIFs - Total AUM in unlisted assets</t>
        </is>
      </c>
      <c r="C172" s="31" t="inlineStr">
        <is>
          <t>Unlisted assets are financial instruments that are not traded on a regulated market, multilateral trading facility (MTF), or organised trading facility (OTF).
This datapoint is subset of datapoint FINS_AML_172 above.
In…
WHEN TO ANSWER: “Product and Services” (FINS_AMLE_8) includes “Management of AIFs”</t>
        </is>
      </c>
      <c r="D172" s="34"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IFERROR(COUNTIF('2- AMLE'!$D$37:$AG$37,"Management of AIFs")&gt;0,FALSE)</f>
        <v/>
      </c>
      <c r="AJ172">
        <f>IFERROR(AND(COUNTA('2- AMLE'!$D$37:$AG$37)=0,NOT(COUNTIF('2- AMLE'!$D$37:$AG$37,"Management of AIFs")&gt;0)),FALSE)</f>
        <v/>
      </c>
      <c r="AK172">
        <f>IF(AI172,IF(AH172,"ANSWERED","MISSING"),IF(AJ172,IF(AH172,"INVALID","CONTROLLER MISSING"),IF(AH172,"INVALID","NOT APPLICABLE")))</f>
        <v/>
      </c>
      <c r="AL172" t="inlineStr">
        <is>
          <t>PARSED</t>
        </is>
      </c>
    </row>
    <row r="173">
      <c r="A173" s="29" t="inlineStr">
        <is>
          <t>FINS_AMLE_174_v1</t>
        </is>
      </c>
      <c r="B173" s="30" t="inlineStr">
        <is>
          <t>Customers Using Safe Deposit Boxes</t>
        </is>
      </c>
      <c r="C173" s="31" t="inlineStr">
        <is>
          <t>Indicate the total number of customers using safe deposit boxes as of as of end of the reference year.
WHEN TO ANSWER: “Product and Services” (FINS_AMLE_8) includes “Safe Custody Services”</t>
        </is>
      </c>
      <c r="D173" s="34"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IFERROR(COUNTIF('2- AMLE'!$D$37:$AG$37,"Safe Custody Services")&gt;0,FALSE)</f>
        <v/>
      </c>
      <c r="AJ173">
        <f>IFERROR(AND(COUNTA('2- AMLE'!$D$37:$AG$37)=0,NOT(COUNTIF('2- AMLE'!$D$37:$AG$37,"Safe Custody Services")&gt;0)),FALSE)</f>
        <v/>
      </c>
      <c r="AK173">
        <f>IF(AI173,IF(AH173,"ANSWERED","MISSING"),IF(AJ173,IF(AH173,"INVALID","CONTROLLER MISSING"),IF(AH173,"INVALID","NOT APPLICABLE")))</f>
        <v/>
      </c>
      <c r="AL173" t="inlineStr">
        <is>
          <t>PARSED</t>
        </is>
      </c>
    </row>
    <row r="174">
      <c r="A174" s="29" t="inlineStr">
        <is>
          <t>FINS_AMLE_175_v1</t>
        </is>
      </c>
      <c r="B174" s="30" t="inlineStr">
        <is>
          <t>Funding Projects - Value</t>
        </is>
      </c>
      <c r="C174" s="31" t="inlineStr">
        <is>
          <t>Refers to ‘crowdfunding project’ within the meaning of Article 2(1)(l) of Regulation (EU) 2020/1503: the business activity or activities for which a project owner seeks funding through the crowdfunding offer.
Indicate t…
WHEN TO ANSWER: “Product and Services” (FINS_AMLE_8) includes “Crowdfunding”</t>
        </is>
      </c>
      <c r="D174" s="34" t="inlineStr"/>
      <c r="E174" s="33" t="inlineStr"/>
      <c r="F174" s="33" t="inlineStr"/>
      <c r="G174" s="33" t="inlineStr"/>
      <c r="H174" s="33" t="inlineStr"/>
      <c r="I174" s="33" t="inlineStr"/>
      <c r="J174" s="33" t="inlineStr"/>
      <c r="K174" s="33" t="inlineStr"/>
      <c r="L174" s="33" t="inlineStr"/>
      <c r="M174" s="33" t="inlineStr"/>
      <c r="N174" s="33" t="inlineStr"/>
      <c r="O174" s="33" t="inlineStr"/>
      <c r="P174" s="33" t="inlineStr"/>
      <c r="Q174" s="33" t="inlineStr"/>
      <c r="R174" s="33" t="inlineStr"/>
      <c r="S174" s="33" t="inlineStr"/>
      <c r="T174" s="33" t="inlineStr"/>
      <c r="U174" s="33" t="inlineStr"/>
      <c r="V174" s="33" t="inlineStr"/>
      <c r="W174" s="33" t="inlineStr"/>
      <c r="X174" s="33" t="inlineStr"/>
      <c r="Y174" s="33" t="inlineStr"/>
      <c r="Z174" s="33" t="inlineStr"/>
      <c r="AA174" s="33" t="inlineStr"/>
      <c r="AB174" s="33" t="inlineStr"/>
      <c r="AC174" s="33" t="inlineStr"/>
      <c r="AD174" s="33" t="inlineStr"/>
      <c r="AE174" s="33" t="inlineStr"/>
      <c r="AF174" s="33" t="inlineStr"/>
      <c r="AG174" s="33" t="inlineStr"/>
      <c r="AH174">
        <f>COUNTA(D174:D174)&gt;0</f>
        <v/>
      </c>
      <c r="AI174">
        <f>IFERROR(COUNTIF('2- AMLE'!$D$37:$AG$37,"Crowdfunding")&gt;0,FALSE)</f>
        <v/>
      </c>
      <c r="AJ174">
        <f>IFERROR(AND(COUNTA('2- AMLE'!$D$37:$AG$37)=0,NOT(COUNTIF('2- AMLE'!$D$37:$AG$37,"Crowdfunding")&gt;0)),FALSE)</f>
        <v/>
      </c>
      <c r="AK174">
        <f>IF(AI174,IF(AH174,"ANSWERED","MISSING"),IF(AJ174,IF(AH174,"INVALID","CONTROLLER MISSING"),IF(AH174,"INVALID","NOT APPLICABLE")))</f>
        <v/>
      </c>
      <c r="AL174" t="inlineStr">
        <is>
          <t>PARSED</t>
        </is>
      </c>
    </row>
    <row r="175">
      <c r="A175" s="29" t="inlineStr">
        <is>
          <t>FINS_AMLE_176_v1</t>
        </is>
      </c>
      <c r="B175" s="30" t="inlineStr">
        <is>
          <t>Projects Funded - Number</t>
        </is>
      </c>
      <c r="C175" s="31" t="inlineStr">
        <is>
          <t>Total number of crowdfunding projects for which funding was successfully completed during the reference year. Refer to ‘crowdfunding project’ within the meaning of Article 2(1)(l) of Regulation (EU) 2020/1503.
Indicate…
WHEN TO ANSWER: “Product and Services” (FINS_AMLE_8) includes “Crowdfunding”</t>
        </is>
      </c>
      <c r="D175" s="34"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IFERROR(COUNTIF('2- AMLE'!$D$37:$AG$37,"Crowdfunding")&gt;0,FALSE)</f>
        <v/>
      </c>
      <c r="AJ175">
        <f>IFERROR(AND(COUNTA('2- AMLE'!$D$37:$AG$37)=0,NOT(COUNTIF('2- AMLE'!$D$37:$AG$37,"Crowdfunding")&gt;0)),FALSE)</f>
        <v/>
      </c>
      <c r="AK175">
        <f>IF(AI175,IF(AH175,"ANSWERED","MISSING"),IF(AJ175,IF(AH175,"INVALID","CONTROLLER MISSING"),IF(AH175,"INVALID","NOT APPLICABLE")))</f>
        <v/>
      </c>
      <c r="AL175" t="inlineStr">
        <is>
          <t>PARSED</t>
        </is>
      </c>
    </row>
    <row r="176">
      <c r="A176" s="29" t="inlineStr">
        <is>
          <t>FINS_AMLE_177_v1</t>
        </is>
      </c>
      <c r="B176" s="30" t="inlineStr">
        <is>
          <t>Donors from High-risk Countries</t>
        </is>
      </c>
      <c r="C176" s="31" t="inlineStr">
        <is>
          <t>For the concept of donor we refer to the concept of investors, as described in Article 2(1)(i) of Regulation (EU) 2020/1503: any natural or legal person who, through a crowdfunding platform, grants loans or acquires tra…
WHEN TO ANSWER: “Product and Services” (FINS_AMLE_8) includes “Crowdfunding”</t>
        </is>
      </c>
      <c r="D176" s="34"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IFERROR(COUNTIF('2- AMLE'!$D$37:$AG$37,"Crowdfunding")&gt;0,FALSE)</f>
        <v/>
      </c>
      <c r="AJ176">
        <f>IFERROR(AND(COUNTA('2- AMLE'!$D$37:$AG$37)=0,NOT(COUNTIF('2- AMLE'!$D$37:$AG$37,"Crowdfunding")&gt;0)),FALSE)</f>
        <v/>
      </c>
      <c r="AK176">
        <f>IF(AI176,IF(AH176,"ANSWERED","MISSING"),IF(AJ176,IF(AH176,"INVALID","CONTROLLER MISSING"),IF(AH176,"INVALID","NOT APPLICABLE")))</f>
        <v/>
      </c>
      <c r="AL176" t="inlineStr">
        <is>
          <t>PARSED</t>
        </is>
      </c>
    </row>
    <row r="177">
      <c r="A177" s="29" t="inlineStr">
        <is>
          <t>FINS_AMLE_178_v1</t>
        </is>
      </c>
      <c r="B177" s="30" t="inlineStr">
        <is>
          <t>Projects with High-risk Country Owners</t>
        </is>
      </c>
      <c r="C177" s="31" t="inlineStr">
        <is>
          <t>Project owner is defined in Article 2(1)(h) of Regulation (EU) 2020/1503.
Indicate the total number of projects where the owner is from a high-risk third country (according to the EU list of high-risk third countries an…
WHEN TO ANSWER: “Product and Services” (FINS_AMLE_8) includes “Crowdfunding”</t>
        </is>
      </c>
      <c r="D177" s="34" t="inlineStr"/>
      <c r="E177" s="33" t="inlineStr"/>
      <c r="F177" s="33" t="inlineStr"/>
      <c r="G177" s="33" t="inlineStr"/>
      <c r="H177" s="33" t="inlineStr"/>
      <c r="I177" s="33" t="inlineStr"/>
      <c r="J177" s="33" t="inlineStr"/>
      <c r="K177" s="33" t="inlineStr"/>
      <c r="L177" s="33" t="inlineStr"/>
      <c r="M177" s="33" t="inlineStr"/>
      <c r="N177" s="33" t="inlineStr"/>
      <c r="O177" s="33" t="inlineStr"/>
      <c r="P177" s="33" t="inlineStr"/>
      <c r="Q177" s="33" t="inlineStr"/>
      <c r="R177" s="33" t="inlineStr"/>
      <c r="S177" s="33" t="inlineStr"/>
      <c r="T177" s="33" t="inlineStr"/>
      <c r="U177" s="33" t="inlineStr"/>
      <c r="V177" s="33" t="inlineStr"/>
      <c r="W177" s="33" t="inlineStr"/>
      <c r="X177" s="33" t="inlineStr"/>
      <c r="Y177" s="33" t="inlineStr"/>
      <c r="Z177" s="33" t="inlineStr"/>
      <c r="AA177" s="33" t="inlineStr"/>
      <c r="AB177" s="33" t="inlineStr"/>
      <c r="AC177" s="33" t="inlineStr"/>
      <c r="AD177" s="33" t="inlineStr"/>
      <c r="AE177" s="33" t="inlineStr"/>
      <c r="AF177" s="33" t="inlineStr"/>
      <c r="AG177" s="33" t="inlineStr"/>
      <c r="AH177">
        <f>COUNTA(D177:D177)&gt;0</f>
        <v/>
      </c>
      <c r="AI177">
        <f>IFERROR(COUNTIF('2- AMLE'!$D$37:$AG$37,"Crowdfunding")&gt;0,FALSE)</f>
        <v/>
      </c>
      <c r="AJ177">
        <f>IFERROR(AND(COUNTA('2- AMLE'!$D$37:$AG$37)=0,NOT(COUNTIF('2- AMLE'!$D$37:$AG$37,"Crowdfunding")&gt;0)),FALSE)</f>
        <v/>
      </c>
      <c r="AK177">
        <f>IF(AI177,IF(AH177,"ANSWERED","MISSING"),IF(AJ177,IF(AH177,"INVALID","CONTROLLER MISSING"),IF(AH177,"INVALID","NOT APPLICABLE")))</f>
        <v/>
      </c>
      <c r="AL177" t="inlineStr">
        <is>
          <t>PARSED</t>
        </is>
      </c>
    </row>
    <row r="178">
      <c r="A178" s="29" t="inlineStr">
        <is>
          <t>FINS_AMLE_179_v1</t>
        </is>
      </c>
      <c r="B178" s="30" t="inlineStr">
        <is>
          <t>Cash Transactions (Withdrawals) - Number</t>
        </is>
      </c>
      <c r="C178" s="31" t="inlineStr">
        <is>
          <t>Indicate Cash Transactions (Withdrawals) - Number during the reference year.
WHEN TO ANSWER: “Product and Services” (FINS_AMLE_8) includes “Cash Transactions”</t>
        </is>
      </c>
      <c r="D178" s="34"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IFERROR(COUNTIF('2- AMLE'!$D$37:$AG$37,"Cash Transactions")&gt;0,FALSE)</f>
        <v/>
      </c>
      <c r="AJ178">
        <f>IFERROR(AND(COUNTA('2- AMLE'!$D$37:$AG$37)=0,NOT(COUNTIF('2- AMLE'!$D$37:$AG$37,"Cash Transactions")&gt;0)),FALSE)</f>
        <v/>
      </c>
      <c r="AK178">
        <f>IF(AI178,IF(AH178,"ANSWERED","MISSING"),IF(AJ178,IF(AH178,"INVALID","CONTROLLER MISSING"),IF(AH178,"INVALID","NOT APPLICABLE")))</f>
        <v/>
      </c>
      <c r="AL178" t="inlineStr">
        <is>
          <t>PARSED</t>
        </is>
      </c>
    </row>
    <row r="179">
      <c r="A179" s="29" t="inlineStr">
        <is>
          <t>FINS_AMLE_180_v1</t>
        </is>
      </c>
      <c r="B179" s="30" t="inlineStr">
        <is>
          <t>Cash Transactions (Deposits) - Number</t>
        </is>
      </c>
      <c r="C179" s="31" t="inlineStr">
        <is>
          <t>Indicate Cash Transactions (Deposits) - Number during the reference year.
WHEN TO ANSWER: “Product and Services” (FINS_AMLE_8) includes “Cash Transactions”</t>
        </is>
      </c>
      <c r="D179" s="34"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IFERROR(COUNTIF('2- AMLE'!$D$37:$AG$37,"Cash Transactions")&gt;0,FALSE)</f>
        <v/>
      </c>
      <c r="AJ179">
        <f>IFERROR(AND(COUNTA('2- AMLE'!$D$37:$AG$37)=0,NOT(COUNTIF('2- AMLE'!$D$37:$AG$37,"Cash Transactions")&gt;0)),FALSE)</f>
        <v/>
      </c>
      <c r="AK179">
        <f>IF(AI179,IF(AH179,"ANSWERED","MISSING"),IF(AJ179,IF(AH179,"INVALID","CONTROLLER MISSING"),IF(AH179,"INVALID","NOT APPLICABLE")))</f>
        <v/>
      </c>
      <c r="AL179" t="inlineStr">
        <is>
          <t>PARSED</t>
        </is>
      </c>
    </row>
    <row r="180">
      <c r="A180" s="29" t="inlineStr">
        <is>
          <t>FINS_AMLE_181_v1</t>
        </is>
      </c>
      <c r="B180" s="30" t="inlineStr">
        <is>
          <t>Cash Transactions (Withdrawals) - Value</t>
        </is>
      </c>
      <c r="C180" s="31" t="inlineStr">
        <is>
          <t>Indicate Cash Transactions (Withdrawals) - Value during the reference year.
Subject persons are required to use the same reporting currency selected for the MFSA prudential return when completing the AML/CFT return. Th…
WHEN TO ANSWER: “Product and Services” (FINS_AMLE_8) includes “Cash Transactions”</t>
        </is>
      </c>
      <c r="D180" s="34" t="inlineStr"/>
      <c r="E180" s="33" t="inlineStr"/>
      <c r="F180" s="33" t="inlineStr"/>
      <c r="G180" s="33" t="inlineStr"/>
      <c r="H180" s="33" t="inlineStr"/>
      <c r="I180" s="33" t="inlineStr"/>
      <c r="J180" s="33" t="inlineStr"/>
      <c r="K180" s="33" t="inlineStr"/>
      <c r="L180" s="33" t="inlineStr"/>
      <c r="M180" s="33" t="inlineStr"/>
      <c r="N180" s="33" t="inlineStr"/>
      <c r="O180" s="33" t="inlineStr"/>
      <c r="P180" s="33" t="inlineStr"/>
      <c r="Q180" s="33" t="inlineStr"/>
      <c r="R180" s="33" t="inlineStr"/>
      <c r="S180" s="33" t="inlineStr"/>
      <c r="T180" s="33" t="inlineStr"/>
      <c r="U180" s="33" t="inlineStr"/>
      <c r="V180" s="33" t="inlineStr"/>
      <c r="W180" s="33" t="inlineStr"/>
      <c r="X180" s="33" t="inlineStr"/>
      <c r="Y180" s="33" t="inlineStr"/>
      <c r="Z180" s="33" t="inlineStr"/>
      <c r="AA180" s="33" t="inlineStr"/>
      <c r="AB180" s="33" t="inlineStr"/>
      <c r="AC180" s="33" t="inlineStr"/>
      <c r="AD180" s="33" t="inlineStr"/>
      <c r="AE180" s="33" t="inlineStr"/>
      <c r="AF180" s="33" t="inlineStr"/>
      <c r="AG180" s="33" t="inlineStr"/>
      <c r="AH180">
        <f>COUNTA(D180:D180)&gt;0</f>
        <v/>
      </c>
      <c r="AI180">
        <f>IFERROR(COUNTIF('2- AMLE'!$D$37:$AG$37,"Cash Transactions")&gt;0,FALSE)</f>
        <v/>
      </c>
      <c r="AJ180">
        <f>IFERROR(AND(COUNTA('2- AMLE'!$D$37:$AG$37)=0,NOT(COUNTIF('2- AMLE'!$D$37:$AG$37,"Cash Transactions")&gt;0)),FALSE)</f>
        <v/>
      </c>
      <c r="AK180">
        <f>IF(AI180,IF(AH180,"ANSWERED","MISSING"),IF(AJ180,IF(AH180,"INVALID","CONTROLLER MISSING"),IF(AH180,"INVALID","NOT APPLICABLE")))</f>
        <v/>
      </c>
      <c r="AL180" t="inlineStr">
        <is>
          <t>PARSED</t>
        </is>
      </c>
    </row>
    <row r="181">
      <c r="A181" s="29" t="inlineStr">
        <is>
          <t>FINS_AMLE_182_v1</t>
        </is>
      </c>
      <c r="B181" s="30" t="inlineStr">
        <is>
          <t>Cash Transactions (Deposits) - Value</t>
        </is>
      </c>
      <c r="C181" s="31" t="inlineStr">
        <is>
          <t>Indicate Cash Transactions (Deposits) - Value during the reference year.
Subject persons are required to use the same reporting currency selected for the MFSA prudential return when completing the AML/CFT return. This…
WHEN TO ANSWER: “Product and Services” (FINS_AMLE_8) includes “Cash Transactions”</t>
        </is>
      </c>
      <c r="D181" s="34"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IFERROR(COUNTIF('2- AMLE'!$D$37:$AG$37,"Cash Transactions")&gt;0,FALSE)</f>
        <v/>
      </c>
      <c r="AJ181">
        <f>IFERROR(AND(COUNTA('2- AMLE'!$D$37:$AG$37)=0,NOT(COUNTIF('2- AMLE'!$D$37:$AG$37,"Cash Transactions")&gt;0)),FALSE)</f>
        <v/>
      </c>
      <c r="AK181">
        <f>IF(AI181,IF(AH181,"ANSWERED","MISSING"),IF(AJ181,IF(AH181,"INVALID","CONTROLLER MISSING"),IF(AH181,"INVALID","NOT APPLICABLE")))</f>
        <v/>
      </c>
      <c r="AL181" t="inlineStr">
        <is>
          <t>PARSED</t>
        </is>
      </c>
    </row>
    <row r="182">
      <c r="A182" s="29" t="inlineStr">
        <is>
          <t>FINS_AMLE_183_v1</t>
        </is>
      </c>
      <c r="B182" s="30" t="inlineStr">
        <is>
          <t>Customers with Cash Transactions &gt; EUR 20 000</t>
        </is>
      </c>
      <c r="C182" s="31" t="inlineStr">
        <is>
          <t>Indicate the number of customers with Cash Transactions (Withdrawals + Deposits) above EUR 20.000 during the reference year.
WHEN TO ANSWER: “Product and Services” (FINS_AMLE_8) includes “Cash Transactions”</t>
        </is>
      </c>
      <c r="D182" s="34" t="inlineStr"/>
      <c r="E182" s="33" t="inlineStr"/>
      <c r="F182" s="33" t="inlineStr"/>
      <c r="G182" s="33" t="inlineStr"/>
      <c r="H182" s="33" t="inlineStr"/>
      <c r="I182" s="33" t="inlineStr"/>
      <c r="J182" s="33" t="inlineStr"/>
      <c r="K182" s="33" t="inlineStr"/>
      <c r="L182" s="33" t="inlineStr"/>
      <c r="M182" s="33" t="inlineStr"/>
      <c r="N182" s="33" t="inlineStr"/>
      <c r="O182" s="33" t="inlineStr"/>
      <c r="P182" s="33" t="inlineStr"/>
      <c r="Q182" s="33" t="inlineStr"/>
      <c r="R182" s="33" t="inlineStr"/>
      <c r="S182" s="33" t="inlineStr"/>
      <c r="T182" s="33" t="inlineStr"/>
      <c r="U182" s="33" t="inlineStr"/>
      <c r="V182" s="33" t="inlineStr"/>
      <c r="W182" s="33" t="inlineStr"/>
      <c r="X182" s="33" t="inlineStr"/>
      <c r="Y182" s="33" t="inlineStr"/>
      <c r="Z182" s="33" t="inlineStr"/>
      <c r="AA182" s="33" t="inlineStr"/>
      <c r="AB182" s="33" t="inlineStr"/>
      <c r="AC182" s="33" t="inlineStr"/>
      <c r="AD182" s="33" t="inlineStr"/>
      <c r="AE182" s="33" t="inlineStr"/>
      <c r="AF182" s="33" t="inlineStr"/>
      <c r="AG182" s="33" t="inlineStr"/>
      <c r="AH182">
        <f>COUNTA(D182:D182)&gt;0</f>
        <v/>
      </c>
      <c r="AI182">
        <f>IFERROR(COUNTIF('2- AMLE'!$D$37:$AG$37,"Cash Transactions")&gt;0,FALSE)</f>
        <v/>
      </c>
      <c r="AJ182">
        <f>IFERROR(AND(COUNTA('2- AMLE'!$D$37:$AG$37)=0,NOT(COUNTIF('2- AMLE'!$D$37:$AG$37,"Cash Transactions")&gt;0)),FALSE)</f>
        <v/>
      </c>
      <c r="AK182">
        <f>IF(AI182,IF(AH182,"ANSWERED","MISSING"),IF(AJ182,IF(AH182,"INVALID","CONTROLLER MISSING"),IF(AH182,"INVALID","NOT APPLICABLE")))</f>
        <v/>
      </c>
      <c r="AL182" t="inlineStr">
        <is>
          <t>PARSED</t>
        </is>
      </c>
    </row>
    <row r="183">
      <c r="A183" s="29" t="inlineStr">
        <is>
          <t>FINS_AMLE_184_v1</t>
        </is>
      </c>
      <c r="B183" s="30" t="inlineStr">
        <is>
          <t>Number of customers that are Crypto-Asset Service Providers  as at the end of the previous calendar year.</t>
        </is>
      </c>
      <c r="C183" s="31" t="inlineStr">
        <is>
          <t>Further explanation of label not specified. Please refer to question text in label column.</t>
        </is>
      </c>
      <c r="D183" s="32" t="inlineStr"/>
      <c r="E183" s="33" t="inlineStr"/>
      <c r="F183" s="33" t="inlineStr"/>
      <c r="G183" s="33" t="inlineStr"/>
      <c r="H183" s="33" t="inlineStr"/>
      <c r="I183" s="33" t="inlineStr"/>
      <c r="J183" s="33" t="inlineStr"/>
      <c r="K183" s="33" t="inlineStr"/>
      <c r="L183" s="33" t="inlineStr"/>
      <c r="M183" s="33" t="inlineStr"/>
      <c r="N183" s="33" t="inlineStr"/>
      <c r="O183" s="33" t="inlineStr"/>
      <c r="P183" s="33" t="inlineStr"/>
      <c r="Q183" s="33" t="inlineStr"/>
      <c r="R183" s="33" t="inlineStr"/>
      <c r="S183" s="33" t="inlineStr"/>
      <c r="T183" s="33" t="inlineStr"/>
      <c r="U183" s="33" t="inlineStr"/>
      <c r="V183" s="33" t="inlineStr"/>
      <c r="W183" s="33" t="inlineStr"/>
      <c r="X183" s="33" t="inlineStr"/>
      <c r="Y183" s="33" t="inlineStr"/>
      <c r="Z183" s="33" t="inlineStr"/>
      <c r="AA183" s="33" t="inlineStr"/>
      <c r="AB183" s="33" t="inlineStr"/>
      <c r="AC183" s="33" t="inlineStr"/>
      <c r="AD183" s="33" t="inlineStr"/>
      <c r="AE183" s="33" t="inlineStr"/>
      <c r="AF183" s="33" t="inlineStr"/>
      <c r="AG183" s="33" t="inlineStr"/>
      <c r="AH183">
        <f>COUNTA(D183:D183)&gt;0</f>
        <v/>
      </c>
      <c r="AI183">
        <f>TRUE</f>
        <v/>
      </c>
      <c r="AJ183">
        <f>FALSE</f>
        <v/>
      </c>
      <c r="AK183">
        <f>IF(AH183,"ANSWERED","MISSING")</f>
        <v/>
      </c>
      <c r="AL183" t="inlineStr">
        <is>
          <t>NO_DEPENDENCY</t>
        </is>
      </c>
    </row>
    <row r="184">
      <c r="A184" s="29" t="inlineStr">
        <is>
          <t>FINS_AMLE_185_v1</t>
        </is>
      </c>
      <c r="B184" s="30" t="inlineStr">
        <is>
          <t>How many of these are financial intermediaries</t>
        </is>
      </c>
      <c r="C184" s="31" t="inlineStr">
        <is>
          <t>Further explanation of label not specified. Please refer to question text in label column.
WHEN TO ANSWER: “Number of customers that are Crypto-Asset Service Providers  as at the end of the previous calendar year.” (FINS_AMLE_184) is greater than “0”</t>
        </is>
      </c>
      <c r="D184" s="34" t="inlineStr"/>
      <c r="E184" s="33" t="inlineStr"/>
      <c r="F184" s="33" t="inlineStr"/>
      <c r="G184" s="33" t="inlineStr"/>
      <c r="H184" s="33" t="inlineStr"/>
      <c r="I184" s="33" t="inlineStr"/>
      <c r="J184" s="33" t="inlineStr"/>
      <c r="K184" s="33" t="inlineStr"/>
      <c r="L184" s="33" t="inlineStr"/>
      <c r="M184" s="33" t="inlineStr"/>
      <c r="N184" s="33" t="inlineStr"/>
      <c r="O184" s="33" t="inlineStr"/>
      <c r="P184" s="33" t="inlineStr"/>
      <c r="Q184" s="33" t="inlineStr"/>
      <c r="R184" s="33" t="inlineStr"/>
      <c r="S184" s="33" t="inlineStr"/>
      <c r="T184" s="33" t="inlineStr"/>
      <c r="U184" s="33" t="inlineStr"/>
      <c r="V184" s="33" t="inlineStr"/>
      <c r="W184" s="33" t="inlineStr"/>
      <c r="X184" s="33" t="inlineStr"/>
      <c r="Y184" s="33" t="inlineStr"/>
      <c r="Z184" s="33" t="inlineStr"/>
      <c r="AA184" s="33" t="inlineStr"/>
      <c r="AB184" s="33" t="inlineStr"/>
      <c r="AC184" s="33" t="inlineStr"/>
      <c r="AD184" s="33" t="inlineStr"/>
      <c r="AE184" s="33" t="inlineStr"/>
      <c r="AF184" s="33" t="inlineStr"/>
      <c r="AG184" s="33" t="inlineStr"/>
      <c r="AH184">
        <f>COUNTA(D184:D184)&gt;0</f>
        <v/>
      </c>
      <c r="AI184">
        <f>IFERROR(AND($D$183&lt;&gt;"",$D$183&gt;0),FALSE)</f>
        <v/>
      </c>
      <c r="AJ184">
        <f>IFERROR(AND($D$183="",NOT(AND($D$183&lt;&gt;"",$D$183&gt;0))),FALSE)</f>
        <v/>
      </c>
      <c r="AK184">
        <f>IF(AI184,IF(AH184,"ANSWERED","MISSING"),IF(AJ184,IF(AH184,"INVALID","CONTROLLER MISSING"),IF(AH184,"INVALID","NOT APPLICABLE")))</f>
        <v/>
      </c>
      <c r="AL184" t="inlineStr">
        <is>
          <t>PARSED</t>
        </is>
      </c>
    </row>
    <row r="185">
      <c r="A185" s="29" t="inlineStr">
        <is>
          <t>FINS_AMLE_186_v1</t>
        </is>
      </c>
      <c r="B185" s="30" t="inlineStr">
        <is>
          <t>How many of these are non-financial intermediaries</t>
        </is>
      </c>
      <c r="C185" s="31" t="inlineStr">
        <is>
          <t>Further explanation of label not specified. Please refer to question text in label column.
WHEN TO ANSWER: “Number of customers that are Crypto-Asset Service Providers  as at the end of the previous calendar year.” (FINS_AMLE_184) is greater than “0”</t>
        </is>
      </c>
      <c r="D185" s="34"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IFERROR(AND($D$183&lt;&gt;"",$D$183&gt;0),FALSE)</f>
        <v/>
      </c>
      <c r="AJ185">
        <f>IFERROR(AND($D$183="",NOT(AND($D$183&lt;&gt;"",$D$183&gt;0))),FALSE)</f>
        <v/>
      </c>
      <c r="AK185">
        <f>IF(AI185,IF(AH185,"ANSWERED","MISSING"),IF(AJ185,IF(AH185,"INVALID","CONTROLLER MISSING"),IF(AH185,"INVALID","NOT APPLICABLE")))</f>
        <v/>
      </c>
      <c r="AL185" t="inlineStr">
        <is>
          <t>PARSED</t>
        </is>
      </c>
    </row>
    <row r="186">
      <c r="A186" s="29" t="inlineStr">
        <is>
          <t>FINS_AMLE_187_v1</t>
        </is>
      </c>
      <c r="B186" s="30" t="inlineStr">
        <is>
          <t>How many of these are issuers</t>
        </is>
      </c>
      <c r="C186" s="31" t="inlineStr">
        <is>
          <t>Further explanation of label not specified. Please refer to question text in label column.
WHEN TO ANSWER: “Number of customers that are Crypto-Asset Service Providers  as at the end of the previous calendar year.” (FINS_AMLE_184) is greater than “0”</t>
        </is>
      </c>
      <c r="D186" s="34" t="inlineStr"/>
      <c r="E186" s="33" t="inlineStr"/>
      <c r="F186" s="33" t="inlineStr"/>
      <c r="G186" s="33" t="inlineStr"/>
      <c r="H186" s="33" t="inlineStr"/>
      <c r="I186" s="33" t="inlineStr"/>
      <c r="J186" s="33" t="inlineStr"/>
      <c r="K186" s="33" t="inlineStr"/>
      <c r="L186" s="33" t="inlineStr"/>
      <c r="M186" s="33" t="inlineStr"/>
      <c r="N186" s="33" t="inlineStr"/>
      <c r="O186" s="33" t="inlineStr"/>
      <c r="P186" s="33" t="inlineStr"/>
      <c r="Q186" s="33" t="inlineStr"/>
      <c r="R186" s="33" t="inlineStr"/>
      <c r="S186" s="33" t="inlineStr"/>
      <c r="T186" s="33" t="inlineStr"/>
      <c r="U186" s="33" t="inlineStr"/>
      <c r="V186" s="33" t="inlineStr"/>
      <c r="W186" s="33" t="inlineStr"/>
      <c r="X186" s="33" t="inlineStr"/>
      <c r="Y186" s="33" t="inlineStr"/>
      <c r="Z186" s="33" t="inlineStr"/>
      <c r="AA186" s="33" t="inlineStr"/>
      <c r="AB186" s="33" t="inlineStr"/>
      <c r="AC186" s="33" t="inlineStr"/>
      <c r="AD186" s="33" t="inlineStr"/>
      <c r="AE186" s="33" t="inlineStr"/>
      <c r="AF186" s="33" t="inlineStr"/>
      <c r="AG186" s="33" t="inlineStr"/>
      <c r="AH186">
        <f>COUNTA(D186:D186)&gt;0</f>
        <v/>
      </c>
      <c r="AI186">
        <f>IFERROR(AND($D$183&lt;&gt;"",$D$183&gt;0),FALSE)</f>
        <v/>
      </c>
      <c r="AJ186">
        <f>IFERROR(AND($D$183="",NOT(AND($D$183&lt;&gt;"",$D$183&gt;0))),FALSE)</f>
        <v/>
      </c>
      <c r="AK186">
        <f>IF(AI186,IF(AH186,"ANSWERED","MISSING"),IF(AJ186,IF(AH186,"INVALID","CONTROLLER MISSING"),IF(AH186,"INVALID","NOT APPLICABLE")))</f>
        <v/>
      </c>
      <c r="AL186" t="inlineStr">
        <is>
          <t>PARSED</t>
        </is>
      </c>
    </row>
    <row r="187">
      <c r="A187" s="29" t="inlineStr">
        <is>
          <t>FINS_AMLE_188_v1</t>
        </is>
      </c>
      <c r="B187" s="30" t="inlineStr">
        <is>
          <t>For customers which are legal entities, please list the number of customers which allow the use of privacy coins</t>
        </is>
      </c>
      <c r="C187" s="31" t="inlineStr">
        <is>
          <t>Further explanation of label not specified. Please refer to question text in label column.
WHEN TO ANSWER: “Number of customers that are Crypto-Asset Service Providers  as at the end of the previous calendar year.” (FINS_AMLE_184) is greater than “0”</t>
        </is>
      </c>
      <c r="D187" s="34"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IFERROR(AND($D$183&lt;&gt;"",$D$183&gt;0),FALSE)</f>
        <v/>
      </c>
      <c r="AJ187">
        <f>IFERROR(AND($D$183="",NOT(AND($D$183&lt;&gt;"",$D$183&gt;0))),FALSE)</f>
        <v/>
      </c>
      <c r="AK187">
        <f>IF(AI187,IF(AH187,"ANSWERED","MISSING"),IF(AJ187,IF(AH187,"INVALID","CONTROLLER MISSING"),IF(AH187,"INVALID","NOT APPLICABLE")))</f>
        <v/>
      </c>
      <c r="AL187" t="inlineStr">
        <is>
          <t>PARSED</t>
        </is>
      </c>
    </row>
    <row r="188">
      <c r="A188" s="29" t="inlineStr">
        <is>
          <t>FINS_AMLE_189_v1</t>
        </is>
      </c>
      <c r="B188" s="30" t="inlineStr">
        <is>
          <t>For customers which are legal entities, please list the number of customers which allow the transfer of crypto-assets  to or from non-custodian wallets</t>
        </is>
      </c>
      <c r="C188" s="31" t="inlineStr">
        <is>
          <t>Further explanation of label not specified. Please refer to question text in label column.
WHEN TO ANSWER: “Number of customers that are Crypto-Asset Service Providers  as at the end of the previous calendar year.” (FINS_AMLE_184) is greater than “0”</t>
        </is>
      </c>
      <c r="D188" s="34"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IFERROR(AND($D$183&lt;&gt;"",$D$183&gt;0),FALSE)</f>
        <v/>
      </c>
      <c r="AJ188">
        <f>IFERROR(AND($D$183="",NOT(AND($D$183&lt;&gt;"",$D$183&gt;0))),FALSE)</f>
        <v/>
      </c>
      <c r="AK188">
        <f>IF(AI188,IF(AH188,"ANSWERED","MISSING"),IF(AJ188,IF(AH188,"INVALID","CONTROLLER MISSING"),IF(AH188,"INVALID","NOT APPLICABLE")))</f>
        <v/>
      </c>
      <c r="AL188" t="inlineStr">
        <is>
          <t>PARSED</t>
        </is>
      </c>
    </row>
    <row r="189">
      <c r="A189" s="29" t="inlineStr">
        <is>
          <t>FINS_AMLE_190_v1</t>
        </is>
      </c>
      <c r="B189" s="30" t="inlineStr">
        <is>
          <t>For customers which are legal entities, please list the number of customers which accept the transfer of crypto-assets  that have passed through mixers, tumblers, etc</t>
        </is>
      </c>
      <c r="C189" s="31" t="inlineStr">
        <is>
          <t>Further explanation of label not specified. Please refer to question text in label column.
WHEN TO ANSWER: “Number of customers that are Crypto-Asset Service Providers  as at the end of the previous calendar year.” (FINS_AMLE_184) is greater than “0”</t>
        </is>
      </c>
      <c r="D189" s="34" t="inlineStr"/>
      <c r="E189" s="33" t="inlineStr"/>
      <c r="F189" s="33" t="inlineStr"/>
      <c r="G189" s="33" t="inlineStr"/>
      <c r="H189" s="33" t="inlineStr"/>
      <c r="I189" s="33" t="inlineStr"/>
      <c r="J189" s="33" t="inlineStr"/>
      <c r="K189" s="33" t="inlineStr"/>
      <c r="L189" s="33" t="inlineStr"/>
      <c r="M189" s="33" t="inlineStr"/>
      <c r="N189" s="33" t="inlineStr"/>
      <c r="O189" s="33" t="inlineStr"/>
      <c r="P189" s="33" t="inlineStr"/>
      <c r="Q189" s="33" t="inlineStr"/>
      <c r="R189" s="33" t="inlineStr"/>
      <c r="S189" s="33" t="inlineStr"/>
      <c r="T189" s="33" t="inlineStr"/>
      <c r="U189" s="33" t="inlineStr"/>
      <c r="V189" s="33" t="inlineStr"/>
      <c r="W189" s="33" t="inlineStr"/>
      <c r="X189" s="33" t="inlineStr"/>
      <c r="Y189" s="33" t="inlineStr"/>
      <c r="Z189" s="33" t="inlineStr"/>
      <c r="AA189" s="33" t="inlineStr"/>
      <c r="AB189" s="33" t="inlineStr"/>
      <c r="AC189" s="33" t="inlineStr"/>
      <c r="AD189" s="33" t="inlineStr"/>
      <c r="AE189" s="33" t="inlineStr"/>
      <c r="AF189" s="33" t="inlineStr"/>
      <c r="AG189" s="33" t="inlineStr"/>
      <c r="AH189">
        <f>COUNTA(D189:D189)&gt;0</f>
        <v/>
      </c>
      <c r="AI189">
        <f>IFERROR(AND($D$183&lt;&gt;"",$D$183&gt;0),FALSE)</f>
        <v/>
      </c>
      <c r="AJ189">
        <f>IFERROR(AND($D$183="",NOT(AND($D$183&lt;&gt;"",$D$183&gt;0))),FALSE)</f>
        <v/>
      </c>
      <c r="AK189">
        <f>IF(AI189,IF(AH189,"ANSWERED","MISSING"),IF(AJ189,IF(AH189,"INVALID","CONTROLLER MISSING"),IF(AH189,"INVALID","NOT APPLICABLE")))</f>
        <v/>
      </c>
      <c r="AL189" t="inlineStr">
        <is>
          <t>PARSED</t>
        </is>
      </c>
    </row>
    <row r="190">
      <c r="A190" s="29" t="inlineStr">
        <is>
          <t>FINS_AMLE_191_v1</t>
        </is>
      </c>
      <c r="B190" s="30" t="inlineStr">
        <is>
          <t>For customers which are legal entities, please list the number of customers which accept the use of unverifiable IP Addresses or other means to obscure their location</t>
        </is>
      </c>
      <c r="C190" s="31" t="inlineStr">
        <is>
          <t>Further explanation of label not specified. Please refer to question text in label column.
WHEN TO ANSWER: “Number of customers that are Crypto-Asset Service Providers  as at the end of the previous calendar year.” (FINS_AMLE_184) is greater than “0”</t>
        </is>
      </c>
      <c r="D190" s="34" t="inlineStr"/>
      <c r="E190" s="33" t="inlineStr"/>
      <c r="F190" s="33" t="inlineStr"/>
      <c r="G190" s="33" t="inlineStr"/>
      <c r="H190" s="33" t="inlineStr"/>
      <c r="I190" s="33" t="inlineStr"/>
      <c r="J190" s="33" t="inlineStr"/>
      <c r="K190" s="33" t="inlineStr"/>
      <c r="L190" s="33" t="inlineStr"/>
      <c r="M190" s="33" t="inlineStr"/>
      <c r="N190" s="33" t="inlineStr"/>
      <c r="O190" s="33" t="inlineStr"/>
      <c r="P190" s="33" t="inlineStr"/>
      <c r="Q190" s="33" t="inlineStr"/>
      <c r="R190" s="33" t="inlineStr"/>
      <c r="S190" s="33" t="inlineStr"/>
      <c r="T190" s="33" t="inlineStr"/>
      <c r="U190" s="33" t="inlineStr"/>
      <c r="V190" s="33" t="inlineStr"/>
      <c r="W190" s="33" t="inlineStr"/>
      <c r="X190" s="33" t="inlineStr"/>
      <c r="Y190" s="33" t="inlineStr"/>
      <c r="Z190" s="33" t="inlineStr"/>
      <c r="AA190" s="33" t="inlineStr"/>
      <c r="AB190" s="33" t="inlineStr"/>
      <c r="AC190" s="33" t="inlineStr"/>
      <c r="AD190" s="33" t="inlineStr"/>
      <c r="AE190" s="33" t="inlineStr"/>
      <c r="AF190" s="33" t="inlineStr"/>
      <c r="AG190" s="33" t="inlineStr"/>
      <c r="AH190">
        <f>COUNTA(D190:D190)&gt;0</f>
        <v/>
      </c>
      <c r="AI190">
        <f>IFERROR(AND($D$183&lt;&gt;"",$D$183&gt;0),FALSE)</f>
        <v/>
      </c>
      <c r="AJ190">
        <f>IFERROR(AND($D$183="",NOT(AND($D$183&lt;&gt;"",$D$183&gt;0))),FALSE)</f>
        <v/>
      </c>
      <c r="AK190">
        <f>IF(AI190,IF(AH190,"ANSWERED","MISSING"),IF(AJ190,IF(AH190,"INVALID","CONTROLLER MISSING"),IF(AH190,"INVALID","NOT APPLICABLE")))</f>
        <v/>
      </c>
      <c r="AL190" t="inlineStr">
        <is>
          <t>PARSED</t>
        </is>
      </c>
    </row>
    <row r="191">
      <c r="A191" s="29" t="inlineStr">
        <is>
          <t>FINS_AMLE_192_v1</t>
        </is>
      </c>
      <c r="B191" s="30" t="inlineStr">
        <is>
          <t>For customers which are legal entities, please list the number of customers which had an AML/CFT program that was not sufficiently robust</t>
        </is>
      </c>
      <c r="C191" s="31" t="inlineStr">
        <is>
          <t>Further explanation of label not specified. Please refer to question text in label column.
WHEN TO ANSWER: “Number of customers that are Crypto-Asset Service Providers  as at the end of the previous calendar year.” (FINS_AMLE_184) is greater than “0”</t>
        </is>
      </c>
      <c r="D191" s="34"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IFERROR(AND($D$183&lt;&gt;"",$D$183&gt;0),FALSE)</f>
        <v/>
      </c>
      <c r="AJ191">
        <f>IFERROR(AND($D$183="",NOT(AND($D$183&lt;&gt;"",$D$183&gt;0))),FALSE)</f>
        <v/>
      </c>
      <c r="AK191">
        <f>IF(AI191,IF(AH191,"ANSWERED","MISSING"),IF(AJ191,IF(AH191,"INVALID","CONTROLLER MISSING"),IF(AH191,"INVALID","NOT APPLICABLE")))</f>
        <v/>
      </c>
      <c r="AL191" t="inlineStr">
        <is>
          <t>PARSED</t>
        </is>
      </c>
    </row>
    <row r="192">
      <c r="A192" s="29" t="inlineStr">
        <is>
          <t>FINS_AMLE_193_v1</t>
        </is>
      </c>
      <c r="B192" s="30" t="inlineStr">
        <is>
          <t>For customers which are legal entities, please list the number of customers which a lack of transparency surrounding an issue, including the rights of holders and how financing will be used</t>
        </is>
      </c>
      <c r="C192" s="31" t="inlineStr">
        <is>
          <t>Further explanation of label not specified. Please refer to question text in label column.
WHEN TO ANSWER: “Number of customers that are Crypto-Asset Service Providers  as at the end of the previous calendar year.” (FINS_AMLE_184) is greater than “0”</t>
        </is>
      </c>
      <c r="D192" s="34"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IFERROR(AND($D$183&lt;&gt;"",$D$183&gt;0),FALSE)</f>
        <v/>
      </c>
      <c r="AJ192">
        <f>IFERROR(AND($D$183="",NOT(AND($D$183&lt;&gt;"",$D$183&gt;0))),FALSE)</f>
        <v/>
      </c>
      <c r="AK192">
        <f>IF(AI192,IF(AH192,"ANSWERED","MISSING"),IF(AJ192,IF(AH192,"INVALID","CONTROLLER MISSING"),IF(AH192,"INVALID","NOT APPLICABLE")))</f>
        <v/>
      </c>
      <c r="AL192" t="inlineStr">
        <is>
          <t>PARSED</t>
        </is>
      </c>
    </row>
    <row r="193">
      <c r="A193" s="29" t="inlineStr">
        <is>
          <t>FINS_AMLE_194_v1</t>
        </is>
      </c>
      <c r="B193" s="30" t="inlineStr">
        <is>
          <t>For customers which are legal entities, please list the number of customers which carried out crypto-asset offerings with no capping per user or, even though capped, there are no controls in place to ensure that the capping is somehow circumvented</t>
        </is>
      </c>
      <c r="C193" s="31" t="inlineStr">
        <is>
          <t>Further explanation of label not specified. Please refer to question text in label column.
WHEN TO ANSWER: “Number of customers that are Crypto-Asset Service Providers  as at the end of the previous calendar year.” (FINS_AMLE_184) is greater than “0”</t>
        </is>
      </c>
      <c r="D193" s="34" t="inlineStr"/>
      <c r="E193" s="33" t="inlineStr"/>
      <c r="F193" s="33" t="inlineStr"/>
      <c r="G193" s="33" t="inlineStr"/>
      <c r="H193" s="33" t="inlineStr"/>
      <c r="I193" s="33" t="inlineStr"/>
      <c r="J193" s="33" t="inlineStr"/>
      <c r="K193" s="33" t="inlineStr"/>
      <c r="L193" s="33" t="inlineStr"/>
      <c r="M193" s="33" t="inlineStr"/>
      <c r="N193" s="33" t="inlineStr"/>
      <c r="O193" s="33" t="inlineStr"/>
      <c r="P193" s="33" t="inlineStr"/>
      <c r="Q193" s="33" t="inlineStr"/>
      <c r="R193" s="33" t="inlineStr"/>
      <c r="S193" s="33" t="inlineStr"/>
      <c r="T193" s="33" t="inlineStr"/>
      <c r="U193" s="33" t="inlineStr"/>
      <c r="V193" s="33" t="inlineStr"/>
      <c r="W193" s="33" t="inlineStr"/>
      <c r="X193" s="33" t="inlineStr"/>
      <c r="Y193" s="33" t="inlineStr"/>
      <c r="Z193" s="33" t="inlineStr"/>
      <c r="AA193" s="33" t="inlineStr"/>
      <c r="AB193" s="33" t="inlineStr"/>
      <c r="AC193" s="33" t="inlineStr"/>
      <c r="AD193" s="33" t="inlineStr"/>
      <c r="AE193" s="33" t="inlineStr"/>
      <c r="AF193" s="33" t="inlineStr"/>
      <c r="AG193" s="33" t="inlineStr"/>
      <c r="AH193">
        <f>COUNTA(D193:D193)&gt;0</f>
        <v/>
      </c>
      <c r="AI193">
        <f>IFERROR(AND($D$183&lt;&gt;"",$D$183&gt;0),FALSE)</f>
        <v/>
      </c>
      <c r="AJ193">
        <f>IFERROR(AND($D$183="",NOT(AND($D$183&lt;&gt;"",$D$183&gt;0))),FALSE)</f>
        <v/>
      </c>
      <c r="AK193">
        <f>IF(AI193,IF(AH193,"ANSWERED","MISSING"),IF(AJ193,IF(AH193,"INVALID","CONTROLLER MISSING"),IF(AH193,"INVALID","NOT APPLICABLE")))</f>
        <v/>
      </c>
      <c r="AL193" t="inlineStr">
        <is>
          <t>PARSED</t>
        </is>
      </c>
    </row>
    <row r="194">
      <c r="A194" s="29" t="inlineStr">
        <is>
          <t>FINS_AMLE_195_v1</t>
        </is>
      </c>
      <c r="B194" s="30" t="inlineStr">
        <is>
          <t>Please indicate the aggregate amount of clients' money holding in ?</t>
        </is>
      </c>
      <c r="C194" s="31" t="inlineStr">
        <is>
          <t>Subject persons are required to use the same reporting currency selected for the MFSA prudential return when completing the AML/CFT return. This currency should be applied consistently across the entire return. Where a…
WHEN TO ANSWER: “Number of customers that are Crypto-Asset Service Providers  as at the end of the previous calendar year.” (FINS_AMLE_184) is greater than “0”</t>
        </is>
      </c>
      <c r="D194" s="34"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IFERROR(AND($D$183&lt;&gt;"",$D$183&gt;0),FALSE)</f>
        <v/>
      </c>
      <c r="AJ194">
        <f>IFERROR(AND($D$183="",NOT(AND($D$183&lt;&gt;"",$D$183&gt;0))),FALSE)</f>
        <v/>
      </c>
      <c r="AK194">
        <f>IF(AI194,IF(AH194,"ANSWERED","MISSING"),IF(AJ194,IF(AH194,"INVALID","CONTROLLER MISSING"),IF(AH194,"INVALID","NOT APPLICABLE")))</f>
        <v/>
      </c>
      <c r="AL194" t="inlineStr">
        <is>
          <t>PARSED</t>
        </is>
      </c>
    </row>
    <row r="195">
      <c r="A195" s="29" t="inlineStr">
        <is>
          <t>FINS_AMLE_196_v1</t>
        </is>
      </c>
      <c r="B195" s="30" t="inlineStr">
        <is>
          <t>How does the Company accept crypto-asset deposits?</t>
        </is>
      </c>
      <c r="C195" s="31" t="inlineStr">
        <is>
          <t>Further explanation of label not specified. Please refer to question text in label column.
OPTIONS: From custodial wallets | From self-custodial wallets | Both | Other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195" s="34"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IFERROR(OR(COUNTIF('2- AMLE'!$D$37:$AG$37,"Custody of Crypto Assets")&gt;0,COUNTIF('2- AMLE'!$D$37:$AG$37,"Crypto Services (exchange, transfer)")&gt;0,COUNTIF('2- AMLE'!$D$37:$AG$37,"Crypto FIAT Cards")&gt;0),FALSE)</f>
        <v/>
      </c>
      <c r="AJ195">
        <f>IFERROR(AND(COUNTA('2- AMLE'!$D$37:$AG$37)=0,NOT(OR(COUNTIF('2- AMLE'!$D$37:$AG$37,"Custody of Crypto Assets")&gt;0,COUNTIF('2- AMLE'!$D$37:$AG$37,"Crypto Services (exchange, transfer)")&gt;0,COUNTIF('2- AMLE'!$D$37:$AG$37,"Crypto FIAT Cards")&gt;0))),FALSE)</f>
        <v/>
      </c>
      <c r="AK195">
        <f>IF(AI195,IF(AH195,"ANSWERED","MISSING"),IF(AJ195,IF(AH195,"INVALID","CONTROLLER MISSING"),IF(AH195,"INVALID","NOT APPLICABLE")))</f>
        <v/>
      </c>
      <c r="AL195" t="inlineStr">
        <is>
          <t>PARSED</t>
        </is>
      </c>
    </row>
    <row r="196">
      <c r="A196" s="29" t="inlineStr">
        <is>
          <t>FINS_AMLE_197_v1</t>
        </is>
      </c>
      <c r="B196" s="30" t="inlineStr">
        <is>
          <t>If 'Other', please provide further details.</t>
        </is>
      </c>
      <c r="C196" s="31" t="inlineStr">
        <is>
          <t>Further explanation of label not specified. Please refer to question text in label column.
WHEN TO ANSWER: “How does the Company accept crypto-asset deposits?” (FINS_AMLE_196) includes “Other”</t>
        </is>
      </c>
      <c r="D196" s="34"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IFERROR(COUNTIF('2- AMLE'!$D$195:$D$195,"Other")&gt;0,FALSE)</f>
        <v/>
      </c>
      <c r="AJ196">
        <f>IFERROR(AND(COUNTA('2- AMLE'!$D$195:$D$195)=0,NOT(COUNTIF('2- AMLE'!$D$195:$D$195,"Other")&gt;0)),FALSE)</f>
        <v/>
      </c>
      <c r="AK196">
        <f>IF(AI196,IF(AH196,"ANSWERED","MISSING"),IF(AJ196,IF(AH196,"INVALID","CONTROLLER MISSING"),IF(AH196,"INVALID","NOT APPLICABLE")))</f>
        <v/>
      </c>
      <c r="AL196" t="inlineStr">
        <is>
          <t>PARSED</t>
        </is>
      </c>
    </row>
    <row r="197">
      <c r="A197" s="29" t="inlineStr">
        <is>
          <t>FINS_AMLE_198_v1</t>
        </is>
      </c>
      <c r="B197" s="30" t="inlineStr">
        <is>
          <t>Does the Company accept crypto-asset transfers to and/or from unidentified wallets?</t>
        </is>
      </c>
      <c r="C197" s="31" t="inlineStr">
        <is>
          <t>Further explanation of label not specified. Please refer to question text in label column.
OPTIONS: Yes | No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197" s="34"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IFERROR(OR(COUNTIF('2- AMLE'!$D$37:$AG$37,"Custody of Crypto Assets")&gt;0,COUNTIF('2- AMLE'!$D$37:$AG$37,"Crypto Services (exchange, transfer)")&gt;0,COUNTIF('2- AMLE'!$D$37:$AG$37,"Crypto FIAT Cards")&gt;0),FALSE)</f>
        <v/>
      </c>
      <c r="AJ197">
        <f>IFERROR(AND(COUNTA('2- AMLE'!$D$37:$AG$37)=0,NOT(OR(COUNTIF('2- AMLE'!$D$37:$AG$37,"Custody of Crypto Assets")&gt;0,COUNTIF('2- AMLE'!$D$37:$AG$37,"Crypto Services (exchange, transfer)")&gt;0,COUNTIF('2- AMLE'!$D$37:$AG$37,"Crypto FIAT Cards")&gt;0))),FALSE)</f>
        <v/>
      </c>
      <c r="AK197">
        <f>IF(AI197,IF(AH197,"ANSWERED","MISSING"),IF(AJ197,IF(AH197,"INVALID","CONTROLLER MISSING"),IF(AH197,"INVALID","NOT APPLICABLE")))</f>
        <v/>
      </c>
      <c r="AL197" t="inlineStr">
        <is>
          <t>PARSED</t>
        </is>
      </c>
    </row>
    <row r="198">
      <c r="A198" s="29" t="inlineStr">
        <is>
          <t>FINS_AMLE_199_v1</t>
        </is>
      </c>
      <c r="B198" s="30" t="inlineStr">
        <is>
          <t>Please provide value of crypto-assets  transferred to unidentified hosted wallets</t>
        </is>
      </c>
      <c r="C198"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to and/or from unidentified wallets?” (FINS_AMLE_198) is “Yes”</t>
        </is>
      </c>
      <c r="D198" s="34"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IFERROR(AND($D$197&lt;&gt;"",$D$197="Yes"),FALSE)</f>
        <v/>
      </c>
      <c r="AJ198">
        <f>IFERROR(AND($D$197="",NOT(AND($D$197&lt;&gt;"",$D$197="Yes"))),FALSE)</f>
        <v/>
      </c>
      <c r="AK198">
        <f>IF(AI198,IF(AH198,"ANSWERED","MISSING"),IF(AJ198,IF(AH198,"INVALID","CONTROLLER MISSING"),IF(AH198,"INVALID","NOT APPLICABLE")))</f>
        <v/>
      </c>
      <c r="AL198" t="inlineStr">
        <is>
          <t>PARSED</t>
        </is>
      </c>
    </row>
    <row r="199">
      <c r="A199" s="29" t="inlineStr">
        <is>
          <t>FINS_AMLE_200_v1</t>
        </is>
      </c>
      <c r="B199" s="30" t="inlineStr">
        <is>
          <t>Please provide value of crypto-assets  transferred from unidentified hosted wallets</t>
        </is>
      </c>
      <c r="C199"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to and/or from unidentified wallets?” (FINS_AMLE_198) is “Yes”</t>
        </is>
      </c>
      <c r="D199" s="34" t="inlineStr"/>
      <c r="E199" s="33" t="inlineStr"/>
      <c r="F199" s="33" t="inlineStr"/>
      <c r="G199" s="33" t="inlineStr"/>
      <c r="H199" s="33" t="inlineStr"/>
      <c r="I199" s="33" t="inlineStr"/>
      <c r="J199" s="33" t="inlineStr"/>
      <c r="K199" s="33" t="inlineStr"/>
      <c r="L199" s="33" t="inlineStr"/>
      <c r="M199" s="33" t="inlineStr"/>
      <c r="N199" s="33" t="inlineStr"/>
      <c r="O199" s="33" t="inlineStr"/>
      <c r="P199" s="33" t="inlineStr"/>
      <c r="Q199" s="33" t="inlineStr"/>
      <c r="R199" s="33" t="inlineStr"/>
      <c r="S199" s="33" t="inlineStr"/>
      <c r="T199" s="33" t="inlineStr"/>
      <c r="U199" s="33" t="inlineStr"/>
      <c r="V199" s="33" t="inlineStr"/>
      <c r="W199" s="33" t="inlineStr"/>
      <c r="X199" s="33" t="inlineStr"/>
      <c r="Y199" s="33" t="inlineStr"/>
      <c r="Z199" s="33" t="inlineStr"/>
      <c r="AA199" s="33" t="inlineStr"/>
      <c r="AB199" s="33" t="inlineStr"/>
      <c r="AC199" s="33" t="inlineStr"/>
      <c r="AD199" s="33" t="inlineStr"/>
      <c r="AE199" s="33" t="inlineStr"/>
      <c r="AF199" s="33" t="inlineStr"/>
      <c r="AG199" s="33" t="inlineStr"/>
      <c r="AH199">
        <f>COUNTA(D199:D199)&gt;0</f>
        <v/>
      </c>
      <c r="AI199">
        <f>IFERROR(AND($D$197&lt;&gt;"",$D$197="Yes"),FALSE)</f>
        <v/>
      </c>
      <c r="AJ199">
        <f>IFERROR(AND($D$197="",NOT(AND($D$197&lt;&gt;"",$D$197="Yes"))),FALSE)</f>
        <v/>
      </c>
      <c r="AK199">
        <f>IF(AI199,IF(AH199,"ANSWERED","MISSING"),IF(AJ199,IF(AH199,"INVALID","CONTROLLER MISSING"),IF(AH199,"INVALID","NOT APPLICABLE")))</f>
        <v/>
      </c>
      <c r="AL199" t="inlineStr">
        <is>
          <t>PARSED</t>
        </is>
      </c>
    </row>
    <row r="200">
      <c r="A200" s="29" t="inlineStr">
        <is>
          <t>FINS_AMLE_201_v1</t>
        </is>
      </c>
      <c r="B200" s="30" t="inlineStr">
        <is>
          <t>Please provide value of crypto-assets  transferred to unidentified unhosted wallets</t>
        </is>
      </c>
      <c r="C200"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to and/or from unidentified wallets?” (FINS_AMLE_198) is “Yes”</t>
        </is>
      </c>
      <c r="D200" s="34" t="inlineStr"/>
      <c r="E200" s="33" t="inlineStr"/>
      <c r="F200" s="33" t="inlineStr"/>
      <c r="G200" s="33" t="inlineStr"/>
      <c r="H200" s="33" t="inlineStr"/>
      <c r="I200" s="33" t="inlineStr"/>
      <c r="J200" s="33" t="inlineStr"/>
      <c r="K200" s="33" t="inlineStr"/>
      <c r="L200" s="33" t="inlineStr"/>
      <c r="M200" s="33" t="inlineStr"/>
      <c r="N200" s="33" t="inlineStr"/>
      <c r="O200" s="33" t="inlineStr"/>
      <c r="P200" s="33" t="inlineStr"/>
      <c r="Q200" s="33" t="inlineStr"/>
      <c r="R200" s="33" t="inlineStr"/>
      <c r="S200" s="33" t="inlineStr"/>
      <c r="T200" s="33" t="inlineStr"/>
      <c r="U200" s="33" t="inlineStr"/>
      <c r="V200" s="33" t="inlineStr"/>
      <c r="W200" s="33" t="inlineStr"/>
      <c r="X200" s="33" t="inlineStr"/>
      <c r="Y200" s="33" t="inlineStr"/>
      <c r="Z200" s="33" t="inlineStr"/>
      <c r="AA200" s="33" t="inlineStr"/>
      <c r="AB200" s="33" t="inlineStr"/>
      <c r="AC200" s="33" t="inlineStr"/>
      <c r="AD200" s="33" t="inlineStr"/>
      <c r="AE200" s="33" t="inlineStr"/>
      <c r="AF200" s="33" t="inlineStr"/>
      <c r="AG200" s="33" t="inlineStr"/>
      <c r="AH200">
        <f>COUNTA(D200:D200)&gt;0</f>
        <v/>
      </c>
      <c r="AI200">
        <f>IFERROR(AND($D$197&lt;&gt;"",$D$197="Yes"),FALSE)</f>
        <v/>
      </c>
      <c r="AJ200">
        <f>IFERROR(AND($D$197="",NOT(AND($D$197&lt;&gt;"",$D$197="Yes"))),FALSE)</f>
        <v/>
      </c>
      <c r="AK200">
        <f>IF(AI200,IF(AH200,"ANSWERED","MISSING"),IF(AJ200,IF(AH200,"INVALID","CONTROLLER MISSING"),IF(AH200,"INVALID","NOT APPLICABLE")))</f>
        <v/>
      </c>
      <c r="AL200" t="inlineStr">
        <is>
          <t>PARSED</t>
        </is>
      </c>
    </row>
    <row r="201">
      <c r="A201" s="29" t="inlineStr">
        <is>
          <t>FINS_AMLE_202_v1</t>
        </is>
      </c>
      <c r="B201" s="30" t="inlineStr">
        <is>
          <t>Please provide value of crypto-assets  transferred from unidentified unhosted wallets</t>
        </is>
      </c>
      <c r="C201"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to and/or from unidentified wallets?” (FINS_AMLE_198) is “Yes”</t>
        </is>
      </c>
      <c r="D201" s="34" t="inlineStr"/>
      <c r="E201" s="33" t="inlineStr"/>
      <c r="F201" s="33" t="inlineStr"/>
      <c r="G201" s="33" t="inlineStr"/>
      <c r="H201" s="33" t="inlineStr"/>
      <c r="I201" s="33" t="inlineStr"/>
      <c r="J201" s="33" t="inlineStr"/>
      <c r="K201" s="33" t="inlineStr"/>
      <c r="L201" s="33" t="inlineStr"/>
      <c r="M201" s="33" t="inlineStr"/>
      <c r="N201" s="33" t="inlineStr"/>
      <c r="O201" s="33" t="inlineStr"/>
      <c r="P201" s="33" t="inlineStr"/>
      <c r="Q201" s="33" t="inlineStr"/>
      <c r="R201" s="33" t="inlineStr"/>
      <c r="S201" s="33" t="inlineStr"/>
      <c r="T201" s="33" t="inlineStr"/>
      <c r="U201" s="33" t="inlineStr"/>
      <c r="V201" s="33" t="inlineStr"/>
      <c r="W201" s="33" t="inlineStr"/>
      <c r="X201" s="33" t="inlineStr"/>
      <c r="Y201" s="33" t="inlineStr"/>
      <c r="Z201" s="33" t="inlineStr"/>
      <c r="AA201" s="33" t="inlineStr"/>
      <c r="AB201" s="33" t="inlineStr"/>
      <c r="AC201" s="33" t="inlineStr"/>
      <c r="AD201" s="33" t="inlineStr"/>
      <c r="AE201" s="33" t="inlineStr"/>
      <c r="AF201" s="33" t="inlineStr"/>
      <c r="AG201" s="33" t="inlineStr"/>
      <c r="AH201">
        <f>COUNTA(D201:D201)&gt;0</f>
        <v/>
      </c>
      <c r="AI201">
        <f>IFERROR(AND($D$197&lt;&gt;"",$D$197="Yes"),FALSE)</f>
        <v/>
      </c>
      <c r="AJ201">
        <f>IFERROR(AND($D$197="",NOT(AND($D$197&lt;&gt;"",$D$197="Yes"))),FALSE)</f>
        <v/>
      </c>
      <c r="AK201">
        <f>IF(AI201,IF(AH201,"ANSWERED","MISSING"),IF(AJ201,IF(AH201,"INVALID","CONTROLLER MISSING"),IF(AH201,"INVALID","NOT APPLICABLE")))</f>
        <v/>
      </c>
      <c r="AL201" t="inlineStr">
        <is>
          <t>PARSED</t>
        </is>
      </c>
    </row>
    <row r="202">
      <c r="A202" s="29" t="inlineStr">
        <is>
          <t>FINS_AMLE_203_v1</t>
        </is>
      </c>
      <c r="B202" s="30" t="inlineStr">
        <is>
          <t>Does the Company accept crypto-asset transfers from third party wallets of which the client is not the beneficial owner?</t>
        </is>
      </c>
      <c r="C202" s="31" t="inlineStr">
        <is>
          <t>Further explanation of label not specified. Please refer to question text in label column.
OPTIONS: Yes | No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02" s="34" t="inlineStr"/>
      <c r="E202" s="33" t="inlineStr"/>
      <c r="F202" s="33" t="inlineStr"/>
      <c r="G202" s="33" t="inlineStr"/>
      <c r="H202" s="33" t="inlineStr"/>
      <c r="I202" s="33" t="inlineStr"/>
      <c r="J202" s="33" t="inlineStr"/>
      <c r="K202" s="33" t="inlineStr"/>
      <c r="L202" s="33" t="inlineStr"/>
      <c r="M202" s="33" t="inlineStr"/>
      <c r="N202" s="33" t="inlineStr"/>
      <c r="O202" s="33" t="inlineStr"/>
      <c r="P202" s="33" t="inlineStr"/>
      <c r="Q202" s="33" t="inlineStr"/>
      <c r="R202" s="33" t="inlineStr"/>
      <c r="S202" s="33" t="inlineStr"/>
      <c r="T202" s="33" t="inlineStr"/>
      <c r="U202" s="33" t="inlineStr"/>
      <c r="V202" s="33" t="inlineStr"/>
      <c r="W202" s="33" t="inlineStr"/>
      <c r="X202" s="33" t="inlineStr"/>
      <c r="Y202" s="33" t="inlineStr"/>
      <c r="Z202" s="33" t="inlineStr"/>
      <c r="AA202" s="33" t="inlineStr"/>
      <c r="AB202" s="33" t="inlineStr"/>
      <c r="AC202" s="33" t="inlineStr"/>
      <c r="AD202" s="33" t="inlineStr"/>
      <c r="AE202" s="33" t="inlineStr"/>
      <c r="AF202" s="33" t="inlineStr"/>
      <c r="AG202" s="33" t="inlineStr"/>
      <c r="AH202">
        <f>COUNTA(D202:D202)&gt;0</f>
        <v/>
      </c>
      <c r="AI202">
        <f>IFERROR(OR(COUNTIF('2- AMLE'!$D$37:$AG$37,"Custody of Crypto Assets")&gt;0,COUNTIF('2- AMLE'!$D$37:$AG$37,"Crypto Services (exchange, transfer)")&gt;0,COUNTIF('2- AMLE'!$D$37:$AG$37,"Crypto FIAT Cards")&gt;0),FALSE)</f>
        <v/>
      </c>
      <c r="AJ202">
        <f>IFERROR(AND(COUNTA('2- AMLE'!$D$37:$AG$37)=0,NOT(OR(COUNTIF('2- AMLE'!$D$37:$AG$37,"Custody of Crypto Assets")&gt;0,COUNTIF('2- AMLE'!$D$37:$AG$37,"Crypto Services (exchange, transfer)")&gt;0,COUNTIF('2- AMLE'!$D$37:$AG$37,"Crypto FIAT Cards")&gt;0))),FALSE)</f>
        <v/>
      </c>
      <c r="AK202">
        <f>IF(AI202,IF(AH202,"ANSWERED","MISSING"),IF(AJ202,IF(AH202,"INVALID","CONTROLLER MISSING"),IF(AH202,"INVALID","NOT APPLICABLE")))</f>
        <v/>
      </c>
      <c r="AL202" t="inlineStr">
        <is>
          <t>PARSED</t>
        </is>
      </c>
    </row>
    <row r="203">
      <c r="A203" s="29" t="inlineStr">
        <is>
          <t>FINS_AMLE_204_v1</t>
        </is>
      </c>
      <c r="B203" s="30" t="inlineStr">
        <is>
          <t>Please provide the value of crypto-assets  received from third party wallets (of which the client is not the beneficial owner)</t>
        </is>
      </c>
      <c r="C203"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from third party wallets of which the client is not the beneficial owner?” (FINS_AMLE_203) is “Yes”</t>
        </is>
      </c>
      <c r="D203" s="34" t="inlineStr"/>
      <c r="E203" s="33" t="inlineStr"/>
      <c r="F203" s="33" t="inlineStr"/>
      <c r="G203" s="33" t="inlineStr"/>
      <c r="H203" s="33" t="inlineStr"/>
      <c r="I203" s="33" t="inlineStr"/>
      <c r="J203" s="33" t="inlineStr"/>
      <c r="K203" s="33" t="inlineStr"/>
      <c r="L203" s="33" t="inlineStr"/>
      <c r="M203" s="33" t="inlineStr"/>
      <c r="N203" s="33" t="inlineStr"/>
      <c r="O203" s="33" t="inlineStr"/>
      <c r="P203" s="33" t="inlineStr"/>
      <c r="Q203" s="33" t="inlineStr"/>
      <c r="R203" s="33" t="inlineStr"/>
      <c r="S203" s="33" t="inlineStr"/>
      <c r="T203" s="33" t="inlineStr"/>
      <c r="U203" s="33" t="inlineStr"/>
      <c r="V203" s="33" t="inlineStr"/>
      <c r="W203" s="33" t="inlineStr"/>
      <c r="X203" s="33" t="inlineStr"/>
      <c r="Y203" s="33" t="inlineStr"/>
      <c r="Z203" s="33" t="inlineStr"/>
      <c r="AA203" s="33" t="inlineStr"/>
      <c r="AB203" s="33" t="inlineStr"/>
      <c r="AC203" s="33" t="inlineStr"/>
      <c r="AD203" s="33" t="inlineStr"/>
      <c r="AE203" s="33" t="inlineStr"/>
      <c r="AF203" s="33" t="inlineStr"/>
      <c r="AG203" s="33" t="inlineStr"/>
      <c r="AH203">
        <f>COUNTA(D203:D203)&gt;0</f>
        <v/>
      </c>
      <c r="AI203">
        <f>IFERROR(AND($D$202&lt;&gt;"",$D$202="Yes"),FALSE)</f>
        <v/>
      </c>
      <c r="AJ203">
        <f>IFERROR(AND($D$202="",NOT(AND($D$202&lt;&gt;"",$D$202="Yes"))),FALSE)</f>
        <v/>
      </c>
      <c r="AK203">
        <f>IF(AI203,IF(AH203,"ANSWERED","MISSING"),IF(AJ203,IF(AH203,"INVALID","CONTROLLER MISSING"),IF(AH203,"INVALID","NOT APPLICABLE")))</f>
        <v/>
      </c>
      <c r="AL203" t="inlineStr">
        <is>
          <t>PARSED</t>
        </is>
      </c>
    </row>
    <row r="204">
      <c r="A204" s="29" t="inlineStr">
        <is>
          <t>FINS_AMLE_205_v1</t>
        </is>
      </c>
      <c r="B204" s="30" t="inlineStr">
        <is>
          <t>Does the Company facilitate crypto-asset transfers to third party wallets, of which the client is not the beneficial owner?</t>
        </is>
      </c>
      <c r="C204" s="31" t="inlineStr">
        <is>
          <t>Further explanation of label not specified. Please refer to question text in label column.
OPTIONS: Yes | No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04" s="34" t="inlineStr"/>
      <c r="E204" s="33" t="inlineStr"/>
      <c r="F204" s="33" t="inlineStr"/>
      <c r="G204" s="33" t="inlineStr"/>
      <c r="H204" s="33" t="inlineStr"/>
      <c r="I204" s="33" t="inlineStr"/>
      <c r="J204" s="33" t="inlineStr"/>
      <c r="K204" s="33" t="inlineStr"/>
      <c r="L204" s="33" t="inlineStr"/>
      <c r="M204" s="33" t="inlineStr"/>
      <c r="N204" s="33" t="inlineStr"/>
      <c r="O204" s="33" t="inlineStr"/>
      <c r="P204" s="33" t="inlineStr"/>
      <c r="Q204" s="33" t="inlineStr"/>
      <c r="R204" s="33" t="inlineStr"/>
      <c r="S204" s="33" t="inlineStr"/>
      <c r="T204" s="33" t="inlineStr"/>
      <c r="U204" s="33" t="inlineStr"/>
      <c r="V204" s="33" t="inlineStr"/>
      <c r="W204" s="33" t="inlineStr"/>
      <c r="X204" s="33" t="inlineStr"/>
      <c r="Y204" s="33" t="inlineStr"/>
      <c r="Z204" s="33" t="inlineStr"/>
      <c r="AA204" s="33" t="inlineStr"/>
      <c r="AB204" s="33" t="inlineStr"/>
      <c r="AC204" s="33" t="inlineStr"/>
      <c r="AD204" s="33" t="inlineStr"/>
      <c r="AE204" s="33" t="inlineStr"/>
      <c r="AF204" s="33" t="inlineStr"/>
      <c r="AG204" s="33" t="inlineStr"/>
      <c r="AH204">
        <f>COUNTA(D204:D204)&gt;0</f>
        <v/>
      </c>
      <c r="AI204">
        <f>IFERROR(OR(COUNTIF('2- AMLE'!$D$37:$AG$37,"Custody of Crypto Assets")&gt;0,COUNTIF('2- AMLE'!$D$37:$AG$37,"Crypto Services (exchange, transfer)")&gt;0,COUNTIF('2- AMLE'!$D$37:$AG$37,"Crypto FIAT Cards")&gt;0),FALSE)</f>
        <v/>
      </c>
      <c r="AJ204">
        <f>IFERROR(AND(COUNTA('2- AMLE'!$D$37:$AG$37)=0,NOT(OR(COUNTIF('2- AMLE'!$D$37:$AG$37,"Custody of Crypto Assets")&gt;0,COUNTIF('2- AMLE'!$D$37:$AG$37,"Crypto Services (exchange, transfer)")&gt;0,COUNTIF('2- AMLE'!$D$37:$AG$37,"Crypto FIAT Cards")&gt;0))),FALSE)</f>
        <v/>
      </c>
      <c r="AK204">
        <f>IF(AI204,IF(AH204,"ANSWERED","MISSING"),IF(AJ204,IF(AH204,"INVALID","CONTROLLER MISSING"),IF(AH204,"INVALID","NOT APPLICABLE")))</f>
        <v/>
      </c>
      <c r="AL204" t="inlineStr">
        <is>
          <t>PARSED</t>
        </is>
      </c>
    </row>
    <row r="205">
      <c r="A205" s="29" t="inlineStr">
        <is>
          <t>FINS_AMLE_206_v1</t>
        </is>
      </c>
      <c r="B205" s="30" t="inlineStr">
        <is>
          <t>Please indicate the value of crypto-assets  transferred to third party wallets (of which the client is not the beneficial owner)</t>
        </is>
      </c>
      <c r="C205" s="31" t="inlineStr">
        <is>
          <t>Subject persons are required to use the same reporting currency selected for the MFSA prudential return when completing the AML/CFT return. This currency should be applied consistently across the entire return. Where a…
WHEN TO ANSWER: “Does the Company facilitate crypto-asset transfers to third party wallets, of which the client is not the beneficial owner?” (FINS_AMLE_205) is “Yes”</t>
        </is>
      </c>
      <c r="D205" s="34" t="inlineStr"/>
      <c r="E205" s="33" t="inlineStr"/>
      <c r="F205" s="33" t="inlineStr"/>
      <c r="G205" s="33" t="inlineStr"/>
      <c r="H205" s="33" t="inlineStr"/>
      <c r="I205" s="33" t="inlineStr"/>
      <c r="J205" s="33" t="inlineStr"/>
      <c r="K205" s="33" t="inlineStr"/>
      <c r="L205" s="33" t="inlineStr"/>
      <c r="M205" s="33" t="inlineStr"/>
      <c r="N205" s="33" t="inlineStr"/>
      <c r="O205" s="33" t="inlineStr"/>
      <c r="P205" s="33" t="inlineStr"/>
      <c r="Q205" s="33" t="inlineStr"/>
      <c r="R205" s="33" t="inlineStr"/>
      <c r="S205" s="33" t="inlineStr"/>
      <c r="T205" s="33" t="inlineStr"/>
      <c r="U205" s="33" t="inlineStr"/>
      <c r="V205" s="33" t="inlineStr"/>
      <c r="W205" s="33" t="inlineStr"/>
      <c r="X205" s="33" t="inlineStr"/>
      <c r="Y205" s="33" t="inlineStr"/>
      <c r="Z205" s="33" t="inlineStr"/>
      <c r="AA205" s="33" t="inlineStr"/>
      <c r="AB205" s="33" t="inlineStr"/>
      <c r="AC205" s="33" t="inlineStr"/>
      <c r="AD205" s="33" t="inlineStr"/>
      <c r="AE205" s="33" t="inlineStr"/>
      <c r="AF205" s="33" t="inlineStr"/>
      <c r="AG205" s="33" t="inlineStr"/>
      <c r="AH205">
        <f>COUNTA(D205:D205)&gt;0</f>
        <v/>
      </c>
      <c r="AI205">
        <f>IFERROR(AND($D$204&lt;&gt;"",$D$204="Yes"),FALSE)</f>
        <v/>
      </c>
      <c r="AJ205">
        <f>IFERROR(AND($D$204="",NOT(AND($D$204&lt;&gt;"",$D$204="Yes"))),FALSE)</f>
        <v/>
      </c>
      <c r="AK205">
        <f>IF(AI205,IF(AH205,"ANSWERED","MISSING"),IF(AJ205,IF(AH205,"INVALID","CONTROLLER MISSING"),IF(AH205,"INVALID","NOT APPLICABLE")))</f>
        <v/>
      </c>
      <c r="AL205" t="inlineStr">
        <is>
          <t>PARSED</t>
        </is>
      </c>
    </row>
    <row r="206">
      <c r="A206" s="29" t="inlineStr">
        <is>
          <t>FINS_AMLE_207_v1</t>
        </is>
      </c>
      <c r="B206" s="30" t="inlineStr">
        <is>
          <t>Please indicate the total number (#) of reception and transmission of orders.</t>
        </is>
      </c>
      <c r="C206" s="31" t="inlineStr">
        <is>
          <t>Further explanation of label not specified. Please refer to question text in label column.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06" s="34"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IFERROR(OR(COUNTIF('2- AMLE'!$D$37:$AG$37,"Custody of Crypto Assets")&gt;0,COUNTIF('2- AMLE'!$D$37:$AG$37,"Crypto Services (exchange, transfer)")&gt;0,COUNTIF('2- AMLE'!$D$37:$AG$37,"Crypto FIAT Cards")&gt;0),FALSE)</f>
        <v/>
      </c>
      <c r="AJ206">
        <f>IFERROR(AND(COUNTA('2- AMLE'!$D$37:$AG$37)=0,NOT(OR(COUNTIF('2- AMLE'!$D$37:$AG$37,"Custody of Crypto Assets")&gt;0,COUNTIF('2- AMLE'!$D$37:$AG$37,"Crypto Services (exchange, transfer)")&gt;0,COUNTIF('2- AMLE'!$D$37:$AG$37,"Crypto FIAT Cards")&gt;0))),FALSE)</f>
        <v/>
      </c>
      <c r="AK206">
        <f>IF(AI206,IF(AH206,"ANSWERED","MISSING"),IF(AJ206,IF(AH206,"INVALID","CONTROLLER MISSING"),IF(AH206,"INVALID","NOT APPLICABLE")))</f>
        <v/>
      </c>
      <c r="AL206" t="inlineStr">
        <is>
          <t>PARSED</t>
        </is>
      </c>
    </row>
    <row r="207">
      <c r="A207" s="29" t="inlineStr">
        <is>
          <t>FINS_AMLE_208_v1</t>
        </is>
      </c>
      <c r="B207" s="30" t="inlineStr">
        <is>
          <t>Please indicate the total value of reception and transmission of orders.</t>
        </is>
      </c>
      <c r="C207"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reception and transmission of orders.” (FINS_AMLE_207) is greater than “0”</t>
        </is>
      </c>
      <c r="D207" s="34" t="inlineStr"/>
      <c r="E207" s="33" t="inlineStr"/>
      <c r="F207" s="33" t="inlineStr"/>
      <c r="G207" s="33" t="inlineStr"/>
      <c r="H207" s="33" t="inlineStr"/>
      <c r="I207" s="33" t="inlineStr"/>
      <c r="J207" s="33" t="inlineStr"/>
      <c r="K207" s="33" t="inlineStr"/>
      <c r="L207" s="33" t="inlineStr"/>
      <c r="M207" s="33" t="inlineStr"/>
      <c r="N207" s="33" t="inlineStr"/>
      <c r="O207" s="33" t="inlineStr"/>
      <c r="P207" s="33" t="inlineStr"/>
      <c r="Q207" s="33" t="inlineStr"/>
      <c r="R207" s="33" t="inlineStr"/>
      <c r="S207" s="33" t="inlineStr"/>
      <c r="T207" s="33" t="inlineStr"/>
      <c r="U207" s="33" t="inlineStr"/>
      <c r="V207" s="33" t="inlineStr"/>
      <c r="W207" s="33" t="inlineStr"/>
      <c r="X207" s="33" t="inlineStr"/>
      <c r="Y207" s="33" t="inlineStr"/>
      <c r="Z207" s="33" t="inlineStr"/>
      <c r="AA207" s="33" t="inlineStr"/>
      <c r="AB207" s="33" t="inlineStr"/>
      <c r="AC207" s="33" t="inlineStr"/>
      <c r="AD207" s="33" t="inlineStr"/>
      <c r="AE207" s="33" t="inlineStr"/>
      <c r="AF207" s="33" t="inlineStr"/>
      <c r="AG207" s="33" t="inlineStr"/>
      <c r="AH207">
        <f>COUNTA(D207:D207)&gt;0</f>
        <v/>
      </c>
      <c r="AI207">
        <f>IFERROR(AND($D$206&lt;&gt;"",$D$206&gt;0),FALSE)</f>
        <v/>
      </c>
      <c r="AJ207">
        <f>IFERROR(AND($D$206="",NOT(AND($D$206&lt;&gt;"",$D$206&gt;0))),FALSE)</f>
        <v/>
      </c>
      <c r="AK207">
        <f>IF(AI207,IF(AH207,"ANSWERED","MISSING"),IF(AJ207,IF(AH207,"INVALID","CONTROLLER MISSING"),IF(AH207,"INVALID","NOT APPLICABLE")))</f>
        <v/>
      </c>
      <c r="AL207" t="inlineStr">
        <is>
          <t>PARSED</t>
        </is>
      </c>
    </row>
    <row r="208">
      <c r="A208" s="29" t="inlineStr">
        <is>
          <t>FINS_AMLE_209_v1</t>
        </is>
      </c>
      <c r="B208" s="30" t="inlineStr">
        <is>
          <t>Please indicate the total number (#) of orders executed on behalf of other persons.</t>
        </is>
      </c>
      <c r="C208" s="31" t="inlineStr">
        <is>
          <t>Further explanation of label not specified. Please refer to question text in label column.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08" s="34"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IFERROR(OR(COUNTIF('2- AMLE'!$D$37:$AG$37,"Custody of Crypto Assets")&gt;0,COUNTIF('2- AMLE'!$D$37:$AG$37,"Crypto Services (exchange, transfer)")&gt;0,COUNTIF('2- AMLE'!$D$37:$AG$37,"Crypto FIAT Cards")&gt;0),FALSE)</f>
        <v/>
      </c>
      <c r="AJ208">
        <f>IFERROR(AND(COUNTA('2- AMLE'!$D$37:$AG$37)=0,NOT(OR(COUNTIF('2- AMLE'!$D$37:$AG$37,"Custody of Crypto Assets")&gt;0,COUNTIF('2- AMLE'!$D$37:$AG$37,"Crypto Services (exchange, transfer)")&gt;0,COUNTIF('2- AMLE'!$D$37:$AG$37,"Crypto FIAT Cards")&gt;0))),FALSE)</f>
        <v/>
      </c>
      <c r="AK208">
        <f>IF(AI208,IF(AH208,"ANSWERED","MISSING"),IF(AJ208,IF(AH208,"INVALID","CONTROLLER MISSING"),IF(AH208,"INVALID","NOT APPLICABLE")))</f>
        <v/>
      </c>
      <c r="AL208" t="inlineStr">
        <is>
          <t>PARSED</t>
        </is>
      </c>
    </row>
    <row r="209">
      <c r="A209" s="29" t="inlineStr">
        <is>
          <t>FINS_AMLE_210_v1</t>
        </is>
      </c>
      <c r="B209" s="30" t="inlineStr">
        <is>
          <t>Please indicate the total value of orders executed on behalf of other persons.</t>
        </is>
      </c>
      <c r="C209"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orders executed on behalf of other persons.” (FINS_AMLE_209) is greater than “0”</t>
        </is>
      </c>
      <c r="D209" s="34"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IFERROR(AND($D$208&lt;&gt;"",$D$208&gt;0),FALSE)</f>
        <v/>
      </c>
      <c r="AJ209">
        <f>IFERROR(AND($D$208="",NOT(AND($D$208&lt;&gt;"",$D$208&gt;0))),FALSE)</f>
        <v/>
      </c>
      <c r="AK209">
        <f>IF(AI209,IF(AH209,"ANSWERED","MISSING"),IF(AJ209,IF(AH209,"INVALID","CONTROLLER MISSING"),IF(AH209,"INVALID","NOT APPLICABLE")))</f>
        <v/>
      </c>
      <c r="AL209" t="inlineStr">
        <is>
          <t>PARSED</t>
        </is>
      </c>
    </row>
    <row r="210">
      <c r="A210" s="29" t="inlineStr">
        <is>
          <t>FINS_AMLE_211_v1</t>
        </is>
      </c>
      <c r="B210" s="30" t="inlineStr">
        <is>
          <t>Please indicate the total number (#) of dealing on own account.</t>
        </is>
      </c>
      <c r="C210" s="31" t="inlineStr">
        <is>
          <t>Further explanation of label not specified. Please refer to question text in label column.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10" s="34" t="inlineStr"/>
      <c r="E210" s="33" t="inlineStr"/>
      <c r="F210" s="33" t="inlineStr"/>
      <c r="G210" s="33" t="inlineStr"/>
      <c r="H210" s="33" t="inlineStr"/>
      <c r="I210" s="33" t="inlineStr"/>
      <c r="J210" s="33" t="inlineStr"/>
      <c r="K210" s="33" t="inlineStr"/>
      <c r="L210" s="33" t="inlineStr"/>
      <c r="M210" s="33" t="inlineStr"/>
      <c r="N210" s="33" t="inlineStr"/>
      <c r="O210" s="33" t="inlineStr"/>
      <c r="P210" s="33" t="inlineStr"/>
      <c r="Q210" s="33" t="inlineStr"/>
      <c r="R210" s="33" t="inlineStr"/>
      <c r="S210" s="33" t="inlineStr"/>
      <c r="T210" s="33" t="inlineStr"/>
      <c r="U210" s="33" t="inlineStr"/>
      <c r="V210" s="33" t="inlineStr"/>
      <c r="W210" s="33" t="inlineStr"/>
      <c r="X210" s="33" t="inlineStr"/>
      <c r="Y210" s="33" t="inlineStr"/>
      <c r="Z210" s="33" t="inlineStr"/>
      <c r="AA210" s="33" t="inlineStr"/>
      <c r="AB210" s="33" t="inlineStr"/>
      <c r="AC210" s="33" t="inlineStr"/>
      <c r="AD210" s="33" t="inlineStr"/>
      <c r="AE210" s="33" t="inlineStr"/>
      <c r="AF210" s="33" t="inlineStr"/>
      <c r="AG210" s="33" t="inlineStr"/>
      <c r="AH210">
        <f>COUNTA(D210:D210)&gt;0</f>
        <v/>
      </c>
      <c r="AI210">
        <f>IFERROR(OR(COUNTIF('2- AMLE'!$D$37:$AG$37,"Custody of Crypto Assets")&gt;0,COUNTIF('2- AMLE'!$D$37:$AG$37,"Crypto Services (exchange, transfer)")&gt;0,COUNTIF('2- AMLE'!$D$37:$AG$37,"Crypto FIAT Cards")&gt;0),FALSE)</f>
        <v/>
      </c>
      <c r="AJ210">
        <f>IFERROR(AND(COUNTA('2- AMLE'!$D$37:$AG$37)=0,NOT(OR(COUNTIF('2- AMLE'!$D$37:$AG$37,"Custody of Crypto Assets")&gt;0,COUNTIF('2- AMLE'!$D$37:$AG$37,"Crypto Services (exchange, transfer)")&gt;0,COUNTIF('2- AMLE'!$D$37:$AG$37,"Crypto FIAT Cards")&gt;0))),FALSE)</f>
        <v/>
      </c>
      <c r="AK210">
        <f>IF(AI210,IF(AH210,"ANSWERED","MISSING"),IF(AJ210,IF(AH210,"INVALID","CONTROLLER MISSING"),IF(AH210,"INVALID","NOT APPLICABLE")))</f>
        <v/>
      </c>
      <c r="AL210" t="inlineStr">
        <is>
          <t>PARSED</t>
        </is>
      </c>
    </row>
    <row r="211">
      <c r="A211" s="29" t="inlineStr">
        <is>
          <t>FINS_AMLE_212_v1</t>
        </is>
      </c>
      <c r="B211" s="30" t="inlineStr">
        <is>
          <t>Please indicate the total value of dealing on own account.</t>
        </is>
      </c>
      <c r="C211"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dealing on own account.” (FINS_AMLE_211) is greater than “0”</t>
        </is>
      </c>
      <c r="D211" s="34"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IFERROR(AND($D$210&lt;&gt;"",$D$210&gt;0),FALSE)</f>
        <v/>
      </c>
      <c r="AJ211">
        <f>IFERROR(AND($D$210="",NOT(AND($D$210&lt;&gt;"",$D$210&gt;0))),FALSE)</f>
        <v/>
      </c>
      <c r="AK211">
        <f>IF(AI211,IF(AH211,"ANSWERED","MISSING"),IF(AJ211,IF(AH211,"INVALID","CONTROLLER MISSING"),IF(AH211,"INVALID","NOT APPLICABLE")))</f>
        <v/>
      </c>
      <c r="AL211" t="inlineStr">
        <is>
          <t>PARSED</t>
        </is>
      </c>
    </row>
    <row r="212">
      <c r="A212" s="29" t="inlineStr">
        <is>
          <t>FINS_AMLE_213_v1</t>
        </is>
      </c>
      <c r="B212" s="30" t="inlineStr">
        <is>
          <t>Please indicate the total number (#) of portfolio management.</t>
        </is>
      </c>
      <c r="C212" s="31" t="inlineStr">
        <is>
          <t>Further explanation of label not specified. Please refer to question text in label column.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12" s="34" t="inlineStr"/>
      <c r="E212" s="33" t="inlineStr"/>
      <c r="F212" s="33" t="inlineStr"/>
      <c r="G212" s="33" t="inlineStr"/>
      <c r="H212" s="33" t="inlineStr"/>
      <c r="I212" s="33" t="inlineStr"/>
      <c r="J212" s="33" t="inlineStr"/>
      <c r="K212" s="33" t="inlineStr"/>
      <c r="L212" s="33" t="inlineStr"/>
      <c r="M212" s="33" t="inlineStr"/>
      <c r="N212" s="33" t="inlineStr"/>
      <c r="O212" s="33" t="inlineStr"/>
      <c r="P212" s="33" t="inlineStr"/>
      <c r="Q212" s="33" t="inlineStr"/>
      <c r="R212" s="33" t="inlineStr"/>
      <c r="S212" s="33" t="inlineStr"/>
      <c r="T212" s="33" t="inlineStr"/>
      <c r="U212" s="33" t="inlineStr"/>
      <c r="V212" s="33" t="inlineStr"/>
      <c r="W212" s="33" t="inlineStr"/>
      <c r="X212" s="33" t="inlineStr"/>
      <c r="Y212" s="33" t="inlineStr"/>
      <c r="Z212" s="33" t="inlineStr"/>
      <c r="AA212" s="33" t="inlineStr"/>
      <c r="AB212" s="33" t="inlineStr"/>
      <c r="AC212" s="33" t="inlineStr"/>
      <c r="AD212" s="33" t="inlineStr"/>
      <c r="AE212" s="33" t="inlineStr"/>
      <c r="AF212" s="33" t="inlineStr"/>
      <c r="AG212" s="33" t="inlineStr"/>
      <c r="AH212">
        <f>COUNTA(D212:D212)&gt;0</f>
        <v/>
      </c>
      <c r="AI212">
        <f>IFERROR(OR(COUNTIF('2- AMLE'!$D$37:$AG$37,"Custody of Crypto Assets")&gt;0,COUNTIF('2- AMLE'!$D$37:$AG$37,"Crypto Services (exchange, transfer)")&gt;0,COUNTIF('2- AMLE'!$D$37:$AG$37,"Crypto FIAT Cards")&gt;0),FALSE)</f>
        <v/>
      </c>
      <c r="AJ212">
        <f>IFERROR(AND(COUNTA('2- AMLE'!$D$37:$AG$37)=0,NOT(OR(COUNTIF('2- AMLE'!$D$37:$AG$37,"Custody of Crypto Assets")&gt;0,COUNTIF('2- AMLE'!$D$37:$AG$37,"Crypto Services (exchange, transfer)")&gt;0,COUNTIF('2- AMLE'!$D$37:$AG$37,"Crypto FIAT Cards")&gt;0))),FALSE)</f>
        <v/>
      </c>
      <c r="AK212">
        <f>IF(AI212,IF(AH212,"ANSWERED","MISSING"),IF(AJ212,IF(AH212,"INVALID","CONTROLLER MISSING"),IF(AH212,"INVALID","NOT APPLICABLE")))</f>
        <v/>
      </c>
      <c r="AL212" t="inlineStr">
        <is>
          <t>PARSED</t>
        </is>
      </c>
    </row>
    <row r="213">
      <c r="A213" s="29" t="inlineStr">
        <is>
          <t>FINS_AMLE_214_v1</t>
        </is>
      </c>
      <c r="B213" s="30" t="inlineStr">
        <is>
          <t>Please indicate the total value of portfolio management.</t>
        </is>
      </c>
      <c r="C213"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portfolio management.” (FINS_AMLE_213) is greater than “0”</t>
        </is>
      </c>
      <c r="D213" s="34" t="inlineStr"/>
      <c r="E213" s="33" t="inlineStr"/>
      <c r="F213" s="33" t="inlineStr"/>
      <c r="G213" s="33" t="inlineStr"/>
      <c r="H213" s="33" t="inlineStr"/>
      <c r="I213" s="33" t="inlineStr"/>
      <c r="J213" s="33" t="inlineStr"/>
      <c r="K213" s="33" t="inlineStr"/>
      <c r="L213" s="33" t="inlineStr"/>
      <c r="M213" s="33" t="inlineStr"/>
      <c r="N213" s="33" t="inlineStr"/>
      <c r="O213" s="33" t="inlineStr"/>
      <c r="P213" s="33" t="inlineStr"/>
      <c r="Q213" s="33" t="inlineStr"/>
      <c r="R213" s="33" t="inlineStr"/>
      <c r="S213" s="33" t="inlineStr"/>
      <c r="T213" s="33" t="inlineStr"/>
      <c r="U213" s="33" t="inlineStr"/>
      <c r="V213" s="33" t="inlineStr"/>
      <c r="W213" s="33" t="inlineStr"/>
      <c r="X213" s="33" t="inlineStr"/>
      <c r="Y213" s="33" t="inlineStr"/>
      <c r="Z213" s="33" t="inlineStr"/>
      <c r="AA213" s="33" t="inlineStr"/>
      <c r="AB213" s="33" t="inlineStr"/>
      <c r="AC213" s="33" t="inlineStr"/>
      <c r="AD213" s="33" t="inlineStr"/>
      <c r="AE213" s="33" t="inlineStr"/>
      <c r="AF213" s="33" t="inlineStr"/>
      <c r="AG213" s="33" t="inlineStr"/>
      <c r="AH213">
        <f>COUNTA(D213:D213)&gt;0</f>
        <v/>
      </c>
      <c r="AI213">
        <f>IFERROR(AND($D$212&lt;&gt;"",$D$212&gt;0),FALSE)</f>
        <v/>
      </c>
      <c r="AJ213">
        <f>IFERROR(AND($D$212="",NOT(AND($D$212&lt;&gt;"",$D$212&gt;0))),FALSE)</f>
        <v/>
      </c>
      <c r="AK213">
        <f>IF(AI213,IF(AH213,"ANSWERED","MISSING"),IF(AJ213,IF(AH213,"INVALID","CONTROLLER MISSING"),IF(AH213,"INVALID","NOT APPLICABLE")))</f>
        <v/>
      </c>
      <c r="AL213" t="inlineStr">
        <is>
          <t>PARSED</t>
        </is>
      </c>
    </row>
    <row r="214">
      <c r="A214" s="29" t="inlineStr">
        <is>
          <t>FINS_AMLE_215_v1</t>
        </is>
      </c>
      <c r="B214" s="30" t="inlineStr">
        <is>
          <t>Please indicate the total number (#) of custodian or nominee services.</t>
        </is>
      </c>
      <c r="C214" s="31" t="inlineStr">
        <is>
          <t>Further explanation of label not specified. Please refer to question text in label column.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14" s="34" t="inlineStr"/>
      <c r="E214" s="33" t="inlineStr"/>
      <c r="F214" s="33" t="inlineStr"/>
      <c r="G214" s="33" t="inlineStr"/>
      <c r="H214" s="33" t="inlineStr"/>
      <c r="I214" s="33" t="inlineStr"/>
      <c r="J214" s="33" t="inlineStr"/>
      <c r="K214" s="33" t="inlineStr"/>
      <c r="L214" s="33" t="inlineStr"/>
      <c r="M214" s="33" t="inlineStr"/>
      <c r="N214" s="33" t="inlineStr"/>
      <c r="O214" s="33" t="inlineStr"/>
      <c r="P214" s="33" t="inlineStr"/>
      <c r="Q214" s="33" t="inlineStr"/>
      <c r="R214" s="33" t="inlineStr"/>
      <c r="S214" s="33" t="inlineStr"/>
      <c r="T214" s="33" t="inlineStr"/>
      <c r="U214" s="33" t="inlineStr"/>
      <c r="V214" s="33" t="inlineStr"/>
      <c r="W214" s="33" t="inlineStr"/>
      <c r="X214" s="33" t="inlineStr"/>
      <c r="Y214" s="33" t="inlineStr"/>
      <c r="Z214" s="33" t="inlineStr"/>
      <c r="AA214" s="33" t="inlineStr"/>
      <c r="AB214" s="33" t="inlineStr"/>
      <c r="AC214" s="33" t="inlineStr"/>
      <c r="AD214" s="33" t="inlineStr"/>
      <c r="AE214" s="33" t="inlineStr"/>
      <c r="AF214" s="33" t="inlineStr"/>
      <c r="AG214" s="33" t="inlineStr"/>
      <c r="AH214">
        <f>COUNTA(D214:D214)&gt;0</f>
        <v/>
      </c>
      <c r="AI214">
        <f>IFERROR(OR(COUNTIF('2- AMLE'!$D$37:$AG$37,"Custody of Crypto Assets")&gt;0,COUNTIF('2- AMLE'!$D$37:$AG$37,"Crypto Services (exchange, transfer)")&gt;0,COUNTIF('2- AMLE'!$D$37:$AG$37,"Crypto FIAT Cards")&gt;0),FALSE)</f>
        <v/>
      </c>
      <c r="AJ214">
        <f>IFERROR(AND(COUNTA('2- AMLE'!$D$37:$AG$37)=0,NOT(OR(COUNTIF('2- AMLE'!$D$37:$AG$37,"Custody of Crypto Assets")&gt;0,COUNTIF('2- AMLE'!$D$37:$AG$37,"Crypto Services (exchange, transfer)")&gt;0,COUNTIF('2- AMLE'!$D$37:$AG$37,"Crypto FIAT Cards")&gt;0))),FALSE)</f>
        <v/>
      </c>
      <c r="AK214">
        <f>IF(AI214,IF(AH214,"ANSWERED","MISSING"),IF(AJ214,IF(AH214,"INVALID","CONTROLLER MISSING"),IF(AH214,"INVALID","NOT APPLICABLE")))</f>
        <v/>
      </c>
      <c r="AL214" t="inlineStr">
        <is>
          <t>PARSED</t>
        </is>
      </c>
    </row>
    <row r="215">
      <c r="A215" s="29" t="inlineStr">
        <is>
          <t>FINS_AMLE_216_v1</t>
        </is>
      </c>
      <c r="B215" s="30" t="inlineStr">
        <is>
          <t>Please indicate the total value of custodian or nominee services.</t>
        </is>
      </c>
      <c r="C215"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custodian or nominee services.” (FINS_AMLE_215) is greater than “0”</t>
        </is>
      </c>
      <c r="D215" s="34" t="inlineStr"/>
      <c r="E215" s="33" t="inlineStr"/>
      <c r="F215" s="33" t="inlineStr"/>
      <c r="G215" s="33" t="inlineStr"/>
      <c r="H215" s="33" t="inlineStr"/>
      <c r="I215" s="33" t="inlineStr"/>
      <c r="J215" s="33" t="inlineStr"/>
      <c r="K215" s="33" t="inlineStr"/>
      <c r="L215" s="33" t="inlineStr"/>
      <c r="M215" s="33" t="inlineStr"/>
      <c r="N215" s="33" t="inlineStr"/>
      <c r="O215" s="33" t="inlineStr"/>
      <c r="P215" s="33" t="inlineStr"/>
      <c r="Q215" s="33" t="inlineStr"/>
      <c r="R215" s="33" t="inlineStr"/>
      <c r="S215" s="33" t="inlineStr"/>
      <c r="T215" s="33" t="inlineStr"/>
      <c r="U215" s="33" t="inlineStr"/>
      <c r="V215" s="33" t="inlineStr"/>
      <c r="W215" s="33" t="inlineStr"/>
      <c r="X215" s="33" t="inlineStr"/>
      <c r="Y215" s="33" t="inlineStr"/>
      <c r="Z215" s="33" t="inlineStr"/>
      <c r="AA215" s="33" t="inlineStr"/>
      <c r="AB215" s="33" t="inlineStr"/>
      <c r="AC215" s="33" t="inlineStr"/>
      <c r="AD215" s="33" t="inlineStr"/>
      <c r="AE215" s="33" t="inlineStr"/>
      <c r="AF215" s="33" t="inlineStr"/>
      <c r="AG215" s="33" t="inlineStr"/>
      <c r="AH215">
        <f>COUNTA(D215:D215)&gt;0</f>
        <v/>
      </c>
      <c r="AI215">
        <f>IFERROR(AND($D$214&lt;&gt;"",$D$214&gt;0),FALSE)</f>
        <v/>
      </c>
      <c r="AJ215">
        <f>IFERROR(AND($D$214="",NOT(AND($D$214&lt;&gt;"",$D$214&gt;0))),FALSE)</f>
        <v/>
      </c>
      <c r="AK215">
        <f>IF(AI215,IF(AH215,"ANSWERED","MISSING"),IF(AJ215,IF(AH215,"INVALID","CONTROLLER MISSING"),IF(AH215,"INVALID","NOT APPLICABLE")))</f>
        <v/>
      </c>
      <c r="AL215" t="inlineStr">
        <is>
          <t>PARSED</t>
        </is>
      </c>
    </row>
    <row r="216">
      <c r="A216" s="29" t="inlineStr">
        <is>
          <t>FINS_AMLE_217_v1</t>
        </is>
      </c>
      <c r="B216" s="30" t="inlineStr">
        <is>
          <t>Please indicate the total number (#) of investment advice.</t>
        </is>
      </c>
      <c r="C216" s="31" t="inlineStr">
        <is>
          <t>Further explanation of label not specified. Please refer to question text in label column.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16" s="34" t="inlineStr"/>
      <c r="E216" s="33" t="inlineStr"/>
      <c r="F216" s="33" t="inlineStr"/>
      <c r="G216" s="33" t="inlineStr"/>
      <c r="H216" s="33" t="inlineStr"/>
      <c r="I216" s="33" t="inlineStr"/>
      <c r="J216" s="33" t="inlineStr"/>
      <c r="K216" s="33" t="inlineStr"/>
      <c r="L216" s="33" t="inlineStr"/>
      <c r="M216" s="33" t="inlineStr"/>
      <c r="N216" s="33" t="inlineStr"/>
      <c r="O216" s="33" t="inlineStr"/>
      <c r="P216" s="33" t="inlineStr"/>
      <c r="Q216" s="33" t="inlineStr"/>
      <c r="R216" s="33" t="inlineStr"/>
      <c r="S216" s="33" t="inlineStr"/>
      <c r="T216" s="33" t="inlineStr"/>
      <c r="U216" s="33" t="inlineStr"/>
      <c r="V216" s="33" t="inlineStr"/>
      <c r="W216" s="33" t="inlineStr"/>
      <c r="X216" s="33" t="inlineStr"/>
      <c r="Y216" s="33" t="inlineStr"/>
      <c r="Z216" s="33" t="inlineStr"/>
      <c r="AA216" s="33" t="inlineStr"/>
      <c r="AB216" s="33" t="inlineStr"/>
      <c r="AC216" s="33" t="inlineStr"/>
      <c r="AD216" s="33" t="inlineStr"/>
      <c r="AE216" s="33" t="inlineStr"/>
      <c r="AF216" s="33" t="inlineStr"/>
      <c r="AG216" s="33" t="inlineStr"/>
      <c r="AH216">
        <f>COUNTA(D216:D216)&gt;0</f>
        <v/>
      </c>
      <c r="AI216">
        <f>IFERROR(OR(COUNTIF('2- AMLE'!$D$37:$AG$37,"Custody of Crypto Assets")&gt;0,COUNTIF('2- AMLE'!$D$37:$AG$37,"Crypto Services (exchange, transfer)")&gt;0,COUNTIF('2- AMLE'!$D$37:$AG$37,"Crypto FIAT Cards")&gt;0),FALSE)</f>
        <v/>
      </c>
      <c r="AJ216">
        <f>IFERROR(AND(COUNTA('2- AMLE'!$D$37:$AG$37)=0,NOT(OR(COUNTIF('2- AMLE'!$D$37:$AG$37,"Custody of Crypto Assets")&gt;0,COUNTIF('2- AMLE'!$D$37:$AG$37,"Crypto Services (exchange, transfer)")&gt;0,COUNTIF('2- AMLE'!$D$37:$AG$37,"Crypto FIAT Cards")&gt;0))),FALSE)</f>
        <v/>
      </c>
      <c r="AK216">
        <f>IF(AI216,IF(AH216,"ANSWERED","MISSING"),IF(AJ216,IF(AH216,"INVALID","CONTROLLER MISSING"),IF(AH216,"INVALID","NOT APPLICABLE")))</f>
        <v/>
      </c>
      <c r="AL216" t="inlineStr">
        <is>
          <t>PARSED</t>
        </is>
      </c>
    </row>
    <row r="217">
      <c r="A217" s="29" t="inlineStr">
        <is>
          <t>FINS_AMLE_218_v1</t>
        </is>
      </c>
      <c r="B217" s="30" t="inlineStr">
        <is>
          <t>Please indicate the total value of investment advice.</t>
        </is>
      </c>
      <c r="C217"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investment advice.” (FINS_AMLE_217) is greater than “0”</t>
        </is>
      </c>
      <c r="D217" s="34" t="inlineStr"/>
      <c r="E217" s="33" t="inlineStr"/>
      <c r="F217" s="33" t="inlineStr"/>
      <c r="G217" s="33" t="inlineStr"/>
      <c r="H217" s="33" t="inlineStr"/>
      <c r="I217" s="33" t="inlineStr"/>
      <c r="J217" s="33" t="inlineStr"/>
      <c r="K217" s="33" t="inlineStr"/>
      <c r="L217" s="33" t="inlineStr"/>
      <c r="M217" s="33" t="inlineStr"/>
      <c r="N217" s="33" t="inlineStr"/>
      <c r="O217" s="33" t="inlineStr"/>
      <c r="P217" s="33" t="inlineStr"/>
      <c r="Q217" s="33" t="inlineStr"/>
      <c r="R217" s="33" t="inlineStr"/>
      <c r="S217" s="33" t="inlineStr"/>
      <c r="T217" s="33" t="inlineStr"/>
      <c r="U217" s="33" t="inlineStr"/>
      <c r="V217" s="33" t="inlineStr"/>
      <c r="W217" s="33" t="inlineStr"/>
      <c r="X217" s="33" t="inlineStr"/>
      <c r="Y217" s="33" t="inlineStr"/>
      <c r="Z217" s="33" t="inlineStr"/>
      <c r="AA217" s="33" t="inlineStr"/>
      <c r="AB217" s="33" t="inlineStr"/>
      <c r="AC217" s="33" t="inlineStr"/>
      <c r="AD217" s="33" t="inlineStr"/>
      <c r="AE217" s="33" t="inlineStr"/>
      <c r="AF217" s="33" t="inlineStr"/>
      <c r="AG217" s="33" t="inlineStr"/>
      <c r="AH217">
        <f>COUNTA(D217:D217)&gt;0</f>
        <v/>
      </c>
      <c r="AI217">
        <f>IFERROR(AND($D$216&lt;&gt;"",$D$216&gt;0),FALSE)</f>
        <v/>
      </c>
      <c r="AJ217">
        <f>IFERROR(AND($D$216="",NOT(AND($D$216&lt;&gt;"",$D$216&gt;0))),FALSE)</f>
        <v/>
      </c>
      <c r="AK217">
        <f>IF(AI217,IF(AH217,"ANSWERED","MISSING"),IF(AJ217,IF(AH217,"INVALID","CONTROLLER MISSING"),IF(AH217,"INVALID","NOT APPLICABLE")))</f>
        <v/>
      </c>
      <c r="AL217" t="inlineStr">
        <is>
          <t>PARSED</t>
        </is>
      </c>
    </row>
    <row r="218">
      <c r="A218" s="29" t="inlineStr">
        <is>
          <t>FINS_AMLE_219_v1</t>
        </is>
      </c>
      <c r="B218" s="30" t="inlineStr">
        <is>
          <t>Please indicate the total number (#) of placing of virtual financial assets.</t>
        </is>
      </c>
      <c r="C218" s="31" t="inlineStr">
        <is>
          <t>Further explanation of label not specified. Please refer to question text in label column.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18" s="34" t="inlineStr"/>
      <c r="E218" s="33" t="inlineStr"/>
      <c r="F218" s="33" t="inlineStr"/>
      <c r="G218" s="33" t="inlineStr"/>
      <c r="H218" s="33" t="inlineStr"/>
      <c r="I218" s="33" t="inlineStr"/>
      <c r="J218" s="33" t="inlineStr"/>
      <c r="K218" s="33" t="inlineStr"/>
      <c r="L218" s="33" t="inlineStr"/>
      <c r="M218" s="33" t="inlineStr"/>
      <c r="N218" s="33" t="inlineStr"/>
      <c r="O218" s="33" t="inlineStr"/>
      <c r="P218" s="33" t="inlineStr"/>
      <c r="Q218" s="33" t="inlineStr"/>
      <c r="R218" s="33" t="inlineStr"/>
      <c r="S218" s="33" t="inlineStr"/>
      <c r="T218" s="33" t="inlineStr"/>
      <c r="U218" s="33" t="inlineStr"/>
      <c r="V218" s="33" t="inlineStr"/>
      <c r="W218" s="33" t="inlineStr"/>
      <c r="X218" s="33" t="inlineStr"/>
      <c r="Y218" s="33" t="inlineStr"/>
      <c r="Z218" s="33" t="inlineStr"/>
      <c r="AA218" s="33" t="inlineStr"/>
      <c r="AB218" s="33" t="inlineStr"/>
      <c r="AC218" s="33" t="inlineStr"/>
      <c r="AD218" s="33" t="inlineStr"/>
      <c r="AE218" s="33" t="inlineStr"/>
      <c r="AF218" s="33" t="inlineStr"/>
      <c r="AG218" s="33" t="inlineStr"/>
      <c r="AH218">
        <f>COUNTA(D218:D218)&gt;0</f>
        <v/>
      </c>
      <c r="AI218">
        <f>IFERROR(OR(COUNTIF('2- AMLE'!$D$37:$AG$37,"Custody of Crypto Assets")&gt;0,COUNTIF('2- AMLE'!$D$37:$AG$37,"Crypto Services (exchange, transfer)")&gt;0,COUNTIF('2- AMLE'!$D$37:$AG$37,"Crypto FIAT Cards")&gt;0),FALSE)</f>
        <v/>
      </c>
      <c r="AJ218">
        <f>IFERROR(AND(COUNTA('2- AMLE'!$D$37:$AG$37)=0,NOT(OR(COUNTIF('2- AMLE'!$D$37:$AG$37,"Custody of Crypto Assets")&gt;0,COUNTIF('2- AMLE'!$D$37:$AG$37,"Crypto Services (exchange, transfer)")&gt;0,COUNTIF('2- AMLE'!$D$37:$AG$37,"Crypto FIAT Cards")&gt;0))),FALSE)</f>
        <v/>
      </c>
      <c r="AK218">
        <f>IF(AI218,IF(AH218,"ANSWERED","MISSING"),IF(AJ218,IF(AH218,"INVALID","CONTROLLER MISSING"),IF(AH218,"INVALID","NOT APPLICABLE")))</f>
        <v/>
      </c>
      <c r="AL218" t="inlineStr">
        <is>
          <t>PARSED</t>
        </is>
      </c>
    </row>
    <row r="219">
      <c r="A219" s="29" t="inlineStr">
        <is>
          <t>FINS_AMLE_220_v1</t>
        </is>
      </c>
      <c r="B219" s="30" t="inlineStr">
        <is>
          <t>Please indicate the total value of placing of virtual financial assets.</t>
        </is>
      </c>
      <c r="C219"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placing of virtual financial assets.” (FINS_AMLE_219) is greater than “0”</t>
        </is>
      </c>
      <c r="D219" s="34" t="inlineStr"/>
      <c r="E219" s="33" t="inlineStr"/>
      <c r="F219" s="33" t="inlineStr"/>
      <c r="G219" s="33" t="inlineStr"/>
      <c r="H219" s="33" t="inlineStr"/>
      <c r="I219" s="33" t="inlineStr"/>
      <c r="J219" s="33" t="inlineStr"/>
      <c r="K219" s="33" t="inlineStr"/>
      <c r="L219" s="33" t="inlineStr"/>
      <c r="M219" s="33" t="inlineStr"/>
      <c r="N219" s="33" t="inlineStr"/>
      <c r="O219" s="33" t="inlineStr"/>
      <c r="P219" s="33" t="inlineStr"/>
      <c r="Q219" s="33" t="inlineStr"/>
      <c r="R219" s="33" t="inlineStr"/>
      <c r="S219" s="33" t="inlineStr"/>
      <c r="T219" s="33" t="inlineStr"/>
      <c r="U219" s="33" t="inlineStr"/>
      <c r="V219" s="33" t="inlineStr"/>
      <c r="W219" s="33" t="inlineStr"/>
      <c r="X219" s="33" t="inlineStr"/>
      <c r="Y219" s="33" t="inlineStr"/>
      <c r="Z219" s="33" t="inlineStr"/>
      <c r="AA219" s="33" t="inlineStr"/>
      <c r="AB219" s="33" t="inlineStr"/>
      <c r="AC219" s="33" t="inlineStr"/>
      <c r="AD219" s="33" t="inlineStr"/>
      <c r="AE219" s="33" t="inlineStr"/>
      <c r="AF219" s="33" t="inlineStr"/>
      <c r="AG219" s="33" t="inlineStr"/>
      <c r="AH219">
        <f>COUNTA(D219:D219)&gt;0</f>
        <v/>
      </c>
      <c r="AI219">
        <f>IFERROR(AND($D$218&lt;&gt;"",$D$218&gt;0),FALSE)</f>
        <v/>
      </c>
      <c r="AJ219">
        <f>IFERROR(AND($D$218="",NOT(AND($D$218&lt;&gt;"",$D$218&gt;0))),FALSE)</f>
        <v/>
      </c>
      <c r="AK219">
        <f>IF(AI219,IF(AH219,"ANSWERED","MISSING"),IF(AJ219,IF(AH219,"INVALID","CONTROLLER MISSING"),IF(AH219,"INVALID","NOT APPLICABLE")))</f>
        <v/>
      </c>
      <c r="AL219" t="inlineStr">
        <is>
          <t>PARSED</t>
        </is>
      </c>
    </row>
    <row r="220">
      <c r="A220" s="29" t="inlineStr">
        <is>
          <t>FINS_AMLE_221_v1</t>
        </is>
      </c>
      <c r="B220" s="30" t="inlineStr">
        <is>
          <t>Please indicate the total number (#) of the operation of a crypto-asset exchange.</t>
        </is>
      </c>
      <c r="C220" s="31" t="inlineStr">
        <is>
          <t>Further explanation of label not specified. Please refer to question text in label column.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20" s="34" t="inlineStr"/>
      <c r="E220" s="33" t="inlineStr"/>
      <c r="F220" s="33" t="inlineStr"/>
      <c r="G220" s="33" t="inlineStr"/>
      <c r="H220" s="33" t="inlineStr"/>
      <c r="I220" s="33" t="inlineStr"/>
      <c r="J220" s="33" t="inlineStr"/>
      <c r="K220" s="33" t="inlineStr"/>
      <c r="L220" s="33" t="inlineStr"/>
      <c r="M220" s="33" t="inlineStr"/>
      <c r="N220" s="33" t="inlineStr"/>
      <c r="O220" s="33" t="inlineStr"/>
      <c r="P220" s="33" t="inlineStr"/>
      <c r="Q220" s="33" t="inlineStr"/>
      <c r="R220" s="33" t="inlineStr"/>
      <c r="S220" s="33" t="inlineStr"/>
      <c r="T220" s="33" t="inlineStr"/>
      <c r="U220" s="33" t="inlineStr"/>
      <c r="V220" s="33" t="inlineStr"/>
      <c r="W220" s="33" t="inlineStr"/>
      <c r="X220" s="33" t="inlineStr"/>
      <c r="Y220" s="33" t="inlineStr"/>
      <c r="Z220" s="33" t="inlineStr"/>
      <c r="AA220" s="33" t="inlineStr"/>
      <c r="AB220" s="33" t="inlineStr"/>
      <c r="AC220" s="33" t="inlineStr"/>
      <c r="AD220" s="33" t="inlineStr"/>
      <c r="AE220" s="33" t="inlineStr"/>
      <c r="AF220" s="33" t="inlineStr"/>
      <c r="AG220" s="33" t="inlineStr"/>
      <c r="AH220">
        <f>COUNTA(D220:D220)&gt;0</f>
        <v/>
      </c>
      <c r="AI220">
        <f>IFERROR(OR(COUNTIF('2- AMLE'!$D$37:$AG$37,"Custody of Crypto Assets")&gt;0,COUNTIF('2- AMLE'!$D$37:$AG$37,"Crypto Services (exchange, transfer)")&gt;0,COUNTIF('2- AMLE'!$D$37:$AG$37,"Crypto FIAT Cards")&gt;0),FALSE)</f>
        <v/>
      </c>
      <c r="AJ220">
        <f>IFERROR(AND(COUNTA('2- AMLE'!$D$37:$AG$37)=0,NOT(OR(COUNTIF('2- AMLE'!$D$37:$AG$37,"Custody of Crypto Assets")&gt;0,COUNTIF('2- AMLE'!$D$37:$AG$37,"Crypto Services (exchange, transfer)")&gt;0,COUNTIF('2- AMLE'!$D$37:$AG$37,"Crypto FIAT Cards")&gt;0))),FALSE)</f>
        <v/>
      </c>
      <c r="AK220">
        <f>IF(AI220,IF(AH220,"ANSWERED","MISSING"),IF(AJ220,IF(AH220,"INVALID","CONTROLLER MISSING"),IF(AH220,"INVALID","NOT APPLICABLE")))</f>
        <v/>
      </c>
      <c r="AL220" t="inlineStr">
        <is>
          <t>PARSED</t>
        </is>
      </c>
    </row>
    <row r="221">
      <c r="A221" s="29" t="inlineStr">
        <is>
          <t>FINS_AMLE_222_v1</t>
        </is>
      </c>
      <c r="B221" s="30" t="inlineStr">
        <is>
          <t>Please indicate the total value of the operation of a crypto-asset exchange.</t>
        </is>
      </c>
      <c r="C221"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the operation of a crypto-asset exchange.” (FINS_AMLE_221) is greater than “0”</t>
        </is>
      </c>
      <c r="D221" s="34" t="inlineStr"/>
      <c r="E221" s="33" t="inlineStr"/>
      <c r="F221" s="33" t="inlineStr"/>
      <c r="G221" s="33" t="inlineStr"/>
      <c r="H221" s="33" t="inlineStr"/>
      <c r="I221" s="33" t="inlineStr"/>
      <c r="J221" s="33" t="inlineStr"/>
      <c r="K221" s="33" t="inlineStr"/>
      <c r="L221" s="33" t="inlineStr"/>
      <c r="M221" s="33" t="inlineStr"/>
      <c r="N221" s="33" t="inlineStr"/>
      <c r="O221" s="33" t="inlineStr"/>
      <c r="P221" s="33" t="inlineStr"/>
      <c r="Q221" s="33" t="inlineStr"/>
      <c r="R221" s="33" t="inlineStr"/>
      <c r="S221" s="33" t="inlineStr"/>
      <c r="T221" s="33" t="inlineStr"/>
      <c r="U221" s="33" t="inlineStr"/>
      <c r="V221" s="33" t="inlineStr"/>
      <c r="W221" s="33" t="inlineStr"/>
      <c r="X221" s="33" t="inlineStr"/>
      <c r="Y221" s="33" t="inlineStr"/>
      <c r="Z221" s="33" t="inlineStr"/>
      <c r="AA221" s="33" t="inlineStr"/>
      <c r="AB221" s="33" t="inlineStr"/>
      <c r="AC221" s="33" t="inlineStr"/>
      <c r="AD221" s="33" t="inlineStr"/>
      <c r="AE221" s="33" t="inlineStr"/>
      <c r="AF221" s="33" t="inlineStr"/>
      <c r="AG221" s="33" t="inlineStr"/>
      <c r="AH221">
        <f>COUNTA(D221:D221)&gt;0</f>
        <v/>
      </c>
      <c r="AI221">
        <f>IFERROR(AND($D$220&lt;&gt;"",$D$220&gt;0),FALSE)</f>
        <v/>
      </c>
      <c r="AJ221">
        <f>IFERROR(AND($D$220="",NOT(AND($D$220&lt;&gt;"",$D$220&gt;0))),FALSE)</f>
        <v/>
      </c>
      <c r="AK221">
        <f>IF(AI221,IF(AH221,"ANSWERED","MISSING"),IF(AJ221,IF(AH221,"INVALID","CONTROLLER MISSING"),IF(AH221,"INVALID","NOT APPLICABLE")))</f>
        <v/>
      </c>
      <c r="AL221" t="inlineStr">
        <is>
          <t>PARSED</t>
        </is>
      </c>
    </row>
    <row r="222">
      <c r="A222" s="29" t="inlineStr">
        <is>
          <t>FINS_AMLE_223_v1</t>
        </is>
      </c>
      <c r="B222" s="30" t="inlineStr">
        <is>
          <t>Please indicate the total number (#) of transfer of virtual financial assets.</t>
        </is>
      </c>
      <c r="C222" s="31" t="inlineStr">
        <is>
          <t>Further explanation of label not specified. Please refer to question text in label column.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22" s="34" t="inlineStr"/>
      <c r="E222" s="33" t="inlineStr"/>
      <c r="F222" s="33" t="inlineStr"/>
      <c r="G222" s="33" t="inlineStr"/>
      <c r="H222" s="33" t="inlineStr"/>
      <c r="I222" s="33" t="inlineStr"/>
      <c r="J222" s="33" t="inlineStr"/>
      <c r="K222" s="33" t="inlineStr"/>
      <c r="L222" s="33" t="inlineStr"/>
      <c r="M222" s="33" t="inlineStr"/>
      <c r="N222" s="33" t="inlineStr"/>
      <c r="O222" s="33" t="inlineStr"/>
      <c r="P222" s="33" t="inlineStr"/>
      <c r="Q222" s="33" t="inlineStr"/>
      <c r="R222" s="33" t="inlineStr"/>
      <c r="S222" s="33" t="inlineStr"/>
      <c r="T222" s="33" t="inlineStr"/>
      <c r="U222" s="33" t="inlineStr"/>
      <c r="V222" s="33" t="inlineStr"/>
      <c r="W222" s="33" t="inlineStr"/>
      <c r="X222" s="33" t="inlineStr"/>
      <c r="Y222" s="33" t="inlineStr"/>
      <c r="Z222" s="33" t="inlineStr"/>
      <c r="AA222" s="33" t="inlineStr"/>
      <c r="AB222" s="33" t="inlineStr"/>
      <c r="AC222" s="33" t="inlineStr"/>
      <c r="AD222" s="33" t="inlineStr"/>
      <c r="AE222" s="33" t="inlineStr"/>
      <c r="AF222" s="33" t="inlineStr"/>
      <c r="AG222" s="33" t="inlineStr"/>
      <c r="AH222">
        <f>COUNTA(D222:D222)&gt;0</f>
        <v/>
      </c>
      <c r="AI222">
        <f>IFERROR(OR(COUNTIF('2- AMLE'!$D$37:$AG$37,"Custody of Crypto Assets")&gt;0,COUNTIF('2- AMLE'!$D$37:$AG$37,"Crypto Services (exchange, transfer)")&gt;0,COUNTIF('2- AMLE'!$D$37:$AG$37,"Crypto FIAT Cards")&gt;0),FALSE)</f>
        <v/>
      </c>
      <c r="AJ222">
        <f>IFERROR(AND(COUNTA('2- AMLE'!$D$37:$AG$37)=0,NOT(OR(COUNTIF('2- AMLE'!$D$37:$AG$37,"Custody of Crypto Assets")&gt;0,COUNTIF('2- AMLE'!$D$37:$AG$37,"Crypto Services (exchange, transfer)")&gt;0,COUNTIF('2- AMLE'!$D$37:$AG$37,"Crypto FIAT Cards")&gt;0))),FALSE)</f>
        <v/>
      </c>
      <c r="AK222">
        <f>IF(AI222,IF(AH222,"ANSWERED","MISSING"),IF(AJ222,IF(AH222,"INVALID","CONTROLLER MISSING"),IF(AH222,"INVALID","NOT APPLICABLE")))</f>
        <v/>
      </c>
      <c r="AL222" t="inlineStr">
        <is>
          <t>PARSED</t>
        </is>
      </c>
    </row>
    <row r="223">
      <c r="A223" s="29" t="inlineStr">
        <is>
          <t>FINS_AMLE_224_v1</t>
        </is>
      </c>
      <c r="B223" s="30" t="inlineStr">
        <is>
          <t>Please indicate the total value of transfer of virtual financial assets.</t>
        </is>
      </c>
      <c r="C223"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transfer of virtual financial assets.” (FINS_AMLE_223) is greater than “0”</t>
        </is>
      </c>
      <c r="D223" s="34" t="inlineStr"/>
      <c r="E223" s="33" t="inlineStr"/>
      <c r="F223" s="33" t="inlineStr"/>
      <c r="G223" s="33" t="inlineStr"/>
      <c r="H223" s="33" t="inlineStr"/>
      <c r="I223" s="33" t="inlineStr"/>
      <c r="J223" s="33" t="inlineStr"/>
      <c r="K223" s="33" t="inlineStr"/>
      <c r="L223" s="33" t="inlineStr"/>
      <c r="M223" s="33" t="inlineStr"/>
      <c r="N223" s="33" t="inlineStr"/>
      <c r="O223" s="33" t="inlineStr"/>
      <c r="P223" s="33" t="inlineStr"/>
      <c r="Q223" s="33" t="inlineStr"/>
      <c r="R223" s="33" t="inlineStr"/>
      <c r="S223" s="33" t="inlineStr"/>
      <c r="T223" s="33" t="inlineStr"/>
      <c r="U223" s="33" t="inlineStr"/>
      <c r="V223" s="33" t="inlineStr"/>
      <c r="W223" s="33" t="inlineStr"/>
      <c r="X223" s="33" t="inlineStr"/>
      <c r="Y223" s="33" t="inlineStr"/>
      <c r="Z223" s="33" t="inlineStr"/>
      <c r="AA223" s="33" t="inlineStr"/>
      <c r="AB223" s="33" t="inlineStr"/>
      <c r="AC223" s="33" t="inlineStr"/>
      <c r="AD223" s="33" t="inlineStr"/>
      <c r="AE223" s="33" t="inlineStr"/>
      <c r="AF223" s="33" t="inlineStr"/>
      <c r="AG223" s="33" t="inlineStr"/>
      <c r="AH223">
        <f>COUNTA(D223:D223)&gt;0</f>
        <v/>
      </c>
      <c r="AI223">
        <f>IFERROR(AND($D$222&lt;&gt;"",$D$222&gt;0),FALSE)</f>
        <v/>
      </c>
      <c r="AJ223">
        <f>IFERROR(AND($D$222="",NOT(AND($D$222&lt;&gt;"",$D$222&gt;0))),FALSE)</f>
        <v/>
      </c>
      <c r="AK223">
        <f>IF(AI223,IF(AH223,"ANSWERED","MISSING"),IF(AJ223,IF(AH223,"INVALID","CONTROLLER MISSING"),IF(AH223,"INVALID","NOT APPLICABLE")))</f>
        <v/>
      </c>
      <c r="AL223" t="inlineStr">
        <is>
          <t>PARSED</t>
        </is>
      </c>
    </row>
    <row r="224">
      <c r="A224" s="29" t="inlineStr">
        <is>
          <t>FINS_AMLE_225_v1</t>
        </is>
      </c>
      <c r="B224" s="30" t="inlineStr">
        <is>
          <t>Please indicate the number of crypto-assets  transferred during the reporting period</t>
        </is>
      </c>
      <c r="C224" s="31" t="inlineStr">
        <is>
          <t>Further explanation of label not specified. Please refer to question text in label column.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24" s="34" t="inlineStr"/>
      <c r="E224" s="33" t="inlineStr"/>
      <c r="F224" s="33" t="inlineStr"/>
      <c r="G224" s="33" t="inlineStr"/>
      <c r="H224" s="33" t="inlineStr"/>
      <c r="I224" s="33" t="inlineStr"/>
      <c r="J224" s="33" t="inlineStr"/>
      <c r="K224" s="33" t="inlineStr"/>
      <c r="L224" s="33" t="inlineStr"/>
      <c r="M224" s="33" t="inlineStr"/>
      <c r="N224" s="33" t="inlineStr"/>
      <c r="O224" s="33" t="inlineStr"/>
      <c r="P224" s="33" t="inlineStr"/>
      <c r="Q224" s="33" t="inlineStr"/>
      <c r="R224" s="33" t="inlineStr"/>
      <c r="S224" s="33" t="inlineStr"/>
      <c r="T224" s="33" t="inlineStr"/>
      <c r="U224" s="33" t="inlineStr"/>
      <c r="V224" s="33" t="inlineStr"/>
      <c r="W224" s="33" t="inlineStr"/>
      <c r="X224" s="33" t="inlineStr"/>
      <c r="Y224" s="33" t="inlineStr"/>
      <c r="Z224" s="33" t="inlineStr"/>
      <c r="AA224" s="33" t="inlineStr"/>
      <c r="AB224" s="33" t="inlineStr"/>
      <c r="AC224" s="33" t="inlineStr"/>
      <c r="AD224" s="33" t="inlineStr"/>
      <c r="AE224" s="33" t="inlineStr"/>
      <c r="AF224" s="33" t="inlineStr"/>
      <c r="AG224" s="33" t="inlineStr"/>
      <c r="AH224">
        <f>COUNTA(D224:D224)&gt;0</f>
        <v/>
      </c>
      <c r="AI224">
        <f>IFERROR(OR(COUNTIF('2- AMLE'!$D$37:$AG$37,"Custody of Crypto Assets")&gt;0,COUNTIF('2- AMLE'!$D$37:$AG$37,"Crypto Services (exchange, transfer)")&gt;0,COUNTIF('2- AMLE'!$D$37:$AG$37,"Crypto FIAT Cards")&gt;0),FALSE)</f>
        <v/>
      </c>
      <c r="AJ224">
        <f>IFERROR(AND(COUNTA('2- AMLE'!$D$37:$AG$37)=0,NOT(OR(COUNTIF('2- AMLE'!$D$37:$AG$37,"Custody of Crypto Assets")&gt;0,COUNTIF('2- AMLE'!$D$37:$AG$37,"Crypto Services (exchange, transfer)")&gt;0,COUNTIF('2- AMLE'!$D$37:$AG$37,"Crypto FIAT Cards")&gt;0))),FALSE)</f>
        <v/>
      </c>
      <c r="AK224">
        <f>IF(AI224,IF(AH224,"ANSWERED","MISSING"),IF(AJ224,IF(AH224,"INVALID","CONTROLLER MISSING"),IF(AH224,"INVALID","NOT APPLICABLE")))</f>
        <v/>
      </c>
      <c r="AL224" t="inlineStr">
        <is>
          <t>PARSED</t>
        </is>
      </c>
    </row>
    <row r="225">
      <c r="A225" s="29" t="inlineStr">
        <is>
          <t>FINS_AMLE_226_v1</t>
        </is>
      </c>
      <c r="B225" s="30" t="inlineStr">
        <is>
          <t>Please indicate the top 3 deposited crypto-assets :</t>
        </is>
      </c>
      <c r="C225" s="31" t="inlineStr">
        <is>
          <t>Further explanation of label not specified. Please refer to question text in label column.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25" s="34" t="inlineStr"/>
      <c r="E225" s="33" t="inlineStr"/>
      <c r="F225" s="33" t="inlineStr"/>
      <c r="G225" s="33" t="inlineStr"/>
      <c r="H225" s="33" t="inlineStr"/>
      <c r="I225" s="33" t="inlineStr"/>
      <c r="J225" s="33" t="inlineStr"/>
      <c r="K225" s="33" t="inlineStr"/>
      <c r="L225" s="33" t="inlineStr"/>
      <c r="M225" s="33" t="inlineStr"/>
      <c r="N225" s="33" t="inlineStr"/>
      <c r="O225" s="33" t="inlineStr"/>
      <c r="P225" s="33" t="inlineStr"/>
      <c r="Q225" s="33" t="inlineStr"/>
      <c r="R225" s="33" t="inlineStr"/>
      <c r="S225" s="33" t="inlineStr"/>
      <c r="T225" s="33" t="inlineStr"/>
      <c r="U225" s="33" t="inlineStr"/>
      <c r="V225" s="33" t="inlineStr"/>
      <c r="W225" s="33" t="inlineStr"/>
      <c r="X225" s="33" t="inlineStr"/>
      <c r="Y225" s="33" t="inlineStr"/>
      <c r="Z225" s="33" t="inlineStr"/>
      <c r="AA225" s="33" t="inlineStr"/>
      <c r="AB225" s="33" t="inlineStr"/>
      <c r="AC225" s="33" t="inlineStr"/>
      <c r="AD225" s="33" t="inlineStr"/>
      <c r="AE225" s="33" t="inlineStr"/>
      <c r="AF225" s="33" t="inlineStr"/>
      <c r="AG225" s="33" t="inlineStr"/>
      <c r="AH225">
        <f>COUNTA(D225:D225)&gt;0</f>
        <v/>
      </c>
      <c r="AI225">
        <f>IFERROR(OR(COUNTIF('2- AMLE'!$D$37:$AG$37,"Custody of Crypto Assets")&gt;0,COUNTIF('2- AMLE'!$D$37:$AG$37,"Crypto Services (exchange, transfer)")&gt;0,COUNTIF('2- AMLE'!$D$37:$AG$37,"Crypto FIAT Cards")&gt;0),FALSE)</f>
        <v/>
      </c>
      <c r="AJ225">
        <f>IFERROR(AND(COUNTA('2- AMLE'!$D$37:$AG$37)=0,NOT(OR(COUNTIF('2- AMLE'!$D$37:$AG$37,"Custody of Crypto Assets")&gt;0,COUNTIF('2- AMLE'!$D$37:$AG$37,"Crypto Services (exchange, transfer)")&gt;0,COUNTIF('2- AMLE'!$D$37:$AG$37,"Crypto FIAT Cards")&gt;0))),FALSE)</f>
        <v/>
      </c>
      <c r="AK225">
        <f>IF(AI225,IF(AH225,"ANSWERED","MISSING"),IF(AJ225,IF(AH225,"INVALID","CONTROLLER MISSING"),IF(AH225,"INVALID","NOT APPLICABLE")))</f>
        <v/>
      </c>
      <c r="AL225" t="inlineStr">
        <is>
          <t>PARSED</t>
        </is>
      </c>
    </row>
    <row r="226">
      <c r="A226" s="29" t="inlineStr">
        <is>
          <t>FINS_AMLE_227_v1</t>
        </is>
      </c>
      <c r="B226" s="30" t="inlineStr">
        <is>
          <t>Does the entity deal on own account or operate crypto-asset exchange?</t>
        </is>
      </c>
      <c r="C226" s="31" t="inlineStr">
        <is>
          <t>Further explanation of label not specified. Please refer to question text in label column.
OPTIONS: Yes | No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26" s="34" t="inlineStr"/>
      <c r="E226" s="33" t="inlineStr"/>
      <c r="F226" s="33" t="inlineStr"/>
      <c r="G226" s="33" t="inlineStr"/>
      <c r="H226" s="33" t="inlineStr"/>
      <c r="I226" s="33" t="inlineStr"/>
      <c r="J226" s="33" t="inlineStr"/>
      <c r="K226" s="33" t="inlineStr"/>
      <c r="L226" s="33" t="inlineStr"/>
      <c r="M226" s="33" t="inlineStr"/>
      <c r="N226" s="33" t="inlineStr"/>
      <c r="O226" s="33" t="inlineStr"/>
      <c r="P226" s="33" t="inlineStr"/>
      <c r="Q226" s="33" t="inlineStr"/>
      <c r="R226" s="33" t="inlineStr"/>
      <c r="S226" s="33" t="inlineStr"/>
      <c r="T226" s="33" t="inlineStr"/>
      <c r="U226" s="33" t="inlineStr"/>
      <c r="V226" s="33" t="inlineStr"/>
      <c r="W226" s="33" t="inlineStr"/>
      <c r="X226" s="33" t="inlineStr"/>
      <c r="Y226" s="33" t="inlineStr"/>
      <c r="Z226" s="33" t="inlineStr"/>
      <c r="AA226" s="33" t="inlineStr"/>
      <c r="AB226" s="33" t="inlineStr"/>
      <c r="AC226" s="33" t="inlineStr"/>
      <c r="AD226" s="33" t="inlineStr"/>
      <c r="AE226" s="33" t="inlineStr"/>
      <c r="AF226" s="33" t="inlineStr"/>
      <c r="AG226" s="33" t="inlineStr"/>
      <c r="AH226">
        <f>COUNTA(D226:D226)&gt;0</f>
        <v/>
      </c>
      <c r="AI226">
        <f>IFERROR(OR(COUNTIF('2- AMLE'!$D$37:$AG$37,"Custody of Crypto Assets")&gt;0,COUNTIF('2- AMLE'!$D$37:$AG$37,"Crypto Services (exchange, transfer)")&gt;0,COUNTIF('2- AMLE'!$D$37:$AG$37,"Crypto FIAT Cards")&gt;0),FALSE)</f>
        <v/>
      </c>
      <c r="AJ226">
        <f>IFERROR(AND(COUNTA('2- AMLE'!$D$37:$AG$37)=0,NOT(OR(COUNTIF('2- AMLE'!$D$37:$AG$37,"Custody of Crypto Assets")&gt;0,COUNTIF('2- AMLE'!$D$37:$AG$37,"Crypto Services (exchange, transfer)")&gt;0,COUNTIF('2- AMLE'!$D$37:$AG$37,"Crypto FIAT Cards")&gt;0))),FALSE)</f>
        <v/>
      </c>
      <c r="AK226">
        <f>IF(AI226,IF(AH226,"ANSWERED","MISSING"),IF(AJ226,IF(AH226,"INVALID","CONTROLLER MISSING"),IF(AH226,"INVALID","NOT APPLICABLE")))</f>
        <v/>
      </c>
      <c r="AL226" t="inlineStr">
        <is>
          <t>PARSED</t>
        </is>
      </c>
    </row>
    <row r="227">
      <c r="A227" s="29" t="inlineStr">
        <is>
          <t>FINS_AMLE_228_v1</t>
        </is>
      </c>
      <c r="B227" s="30" t="inlineStr">
        <is>
          <t>Please indicate the number of active clients placing orders during the reporting period</t>
        </is>
      </c>
      <c r="C227" s="31" t="inlineStr">
        <is>
          <t>Further explanation of label not specified. Please refer to question text in label column.
WHEN TO ANSWER: “Does the entity deal on own account or operate crypto-asset exchange?” (FINS_AMLE_227) is “Yes”</t>
        </is>
      </c>
      <c r="D227" s="34" t="inlineStr"/>
      <c r="E227" s="33" t="inlineStr"/>
      <c r="F227" s="33" t="inlineStr"/>
      <c r="G227" s="33" t="inlineStr"/>
      <c r="H227" s="33" t="inlineStr"/>
      <c r="I227" s="33" t="inlineStr"/>
      <c r="J227" s="33" t="inlineStr"/>
      <c r="K227" s="33" t="inlineStr"/>
      <c r="L227" s="33" t="inlineStr"/>
      <c r="M227" s="33" t="inlineStr"/>
      <c r="N227" s="33" t="inlineStr"/>
      <c r="O227" s="33" t="inlineStr"/>
      <c r="P227" s="33" t="inlineStr"/>
      <c r="Q227" s="33" t="inlineStr"/>
      <c r="R227" s="33" t="inlineStr"/>
      <c r="S227" s="33" t="inlineStr"/>
      <c r="T227" s="33" t="inlineStr"/>
      <c r="U227" s="33" t="inlineStr"/>
      <c r="V227" s="33" t="inlineStr"/>
      <c r="W227" s="33" t="inlineStr"/>
      <c r="X227" s="33" t="inlineStr"/>
      <c r="Y227" s="33" t="inlineStr"/>
      <c r="Z227" s="33" t="inlineStr"/>
      <c r="AA227" s="33" t="inlineStr"/>
      <c r="AB227" s="33" t="inlineStr"/>
      <c r="AC227" s="33" t="inlineStr"/>
      <c r="AD227" s="33" t="inlineStr"/>
      <c r="AE227" s="33" t="inlineStr"/>
      <c r="AF227" s="33" t="inlineStr"/>
      <c r="AG227" s="33" t="inlineStr"/>
      <c r="AH227">
        <f>COUNTA(D227:D227)&gt;0</f>
        <v/>
      </c>
      <c r="AI227">
        <f>IFERROR(AND($D$226&lt;&gt;"",$D$226="Yes"),FALSE)</f>
        <v/>
      </c>
      <c r="AJ227">
        <f>IFERROR(AND($D$226="",NOT(AND($D$226&lt;&gt;"",$D$226="Yes"))),FALSE)</f>
        <v/>
      </c>
      <c r="AK227">
        <f>IF(AI227,IF(AH227,"ANSWERED","MISSING"),IF(AJ227,IF(AH227,"INVALID","CONTROLLER MISSING"),IF(AH227,"INVALID","NOT APPLICABLE")))</f>
        <v/>
      </c>
      <c r="AL227" t="inlineStr">
        <is>
          <t>PARSED</t>
        </is>
      </c>
    </row>
    <row r="228">
      <c r="A228" s="29" t="inlineStr">
        <is>
          <t>FINS_AMLE_229_v1</t>
        </is>
      </c>
      <c r="B228" s="30" t="inlineStr">
        <is>
          <t>Please indicate the number of active clients placing orders during the reporting period</t>
        </is>
      </c>
      <c r="C228" s="31" t="inlineStr">
        <is>
          <t>Further explanation of label not specified. Please refer to question text in label column.
WHEN TO ANSWER: “Does the entity deal on own account or operate crypto-asset exchange?” (FINS_AMLE_227) is “Yes”</t>
        </is>
      </c>
      <c r="D228" s="34" t="inlineStr"/>
      <c r="E228" s="33" t="inlineStr"/>
      <c r="F228" s="33" t="inlineStr"/>
      <c r="G228" s="33" t="inlineStr"/>
      <c r="H228" s="33" t="inlineStr"/>
      <c r="I228" s="33" t="inlineStr"/>
      <c r="J228" s="33" t="inlineStr"/>
      <c r="K228" s="33" t="inlineStr"/>
      <c r="L228" s="33" t="inlineStr"/>
      <c r="M228" s="33" t="inlineStr"/>
      <c r="N228" s="33" t="inlineStr"/>
      <c r="O228" s="33" t="inlineStr"/>
      <c r="P228" s="33" t="inlineStr"/>
      <c r="Q228" s="33" t="inlineStr"/>
      <c r="R228" s="33" t="inlineStr"/>
      <c r="S228" s="33" t="inlineStr"/>
      <c r="T228" s="33" t="inlineStr"/>
      <c r="U228" s="33" t="inlineStr"/>
      <c r="V228" s="33" t="inlineStr"/>
      <c r="W228" s="33" t="inlineStr"/>
      <c r="X228" s="33" t="inlineStr"/>
      <c r="Y228" s="33" t="inlineStr"/>
      <c r="Z228" s="33" t="inlineStr"/>
      <c r="AA228" s="33" t="inlineStr"/>
      <c r="AB228" s="33" t="inlineStr"/>
      <c r="AC228" s="33" t="inlineStr"/>
      <c r="AD228" s="33" t="inlineStr"/>
      <c r="AE228" s="33" t="inlineStr"/>
      <c r="AF228" s="33" t="inlineStr"/>
      <c r="AG228" s="33" t="inlineStr"/>
      <c r="AH228">
        <f>COUNTA(D228:D228)&gt;0</f>
        <v/>
      </c>
      <c r="AI228">
        <f>IFERROR(AND($D$226&lt;&gt;"",$D$226="Yes"),FALSE)</f>
        <v/>
      </c>
      <c r="AJ228">
        <f>IFERROR(AND($D$226="",NOT(AND($D$226&lt;&gt;"",$D$226="Yes"))),FALSE)</f>
        <v/>
      </c>
      <c r="AK228">
        <f>IF(AI228,IF(AH228,"ANSWERED","MISSING"),IF(AJ228,IF(AH228,"INVALID","CONTROLLER MISSING"),IF(AH228,"INVALID","NOT APPLICABLE")))</f>
        <v/>
      </c>
      <c r="AL228" t="inlineStr">
        <is>
          <t>PARSED</t>
        </is>
      </c>
    </row>
    <row r="229">
      <c r="A229" s="29" t="inlineStr">
        <is>
          <t>FINS_AMLE_230_v1</t>
        </is>
      </c>
      <c r="B229" s="30" t="inlineStr">
        <is>
          <t>Please indicate the orders matched during the reporting period</t>
        </is>
      </c>
      <c r="C229" s="31" t="inlineStr">
        <is>
          <t>Further explanation of label not specified. Please refer to question text in label column.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29" s="34" t="inlineStr"/>
      <c r="E229" s="33" t="inlineStr"/>
      <c r="F229" s="33" t="inlineStr"/>
      <c r="G229" s="33" t="inlineStr"/>
      <c r="H229" s="33" t="inlineStr"/>
      <c r="I229" s="33" t="inlineStr"/>
      <c r="J229" s="33" t="inlineStr"/>
      <c r="K229" s="33" t="inlineStr"/>
      <c r="L229" s="33" t="inlineStr"/>
      <c r="M229" s="33" t="inlineStr"/>
      <c r="N229" s="33" t="inlineStr"/>
      <c r="O229" s="33" t="inlineStr"/>
      <c r="P229" s="33" t="inlineStr"/>
      <c r="Q229" s="33" t="inlineStr"/>
      <c r="R229" s="33" t="inlineStr"/>
      <c r="S229" s="33" t="inlineStr"/>
      <c r="T229" s="33" t="inlineStr"/>
      <c r="U229" s="33" t="inlineStr"/>
      <c r="V229" s="33" t="inlineStr"/>
      <c r="W229" s="33" t="inlineStr"/>
      <c r="X229" s="33" t="inlineStr"/>
      <c r="Y229" s="33" t="inlineStr"/>
      <c r="Z229" s="33" t="inlineStr"/>
      <c r="AA229" s="33" t="inlineStr"/>
      <c r="AB229" s="33" t="inlineStr"/>
      <c r="AC229" s="33" t="inlineStr"/>
      <c r="AD229" s="33" t="inlineStr"/>
      <c r="AE229" s="33" t="inlineStr"/>
      <c r="AF229" s="33" t="inlineStr"/>
      <c r="AG229" s="33" t="inlineStr"/>
      <c r="AH229">
        <f>COUNTA(D229:D229)&gt;0</f>
        <v/>
      </c>
      <c r="AI229">
        <f>IFERROR(OR(COUNTIF('2- AMLE'!$D$37:$AG$37,"Custody of Crypto Assets")&gt;0,COUNTIF('2- AMLE'!$D$37:$AG$37,"Crypto Services (exchange, transfer)")&gt;0,COUNTIF('2- AMLE'!$D$37:$AG$37,"Crypto FIAT Cards")&gt;0),FALSE)</f>
        <v/>
      </c>
      <c r="AJ229">
        <f>IFERROR(AND(COUNTA('2- AMLE'!$D$37:$AG$37)=0,NOT(OR(COUNTIF('2- AMLE'!$D$37:$AG$37,"Custody of Crypto Assets")&gt;0,COUNTIF('2- AMLE'!$D$37:$AG$37,"Crypto Services (exchange, transfer)")&gt;0,COUNTIF('2- AMLE'!$D$37:$AG$37,"Crypto FIAT Cards")&gt;0))),FALSE)</f>
        <v/>
      </c>
      <c r="AK229">
        <f>IF(AI229,IF(AH229,"ANSWERED","MISSING"),IF(AJ229,IF(AH229,"INVALID","CONTROLLER MISSING"),IF(AH229,"INVALID","NOT APPLICABLE")))</f>
        <v/>
      </c>
      <c r="AL229" t="inlineStr">
        <is>
          <t>PARSED</t>
        </is>
      </c>
    </row>
    <row r="230">
      <c r="A230" s="29" t="inlineStr">
        <is>
          <t>FINS_AMLE_231_v1</t>
        </is>
      </c>
      <c r="B230" s="30" t="inlineStr">
        <is>
          <t>For Wire (Bank) transfers during the previous calendar year, please specify number (#) of incoming transactions</t>
        </is>
      </c>
      <c r="C230" s="31" t="inlineStr">
        <is>
          <t>Relates to Crypto Assets Service Providers.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30" s="34" t="inlineStr"/>
      <c r="E230" s="33" t="inlineStr"/>
      <c r="F230" s="33" t="inlineStr"/>
      <c r="G230" s="33" t="inlineStr"/>
      <c r="H230" s="33" t="inlineStr"/>
      <c r="I230" s="33" t="inlineStr"/>
      <c r="J230" s="33" t="inlineStr"/>
      <c r="K230" s="33" t="inlineStr"/>
      <c r="L230" s="33" t="inlineStr"/>
      <c r="M230" s="33" t="inlineStr"/>
      <c r="N230" s="33" t="inlineStr"/>
      <c r="O230" s="33" t="inlineStr"/>
      <c r="P230" s="33" t="inlineStr"/>
      <c r="Q230" s="33" t="inlineStr"/>
      <c r="R230" s="33" t="inlineStr"/>
      <c r="S230" s="33" t="inlineStr"/>
      <c r="T230" s="33" t="inlineStr"/>
      <c r="U230" s="33" t="inlineStr"/>
      <c r="V230" s="33" t="inlineStr"/>
      <c r="W230" s="33" t="inlineStr"/>
      <c r="X230" s="33" t="inlineStr"/>
      <c r="Y230" s="33" t="inlineStr"/>
      <c r="Z230" s="33" t="inlineStr"/>
      <c r="AA230" s="33" t="inlineStr"/>
      <c r="AB230" s="33" t="inlineStr"/>
      <c r="AC230" s="33" t="inlineStr"/>
      <c r="AD230" s="33" t="inlineStr"/>
      <c r="AE230" s="33" t="inlineStr"/>
      <c r="AF230" s="33" t="inlineStr"/>
      <c r="AG230" s="33" t="inlineStr"/>
      <c r="AH230">
        <f>COUNTA(D230:D230)&gt;0</f>
        <v/>
      </c>
      <c r="AI230">
        <f>IFERROR(OR(COUNTIF('2- AMLE'!$D$37:$AG$37,"Custody of Crypto Assets")&gt;0,COUNTIF('2- AMLE'!$D$37:$AG$37,"Crypto Services (exchange, transfer)")&gt;0,COUNTIF('2- AMLE'!$D$37:$AG$37,"Crypto FIAT Cards")&gt;0),FALSE)</f>
        <v/>
      </c>
      <c r="AJ230">
        <f>IFERROR(AND(COUNTA('2- AMLE'!$D$37:$AG$37)=0,NOT(OR(COUNTIF('2- AMLE'!$D$37:$AG$37,"Custody of Crypto Assets")&gt;0,COUNTIF('2- AMLE'!$D$37:$AG$37,"Crypto Services (exchange, transfer)")&gt;0,COUNTIF('2- AMLE'!$D$37:$AG$37,"Crypto FIAT Cards")&gt;0))),FALSE)</f>
        <v/>
      </c>
      <c r="AK230">
        <f>IF(AI230,IF(AH230,"ANSWERED","MISSING"),IF(AJ230,IF(AH230,"INVALID","CONTROLLER MISSING"),IF(AH230,"INVALID","NOT APPLICABLE")))</f>
        <v/>
      </c>
      <c r="AL230" t="inlineStr">
        <is>
          <t>PARSED</t>
        </is>
      </c>
    </row>
    <row r="231">
      <c r="A231" s="29" t="inlineStr">
        <is>
          <t>FINS_AMLE_232_v1</t>
        </is>
      </c>
      <c r="B231" s="30" t="inlineStr">
        <is>
          <t>For Wire (Bank) transfers during the previous calendar year, please specify value of incoming transactions</t>
        </is>
      </c>
      <c r="C231" s="31" t="inlineStr">
        <is>
          <t>Relates to Crypto Assets Service Providers.
Subject persons are required to use the same reporting currency selected for the MFSA prudential return when completing the AML/CFT return. This currency should be applied co…
WHEN TO ANSWER: “For Wire (Bank) transfers during the previous calendar year, please specify number (#) of incoming transactions” (FINS_AMLE_231) is greater than “0”</t>
        </is>
      </c>
      <c r="D231" s="34" t="inlineStr"/>
      <c r="E231" s="33" t="inlineStr"/>
      <c r="F231" s="33" t="inlineStr"/>
      <c r="G231" s="33" t="inlineStr"/>
      <c r="H231" s="33" t="inlineStr"/>
      <c r="I231" s="33" t="inlineStr"/>
      <c r="J231" s="33" t="inlineStr"/>
      <c r="K231" s="33" t="inlineStr"/>
      <c r="L231" s="33" t="inlineStr"/>
      <c r="M231" s="33" t="inlineStr"/>
      <c r="N231" s="33" t="inlineStr"/>
      <c r="O231" s="33" t="inlineStr"/>
      <c r="P231" s="33" t="inlineStr"/>
      <c r="Q231" s="33" t="inlineStr"/>
      <c r="R231" s="33" t="inlineStr"/>
      <c r="S231" s="33" t="inlineStr"/>
      <c r="T231" s="33" t="inlineStr"/>
      <c r="U231" s="33" t="inlineStr"/>
      <c r="V231" s="33" t="inlineStr"/>
      <c r="W231" s="33" t="inlineStr"/>
      <c r="X231" s="33" t="inlineStr"/>
      <c r="Y231" s="33" t="inlineStr"/>
      <c r="Z231" s="33" t="inlineStr"/>
      <c r="AA231" s="33" t="inlineStr"/>
      <c r="AB231" s="33" t="inlineStr"/>
      <c r="AC231" s="33" t="inlineStr"/>
      <c r="AD231" s="33" t="inlineStr"/>
      <c r="AE231" s="33" t="inlineStr"/>
      <c r="AF231" s="33" t="inlineStr"/>
      <c r="AG231" s="33" t="inlineStr"/>
      <c r="AH231">
        <f>COUNTA(D231:D231)&gt;0</f>
        <v/>
      </c>
      <c r="AI231">
        <f>IFERROR(AND($D$230&lt;&gt;"",$D$230&gt;0),FALSE)</f>
        <v/>
      </c>
      <c r="AJ231">
        <f>IFERROR(AND($D$230="",NOT(AND($D$230&lt;&gt;"",$D$230&gt;0))),FALSE)</f>
        <v/>
      </c>
      <c r="AK231">
        <f>IF(AI231,IF(AH231,"ANSWERED","MISSING"),IF(AJ231,IF(AH231,"INVALID","CONTROLLER MISSING"),IF(AH231,"INVALID","NOT APPLICABLE")))</f>
        <v/>
      </c>
      <c r="AL231" t="inlineStr">
        <is>
          <t>PARSED</t>
        </is>
      </c>
    </row>
    <row r="232">
      <c r="A232" s="29" t="inlineStr">
        <is>
          <t>FINS_AMLE_233_v1</t>
        </is>
      </c>
      <c r="B232" s="30" t="inlineStr">
        <is>
          <t>For Wire (Bank) transfers during the previous calendar year, please specify number (#) of outgoing transactions</t>
        </is>
      </c>
      <c r="C232" s="31" t="inlineStr">
        <is>
          <t>Relates to Crypto Assets Service Providers.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32" s="34" t="inlineStr"/>
      <c r="E232" s="33" t="inlineStr"/>
      <c r="F232" s="33" t="inlineStr"/>
      <c r="G232" s="33" t="inlineStr"/>
      <c r="H232" s="33" t="inlineStr"/>
      <c r="I232" s="33" t="inlineStr"/>
      <c r="J232" s="33" t="inlineStr"/>
      <c r="K232" s="33" t="inlineStr"/>
      <c r="L232" s="33" t="inlineStr"/>
      <c r="M232" s="33" t="inlineStr"/>
      <c r="N232" s="33" t="inlineStr"/>
      <c r="O232" s="33" t="inlineStr"/>
      <c r="P232" s="33" t="inlineStr"/>
      <c r="Q232" s="33" t="inlineStr"/>
      <c r="R232" s="33" t="inlineStr"/>
      <c r="S232" s="33" t="inlineStr"/>
      <c r="T232" s="33" t="inlineStr"/>
      <c r="U232" s="33" t="inlineStr"/>
      <c r="V232" s="33" t="inlineStr"/>
      <c r="W232" s="33" t="inlineStr"/>
      <c r="X232" s="33" t="inlineStr"/>
      <c r="Y232" s="33" t="inlineStr"/>
      <c r="Z232" s="33" t="inlineStr"/>
      <c r="AA232" s="33" t="inlineStr"/>
      <c r="AB232" s="33" t="inlineStr"/>
      <c r="AC232" s="33" t="inlineStr"/>
      <c r="AD232" s="33" t="inlineStr"/>
      <c r="AE232" s="33" t="inlineStr"/>
      <c r="AF232" s="33" t="inlineStr"/>
      <c r="AG232" s="33" t="inlineStr"/>
      <c r="AH232">
        <f>COUNTA(D232:D232)&gt;0</f>
        <v/>
      </c>
      <c r="AI232">
        <f>IFERROR(OR(COUNTIF('2- AMLE'!$D$37:$AG$37,"Custody of Crypto Assets")&gt;0,COUNTIF('2- AMLE'!$D$37:$AG$37,"Crypto Services (exchange, transfer)")&gt;0,COUNTIF('2- AMLE'!$D$37:$AG$37,"Crypto FIAT Cards")&gt;0),FALSE)</f>
        <v/>
      </c>
      <c r="AJ232">
        <f>IFERROR(AND(COUNTA('2- AMLE'!$D$37:$AG$37)=0,NOT(OR(COUNTIF('2- AMLE'!$D$37:$AG$37,"Custody of Crypto Assets")&gt;0,COUNTIF('2- AMLE'!$D$37:$AG$37,"Crypto Services (exchange, transfer)")&gt;0,COUNTIF('2- AMLE'!$D$37:$AG$37,"Crypto FIAT Cards")&gt;0))),FALSE)</f>
        <v/>
      </c>
      <c r="AK232">
        <f>IF(AI232,IF(AH232,"ANSWERED","MISSING"),IF(AJ232,IF(AH232,"INVALID","CONTROLLER MISSING"),IF(AH232,"INVALID","NOT APPLICABLE")))</f>
        <v/>
      </c>
      <c r="AL232" t="inlineStr">
        <is>
          <t>PARSED</t>
        </is>
      </c>
    </row>
    <row r="233">
      <c r="A233" s="29" t="inlineStr">
        <is>
          <t>FINS_AMLE_234_v1</t>
        </is>
      </c>
      <c r="B233" s="30" t="inlineStr">
        <is>
          <t>For Wire (Bank) transfers during the previous calendar year, please specify value of outgoing transactions</t>
        </is>
      </c>
      <c r="C233" s="31" t="inlineStr">
        <is>
          <t>Relates to Crypto Assets Service Providers.
Subject persons are required to use the same reporting currency selected for the MFSA prudential return when completing the AML/CFT return. This currency should be applied co…
WHEN TO ANSWER: “For Wire (Bank) transfers during the previous calendar year, please specify number (#) of outgoing transactions” (FINS_AMLE_233) is greater than “0”</t>
        </is>
      </c>
      <c r="D233" s="34" t="inlineStr"/>
      <c r="E233" s="33" t="inlineStr"/>
      <c r="F233" s="33" t="inlineStr"/>
      <c r="G233" s="33" t="inlineStr"/>
      <c r="H233" s="33" t="inlineStr"/>
      <c r="I233" s="33" t="inlineStr"/>
      <c r="J233" s="33" t="inlineStr"/>
      <c r="K233" s="33" t="inlineStr"/>
      <c r="L233" s="33" t="inlineStr"/>
      <c r="M233" s="33" t="inlineStr"/>
      <c r="N233" s="33" t="inlineStr"/>
      <c r="O233" s="33" t="inlineStr"/>
      <c r="P233" s="33" t="inlineStr"/>
      <c r="Q233" s="33" t="inlineStr"/>
      <c r="R233" s="33" t="inlineStr"/>
      <c r="S233" s="33" t="inlineStr"/>
      <c r="T233" s="33" t="inlineStr"/>
      <c r="U233" s="33" t="inlineStr"/>
      <c r="V233" s="33" t="inlineStr"/>
      <c r="W233" s="33" t="inlineStr"/>
      <c r="X233" s="33" t="inlineStr"/>
      <c r="Y233" s="33" t="inlineStr"/>
      <c r="Z233" s="33" t="inlineStr"/>
      <c r="AA233" s="33" t="inlineStr"/>
      <c r="AB233" s="33" t="inlineStr"/>
      <c r="AC233" s="33" t="inlineStr"/>
      <c r="AD233" s="33" t="inlineStr"/>
      <c r="AE233" s="33" t="inlineStr"/>
      <c r="AF233" s="33" t="inlineStr"/>
      <c r="AG233" s="33" t="inlineStr"/>
      <c r="AH233">
        <f>COUNTA(D233:D233)&gt;0</f>
        <v/>
      </c>
      <c r="AI233">
        <f>IFERROR(AND($D$232&lt;&gt;"",$D$232&gt;0),FALSE)</f>
        <v/>
      </c>
      <c r="AJ233">
        <f>IFERROR(AND($D$232="",NOT(AND($D$232&lt;&gt;"",$D$232&gt;0))),FALSE)</f>
        <v/>
      </c>
      <c r="AK233">
        <f>IF(AI233,IF(AH233,"ANSWERED","MISSING"),IF(AJ233,IF(AH233,"INVALID","CONTROLLER MISSING"),IF(AH233,"INVALID","NOT APPLICABLE")))</f>
        <v/>
      </c>
      <c r="AL233" t="inlineStr">
        <is>
          <t>PARSED</t>
        </is>
      </c>
    </row>
    <row r="234">
      <c r="A234" s="29" t="inlineStr">
        <is>
          <t>FINS_AMLE_235_v1</t>
        </is>
      </c>
      <c r="B234" s="30" t="inlineStr">
        <is>
          <t>For cash deposits during the previous calendar year, please specify number (#) of incoming transactions</t>
        </is>
      </c>
      <c r="C234" s="31" t="inlineStr">
        <is>
          <t>Relates to Crypto Assets Service Providers.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34" s="34" t="inlineStr"/>
      <c r="E234" s="33" t="inlineStr"/>
      <c r="F234" s="33" t="inlineStr"/>
      <c r="G234" s="33" t="inlineStr"/>
      <c r="H234" s="33" t="inlineStr"/>
      <c r="I234" s="33" t="inlineStr"/>
      <c r="J234" s="33" t="inlineStr"/>
      <c r="K234" s="33" t="inlineStr"/>
      <c r="L234" s="33" t="inlineStr"/>
      <c r="M234" s="33" t="inlineStr"/>
      <c r="N234" s="33" t="inlineStr"/>
      <c r="O234" s="33" t="inlineStr"/>
      <c r="P234" s="33" t="inlineStr"/>
      <c r="Q234" s="33" t="inlineStr"/>
      <c r="R234" s="33" t="inlineStr"/>
      <c r="S234" s="33" t="inlineStr"/>
      <c r="T234" s="33" t="inlineStr"/>
      <c r="U234" s="33" t="inlineStr"/>
      <c r="V234" s="33" t="inlineStr"/>
      <c r="W234" s="33" t="inlineStr"/>
      <c r="X234" s="33" t="inlineStr"/>
      <c r="Y234" s="33" t="inlineStr"/>
      <c r="Z234" s="33" t="inlineStr"/>
      <c r="AA234" s="33" t="inlineStr"/>
      <c r="AB234" s="33" t="inlineStr"/>
      <c r="AC234" s="33" t="inlineStr"/>
      <c r="AD234" s="33" t="inlineStr"/>
      <c r="AE234" s="33" t="inlineStr"/>
      <c r="AF234" s="33" t="inlineStr"/>
      <c r="AG234" s="33" t="inlineStr"/>
      <c r="AH234">
        <f>COUNTA(D234:D234)&gt;0</f>
        <v/>
      </c>
      <c r="AI234">
        <f>IFERROR(OR(COUNTIF('2- AMLE'!$D$37:$AG$37,"Custody of Crypto Assets")&gt;0,COUNTIF('2- AMLE'!$D$37:$AG$37,"Crypto Services (exchange, transfer)")&gt;0,COUNTIF('2- AMLE'!$D$37:$AG$37,"Crypto FIAT Cards")&gt;0),FALSE)</f>
        <v/>
      </c>
      <c r="AJ234">
        <f>IFERROR(AND(COUNTA('2- AMLE'!$D$37:$AG$37)=0,NOT(OR(COUNTIF('2- AMLE'!$D$37:$AG$37,"Custody of Crypto Assets")&gt;0,COUNTIF('2- AMLE'!$D$37:$AG$37,"Crypto Services (exchange, transfer)")&gt;0,COUNTIF('2- AMLE'!$D$37:$AG$37,"Crypto FIAT Cards")&gt;0))),FALSE)</f>
        <v/>
      </c>
      <c r="AK234">
        <f>IF(AI234,IF(AH234,"ANSWERED","MISSING"),IF(AJ234,IF(AH234,"INVALID","CONTROLLER MISSING"),IF(AH234,"INVALID","NOT APPLICABLE")))</f>
        <v/>
      </c>
      <c r="AL234" t="inlineStr">
        <is>
          <t>PARSED</t>
        </is>
      </c>
    </row>
    <row r="235">
      <c r="A235" s="29" t="inlineStr">
        <is>
          <t>FINS_AMLE_236_v1</t>
        </is>
      </c>
      <c r="B235" s="30" t="inlineStr">
        <is>
          <t>For cash deposits during the previous calendar year, please specify value of incoming transactions</t>
        </is>
      </c>
      <c r="C235" s="31" t="inlineStr">
        <is>
          <t>Relates to Crypto Assets Service Providers.
Subject persons are required to use the same reporting currency selected for the MFSA prudential return when completing the AML/CFT return. This currency should be applied co…
WHEN TO ANSWER: “For cash deposits during the previous calendar year, please specify number (#) of incoming transactions” (FINS_AMLE_235) is greater than “0”</t>
        </is>
      </c>
      <c r="D235" s="34" t="inlineStr"/>
      <c r="E235" s="33" t="inlineStr"/>
      <c r="F235" s="33" t="inlineStr"/>
      <c r="G235" s="33" t="inlineStr"/>
      <c r="H235" s="33" t="inlineStr"/>
      <c r="I235" s="33" t="inlineStr"/>
      <c r="J235" s="33" t="inlineStr"/>
      <c r="K235" s="33" t="inlineStr"/>
      <c r="L235" s="33" t="inlineStr"/>
      <c r="M235" s="33" t="inlineStr"/>
      <c r="N235" s="33" t="inlineStr"/>
      <c r="O235" s="33" t="inlineStr"/>
      <c r="P235" s="33" t="inlineStr"/>
      <c r="Q235" s="33" t="inlineStr"/>
      <c r="R235" s="33" t="inlineStr"/>
      <c r="S235" s="33" t="inlineStr"/>
      <c r="T235" s="33" t="inlineStr"/>
      <c r="U235" s="33" t="inlineStr"/>
      <c r="V235" s="33" t="inlineStr"/>
      <c r="W235" s="33" t="inlineStr"/>
      <c r="X235" s="33" t="inlineStr"/>
      <c r="Y235" s="33" t="inlineStr"/>
      <c r="Z235" s="33" t="inlineStr"/>
      <c r="AA235" s="33" t="inlineStr"/>
      <c r="AB235" s="33" t="inlineStr"/>
      <c r="AC235" s="33" t="inlineStr"/>
      <c r="AD235" s="33" t="inlineStr"/>
      <c r="AE235" s="33" t="inlineStr"/>
      <c r="AF235" s="33" t="inlineStr"/>
      <c r="AG235" s="33" t="inlineStr"/>
      <c r="AH235">
        <f>COUNTA(D235:D235)&gt;0</f>
        <v/>
      </c>
      <c r="AI235">
        <f>IFERROR(AND($D$234&lt;&gt;"",$D$234&gt;0),FALSE)</f>
        <v/>
      </c>
      <c r="AJ235">
        <f>IFERROR(AND($D$234="",NOT(AND($D$234&lt;&gt;"",$D$234&gt;0))),FALSE)</f>
        <v/>
      </c>
      <c r="AK235">
        <f>IF(AI235,IF(AH235,"ANSWERED","MISSING"),IF(AJ235,IF(AH235,"INVALID","CONTROLLER MISSING"),IF(AH235,"INVALID","NOT APPLICABLE")))</f>
        <v/>
      </c>
      <c r="AL235" t="inlineStr">
        <is>
          <t>PARSED</t>
        </is>
      </c>
    </row>
    <row r="236">
      <c r="A236" s="29" t="inlineStr">
        <is>
          <t>FINS_AMLE_237_v1</t>
        </is>
      </c>
      <c r="B236" s="30" t="inlineStr">
        <is>
          <t>For Cheque deposits during the previous calendar year, please specify Number (#) of incoming transactions</t>
        </is>
      </c>
      <c r="C236" s="31" t="inlineStr">
        <is>
          <t>Relates to Crypto Assets Service Providers.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36" s="34" t="inlineStr"/>
      <c r="E236" s="33" t="inlineStr"/>
      <c r="F236" s="33" t="inlineStr"/>
      <c r="G236" s="33" t="inlineStr"/>
      <c r="H236" s="33" t="inlineStr"/>
      <c r="I236" s="33" t="inlineStr"/>
      <c r="J236" s="33" t="inlineStr"/>
      <c r="K236" s="33" t="inlineStr"/>
      <c r="L236" s="33" t="inlineStr"/>
      <c r="M236" s="33" t="inlineStr"/>
      <c r="N236" s="33" t="inlineStr"/>
      <c r="O236" s="33" t="inlineStr"/>
      <c r="P236" s="33" t="inlineStr"/>
      <c r="Q236" s="33" t="inlineStr"/>
      <c r="R236" s="33" t="inlineStr"/>
      <c r="S236" s="33" t="inlineStr"/>
      <c r="T236" s="33" t="inlineStr"/>
      <c r="U236" s="33" t="inlineStr"/>
      <c r="V236" s="33" t="inlineStr"/>
      <c r="W236" s="33" t="inlineStr"/>
      <c r="X236" s="33" t="inlineStr"/>
      <c r="Y236" s="33" t="inlineStr"/>
      <c r="Z236" s="33" t="inlineStr"/>
      <c r="AA236" s="33" t="inlineStr"/>
      <c r="AB236" s="33" t="inlineStr"/>
      <c r="AC236" s="33" t="inlineStr"/>
      <c r="AD236" s="33" t="inlineStr"/>
      <c r="AE236" s="33" t="inlineStr"/>
      <c r="AF236" s="33" t="inlineStr"/>
      <c r="AG236" s="33" t="inlineStr"/>
      <c r="AH236">
        <f>COUNTA(D236:D236)&gt;0</f>
        <v/>
      </c>
      <c r="AI236">
        <f>IFERROR(OR(COUNTIF('2- AMLE'!$D$37:$AG$37,"Custody of Crypto Assets")&gt;0,COUNTIF('2- AMLE'!$D$37:$AG$37,"Crypto Services (exchange, transfer)")&gt;0,COUNTIF('2- AMLE'!$D$37:$AG$37,"Crypto FIAT Cards")&gt;0),FALSE)</f>
        <v/>
      </c>
      <c r="AJ236">
        <f>IFERROR(AND(COUNTA('2- AMLE'!$D$37:$AG$37)=0,NOT(OR(COUNTIF('2- AMLE'!$D$37:$AG$37,"Custody of Crypto Assets")&gt;0,COUNTIF('2- AMLE'!$D$37:$AG$37,"Crypto Services (exchange, transfer)")&gt;0,COUNTIF('2- AMLE'!$D$37:$AG$37,"Crypto FIAT Cards")&gt;0))),FALSE)</f>
        <v/>
      </c>
      <c r="AK236">
        <f>IF(AI236,IF(AH236,"ANSWERED","MISSING"),IF(AJ236,IF(AH236,"INVALID","CONTROLLER MISSING"),IF(AH236,"INVALID","NOT APPLICABLE")))</f>
        <v/>
      </c>
      <c r="AL236" t="inlineStr">
        <is>
          <t>PARSED</t>
        </is>
      </c>
    </row>
    <row r="237">
      <c r="A237" s="29" t="inlineStr">
        <is>
          <t>FINS_AMLE_238_v1</t>
        </is>
      </c>
      <c r="B237" s="30" t="inlineStr">
        <is>
          <t>For Cheque deposits during the previous calendar year, please specify value of incoming transactions</t>
        </is>
      </c>
      <c r="C237" s="31" t="inlineStr">
        <is>
          <t>Relates to Crypto Assets Service Providers.
Subject persons are required to use the same reporting currency selected for the MFSA prudential return when completing the AML/CFT return. This currency should be applied co…
WHEN TO ANSWER: “For Cheque deposits during the previous calendar year, please specify Number (#) of incoming transactions” (FINS_AMLE_237) is greater than “0”</t>
        </is>
      </c>
      <c r="D237" s="34" t="inlineStr"/>
      <c r="E237" s="33" t="inlineStr"/>
      <c r="F237" s="33" t="inlineStr"/>
      <c r="G237" s="33" t="inlineStr"/>
      <c r="H237" s="33" t="inlineStr"/>
      <c r="I237" s="33" t="inlineStr"/>
      <c r="J237" s="33" t="inlineStr"/>
      <c r="K237" s="33" t="inlineStr"/>
      <c r="L237" s="33" t="inlineStr"/>
      <c r="M237" s="33" t="inlineStr"/>
      <c r="N237" s="33" t="inlineStr"/>
      <c r="O237" s="33" t="inlineStr"/>
      <c r="P237" s="33" t="inlineStr"/>
      <c r="Q237" s="33" t="inlineStr"/>
      <c r="R237" s="33" t="inlineStr"/>
      <c r="S237" s="33" t="inlineStr"/>
      <c r="T237" s="33" t="inlineStr"/>
      <c r="U237" s="33" t="inlineStr"/>
      <c r="V237" s="33" t="inlineStr"/>
      <c r="W237" s="33" t="inlineStr"/>
      <c r="X237" s="33" t="inlineStr"/>
      <c r="Y237" s="33" t="inlineStr"/>
      <c r="Z237" s="33" t="inlineStr"/>
      <c r="AA237" s="33" t="inlineStr"/>
      <c r="AB237" s="33" t="inlineStr"/>
      <c r="AC237" s="33" t="inlineStr"/>
      <c r="AD237" s="33" t="inlineStr"/>
      <c r="AE237" s="33" t="inlineStr"/>
      <c r="AF237" s="33" t="inlineStr"/>
      <c r="AG237" s="33" t="inlineStr"/>
      <c r="AH237">
        <f>COUNTA(D237:D237)&gt;0</f>
        <v/>
      </c>
      <c r="AI237">
        <f>IFERROR(AND($D$236&lt;&gt;"",$D$236&gt;0),FALSE)</f>
        <v/>
      </c>
      <c r="AJ237">
        <f>IFERROR(AND($D$236="",NOT(AND($D$236&lt;&gt;"",$D$236&gt;0))),FALSE)</f>
        <v/>
      </c>
      <c r="AK237">
        <f>IF(AI237,IF(AH237,"ANSWERED","MISSING"),IF(AJ237,IF(AH237,"INVALID","CONTROLLER MISSING"),IF(AH237,"INVALID","NOT APPLICABLE")))</f>
        <v/>
      </c>
      <c r="AL237" t="inlineStr">
        <is>
          <t>PARSED</t>
        </is>
      </c>
    </row>
    <row r="238">
      <c r="A238" s="29" t="inlineStr">
        <is>
          <t>FINS_AMLE_239_v1</t>
        </is>
      </c>
      <c r="B238" s="30" t="inlineStr">
        <is>
          <t>For credit cards or debit card deposits made during the previous calendar year, please specify number (#) of incoming transactions</t>
        </is>
      </c>
      <c r="C238" s="31" t="inlineStr">
        <is>
          <t>Relates to Crypto Assets Service Providers.
Reference to Credit Cards and Debit Cards should exclude crypto-backed cards.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38" s="34" t="inlineStr"/>
      <c r="E238" s="33" t="inlineStr"/>
      <c r="F238" s="33" t="inlineStr"/>
      <c r="G238" s="33" t="inlineStr"/>
      <c r="H238" s="33" t="inlineStr"/>
      <c r="I238" s="33" t="inlineStr"/>
      <c r="J238" s="33" t="inlineStr"/>
      <c r="K238" s="33" t="inlineStr"/>
      <c r="L238" s="33" t="inlineStr"/>
      <c r="M238" s="33" t="inlineStr"/>
      <c r="N238" s="33" t="inlineStr"/>
      <c r="O238" s="33" t="inlineStr"/>
      <c r="P238" s="33" t="inlineStr"/>
      <c r="Q238" s="33" t="inlineStr"/>
      <c r="R238" s="33" t="inlineStr"/>
      <c r="S238" s="33" t="inlineStr"/>
      <c r="T238" s="33" t="inlineStr"/>
      <c r="U238" s="33" t="inlineStr"/>
      <c r="V238" s="33" t="inlineStr"/>
      <c r="W238" s="33" t="inlineStr"/>
      <c r="X238" s="33" t="inlineStr"/>
      <c r="Y238" s="33" t="inlineStr"/>
      <c r="Z238" s="33" t="inlineStr"/>
      <c r="AA238" s="33" t="inlineStr"/>
      <c r="AB238" s="33" t="inlineStr"/>
      <c r="AC238" s="33" t="inlineStr"/>
      <c r="AD238" s="33" t="inlineStr"/>
      <c r="AE238" s="33" t="inlineStr"/>
      <c r="AF238" s="33" t="inlineStr"/>
      <c r="AG238" s="33" t="inlineStr"/>
      <c r="AH238">
        <f>COUNTA(D238:D238)&gt;0</f>
        <v/>
      </c>
      <c r="AI238">
        <f>IFERROR(OR(COUNTIF('2- AMLE'!$D$37:$AG$37,"Custody of Crypto Assets")&gt;0,COUNTIF('2- AMLE'!$D$37:$AG$37,"Crypto Services (exchange, transfer)")&gt;0,COUNTIF('2- AMLE'!$D$37:$AG$37,"Crypto FIAT Cards")&gt;0),FALSE)</f>
        <v/>
      </c>
      <c r="AJ238">
        <f>IFERROR(AND(COUNTA('2- AMLE'!$D$37:$AG$37)=0,NOT(OR(COUNTIF('2- AMLE'!$D$37:$AG$37,"Custody of Crypto Assets")&gt;0,COUNTIF('2- AMLE'!$D$37:$AG$37,"Crypto Services (exchange, transfer)")&gt;0,COUNTIF('2- AMLE'!$D$37:$AG$37,"Crypto FIAT Cards")&gt;0))),FALSE)</f>
        <v/>
      </c>
      <c r="AK238">
        <f>IF(AI238,IF(AH238,"ANSWERED","MISSING"),IF(AJ238,IF(AH238,"INVALID","CONTROLLER MISSING"),IF(AH238,"INVALID","NOT APPLICABLE")))</f>
        <v/>
      </c>
      <c r="AL238" t="inlineStr">
        <is>
          <t>PARSED</t>
        </is>
      </c>
    </row>
    <row r="239">
      <c r="A239" s="29" t="inlineStr">
        <is>
          <t>FINS_AMLE_240_v1</t>
        </is>
      </c>
      <c r="B239" s="30" t="inlineStr">
        <is>
          <t>For credit cards or debit card deposits made during the previous calendar year, please specify value of incoming transactions</t>
        </is>
      </c>
      <c r="C239" s="31" t="inlineStr">
        <is>
          <t>Relates to Crypto Assets Service Providers.
Reference to Credit Cards and Debit Cards should exclude crypto-backed cards.
Subject persons are required to use the same reporting currency selected for the MFSA prudential…
WHEN TO ANSWER: “For credit cards or debit card deposits made during the previous calendar year, please specify number (#) of incoming transactions” (FINS_AMLE_239) is greater than “0”</t>
        </is>
      </c>
      <c r="D239" s="34" t="inlineStr"/>
      <c r="E239" s="33" t="inlineStr"/>
      <c r="F239" s="33" t="inlineStr"/>
      <c r="G239" s="33" t="inlineStr"/>
      <c r="H239" s="33" t="inlineStr"/>
      <c r="I239" s="33" t="inlineStr"/>
      <c r="J239" s="33" t="inlineStr"/>
      <c r="K239" s="33" t="inlineStr"/>
      <c r="L239" s="33" t="inlineStr"/>
      <c r="M239" s="33" t="inlineStr"/>
      <c r="N239" s="33" t="inlineStr"/>
      <c r="O239" s="33" t="inlineStr"/>
      <c r="P239" s="33" t="inlineStr"/>
      <c r="Q239" s="33" t="inlineStr"/>
      <c r="R239" s="33" t="inlineStr"/>
      <c r="S239" s="33" t="inlineStr"/>
      <c r="T239" s="33" t="inlineStr"/>
      <c r="U239" s="33" t="inlineStr"/>
      <c r="V239" s="33" t="inlineStr"/>
      <c r="W239" s="33" t="inlineStr"/>
      <c r="X239" s="33" t="inlineStr"/>
      <c r="Y239" s="33" t="inlineStr"/>
      <c r="Z239" s="33" t="inlineStr"/>
      <c r="AA239" s="33" t="inlineStr"/>
      <c r="AB239" s="33" t="inlineStr"/>
      <c r="AC239" s="33" t="inlineStr"/>
      <c r="AD239" s="33" t="inlineStr"/>
      <c r="AE239" s="33" t="inlineStr"/>
      <c r="AF239" s="33" t="inlineStr"/>
      <c r="AG239" s="33" t="inlineStr"/>
      <c r="AH239">
        <f>COUNTA(D239:D239)&gt;0</f>
        <v/>
      </c>
      <c r="AI239">
        <f>IFERROR(AND($D$238&lt;&gt;"",$D$238&gt;0),FALSE)</f>
        <v/>
      </c>
      <c r="AJ239">
        <f>IFERROR(AND($D$238="",NOT(AND($D$238&lt;&gt;"",$D$238&gt;0))),FALSE)</f>
        <v/>
      </c>
      <c r="AK239">
        <f>IF(AI239,IF(AH239,"ANSWERED","MISSING"),IF(AJ239,IF(AH239,"INVALID","CONTROLLER MISSING"),IF(AH239,"INVALID","NOT APPLICABLE")))</f>
        <v/>
      </c>
      <c r="AL239" t="inlineStr">
        <is>
          <t>PARSED</t>
        </is>
      </c>
    </row>
    <row r="240">
      <c r="A240" s="29" t="inlineStr">
        <is>
          <t>FINS_AMLE_241_v1</t>
        </is>
      </c>
      <c r="B240" s="30" t="inlineStr">
        <is>
          <t>For Crypto-backed credit or debit card deposits made during the previous calendar year, please specify:</t>
        </is>
      </c>
      <c r="C240" s="31" t="inlineStr">
        <is>
          <t>Relates to Crypto Assets Service Providers.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40" s="34" t="inlineStr"/>
      <c r="E240" s="33" t="inlineStr"/>
      <c r="F240" s="33" t="inlineStr"/>
      <c r="G240" s="33" t="inlineStr"/>
      <c r="H240" s="33" t="inlineStr"/>
      <c r="I240" s="33" t="inlineStr"/>
      <c r="J240" s="33" t="inlineStr"/>
      <c r="K240" s="33" t="inlineStr"/>
      <c r="L240" s="33" t="inlineStr"/>
      <c r="M240" s="33" t="inlineStr"/>
      <c r="N240" s="33" t="inlineStr"/>
      <c r="O240" s="33" t="inlineStr"/>
      <c r="P240" s="33" t="inlineStr"/>
      <c r="Q240" s="33" t="inlineStr"/>
      <c r="R240" s="33" t="inlineStr"/>
      <c r="S240" s="33" t="inlineStr"/>
      <c r="T240" s="33" t="inlineStr"/>
      <c r="U240" s="33" t="inlineStr"/>
      <c r="V240" s="33" t="inlineStr"/>
      <c r="W240" s="33" t="inlineStr"/>
      <c r="X240" s="33" t="inlineStr"/>
      <c r="Y240" s="33" t="inlineStr"/>
      <c r="Z240" s="33" t="inlineStr"/>
      <c r="AA240" s="33" t="inlineStr"/>
      <c r="AB240" s="33" t="inlineStr"/>
      <c r="AC240" s="33" t="inlineStr"/>
      <c r="AD240" s="33" t="inlineStr"/>
      <c r="AE240" s="33" t="inlineStr"/>
      <c r="AF240" s="33" t="inlineStr"/>
      <c r="AG240" s="33" t="inlineStr"/>
      <c r="AH240">
        <f>COUNTA(D240:D240)&gt;0</f>
        <v/>
      </c>
      <c r="AI240">
        <f>IFERROR(OR(COUNTIF('2- AMLE'!$D$37:$AG$37,"Custody of Crypto Assets")&gt;0,COUNTIF('2- AMLE'!$D$37:$AG$37,"Crypto Services (exchange, transfer)")&gt;0,COUNTIF('2- AMLE'!$D$37:$AG$37,"Crypto FIAT Cards")&gt;0),FALSE)</f>
        <v/>
      </c>
      <c r="AJ240">
        <f>IFERROR(AND(COUNTA('2- AMLE'!$D$37:$AG$37)=0,NOT(OR(COUNTIF('2- AMLE'!$D$37:$AG$37,"Custody of Crypto Assets")&gt;0,COUNTIF('2- AMLE'!$D$37:$AG$37,"Crypto Services (exchange, transfer)")&gt;0,COUNTIF('2- AMLE'!$D$37:$AG$37,"Crypto FIAT Cards")&gt;0))),FALSE)</f>
        <v/>
      </c>
      <c r="AK240">
        <f>IF(AI240,IF(AH240,"ANSWERED","MISSING"),IF(AJ240,IF(AH240,"INVALID","CONTROLLER MISSING"),IF(AH240,"INVALID","NOT APPLICABLE")))</f>
        <v/>
      </c>
      <c r="AL240" t="inlineStr">
        <is>
          <t>PARSED</t>
        </is>
      </c>
    </row>
    <row r="241">
      <c r="A241" s="29" t="inlineStr">
        <is>
          <t>FINS_AMLE_242_v1</t>
        </is>
      </c>
      <c r="B241" s="30" t="inlineStr">
        <is>
          <t>For Crypto-backed credit or debit card deposits made during the previous calendar year, please specify Value of incoming transactions</t>
        </is>
      </c>
      <c r="C241" s="31" t="inlineStr">
        <is>
          <t>Relates to Crypto Assets Service Providers.
Subject persons are required to use the same reporting currency selected for the MFSA prudential return when completing the AML/CFT return. This currency should be applied co…
WHEN TO ANSWER: “For Crypto-backed credit or debit card deposits made during the previous calendar year, please specify:” (FINS_AMLE_241) is greater than “0”</t>
        </is>
      </c>
      <c r="D241" s="34" t="inlineStr"/>
      <c r="E241" s="33" t="inlineStr"/>
      <c r="F241" s="33" t="inlineStr"/>
      <c r="G241" s="33" t="inlineStr"/>
      <c r="H241" s="33" t="inlineStr"/>
      <c r="I241" s="33" t="inlineStr"/>
      <c r="J241" s="33" t="inlineStr"/>
      <c r="K241" s="33" t="inlineStr"/>
      <c r="L241" s="33" t="inlineStr"/>
      <c r="M241" s="33" t="inlineStr"/>
      <c r="N241" s="33" t="inlineStr"/>
      <c r="O241" s="33" t="inlineStr"/>
      <c r="P241" s="33" t="inlineStr"/>
      <c r="Q241" s="33" t="inlineStr"/>
      <c r="R241" s="33" t="inlineStr"/>
      <c r="S241" s="33" t="inlineStr"/>
      <c r="T241" s="33" t="inlineStr"/>
      <c r="U241" s="33" t="inlineStr"/>
      <c r="V241" s="33" t="inlineStr"/>
      <c r="W241" s="33" t="inlineStr"/>
      <c r="X241" s="33" t="inlineStr"/>
      <c r="Y241" s="33" t="inlineStr"/>
      <c r="Z241" s="33" t="inlineStr"/>
      <c r="AA241" s="33" t="inlineStr"/>
      <c r="AB241" s="33" t="inlineStr"/>
      <c r="AC241" s="33" t="inlineStr"/>
      <c r="AD241" s="33" t="inlineStr"/>
      <c r="AE241" s="33" t="inlineStr"/>
      <c r="AF241" s="33" t="inlineStr"/>
      <c r="AG241" s="33" t="inlineStr"/>
      <c r="AH241">
        <f>COUNTA(D241:D241)&gt;0</f>
        <v/>
      </c>
      <c r="AI241">
        <f>IFERROR(AND($D$240&lt;&gt;"",$D$240&gt;0),FALSE)</f>
        <v/>
      </c>
      <c r="AJ241">
        <f>IFERROR(AND($D$240="",NOT(AND($D$240&lt;&gt;"",$D$240&gt;0))),FALSE)</f>
        <v/>
      </c>
      <c r="AK241">
        <f>IF(AI241,IF(AH241,"ANSWERED","MISSING"),IF(AJ241,IF(AH241,"INVALID","CONTROLLER MISSING"),IF(AH241,"INVALID","NOT APPLICABLE")))</f>
        <v/>
      </c>
      <c r="AL241" t="inlineStr">
        <is>
          <t>PARSED</t>
        </is>
      </c>
    </row>
    <row r="242">
      <c r="A242" s="29" t="inlineStr">
        <is>
          <t>FINS_AMLE_243_v1</t>
        </is>
      </c>
      <c r="B242" s="30" t="inlineStr">
        <is>
          <t>For Prepaid card deposits made during the previous calendar year, please specify Number (#) of incoming transactions</t>
        </is>
      </c>
      <c r="C242" s="31" t="inlineStr">
        <is>
          <t>Relates to Crypto Assets Service Providers.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42" s="34" t="inlineStr"/>
      <c r="E242" s="33" t="inlineStr"/>
      <c r="F242" s="33" t="inlineStr"/>
      <c r="G242" s="33" t="inlineStr"/>
      <c r="H242" s="33" t="inlineStr"/>
      <c r="I242" s="33" t="inlineStr"/>
      <c r="J242" s="33" t="inlineStr"/>
      <c r="K242" s="33" t="inlineStr"/>
      <c r="L242" s="33" t="inlineStr"/>
      <c r="M242" s="33" t="inlineStr"/>
      <c r="N242" s="33" t="inlineStr"/>
      <c r="O242" s="33" t="inlineStr"/>
      <c r="P242" s="33" t="inlineStr"/>
      <c r="Q242" s="33" t="inlineStr"/>
      <c r="R242" s="33" t="inlineStr"/>
      <c r="S242" s="33" t="inlineStr"/>
      <c r="T242" s="33" t="inlineStr"/>
      <c r="U242" s="33" t="inlineStr"/>
      <c r="V242" s="33" t="inlineStr"/>
      <c r="W242" s="33" t="inlineStr"/>
      <c r="X242" s="33" t="inlineStr"/>
      <c r="Y242" s="33" t="inlineStr"/>
      <c r="Z242" s="33" t="inlineStr"/>
      <c r="AA242" s="33" t="inlineStr"/>
      <c r="AB242" s="33" t="inlineStr"/>
      <c r="AC242" s="33" t="inlineStr"/>
      <c r="AD242" s="33" t="inlineStr"/>
      <c r="AE242" s="33" t="inlineStr"/>
      <c r="AF242" s="33" t="inlineStr"/>
      <c r="AG242" s="33" t="inlineStr"/>
      <c r="AH242">
        <f>COUNTA(D242:D242)&gt;0</f>
        <v/>
      </c>
      <c r="AI242">
        <f>IFERROR(OR(COUNTIF('2- AMLE'!$D$37:$AG$37,"Custody of Crypto Assets")&gt;0,COUNTIF('2- AMLE'!$D$37:$AG$37,"Crypto Services (exchange, transfer)")&gt;0,COUNTIF('2- AMLE'!$D$37:$AG$37,"Crypto FIAT Cards")&gt;0),FALSE)</f>
        <v/>
      </c>
      <c r="AJ242">
        <f>IFERROR(AND(COUNTA('2- AMLE'!$D$37:$AG$37)=0,NOT(OR(COUNTIF('2- AMLE'!$D$37:$AG$37,"Custody of Crypto Assets")&gt;0,COUNTIF('2- AMLE'!$D$37:$AG$37,"Crypto Services (exchange, transfer)")&gt;0,COUNTIF('2- AMLE'!$D$37:$AG$37,"Crypto FIAT Cards")&gt;0))),FALSE)</f>
        <v/>
      </c>
      <c r="AK242">
        <f>IF(AI242,IF(AH242,"ANSWERED","MISSING"),IF(AJ242,IF(AH242,"INVALID","CONTROLLER MISSING"),IF(AH242,"INVALID","NOT APPLICABLE")))</f>
        <v/>
      </c>
      <c r="AL242" t="inlineStr">
        <is>
          <t>PARSED</t>
        </is>
      </c>
    </row>
    <row r="243">
      <c r="A243" s="29" t="inlineStr">
        <is>
          <t>FINS_AMLE_244_v1</t>
        </is>
      </c>
      <c r="B243" s="30" t="inlineStr">
        <is>
          <t>For Prepaid card deposits made during the previous calendar year, please specify Value of incoming transactions</t>
        </is>
      </c>
      <c r="C243" s="31" t="inlineStr">
        <is>
          <t>Relates to Crypto Assets Service Providers.
Subject persons are required to use the same reporting currency selected for the MFSA prudential return when completing the AML/CFT return. This currency should be applied co…
WHEN TO ANSWER: “For Prepaid card deposits made during the previous calendar year, please specify Number (#) of incoming transactions” (FINS_AMLE_243) is greater than “0”</t>
        </is>
      </c>
      <c r="D243" s="34" t="inlineStr"/>
      <c r="E243" s="33" t="inlineStr"/>
      <c r="F243" s="33" t="inlineStr"/>
      <c r="G243" s="33" t="inlineStr"/>
      <c r="H243" s="33" t="inlineStr"/>
      <c r="I243" s="33" t="inlineStr"/>
      <c r="J243" s="33" t="inlineStr"/>
      <c r="K243" s="33" t="inlineStr"/>
      <c r="L243" s="33" t="inlineStr"/>
      <c r="M243" s="33" t="inlineStr"/>
      <c r="N243" s="33" t="inlineStr"/>
      <c r="O243" s="33" t="inlineStr"/>
      <c r="P243" s="33" t="inlineStr"/>
      <c r="Q243" s="33" t="inlineStr"/>
      <c r="R243" s="33" t="inlineStr"/>
      <c r="S243" s="33" t="inlineStr"/>
      <c r="T243" s="33" t="inlineStr"/>
      <c r="U243" s="33" t="inlineStr"/>
      <c r="V243" s="33" t="inlineStr"/>
      <c r="W243" s="33" t="inlineStr"/>
      <c r="X243" s="33" t="inlineStr"/>
      <c r="Y243" s="33" t="inlineStr"/>
      <c r="Z243" s="33" t="inlineStr"/>
      <c r="AA243" s="33" t="inlineStr"/>
      <c r="AB243" s="33" t="inlineStr"/>
      <c r="AC243" s="33" t="inlineStr"/>
      <c r="AD243" s="33" t="inlineStr"/>
      <c r="AE243" s="33" t="inlineStr"/>
      <c r="AF243" s="33" t="inlineStr"/>
      <c r="AG243" s="33" t="inlineStr"/>
      <c r="AH243">
        <f>COUNTA(D243:D243)&gt;0</f>
        <v/>
      </c>
      <c r="AI243">
        <f>IFERROR(AND($D$242&lt;&gt;"",$D$242&gt;0),FALSE)</f>
        <v/>
      </c>
      <c r="AJ243">
        <f>IFERROR(AND($D$242="",NOT(AND($D$242&lt;&gt;"",$D$242&gt;0))),FALSE)</f>
        <v/>
      </c>
      <c r="AK243">
        <f>IF(AI243,IF(AH243,"ANSWERED","MISSING"),IF(AJ243,IF(AH243,"INVALID","CONTROLLER MISSING"),IF(AH243,"INVALID","NOT APPLICABLE")))</f>
        <v/>
      </c>
      <c r="AL243" t="inlineStr">
        <is>
          <t>PARSED</t>
        </is>
      </c>
    </row>
    <row r="244">
      <c r="A244" s="29" t="inlineStr">
        <is>
          <t>FINS_AMLE_245_v1</t>
        </is>
      </c>
      <c r="B244" s="30" t="inlineStr">
        <is>
          <t>For deposits made via Internet-based payment systems or other e-money services (as defined by FATF) during the previous calendar year, please specify Number (#) of incoming transactions</t>
        </is>
      </c>
      <c r="C244" s="31" t="inlineStr">
        <is>
          <t>Relates to Crypto Assets Service Providers.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44" s="34" t="inlineStr"/>
      <c r="E244" s="33" t="inlineStr"/>
      <c r="F244" s="33" t="inlineStr"/>
      <c r="G244" s="33" t="inlineStr"/>
      <c r="H244" s="33" t="inlineStr"/>
      <c r="I244" s="33" t="inlineStr"/>
      <c r="J244" s="33" t="inlineStr"/>
      <c r="K244" s="33" t="inlineStr"/>
      <c r="L244" s="33" t="inlineStr"/>
      <c r="M244" s="33" t="inlineStr"/>
      <c r="N244" s="33" t="inlineStr"/>
      <c r="O244" s="33" t="inlineStr"/>
      <c r="P244" s="33" t="inlineStr"/>
      <c r="Q244" s="33" t="inlineStr"/>
      <c r="R244" s="33" t="inlineStr"/>
      <c r="S244" s="33" t="inlineStr"/>
      <c r="T244" s="33" t="inlineStr"/>
      <c r="U244" s="33" t="inlineStr"/>
      <c r="V244" s="33" t="inlineStr"/>
      <c r="W244" s="33" t="inlineStr"/>
      <c r="X244" s="33" t="inlineStr"/>
      <c r="Y244" s="33" t="inlineStr"/>
      <c r="Z244" s="33" t="inlineStr"/>
      <c r="AA244" s="33" t="inlineStr"/>
      <c r="AB244" s="33" t="inlineStr"/>
      <c r="AC244" s="33" t="inlineStr"/>
      <c r="AD244" s="33" t="inlineStr"/>
      <c r="AE244" s="33" t="inlineStr"/>
      <c r="AF244" s="33" t="inlineStr"/>
      <c r="AG244" s="33" t="inlineStr"/>
      <c r="AH244">
        <f>COUNTA(D244:D244)&gt;0</f>
        <v/>
      </c>
      <c r="AI244">
        <f>IFERROR(OR(COUNTIF('2- AMLE'!$D$37:$AG$37,"Custody of Crypto Assets")&gt;0,COUNTIF('2- AMLE'!$D$37:$AG$37,"Crypto Services (exchange, transfer)")&gt;0,COUNTIF('2- AMLE'!$D$37:$AG$37,"Crypto FIAT Cards")&gt;0),FALSE)</f>
        <v/>
      </c>
      <c r="AJ244">
        <f>IFERROR(AND(COUNTA('2- AMLE'!$D$37:$AG$37)=0,NOT(OR(COUNTIF('2- AMLE'!$D$37:$AG$37,"Custody of Crypto Assets")&gt;0,COUNTIF('2- AMLE'!$D$37:$AG$37,"Crypto Services (exchange, transfer)")&gt;0,COUNTIF('2- AMLE'!$D$37:$AG$37,"Crypto FIAT Cards")&gt;0))),FALSE)</f>
        <v/>
      </c>
      <c r="AK244">
        <f>IF(AI244,IF(AH244,"ANSWERED","MISSING"),IF(AJ244,IF(AH244,"INVALID","CONTROLLER MISSING"),IF(AH244,"INVALID","NOT APPLICABLE")))</f>
        <v/>
      </c>
      <c r="AL244" t="inlineStr">
        <is>
          <t>PARSED</t>
        </is>
      </c>
    </row>
    <row r="245">
      <c r="A245" s="29" t="inlineStr">
        <is>
          <t>FINS_AMLE_246_v1</t>
        </is>
      </c>
      <c r="B245" s="30" t="inlineStr">
        <is>
          <t>For deposits made via Internet-based payment systems or other e-money services (as defined by FATF) during the previous calendar year, please specify Value of incoming transactions</t>
        </is>
      </c>
      <c r="C245" s="31" t="inlineStr">
        <is>
          <t>Relates to Crypto Assets Service Providers.
Subject persons are required to use the same reporting currency selected for the MFSA prudential return when completing the AML/CFT return. This currency should be applied co…
WHEN TO ANSWER: “For deposits made via Internet-based payment systems or other e-money services (as defined by FATF) during the previous calendar year, please specify Number (#) of incoming transactions” (FINS_AMLE_245) is greater than “0”</t>
        </is>
      </c>
      <c r="D245" s="34" t="inlineStr"/>
      <c r="E245" s="33" t="inlineStr"/>
      <c r="F245" s="33" t="inlineStr"/>
      <c r="G245" s="33" t="inlineStr"/>
      <c r="H245" s="33" t="inlineStr"/>
      <c r="I245" s="33" t="inlineStr"/>
      <c r="J245" s="33" t="inlineStr"/>
      <c r="K245" s="33" t="inlineStr"/>
      <c r="L245" s="33" t="inlineStr"/>
      <c r="M245" s="33" t="inlineStr"/>
      <c r="N245" s="33" t="inlineStr"/>
      <c r="O245" s="33" t="inlineStr"/>
      <c r="P245" s="33" t="inlineStr"/>
      <c r="Q245" s="33" t="inlineStr"/>
      <c r="R245" s="33" t="inlineStr"/>
      <c r="S245" s="33" t="inlineStr"/>
      <c r="T245" s="33" t="inlineStr"/>
      <c r="U245" s="33" t="inlineStr"/>
      <c r="V245" s="33" t="inlineStr"/>
      <c r="W245" s="33" t="inlineStr"/>
      <c r="X245" s="33" t="inlineStr"/>
      <c r="Y245" s="33" t="inlineStr"/>
      <c r="Z245" s="33" t="inlineStr"/>
      <c r="AA245" s="33" t="inlineStr"/>
      <c r="AB245" s="33" t="inlineStr"/>
      <c r="AC245" s="33" t="inlineStr"/>
      <c r="AD245" s="33" t="inlineStr"/>
      <c r="AE245" s="33" t="inlineStr"/>
      <c r="AF245" s="33" t="inlineStr"/>
      <c r="AG245" s="33" t="inlineStr"/>
      <c r="AH245">
        <f>COUNTA(D245:D245)&gt;0</f>
        <v/>
      </c>
      <c r="AI245">
        <f>IFERROR(AND($D$244&lt;&gt;"",$D$244&gt;0),FALSE)</f>
        <v/>
      </c>
      <c r="AJ245">
        <f>IFERROR(AND($D$244="",NOT(AND($D$244&lt;&gt;"",$D$244&gt;0))),FALSE)</f>
        <v/>
      </c>
      <c r="AK245">
        <f>IF(AI245,IF(AH245,"ANSWERED","MISSING"),IF(AJ245,IF(AH245,"INVALID","CONTROLLER MISSING"),IF(AH245,"INVALID","NOT APPLICABLE")))</f>
        <v/>
      </c>
      <c r="AL245" t="inlineStr">
        <is>
          <t>PARSED</t>
        </is>
      </c>
    </row>
    <row r="246">
      <c r="A246" s="29" t="inlineStr">
        <is>
          <t>FINS_AMLE_247_v1</t>
        </is>
      </c>
      <c r="B246" s="30" t="inlineStr">
        <is>
          <t>For deposits made via Virtual Financial Assets during the previous calendar year, please specify Number (#) of incoming transactions</t>
        </is>
      </c>
      <c r="C246" s="31" t="inlineStr">
        <is>
          <t>Relates to Crypto Assets Service Providers.
WHEN TO ANSWER: At least one of these conditions must be met: “Product and Services” (FINS_AMLE_8) includes “Custody of Crypto Assets”; or “Product and Services” (FINS_AMLE_8) includes “Crypto Services (exchange, transfer)”; or “Product and Services” (FINS_AMLE_8) includes “Crypto FIAT Cards”</t>
        </is>
      </c>
      <c r="D246" s="34" t="inlineStr"/>
      <c r="E246" s="33" t="inlineStr"/>
      <c r="F246" s="33" t="inlineStr"/>
      <c r="G246" s="33" t="inlineStr"/>
      <c r="H246" s="33" t="inlineStr"/>
      <c r="I246" s="33" t="inlineStr"/>
      <c r="J246" s="33" t="inlineStr"/>
      <c r="K246" s="33" t="inlineStr"/>
      <c r="L246" s="33" t="inlineStr"/>
      <c r="M246" s="33" t="inlineStr"/>
      <c r="N246" s="33" t="inlineStr"/>
      <c r="O246" s="33" t="inlineStr"/>
      <c r="P246" s="33" t="inlineStr"/>
      <c r="Q246" s="33" t="inlineStr"/>
      <c r="R246" s="33" t="inlineStr"/>
      <c r="S246" s="33" t="inlineStr"/>
      <c r="T246" s="33" t="inlineStr"/>
      <c r="U246" s="33" t="inlineStr"/>
      <c r="V246" s="33" t="inlineStr"/>
      <c r="W246" s="33" t="inlineStr"/>
      <c r="X246" s="33" t="inlineStr"/>
      <c r="Y246" s="33" t="inlineStr"/>
      <c r="Z246" s="33" t="inlineStr"/>
      <c r="AA246" s="33" t="inlineStr"/>
      <c r="AB246" s="33" t="inlineStr"/>
      <c r="AC246" s="33" t="inlineStr"/>
      <c r="AD246" s="33" t="inlineStr"/>
      <c r="AE246" s="33" t="inlineStr"/>
      <c r="AF246" s="33" t="inlineStr"/>
      <c r="AG246" s="33" t="inlineStr"/>
      <c r="AH246">
        <f>COUNTA(D246:D246)&gt;0</f>
        <v/>
      </c>
      <c r="AI246">
        <f>IFERROR(OR(COUNTIF('2- AMLE'!$D$37:$AG$37,"Custody of Crypto Assets")&gt;0,COUNTIF('2- AMLE'!$D$37:$AG$37,"Crypto Services (exchange, transfer)")&gt;0,COUNTIF('2- AMLE'!$D$37:$AG$37,"Crypto FIAT Cards")&gt;0),FALSE)</f>
        <v/>
      </c>
      <c r="AJ246">
        <f>IFERROR(AND(COUNTA('2- AMLE'!$D$37:$AG$37)=0,NOT(OR(COUNTIF('2- AMLE'!$D$37:$AG$37,"Custody of Crypto Assets")&gt;0,COUNTIF('2- AMLE'!$D$37:$AG$37,"Crypto Services (exchange, transfer)")&gt;0,COUNTIF('2- AMLE'!$D$37:$AG$37,"Crypto FIAT Cards")&gt;0))),FALSE)</f>
        <v/>
      </c>
      <c r="AK246">
        <f>IF(AI246,IF(AH246,"ANSWERED","MISSING"),IF(AJ246,IF(AH246,"INVALID","CONTROLLER MISSING"),IF(AH246,"INVALID","NOT APPLICABLE")))</f>
        <v/>
      </c>
      <c r="AL246" t="inlineStr">
        <is>
          <t>PARSED</t>
        </is>
      </c>
    </row>
    <row r="247">
      <c r="A247" s="29" t="inlineStr">
        <is>
          <t>FINS_AMLE_248_v1</t>
        </is>
      </c>
      <c r="B247" s="30" t="inlineStr">
        <is>
          <t>For deposits made via Virtual Financial Assets during the previous calendar year, please specify Value of incoming transactions</t>
        </is>
      </c>
      <c r="C247" s="31" t="inlineStr">
        <is>
          <t>Relates to Crypto Assets Service Providers.
Subject persons are required to use the same reporting currency selected for the MFSA prudential return when completing the AML/CFT return. This currency should be applied co…
WHEN TO ANSWER: “For deposits made via Virtual Financial Assets during the previous calendar year, please specify Number (#) of incoming transactions” (FINS_AMLE_247) is greater than “0”</t>
        </is>
      </c>
      <c r="D247" s="34" t="inlineStr"/>
      <c r="E247" s="33" t="inlineStr"/>
      <c r="F247" s="33" t="inlineStr"/>
      <c r="G247" s="33" t="inlineStr"/>
      <c r="H247" s="33" t="inlineStr"/>
      <c r="I247" s="33" t="inlineStr"/>
      <c r="J247" s="33" t="inlineStr"/>
      <c r="K247" s="33" t="inlineStr"/>
      <c r="L247" s="33" t="inlineStr"/>
      <c r="M247" s="33" t="inlineStr"/>
      <c r="N247" s="33" t="inlineStr"/>
      <c r="O247" s="33" t="inlineStr"/>
      <c r="P247" s="33" t="inlineStr"/>
      <c r="Q247" s="33" t="inlineStr"/>
      <c r="R247" s="33" t="inlineStr"/>
      <c r="S247" s="33" t="inlineStr"/>
      <c r="T247" s="33" t="inlineStr"/>
      <c r="U247" s="33" t="inlineStr"/>
      <c r="V247" s="33" t="inlineStr"/>
      <c r="W247" s="33" t="inlineStr"/>
      <c r="X247" s="33" t="inlineStr"/>
      <c r="Y247" s="33" t="inlineStr"/>
      <c r="Z247" s="33" t="inlineStr"/>
      <c r="AA247" s="33" t="inlineStr"/>
      <c r="AB247" s="33" t="inlineStr"/>
      <c r="AC247" s="33" t="inlineStr"/>
      <c r="AD247" s="33" t="inlineStr"/>
      <c r="AE247" s="33" t="inlineStr"/>
      <c r="AF247" s="33" t="inlineStr"/>
      <c r="AG247" s="33" t="inlineStr"/>
      <c r="AH247">
        <f>COUNTA(D247:D247)&gt;0</f>
        <v/>
      </c>
      <c r="AI247">
        <f>IFERROR(AND($D$246&lt;&gt;"",$D$246&gt;0),FALSE)</f>
        <v/>
      </c>
      <c r="AJ247">
        <f>IFERROR(AND($D$246="",NOT(AND($D$246&lt;&gt;"",$D$246&gt;0))),FALSE)</f>
        <v/>
      </c>
      <c r="AK247">
        <f>IF(AI247,IF(AH247,"ANSWERED","MISSING"),IF(AJ247,IF(AH247,"INVALID","CONTROLLER MISSING"),IF(AH247,"INVALID","NOT APPLICABLE")))</f>
        <v/>
      </c>
      <c r="AL247" t="inlineStr">
        <is>
          <t>PARSED</t>
        </is>
      </c>
    </row>
    <row r="248">
      <c r="A248" s="29" t="inlineStr">
        <is>
          <t>FINS_AMLE_249_v1</t>
        </is>
      </c>
      <c r="B248" s="30" t="inlineStr">
        <is>
          <t>Does your entity provide services relating to the acquiring of payment transactions?</t>
        </is>
      </c>
      <c r="C248" s="31" t="inlineStr">
        <is>
          <t>Further explanation of label not specified. Please refer to question text in label column.
OPTIONS: Yes | No</t>
        </is>
      </c>
      <c r="D248" s="32" t="inlineStr"/>
      <c r="E248" s="33" t="inlineStr"/>
      <c r="F248" s="33" t="inlineStr"/>
      <c r="G248" s="33" t="inlineStr"/>
      <c r="H248" s="33" t="inlineStr"/>
      <c r="I248" s="33" t="inlineStr"/>
      <c r="J248" s="33" t="inlineStr"/>
      <c r="K248" s="33" t="inlineStr"/>
      <c r="L248" s="33" t="inlineStr"/>
      <c r="M248" s="33" t="inlineStr"/>
      <c r="N248" s="33" t="inlineStr"/>
      <c r="O248" s="33" t="inlineStr"/>
      <c r="P248" s="33" t="inlineStr"/>
      <c r="Q248" s="33" t="inlineStr"/>
      <c r="R248" s="33" t="inlineStr"/>
      <c r="S248" s="33" t="inlineStr"/>
      <c r="T248" s="33" t="inlineStr"/>
      <c r="U248" s="33" t="inlineStr"/>
      <c r="V248" s="33" t="inlineStr"/>
      <c r="W248" s="33" t="inlineStr"/>
      <c r="X248" s="33" t="inlineStr"/>
      <c r="Y248" s="33" t="inlineStr"/>
      <c r="Z248" s="33" t="inlineStr"/>
      <c r="AA248" s="33" t="inlineStr"/>
      <c r="AB248" s="33" t="inlineStr"/>
      <c r="AC248" s="33" t="inlineStr"/>
      <c r="AD248" s="33" t="inlineStr"/>
      <c r="AE248" s="33" t="inlineStr"/>
      <c r="AF248" s="33" t="inlineStr"/>
      <c r="AG248" s="33" t="inlineStr"/>
      <c r="AH248">
        <f>COUNTA(D248:D248)&gt;0</f>
        <v/>
      </c>
      <c r="AI248">
        <f>TRUE</f>
        <v/>
      </c>
      <c r="AJ248">
        <f>FALSE</f>
        <v/>
      </c>
      <c r="AK248">
        <f>IF(AH248,"ANSWERED","MISSING")</f>
        <v/>
      </c>
      <c r="AL248" t="inlineStr">
        <is>
          <t>NO_DEPENDENCY</t>
        </is>
      </c>
    </row>
    <row r="249">
      <c r="A249" s="29" t="inlineStr">
        <is>
          <t>FINS_AMLE_250_v1</t>
        </is>
      </c>
      <c r="B249" s="30" t="inlineStr">
        <is>
          <t>What is the value of acquired payments during the previous calendar year?</t>
        </is>
      </c>
      <c r="C249" s="31" t="inlineStr">
        <is>
          <t>Subject persons are required to use the same reporting currency selected for the MFSA prudential return when completing the AML/CFT return. This currency should be applied consistently across the entire return. Where a…
WHEN TO ANSWER: “Does your entity provide services relating to the acquiring of payment transactions?” (FINS_AMLE_249) is “Yes”</t>
        </is>
      </c>
      <c r="D249" s="34" t="inlineStr"/>
      <c r="E249" s="33" t="inlineStr"/>
      <c r="F249" s="33" t="inlineStr"/>
      <c r="G249" s="33" t="inlineStr"/>
      <c r="H249" s="33" t="inlineStr"/>
      <c r="I249" s="33" t="inlineStr"/>
      <c r="J249" s="33" t="inlineStr"/>
      <c r="K249" s="33" t="inlineStr"/>
      <c r="L249" s="33" t="inlineStr"/>
      <c r="M249" s="33" t="inlineStr"/>
      <c r="N249" s="33" t="inlineStr"/>
      <c r="O249" s="33" t="inlineStr"/>
      <c r="P249" s="33" t="inlineStr"/>
      <c r="Q249" s="33" t="inlineStr"/>
      <c r="R249" s="33" t="inlineStr"/>
      <c r="S249" s="33" t="inlineStr"/>
      <c r="T249" s="33" t="inlineStr"/>
      <c r="U249" s="33" t="inlineStr"/>
      <c r="V249" s="33" t="inlineStr"/>
      <c r="W249" s="33" t="inlineStr"/>
      <c r="X249" s="33" t="inlineStr"/>
      <c r="Y249" s="33" t="inlineStr"/>
      <c r="Z249" s="33" t="inlineStr"/>
      <c r="AA249" s="33" t="inlineStr"/>
      <c r="AB249" s="33" t="inlineStr"/>
      <c r="AC249" s="33" t="inlineStr"/>
      <c r="AD249" s="33" t="inlineStr"/>
      <c r="AE249" s="33" t="inlineStr"/>
      <c r="AF249" s="33" t="inlineStr"/>
      <c r="AG249" s="33" t="inlineStr"/>
      <c r="AH249">
        <f>COUNTA(D249:D249)&gt;0</f>
        <v/>
      </c>
      <c r="AI249">
        <f>IFERROR(AND($D$248&lt;&gt;"",$D$248="Yes"),FALSE)</f>
        <v/>
      </c>
      <c r="AJ249">
        <f>IFERROR(AND($D$248="",NOT(AND($D$248&lt;&gt;"",$D$248="Yes"))),FALSE)</f>
        <v/>
      </c>
      <c r="AK249">
        <f>IF(AI249,IF(AH249,"ANSWERED","MISSING"),IF(AJ249,IF(AH249,"INVALID","CONTROLLER MISSING"),IF(AH249,"INVALID","NOT APPLICABLE")))</f>
        <v/>
      </c>
      <c r="AL249" t="inlineStr">
        <is>
          <t>PARSED</t>
        </is>
      </c>
    </row>
    <row r="250">
      <c r="A250" s="29" t="inlineStr">
        <is>
          <t>FINS_AMLE_251_v1</t>
        </is>
      </c>
      <c r="B250" s="30" t="inlineStr">
        <is>
          <t>What is the volume of acquired payments during the previous calendar year?</t>
        </is>
      </c>
      <c r="C250" s="31" t="inlineStr">
        <is>
          <t>Further explanation of label not specified. Please refer to question text in label column.
WHEN TO ANSWER: “Does your entity provide services relating to the acquiring of payment transactions?” (FINS_AMLE_249) is “Yes”</t>
        </is>
      </c>
      <c r="D250" s="34" t="inlineStr"/>
      <c r="E250" s="33" t="inlineStr"/>
      <c r="F250" s="33" t="inlineStr"/>
      <c r="G250" s="33" t="inlineStr"/>
      <c r="H250" s="33" t="inlineStr"/>
      <c r="I250" s="33" t="inlineStr"/>
      <c r="J250" s="33" t="inlineStr"/>
      <c r="K250" s="33" t="inlineStr"/>
      <c r="L250" s="33" t="inlineStr"/>
      <c r="M250" s="33" t="inlineStr"/>
      <c r="N250" s="33" t="inlineStr"/>
      <c r="O250" s="33" t="inlineStr"/>
      <c r="P250" s="33" t="inlineStr"/>
      <c r="Q250" s="33" t="inlineStr"/>
      <c r="R250" s="33" t="inlineStr"/>
      <c r="S250" s="33" t="inlineStr"/>
      <c r="T250" s="33" t="inlineStr"/>
      <c r="U250" s="33" t="inlineStr"/>
      <c r="V250" s="33" t="inlineStr"/>
      <c r="W250" s="33" t="inlineStr"/>
      <c r="X250" s="33" t="inlineStr"/>
      <c r="Y250" s="33" t="inlineStr"/>
      <c r="Z250" s="33" t="inlineStr"/>
      <c r="AA250" s="33" t="inlineStr"/>
      <c r="AB250" s="33" t="inlineStr"/>
      <c r="AC250" s="33" t="inlineStr"/>
      <c r="AD250" s="33" t="inlineStr"/>
      <c r="AE250" s="33" t="inlineStr"/>
      <c r="AF250" s="33" t="inlineStr"/>
      <c r="AG250" s="33" t="inlineStr"/>
      <c r="AH250">
        <f>COUNTA(D250:D250)&gt;0</f>
        <v/>
      </c>
      <c r="AI250">
        <f>IFERROR(AND($D$248&lt;&gt;"",$D$248="Yes"),FALSE)</f>
        <v/>
      </c>
      <c r="AJ250">
        <f>IFERROR(AND($D$248="",NOT(AND($D$248&lt;&gt;"",$D$248="Yes"))),FALSE)</f>
        <v/>
      </c>
      <c r="AK250">
        <f>IF(AI250,IF(AH250,"ANSWERED","MISSING"),IF(AJ250,IF(AH250,"INVALID","CONTROLLER MISSING"),IF(AH250,"INVALID","NOT APPLICABLE")))</f>
        <v/>
      </c>
      <c r="AL250" t="inlineStr">
        <is>
          <t>PARSED</t>
        </is>
      </c>
    </row>
    <row r="251">
      <c r="A251" s="29" t="inlineStr">
        <is>
          <t>FINS_AMLE_252_v1</t>
        </is>
      </c>
      <c r="B251" s="30" t="inlineStr">
        <is>
          <t>To how many merchants did your entity provide services relating to the acquiring of
payment transactions during the previous calendar year?</t>
        </is>
      </c>
      <c r="C251" s="31" t="inlineStr">
        <is>
          <t>Further explanation of label not specified. Please refer to question text in label column.</t>
        </is>
      </c>
      <c r="D251" s="32" t="inlineStr"/>
      <c r="E251" s="33" t="inlineStr"/>
      <c r="F251" s="33" t="inlineStr"/>
      <c r="G251" s="33" t="inlineStr"/>
      <c r="H251" s="33" t="inlineStr"/>
      <c r="I251" s="33" t="inlineStr"/>
      <c r="J251" s="33" t="inlineStr"/>
      <c r="K251" s="33" t="inlineStr"/>
      <c r="L251" s="33" t="inlineStr"/>
      <c r="M251" s="33" t="inlineStr"/>
      <c r="N251" s="33" t="inlineStr"/>
      <c r="O251" s="33" t="inlineStr"/>
      <c r="P251" s="33" t="inlineStr"/>
      <c r="Q251" s="33" t="inlineStr"/>
      <c r="R251" s="33" t="inlineStr"/>
      <c r="S251" s="33" t="inlineStr"/>
      <c r="T251" s="33" t="inlineStr"/>
      <c r="U251" s="33" t="inlineStr"/>
      <c r="V251" s="33" t="inlineStr"/>
      <c r="W251" s="33" t="inlineStr"/>
      <c r="X251" s="33" t="inlineStr"/>
      <c r="Y251" s="33" t="inlineStr"/>
      <c r="Z251" s="33" t="inlineStr"/>
      <c r="AA251" s="33" t="inlineStr"/>
      <c r="AB251" s="33" t="inlineStr"/>
      <c r="AC251" s="33" t="inlineStr"/>
      <c r="AD251" s="33" t="inlineStr"/>
      <c r="AE251" s="33" t="inlineStr"/>
      <c r="AF251" s="33" t="inlineStr"/>
      <c r="AG251" s="33" t="inlineStr"/>
      <c r="AH251">
        <f>COUNTA(D251:D251)&gt;0</f>
        <v/>
      </c>
      <c r="AI251">
        <f>TRUE</f>
        <v/>
      </c>
      <c r="AJ251">
        <f>FALSE</f>
        <v/>
      </c>
      <c r="AK251">
        <f>IF(AH251,"ANSWERED","MISSING")</f>
        <v/>
      </c>
      <c r="AL251" t="inlineStr">
        <is>
          <t>NO_DEPENDENCY</t>
        </is>
      </c>
    </row>
    <row r="252">
      <c r="A252" s="29" t="inlineStr">
        <is>
          <t>FINS_AMLE_253_v1</t>
        </is>
      </c>
      <c r="B252" s="30" t="inlineStr">
        <is>
          <t>Please indicate the total number of pooled accounts held by your entity as at the end of the prior calendar year.</t>
        </is>
      </c>
      <c r="C252" s="31" t="inlineStr">
        <is>
          <t>Further explanation of label not specified. Please refer to question text in label column.</t>
        </is>
      </c>
      <c r="D252" s="32" t="inlineStr"/>
      <c r="E252" s="33" t="inlineStr"/>
      <c r="F252" s="33" t="inlineStr"/>
      <c r="G252" s="33" t="inlineStr"/>
      <c r="H252" s="33" t="inlineStr"/>
      <c r="I252" s="33" t="inlineStr"/>
      <c r="J252" s="33" t="inlineStr"/>
      <c r="K252" s="33" t="inlineStr"/>
      <c r="L252" s="33" t="inlineStr"/>
      <c r="M252" s="33" t="inlineStr"/>
      <c r="N252" s="33" t="inlineStr"/>
      <c r="O252" s="33" t="inlineStr"/>
      <c r="P252" s="33" t="inlineStr"/>
      <c r="Q252" s="33" t="inlineStr"/>
      <c r="R252" s="33" t="inlineStr"/>
      <c r="S252" s="33" t="inlineStr"/>
      <c r="T252" s="33" t="inlineStr"/>
      <c r="U252" s="33" t="inlineStr"/>
      <c r="V252" s="33" t="inlineStr"/>
      <c r="W252" s="33" t="inlineStr"/>
      <c r="X252" s="33" t="inlineStr"/>
      <c r="Y252" s="33" t="inlineStr"/>
      <c r="Z252" s="33" t="inlineStr"/>
      <c r="AA252" s="33" t="inlineStr"/>
      <c r="AB252" s="33" t="inlineStr"/>
      <c r="AC252" s="33" t="inlineStr"/>
      <c r="AD252" s="33" t="inlineStr"/>
      <c r="AE252" s="33" t="inlineStr"/>
      <c r="AF252" s="33" t="inlineStr"/>
      <c r="AG252" s="33" t="inlineStr"/>
      <c r="AH252">
        <f>COUNTA(D252:D252)&gt;0</f>
        <v/>
      </c>
      <c r="AI252">
        <f>TRUE</f>
        <v/>
      </c>
      <c r="AJ252">
        <f>FALSE</f>
        <v/>
      </c>
      <c r="AK252">
        <f>IF(AH252,"ANSWERED","MISSING")</f>
        <v/>
      </c>
      <c r="AL252" t="inlineStr">
        <is>
          <t>NO_DEPENDENCY</t>
        </is>
      </c>
    </row>
    <row r="253">
      <c r="A253" s="29" t="inlineStr">
        <is>
          <t>FINS_AMLE_254_v1</t>
        </is>
      </c>
      <c r="B253" s="30" t="inlineStr">
        <is>
          <t>Please indicate the total value of incoming transactions processed in relation to pooled accounts during the prior calendar year.</t>
        </is>
      </c>
      <c r="C253"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of pooled accounts held by your entity as at the end of the prior calendar year.” (FINS_AMLE_253) is greater than “0”</t>
        </is>
      </c>
      <c r="D253" s="34" t="inlineStr"/>
      <c r="E253" s="33" t="inlineStr"/>
      <c r="F253" s="33" t="inlineStr"/>
      <c r="G253" s="33" t="inlineStr"/>
      <c r="H253" s="33" t="inlineStr"/>
      <c r="I253" s="33" t="inlineStr"/>
      <c r="J253" s="33" t="inlineStr"/>
      <c r="K253" s="33" t="inlineStr"/>
      <c r="L253" s="33" t="inlineStr"/>
      <c r="M253" s="33" t="inlineStr"/>
      <c r="N253" s="33" t="inlineStr"/>
      <c r="O253" s="33" t="inlineStr"/>
      <c r="P253" s="33" t="inlineStr"/>
      <c r="Q253" s="33" t="inlineStr"/>
      <c r="R253" s="33" t="inlineStr"/>
      <c r="S253" s="33" t="inlineStr"/>
      <c r="T253" s="33" t="inlineStr"/>
      <c r="U253" s="33" t="inlineStr"/>
      <c r="V253" s="33" t="inlineStr"/>
      <c r="W253" s="33" t="inlineStr"/>
      <c r="X253" s="33" t="inlineStr"/>
      <c r="Y253" s="33" t="inlineStr"/>
      <c r="Z253" s="33" t="inlineStr"/>
      <c r="AA253" s="33" t="inlineStr"/>
      <c r="AB253" s="33" t="inlineStr"/>
      <c r="AC253" s="33" t="inlineStr"/>
      <c r="AD253" s="33" t="inlineStr"/>
      <c r="AE253" s="33" t="inlineStr"/>
      <c r="AF253" s="33" t="inlineStr"/>
      <c r="AG253" s="33" t="inlineStr"/>
      <c r="AH253">
        <f>COUNTA(D253:D253)&gt;0</f>
        <v/>
      </c>
      <c r="AI253">
        <f>IFERROR(AND($D$252&lt;&gt;"",$D$252&gt;0),FALSE)</f>
        <v/>
      </c>
      <c r="AJ253">
        <f>IFERROR(AND($D$252="",NOT(AND($D$252&lt;&gt;"",$D$252&gt;0))),FALSE)</f>
        <v/>
      </c>
      <c r="AK253">
        <f>IF(AI253,IF(AH253,"ANSWERED","MISSING"),IF(AJ253,IF(AH253,"INVALID","CONTROLLER MISSING"),IF(AH253,"INVALID","NOT APPLICABLE")))</f>
        <v/>
      </c>
      <c r="AL253" t="inlineStr">
        <is>
          <t>PARSED</t>
        </is>
      </c>
    </row>
    <row r="254">
      <c r="A254" s="29" t="inlineStr">
        <is>
          <t>FINS_AMLE_255_v1</t>
        </is>
      </c>
      <c r="B254" s="30" t="inlineStr">
        <is>
          <t>Please indicate the total value of outgoing transactions processed in relation to pooled accounts during the prior calendar year.</t>
        </is>
      </c>
      <c r="C254"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of pooled accounts held by your entity as at the end of the prior calendar year.” (FINS_AMLE_253) is greater than “0”</t>
        </is>
      </c>
      <c r="D254" s="34" t="inlineStr"/>
      <c r="E254" s="33" t="inlineStr"/>
      <c r="F254" s="33" t="inlineStr"/>
      <c r="G254" s="33" t="inlineStr"/>
      <c r="H254" s="33" t="inlineStr"/>
      <c r="I254" s="33" t="inlineStr"/>
      <c r="J254" s="33" t="inlineStr"/>
      <c r="K254" s="33" t="inlineStr"/>
      <c r="L254" s="33" t="inlineStr"/>
      <c r="M254" s="33" t="inlineStr"/>
      <c r="N254" s="33" t="inlineStr"/>
      <c r="O254" s="33" t="inlineStr"/>
      <c r="P254" s="33" t="inlineStr"/>
      <c r="Q254" s="33" t="inlineStr"/>
      <c r="R254" s="33" t="inlineStr"/>
      <c r="S254" s="33" t="inlineStr"/>
      <c r="T254" s="33" t="inlineStr"/>
      <c r="U254" s="33" t="inlineStr"/>
      <c r="V254" s="33" t="inlineStr"/>
      <c r="W254" s="33" t="inlineStr"/>
      <c r="X254" s="33" t="inlineStr"/>
      <c r="Y254" s="33" t="inlineStr"/>
      <c r="Z254" s="33" t="inlineStr"/>
      <c r="AA254" s="33" t="inlineStr"/>
      <c r="AB254" s="33" t="inlineStr"/>
      <c r="AC254" s="33" t="inlineStr"/>
      <c r="AD254" s="33" t="inlineStr"/>
      <c r="AE254" s="33" t="inlineStr"/>
      <c r="AF254" s="33" t="inlineStr"/>
      <c r="AG254" s="33" t="inlineStr"/>
      <c r="AH254">
        <f>COUNTA(D254:D254)&gt;0</f>
        <v/>
      </c>
      <c r="AI254">
        <f>IFERROR(AND($D$252&lt;&gt;"",$D$252&gt;0),FALSE)</f>
        <v/>
      </c>
      <c r="AJ254">
        <f>IFERROR(AND($D$252="",NOT(AND($D$252&lt;&gt;"",$D$252&gt;0))),FALSE)</f>
        <v/>
      </c>
      <c r="AK254">
        <f>IF(AI254,IF(AH254,"ANSWERED","MISSING"),IF(AJ254,IF(AH254,"INVALID","CONTROLLER MISSING"),IF(AH254,"INVALID","NOT APPLICABLE")))</f>
        <v/>
      </c>
      <c r="AL254" t="inlineStr">
        <is>
          <t>PARSED</t>
        </is>
      </c>
    </row>
    <row r="255">
      <c r="A255" s="29" t="inlineStr">
        <is>
          <t>FINS_AMLE_256_v1</t>
        </is>
      </c>
      <c r="B255" s="30" t="inlineStr">
        <is>
          <t>As at the end of the last calendar year, how many customers held a pooled account with your entity?</t>
        </is>
      </c>
      <c r="C255" s="31" t="inlineStr">
        <is>
          <t>Further explanation of label not specified. Please refer to question text in label column.
WHEN TO ANSWER: “Please indicate the total number of pooled accounts held by your entity as at the end of the prior calendar year.” (FINS_AMLE_253) is greater than “0”</t>
        </is>
      </c>
      <c r="D255" s="34" t="inlineStr"/>
      <c r="E255" s="33" t="inlineStr"/>
      <c r="F255" s="33" t="inlineStr"/>
      <c r="G255" s="33" t="inlineStr"/>
      <c r="H255" s="33" t="inlineStr"/>
      <c r="I255" s="33" t="inlineStr"/>
      <c r="J255" s="33" t="inlineStr"/>
      <c r="K255" s="33" t="inlineStr"/>
      <c r="L255" s="33" t="inlineStr"/>
      <c r="M255" s="33" t="inlineStr"/>
      <c r="N255" s="33" t="inlineStr"/>
      <c r="O255" s="33" t="inlineStr"/>
      <c r="P255" s="33" t="inlineStr"/>
      <c r="Q255" s="33" t="inlineStr"/>
      <c r="R255" s="33" t="inlineStr"/>
      <c r="S255" s="33" t="inlineStr"/>
      <c r="T255" s="33" t="inlineStr"/>
      <c r="U255" s="33" t="inlineStr"/>
      <c r="V255" s="33" t="inlineStr"/>
      <c r="W255" s="33" t="inlineStr"/>
      <c r="X255" s="33" t="inlineStr"/>
      <c r="Y255" s="33" t="inlineStr"/>
      <c r="Z255" s="33" t="inlineStr"/>
      <c r="AA255" s="33" t="inlineStr"/>
      <c r="AB255" s="33" t="inlineStr"/>
      <c r="AC255" s="33" t="inlineStr"/>
      <c r="AD255" s="33" t="inlineStr"/>
      <c r="AE255" s="33" t="inlineStr"/>
      <c r="AF255" s="33" t="inlineStr"/>
      <c r="AG255" s="33" t="inlineStr"/>
      <c r="AH255">
        <f>COUNTA(D255:D255)&gt;0</f>
        <v/>
      </c>
      <c r="AI255">
        <f>IFERROR(AND($D$252&lt;&gt;"",$D$252&gt;0),FALSE)</f>
        <v/>
      </c>
      <c r="AJ255">
        <f>IFERROR(AND($D$252="",NOT(AND($D$252&lt;&gt;"",$D$252&gt;0))),FALSE)</f>
        <v/>
      </c>
      <c r="AK255">
        <f>IF(AI255,IF(AH255,"ANSWERED","MISSING"),IF(AJ255,IF(AH255,"INVALID","CONTROLLER MISSING"),IF(AH255,"INVALID","NOT APPLICABLE")))</f>
        <v/>
      </c>
      <c r="AL255" t="inlineStr">
        <is>
          <t>PARSED</t>
        </is>
      </c>
    </row>
    <row r="256" ht="24" customHeight="1">
      <c r="A256" s="28" t="inlineStr">
        <is>
          <t>AMLE — JURISDICTION RISK</t>
        </is>
      </c>
      <c r="B256" s="28" t="n"/>
      <c r="C256" s="28" t="n"/>
      <c r="D256" s="28" t="n"/>
      <c r="E256" s="28" t="n"/>
      <c r="F256" s="28" t="n"/>
      <c r="G256" s="28" t="n"/>
      <c r="H256" s="28" t="n"/>
      <c r="I256" s="28" t="n"/>
      <c r="J256" s="28" t="n"/>
      <c r="K256" s="28" t="n"/>
      <c r="L256" s="28" t="n"/>
      <c r="M256" s="28" t="n"/>
      <c r="N256" s="28" t="n"/>
      <c r="O256" s="28" t="n"/>
      <c r="P256" s="28" t="n"/>
      <c r="Q256" s="28" t="n"/>
      <c r="R256" s="28" t="n"/>
      <c r="S256" s="28" t="n"/>
      <c r="T256" s="28" t="n"/>
      <c r="U256" s="28" t="n"/>
      <c r="V256" s="28" t="n"/>
      <c r="W256" s="28" t="n"/>
      <c r="X256" s="28" t="n"/>
      <c r="Y256" s="28" t="n"/>
      <c r="Z256" s="28" t="n"/>
      <c r="AA256" s="28" t="n"/>
      <c r="AB256" s="28" t="n"/>
      <c r="AC256" s="28" t="n"/>
      <c r="AD256" s="28" t="n"/>
      <c r="AE256" s="28" t="n"/>
      <c r="AF256" s="28" t="n"/>
      <c r="AG256" s="28" t="n"/>
    </row>
    <row r="257">
      <c r="A257" s="29" t="inlineStr">
        <is>
          <t>FINS_AMLE_257_v1</t>
        </is>
      </c>
      <c r="B257" s="30" t="inlineStr">
        <is>
          <t>Country - Natural Persons</t>
        </is>
      </c>
      <c r="C257" s="36" t="inlineStr">
        <is>
          <t>TABLE: 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“Natural Persons” (FINS_AMLE_15) is greater than “0”</t>
        </is>
      </c>
      <c r="D257" s="34" t="inlineStr"/>
      <c r="E257" s="34" t="inlineStr"/>
      <c r="F257" s="34" t="inlineStr"/>
      <c r="G257" s="34" t="inlineStr"/>
      <c r="H257" s="34" t="inlineStr"/>
      <c r="I257" s="34" t="inlineStr"/>
      <c r="J257" s="34" t="inlineStr"/>
      <c r="K257" s="34" t="inlineStr"/>
      <c r="L257" s="34" t="inlineStr"/>
      <c r="M257" s="34" t="inlineStr"/>
      <c r="N257" s="34" t="inlineStr"/>
      <c r="O257" s="34" t="inlineStr"/>
      <c r="P257" s="34" t="inlineStr"/>
      <c r="Q257" s="34" t="inlineStr"/>
      <c r="R257" s="34" t="inlineStr"/>
      <c r="S257" s="34" t="inlineStr"/>
      <c r="T257" s="34" t="inlineStr"/>
      <c r="U257" s="34" t="inlineStr"/>
      <c r="V257" s="34" t="inlineStr"/>
      <c r="W257" s="34" t="inlineStr"/>
      <c r="X257" s="34" t="inlineStr"/>
      <c r="Y257" s="34" t="inlineStr"/>
      <c r="Z257" s="34" t="inlineStr"/>
      <c r="AA257" s="34" t="inlineStr"/>
      <c r="AB257" s="34" t="inlineStr"/>
      <c r="AC257" s="34" t="inlineStr"/>
      <c r="AD257" s="34" t="inlineStr"/>
      <c r="AE257" s="34" t="inlineStr"/>
      <c r="AF257" s="34" t="inlineStr"/>
      <c r="AG257" s="34" t="inlineStr"/>
      <c r="AH257">
        <f>COUNTA(D257:AG257)&gt;0</f>
        <v/>
      </c>
      <c r="AI257">
        <f>IFERROR(AND($D$8&lt;&gt;"",$D$8&gt;0),FALSE)</f>
        <v/>
      </c>
      <c r="AJ257">
        <f>IFERROR(AND($D$8="",NOT(AND($D$8&lt;&gt;"",$D$8&gt;0))),FALSE)</f>
        <v/>
      </c>
      <c r="AK257">
        <f>IF(AI257,IF(AH257,"ANSWERED","MISSING"),IF(AJ257,IF(AH257,"INVALID","CONTROLLER MISSING"),IF(AH257,"INVALID","NOT APPLICABLE")))</f>
        <v/>
      </c>
      <c r="AL257" t="inlineStr">
        <is>
          <t>PARSED</t>
        </is>
      </c>
    </row>
    <row r="258">
      <c r="A258" s="29" t="inlineStr">
        <is>
          <t>FINS_AMLE_258_v1</t>
        </is>
      </c>
      <c r="B258" s="30" t="inlineStr">
        <is>
          <t>Natural Persons</t>
        </is>
      </c>
      <c r="C258" s="36" t="inlineStr">
        <is>
          <t>TABLE: 1.0
This datapoint is applicable for all sectors.
Per country data should be based on the customers’ country of residence.
Indicate the number of customers which are Natural Persons (NP) per country, as of end of the refere…
HOW TO ANSWER: Multiple values; one item per Value_N cell.
WHEN TO ANSWER: “Country - Natural Persons” (FINS_AMLE_257) has been answered</t>
        </is>
      </c>
      <c r="D258" s="34" t="inlineStr"/>
      <c r="E258" s="34" t="inlineStr"/>
      <c r="F258" s="34" t="inlineStr"/>
      <c r="G258" s="34" t="inlineStr"/>
      <c r="H258" s="34" t="inlineStr"/>
      <c r="I258" s="34" t="inlineStr"/>
      <c r="J258" s="34" t="inlineStr"/>
      <c r="K258" s="34" t="inlineStr"/>
      <c r="L258" s="34" t="inlineStr"/>
      <c r="M258" s="34" t="inlineStr"/>
      <c r="N258" s="34" t="inlineStr"/>
      <c r="O258" s="34" t="inlineStr"/>
      <c r="P258" s="34" t="inlineStr"/>
      <c r="Q258" s="34" t="inlineStr"/>
      <c r="R258" s="34" t="inlineStr"/>
      <c r="S258" s="34" t="inlineStr"/>
      <c r="T258" s="34" t="inlineStr"/>
      <c r="U258" s="34" t="inlineStr"/>
      <c r="V258" s="34" t="inlineStr"/>
      <c r="W258" s="34" t="inlineStr"/>
      <c r="X258" s="34" t="inlineStr"/>
      <c r="Y258" s="34" t="inlineStr"/>
      <c r="Z258" s="34" t="inlineStr"/>
      <c r="AA258" s="34" t="inlineStr"/>
      <c r="AB258" s="34" t="inlineStr"/>
      <c r="AC258" s="34" t="inlineStr"/>
      <c r="AD258" s="34" t="inlineStr"/>
      <c r="AE258" s="34" t="inlineStr"/>
      <c r="AF258" s="34" t="inlineStr"/>
      <c r="AG258" s="34" t="inlineStr"/>
      <c r="AH258">
        <f>COUNTA(D258:AG258)&gt;0</f>
        <v/>
      </c>
      <c r="AI258">
        <f>IFERROR(D$257&lt;&gt;"",FALSE)</f>
        <v/>
      </c>
      <c r="AJ258">
        <f>IFERROR(AND(D$257="",NOT(D$257&lt;&gt;"")),FALSE)</f>
        <v/>
      </c>
      <c r="AK258">
        <f>IF(AI258,IF(AH258,"ANSWERED","MISSING"),IF(AJ258,IF(AH258,"INVALID","CONTROLLER MISSING"),IF(AH258,"INVALID","NOT APPLICABLE")))</f>
        <v/>
      </c>
      <c r="AL258" t="inlineStr">
        <is>
          <t>PARSED</t>
        </is>
      </c>
    </row>
    <row r="259">
      <c r="A259" s="29" t="inlineStr">
        <is>
          <t>FINS_AMLE_259_v1</t>
        </is>
      </c>
      <c r="B259" s="30" t="inlineStr">
        <is>
          <t>Country - Legal Entities</t>
        </is>
      </c>
      <c r="C259" s="36" t="inlineStr">
        <is>
          <t>TABLE: 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“Legal Entities” (FINS_AMLE_16) is greater than “0”</t>
        </is>
      </c>
      <c r="D259" s="34" t="inlineStr"/>
      <c r="E259" s="34" t="inlineStr"/>
      <c r="F259" s="34" t="inlineStr"/>
      <c r="G259" s="34" t="inlineStr"/>
      <c r="H259" s="34" t="inlineStr"/>
      <c r="I259" s="34" t="inlineStr"/>
      <c r="J259" s="34" t="inlineStr"/>
      <c r="K259" s="34" t="inlineStr"/>
      <c r="L259" s="34" t="inlineStr"/>
      <c r="M259" s="34" t="inlineStr"/>
      <c r="N259" s="34" t="inlineStr"/>
      <c r="O259" s="34" t="inlineStr"/>
      <c r="P259" s="34" t="inlineStr"/>
      <c r="Q259" s="34" t="inlineStr"/>
      <c r="R259" s="34" t="inlineStr"/>
      <c r="S259" s="34" t="inlineStr"/>
      <c r="T259" s="34" t="inlineStr"/>
      <c r="U259" s="34" t="inlineStr"/>
      <c r="V259" s="34" t="inlineStr"/>
      <c r="W259" s="34" t="inlineStr"/>
      <c r="X259" s="34" t="inlineStr"/>
      <c r="Y259" s="34" t="inlineStr"/>
      <c r="Z259" s="34" t="inlineStr"/>
      <c r="AA259" s="34" t="inlineStr"/>
      <c r="AB259" s="34" t="inlineStr"/>
      <c r="AC259" s="34" t="inlineStr"/>
      <c r="AD259" s="34" t="inlineStr"/>
      <c r="AE259" s="34" t="inlineStr"/>
      <c r="AF259" s="34" t="inlineStr"/>
      <c r="AG259" s="34" t="inlineStr"/>
      <c r="AH259">
        <f>COUNTA(D259:AG259)&gt;0</f>
        <v/>
      </c>
      <c r="AI259">
        <f>IFERROR(AND($D$9&lt;&gt;"",$D$9&gt;0),FALSE)</f>
        <v/>
      </c>
      <c r="AJ259">
        <f>IFERROR(AND($D$9="",NOT(AND($D$9&lt;&gt;"",$D$9&gt;0))),FALSE)</f>
        <v/>
      </c>
      <c r="AK259">
        <f>IF(AI259,IF(AH259,"ANSWERED","MISSING"),IF(AJ259,IF(AH259,"INVALID","CONTROLLER MISSING"),IF(AH259,"INVALID","NOT APPLICABLE")))</f>
        <v/>
      </c>
      <c r="AL259" t="inlineStr">
        <is>
          <t>PARSED</t>
        </is>
      </c>
    </row>
    <row r="260">
      <c r="A260" s="29" t="inlineStr">
        <is>
          <t>FINS_AMLE_260_v1</t>
        </is>
      </c>
      <c r="B260" s="30" t="inlineStr">
        <is>
          <t>Legal Entities</t>
        </is>
      </c>
      <c r="C260" s="36" t="inlineStr">
        <is>
          <t>TABLE: 2.0
This datapoint is applicable for all sectors.
For the purposes of this data collection exercise, Legal entities include legal persons as well as express trust and similar legal arrangements.
Legal entities in the same c…
HOW TO ANSWER: Multiple values; one item per Value_N cell.
WHEN TO ANSWER: “Country - Legal Entities” (FINS_AMLE_259) has been answered</t>
        </is>
      </c>
      <c r="D260" s="34" t="inlineStr"/>
      <c r="E260" s="34" t="inlineStr"/>
      <c r="F260" s="34" t="inlineStr"/>
      <c r="G260" s="34" t="inlineStr"/>
      <c r="H260" s="34" t="inlineStr"/>
      <c r="I260" s="34" t="inlineStr"/>
      <c r="J260" s="34" t="inlineStr"/>
      <c r="K260" s="34" t="inlineStr"/>
      <c r="L260" s="34" t="inlineStr"/>
      <c r="M260" s="34" t="inlineStr"/>
      <c r="N260" s="34" t="inlineStr"/>
      <c r="O260" s="34" t="inlineStr"/>
      <c r="P260" s="34" t="inlineStr"/>
      <c r="Q260" s="34" t="inlineStr"/>
      <c r="R260" s="34" t="inlineStr"/>
      <c r="S260" s="34" t="inlineStr"/>
      <c r="T260" s="34" t="inlineStr"/>
      <c r="U260" s="34" t="inlineStr"/>
      <c r="V260" s="34" t="inlineStr"/>
      <c r="W260" s="34" t="inlineStr"/>
      <c r="X260" s="34" t="inlineStr"/>
      <c r="Y260" s="34" t="inlineStr"/>
      <c r="Z260" s="34" t="inlineStr"/>
      <c r="AA260" s="34" t="inlineStr"/>
      <c r="AB260" s="34" t="inlineStr"/>
      <c r="AC260" s="34" t="inlineStr"/>
      <c r="AD260" s="34" t="inlineStr"/>
      <c r="AE260" s="34" t="inlineStr"/>
      <c r="AF260" s="34" t="inlineStr"/>
      <c r="AG260" s="34" t="inlineStr"/>
      <c r="AH260">
        <f>COUNTA(D260:AG260)&gt;0</f>
        <v/>
      </c>
      <c r="AI260">
        <f>IFERROR(D$259&lt;&gt;"",FALSE)</f>
        <v/>
      </c>
      <c r="AJ260">
        <f>IFERROR(AND(D$259="",NOT(D$259&lt;&gt;"")),FALSE)</f>
        <v/>
      </c>
      <c r="AK260">
        <f>IF(AI260,IF(AH260,"ANSWERED","MISSING"),IF(AJ260,IF(AH260,"INVALID","CONTROLLER MISSING"),IF(AH260,"INVALID","NOT APPLICABLE")))</f>
        <v/>
      </c>
      <c r="AL260" t="inlineStr">
        <is>
          <t>PARSED</t>
        </is>
      </c>
    </row>
    <row r="261">
      <c r="A261" s="29" t="inlineStr">
        <is>
          <t>FINS_AMLE_261_v1</t>
        </is>
      </c>
      <c r="B261" s="30" t="inlineStr">
        <is>
          <t>Country - Natural Persons – PEPs, Family Members or Close Associates</t>
        </is>
      </c>
      <c r="C261" s="36" t="inlineStr">
        <is>
          <t>TABLE: 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“Natural Persons - PEPs, Family Members or Close Associates” (FINS_AMLE_17) is greater than “0”</t>
        </is>
      </c>
      <c r="D261" s="34" t="inlineStr"/>
      <c r="E261" s="34" t="inlineStr"/>
      <c r="F261" s="34" t="inlineStr"/>
      <c r="G261" s="34" t="inlineStr"/>
      <c r="H261" s="34" t="inlineStr"/>
      <c r="I261" s="34" t="inlineStr"/>
      <c r="J261" s="34" t="inlineStr"/>
      <c r="K261" s="34" t="inlineStr"/>
      <c r="L261" s="34" t="inlineStr"/>
      <c r="M261" s="34" t="inlineStr"/>
      <c r="N261" s="34" t="inlineStr"/>
      <c r="O261" s="34" t="inlineStr"/>
      <c r="P261" s="34" t="inlineStr"/>
      <c r="Q261" s="34" t="inlineStr"/>
      <c r="R261" s="34" t="inlineStr"/>
      <c r="S261" s="34" t="inlineStr"/>
      <c r="T261" s="34" t="inlineStr"/>
      <c r="U261" s="34" t="inlineStr"/>
      <c r="V261" s="34" t="inlineStr"/>
      <c r="W261" s="34" t="inlineStr"/>
      <c r="X261" s="34" t="inlineStr"/>
      <c r="Y261" s="34" t="inlineStr"/>
      <c r="Z261" s="34" t="inlineStr"/>
      <c r="AA261" s="34" t="inlineStr"/>
      <c r="AB261" s="34" t="inlineStr"/>
      <c r="AC261" s="34" t="inlineStr"/>
      <c r="AD261" s="34" t="inlineStr"/>
      <c r="AE261" s="34" t="inlineStr"/>
      <c r="AF261" s="34" t="inlineStr"/>
      <c r="AG261" s="34" t="inlineStr"/>
      <c r="AH261">
        <f>COUNTA(D261:AG261)&gt;0</f>
        <v/>
      </c>
      <c r="AI261">
        <f>IFERROR(AND($D$10&lt;&gt;"",$D$10&gt;0),FALSE)</f>
        <v/>
      </c>
      <c r="AJ261">
        <f>IFERROR(AND($D$10="",NOT(AND($D$10&lt;&gt;"",$D$10&gt;0))),FALSE)</f>
        <v/>
      </c>
      <c r="AK261">
        <f>IF(AI261,IF(AH261,"ANSWERED","MISSING"),IF(AJ261,IF(AH261,"INVALID","CONTROLLER MISSING"),IF(AH261,"INVALID","NOT APPLICABLE")))</f>
        <v/>
      </c>
      <c r="AL261" t="inlineStr">
        <is>
          <t>PARSED</t>
        </is>
      </c>
    </row>
    <row r="262">
      <c r="A262" s="29" t="inlineStr">
        <is>
          <t>FINS_AMLE_262_v1</t>
        </is>
      </c>
      <c r="B262" s="30" t="inlineStr">
        <is>
          <t>Natural Persons – PEPs, Family Members or Close Associates</t>
        </is>
      </c>
      <c r="C262" s="36" t="inlineStr">
        <is>
          <t>TABLE: 3.0
This datapoint is applicable for all sectors.
Indicate the number of Natural Person (NP) customers who are identified as: (i) politically exposed persons (PEPs), (ii) family members of PEPs, or (iii) persons known to be…
HOW TO ANSWER: Multiple values; one item per Value_N cell.
WHEN TO ANSWER: “Country - Natural Persons – PEPs, Family Members or Close Associates” (FINS_AMLE_261) has been answered</t>
        </is>
      </c>
      <c r="D262" s="34" t="inlineStr"/>
      <c r="E262" s="34" t="inlineStr"/>
      <c r="F262" s="34" t="inlineStr"/>
      <c r="G262" s="34" t="inlineStr"/>
      <c r="H262" s="34" t="inlineStr"/>
      <c r="I262" s="34" t="inlineStr"/>
      <c r="J262" s="34" t="inlineStr"/>
      <c r="K262" s="34" t="inlineStr"/>
      <c r="L262" s="34" t="inlineStr"/>
      <c r="M262" s="34" t="inlineStr"/>
      <c r="N262" s="34" t="inlineStr"/>
      <c r="O262" s="34" t="inlineStr"/>
      <c r="P262" s="34" t="inlineStr"/>
      <c r="Q262" s="34" t="inlineStr"/>
      <c r="R262" s="34" t="inlineStr"/>
      <c r="S262" s="34" t="inlineStr"/>
      <c r="T262" s="34" t="inlineStr"/>
      <c r="U262" s="34" t="inlineStr"/>
      <c r="V262" s="34" t="inlineStr"/>
      <c r="W262" s="34" t="inlineStr"/>
      <c r="X262" s="34" t="inlineStr"/>
      <c r="Y262" s="34" t="inlineStr"/>
      <c r="Z262" s="34" t="inlineStr"/>
      <c r="AA262" s="34" t="inlineStr"/>
      <c r="AB262" s="34" t="inlineStr"/>
      <c r="AC262" s="34" t="inlineStr"/>
      <c r="AD262" s="34" t="inlineStr"/>
      <c r="AE262" s="34" t="inlineStr"/>
      <c r="AF262" s="34" t="inlineStr"/>
      <c r="AG262" s="34" t="inlineStr"/>
      <c r="AH262">
        <f>COUNTA(D262:AG262)&gt;0</f>
        <v/>
      </c>
      <c r="AI262">
        <f>IFERROR(D$261&lt;&gt;"",FALSE)</f>
        <v/>
      </c>
      <c r="AJ262">
        <f>IFERROR(AND(D$261="",NOT(D$261&lt;&gt;"")),FALSE)</f>
        <v/>
      </c>
      <c r="AK262">
        <f>IF(AI262,IF(AH262,"ANSWERED","MISSING"),IF(AJ262,IF(AH262,"INVALID","CONTROLLER MISSING"),IF(AH262,"INVALID","NOT APPLICABLE")))</f>
        <v/>
      </c>
      <c r="AL262" t="inlineStr">
        <is>
          <t>PARSED</t>
        </is>
      </c>
    </row>
    <row r="263">
      <c r="A263" s="29" t="inlineStr">
        <is>
          <t>FINS_AMLE_263_v1</t>
        </is>
      </c>
      <c r="B263" s="30" t="inlineStr">
        <is>
          <t>Country - Legal Entities – PEPs, Family Members or Close Associates as BOs</t>
        </is>
      </c>
      <c r="C263" s="36" t="inlineStr">
        <is>
          <t>TABLE: 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“Legal Entities – PEPs, Family Members or Close Associates as BOs” (FINS_AMLE_18) is greater th…</t>
        </is>
      </c>
      <c r="D263" s="34" t="inlineStr"/>
      <c r="E263" s="34" t="inlineStr"/>
      <c r="F263" s="34" t="inlineStr"/>
      <c r="G263" s="34" t="inlineStr"/>
      <c r="H263" s="34" t="inlineStr"/>
      <c r="I263" s="34" t="inlineStr"/>
      <c r="J263" s="34" t="inlineStr"/>
      <c r="K263" s="34" t="inlineStr"/>
      <c r="L263" s="34" t="inlineStr"/>
      <c r="M263" s="34" t="inlineStr"/>
      <c r="N263" s="34" t="inlineStr"/>
      <c r="O263" s="34" t="inlineStr"/>
      <c r="P263" s="34" t="inlineStr"/>
      <c r="Q263" s="34" t="inlineStr"/>
      <c r="R263" s="34" t="inlineStr"/>
      <c r="S263" s="34" t="inlineStr"/>
      <c r="T263" s="34" t="inlineStr"/>
      <c r="U263" s="34" t="inlineStr"/>
      <c r="V263" s="34" t="inlineStr"/>
      <c r="W263" s="34" t="inlineStr"/>
      <c r="X263" s="34" t="inlineStr"/>
      <c r="Y263" s="34" t="inlineStr"/>
      <c r="Z263" s="34" t="inlineStr"/>
      <c r="AA263" s="34" t="inlineStr"/>
      <c r="AB263" s="34" t="inlineStr"/>
      <c r="AC263" s="34" t="inlineStr"/>
      <c r="AD263" s="34" t="inlineStr"/>
      <c r="AE263" s="34" t="inlineStr"/>
      <c r="AF263" s="34" t="inlineStr"/>
      <c r="AG263" s="34" t="inlineStr"/>
      <c r="AH263">
        <f>COUNTA(D263:AG263)&gt;0</f>
        <v/>
      </c>
      <c r="AI263">
        <f>IFERROR(AND($D$11&lt;&gt;"",$D$11&gt;0),FALSE)</f>
        <v/>
      </c>
      <c r="AJ263">
        <f>IFERROR(AND($D$11="",NOT(AND($D$11&lt;&gt;"",$D$11&gt;0))),FALSE)</f>
        <v/>
      </c>
      <c r="AK263">
        <f>IF(AI263,IF(AH263,"ANSWERED","MISSING"),IF(AJ263,IF(AH263,"INVALID","CONTROLLER MISSING"),IF(AH263,"INVALID","NOT APPLICABLE")))</f>
        <v/>
      </c>
      <c r="AL263" t="inlineStr">
        <is>
          <t>PARSED</t>
        </is>
      </c>
    </row>
    <row r="264">
      <c r="A264" s="29" t="inlineStr">
        <is>
          <t>FINS_AMLE_264_v1</t>
        </is>
      </c>
      <c r="B264" s="30" t="inlineStr">
        <is>
          <t>Legal Entities – PEPs, Family Members or Close Associates as BOs</t>
        </is>
      </c>
      <c r="C264" s="36" t="inlineStr">
        <is>
          <t>TABLE: 4.0
This datapoint is applicable for all sectors.
Indicate the number of Legal Entity (LE) customers whose Beneficial Owners (BOs) include at least one politically exposed person (PEP), a family member of a PEP, or a person…
HOW TO ANSWER: Multiple values; one item per Value_N cell.
WHEN TO ANSWER: “Country - Legal Entities – PEPs, Family Members or Close Associates as BOs” (FINS_AMLE_263) has been answered</t>
        </is>
      </c>
      <c r="D264" s="34" t="inlineStr"/>
      <c r="E264" s="34" t="inlineStr"/>
      <c r="F264" s="34" t="inlineStr"/>
      <c r="G264" s="34" t="inlineStr"/>
      <c r="H264" s="34" t="inlineStr"/>
      <c r="I264" s="34" t="inlineStr"/>
      <c r="J264" s="34" t="inlineStr"/>
      <c r="K264" s="34" t="inlineStr"/>
      <c r="L264" s="34" t="inlineStr"/>
      <c r="M264" s="34" t="inlineStr"/>
      <c r="N264" s="34" t="inlineStr"/>
      <c r="O264" s="34" t="inlineStr"/>
      <c r="P264" s="34" t="inlineStr"/>
      <c r="Q264" s="34" t="inlineStr"/>
      <c r="R264" s="34" t="inlineStr"/>
      <c r="S264" s="34" t="inlineStr"/>
      <c r="T264" s="34" t="inlineStr"/>
      <c r="U264" s="34" t="inlineStr"/>
      <c r="V264" s="34" t="inlineStr"/>
      <c r="W264" s="34" t="inlineStr"/>
      <c r="X264" s="34" t="inlineStr"/>
      <c r="Y264" s="34" t="inlineStr"/>
      <c r="Z264" s="34" t="inlineStr"/>
      <c r="AA264" s="34" t="inlineStr"/>
      <c r="AB264" s="34" t="inlineStr"/>
      <c r="AC264" s="34" t="inlineStr"/>
      <c r="AD264" s="34" t="inlineStr"/>
      <c r="AE264" s="34" t="inlineStr"/>
      <c r="AF264" s="34" t="inlineStr"/>
      <c r="AG264" s="34" t="inlineStr"/>
      <c r="AH264">
        <f>COUNTA(D264:AG264)&gt;0</f>
        <v/>
      </c>
      <c r="AI264">
        <f>IFERROR(D$263&lt;&gt;"",FALSE)</f>
        <v/>
      </c>
      <c r="AJ264">
        <f>IFERROR(AND(D$263="",NOT(D$263&lt;&gt;"")),FALSE)</f>
        <v/>
      </c>
      <c r="AK264">
        <f>IF(AI264,IF(AH264,"ANSWERED","MISSING"),IF(AJ264,IF(AH264,"INVALID","CONTROLLER MISSING"),IF(AH264,"INVALID","NOT APPLICABLE")))</f>
        <v/>
      </c>
      <c r="AL264" t="inlineStr">
        <is>
          <t>PARSED</t>
        </is>
      </c>
    </row>
    <row r="265">
      <c r="A265" s="29" t="inlineStr">
        <is>
          <t>FINS_AMLE_265_v1</t>
        </is>
      </c>
      <c r="B265" s="30" t="inlineStr">
        <is>
          <t>Country - Transactions (Incoming) – Number</t>
        </is>
      </c>
      <c r="C265" s="36" t="inlineStr">
        <is>
          <t>TABLE: 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65" s="32" t="inlineStr"/>
      <c r="E265" s="34" t="inlineStr"/>
      <c r="F265" s="34" t="inlineStr"/>
      <c r="G265" s="34" t="inlineStr"/>
      <c r="H265" s="34" t="inlineStr"/>
      <c r="I265" s="34" t="inlineStr"/>
      <c r="J265" s="34" t="inlineStr"/>
      <c r="K265" s="34" t="inlineStr"/>
      <c r="L265" s="34" t="inlineStr"/>
      <c r="M265" s="34" t="inlineStr"/>
      <c r="N265" s="34" t="inlineStr"/>
      <c r="O265" s="34" t="inlineStr"/>
      <c r="P265" s="34" t="inlineStr"/>
      <c r="Q265" s="34" t="inlineStr"/>
      <c r="R265" s="34" t="inlineStr"/>
      <c r="S265" s="34" t="inlineStr"/>
      <c r="T265" s="34" t="inlineStr"/>
      <c r="U265" s="34" t="inlineStr"/>
      <c r="V265" s="34" t="inlineStr"/>
      <c r="W265" s="34" t="inlineStr"/>
      <c r="X265" s="34" t="inlineStr"/>
      <c r="Y265" s="34" t="inlineStr"/>
      <c r="Z265" s="34" t="inlineStr"/>
      <c r="AA265" s="34" t="inlineStr"/>
      <c r="AB265" s="34" t="inlineStr"/>
      <c r="AC265" s="34" t="inlineStr"/>
      <c r="AD265" s="34" t="inlineStr"/>
      <c r="AE265" s="34" t="inlineStr"/>
      <c r="AF265" s="34" t="inlineStr"/>
      <c r="AG265" s="34" t="inlineStr"/>
      <c r="AH265">
        <f>COUNTA(D265:AG265)&gt;0</f>
        <v/>
      </c>
      <c r="AI265">
        <f>TRUE</f>
        <v/>
      </c>
      <c r="AJ265">
        <f>FALSE</f>
        <v/>
      </c>
      <c r="AK265">
        <f>IF(AH265,"ANSWERED","MISSING")</f>
        <v/>
      </c>
      <c r="AL265" t="inlineStr">
        <is>
          <t>NO_DEPENDENCY</t>
        </is>
      </c>
    </row>
    <row r="266">
      <c r="A266" s="29" t="inlineStr">
        <is>
          <t>FINS_AMLE_266_v1</t>
        </is>
      </c>
      <c r="B266" s="30" t="inlineStr">
        <is>
          <t>Transactions (Incoming) – Number</t>
        </is>
      </c>
      <c r="C266" s="36" t="inlineStr">
        <is>
          <t>TABLE: 5.0
This datapoint is not applicable for reporting obliged entities only acting as an Investment Firm and/or Asset Management Company.
The country to be referred to is the country from which the transaction originated (e.g.…
HOW TO ANSWER: Multiple values; one item per Value_N cell.</t>
        </is>
      </c>
      <c r="D266" s="32" t="inlineStr"/>
      <c r="E266" s="34" t="inlineStr"/>
      <c r="F266" s="34" t="inlineStr"/>
      <c r="G266" s="34" t="inlineStr"/>
      <c r="H266" s="34" t="inlineStr"/>
      <c r="I266" s="34" t="inlineStr"/>
      <c r="J266" s="34" t="inlineStr"/>
      <c r="K266" s="34" t="inlineStr"/>
      <c r="L266" s="34" t="inlineStr"/>
      <c r="M266" s="34" t="inlineStr"/>
      <c r="N266" s="34" t="inlineStr"/>
      <c r="O266" s="34" t="inlineStr"/>
      <c r="P266" s="34" t="inlineStr"/>
      <c r="Q266" s="34" t="inlineStr"/>
      <c r="R266" s="34" t="inlineStr"/>
      <c r="S266" s="34" t="inlineStr"/>
      <c r="T266" s="34" t="inlineStr"/>
      <c r="U266" s="34" t="inlineStr"/>
      <c r="V266" s="34" t="inlineStr"/>
      <c r="W266" s="34" t="inlineStr"/>
      <c r="X266" s="34" t="inlineStr"/>
      <c r="Y266" s="34" t="inlineStr"/>
      <c r="Z266" s="34" t="inlineStr"/>
      <c r="AA266" s="34" t="inlineStr"/>
      <c r="AB266" s="34" t="inlineStr"/>
      <c r="AC266" s="34" t="inlineStr"/>
      <c r="AD266" s="34" t="inlineStr"/>
      <c r="AE266" s="34" t="inlineStr"/>
      <c r="AF266" s="34" t="inlineStr"/>
      <c r="AG266" s="34" t="inlineStr"/>
      <c r="AH266">
        <f>COUNTA(D266:AG266)&gt;0</f>
        <v/>
      </c>
      <c r="AI266">
        <f>TRUE</f>
        <v/>
      </c>
      <c r="AJ266">
        <f>FALSE</f>
        <v/>
      </c>
      <c r="AK266">
        <f>IF(AH266,"ANSWERED","MISSING")</f>
        <v/>
      </c>
      <c r="AL266" t="inlineStr">
        <is>
          <t>NO_DEPENDENCY</t>
        </is>
      </c>
    </row>
    <row r="267">
      <c r="A267" s="29" t="inlineStr">
        <is>
          <t>FINS_AMLE_267_v1</t>
        </is>
      </c>
      <c r="B267" s="30" t="inlineStr">
        <is>
          <t>Country - Transactions (Incoming) - Value</t>
        </is>
      </c>
      <c r="C267" s="36" t="inlineStr">
        <is>
          <t>TABLE: 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67" s="32" t="inlineStr"/>
      <c r="E267" s="34" t="inlineStr"/>
      <c r="F267" s="34" t="inlineStr"/>
      <c r="G267" s="34" t="inlineStr"/>
      <c r="H267" s="34" t="inlineStr"/>
      <c r="I267" s="34" t="inlineStr"/>
      <c r="J267" s="34" t="inlineStr"/>
      <c r="K267" s="34" t="inlineStr"/>
      <c r="L267" s="34" t="inlineStr"/>
      <c r="M267" s="34" t="inlineStr"/>
      <c r="N267" s="34" t="inlineStr"/>
      <c r="O267" s="34" t="inlineStr"/>
      <c r="P267" s="34" t="inlineStr"/>
      <c r="Q267" s="34" t="inlineStr"/>
      <c r="R267" s="34" t="inlineStr"/>
      <c r="S267" s="34" t="inlineStr"/>
      <c r="T267" s="34" t="inlineStr"/>
      <c r="U267" s="34" t="inlineStr"/>
      <c r="V267" s="34" t="inlineStr"/>
      <c r="W267" s="34" t="inlineStr"/>
      <c r="X267" s="34" t="inlineStr"/>
      <c r="Y267" s="34" t="inlineStr"/>
      <c r="Z267" s="34" t="inlineStr"/>
      <c r="AA267" s="34" t="inlineStr"/>
      <c r="AB267" s="34" t="inlineStr"/>
      <c r="AC267" s="34" t="inlineStr"/>
      <c r="AD267" s="34" t="inlineStr"/>
      <c r="AE267" s="34" t="inlineStr"/>
      <c r="AF267" s="34" t="inlineStr"/>
      <c r="AG267" s="34" t="inlineStr"/>
      <c r="AH267">
        <f>COUNTA(D267:AG267)&gt;0</f>
        <v/>
      </c>
      <c r="AI267">
        <f>TRUE</f>
        <v/>
      </c>
      <c r="AJ267">
        <f>FALSE</f>
        <v/>
      </c>
      <c r="AK267">
        <f>IF(AH267,"ANSWERED","MISSING")</f>
        <v/>
      </c>
      <c r="AL267" t="inlineStr">
        <is>
          <t>NO_DEPENDENCY</t>
        </is>
      </c>
    </row>
    <row r="268">
      <c r="A268" s="29" t="inlineStr">
        <is>
          <t>FINS_AMLE_268_v1</t>
        </is>
      </c>
      <c r="B268" s="30" t="inlineStr">
        <is>
          <t>Transactions (Incoming) - Value</t>
        </is>
      </c>
      <c r="C268" s="36" t="inlineStr">
        <is>
          <t>TABLE: 6.0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68" s="32" t="inlineStr"/>
      <c r="E268" s="34" t="inlineStr"/>
      <c r="F268" s="34" t="inlineStr"/>
      <c r="G268" s="34" t="inlineStr"/>
      <c r="H268" s="34" t="inlineStr"/>
      <c r="I268" s="34" t="inlineStr"/>
      <c r="J268" s="34" t="inlineStr"/>
      <c r="K268" s="34" t="inlineStr"/>
      <c r="L268" s="34" t="inlineStr"/>
      <c r="M268" s="34" t="inlineStr"/>
      <c r="N268" s="34" t="inlineStr"/>
      <c r="O268" s="34" t="inlineStr"/>
      <c r="P268" s="34" t="inlineStr"/>
      <c r="Q268" s="34" t="inlineStr"/>
      <c r="R268" s="34" t="inlineStr"/>
      <c r="S268" s="34" t="inlineStr"/>
      <c r="T268" s="34" t="inlineStr"/>
      <c r="U268" s="34" t="inlineStr"/>
      <c r="V268" s="34" t="inlineStr"/>
      <c r="W268" s="34" t="inlineStr"/>
      <c r="X268" s="34" t="inlineStr"/>
      <c r="Y268" s="34" t="inlineStr"/>
      <c r="Z268" s="34" t="inlineStr"/>
      <c r="AA268" s="34" t="inlineStr"/>
      <c r="AB268" s="34" t="inlineStr"/>
      <c r="AC268" s="34" t="inlineStr"/>
      <c r="AD268" s="34" t="inlineStr"/>
      <c r="AE268" s="34" t="inlineStr"/>
      <c r="AF268" s="34" t="inlineStr"/>
      <c r="AG268" s="34" t="inlineStr"/>
      <c r="AH268">
        <f>COUNTA(D268:AG268)&gt;0</f>
        <v/>
      </c>
      <c r="AI268">
        <f>TRUE</f>
        <v/>
      </c>
      <c r="AJ268">
        <f>FALSE</f>
        <v/>
      </c>
      <c r="AK268">
        <f>IF(AH268,"ANSWERED","MISSING")</f>
        <v/>
      </c>
      <c r="AL268" t="inlineStr">
        <is>
          <t>NO_DEPENDENCY</t>
        </is>
      </c>
    </row>
    <row r="269">
      <c r="A269" s="29" t="inlineStr">
        <is>
          <t>FINS_AMLE_269_v1</t>
        </is>
      </c>
      <c r="B269" s="30" t="inlineStr">
        <is>
          <t>Country - Transactions (Outgoing) - Number</t>
        </is>
      </c>
      <c r="C269" s="36" t="inlineStr">
        <is>
          <t>TABLE: 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69" s="32" t="inlineStr"/>
      <c r="E269" s="34" t="inlineStr"/>
      <c r="F269" s="34" t="inlineStr"/>
      <c r="G269" s="34" t="inlineStr"/>
      <c r="H269" s="34" t="inlineStr"/>
      <c r="I269" s="34" t="inlineStr"/>
      <c r="J269" s="34" t="inlineStr"/>
      <c r="K269" s="34" t="inlineStr"/>
      <c r="L269" s="34" t="inlineStr"/>
      <c r="M269" s="34" t="inlineStr"/>
      <c r="N269" s="34" t="inlineStr"/>
      <c r="O269" s="34" t="inlineStr"/>
      <c r="P269" s="34" t="inlineStr"/>
      <c r="Q269" s="34" t="inlineStr"/>
      <c r="R269" s="34" t="inlineStr"/>
      <c r="S269" s="34" t="inlineStr"/>
      <c r="T269" s="34" t="inlineStr"/>
      <c r="U269" s="34" t="inlineStr"/>
      <c r="V269" s="34" t="inlineStr"/>
      <c r="W269" s="34" t="inlineStr"/>
      <c r="X269" s="34" t="inlineStr"/>
      <c r="Y269" s="34" t="inlineStr"/>
      <c r="Z269" s="34" t="inlineStr"/>
      <c r="AA269" s="34" t="inlineStr"/>
      <c r="AB269" s="34" t="inlineStr"/>
      <c r="AC269" s="34" t="inlineStr"/>
      <c r="AD269" s="34" t="inlineStr"/>
      <c r="AE269" s="34" t="inlineStr"/>
      <c r="AF269" s="34" t="inlineStr"/>
      <c r="AG269" s="34" t="inlineStr"/>
      <c r="AH269">
        <f>COUNTA(D269:AG269)&gt;0</f>
        <v/>
      </c>
      <c r="AI269">
        <f>TRUE</f>
        <v/>
      </c>
      <c r="AJ269">
        <f>FALSE</f>
        <v/>
      </c>
      <c r="AK269">
        <f>IF(AH269,"ANSWERED","MISSING")</f>
        <v/>
      </c>
      <c r="AL269" t="inlineStr">
        <is>
          <t>NO_DEPENDENCY</t>
        </is>
      </c>
    </row>
    <row r="270">
      <c r="A270" s="29" t="inlineStr">
        <is>
          <t>FINS_AMLE_270_v1</t>
        </is>
      </c>
      <c r="B270" s="30" t="inlineStr">
        <is>
          <t>Transactions (Outgoing) - Number</t>
        </is>
      </c>
      <c r="C270" s="36" t="inlineStr">
        <is>
          <t>TABLE: 7.0
This datapoint is not applicable for reporting obliged entities only acting as an Investment Firm and/or Asset Management Company.
The country to be referred to is the country to which the transaction was directed (e.g.…
HOW TO ANSWER: Multiple values; one item per Value_N cell.</t>
        </is>
      </c>
      <c r="D270" s="32" t="inlineStr"/>
      <c r="E270" s="34" t="inlineStr"/>
      <c r="F270" s="34" t="inlineStr"/>
      <c r="G270" s="34" t="inlineStr"/>
      <c r="H270" s="34" t="inlineStr"/>
      <c r="I270" s="34" t="inlineStr"/>
      <c r="J270" s="34" t="inlineStr"/>
      <c r="K270" s="34" t="inlineStr"/>
      <c r="L270" s="34" t="inlineStr"/>
      <c r="M270" s="34" t="inlineStr"/>
      <c r="N270" s="34" t="inlineStr"/>
      <c r="O270" s="34" t="inlineStr"/>
      <c r="P270" s="34" t="inlineStr"/>
      <c r="Q270" s="34" t="inlineStr"/>
      <c r="R270" s="34" t="inlineStr"/>
      <c r="S270" s="34" t="inlineStr"/>
      <c r="T270" s="34" t="inlineStr"/>
      <c r="U270" s="34" t="inlineStr"/>
      <c r="V270" s="34" t="inlineStr"/>
      <c r="W270" s="34" t="inlineStr"/>
      <c r="X270" s="34" t="inlineStr"/>
      <c r="Y270" s="34" t="inlineStr"/>
      <c r="Z270" s="34" t="inlineStr"/>
      <c r="AA270" s="34" t="inlineStr"/>
      <c r="AB270" s="34" t="inlineStr"/>
      <c r="AC270" s="34" t="inlineStr"/>
      <c r="AD270" s="34" t="inlineStr"/>
      <c r="AE270" s="34" t="inlineStr"/>
      <c r="AF270" s="34" t="inlineStr"/>
      <c r="AG270" s="34" t="inlineStr"/>
      <c r="AH270">
        <f>COUNTA(D270:AG270)&gt;0</f>
        <v/>
      </c>
      <c r="AI270">
        <f>TRUE</f>
        <v/>
      </c>
      <c r="AJ270">
        <f>FALSE</f>
        <v/>
      </c>
      <c r="AK270">
        <f>IF(AH270,"ANSWERED","MISSING")</f>
        <v/>
      </c>
      <c r="AL270" t="inlineStr">
        <is>
          <t>NO_DEPENDENCY</t>
        </is>
      </c>
    </row>
    <row r="271">
      <c r="A271" s="29" t="inlineStr">
        <is>
          <t>FINS_AMLE_271_v1</t>
        </is>
      </c>
      <c r="B271" s="30" t="inlineStr">
        <is>
          <t>Country - Transactions (Outgoing) - Value</t>
        </is>
      </c>
      <c r="C271" s="36" t="inlineStr">
        <is>
          <t>TABLE: 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1" s="32" t="inlineStr"/>
      <c r="E271" s="34" t="inlineStr"/>
      <c r="F271" s="34" t="inlineStr"/>
      <c r="G271" s="34" t="inlineStr"/>
      <c r="H271" s="34" t="inlineStr"/>
      <c r="I271" s="34" t="inlineStr"/>
      <c r="J271" s="34" t="inlineStr"/>
      <c r="K271" s="34" t="inlineStr"/>
      <c r="L271" s="34" t="inlineStr"/>
      <c r="M271" s="34" t="inlineStr"/>
      <c r="N271" s="34" t="inlineStr"/>
      <c r="O271" s="34" t="inlineStr"/>
      <c r="P271" s="34" t="inlineStr"/>
      <c r="Q271" s="34" t="inlineStr"/>
      <c r="R271" s="34" t="inlineStr"/>
      <c r="S271" s="34" t="inlineStr"/>
      <c r="T271" s="34" t="inlineStr"/>
      <c r="U271" s="34" t="inlineStr"/>
      <c r="V271" s="34" t="inlineStr"/>
      <c r="W271" s="34" t="inlineStr"/>
      <c r="X271" s="34" t="inlineStr"/>
      <c r="Y271" s="34" t="inlineStr"/>
      <c r="Z271" s="34" t="inlineStr"/>
      <c r="AA271" s="34" t="inlineStr"/>
      <c r="AB271" s="34" t="inlineStr"/>
      <c r="AC271" s="34" t="inlineStr"/>
      <c r="AD271" s="34" t="inlineStr"/>
      <c r="AE271" s="34" t="inlineStr"/>
      <c r="AF271" s="34" t="inlineStr"/>
      <c r="AG271" s="34" t="inlineStr"/>
      <c r="AH271">
        <f>COUNTA(D271:AG271)&gt;0</f>
        <v/>
      </c>
      <c r="AI271">
        <f>TRUE</f>
        <v/>
      </c>
      <c r="AJ271">
        <f>FALSE</f>
        <v/>
      </c>
      <c r="AK271">
        <f>IF(AH271,"ANSWERED","MISSING")</f>
        <v/>
      </c>
      <c r="AL271" t="inlineStr">
        <is>
          <t>NO_DEPENDENCY</t>
        </is>
      </c>
    </row>
    <row r="272">
      <c r="A272" s="29" t="inlineStr">
        <is>
          <t>FINS_AMLE_272_v1</t>
        </is>
      </c>
      <c r="B272" s="30" t="inlineStr">
        <is>
          <t>Transactions (Outgoing) - Value</t>
        </is>
      </c>
      <c r="C272" s="36" t="inlineStr">
        <is>
          <t>TABLE: 8.0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72" s="32" t="inlineStr"/>
      <c r="E272" s="34" t="inlineStr"/>
      <c r="F272" s="34" t="inlineStr"/>
      <c r="G272" s="34" t="inlineStr"/>
      <c r="H272" s="34" t="inlineStr"/>
      <c r="I272" s="34" t="inlineStr"/>
      <c r="J272" s="34" t="inlineStr"/>
      <c r="K272" s="34" t="inlineStr"/>
      <c r="L272" s="34" t="inlineStr"/>
      <c r="M272" s="34" t="inlineStr"/>
      <c r="N272" s="34" t="inlineStr"/>
      <c r="O272" s="34" t="inlineStr"/>
      <c r="P272" s="34" t="inlineStr"/>
      <c r="Q272" s="34" t="inlineStr"/>
      <c r="R272" s="34" t="inlineStr"/>
      <c r="S272" s="34" t="inlineStr"/>
      <c r="T272" s="34" t="inlineStr"/>
      <c r="U272" s="34" t="inlineStr"/>
      <c r="V272" s="34" t="inlineStr"/>
      <c r="W272" s="34" t="inlineStr"/>
      <c r="X272" s="34" t="inlineStr"/>
      <c r="Y272" s="34" t="inlineStr"/>
      <c r="Z272" s="34" t="inlineStr"/>
      <c r="AA272" s="34" t="inlineStr"/>
      <c r="AB272" s="34" t="inlineStr"/>
      <c r="AC272" s="34" t="inlineStr"/>
      <c r="AD272" s="34" t="inlineStr"/>
      <c r="AE272" s="34" t="inlineStr"/>
      <c r="AF272" s="34" t="inlineStr"/>
      <c r="AG272" s="34" t="inlineStr"/>
      <c r="AH272">
        <f>COUNTA(D272:AG272)&gt;0</f>
        <v/>
      </c>
      <c r="AI272">
        <f>TRUE</f>
        <v/>
      </c>
      <c r="AJ272">
        <f>FALSE</f>
        <v/>
      </c>
      <c r="AK272">
        <f>IF(AH272,"ANSWERED","MISSING")</f>
        <v/>
      </c>
      <c r="AL272" t="inlineStr">
        <is>
          <t>NO_DEPENDENCY</t>
        </is>
      </c>
    </row>
    <row r="273">
      <c r="A273" s="29" t="inlineStr">
        <is>
          <t>FINS_AMLE_273_v1</t>
        </is>
      </c>
      <c r="B273" s="30" t="inlineStr">
        <is>
          <t>Country - CIU Investment Flows - Value</t>
        </is>
      </c>
      <c r="C273" s="36" t="inlineStr">
        <is>
          <t>TABLE: 9.0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3" s="32" t="inlineStr"/>
      <c r="E273" s="34" t="inlineStr"/>
      <c r="F273" s="34" t="inlineStr"/>
      <c r="G273" s="34" t="inlineStr"/>
      <c r="H273" s="34" t="inlineStr"/>
      <c r="I273" s="34" t="inlineStr"/>
      <c r="J273" s="34" t="inlineStr"/>
      <c r="K273" s="34" t="inlineStr"/>
      <c r="L273" s="34" t="inlineStr"/>
      <c r="M273" s="34" t="inlineStr"/>
      <c r="N273" s="34" t="inlineStr"/>
      <c r="O273" s="34" t="inlineStr"/>
      <c r="P273" s="34" t="inlineStr"/>
      <c r="Q273" s="34" t="inlineStr"/>
      <c r="R273" s="34" t="inlineStr"/>
      <c r="S273" s="34" t="inlineStr"/>
      <c r="T273" s="34" t="inlineStr"/>
      <c r="U273" s="34" t="inlineStr"/>
      <c r="V273" s="34" t="inlineStr"/>
      <c r="W273" s="34" t="inlineStr"/>
      <c r="X273" s="34" t="inlineStr"/>
      <c r="Y273" s="34" t="inlineStr"/>
      <c r="Z273" s="34" t="inlineStr"/>
      <c r="AA273" s="34" t="inlineStr"/>
      <c r="AB273" s="34" t="inlineStr"/>
      <c r="AC273" s="34" t="inlineStr"/>
      <c r="AD273" s="34" t="inlineStr"/>
      <c r="AE273" s="34" t="inlineStr"/>
      <c r="AF273" s="34" t="inlineStr"/>
      <c r="AG273" s="34" t="inlineStr"/>
      <c r="AH273">
        <f>COUNTA(D273:AG273)&gt;0</f>
        <v/>
      </c>
      <c r="AI273">
        <f>TRUE</f>
        <v/>
      </c>
      <c r="AJ273">
        <f>FALSE</f>
        <v/>
      </c>
      <c r="AK273">
        <f>IF(AH273,"ANSWERED","MISSING")</f>
        <v/>
      </c>
      <c r="AL273" t="inlineStr">
        <is>
          <t>NO_DEPENDENCY</t>
        </is>
      </c>
    </row>
    <row r="274">
      <c r="A274" s="29" t="inlineStr">
        <is>
          <t>FINS_AMLE_274_v1</t>
        </is>
      </c>
      <c r="B274" s="30" t="inlineStr">
        <is>
          <t>CIU Investment Flows - Value</t>
        </is>
      </c>
      <c r="C274" s="36" t="inlineStr">
        <is>
          <t>TABLE: 9.0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74" s="32" t="inlineStr"/>
      <c r="E274" s="34" t="inlineStr"/>
      <c r="F274" s="34" t="inlineStr"/>
      <c r="G274" s="34" t="inlineStr"/>
      <c r="H274" s="34" t="inlineStr"/>
      <c r="I274" s="34" t="inlineStr"/>
      <c r="J274" s="34" t="inlineStr"/>
      <c r="K274" s="34" t="inlineStr"/>
      <c r="L274" s="34" t="inlineStr"/>
      <c r="M274" s="34" t="inlineStr"/>
      <c r="N274" s="34" t="inlineStr"/>
      <c r="O274" s="34" t="inlineStr"/>
      <c r="P274" s="34" t="inlineStr"/>
      <c r="Q274" s="34" t="inlineStr"/>
      <c r="R274" s="34" t="inlineStr"/>
      <c r="S274" s="34" t="inlineStr"/>
      <c r="T274" s="34" t="inlineStr"/>
      <c r="U274" s="34" t="inlineStr"/>
      <c r="V274" s="34" t="inlineStr"/>
      <c r="W274" s="34" t="inlineStr"/>
      <c r="X274" s="34" t="inlineStr"/>
      <c r="Y274" s="34" t="inlineStr"/>
      <c r="Z274" s="34" t="inlineStr"/>
      <c r="AA274" s="34" t="inlineStr"/>
      <c r="AB274" s="34" t="inlineStr"/>
      <c r="AC274" s="34" t="inlineStr"/>
      <c r="AD274" s="34" t="inlineStr"/>
      <c r="AE274" s="34" t="inlineStr"/>
      <c r="AF274" s="34" t="inlineStr"/>
      <c r="AG274" s="34" t="inlineStr"/>
      <c r="AH274">
        <f>COUNTA(D274:AG274)&gt;0</f>
        <v/>
      </c>
      <c r="AI274">
        <f>TRUE</f>
        <v/>
      </c>
      <c r="AJ274">
        <f>FALSE</f>
        <v/>
      </c>
      <c r="AK274">
        <f>IF(AH274,"ANSWERED","MISSING")</f>
        <v/>
      </c>
      <c r="AL274" t="inlineStr">
        <is>
          <t>NO_DEPENDENCY</t>
        </is>
      </c>
    </row>
    <row r="275">
      <c r="A275" s="29" t="inlineStr">
        <is>
          <t>FINS_AMLE_275_v1</t>
        </is>
      </c>
      <c r="B275" s="30" t="inlineStr">
        <is>
          <t>Country - Investors</t>
        </is>
      </c>
      <c r="C275" s="36" t="inlineStr">
        <is>
          <t>TABLE: 10.0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5" s="32" t="inlineStr"/>
      <c r="E275" s="34" t="inlineStr"/>
      <c r="F275" s="34" t="inlineStr"/>
      <c r="G275" s="34" t="inlineStr"/>
      <c r="H275" s="34" t="inlineStr"/>
      <c r="I275" s="34" t="inlineStr"/>
      <c r="J275" s="34" t="inlineStr"/>
      <c r="K275" s="34" t="inlineStr"/>
      <c r="L275" s="34" t="inlineStr"/>
      <c r="M275" s="34" t="inlineStr"/>
      <c r="N275" s="34" t="inlineStr"/>
      <c r="O275" s="34" t="inlineStr"/>
      <c r="P275" s="34" t="inlineStr"/>
      <c r="Q275" s="34" t="inlineStr"/>
      <c r="R275" s="34" t="inlineStr"/>
      <c r="S275" s="34" t="inlineStr"/>
      <c r="T275" s="34" t="inlineStr"/>
      <c r="U275" s="34" t="inlineStr"/>
      <c r="V275" s="34" t="inlineStr"/>
      <c r="W275" s="34" t="inlineStr"/>
      <c r="X275" s="34" t="inlineStr"/>
      <c r="Y275" s="34" t="inlineStr"/>
      <c r="Z275" s="34" t="inlineStr"/>
      <c r="AA275" s="34" t="inlineStr"/>
      <c r="AB275" s="34" t="inlineStr"/>
      <c r="AC275" s="34" t="inlineStr"/>
      <c r="AD275" s="34" t="inlineStr"/>
      <c r="AE275" s="34" t="inlineStr"/>
      <c r="AF275" s="34" t="inlineStr"/>
      <c r="AG275" s="34" t="inlineStr"/>
      <c r="AH275">
        <f>COUNTA(D275:AG275)&gt;0</f>
        <v/>
      </c>
      <c r="AI275">
        <f>TRUE</f>
        <v/>
      </c>
      <c r="AJ275">
        <f>FALSE</f>
        <v/>
      </c>
      <c r="AK275">
        <f>IF(AH275,"ANSWERED","MISSING")</f>
        <v/>
      </c>
      <c r="AL275" t="inlineStr">
        <is>
          <t>NO_DEPENDENCY</t>
        </is>
      </c>
    </row>
    <row r="276">
      <c r="A276" s="29" t="inlineStr">
        <is>
          <t>FINS_AMLE_276_v1</t>
        </is>
      </c>
      <c r="B276" s="30" t="inlineStr">
        <is>
          <t>Investors</t>
        </is>
      </c>
      <c r="C276" s="36" t="inlineStr">
        <is>
          <t>TABLE: 10.0
This datapoint is only applicable for reporting obliged entities acting as an Investment Firm and/or Asset Management Company.
For clarity, the concept of investor in this datapoint should coincide with the concept of c…
HOW TO ANSWER: Multiple values; one item per Value_N cell.</t>
        </is>
      </c>
      <c r="D276" s="32" t="inlineStr"/>
      <c r="E276" s="34" t="inlineStr"/>
      <c r="F276" s="34" t="inlineStr"/>
      <c r="G276" s="34" t="inlineStr"/>
      <c r="H276" s="34" t="inlineStr"/>
      <c r="I276" s="34" t="inlineStr"/>
      <c r="J276" s="34" t="inlineStr"/>
      <c r="K276" s="34" t="inlineStr"/>
      <c r="L276" s="34" t="inlineStr"/>
      <c r="M276" s="34" t="inlineStr"/>
      <c r="N276" s="34" t="inlineStr"/>
      <c r="O276" s="34" t="inlineStr"/>
      <c r="P276" s="34" t="inlineStr"/>
      <c r="Q276" s="34" t="inlineStr"/>
      <c r="R276" s="34" t="inlineStr"/>
      <c r="S276" s="34" t="inlineStr"/>
      <c r="T276" s="34" t="inlineStr"/>
      <c r="U276" s="34" t="inlineStr"/>
      <c r="V276" s="34" t="inlineStr"/>
      <c r="W276" s="34" t="inlineStr"/>
      <c r="X276" s="34" t="inlineStr"/>
      <c r="Y276" s="34" t="inlineStr"/>
      <c r="Z276" s="34" t="inlineStr"/>
      <c r="AA276" s="34" t="inlineStr"/>
      <c r="AB276" s="34" t="inlineStr"/>
      <c r="AC276" s="34" t="inlineStr"/>
      <c r="AD276" s="34" t="inlineStr"/>
      <c r="AE276" s="34" t="inlineStr"/>
      <c r="AF276" s="34" t="inlineStr"/>
      <c r="AG276" s="34" t="inlineStr"/>
      <c r="AH276">
        <f>COUNTA(D276:AG276)&gt;0</f>
        <v/>
      </c>
      <c r="AI276">
        <f>TRUE</f>
        <v/>
      </c>
      <c r="AJ276">
        <f>FALSE</f>
        <v/>
      </c>
      <c r="AK276">
        <f>IF(AH276,"ANSWERED","MISSING")</f>
        <v/>
      </c>
      <c r="AL276" t="inlineStr">
        <is>
          <t>NO_DEPENDENCY</t>
        </is>
      </c>
    </row>
    <row r="277">
      <c r="A277" s="29" t="inlineStr">
        <is>
          <t>FINS_AMLE_277_v1</t>
        </is>
      </c>
      <c r="B277" s="30" t="inlineStr">
        <is>
          <t>Country - Customer's BO residency</t>
        </is>
      </c>
      <c r="C277" s="36" t="inlineStr">
        <is>
          <t>TABLE: 11.0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7" s="32" t="inlineStr"/>
      <c r="E277" s="34" t="inlineStr"/>
      <c r="F277" s="34" t="inlineStr"/>
      <c r="G277" s="34" t="inlineStr"/>
      <c r="H277" s="34" t="inlineStr"/>
      <c r="I277" s="34" t="inlineStr"/>
      <c r="J277" s="34" t="inlineStr"/>
      <c r="K277" s="34" t="inlineStr"/>
      <c r="L277" s="34" t="inlineStr"/>
      <c r="M277" s="34" t="inlineStr"/>
      <c r="N277" s="34" t="inlineStr"/>
      <c r="O277" s="34" t="inlineStr"/>
      <c r="P277" s="34" t="inlineStr"/>
      <c r="Q277" s="34" t="inlineStr"/>
      <c r="R277" s="34" t="inlineStr"/>
      <c r="S277" s="34" t="inlineStr"/>
      <c r="T277" s="34" t="inlineStr"/>
      <c r="U277" s="34" t="inlineStr"/>
      <c r="V277" s="34" t="inlineStr"/>
      <c r="W277" s="34" t="inlineStr"/>
      <c r="X277" s="34" t="inlineStr"/>
      <c r="Y277" s="34" t="inlineStr"/>
      <c r="Z277" s="34" t="inlineStr"/>
      <c r="AA277" s="34" t="inlineStr"/>
      <c r="AB277" s="34" t="inlineStr"/>
      <c r="AC277" s="34" t="inlineStr"/>
      <c r="AD277" s="34" t="inlineStr"/>
      <c r="AE277" s="34" t="inlineStr"/>
      <c r="AF277" s="34" t="inlineStr"/>
      <c r="AG277" s="34" t="inlineStr"/>
      <c r="AH277">
        <f>COUNTA(D277:AG277)&gt;0</f>
        <v/>
      </c>
      <c r="AI277">
        <f>TRUE</f>
        <v/>
      </c>
      <c r="AJ277">
        <f>FALSE</f>
        <v/>
      </c>
      <c r="AK277">
        <f>IF(AH277,"ANSWERED","MISSING")</f>
        <v/>
      </c>
      <c r="AL277" t="inlineStr">
        <is>
          <t>NO_DEPENDENCY</t>
        </is>
      </c>
    </row>
    <row r="278">
      <c r="A278" s="29" t="inlineStr">
        <is>
          <t>FINS_AMLE_278_v1</t>
        </is>
      </c>
      <c r="B278" s="30" t="inlineStr">
        <is>
          <t>Customer's BO residency</t>
        </is>
      </c>
      <c r="C278" s="36" t="inlineStr">
        <is>
          <t>TABLE: 11.0
As at end of the previous calendar year, in the case of customers who are not natural persons, please provide the total number of BO's residing in each jurisdiction.
Please ensure that the amount entered under each Val…
HOW TO ANSWER: Multiple values; one item per Value_N cell.</t>
        </is>
      </c>
      <c r="D278" s="32" t="inlineStr"/>
      <c r="E278" s="34" t="inlineStr"/>
      <c r="F278" s="34" t="inlineStr"/>
      <c r="G278" s="34" t="inlineStr"/>
      <c r="H278" s="34" t="inlineStr"/>
      <c r="I278" s="34" t="inlineStr"/>
      <c r="J278" s="34" t="inlineStr"/>
      <c r="K278" s="34" t="inlineStr"/>
      <c r="L278" s="34" t="inlineStr"/>
      <c r="M278" s="34" t="inlineStr"/>
      <c r="N278" s="34" t="inlineStr"/>
      <c r="O278" s="34" t="inlineStr"/>
      <c r="P278" s="34" t="inlineStr"/>
      <c r="Q278" s="34" t="inlineStr"/>
      <c r="R278" s="34" t="inlineStr"/>
      <c r="S278" s="34" t="inlineStr"/>
      <c r="T278" s="34" t="inlineStr"/>
      <c r="U278" s="34" t="inlineStr"/>
      <c r="V278" s="34" t="inlineStr"/>
      <c r="W278" s="34" t="inlineStr"/>
      <c r="X278" s="34" t="inlineStr"/>
      <c r="Y278" s="34" t="inlineStr"/>
      <c r="Z278" s="34" t="inlineStr"/>
      <c r="AA278" s="34" t="inlineStr"/>
      <c r="AB278" s="34" t="inlineStr"/>
      <c r="AC278" s="34" t="inlineStr"/>
      <c r="AD278" s="34" t="inlineStr"/>
      <c r="AE278" s="34" t="inlineStr"/>
      <c r="AF278" s="34" t="inlineStr"/>
      <c r="AG278" s="34" t="inlineStr"/>
      <c r="AH278">
        <f>COUNTA(D278:AG278)&gt;0</f>
        <v/>
      </c>
      <c r="AI278">
        <f>TRUE</f>
        <v/>
      </c>
      <c r="AJ278">
        <f>FALSE</f>
        <v/>
      </c>
      <c r="AK278">
        <f>IF(AH278,"ANSWERED","MISSING")</f>
        <v/>
      </c>
      <c r="AL278" t="inlineStr">
        <is>
          <t>NO_DEPENDENCY</t>
        </is>
      </c>
    </row>
    <row r="279">
      <c r="A279" s="29" t="inlineStr">
        <is>
          <t>FINS_AMLE_279_v1</t>
        </is>
      </c>
      <c r="B279" s="30" t="inlineStr">
        <is>
          <t>Country - Assets under Management - Value</t>
        </is>
      </c>
      <c r="C279" s="36" t="inlineStr">
        <is>
          <t>TABLE: 12.0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9" s="32" t="inlineStr"/>
      <c r="E279" s="34" t="inlineStr"/>
      <c r="F279" s="34" t="inlineStr"/>
      <c r="G279" s="34" t="inlineStr"/>
      <c r="H279" s="34" t="inlineStr"/>
      <c r="I279" s="34" t="inlineStr"/>
      <c r="J279" s="34" t="inlineStr"/>
      <c r="K279" s="34" t="inlineStr"/>
      <c r="L279" s="34" t="inlineStr"/>
      <c r="M279" s="34" t="inlineStr"/>
      <c r="N279" s="34" t="inlineStr"/>
      <c r="O279" s="34" t="inlineStr"/>
      <c r="P279" s="34" t="inlineStr"/>
      <c r="Q279" s="34" t="inlineStr"/>
      <c r="R279" s="34" t="inlineStr"/>
      <c r="S279" s="34" t="inlineStr"/>
      <c r="T279" s="34" t="inlineStr"/>
      <c r="U279" s="34" t="inlineStr"/>
      <c r="V279" s="34" t="inlineStr"/>
      <c r="W279" s="34" t="inlineStr"/>
      <c r="X279" s="34" t="inlineStr"/>
      <c r="Y279" s="34" t="inlineStr"/>
      <c r="Z279" s="34" t="inlineStr"/>
      <c r="AA279" s="34" t="inlineStr"/>
      <c r="AB279" s="34" t="inlineStr"/>
      <c r="AC279" s="34" t="inlineStr"/>
      <c r="AD279" s="34" t="inlineStr"/>
      <c r="AE279" s="34" t="inlineStr"/>
      <c r="AF279" s="34" t="inlineStr"/>
      <c r="AG279" s="34" t="inlineStr"/>
      <c r="AH279">
        <f>COUNTA(D279:AG279)&gt;0</f>
        <v/>
      </c>
      <c r="AI279">
        <f>TRUE</f>
        <v/>
      </c>
      <c r="AJ279">
        <f>FALSE</f>
        <v/>
      </c>
      <c r="AK279">
        <f>IF(AH279,"ANSWERED","MISSING")</f>
        <v/>
      </c>
      <c r="AL279" t="inlineStr">
        <is>
          <t>NO_DEPENDENCY</t>
        </is>
      </c>
    </row>
    <row r="280">
      <c r="A280" s="29" t="inlineStr">
        <is>
          <t>FINS_AMLE_280_v1</t>
        </is>
      </c>
      <c r="B280" s="30" t="inlineStr">
        <is>
          <t>Assets under Management - Value</t>
        </is>
      </c>
      <c r="C280" s="36" t="inlineStr">
        <is>
          <t>TABLE: 12.0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80" s="32" t="inlineStr"/>
      <c r="E280" s="34" t="inlineStr"/>
      <c r="F280" s="34" t="inlineStr"/>
      <c r="G280" s="34" t="inlineStr"/>
      <c r="H280" s="34" t="inlineStr"/>
      <c r="I280" s="34" t="inlineStr"/>
      <c r="J280" s="34" t="inlineStr"/>
      <c r="K280" s="34" t="inlineStr"/>
      <c r="L280" s="34" t="inlineStr"/>
      <c r="M280" s="34" t="inlineStr"/>
      <c r="N280" s="34" t="inlineStr"/>
      <c r="O280" s="34" t="inlineStr"/>
      <c r="P280" s="34" t="inlineStr"/>
      <c r="Q280" s="34" t="inlineStr"/>
      <c r="R280" s="34" t="inlineStr"/>
      <c r="S280" s="34" t="inlineStr"/>
      <c r="T280" s="34" t="inlineStr"/>
      <c r="U280" s="34" t="inlineStr"/>
      <c r="V280" s="34" t="inlineStr"/>
      <c r="W280" s="34" t="inlineStr"/>
      <c r="X280" s="34" t="inlineStr"/>
      <c r="Y280" s="34" t="inlineStr"/>
      <c r="Z280" s="34" t="inlineStr"/>
      <c r="AA280" s="34" t="inlineStr"/>
      <c r="AB280" s="34" t="inlineStr"/>
      <c r="AC280" s="34" t="inlineStr"/>
      <c r="AD280" s="34" t="inlineStr"/>
      <c r="AE280" s="34" t="inlineStr"/>
      <c r="AF280" s="34" t="inlineStr"/>
      <c r="AG280" s="34" t="inlineStr"/>
      <c r="AH280">
        <f>COUNTA(D280:AG280)&gt;0</f>
        <v/>
      </c>
      <c r="AI280">
        <f>TRUE</f>
        <v/>
      </c>
      <c r="AJ280">
        <f>FALSE</f>
        <v/>
      </c>
      <c r="AK280">
        <f>IF(AH280,"ANSWERED","MISSING")</f>
        <v/>
      </c>
      <c r="AL280" t="inlineStr">
        <is>
          <t>NO_DEPENDENCY</t>
        </is>
      </c>
    </row>
    <row r="281">
      <c r="A281" s="29" t="inlineStr">
        <is>
          <t>FINS_AMLE_281_v1</t>
        </is>
      </c>
      <c r="B281" s="30" t="inlineStr">
        <is>
          <t>Country - Respondent Institutions</t>
        </is>
      </c>
      <c r="C281" s="36" t="inlineStr">
        <is>
          <t>TABLE: 13.0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1" s="32" t="inlineStr"/>
      <c r="E281" s="34" t="inlineStr"/>
      <c r="F281" s="34" t="inlineStr"/>
      <c r="G281" s="34" t="inlineStr"/>
      <c r="H281" s="34" t="inlineStr"/>
      <c r="I281" s="34" t="inlineStr"/>
      <c r="J281" s="34" t="inlineStr"/>
      <c r="K281" s="34" t="inlineStr"/>
      <c r="L281" s="34" t="inlineStr"/>
      <c r="M281" s="34" t="inlineStr"/>
      <c r="N281" s="34" t="inlineStr"/>
      <c r="O281" s="34" t="inlineStr"/>
      <c r="P281" s="34" t="inlineStr"/>
      <c r="Q281" s="34" t="inlineStr"/>
      <c r="R281" s="34" t="inlineStr"/>
      <c r="S281" s="34" t="inlineStr"/>
      <c r="T281" s="34" t="inlineStr"/>
      <c r="U281" s="34" t="inlineStr"/>
      <c r="V281" s="34" t="inlineStr"/>
      <c r="W281" s="34" t="inlineStr"/>
      <c r="X281" s="34" t="inlineStr"/>
      <c r="Y281" s="34" t="inlineStr"/>
      <c r="Z281" s="34" t="inlineStr"/>
      <c r="AA281" s="34" t="inlineStr"/>
      <c r="AB281" s="34" t="inlineStr"/>
      <c r="AC281" s="34" t="inlineStr"/>
      <c r="AD281" s="34" t="inlineStr"/>
      <c r="AE281" s="34" t="inlineStr"/>
      <c r="AF281" s="34" t="inlineStr"/>
      <c r="AG281" s="34" t="inlineStr"/>
      <c r="AH281">
        <f>COUNTA(D281:AG281)&gt;0</f>
        <v/>
      </c>
      <c r="AI281">
        <f>TRUE</f>
        <v/>
      </c>
      <c r="AJ281">
        <f>FALSE</f>
        <v/>
      </c>
      <c r="AK281">
        <f>IF(AH281,"ANSWERED","MISSING")</f>
        <v/>
      </c>
      <c r="AL281" t="inlineStr">
        <is>
          <t>NO_DEPENDENCY</t>
        </is>
      </c>
    </row>
    <row r="282">
      <c r="A282" s="29" t="inlineStr">
        <is>
          <t>FINS_AMLE_282_v1</t>
        </is>
      </c>
      <c r="B282" s="30" t="inlineStr">
        <is>
          <t>Respondent Institutions</t>
        </is>
      </c>
      <c r="C282" s="36" t="inlineStr">
        <is>
          <t>TABLE: 13.0
This datapoint is only applicable for reporting obliged entities acting as a Credit Institutions , Payment Institutions and/or CASP.
Obliged reporting entities should refer to correspondent relationship definition provi…
HOW TO ANSWER: Multiple values; one item per Value_N cell.</t>
        </is>
      </c>
      <c r="D282" s="32" t="inlineStr"/>
      <c r="E282" s="34" t="inlineStr"/>
      <c r="F282" s="34" t="inlineStr"/>
      <c r="G282" s="34" t="inlineStr"/>
      <c r="H282" s="34" t="inlineStr"/>
      <c r="I282" s="34" t="inlineStr"/>
      <c r="J282" s="34" t="inlineStr"/>
      <c r="K282" s="34" t="inlineStr"/>
      <c r="L282" s="34" t="inlineStr"/>
      <c r="M282" s="34" t="inlineStr"/>
      <c r="N282" s="34" t="inlineStr"/>
      <c r="O282" s="34" t="inlineStr"/>
      <c r="P282" s="34" t="inlineStr"/>
      <c r="Q282" s="34" t="inlineStr"/>
      <c r="R282" s="34" t="inlineStr"/>
      <c r="S282" s="34" t="inlineStr"/>
      <c r="T282" s="34" t="inlineStr"/>
      <c r="U282" s="34" t="inlineStr"/>
      <c r="V282" s="34" t="inlineStr"/>
      <c r="W282" s="34" t="inlineStr"/>
      <c r="X282" s="34" t="inlineStr"/>
      <c r="Y282" s="34" t="inlineStr"/>
      <c r="Z282" s="34" t="inlineStr"/>
      <c r="AA282" s="34" t="inlineStr"/>
      <c r="AB282" s="34" t="inlineStr"/>
      <c r="AC282" s="34" t="inlineStr"/>
      <c r="AD282" s="34" t="inlineStr"/>
      <c r="AE282" s="34" t="inlineStr"/>
      <c r="AF282" s="34" t="inlineStr"/>
      <c r="AG282" s="34" t="inlineStr"/>
      <c r="AH282">
        <f>COUNTA(D282:AG282)&gt;0</f>
        <v/>
      </c>
      <c r="AI282">
        <f>TRUE</f>
        <v/>
      </c>
      <c r="AJ282">
        <f>FALSE</f>
        <v/>
      </c>
      <c r="AK282">
        <f>IF(AH282,"ANSWERED","MISSING")</f>
        <v/>
      </c>
      <c r="AL282" t="inlineStr">
        <is>
          <t>NO_DEPENDENCY</t>
        </is>
      </c>
    </row>
    <row r="283">
      <c r="A283" s="29" t="inlineStr">
        <is>
          <t>FINS_AMLE_283_v1</t>
        </is>
      </c>
      <c r="B283" s="30" t="inlineStr">
        <is>
          <t>Country - Respondent Client Funds (Incoming) - Value</t>
        </is>
      </c>
      <c r="C283" s="36" t="inlineStr">
        <is>
          <t>TABLE: 14.0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3" s="32" t="inlineStr"/>
      <c r="E283" s="34" t="inlineStr"/>
      <c r="F283" s="34" t="inlineStr"/>
      <c r="G283" s="34" t="inlineStr"/>
      <c r="H283" s="34" t="inlineStr"/>
      <c r="I283" s="34" t="inlineStr"/>
      <c r="J283" s="34" t="inlineStr"/>
      <c r="K283" s="34" t="inlineStr"/>
      <c r="L283" s="34" t="inlineStr"/>
      <c r="M283" s="34" t="inlineStr"/>
      <c r="N283" s="34" t="inlineStr"/>
      <c r="O283" s="34" t="inlineStr"/>
      <c r="P283" s="34" t="inlineStr"/>
      <c r="Q283" s="34" t="inlineStr"/>
      <c r="R283" s="34" t="inlineStr"/>
      <c r="S283" s="34" t="inlineStr"/>
      <c r="T283" s="34" t="inlineStr"/>
      <c r="U283" s="34" t="inlineStr"/>
      <c r="V283" s="34" t="inlineStr"/>
      <c r="W283" s="34" t="inlineStr"/>
      <c r="X283" s="34" t="inlineStr"/>
      <c r="Y283" s="34" t="inlineStr"/>
      <c r="Z283" s="34" t="inlineStr"/>
      <c r="AA283" s="34" t="inlineStr"/>
      <c r="AB283" s="34" t="inlineStr"/>
      <c r="AC283" s="34" t="inlineStr"/>
      <c r="AD283" s="34" t="inlineStr"/>
      <c r="AE283" s="34" t="inlineStr"/>
      <c r="AF283" s="34" t="inlineStr"/>
      <c r="AG283" s="34" t="inlineStr"/>
      <c r="AH283">
        <f>COUNTA(D283:AG283)&gt;0</f>
        <v/>
      </c>
      <c r="AI283">
        <f>TRUE</f>
        <v/>
      </c>
      <c r="AJ283">
        <f>FALSE</f>
        <v/>
      </c>
      <c r="AK283">
        <f>IF(AH283,"ANSWERED","MISSING")</f>
        <v/>
      </c>
      <c r="AL283" t="inlineStr">
        <is>
          <t>NO_DEPENDENCY</t>
        </is>
      </c>
    </row>
    <row r="284">
      <c r="A284" s="29" t="inlineStr">
        <is>
          <t>FINS_AMLE_284_v1</t>
        </is>
      </c>
      <c r="B284" s="30" t="inlineStr">
        <is>
          <t>Respondent Client Funds (Incoming) - Value</t>
        </is>
      </c>
      <c r="C284" s="36" t="inlineStr">
        <is>
          <t>TABLE: 14.0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84" s="32" t="inlineStr"/>
      <c r="E284" s="34" t="inlineStr"/>
      <c r="F284" s="34" t="inlineStr"/>
      <c r="G284" s="34" t="inlineStr"/>
      <c r="H284" s="34" t="inlineStr"/>
      <c r="I284" s="34" t="inlineStr"/>
      <c r="J284" s="34" t="inlineStr"/>
      <c r="K284" s="34" t="inlineStr"/>
      <c r="L284" s="34" t="inlineStr"/>
      <c r="M284" s="34" t="inlineStr"/>
      <c r="N284" s="34" t="inlineStr"/>
      <c r="O284" s="34" t="inlineStr"/>
      <c r="P284" s="34" t="inlineStr"/>
      <c r="Q284" s="34" t="inlineStr"/>
      <c r="R284" s="34" t="inlineStr"/>
      <c r="S284" s="34" t="inlineStr"/>
      <c r="T284" s="34" t="inlineStr"/>
      <c r="U284" s="34" t="inlineStr"/>
      <c r="V284" s="34" t="inlineStr"/>
      <c r="W284" s="34" t="inlineStr"/>
      <c r="X284" s="34" t="inlineStr"/>
      <c r="Y284" s="34" t="inlineStr"/>
      <c r="Z284" s="34" t="inlineStr"/>
      <c r="AA284" s="34" t="inlineStr"/>
      <c r="AB284" s="34" t="inlineStr"/>
      <c r="AC284" s="34" t="inlineStr"/>
      <c r="AD284" s="34" t="inlineStr"/>
      <c r="AE284" s="34" t="inlineStr"/>
      <c r="AF284" s="34" t="inlineStr"/>
      <c r="AG284" s="34" t="inlineStr"/>
      <c r="AH284">
        <f>COUNTA(D284:AG284)&gt;0</f>
        <v/>
      </c>
      <c r="AI284">
        <f>TRUE</f>
        <v/>
      </c>
      <c r="AJ284">
        <f>FALSE</f>
        <v/>
      </c>
      <c r="AK284">
        <f>IF(AH284,"ANSWERED","MISSING")</f>
        <v/>
      </c>
      <c r="AL284" t="inlineStr">
        <is>
          <t>NO_DEPENDENCY</t>
        </is>
      </c>
    </row>
    <row r="285">
      <c r="A285" s="29" t="inlineStr">
        <is>
          <t>FINS_AMLE_285_v1</t>
        </is>
      </c>
      <c r="B285" s="30" t="inlineStr">
        <is>
          <t>Country - Respondent Client Funds (Outgoing) - Value</t>
        </is>
      </c>
      <c r="C285" s="36" t="inlineStr">
        <is>
          <t>TABLE: 15.0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5" s="32" t="inlineStr"/>
      <c r="E285" s="34" t="inlineStr"/>
      <c r="F285" s="34" t="inlineStr"/>
      <c r="G285" s="34" t="inlineStr"/>
      <c r="H285" s="34" t="inlineStr"/>
      <c r="I285" s="34" t="inlineStr"/>
      <c r="J285" s="34" t="inlineStr"/>
      <c r="K285" s="34" t="inlineStr"/>
      <c r="L285" s="34" t="inlineStr"/>
      <c r="M285" s="34" t="inlineStr"/>
      <c r="N285" s="34" t="inlineStr"/>
      <c r="O285" s="34" t="inlineStr"/>
      <c r="P285" s="34" t="inlineStr"/>
      <c r="Q285" s="34" t="inlineStr"/>
      <c r="R285" s="34" t="inlineStr"/>
      <c r="S285" s="34" t="inlineStr"/>
      <c r="T285" s="34" t="inlineStr"/>
      <c r="U285" s="34" t="inlineStr"/>
      <c r="V285" s="34" t="inlineStr"/>
      <c r="W285" s="34" t="inlineStr"/>
      <c r="X285" s="34" t="inlineStr"/>
      <c r="Y285" s="34" t="inlineStr"/>
      <c r="Z285" s="34" t="inlineStr"/>
      <c r="AA285" s="34" t="inlineStr"/>
      <c r="AB285" s="34" t="inlineStr"/>
      <c r="AC285" s="34" t="inlineStr"/>
      <c r="AD285" s="34" t="inlineStr"/>
      <c r="AE285" s="34" t="inlineStr"/>
      <c r="AF285" s="34" t="inlineStr"/>
      <c r="AG285" s="34" t="inlineStr"/>
      <c r="AH285">
        <f>COUNTA(D285:AG285)&gt;0</f>
        <v/>
      </c>
      <c r="AI285">
        <f>TRUE</f>
        <v/>
      </c>
      <c r="AJ285">
        <f>FALSE</f>
        <v/>
      </c>
      <c r="AK285">
        <f>IF(AH285,"ANSWERED","MISSING")</f>
        <v/>
      </c>
      <c r="AL285" t="inlineStr">
        <is>
          <t>NO_DEPENDENCY</t>
        </is>
      </c>
    </row>
    <row r="286">
      <c r="A286" s="29" t="inlineStr">
        <is>
          <t>FINS_AMLE_286_v1</t>
        </is>
      </c>
      <c r="B286" s="30" t="inlineStr">
        <is>
          <t>Respondent Client Funds (Outgoing) - Value</t>
        </is>
      </c>
      <c r="C286" s="36" t="inlineStr">
        <is>
          <t>TABLE: 15.0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86" s="32" t="inlineStr"/>
      <c r="E286" s="34" t="inlineStr"/>
      <c r="F286" s="34" t="inlineStr"/>
      <c r="G286" s="34" t="inlineStr"/>
      <c r="H286" s="34" t="inlineStr"/>
      <c r="I286" s="34" t="inlineStr"/>
      <c r="J286" s="34" t="inlineStr"/>
      <c r="K286" s="34" t="inlineStr"/>
      <c r="L286" s="34" t="inlineStr"/>
      <c r="M286" s="34" t="inlineStr"/>
      <c r="N286" s="34" t="inlineStr"/>
      <c r="O286" s="34" t="inlineStr"/>
      <c r="P286" s="34" t="inlineStr"/>
      <c r="Q286" s="34" t="inlineStr"/>
      <c r="R286" s="34" t="inlineStr"/>
      <c r="S286" s="34" t="inlineStr"/>
      <c r="T286" s="34" t="inlineStr"/>
      <c r="U286" s="34" t="inlineStr"/>
      <c r="V286" s="34" t="inlineStr"/>
      <c r="W286" s="34" t="inlineStr"/>
      <c r="X286" s="34" t="inlineStr"/>
      <c r="Y286" s="34" t="inlineStr"/>
      <c r="Z286" s="34" t="inlineStr"/>
      <c r="AA286" s="34" t="inlineStr"/>
      <c r="AB286" s="34" t="inlineStr"/>
      <c r="AC286" s="34" t="inlineStr"/>
      <c r="AD286" s="34" t="inlineStr"/>
      <c r="AE286" s="34" t="inlineStr"/>
      <c r="AF286" s="34" t="inlineStr"/>
      <c r="AG286" s="34" t="inlineStr"/>
      <c r="AH286">
        <f>COUNTA(D286:AG286)&gt;0</f>
        <v/>
      </c>
      <c r="AI286">
        <f>TRUE</f>
        <v/>
      </c>
      <c r="AJ286">
        <f>FALSE</f>
        <v/>
      </c>
      <c r="AK286">
        <f>IF(AH286,"ANSWERED","MISSING")</f>
        <v/>
      </c>
      <c r="AL286" t="inlineStr">
        <is>
          <t>NO_DEPENDENCY</t>
        </is>
      </c>
    </row>
    <row r="287">
      <c r="A287" s="29" t="inlineStr">
        <is>
          <t>FINS_AMLE_287_v1</t>
        </is>
      </c>
      <c r="B287" s="30" t="inlineStr">
        <is>
          <t>Country - Number of branches by country</t>
        </is>
      </c>
      <c r="C287" s="36" t="inlineStr">
        <is>
          <t>TABLE: 16.0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7" s="32" t="inlineStr"/>
      <c r="E287" s="34" t="inlineStr"/>
      <c r="F287" s="34" t="inlineStr"/>
      <c r="G287" s="34" t="inlineStr"/>
      <c r="H287" s="34" t="inlineStr"/>
      <c r="I287" s="34" t="inlineStr"/>
      <c r="J287" s="34" t="inlineStr"/>
      <c r="K287" s="34" t="inlineStr"/>
      <c r="L287" s="34" t="inlineStr"/>
      <c r="M287" s="34" t="inlineStr"/>
      <c r="N287" s="34" t="inlineStr"/>
      <c r="O287" s="34" t="inlineStr"/>
      <c r="P287" s="34" t="inlineStr"/>
      <c r="Q287" s="34" t="inlineStr"/>
      <c r="R287" s="34" t="inlineStr"/>
      <c r="S287" s="34" t="inlineStr"/>
      <c r="T287" s="34" t="inlineStr"/>
      <c r="U287" s="34" t="inlineStr"/>
      <c r="V287" s="34" t="inlineStr"/>
      <c r="W287" s="34" t="inlineStr"/>
      <c r="X287" s="34" t="inlineStr"/>
      <c r="Y287" s="34" t="inlineStr"/>
      <c r="Z287" s="34" t="inlineStr"/>
      <c r="AA287" s="34" t="inlineStr"/>
      <c r="AB287" s="34" t="inlineStr"/>
      <c r="AC287" s="34" t="inlineStr"/>
      <c r="AD287" s="34" t="inlineStr"/>
      <c r="AE287" s="34" t="inlineStr"/>
      <c r="AF287" s="34" t="inlineStr"/>
      <c r="AG287" s="34" t="inlineStr"/>
      <c r="AH287">
        <f>COUNTA(D287:AG287)&gt;0</f>
        <v/>
      </c>
      <c r="AI287">
        <f>TRUE</f>
        <v/>
      </c>
      <c r="AJ287">
        <f>FALSE</f>
        <v/>
      </c>
      <c r="AK287">
        <f>IF(AH287,"ANSWERED","MISSING")</f>
        <v/>
      </c>
      <c r="AL287" t="inlineStr">
        <is>
          <t>NO_DEPENDENCY</t>
        </is>
      </c>
    </row>
    <row r="288">
      <c r="A288" s="29" t="inlineStr">
        <is>
          <t>FINS_AMLE_288_v1</t>
        </is>
      </c>
      <c r="B288" s="30" t="inlineStr">
        <is>
          <t>Number of branches by country</t>
        </is>
      </c>
      <c r="C288" s="36" t="inlineStr">
        <is>
          <t>TABLE: 16.0
This datapoint is applicable for all sectors.
In general, branches are establishments of an institution which is not a separate legal entity and which performs directly all or some activities of that credit or financial…
HOW TO ANSWER: Multiple values; one item per Value_N cell.</t>
        </is>
      </c>
      <c r="D288" s="32" t="inlineStr"/>
      <c r="E288" s="34" t="inlineStr"/>
      <c r="F288" s="34" t="inlineStr"/>
      <c r="G288" s="34" t="inlineStr"/>
      <c r="H288" s="34" t="inlineStr"/>
      <c r="I288" s="34" t="inlineStr"/>
      <c r="J288" s="34" t="inlineStr"/>
      <c r="K288" s="34" t="inlineStr"/>
      <c r="L288" s="34" t="inlineStr"/>
      <c r="M288" s="34" t="inlineStr"/>
      <c r="N288" s="34" t="inlineStr"/>
      <c r="O288" s="34" t="inlineStr"/>
      <c r="P288" s="34" t="inlineStr"/>
      <c r="Q288" s="34" t="inlineStr"/>
      <c r="R288" s="34" t="inlineStr"/>
      <c r="S288" s="34" t="inlineStr"/>
      <c r="T288" s="34" t="inlineStr"/>
      <c r="U288" s="34" t="inlineStr"/>
      <c r="V288" s="34" t="inlineStr"/>
      <c r="W288" s="34" t="inlineStr"/>
      <c r="X288" s="34" t="inlineStr"/>
      <c r="Y288" s="34" t="inlineStr"/>
      <c r="Z288" s="34" t="inlineStr"/>
      <c r="AA288" s="34" t="inlineStr"/>
      <c r="AB288" s="34" t="inlineStr"/>
      <c r="AC288" s="34" t="inlineStr"/>
      <c r="AD288" s="34" t="inlineStr"/>
      <c r="AE288" s="34" t="inlineStr"/>
      <c r="AF288" s="34" t="inlineStr"/>
      <c r="AG288" s="34" t="inlineStr"/>
      <c r="AH288">
        <f>COUNTA(D288:AG288)&gt;0</f>
        <v/>
      </c>
      <c r="AI288">
        <f>TRUE</f>
        <v/>
      </c>
      <c r="AJ288">
        <f>FALSE</f>
        <v/>
      </c>
      <c r="AK288">
        <f>IF(AH288,"ANSWERED","MISSING")</f>
        <v/>
      </c>
      <c r="AL288" t="inlineStr">
        <is>
          <t>NO_DEPENDENCY</t>
        </is>
      </c>
    </row>
    <row r="289">
      <c r="A289" s="29" t="inlineStr">
        <is>
          <t>FINS_AMLE_289_v1</t>
        </is>
      </c>
      <c r="B289" s="30" t="inlineStr">
        <is>
          <t>Country - Number of subsidiaries by country</t>
        </is>
      </c>
      <c r="C289" s="36" t="inlineStr">
        <is>
          <t>TABLE: 17.0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9" s="32" t="inlineStr"/>
      <c r="E289" s="34" t="inlineStr"/>
      <c r="F289" s="34" t="inlineStr"/>
      <c r="G289" s="34" t="inlineStr"/>
      <c r="H289" s="34" t="inlineStr"/>
      <c r="I289" s="34" t="inlineStr"/>
      <c r="J289" s="34" t="inlineStr"/>
      <c r="K289" s="34" t="inlineStr"/>
      <c r="L289" s="34" t="inlineStr"/>
      <c r="M289" s="34" t="inlineStr"/>
      <c r="N289" s="34" t="inlineStr"/>
      <c r="O289" s="34" t="inlineStr"/>
      <c r="P289" s="34" t="inlineStr"/>
      <c r="Q289" s="34" t="inlineStr"/>
      <c r="R289" s="34" t="inlineStr"/>
      <c r="S289" s="34" t="inlineStr"/>
      <c r="T289" s="34" t="inlineStr"/>
      <c r="U289" s="34" t="inlineStr"/>
      <c r="V289" s="34" t="inlineStr"/>
      <c r="W289" s="34" t="inlineStr"/>
      <c r="X289" s="34" t="inlineStr"/>
      <c r="Y289" s="34" t="inlineStr"/>
      <c r="Z289" s="34" t="inlineStr"/>
      <c r="AA289" s="34" t="inlineStr"/>
      <c r="AB289" s="34" t="inlineStr"/>
      <c r="AC289" s="34" t="inlineStr"/>
      <c r="AD289" s="34" t="inlineStr"/>
      <c r="AE289" s="34" t="inlineStr"/>
      <c r="AF289" s="34" t="inlineStr"/>
      <c r="AG289" s="34" t="inlineStr"/>
      <c r="AH289">
        <f>COUNTA(D289:AG289)&gt;0</f>
        <v/>
      </c>
      <c r="AI289">
        <f>TRUE</f>
        <v/>
      </c>
      <c r="AJ289">
        <f>FALSE</f>
        <v/>
      </c>
      <c r="AK289">
        <f>IF(AH289,"ANSWERED","MISSING")</f>
        <v/>
      </c>
      <c r="AL289" t="inlineStr">
        <is>
          <t>NO_DEPENDENCY</t>
        </is>
      </c>
    </row>
    <row r="290">
      <c r="A290" s="29" t="inlineStr">
        <is>
          <t>FINS_AMLE_290_v1</t>
        </is>
      </c>
      <c r="B290" s="30" t="inlineStr">
        <is>
          <t>Number of subsidiaries by country</t>
        </is>
      </c>
      <c r="C290" s="36" t="inlineStr">
        <is>
          <t>TABLE: 17.0
This datapoint is applicable for all sectors.
For the purpose of this reporting, a subsidiary is an undertaking that is an obliged entity, inside or outside the EU, controlled by the reporting obliged entity and that is…
HOW TO ANSWER: Multiple values; one item per Value_N cell.</t>
        </is>
      </c>
      <c r="D290" s="32" t="inlineStr"/>
      <c r="E290" s="34" t="inlineStr"/>
      <c r="F290" s="34" t="inlineStr"/>
      <c r="G290" s="34" t="inlineStr"/>
      <c r="H290" s="34" t="inlineStr"/>
      <c r="I290" s="34" t="inlineStr"/>
      <c r="J290" s="34" t="inlineStr"/>
      <c r="K290" s="34" t="inlineStr"/>
      <c r="L290" s="34" t="inlineStr"/>
      <c r="M290" s="34" t="inlineStr"/>
      <c r="N290" s="34" t="inlineStr"/>
      <c r="O290" s="34" t="inlineStr"/>
      <c r="P290" s="34" t="inlineStr"/>
      <c r="Q290" s="34" t="inlineStr"/>
      <c r="R290" s="34" t="inlineStr"/>
      <c r="S290" s="34" t="inlineStr"/>
      <c r="T290" s="34" t="inlineStr"/>
      <c r="U290" s="34" t="inlineStr"/>
      <c r="V290" s="34" t="inlineStr"/>
      <c r="W290" s="34" t="inlineStr"/>
      <c r="X290" s="34" t="inlineStr"/>
      <c r="Y290" s="34" t="inlineStr"/>
      <c r="Z290" s="34" t="inlineStr"/>
      <c r="AA290" s="34" t="inlineStr"/>
      <c r="AB290" s="34" t="inlineStr"/>
      <c r="AC290" s="34" t="inlineStr"/>
      <c r="AD290" s="34" t="inlineStr"/>
      <c r="AE290" s="34" t="inlineStr"/>
      <c r="AF290" s="34" t="inlineStr"/>
      <c r="AG290" s="34" t="inlineStr"/>
      <c r="AH290">
        <f>COUNTA(D290:AG290)&gt;0</f>
        <v/>
      </c>
      <c r="AI290">
        <f>TRUE</f>
        <v/>
      </c>
      <c r="AJ290">
        <f>FALSE</f>
        <v/>
      </c>
      <c r="AK290">
        <f>IF(AH290,"ANSWERED","MISSING")</f>
        <v/>
      </c>
      <c r="AL290" t="inlineStr">
        <is>
          <t>NO_DEPENDENCY</t>
        </is>
      </c>
    </row>
    <row r="291">
      <c r="A291" s="29" t="inlineStr">
        <is>
          <t>FINS_AMLE_291_v1</t>
        </is>
      </c>
      <c r="B291" s="30" t="inlineStr">
        <is>
          <t>Country - As at end of the previous calendar year, please indicate how many customers who were issuers operated in or from each jurisdiction.</t>
        </is>
      </c>
      <c r="C291" s="36" t="inlineStr">
        <is>
          <t>TABLE: 18.0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91" s="32" t="inlineStr"/>
      <c r="E291" s="34" t="inlineStr"/>
      <c r="F291" s="34" t="inlineStr"/>
      <c r="G291" s="34" t="inlineStr"/>
      <c r="H291" s="34" t="inlineStr"/>
      <c r="I291" s="34" t="inlineStr"/>
      <c r="J291" s="34" t="inlineStr"/>
      <c r="K291" s="34" t="inlineStr"/>
      <c r="L291" s="34" t="inlineStr"/>
      <c r="M291" s="34" t="inlineStr"/>
      <c r="N291" s="34" t="inlineStr"/>
      <c r="O291" s="34" t="inlineStr"/>
      <c r="P291" s="34" t="inlineStr"/>
      <c r="Q291" s="34" t="inlineStr"/>
      <c r="R291" s="34" t="inlineStr"/>
      <c r="S291" s="34" t="inlineStr"/>
      <c r="T291" s="34" t="inlineStr"/>
      <c r="U291" s="34" t="inlineStr"/>
      <c r="V291" s="34" t="inlineStr"/>
      <c r="W291" s="34" t="inlineStr"/>
      <c r="X291" s="34" t="inlineStr"/>
      <c r="Y291" s="34" t="inlineStr"/>
      <c r="Z291" s="34" t="inlineStr"/>
      <c r="AA291" s="34" t="inlineStr"/>
      <c r="AB291" s="34" t="inlineStr"/>
      <c r="AC291" s="34" t="inlineStr"/>
      <c r="AD291" s="34" t="inlineStr"/>
      <c r="AE291" s="34" t="inlineStr"/>
      <c r="AF291" s="34" t="inlineStr"/>
      <c r="AG291" s="34" t="inlineStr"/>
      <c r="AH291">
        <f>COUNTA(D291:AG291)&gt;0</f>
        <v/>
      </c>
      <c r="AI291">
        <f>TRUE</f>
        <v/>
      </c>
      <c r="AJ291">
        <f>FALSE</f>
        <v/>
      </c>
      <c r="AK291">
        <f>IF(AH291,"ANSWERED","MISSING")</f>
        <v/>
      </c>
      <c r="AL291" t="inlineStr">
        <is>
          <t>NO_DEPENDENCY</t>
        </is>
      </c>
    </row>
    <row r="292">
      <c r="A292" s="29" t="inlineStr">
        <is>
          <t>FINS_AMLE_292_v1</t>
        </is>
      </c>
      <c r="B292" s="30" t="inlineStr">
        <is>
          <t>As at end of the previous calendar year, please indicate how many customers who were issuers operated in or from each jurisdiction.</t>
        </is>
      </c>
      <c r="C292" s="36" t="inlineStr">
        <is>
          <t>TABLE: 18.0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“Country - As at end of the previous calendar year, please indicate how many customers who were issuers operated in or from each jurisdiction.” (FINS_AMLE_291) has been answered</t>
        </is>
      </c>
      <c r="D292" s="32" t="inlineStr"/>
      <c r="E292" s="34" t="inlineStr"/>
      <c r="F292" s="34" t="inlineStr"/>
      <c r="G292" s="34" t="inlineStr"/>
      <c r="H292" s="34" t="inlineStr"/>
      <c r="I292" s="34" t="inlineStr"/>
      <c r="J292" s="34" t="inlineStr"/>
      <c r="K292" s="34" t="inlineStr"/>
      <c r="L292" s="34" t="inlineStr"/>
      <c r="M292" s="34" t="inlineStr"/>
      <c r="N292" s="34" t="inlineStr"/>
      <c r="O292" s="34" t="inlineStr"/>
      <c r="P292" s="34" t="inlineStr"/>
      <c r="Q292" s="34" t="inlineStr"/>
      <c r="R292" s="34" t="inlineStr"/>
      <c r="S292" s="34" t="inlineStr"/>
      <c r="T292" s="34" t="inlineStr"/>
      <c r="U292" s="34" t="inlineStr"/>
      <c r="V292" s="34" t="inlineStr"/>
      <c r="W292" s="34" t="inlineStr"/>
      <c r="X292" s="34" t="inlineStr"/>
      <c r="Y292" s="34" t="inlineStr"/>
      <c r="Z292" s="34" t="inlineStr"/>
      <c r="AA292" s="34" t="inlineStr"/>
      <c r="AB292" s="34" t="inlineStr"/>
      <c r="AC292" s="34" t="inlineStr"/>
      <c r="AD292" s="34" t="inlineStr"/>
      <c r="AE292" s="34" t="inlineStr"/>
      <c r="AF292" s="34" t="inlineStr"/>
      <c r="AG292" s="34" t="inlineStr"/>
      <c r="AH292">
        <f>COUNTA(D292:AG292)&gt;0</f>
        <v/>
      </c>
      <c r="AI292">
        <f>IFERROR(D$291&lt;&gt;"",FALSE)</f>
        <v/>
      </c>
      <c r="AJ292">
        <f>IFERROR(AND(D$291="",NOT(D$291&lt;&gt;"")),FALSE)</f>
        <v/>
      </c>
      <c r="AK292">
        <f>IF(AI292,IF(AH292,"ANSWERED","MISSING"),IF(AJ292,IF(AH292,"INVALID","CONTROLLER MISSING"),IF(AH292,"INVALID","NOT APPLICABLE")))</f>
        <v/>
      </c>
      <c r="AL292" t="inlineStr">
        <is>
          <t>PARSED</t>
        </is>
      </c>
    </row>
    <row r="293">
      <c r="A293" s="29" t="inlineStr">
        <is>
          <t>FINS_AMLE_293_v1</t>
        </is>
      </c>
      <c r="B293" s="30" t="inlineStr">
        <is>
          <t>Country - As at the end of the previous calendar year, please indicate how many customers who were Crypto-Asset Service Providers  operated in or from each jurisdiction.</t>
        </is>
      </c>
      <c r="C293" s="36" t="inlineStr">
        <is>
          <t>TABLE: 19.0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At least one of these conditions must be met: “Product and Services” (FINS_AMLE_8) includes “C…</t>
        </is>
      </c>
      <c r="D293" s="32" t="inlineStr"/>
      <c r="E293" s="34" t="inlineStr"/>
      <c r="F293" s="34" t="inlineStr"/>
      <c r="G293" s="34" t="inlineStr"/>
      <c r="H293" s="34" t="inlineStr"/>
      <c r="I293" s="34" t="inlineStr"/>
      <c r="J293" s="34" t="inlineStr"/>
      <c r="K293" s="34" t="inlineStr"/>
      <c r="L293" s="34" t="inlineStr"/>
      <c r="M293" s="34" t="inlineStr"/>
      <c r="N293" s="34" t="inlineStr"/>
      <c r="O293" s="34" t="inlineStr"/>
      <c r="P293" s="34" t="inlineStr"/>
      <c r="Q293" s="34" t="inlineStr"/>
      <c r="R293" s="34" t="inlineStr"/>
      <c r="S293" s="34" t="inlineStr"/>
      <c r="T293" s="34" t="inlineStr"/>
      <c r="U293" s="34" t="inlineStr"/>
      <c r="V293" s="34" t="inlineStr"/>
      <c r="W293" s="34" t="inlineStr"/>
      <c r="X293" s="34" t="inlineStr"/>
      <c r="Y293" s="34" t="inlineStr"/>
      <c r="Z293" s="34" t="inlineStr"/>
      <c r="AA293" s="34" t="inlineStr"/>
      <c r="AB293" s="34" t="inlineStr"/>
      <c r="AC293" s="34" t="inlineStr"/>
      <c r="AD293" s="34" t="inlineStr"/>
      <c r="AE293" s="34" t="inlineStr"/>
      <c r="AF293" s="34" t="inlineStr"/>
      <c r="AG293" s="34" t="inlineStr"/>
      <c r="AH293">
        <f>COUNTA(D293:AG293)&gt;0</f>
        <v/>
      </c>
      <c r="AI293">
        <f>IFERROR(OR(COUNTIF('2- AMLE'!$D$37:$AG$37,"Custody of Crypto Assets")&gt;0,COUNTIF('2- AMLE'!$D$37:$AG$37,"Crypto Services (exchange, transfer)")&gt;0,COUNTIF('2- AMLE'!$D$37:$AG$37,"Crypto FIAT Cards")&gt;0),FALSE)</f>
        <v/>
      </c>
      <c r="AJ293">
        <f>IFERROR(AND(COUNTA('2- AMLE'!$D$37:$AG$37)=0,NOT(OR(COUNTIF('2- AMLE'!$D$37:$AG$37,"Custody of Crypto Assets")&gt;0,COUNTIF('2- AMLE'!$D$37:$AG$37,"Crypto Services (exchange, transfer)")&gt;0,COUNTIF('2- AMLE'!$D$37:$AG$37,"Crypto FIAT Cards")&gt;0))),FALSE)</f>
        <v/>
      </c>
      <c r="AK293">
        <f>IF(AI293,IF(AH293,"ANSWERED","MISSING"),IF(AJ293,IF(AH293,"INVALID","CONTROLLER MISSING"),IF(AH293,"INVALID","NOT APPLICABLE")))</f>
        <v/>
      </c>
      <c r="AL293" t="inlineStr">
        <is>
          <t>PARSED</t>
        </is>
      </c>
    </row>
    <row r="294">
      <c r="A294" s="29" t="inlineStr">
        <is>
          <t>FINS_AMLE_294_v1</t>
        </is>
      </c>
      <c r="B294" s="30" t="inlineStr">
        <is>
          <t>As at the end of the previous calendar year, please indicate how many customers who were Crypto-Asset Service Providers  operated in or from each jurisdiction.</t>
        </is>
      </c>
      <c r="C294" s="36" t="inlineStr">
        <is>
          <t>TABLE: 19.0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“Country - As at the end of the previous calendar year, please indicate how many customers who were Crypto-Asset Service Providers  operated in or from each jurisdiction.” (FINS_AMLE_293) has been answered</t>
        </is>
      </c>
      <c r="D294" s="34" t="inlineStr"/>
      <c r="E294" s="34" t="inlineStr"/>
      <c r="F294" s="34" t="inlineStr"/>
      <c r="G294" s="34" t="inlineStr"/>
      <c r="H294" s="34" t="inlineStr"/>
      <c r="I294" s="34" t="inlineStr"/>
      <c r="J294" s="34" t="inlineStr"/>
      <c r="K294" s="34" t="inlineStr"/>
      <c r="L294" s="34" t="inlineStr"/>
      <c r="M294" s="34" t="inlineStr"/>
      <c r="N294" s="34" t="inlineStr"/>
      <c r="O294" s="34" t="inlineStr"/>
      <c r="P294" s="34" t="inlineStr"/>
      <c r="Q294" s="34" t="inlineStr"/>
      <c r="R294" s="34" t="inlineStr"/>
      <c r="S294" s="34" t="inlineStr"/>
      <c r="T294" s="34" t="inlineStr"/>
      <c r="U294" s="34" t="inlineStr"/>
      <c r="V294" s="34" t="inlineStr"/>
      <c r="W294" s="34" t="inlineStr"/>
      <c r="X294" s="34" t="inlineStr"/>
      <c r="Y294" s="34" t="inlineStr"/>
      <c r="Z294" s="34" t="inlineStr"/>
      <c r="AA294" s="34" t="inlineStr"/>
      <c r="AB294" s="34" t="inlineStr"/>
      <c r="AC294" s="34" t="inlineStr"/>
      <c r="AD294" s="34" t="inlineStr"/>
      <c r="AE294" s="34" t="inlineStr"/>
      <c r="AF294" s="34" t="inlineStr"/>
      <c r="AG294" s="34" t="inlineStr"/>
      <c r="AH294">
        <f>COUNTA(D294:AG294)&gt;0</f>
        <v/>
      </c>
      <c r="AI294">
        <f>IFERROR(D$293&lt;&gt;"",FALSE)</f>
        <v/>
      </c>
      <c r="AJ294">
        <f>IFERROR(AND(D$293="",NOT(D$293&lt;&gt;"")),FALSE)</f>
        <v/>
      </c>
      <c r="AK294">
        <f>IF(AI294,IF(AH294,"ANSWERED","MISSING"),IF(AJ294,IF(AH294,"INVALID","CONTROLLER MISSING"),IF(AH294,"INVALID","NOT APPLICABLE")))</f>
        <v/>
      </c>
      <c r="AL294" t="inlineStr">
        <is>
          <t>PARSED</t>
        </is>
      </c>
    </row>
    <row r="295">
      <c r="A295" s="29" t="inlineStr">
        <is>
          <t>FINS_AMLE_295_v1</t>
        </is>
      </c>
      <c r="B295" s="30" t="inlineStr">
        <is>
          <t>Country - Transactions (Incoming) – Number (to include only transactions involving Payment Accounts)</t>
        </is>
      </c>
      <c r="C295" s="36" t="inlineStr">
        <is>
          <t>TABLE: 20.0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“Payment Accounts”</t>
        </is>
      </c>
      <c r="D295" s="34" t="inlineStr"/>
      <c r="E295" s="34" t="inlineStr"/>
      <c r="F295" s="34" t="inlineStr"/>
      <c r="G295" s="34" t="inlineStr"/>
      <c r="H295" s="34" t="inlineStr"/>
      <c r="I295" s="34" t="inlineStr"/>
      <c r="J295" s="34" t="inlineStr"/>
      <c r="K295" s="34" t="inlineStr"/>
      <c r="L295" s="34" t="inlineStr"/>
      <c r="M295" s="34" t="inlineStr"/>
      <c r="N295" s="34" t="inlineStr"/>
      <c r="O295" s="34" t="inlineStr"/>
      <c r="P295" s="34" t="inlineStr"/>
      <c r="Q295" s="34" t="inlineStr"/>
      <c r="R295" s="34" t="inlineStr"/>
      <c r="S295" s="34" t="inlineStr"/>
      <c r="T295" s="34" t="inlineStr"/>
      <c r="U295" s="34" t="inlineStr"/>
      <c r="V295" s="34" t="inlineStr"/>
      <c r="W295" s="34" t="inlineStr"/>
      <c r="X295" s="34" t="inlineStr"/>
      <c r="Y295" s="34" t="inlineStr"/>
      <c r="Z295" s="34" t="inlineStr"/>
      <c r="AA295" s="34" t="inlineStr"/>
      <c r="AB295" s="34" t="inlineStr"/>
      <c r="AC295" s="34" t="inlineStr"/>
      <c r="AD295" s="34" t="inlineStr"/>
      <c r="AE295" s="34" t="inlineStr"/>
      <c r="AF295" s="34" t="inlineStr"/>
      <c r="AG295" s="34" t="inlineStr"/>
      <c r="AH295">
        <f>COUNTA(D295:AG295)&gt;0</f>
        <v/>
      </c>
      <c r="AI295">
        <f>IFERROR(COUNTIF('2- AMLE'!$D$37:$AG$37,"Payment Accounts")&gt;0,FALSE)</f>
        <v/>
      </c>
      <c r="AJ295">
        <f>IFERROR(AND(COUNTA('2- AMLE'!$D$37:$AG$37)=0,NOT(COUNTIF('2- AMLE'!$D$37:$AG$37,"Payment Accounts")&gt;0)),FALSE)</f>
        <v/>
      </c>
      <c r="AK295">
        <f>IF(AI295,IF(AH295,"ANSWERED","MISSING"),IF(AJ295,IF(AH295,"INVALID","CONTROLLER MISSING"),IF(AH295,"INVALID","NOT APPLICABLE")))</f>
        <v/>
      </c>
      <c r="AL295" t="inlineStr">
        <is>
          <t>PARSED</t>
        </is>
      </c>
    </row>
    <row r="296">
      <c r="A296" s="29" t="inlineStr">
        <is>
          <t>FINS_AMLE_296_v1</t>
        </is>
      </c>
      <c r="B296" s="30" t="inlineStr">
        <is>
          <t>Transactions (Incoming) – Number (to include only transactions involving Payment Accounts)</t>
        </is>
      </c>
      <c r="C296" s="36" t="inlineStr">
        <is>
          <t>TABLE: 20.0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Payment Accounts)” (FINS_AMLE_295) has been answered</t>
        </is>
      </c>
      <c r="D296" s="34" t="inlineStr"/>
      <c r="E296" s="34" t="inlineStr"/>
      <c r="F296" s="34" t="inlineStr"/>
      <c r="G296" s="34" t="inlineStr"/>
      <c r="H296" s="34" t="inlineStr"/>
      <c r="I296" s="34" t="inlineStr"/>
      <c r="J296" s="34" t="inlineStr"/>
      <c r="K296" s="34" t="inlineStr"/>
      <c r="L296" s="34" t="inlineStr"/>
      <c r="M296" s="34" t="inlineStr"/>
      <c r="N296" s="34" t="inlineStr"/>
      <c r="O296" s="34" t="inlineStr"/>
      <c r="P296" s="34" t="inlineStr"/>
      <c r="Q296" s="34" t="inlineStr"/>
      <c r="R296" s="34" t="inlineStr"/>
      <c r="S296" s="34" t="inlineStr"/>
      <c r="T296" s="34" t="inlineStr"/>
      <c r="U296" s="34" t="inlineStr"/>
      <c r="V296" s="34" t="inlineStr"/>
      <c r="W296" s="34" t="inlineStr"/>
      <c r="X296" s="34" t="inlineStr"/>
      <c r="Y296" s="34" t="inlineStr"/>
      <c r="Z296" s="34" t="inlineStr"/>
      <c r="AA296" s="34" t="inlineStr"/>
      <c r="AB296" s="34" t="inlineStr"/>
      <c r="AC296" s="34" t="inlineStr"/>
      <c r="AD296" s="34" t="inlineStr"/>
      <c r="AE296" s="34" t="inlineStr"/>
      <c r="AF296" s="34" t="inlineStr"/>
      <c r="AG296" s="34" t="inlineStr"/>
      <c r="AH296">
        <f>COUNTA(D296:AG296)&gt;0</f>
        <v/>
      </c>
      <c r="AI296">
        <f>IFERROR(D$295&lt;&gt;"",FALSE)</f>
        <v/>
      </c>
      <c r="AJ296">
        <f>IFERROR(AND(D$295="",NOT(D$295&lt;&gt;"")),FALSE)</f>
        <v/>
      </c>
      <c r="AK296">
        <f>IF(AI296,IF(AH296,"ANSWERED","MISSING"),IF(AJ296,IF(AH296,"INVALID","CONTROLLER MISSING"),IF(AH296,"INVALID","NOT APPLICABLE")))</f>
        <v/>
      </c>
      <c r="AL296" t="inlineStr">
        <is>
          <t>PARSED</t>
        </is>
      </c>
    </row>
    <row r="297">
      <c r="A297" s="29" t="inlineStr">
        <is>
          <t>FINS_AMLE_297_v1</t>
        </is>
      </c>
      <c r="B297" s="30" t="inlineStr">
        <is>
          <t>Country - Transactions (Incoming) - Value (to include only transactions involving Payment Accounts)</t>
        </is>
      </c>
      <c r="C297" s="36" t="inlineStr">
        <is>
          <t>TABLE: 21.0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“Payment Accounts”</t>
        </is>
      </c>
      <c r="D297" s="34" t="inlineStr"/>
      <c r="E297" s="34" t="inlineStr"/>
      <c r="F297" s="34" t="inlineStr"/>
      <c r="G297" s="34" t="inlineStr"/>
      <c r="H297" s="34" t="inlineStr"/>
      <c r="I297" s="34" t="inlineStr"/>
      <c r="J297" s="34" t="inlineStr"/>
      <c r="K297" s="34" t="inlineStr"/>
      <c r="L297" s="34" t="inlineStr"/>
      <c r="M297" s="34" t="inlineStr"/>
      <c r="N297" s="34" t="inlineStr"/>
      <c r="O297" s="34" t="inlineStr"/>
      <c r="P297" s="34" t="inlineStr"/>
      <c r="Q297" s="34" t="inlineStr"/>
      <c r="R297" s="34" t="inlineStr"/>
      <c r="S297" s="34" t="inlineStr"/>
      <c r="T297" s="34" t="inlineStr"/>
      <c r="U297" s="34" t="inlineStr"/>
      <c r="V297" s="34" t="inlineStr"/>
      <c r="W297" s="34" t="inlineStr"/>
      <c r="X297" s="34" t="inlineStr"/>
      <c r="Y297" s="34" t="inlineStr"/>
      <c r="Z297" s="34" t="inlineStr"/>
      <c r="AA297" s="34" t="inlineStr"/>
      <c r="AB297" s="34" t="inlineStr"/>
      <c r="AC297" s="34" t="inlineStr"/>
      <c r="AD297" s="34" t="inlineStr"/>
      <c r="AE297" s="34" t="inlineStr"/>
      <c r="AF297" s="34" t="inlineStr"/>
      <c r="AG297" s="34" t="inlineStr"/>
      <c r="AH297">
        <f>COUNTA(D297:AG297)&gt;0</f>
        <v/>
      </c>
      <c r="AI297">
        <f>IFERROR(COUNTIF('2- AMLE'!$D$37:$AG$37,"Payment Accounts")&gt;0,FALSE)</f>
        <v/>
      </c>
      <c r="AJ297">
        <f>IFERROR(AND(COUNTA('2- AMLE'!$D$37:$AG$37)=0,NOT(COUNTIF('2- AMLE'!$D$37:$AG$37,"Payment Accounts")&gt;0)),FALSE)</f>
        <v/>
      </c>
      <c r="AK297">
        <f>IF(AI297,IF(AH297,"ANSWERED","MISSING"),IF(AJ297,IF(AH297,"INVALID","CONTROLLER MISSING"),IF(AH297,"INVALID","NOT APPLICABLE")))</f>
        <v/>
      </c>
      <c r="AL297" t="inlineStr">
        <is>
          <t>PARSED</t>
        </is>
      </c>
    </row>
    <row r="298">
      <c r="A298" s="29" t="inlineStr">
        <is>
          <t>FINS_AMLE_298_v1</t>
        </is>
      </c>
      <c r="B298" s="30" t="inlineStr">
        <is>
          <t>Transactions (Incoming) - Value (to include only transactions involving Payment Accounts)</t>
        </is>
      </c>
      <c r="C298" s="36" t="inlineStr">
        <is>
          <t>TABLE: 21.0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Payment Accounts)” (FINS_AMLE_297) has been answered</t>
        </is>
      </c>
      <c r="D298" s="34" t="inlineStr"/>
      <c r="E298" s="34" t="inlineStr"/>
      <c r="F298" s="34" t="inlineStr"/>
      <c r="G298" s="34" t="inlineStr"/>
      <c r="H298" s="34" t="inlineStr"/>
      <c r="I298" s="34" t="inlineStr"/>
      <c r="J298" s="34" t="inlineStr"/>
      <c r="K298" s="34" t="inlineStr"/>
      <c r="L298" s="34" t="inlineStr"/>
      <c r="M298" s="34" t="inlineStr"/>
      <c r="N298" s="34" t="inlineStr"/>
      <c r="O298" s="34" t="inlineStr"/>
      <c r="P298" s="34" t="inlineStr"/>
      <c r="Q298" s="34" t="inlineStr"/>
      <c r="R298" s="34" t="inlineStr"/>
      <c r="S298" s="34" t="inlineStr"/>
      <c r="T298" s="34" t="inlineStr"/>
      <c r="U298" s="34" t="inlineStr"/>
      <c r="V298" s="34" t="inlineStr"/>
      <c r="W298" s="34" t="inlineStr"/>
      <c r="X298" s="34" t="inlineStr"/>
      <c r="Y298" s="34" t="inlineStr"/>
      <c r="Z298" s="34" t="inlineStr"/>
      <c r="AA298" s="34" t="inlineStr"/>
      <c r="AB298" s="34" t="inlineStr"/>
      <c r="AC298" s="34" t="inlineStr"/>
      <c r="AD298" s="34" t="inlineStr"/>
      <c r="AE298" s="34" t="inlineStr"/>
      <c r="AF298" s="34" t="inlineStr"/>
      <c r="AG298" s="34" t="inlineStr"/>
      <c r="AH298">
        <f>COUNTA(D298:AG298)&gt;0</f>
        <v/>
      </c>
      <c r="AI298">
        <f>IFERROR(D$297&lt;&gt;"",FALSE)</f>
        <v/>
      </c>
      <c r="AJ298">
        <f>IFERROR(AND(D$297="",NOT(D$297&lt;&gt;"")),FALSE)</f>
        <v/>
      </c>
      <c r="AK298">
        <f>IF(AI298,IF(AH298,"ANSWERED","MISSING"),IF(AJ298,IF(AH298,"INVALID","CONTROLLER MISSING"),IF(AH298,"INVALID","NOT APPLICABLE")))</f>
        <v/>
      </c>
      <c r="AL298" t="inlineStr">
        <is>
          <t>PARSED</t>
        </is>
      </c>
    </row>
    <row r="299">
      <c r="A299" s="29" t="inlineStr">
        <is>
          <t>FINS_AMLE_299_v1</t>
        </is>
      </c>
      <c r="B299" s="30" t="inlineStr">
        <is>
          <t>Country - Transactions (Outgoing) - Number (to include only transactions involving Payment Accounts)</t>
        </is>
      </c>
      <c r="C299" s="36" t="inlineStr">
        <is>
          <t>TABLE: 22.0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“Payment Accounts”</t>
        </is>
      </c>
      <c r="D299" s="34" t="inlineStr"/>
      <c r="E299" s="34" t="inlineStr"/>
      <c r="F299" s="34" t="inlineStr"/>
      <c r="G299" s="34" t="inlineStr"/>
      <c r="H299" s="34" t="inlineStr"/>
      <c r="I299" s="34" t="inlineStr"/>
      <c r="J299" s="34" t="inlineStr"/>
      <c r="K299" s="34" t="inlineStr"/>
      <c r="L299" s="34" t="inlineStr"/>
      <c r="M299" s="34" t="inlineStr"/>
      <c r="N299" s="34" t="inlineStr"/>
      <c r="O299" s="34" t="inlineStr"/>
      <c r="P299" s="34" t="inlineStr"/>
      <c r="Q299" s="34" t="inlineStr"/>
      <c r="R299" s="34" t="inlineStr"/>
      <c r="S299" s="34" t="inlineStr"/>
      <c r="T299" s="34" t="inlineStr"/>
      <c r="U299" s="34" t="inlineStr"/>
      <c r="V299" s="34" t="inlineStr"/>
      <c r="W299" s="34" t="inlineStr"/>
      <c r="X299" s="34" t="inlineStr"/>
      <c r="Y299" s="34" t="inlineStr"/>
      <c r="Z299" s="34" t="inlineStr"/>
      <c r="AA299" s="34" t="inlineStr"/>
      <c r="AB299" s="34" t="inlineStr"/>
      <c r="AC299" s="34" t="inlineStr"/>
      <c r="AD299" s="34" t="inlineStr"/>
      <c r="AE299" s="34" t="inlineStr"/>
      <c r="AF299" s="34" t="inlineStr"/>
      <c r="AG299" s="34" t="inlineStr"/>
      <c r="AH299">
        <f>COUNTA(D299:AG299)&gt;0</f>
        <v/>
      </c>
      <c r="AI299">
        <f>IFERROR(COUNTIF('2- AMLE'!$D$37:$AG$37,"Payment Accounts")&gt;0,FALSE)</f>
        <v/>
      </c>
      <c r="AJ299">
        <f>IFERROR(AND(COUNTA('2- AMLE'!$D$37:$AG$37)=0,NOT(COUNTIF('2- AMLE'!$D$37:$AG$37,"Payment Accounts")&gt;0)),FALSE)</f>
        <v/>
      </c>
      <c r="AK299">
        <f>IF(AI299,IF(AH299,"ANSWERED","MISSING"),IF(AJ299,IF(AH299,"INVALID","CONTROLLER MISSING"),IF(AH299,"INVALID","NOT APPLICABLE")))</f>
        <v/>
      </c>
      <c r="AL299" t="inlineStr">
        <is>
          <t>PARSED</t>
        </is>
      </c>
    </row>
    <row r="300">
      <c r="A300" s="29" t="inlineStr">
        <is>
          <t>FINS_AMLE_300_v1</t>
        </is>
      </c>
      <c r="B300" s="30" t="inlineStr">
        <is>
          <t>Transactions (Outgoing) - Number (to include only transactions involving Payment Accounts)</t>
        </is>
      </c>
      <c r="C300" s="36" t="inlineStr">
        <is>
          <t>TABLE: 22.0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Payment Accounts)” (FINS_AMLE_299) has been answered</t>
        </is>
      </c>
      <c r="D300" s="34" t="inlineStr"/>
      <c r="E300" s="34" t="inlineStr"/>
      <c r="F300" s="34" t="inlineStr"/>
      <c r="G300" s="34" t="inlineStr"/>
      <c r="H300" s="34" t="inlineStr"/>
      <c r="I300" s="34" t="inlineStr"/>
      <c r="J300" s="34" t="inlineStr"/>
      <c r="K300" s="34" t="inlineStr"/>
      <c r="L300" s="34" t="inlineStr"/>
      <c r="M300" s="34" t="inlineStr"/>
      <c r="N300" s="34" t="inlineStr"/>
      <c r="O300" s="34" t="inlineStr"/>
      <c r="P300" s="34" t="inlineStr"/>
      <c r="Q300" s="34" t="inlineStr"/>
      <c r="R300" s="34" t="inlineStr"/>
      <c r="S300" s="34" t="inlineStr"/>
      <c r="T300" s="34" t="inlineStr"/>
      <c r="U300" s="34" t="inlineStr"/>
      <c r="V300" s="34" t="inlineStr"/>
      <c r="W300" s="34" t="inlineStr"/>
      <c r="X300" s="34" t="inlineStr"/>
      <c r="Y300" s="34" t="inlineStr"/>
      <c r="Z300" s="34" t="inlineStr"/>
      <c r="AA300" s="34" t="inlineStr"/>
      <c r="AB300" s="34" t="inlineStr"/>
      <c r="AC300" s="34" t="inlineStr"/>
      <c r="AD300" s="34" t="inlineStr"/>
      <c r="AE300" s="34" t="inlineStr"/>
      <c r="AF300" s="34" t="inlineStr"/>
      <c r="AG300" s="34" t="inlineStr"/>
      <c r="AH300">
        <f>COUNTA(D300:AG300)&gt;0</f>
        <v/>
      </c>
      <c r="AI300">
        <f>IFERROR(D$299&lt;&gt;"",FALSE)</f>
        <v/>
      </c>
      <c r="AJ300">
        <f>IFERROR(AND(D$299="",NOT(D$299&lt;&gt;"")),FALSE)</f>
        <v/>
      </c>
      <c r="AK300">
        <f>IF(AI300,IF(AH300,"ANSWERED","MISSING"),IF(AJ300,IF(AH300,"INVALID","CONTROLLER MISSING"),IF(AH300,"INVALID","NOT APPLICABLE")))</f>
        <v/>
      </c>
      <c r="AL300" t="inlineStr">
        <is>
          <t>PARSED</t>
        </is>
      </c>
    </row>
    <row r="301">
      <c r="A301" s="29" t="inlineStr">
        <is>
          <t>FINS_AMLE_301_v1</t>
        </is>
      </c>
      <c r="B301" s="30" t="inlineStr">
        <is>
          <t>Country - Transactions (Outgoing) - Value (to include only transactions involving Payment Accounts)</t>
        </is>
      </c>
      <c r="C301" s="36" t="inlineStr">
        <is>
          <t>TABLE: 23.0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“Payment Accounts”</t>
        </is>
      </c>
      <c r="D301" s="34" t="inlineStr"/>
      <c r="E301" s="34" t="inlineStr"/>
      <c r="F301" s="34" t="inlineStr"/>
      <c r="G301" s="34" t="inlineStr"/>
      <c r="H301" s="34" t="inlineStr"/>
      <c r="I301" s="34" t="inlineStr"/>
      <c r="J301" s="34" t="inlineStr"/>
      <c r="K301" s="34" t="inlineStr"/>
      <c r="L301" s="34" t="inlineStr"/>
      <c r="M301" s="34" t="inlineStr"/>
      <c r="N301" s="34" t="inlineStr"/>
      <c r="O301" s="34" t="inlineStr"/>
      <c r="P301" s="34" t="inlineStr"/>
      <c r="Q301" s="34" t="inlineStr"/>
      <c r="R301" s="34" t="inlineStr"/>
      <c r="S301" s="34" t="inlineStr"/>
      <c r="T301" s="34" t="inlineStr"/>
      <c r="U301" s="34" t="inlineStr"/>
      <c r="V301" s="34" t="inlineStr"/>
      <c r="W301" s="34" t="inlineStr"/>
      <c r="X301" s="34" t="inlineStr"/>
      <c r="Y301" s="34" t="inlineStr"/>
      <c r="Z301" s="34" t="inlineStr"/>
      <c r="AA301" s="34" t="inlineStr"/>
      <c r="AB301" s="34" t="inlineStr"/>
      <c r="AC301" s="34" t="inlineStr"/>
      <c r="AD301" s="34" t="inlineStr"/>
      <c r="AE301" s="34" t="inlineStr"/>
      <c r="AF301" s="34" t="inlineStr"/>
      <c r="AG301" s="34" t="inlineStr"/>
      <c r="AH301">
        <f>COUNTA(D301:AG301)&gt;0</f>
        <v/>
      </c>
      <c r="AI301">
        <f>IFERROR(COUNTIF('2- AMLE'!$D$37:$AG$37,"Payment Accounts")&gt;0,FALSE)</f>
        <v/>
      </c>
      <c r="AJ301">
        <f>IFERROR(AND(COUNTA('2- AMLE'!$D$37:$AG$37)=0,NOT(COUNTIF('2- AMLE'!$D$37:$AG$37,"Payment Accounts")&gt;0)),FALSE)</f>
        <v/>
      </c>
      <c r="AK301">
        <f>IF(AI301,IF(AH301,"ANSWERED","MISSING"),IF(AJ301,IF(AH301,"INVALID","CONTROLLER MISSING"),IF(AH301,"INVALID","NOT APPLICABLE")))</f>
        <v/>
      </c>
      <c r="AL301" t="inlineStr">
        <is>
          <t>PARSED</t>
        </is>
      </c>
    </row>
    <row r="302">
      <c r="A302" s="29" t="inlineStr">
        <is>
          <t>FINS_AMLE_302_v1</t>
        </is>
      </c>
      <c r="B302" s="30" t="inlineStr">
        <is>
          <t>Transactions (Outgoing) - Value (to include only transactions involving Payment Accounts)</t>
        </is>
      </c>
      <c r="C302" s="36" t="inlineStr">
        <is>
          <t>TABLE: 23.0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Payment Accounts)” (FINS_AMLE_301) has been answered</t>
        </is>
      </c>
      <c r="D302" s="34" t="inlineStr"/>
      <c r="E302" s="34" t="inlineStr"/>
      <c r="F302" s="34" t="inlineStr"/>
      <c r="G302" s="34" t="inlineStr"/>
      <c r="H302" s="34" t="inlineStr"/>
      <c r="I302" s="34" t="inlineStr"/>
      <c r="J302" s="34" t="inlineStr"/>
      <c r="K302" s="34" t="inlineStr"/>
      <c r="L302" s="34" t="inlineStr"/>
      <c r="M302" s="34" t="inlineStr"/>
      <c r="N302" s="34" t="inlineStr"/>
      <c r="O302" s="34" t="inlineStr"/>
      <c r="P302" s="34" t="inlineStr"/>
      <c r="Q302" s="34" t="inlineStr"/>
      <c r="R302" s="34" t="inlineStr"/>
      <c r="S302" s="34" t="inlineStr"/>
      <c r="T302" s="34" t="inlineStr"/>
      <c r="U302" s="34" t="inlineStr"/>
      <c r="V302" s="34" t="inlineStr"/>
      <c r="W302" s="34" t="inlineStr"/>
      <c r="X302" s="34" t="inlineStr"/>
      <c r="Y302" s="34" t="inlineStr"/>
      <c r="Z302" s="34" t="inlineStr"/>
      <c r="AA302" s="34" t="inlineStr"/>
      <c r="AB302" s="34" t="inlineStr"/>
      <c r="AC302" s="34" t="inlineStr"/>
      <c r="AD302" s="34" t="inlineStr"/>
      <c r="AE302" s="34" t="inlineStr"/>
      <c r="AF302" s="34" t="inlineStr"/>
      <c r="AG302" s="34" t="inlineStr"/>
      <c r="AH302">
        <f>COUNTA(D302:AG302)&gt;0</f>
        <v/>
      </c>
      <c r="AI302">
        <f>IFERROR(D$301&lt;&gt;"",FALSE)</f>
        <v/>
      </c>
      <c r="AJ302">
        <f>IFERROR(AND(D$301="",NOT(D$301&lt;&gt;"")),FALSE)</f>
        <v/>
      </c>
      <c r="AK302">
        <f>IF(AI302,IF(AH302,"ANSWERED","MISSING"),IF(AJ302,IF(AH302,"INVALID","CONTROLLER MISSING"),IF(AH302,"INVALID","NOT APPLICABLE")))</f>
        <v/>
      </c>
      <c r="AL302" t="inlineStr">
        <is>
          <t>PARSED</t>
        </is>
      </c>
    </row>
    <row r="303">
      <c r="A303" s="29" t="inlineStr">
        <is>
          <t>FINS_AMLE_303_v1</t>
        </is>
      </c>
      <c r="B303" s="30" t="inlineStr">
        <is>
          <t>Country - Transactions (Incoming) – Number (to include only transactions involving e-money institutions)</t>
        </is>
      </c>
      <c r="C303" s="36" t="inlineStr">
        <is>
          <t>TABLE: 24.0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“E-money”</t>
        </is>
      </c>
      <c r="D303" s="34" t="inlineStr"/>
      <c r="E303" s="34" t="inlineStr"/>
      <c r="F303" s="34" t="inlineStr"/>
      <c r="G303" s="34" t="inlineStr"/>
      <c r="H303" s="34" t="inlineStr"/>
      <c r="I303" s="34" t="inlineStr"/>
      <c r="J303" s="34" t="inlineStr"/>
      <c r="K303" s="34" t="inlineStr"/>
      <c r="L303" s="34" t="inlineStr"/>
      <c r="M303" s="34" t="inlineStr"/>
      <c r="N303" s="34" t="inlineStr"/>
      <c r="O303" s="34" t="inlineStr"/>
      <c r="P303" s="34" t="inlineStr"/>
      <c r="Q303" s="34" t="inlineStr"/>
      <c r="R303" s="34" t="inlineStr"/>
      <c r="S303" s="34" t="inlineStr"/>
      <c r="T303" s="34" t="inlineStr"/>
      <c r="U303" s="34" t="inlineStr"/>
      <c r="V303" s="34" t="inlineStr"/>
      <c r="W303" s="34" t="inlineStr"/>
      <c r="X303" s="34" t="inlineStr"/>
      <c r="Y303" s="34" t="inlineStr"/>
      <c r="Z303" s="34" t="inlineStr"/>
      <c r="AA303" s="34" t="inlineStr"/>
      <c r="AB303" s="34" t="inlineStr"/>
      <c r="AC303" s="34" t="inlineStr"/>
      <c r="AD303" s="34" t="inlineStr"/>
      <c r="AE303" s="34" t="inlineStr"/>
      <c r="AF303" s="34" t="inlineStr"/>
      <c r="AG303" s="34" t="inlineStr"/>
      <c r="AH303">
        <f>COUNTA(D303:AG303)&gt;0</f>
        <v/>
      </c>
      <c r="AI303">
        <f>IFERROR(COUNTIF('2- AMLE'!$D$37:$AG$37,"E-money")&gt;0,FALSE)</f>
        <v/>
      </c>
      <c r="AJ303">
        <f>IFERROR(AND(COUNTA('2- AMLE'!$D$37:$AG$37)=0,NOT(COUNTIF('2- AMLE'!$D$37:$AG$37,"E-money")&gt;0)),FALSE)</f>
        <v/>
      </c>
      <c r="AK303">
        <f>IF(AI303,IF(AH303,"ANSWERED","MISSING"),IF(AJ303,IF(AH303,"INVALID","CONTROLLER MISSING"),IF(AH303,"INVALID","NOT APPLICABLE")))</f>
        <v/>
      </c>
      <c r="AL303" t="inlineStr">
        <is>
          <t>PARSED</t>
        </is>
      </c>
    </row>
    <row r="304">
      <c r="A304" s="29" t="inlineStr">
        <is>
          <t>FINS_AMLE_304_v1</t>
        </is>
      </c>
      <c r="B304" s="30" t="inlineStr">
        <is>
          <t>Transactions (Incoming) – Number (to include only transactions involving e-money institutions)</t>
        </is>
      </c>
      <c r="C304" s="36" t="inlineStr">
        <is>
          <t>TABLE: 24.0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e-money institutions)” (FINS_AMLE_303) has been answered</t>
        </is>
      </c>
      <c r="D304" s="34" t="inlineStr"/>
      <c r="E304" s="34" t="inlineStr"/>
      <c r="F304" s="34" t="inlineStr"/>
      <c r="G304" s="34" t="inlineStr"/>
      <c r="H304" s="34" t="inlineStr"/>
      <c r="I304" s="34" t="inlineStr"/>
      <c r="J304" s="34" t="inlineStr"/>
      <c r="K304" s="34" t="inlineStr"/>
      <c r="L304" s="34" t="inlineStr"/>
      <c r="M304" s="34" t="inlineStr"/>
      <c r="N304" s="34" t="inlineStr"/>
      <c r="O304" s="34" t="inlineStr"/>
      <c r="P304" s="34" t="inlineStr"/>
      <c r="Q304" s="34" t="inlineStr"/>
      <c r="R304" s="34" t="inlineStr"/>
      <c r="S304" s="34" t="inlineStr"/>
      <c r="T304" s="34" t="inlineStr"/>
      <c r="U304" s="34" t="inlineStr"/>
      <c r="V304" s="34" t="inlineStr"/>
      <c r="W304" s="34" t="inlineStr"/>
      <c r="X304" s="34" t="inlineStr"/>
      <c r="Y304" s="34" t="inlineStr"/>
      <c r="Z304" s="34" t="inlineStr"/>
      <c r="AA304" s="34" t="inlineStr"/>
      <c r="AB304" s="34" t="inlineStr"/>
      <c r="AC304" s="34" t="inlineStr"/>
      <c r="AD304" s="34" t="inlineStr"/>
      <c r="AE304" s="34" t="inlineStr"/>
      <c r="AF304" s="34" t="inlineStr"/>
      <c r="AG304" s="34" t="inlineStr"/>
      <c r="AH304">
        <f>COUNTA(D304:AG304)&gt;0</f>
        <v/>
      </c>
      <c r="AI304">
        <f>IFERROR(D$303&lt;&gt;"",FALSE)</f>
        <v/>
      </c>
      <c r="AJ304">
        <f>IFERROR(AND(D$303="",NOT(D$303&lt;&gt;"")),FALSE)</f>
        <v/>
      </c>
      <c r="AK304">
        <f>IF(AI304,IF(AH304,"ANSWERED","MISSING"),IF(AJ304,IF(AH304,"INVALID","CONTROLLER MISSING"),IF(AH304,"INVALID","NOT APPLICABLE")))</f>
        <v/>
      </c>
      <c r="AL304" t="inlineStr">
        <is>
          <t>PARSED</t>
        </is>
      </c>
    </row>
    <row r="305">
      <c r="A305" s="29" t="inlineStr">
        <is>
          <t>FINS_AMLE_305_v1</t>
        </is>
      </c>
      <c r="B305" s="30" t="inlineStr">
        <is>
          <t>Country - Transactions (Incoming) - Value (to include only transactions involving e-money institutions)</t>
        </is>
      </c>
      <c r="C305" s="36" t="inlineStr">
        <is>
          <t>TABLE: 25.0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“E-money”</t>
        </is>
      </c>
      <c r="D305" s="34" t="inlineStr"/>
      <c r="E305" s="34" t="inlineStr"/>
      <c r="F305" s="34" t="inlineStr"/>
      <c r="G305" s="34" t="inlineStr"/>
      <c r="H305" s="34" t="inlineStr"/>
      <c r="I305" s="34" t="inlineStr"/>
      <c r="J305" s="34" t="inlineStr"/>
      <c r="K305" s="34" t="inlineStr"/>
      <c r="L305" s="34" t="inlineStr"/>
      <c r="M305" s="34" t="inlineStr"/>
      <c r="N305" s="34" t="inlineStr"/>
      <c r="O305" s="34" t="inlineStr"/>
      <c r="P305" s="34" t="inlineStr"/>
      <c r="Q305" s="34" t="inlineStr"/>
      <c r="R305" s="34" t="inlineStr"/>
      <c r="S305" s="34" t="inlineStr"/>
      <c r="T305" s="34" t="inlineStr"/>
      <c r="U305" s="34" t="inlineStr"/>
      <c r="V305" s="34" t="inlineStr"/>
      <c r="W305" s="34" t="inlineStr"/>
      <c r="X305" s="34" t="inlineStr"/>
      <c r="Y305" s="34" t="inlineStr"/>
      <c r="Z305" s="34" t="inlineStr"/>
      <c r="AA305" s="34" t="inlineStr"/>
      <c r="AB305" s="34" t="inlineStr"/>
      <c r="AC305" s="34" t="inlineStr"/>
      <c r="AD305" s="34" t="inlineStr"/>
      <c r="AE305" s="34" t="inlineStr"/>
      <c r="AF305" s="34" t="inlineStr"/>
      <c r="AG305" s="34" t="inlineStr"/>
      <c r="AH305">
        <f>COUNTA(D305:AG305)&gt;0</f>
        <v/>
      </c>
      <c r="AI305">
        <f>IFERROR(COUNTIF('2- AMLE'!$D$37:$AG$37,"E-money")&gt;0,FALSE)</f>
        <v/>
      </c>
      <c r="AJ305">
        <f>IFERROR(AND(COUNTA('2- AMLE'!$D$37:$AG$37)=0,NOT(COUNTIF('2- AMLE'!$D$37:$AG$37,"E-money")&gt;0)),FALSE)</f>
        <v/>
      </c>
      <c r="AK305">
        <f>IF(AI305,IF(AH305,"ANSWERED","MISSING"),IF(AJ305,IF(AH305,"INVALID","CONTROLLER MISSING"),IF(AH305,"INVALID","NOT APPLICABLE")))</f>
        <v/>
      </c>
      <c r="AL305" t="inlineStr">
        <is>
          <t>PARSED</t>
        </is>
      </c>
    </row>
    <row r="306">
      <c r="A306" s="29" t="inlineStr">
        <is>
          <t>FINS_AMLE_306_v1</t>
        </is>
      </c>
      <c r="B306" s="30" t="inlineStr">
        <is>
          <t>Transactions (Incoming) - Value (to include only transactions involving e-money institutions)</t>
        </is>
      </c>
      <c r="C306" s="36" t="inlineStr">
        <is>
          <t>TABLE: 25.0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e-money institutions)” (FINS_AMLE_305) has been answered</t>
        </is>
      </c>
      <c r="D306" s="34" t="inlineStr"/>
      <c r="E306" s="34" t="inlineStr"/>
      <c r="F306" s="34" t="inlineStr"/>
      <c r="G306" s="34" t="inlineStr"/>
      <c r="H306" s="34" t="inlineStr"/>
      <c r="I306" s="34" t="inlineStr"/>
      <c r="J306" s="34" t="inlineStr"/>
      <c r="K306" s="34" t="inlineStr"/>
      <c r="L306" s="34" t="inlineStr"/>
      <c r="M306" s="34" t="inlineStr"/>
      <c r="N306" s="34" t="inlineStr"/>
      <c r="O306" s="34" t="inlineStr"/>
      <c r="P306" s="34" t="inlineStr"/>
      <c r="Q306" s="34" t="inlineStr"/>
      <c r="R306" s="34" t="inlineStr"/>
      <c r="S306" s="34" t="inlineStr"/>
      <c r="T306" s="34" t="inlineStr"/>
      <c r="U306" s="34" t="inlineStr"/>
      <c r="V306" s="34" t="inlineStr"/>
      <c r="W306" s="34" t="inlineStr"/>
      <c r="X306" s="34" t="inlineStr"/>
      <c r="Y306" s="34" t="inlineStr"/>
      <c r="Z306" s="34" t="inlineStr"/>
      <c r="AA306" s="34" t="inlineStr"/>
      <c r="AB306" s="34" t="inlineStr"/>
      <c r="AC306" s="34" t="inlineStr"/>
      <c r="AD306" s="34" t="inlineStr"/>
      <c r="AE306" s="34" t="inlineStr"/>
      <c r="AF306" s="34" t="inlineStr"/>
      <c r="AG306" s="34" t="inlineStr"/>
      <c r="AH306">
        <f>COUNTA(D306:AG306)&gt;0</f>
        <v/>
      </c>
      <c r="AI306">
        <f>IFERROR(D$305&lt;&gt;"",FALSE)</f>
        <v/>
      </c>
      <c r="AJ306">
        <f>IFERROR(AND(D$305="",NOT(D$305&lt;&gt;"")),FALSE)</f>
        <v/>
      </c>
      <c r="AK306">
        <f>IF(AI306,IF(AH306,"ANSWERED","MISSING"),IF(AJ306,IF(AH306,"INVALID","CONTROLLER MISSING"),IF(AH306,"INVALID","NOT APPLICABLE")))</f>
        <v/>
      </c>
      <c r="AL306" t="inlineStr">
        <is>
          <t>PARSED</t>
        </is>
      </c>
    </row>
    <row r="307">
      <c r="A307" s="29" t="inlineStr">
        <is>
          <t>FINS_AMLE_307_v1</t>
        </is>
      </c>
      <c r="B307" s="30" t="inlineStr">
        <is>
          <t>Country - Transactions (Outgoing) - Number (to include only transactions involving e-money institutions)</t>
        </is>
      </c>
      <c r="C307" s="36" t="inlineStr">
        <is>
          <t>TABLE: 26.0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“E-money”</t>
        </is>
      </c>
      <c r="D307" s="34" t="inlineStr"/>
      <c r="E307" s="34" t="inlineStr"/>
      <c r="F307" s="34" t="inlineStr"/>
      <c r="G307" s="34" t="inlineStr"/>
      <c r="H307" s="34" t="inlineStr"/>
      <c r="I307" s="34" t="inlineStr"/>
      <c r="J307" s="34" t="inlineStr"/>
      <c r="K307" s="34" t="inlineStr"/>
      <c r="L307" s="34" t="inlineStr"/>
      <c r="M307" s="34" t="inlineStr"/>
      <c r="N307" s="34" t="inlineStr"/>
      <c r="O307" s="34" t="inlineStr"/>
      <c r="P307" s="34" t="inlineStr"/>
      <c r="Q307" s="34" t="inlineStr"/>
      <c r="R307" s="34" t="inlineStr"/>
      <c r="S307" s="34" t="inlineStr"/>
      <c r="T307" s="34" t="inlineStr"/>
      <c r="U307" s="34" t="inlineStr"/>
      <c r="V307" s="34" t="inlineStr"/>
      <c r="W307" s="34" t="inlineStr"/>
      <c r="X307" s="34" t="inlineStr"/>
      <c r="Y307" s="34" t="inlineStr"/>
      <c r="Z307" s="34" t="inlineStr"/>
      <c r="AA307" s="34" t="inlineStr"/>
      <c r="AB307" s="34" t="inlineStr"/>
      <c r="AC307" s="34" t="inlineStr"/>
      <c r="AD307" s="34" t="inlineStr"/>
      <c r="AE307" s="34" t="inlineStr"/>
      <c r="AF307" s="34" t="inlineStr"/>
      <c r="AG307" s="34" t="inlineStr"/>
      <c r="AH307">
        <f>COUNTA(D307:AG307)&gt;0</f>
        <v/>
      </c>
      <c r="AI307">
        <f>IFERROR(COUNTIF('2- AMLE'!$D$37:$AG$37,"E-money")&gt;0,FALSE)</f>
        <v/>
      </c>
      <c r="AJ307">
        <f>IFERROR(AND(COUNTA('2- AMLE'!$D$37:$AG$37)=0,NOT(COUNTIF('2- AMLE'!$D$37:$AG$37,"E-money")&gt;0)),FALSE)</f>
        <v/>
      </c>
      <c r="AK307">
        <f>IF(AI307,IF(AH307,"ANSWERED","MISSING"),IF(AJ307,IF(AH307,"INVALID","CONTROLLER MISSING"),IF(AH307,"INVALID","NOT APPLICABLE")))</f>
        <v/>
      </c>
      <c r="AL307" t="inlineStr">
        <is>
          <t>PARSED</t>
        </is>
      </c>
    </row>
    <row r="308">
      <c r="A308" s="29" t="inlineStr">
        <is>
          <t>FINS_AMLE_308_v1</t>
        </is>
      </c>
      <c r="B308" s="30" t="inlineStr">
        <is>
          <t>Transactions (Outgoing) - Number (to include only transactions involving e-money institutions)</t>
        </is>
      </c>
      <c r="C308" s="36" t="inlineStr">
        <is>
          <t>TABLE: 26.0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e-money institutions)” (FINS_AMLE_307) has been answered</t>
        </is>
      </c>
      <c r="D308" s="34" t="inlineStr"/>
      <c r="E308" s="34" t="inlineStr"/>
      <c r="F308" s="34" t="inlineStr"/>
      <c r="G308" s="34" t="inlineStr"/>
      <c r="H308" s="34" t="inlineStr"/>
      <c r="I308" s="34" t="inlineStr"/>
      <c r="J308" s="34" t="inlineStr"/>
      <c r="K308" s="34" t="inlineStr"/>
      <c r="L308" s="34" t="inlineStr"/>
      <c r="M308" s="34" t="inlineStr"/>
      <c r="N308" s="34" t="inlineStr"/>
      <c r="O308" s="34" t="inlineStr"/>
      <c r="P308" s="34" t="inlineStr"/>
      <c r="Q308" s="34" t="inlineStr"/>
      <c r="R308" s="34" t="inlineStr"/>
      <c r="S308" s="34" t="inlineStr"/>
      <c r="T308" s="34" t="inlineStr"/>
      <c r="U308" s="34" t="inlineStr"/>
      <c r="V308" s="34" t="inlineStr"/>
      <c r="W308" s="34" t="inlineStr"/>
      <c r="X308" s="34" t="inlineStr"/>
      <c r="Y308" s="34" t="inlineStr"/>
      <c r="Z308" s="34" t="inlineStr"/>
      <c r="AA308" s="34" t="inlineStr"/>
      <c r="AB308" s="34" t="inlineStr"/>
      <c r="AC308" s="34" t="inlineStr"/>
      <c r="AD308" s="34" t="inlineStr"/>
      <c r="AE308" s="34" t="inlineStr"/>
      <c r="AF308" s="34" t="inlineStr"/>
      <c r="AG308" s="34" t="inlineStr"/>
      <c r="AH308">
        <f>COUNTA(D308:AG308)&gt;0</f>
        <v/>
      </c>
      <c r="AI308">
        <f>IFERROR(D$307&lt;&gt;"",FALSE)</f>
        <v/>
      </c>
      <c r="AJ308">
        <f>IFERROR(AND(D$307="",NOT(D$307&lt;&gt;"")),FALSE)</f>
        <v/>
      </c>
      <c r="AK308">
        <f>IF(AI308,IF(AH308,"ANSWERED","MISSING"),IF(AJ308,IF(AH308,"INVALID","CONTROLLER MISSING"),IF(AH308,"INVALID","NOT APPLICABLE")))</f>
        <v/>
      </c>
      <c r="AL308" t="inlineStr">
        <is>
          <t>PARSED</t>
        </is>
      </c>
    </row>
    <row r="309">
      <c r="A309" s="29" t="inlineStr">
        <is>
          <t>FINS_AMLE_309_v1</t>
        </is>
      </c>
      <c r="B309" s="30" t="inlineStr">
        <is>
          <t>Country - Transactions (Outgoing) - Value (to include only transactions involving e-money institutions)</t>
        </is>
      </c>
      <c r="C309" s="36" t="inlineStr">
        <is>
          <t>TABLE: 27.0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“E-money”</t>
        </is>
      </c>
      <c r="D309" s="34" t="inlineStr"/>
      <c r="E309" s="34" t="inlineStr"/>
      <c r="F309" s="34" t="inlineStr"/>
      <c r="G309" s="34" t="inlineStr"/>
      <c r="H309" s="34" t="inlineStr"/>
      <c r="I309" s="34" t="inlineStr"/>
      <c r="J309" s="34" t="inlineStr"/>
      <c r="K309" s="34" t="inlineStr"/>
      <c r="L309" s="34" t="inlineStr"/>
      <c r="M309" s="34" t="inlineStr"/>
      <c r="N309" s="34" t="inlineStr"/>
      <c r="O309" s="34" t="inlineStr"/>
      <c r="P309" s="34" t="inlineStr"/>
      <c r="Q309" s="34" t="inlineStr"/>
      <c r="R309" s="34" t="inlineStr"/>
      <c r="S309" s="34" t="inlineStr"/>
      <c r="T309" s="34" t="inlineStr"/>
      <c r="U309" s="34" t="inlineStr"/>
      <c r="V309" s="34" t="inlineStr"/>
      <c r="W309" s="34" t="inlineStr"/>
      <c r="X309" s="34" t="inlineStr"/>
      <c r="Y309" s="34" t="inlineStr"/>
      <c r="Z309" s="34" t="inlineStr"/>
      <c r="AA309" s="34" t="inlineStr"/>
      <c r="AB309" s="34" t="inlineStr"/>
      <c r="AC309" s="34" t="inlineStr"/>
      <c r="AD309" s="34" t="inlineStr"/>
      <c r="AE309" s="34" t="inlineStr"/>
      <c r="AF309" s="34" t="inlineStr"/>
      <c r="AG309" s="34" t="inlineStr"/>
      <c r="AH309">
        <f>COUNTA(D309:AG309)&gt;0</f>
        <v/>
      </c>
      <c r="AI309">
        <f>IFERROR(COUNTIF('2- AMLE'!$D$37:$AG$37,"E-money")&gt;0,FALSE)</f>
        <v/>
      </c>
      <c r="AJ309">
        <f>IFERROR(AND(COUNTA('2- AMLE'!$D$37:$AG$37)=0,NOT(COUNTIF('2- AMLE'!$D$37:$AG$37,"E-money")&gt;0)),FALSE)</f>
        <v/>
      </c>
      <c r="AK309">
        <f>IF(AI309,IF(AH309,"ANSWERED","MISSING"),IF(AJ309,IF(AH309,"INVALID","CONTROLLER MISSING"),IF(AH309,"INVALID","NOT APPLICABLE")))</f>
        <v/>
      </c>
      <c r="AL309" t="inlineStr">
        <is>
          <t>PARSED</t>
        </is>
      </c>
    </row>
    <row r="310">
      <c r="A310" s="29" t="inlineStr">
        <is>
          <t>FINS_AMLE_310_v1</t>
        </is>
      </c>
      <c r="B310" s="30" t="inlineStr">
        <is>
          <t>Transactions (Outgoing) - Value (to include only transactions involving e-money institutions)</t>
        </is>
      </c>
      <c r="C310" s="36" t="inlineStr">
        <is>
          <t>TABLE: 27.0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e-money institutions)” (FINS_AMLE_309) has been answered</t>
        </is>
      </c>
      <c r="D310" s="34" t="inlineStr"/>
      <c r="E310" s="34" t="inlineStr"/>
      <c r="F310" s="34" t="inlineStr"/>
      <c r="G310" s="34" t="inlineStr"/>
      <c r="H310" s="34" t="inlineStr"/>
      <c r="I310" s="34" t="inlineStr"/>
      <c r="J310" s="34" t="inlineStr"/>
      <c r="K310" s="34" t="inlineStr"/>
      <c r="L310" s="34" t="inlineStr"/>
      <c r="M310" s="34" t="inlineStr"/>
      <c r="N310" s="34" t="inlineStr"/>
      <c r="O310" s="34" t="inlineStr"/>
      <c r="P310" s="34" t="inlineStr"/>
      <c r="Q310" s="34" t="inlineStr"/>
      <c r="R310" s="34" t="inlineStr"/>
      <c r="S310" s="34" t="inlineStr"/>
      <c r="T310" s="34" t="inlineStr"/>
      <c r="U310" s="34" t="inlineStr"/>
      <c r="V310" s="34" t="inlineStr"/>
      <c r="W310" s="34" t="inlineStr"/>
      <c r="X310" s="34" t="inlineStr"/>
      <c r="Y310" s="34" t="inlineStr"/>
      <c r="Z310" s="34" t="inlineStr"/>
      <c r="AA310" s="34" t="inlineStr"/>
      <c r="AB310" s="34" t="inlineStr"/>
      <c r="AC310" s="34" t="inlineStr"/>
      <c r="AD310" s="34" t="inlineStr"/>
      <c r="AE310" s="34" t="inlineStr"/>
      <c r="AF310" s="34" t="inlineStr"/>
      <c r="AG310" s="34" t="inlineStr"/>
      <c r="AH310">
        <f>COUNTA(D310:AG310)&gt;0</f>
        <v/>
      </c>
      <c r="AI310">
        <f>IFERROR(D$309&lt;&gt;"",FALSE)</f>
        <v/>
      </c>
      <c r="AJ310">
        <f>IFERROR(AND(D$309="",NOT(D$309&lt;&gt;"")),FALSE)</f>
        <v/>
      </c>
      <c r="AK310">
        <f>IF(AI310,IF(AH310,"ANSWERED","MISSING"),IF(AJ310,IF(AH310,"INVALID","CONTROLLER MISSING"),IF(AH310,"INVALID","NOT APPLICABLE")))</f>
        <v/>
      </c>
      <c r="AL310" t="inlineStr">
        <is>
          <t>PARSED</t>
        </is>
      </c>
    </row>
    <row r="311">
      <c r="A311" s="29" t="inlineStr">
        <is>
          <t>FINS_AMLE_311_v1</t>
        </is>
      </c>
      <c r="B311" s="30" t="inlineStr">
        <is>
          <t>Country - Transactions (Incoming) – Number (to include only transactions involving money remittance)</t>
        </is>
      </c>
      <c r="C311" s="36" t="inlineStr">
        <is>
          <t>TABLE: 28.0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“Money Remittance”</t>
        </is>
      </c>
      <c r="D311" s="34" t="inlineStr"/>
      <c r="E311" s="34" t="inlineStr"/>
      <c r="F311" s="34" t="inlineStr"/>
      <c r="G311" s="34" t="inlineStr"/>
      <c r="H311" s="34" t="inlineStr"/>
      <c r="I311" s="34" t="inlineStr"/>
      <c r="J311" s="34" t="inlineStr"/>
      <c r="K311" s="34" t="inlineStr"/>
      <c r="L311" s="34" t="inlineStr"/>
      <c r="M311" s="34" t="inlineStr"/>
      <c r="N311" s="34" t="inlineStr"/>
      <c r="O311" s="34" t="inlineStr"/>
      <c r="P311" s="34" t="inlineStr"/>
      <c r="Q311" s="34" t="inlineStr"/>
      <c r="R311" s="34" t="inlineStr"/>
      <c r="S311" s="34" t="inlineStr"/>
      <c r="T311" s="34" t="inlineStr"/>
      <c r="U311" s="34" t="inlineStr"/>
      <c r="V311" s="34" t="inlineStr"/>
      <c r="W311" s="34" t="inlineStr"/>
      <c r="X311" s="34" t="inlineStr"/>
      <c r="Y311" s="34" t="inlineStr"/>
      <c r="Z311" s="34" t="inlineStr"/>
      <c r="AA311" s="34" t="inlineStr"/>
      <c r="AB311" s="34" t="inlineStr"/>
      <c r="AC311" s="34" t="inlineStr"/>
      <c r="AD311" s="34" t="inlineStr"/>
      <c r="AE311" s="34" t="inlineStr"/>
      <c r="AF311" s="34" t="inlineStr"/>
      <c r="AG311" s="34" t="inlineStr"/>
      <c r="AH311">
        <f>COUNTA(D311:AG311)&gt;0</f>
        <v/>
      </c>
      <c r="AI311">
        <f>IFERROR(COUNTIF('2- AMLE'!$D$37:$AG$37,"Money Remittance")&gt;0,FALSE)</f>
        <v/>
      </c>
      <c r="AJ311">
        <f>IFERROR(AND(COUNTA('2- AMLE'!$D$37:$AG$37)=0,NOT(COUNTIF('2- AMLE'!$D$37:$AG$37,"Money Remittance")&gt;0)),FALSE)</f>
        <v/>
      </c>
      <c r="AK311">
        <f>IF(AI311,IF(AH311,"ANSWERED","MISSING"),IF(AJ311,IF(AH311,"INVALID","CONTROLLER MISSING"),IF(AH311,"INVALID","NOT APPLICABLE")))</f>
        <v/>
      </c>
      <c r="AL311" t="inlineStr">
        <is>
          <t>PARSED</t>
        </is>
      </c>
    </row>
    <row r="312">
      <c r="A312" s="29" t="inlineStr">
        <is>
          <t>FINS_AMLE_312_v1</t>
        </is>
      </c>
      <c r="B312" s="30" t="inlineStr">
        <is>
          <t>Transactions (Incoming) – Number (to include only transactions involving money remittance)</t>
        </is>
      </c>
      <c r="C312" s="36" t="inlineStr">
        <is>
          <t>TABLE: 28.0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money remittance)” (FINS_AMLE_311) has been answered</t>
        </is>
      </c>
      <c r="D312" s="34" t="inlineStr"/>
      <c r="E312" s="34" t="inlineStr"/>
      <c r="F312" s="34" t="inlineStr"/>
      <c r="G312" s="34" t="inlineStr"/>
      <c r="H312" s="34" t="inlineStr"/>
      <c r="I312" s="34" t="inlineStr"/>
      <c r="J312" s="34" t="inlineStr"/>
      <c r="K312" s="34" t="inlineStr"/>
      <c r="L312" s="34" t="inlineStr"/>
      <c r="M312" s="34" t="inlineStr"/>
      <c r="N312" s="34" t="inlineStr"/>
      <c r="O312" s="34" t="inlineStr"/>
      <c r="P312" s="34" t="inlineStr"/>
      <c r="Q312" s="34" t="inlineStr"/>
      <c r="R312" s="34" t="inlineStr"/>
      <c r="S312" s="34" t="inlineStr"/>
      <c r="T312" s="34" t="inlineStr"/>
      <c r="U312" s="34" t="inlineStr"/>
      <c r="V312" s="34" t="inlineStr"/>
      <c r="W312" s="34" t="inlineStr"/>
      <c r="X312" s="34" t="inlineStr"/>
      <c r="Y312" s="34" t="inlineStr"/>
      <c r="Z312" s="34" t="inlineStr"/>
      <c r="AA312" s="34" t="inlineStr"/>
      <c r="AB312" s="34" t="inlineStr"/>
      <c r="AC312" s="34" t="inlineStr"/>
      <c r="AD312" s="34" t="inlineStr"/>
      <c r="AE312" s="34" t="inlineStr"/>
      <c r="AF312" s="34" t="inlineStr"/>
      <c r="AG312" s="34" t="inlineStr"/>
      <c r="AH312">
        <f>COUNTA(D312:AG312)&gt;0</f>
        <v/>
      </c>
      <c r="AI312">
        <f>IFERROR(D$311&lt;&gt;"",FALSE)</f>
        <v/>
      </c>
      <c r="AJ312">
        <f>IFERROR(AND(D$311="",NOT(D$311&lt;&gt;"")),FALSE)</f>
        <v/>
      </c>
      <c r="AK312">
        <f>IF(AI312,IF(AH312,"ANSWERED","MISSING"),IF(AJ312,IF(AH312,"INVALID","CONTROLLER MISSING"),IF(AH312,"INVALID","NOT APPLICABLE")))</f>
        <v/>
      </c>
      <c r="AL312" t="inlineStr">
        <is>
          <t>PARSED</t>
        </is>
      </c>
    </row>
    <row r="313">
      <c r="A313" s="29" t="inlineStr">
        <is>
          <t>FINS_AMLE_313_v1</t>
        </is>
      </c>
      <c r="B313" s="30" t="inlineStr">
        <is>
          <t>Country - Transactions (Incoming) - Value (to include only transactions involving money remittance)</t>
        </is>
      </c>
      <c r="C313" s="36" t="inlineStr">
        <is>
          <t>TABLE: 29.0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“Money Remittance”</t>
        </is>
      </c>
      <c r="D313" s="34" t="inlineStr"/>
      <c r="E313" s="34" t="inlineStr"/>
      <c r="F313" s="34" t="inlineStr"/>
      <c r="G313" s="34" t="inlineStr"/>
      <c r="H313" s="34" t="inlineStr"/>
      <c r="I313" s="34" t="inlineStr"/>
      <c r="J313" s="34" t="inlineStr"/>
      <c r="K313" s="34" t="inlineStr"/>
      <c r="L313" s="34" t="inlineStr"/>
      <c r="M313" s="34" t="inlineStr"/>
      <c r="N313" s="34" t="inlineStr"/>
      <c r="O313" s="34" t="inlineStr"/>
      <c r="P313" s="34" t="inlineStr"/>
      <c r="Q313" s="34" t="inlineStr"/>
      <c r="R313" s="34" t="inlineStr"/>
      <c r="S313" s="34" t="inlineStr"/>
      <c r="T313" s="34" t="inlineStr"/>
      <c r="U313" s="34" t="inlineStr"/>
      <c r="V313" s="34" t="inlineStr"/>
      <c r="W313" s="34" t="inlineStr"/>
      <c r="X313" s="34" t="inlineStr"/>
      <c r="Y313" s="34" t="inlineStr"/>
      <c r="Z313" s="34" t="inlineStr"/>
      <c r="AA313" s="34" t="inlineStr"/>
      <c r="AB313" s="34" t="inlineStr"/>
      <c r="AC313" s="34" t="inlineStr"/>
      <c r="AD313" s="34" t="inlineStr"/>
      <c r="AE313" s="34" t="inlineStr"/>
      <c r="AF313" s="34" t="inlineStr"/>
      <c r="AG313" s="34" t="inlineStr"/>
      <c r="AH313">
        <f>COUNTA(D313:AG313)&gt;0</f>
        <v/>
      </c>
      <c r="AI313">
        <f>IFERROR(COUNTIF('2- AMLE'!$D$37:$AG$37,"Money Remittance")&gt;0,FALSE)</f>
        <v/>
      </c>
      <c r="AJ313">
        <f>IFERROR(AND(COUNTA('2- AMLE'!$D$37:$AG$37)=0,NOT(COUNTIF('2- AMLE'!$D$37:$AG$37,"Money Remittance")&gt;0)),FALSE)</f>
        <v/>
      </c>
      <c r="AK313">
        <f>IF(AI313,IF(AH313,"ANSWERED","MISSING"),IF(AJ313,IF(AH313,"INVALID","CONTROLLER MISSING"),IF(AH313,"INVALID","NOT APPLICABLE")))</f>
        <v/>
      </c>
      <c r="AL313" t="inlineStr">
        <is>
          <t>PARSED</t>
        </is>
      </c>
    </row>
    <row r="314">
      <c r="A314" s="29" t="inlineStr">
        <is>
          <t>FINS_AMLE_314_v1</t>
        </is>
      </c>
      <c r="B314" s="30" t="inlineStr">
        <is>
          <t>Transactions (Incoming) - Value (to include only transactions involving money remittance)</t>
        </is>
      </c>
      <c r="C314" s="36" t="inlineStr">
        <is>
          <t>TABLE: 29.0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money remittance)” (FINS_AMLE_313) has been answered</t>
        </is>
      </c>
      <c r="D314" s="34" t="inlineStr"/>
      <c r="E314" s="34" t="inlineStr"/>
      <c r="F314" s="34" t="inlineStr"/>
      <c r="G314" s="34" t="inlineStr"/>
      <c r="H314" s="34" t="inlineStr"/>
      <c r="I314" s="34" t="inlineStr"/>
      <c r="J314" s="34" t="inlineStr"/>
      <c r="K314" s="34" t="inlineStr"/>
      <c r="L314" s="34" t="inlineStr"/>
      <c r="M314" s="34" t="inlineStr"/>
      <c r="N314" s="34" t="inlineStr"/>
      <c r="O314" s="34" t="inlineStr"/>
      <c r="P314" s="34" t="inlineStr"/>
      <c r="Q314" s="34" t="inlineStr"/>
      <c r="R314" s="34" t="inlineStr"/>
      <c r="S314" s="34" t="inlineStr"/>
      <c r="T314" s="34" t="inlineStr"/>
      <c r="U314" s="34" t="inlineStr"/>
      <c r="V314" s="34" t="inlineStr"/>
      <c r="W314" s="34" t="inlineStr"/>
      <c r="X314" s="34" t="inlineStr"/>
      <c r="Y314" s="34" t="inlineStr"/>
      <c r="Z314" s="34" t="inlineStr"/>
      <c r="AA314" s="34" t="inlineStr"/>
      <c r="AB314" s="34" t="inlineStr"/>
      <c r="AC314" s="34" t="inlineStr"/>
      <c r="AD314" s="34" t="inlineStr"/>
      <c r="AE314" s="34" t="inlineStr"/>
      <c r="AF314" s="34" t="inlineStr"/>
      <c r="AG314" s="34" t="inlineStr"/>
      <c r="AH314">
        <f>COUNTA(D314:AG314)&gt;0</f>
        <v/>
      </c>
      <c r="AI314">
        <f>IFERROR(D$313&lt;&gt;"",FALSE)</f>
        <v/>
      </c>
      <c r="AJ314">
        <f>IFERROR(AND(D$313="",NOT(D$313&lt;&gt;"")),FALSE)</f>
        <v/>
      </c>
      <c r="AK314">
        <f>IF(AI314,IF(AH314,"ANSWERED","MISSING"),IF(AJ314,IF(AH314,"INVALID","CONTROLLER MISSING"),IF(AH314,"INVALID","NOT APPLICABLE")))</f>
        <v/>
      </c>
      <c r="AL314" t="inlineStr">
        <is>
          <t>PARSED</t>
        </is>
      </c>
    </row>
    <row r="315">
      <c r="A315" s="29" t="inlineStr">
        <is>
          <t>FINS_AMLE_315_v1</t>
        </is>
      </c>
      <c r="B315" s="30" t="inlineStr">
        <is>
          <t>Country - Transactions (Outgoing) - Number (to include only transactions involving money remittance)</t>
        </is>
      </c>
      <c r="C315" s="36" t="inlineStr">
        <is>
          <t>TABLE: 30.0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“Money Remittance”</t>
        </is>
      </c>
      <c r="D315" s="34" t="inlineStr"/>
      <c r="E315" s="34" t="inlineStr"/>
      <c r="F315" s="34" t="inlineStr"/>
      <c r="G315" s="34" t="inlineStr"/>
      <c r="H315" s="34" t="inlineStr"/>
      <c r="I315" s="34" t="inlineStr"/>
      <c r="J315" s="34" t="inlineStr"/>
      <c r="K315" s="34" t="inlineStr"/>
      <c r="L315" s="34" t="inlineStr"/>
      <c r="M315" s="34" t="inlineStr"/>
      <c r="N315" s="34" t="inlineStr"/>
      <c r="O315" s="34" t="inlineStr"/>
      <c r="P315" s="34" t="inlineStr"/>
      <c r="Q315" s="34" t="inlineStr"/>
      <c r="R315" s="34" t="inlineStr"/>
      <c r="S315" s="34" t="inlineStr"/>
      <c r="T315" s="34" t="inlineStr"/>
      <c r="U315" s="34" t="inlineStr"/>
      <c r="V315" s="34" t="inlineStr"/>
      <c r="W315" s="34" t="inlineStr"/>
      <c r="X315" s="34" t="inlineStr"/>
      <c r="Y315" s="34" t="inlineStr"/>
      <c r="Z315" s="34" t="inlineStr"/>
      <c r="AA315" s="34" t="inlineStr"/>
      <c r="AB315" s="34" t="inlineStr"/>
      <c r="AC315" s="34" t="inlineStr"/>
      <c r="AD315" s="34" t="inlineStr"/>
      <c r="AE315" s="34" t="inlineStr"/>
      <c r="AF315" s="34" t="inlineStr"/>
      <c r="AG315" s="34" t="inlineStr"/>
      <c r="AH315">
        <f>COUNTA(D315:AG315)&gt;0</f>
        <v/>
      </c>
      <c r="AI315">
        <f>IFERROR(COUNTIF('2- AMLE'!$D$37:$AG$37,"Money Remittance")&gt;0,FALSE)</f>
        <v/>
      </c>
      <c r="AJ315">
        <f>IFERROR(AND(COUNTA('2- AMLE'!$D$37:$AG$37)=0,NOT(COUNTIF('2- AMLE'!$D$37:$AG$37,"Money Remittance")&gt;0)),FALSE)</f>
        <v/>
      </c>
      <c r="AK315">
        <f>IF(AI315,IF(AH315,"ANSWERED","MISSING"),IF(AJ315,IF(AH315,"INVALID","CONTROLLER MISSING"),IF(AH315,"INVALID","NOT APPLICABLE")))</f>
        <v/>
      </c>
      <c r="AL315" t="inlineStr">
        <is>
          <t>PARSED</t>
        </is>
      </c>
    </row>
    <row r="316">
      <c r="A316" s="29" t="inlineStr">
        <is>
          <t>FINS_AMLE_316_v1</t>
        </is>
      </c>
      <c r="B316" s="30" t="inlineStr">
        <is>
          <t>Transactions (Outgoing) - Number (to include only transactions involving money remittance)</t>
        </is>
      </c>
      <c r="C316" s="36" t="inlineStr">
        <is>
          <t>TABLE: 30.0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money remittance)” (FINS_AMLE_315) has been answered</t>
        </is>
      </c>
      <c r="D316" s="34" t="inlineStr"/>
      <c r="E316" s="34" t="inlineStr"/>
      <c r="F316" s="34" t="inlineStr"/>
      <c r="G316" s="34" t="inlineStr"/>
      <c r="H316" s="34" t="inlineStr"/>
      <c r="I316" s="34" t="inlineStr"/>
      <c r="J316" s="34" t="inlineStr"/>
      <c r="K316" s="34" t="inlineStr"/>
      <c r="L316" s="34" t="inlineStr"/>
      <c r="M316" s="34" t="inlineStr"/>
      <c r="N316" s="34" t="inlineStr"/>
      <c r="O316" s="34" t="inlineStr"/>
      <c r="P316" s="34" t="inlineStr"/>
      <c r="Q316" s="34" t="inlineStr"/>
      <c r="R316" s="34" t="inlineStr"/>
      <c r="S316" s="34" t="inlineStr"/>
      <c r="T316" s="34" t="inlineStr"/>
      <c r="U316" s="34" t="inlineStr"/>
      <c r="V316" s="34" t="inlineStr"/>
      <c r="W316" s="34" t="inlineStr"/>
      <c r="X316" s="34" t="inlineStr"/>
      <c r="Y316" s="34" t="inlineStr"/>
      <c r="Z316" s="34" t="inlineStr"/>
      <c r="AA316" s="34" t="inlineStr"/>
      <c r="AB316" s="34" t="inlineStr"/>
      <c r="AC316" s="34" t="inlineStr"/>
      <c r="AD316" s="34" t="inlineStr"/>
      <c r="AE316" s="34" t="inlineStr"/>
      <c r="AF316" s="34" t="inlineStr"/>
      <c r="AG316" s="34" t="inlineStr"/>
      <c r="AH316">
        <f>COUNTA(D316:AG316)&gt;0</f>
        <v/>
      </c>
      <c r="AI316">
        <f>IFERROR(D$315&lt;&gt;"",FALSE)</f>
        <v/>
      </c>
      <c r="AJ316">
        <f>IFERROR(AND(D$315="",NOT(D$315&lt;&gt;"")),FALSE)</f>
        <v/>
      </c>
      <c r="AK316">
        <f>IF(AI316,IF(AH316,"ANSWERED","MISSING"),IF(AJ316,IF(AH316,"INVALID","CONTROLLER MISSING"),IF(AH316,"INVALID","NOT APPLICABLE")))</f>
        <v/>
      </c>
      <c r="AL316" t="inlineStr">
        <is>
          <t>PARSED</t>
        </is>
      </c>
    </row>
    <row r="317">
      <c r="A317" s="29" t="inlineStr">
        <is>
          <t>FINS_AMLE_317_v1</t>
        </is>
      </c>
      <c r="B317" s="30" t="inlineStr">
        <is>
          <t>Country - Transactions (Outgoing) - Value (to include only transactions involving money remittance)</t>
        </is>
      </c>
      <c r="C317" s="36" t="inlineStr">
        <is>
          <t>TABLE: 31.0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“Money Remittance”</t>
        </is>
      </c>
      <c r="D317" s="34" t="inlineStr"/>
      <c r="E317" s="34" t="inlineStr"/>
      <c r="F317" s="34" t="inlineStr"/>
      <c r="G317" s="34" t="inlineStr"/>
      <c r="H317" s="34" t="inlineStr"/>
      <c r="I317" s="34" t="inlineStr"/>
      <c r="J317" s="34" t="inlineStr"/>
      <c r="K317" s="34" t="inlineStr"/>
      <c r="L317" s="34" t="inlineStr"/>
      <c r="M317" s="34" t="inlineStr"/>
      <c r="N317" s="34" t="inlineStr"/>
      <c r="O317" s="34" t="inlineStr"/>
      <c r="P317" s="34" t="inlineStr"/>
      <c r="Q317" s="34" t="inlineStr"/>
      <c r="R317" s="34" t="inlineStr"/>
      <c r="S317" s="34" t="inlineStr"/>
      <c r="T317" s="34" t="inlineStr"/>
      <c r="U317" s="34" t="inlineStr"/>
      <c r="V317" s="34" t="inlineStr"/>
      <c r="W317" s="34" t="inlineStr"/>
      <c r="X317" s="34" t="inlineStr"/>
      <c r="Y317" s="34" t="inlineStr"/>
      <c r="Z317" s="34" t="inlineStr"/>
      <c r="AA317" s="34" t="inlineStr"/>
      <c r="AB317" s="34" t="inlineStr"/>
      <c r="AC317" s="34" t="inlineStr"/>
      <c r="AD317" s="34" t="inlineStr"/>
      <c r="AE317" s="34" t="inlineStr"/>
      <c r="AF317" s="34" t="inlineStr"/>
      <c r="AG317" s="34" t="inlineStr"/>
      <c r="AH317">
        <f>COUNTA(D317:AG317)&gt;0</f>
        <v/>
      </c>
      <c r="AI317">
        <f>IFERROR(COUNTIF('2- AMLE'!$D$37:$AG$37,"Money Remittance")&gt;0,FALSE)</f>
        <v/>
      </c>
      <c r="AJ317">
        <f>IFERROR(AND(COUNTA('2- AMLE'!$D$37:$AG$37)=0,NOT(COUNTIF('2- AMLE'!$D$37:$AG$37,"Money Remittance")&gt;0)),FALSE)</f>
        <v/>
      </c>
      <c r="AK317">
        <f>IF(AI317,IF(AH317,"ANSWERED","MISSING"),IF(AJ317,IF(AH317,"INVALID","CONTROLLER MISSING"),IF(AH317,"INVALID","NOT APPLICABLE")))</f>
        <v/>
      </c>
      <c r="AL317" t="inlineStr">
        <is>
          <t>PARSED</t>
        </is>
      </c>
    </row>
    <row r="318">
      <c r="A318" s="29" t="inlineStr">
        <is>
          <t>FINS_AMLE_318_v1</t>
        </is>
      </c>
      <c r="B318" s="30" t="inlineStr">
        <is>
          <t>Transactions (Outgoing) - Value (to include only transactions involving money remittance)</t>
        </is>
      </c>
      <c r="C318" s="36" t="inlineStr">
        <is>
          <t>TABLE: 31.0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money remittance)” (FINS_AMLE_317) has been answered</t>
        </is>
      </c>
      <c r="D318" s="34" t="inlineStr"/>
      <c r="E318" s="34" t="inlineStr"/>
      <c r="F318" s="34" t="inlineStr"/>
      <c r="G318" s="34" t="inlineStr"/>
      <c r="H318" s="34" t="inlineStr"/>
      <c r="I318" s="34" t="inlineStr"/>
      <c r="J318" s="34" t="inlineStr"/>
      <c r="K318" s="34" t="inlineStr"/>
      <c r="L318" s="34" t="inlineStr"/>
      <c r="M318" s="34" t="inlineStr"/>
      <c r="N318" s="34" t="inlineStr"/>
      <c r="O318" s="34" t="inlineStr"/>
      <c r="P318" s="34" t="inlineStr"/>
      <c r="Q318" s="34" t="inlineStr"/>
      <c r="R318" s="34" t="inlineStr"/>
      <c r="S318" s="34" t="inlineStr"/>
      <c r="T318" s="34" t="inlineStr"/>
      <c r="U318" s="34" t="inlineStr"/>
      <c r="V318" s="34" t="inlineStr"/>
      <c r="W318" s="34" t="inlineStr"/>
      <c r="X318" s="34" t="inlineStr"/>
      <c r="Y318" s="34" t="inlineStr"/>
      <c r="Z318" s="34" t="inlineStr"/>
      <c r="AA318" s="34" t="inlineStr"/>
      <c r="AB318" s="34" t="inlineStr"/>
      <c r="AC318" s="34" t="inlineStr"/>
      <c r="AD318" s="34" t="inlineStr"/>
      <c r="AE318" s="34" t="inlineStr"/>
      <c r="AF318" s="34" t="inlineStr"/>
      <c r="AG318" s="34" t="inlineStr"/>
      <c r="AH318">
        <f>COUNTA(D318:AG318)&gt;0</f>
        <v/>
      </c>
      <c r="AI318">
        <f>IFERROR(D$317&lt;&gt;"",FALSE)</f>
        <v/>
      </c>
      <c r="AJ318">
        <f>IFERROR(AND(D$317="",NOT(D$317&lt;&gt;"")),FALSE)</f>
        <v/>
      </c>
      <c r="AK318">
        <f>IF(AI318,IF(AH318,"ANSWERED","MISSING"),IF(AJ318,IF(AH318,"INVALID","CONTROLLER MISSING"),IF(AH318,"INVALID","NOT APPLICABLE")))</f>
        <v/>
      </c>
      <c r="AL318" t="inlineStr">
        <is>
          <t>PARSED</t>
        </is>
      </c>
    </row>
    <row r="319">
      <c r="A319" s="29" t="inlineStr">
        <is>
          <t>FINS_AMLE_319_v1</t>
        </is>
      </c>
      <c r="B319" s="30" t="inlineStr">
        <is>
          <t>Country - Transactions (Incoming) – Number (to include only transactions involving Virtual IBANs)</t>
        </is>
      </c>
      <c r="C319" s="36" t="inlineStr">
        <is>
          <t>TABLE: 32.0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“Virtual IBANs”</t>
        </is>
      </c>
      <c r="D319" s="34" t="inlineStr"/>
      <c r="E319" s="34" t="inlineStr"/>
      <c r="F319" s="34" t="inlineStr"/>
      <c r="G319" s="34" t="inlineStr"/>
      <c r="H319" s="34" t="inlineStr"/>
      <c r="I319" s="34" t="inlineStr"/>
      <c r="J319" s="34" t="inlineStr"/>
      <c r="K319" s="34" t="inlineStr"/>
      <c r="L319" s="34" t="inlineStr"/>
      <c r="M319" s="34" t="inlineStr"/>
      <c r="N319" s="34" t="inlineStr"/>
      <c r="O319" s="34" t="inlineStr"/>
      <c r="P319" s="34" t="inlineStr"/>
      <c r="Q319" s="34" t="inlineStr"/>
      <c r="R319" s="34" t="inlineStr"/>
      <c r="S319" s="34" t="inlineStr"/>
      <c r="T319" s="34" t="inlineStr"/>
      <c r="U319" s="34" t="inlineStr"/>
      <c r="V319" s="34" t="inlineStr"/>
      <c r="W319" s="34" t="inlineStr"/>
      <c r="X319" s="34" t="inlineStr"/>
      <c r="Y319" s="34" t="inlineStr"/>
      <c r="Z319" s="34" t="inlineStr"/>
      <c r="AA319" s="34" t="inlineStr"/>
      <c r="AB319" s="34" t="inlineStr"/>
      <c r="AC319" s="34" t="inlineStr"/>
      <c r="AD319" s="34" t="inlineStr"/>
      <c r="AE319" s="34" t="inlineStr"/>
      <c r="AF319" s="34" t="inlineStr"/>
      <c r="AG319" s="34" t="inlineStr"/>
      <c r="AH319">
        <f>COUNTA(D319:AG319)&gt;0</f>
        <v/>
      </c>
      <c r="AI319">
        <f>IFERROR(COUNTIF('2- AMLE'!$D$37:$AG$37,"Virtual IBANs")&gt;0,FALSE)</f>
        <v/>
      </c>
      <c r="AJ319">
        <f>IFERROR(AND(COUNTA('2- AMLE'!$D$37:$AG$37)=0,NOT(COUNTIF('2- AMLE'!$D$37:$AG$37,"Virtual IBANs")&gt;0)),FALSE)</f>
        <v/>
      </c>
      <c r="AK319">
        <f>IF(AI319,IF(AH319,"ANSWERED","MISSING"),IF(AJ319,IF(AH319,"INVALID","CONTROLLER MISSING"),IF(AH319,"INVALID","NOT APPLICABLE")))</f>
        <v/>
      </c>
      <c r="AL319" t="inlineStr">
        <is>
          <t>PARSED</t>
        </is>
      </c>
    </row>
    <row r="320">
      <c r="A320" s="29" t="inlineStr">
        <is>
          <t>FINS_AMLE_320_v1</t>
        </is>
      </c>
      <c r="B320" s="30" t="inlineStr">
        <is>
          <t>Transactions (Incoming) – Number (to include only transactions involving Virtual IBANs)</t>
        </is>
      </c>
      <c r="C320" s="36" t="inlineStr">
        <is>
          <t>TABLE: 32.0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Virtual IBANs)” (FINS_AMLE_319) has been answered</t>
        </is>
      </c>
      <c r="D320" s="34" t="inlineStr"/>
      <c r="E320" s="34" t="inlineStr"/>
      <c r="F320" s="34" t="inlineStr"/>
      <c r="G320" s="34" t="inlineStr"/>
      <c r="H320" s="34" t="inlineStr"/>
      <c r="I320" s="34" t="inlineStr"/>
      <c r="J320" s="34" t="inlineStr"/>
      <c r="K320" s="34" t="inlineStr"/>
      <c r="L320" s="34" t="inlineStr"/>
      <c r="M320" s="34" t="inlineStr"/>
      <c r="N320" s="34" t="inlineStr"/>
      <c r="O320" s="34" t="inlineStr"/>
      <c r="P320" s="34" t="inlineStr"/>
      <c r="Q320" s="34" t="inlineStr"/>
      <c r="R320" s="34" t="inlineStr"/>
      <c r="S320" s="34" t="inlineStr"/>
      <c r="T320" s="34" t="inlineStr"/>
      <c r="U320" s="34" t="inlineStr"/>
      <c r="V320" s="34" t="inlineStr"/>
      <c r="W320" s="34" t="inlineStr"/>
      <c r="X320" s="34" t="inlineStr"/>
      <c r="Y320" s="34" t="inlineStr"/>
      <c r="Z320" s="34" t="inlineStr"/>
      <c r="AA320" s="34" t="inlineStr"/>
      <c r="AB320" s="34" t="inlineStr"/>
      <c r="AC320" s="34" t="inlineStr"/>
      <c r="AD320" s="34" t="inlineStr"/>
      <c r="AE320" s="34" t="inlineStr"/>
      <c r="AF320" s="34" t="inlineStr"/>
      <c r="AG320" s="34" t="inlineStr"/>
      <c r="AH320">
        <f>COUNTA(D320:AG320)&gt;0</f>
        <v/>
      </c>
      <c r="AI320">
        <f>IFERROR(D$319&lt;&gt;"",FALSE)</f>
        <v/>
      </c>
      <c r="AJ320">
        <f>IFERROR(AND(D$319="",NOT(D$319&lt;&gt;"")),FALSE)</f>
        <v/>
      </c>
      <c r="AK320">
        <f>IF(AI320,IF(AH320,"ANSWERED","MISSING"),IF(AJ320,IF(AH320,"INVALID","CONTROLLER MISSING"),IF(AH320,"INVALID","NOT APPLICABLE")))</f>
        <v/>
      </c>
      <c r="AL320" t="inlineStr">
        <is>
          <t>PARSED</t>
        </is>
      </c>
    </row>
    <row r="321">
      <c r="A321" s="29" t="inlineStr">
        <is>
          <t>FINS_AMLE_321_v1</t>
        </is>
      </c>
      <c r="B321" s="30" t="inlineStr">
        <is>
          <t>Country - Transactions (Incoming) - Value (to include only transactions involving Virtual IBANs)</t>
        </is>
      </c>
      <c r="C321" s="36" t="inlineStr">
        <is>
          <t>TABLE: 33.0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“Virtual IBANs”</t>
        </is>
      </c>
      <c r="D321" s="34" t="inlineStr"/>
      <c r="E321" s="34" t="inlineStr"/>
      <c r="F321" s="34" t="inlineStr"/>
      <c r="G321" s="34" t="inlineStr"/>
      <c r="H321" s="34" t="inlineStr"/>
      <c r="I321" s="34" t="inlineStr"/>
      <c r="J321" s="34" t="inlineStr"/>
      <c r="K321" s="34" t="inlineStr"/>
      <c r="L321" s="34" t="inlineStr"/>
      <c r="M321" s="34" t="inlineStr"/>
      <c r="N321" s="34" t="inlineStr"/>
      <c r="O321" s="34" t="inlineStr"/>
      <c r="P321" s="34" t="inlineStr"/>
      <c r="Q321" s="34" t="inlineStr"/>
      <c r="R321" s="34" t="inlineStr"/>
      <c r="S321" s="34" t="inlineStr"/>
      <c r="T321" s="34" t="inlineStr"/>
      <c r="U321" s="34" t="inlineStr"/>
      <c r="V321" s="34" t="inlineStr"/>
      <c r="W321" s="34" t="inlineStr"/>
      <c r="X321" s="34" t="inlineStr"/>
      <c r="Y321" s="34" t="inlineStr"/>
      <c r="Z321" s="34" t="inlineStr"/>
      <c r="AA321" s="34" t="inlineStr"/>
      <c r="AB321" s="34" t="inlineStr"/>
      <c r="AC321" s="34" t="inlineStr"/>
      <c r="AD321" s="34" t="inlineStr"/>
      <c r="AE321" s="34" t="inlineStr"/>
      <c r="AF321" s="34" t="inlineStr"/>
      <c r="AG321" s="34" t="inlineStr"/>
      <c r="AH321">
        <f>COUNTA(D321:AG321)&gt;0</f>
        <v/>
      </c>
      <c r="AI321">
        <f>IFERROR(COUNTIF('2- AMLE'!$D$37:$AG$37,"Virtual IBANs")&gt;0,FALSE)</f>
        <v/>
      </c>
      <c r="AJ321">
        <f>IFERROR(AND(COUNTA('2- AMLE'!$D$37:$AG$37)=0,NOT(COUNTIF('2- AMLE'!$D$37:$AG$37,"Virtual IBANs")&gt;0)),FALSE)</f>
        <v/>
      </c>
      <c r="AK321">
        <f>IF(AI321,IF(AH321,"ANSWERED","MISSING"),IF(AJ321,IF(AH321,"INVALID","CONTROLLER MISSING"),IF(AH321,"INVALID","NOT APPLICABLE")))</f>
        <v/>
      </c>
      <c r="AL321" t="inlineStr">
        <is>
          <t>PARSED</t>
        </is>
      </c>
    </row>
    <row r="322">
      <c r="A322" s="29" t="inlineStr">
        <is>
          <t>FINS_AMLE_322_v1</t>
        </is>
      </c>
      <c r="B322" s="30" t="inlineStr">
        <is>
          <t>Transactions (Incoming) - Value (to include only transactions involving Virtual IBANs)</t>
        </is>
      </c>
      <c r="C322" s="36" t="inlineStr">
        <is>
          <t>TABLE: 33.0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Virtual IBANs)” (FINS_AMLE_321) has been answered</t>
        </is>
      </c>
      <c r="D322" s="34" t="inlineStr"/>
      <c r="E322" s="34" t="inlineStr"/>
      <c r="F322" s="34" t="inlineStr"/>
      <c r="G322" s="34" t="inlineStr"/>
      <c r="H322" s="34" t="inlineStr"/>
      <c r="I322" s="34" t="inlineStr"/>
      <c r="J322" s="34" t="inlineStr"/>
      <c r="K322" s="34" t="inlineStr"/>
      <c r="L322" s="34" t="inlineStr"/>
      <c r="M322" s="34" t="inlineStr"/>
      <c r="N322" s="34" t="inlineStr"/>
      <c r="O322" s="34" t="inlineStr"/>
      <c r="P322" s="34" t="inlineStr"/>
      <c r="Q322" s="34" t="inlineStr"/>
      <c r="R322" s="34" t="inlineStr"/>
      <c r="S322" s="34" t="inlineStr"/>
      <c r="T322" s="34" t="inlineStr"/>
      <c r="U322" s="34" t="inlineStr"/>
      <c r="V322" s="34" t="inlineStr"/>
      <c r="W322" s="34" t="inlineStr"/>
      <c r="X322" s="34" t="inlineStr"/>
      <c r="Y322" s="34" t="inlineStr"/>
      <c r="Z322" s="34" t="inlineStr"/>
      <c r="AA322" s="34" t="inlineStr"/>
      <c r="AB322" s="34" t="inlineStr"/>
      <c r="AC322" s="34" t="inlineStr"/>
      <c r="AD322" s="34" t="inlineStr"/>
      <c r="AE322" s="34" t="inlineStr"/>
      <c r="AF322" s="34" t="inlineStr"/>
      <c r="AG322" s="34" t="inlineStr"/>
      <c r="AH322">
        <f>COUNTA(D322:AG322)&gt;0</f>
        <v/>
      </c>
      <c r="AI322">
        <f>IFERROR(D$321&lt;&gt;"",FALSE)</f>
        <v/>
      </c>
      <c r="AJ322">
        <f>IFERROR(AND(D$321="",NOT(D$321&lt;&gt;"")),FALSE)</f>
        <v/>
      </c>
      <c r="AK322">
        <f>IF(AI322,IF(AH322,"ANSWERED","MISSING"),IF(AJ322,IF(AH322,"INVALID","CONTROLLER MISSING"),IF(AH322,"INVALID","NOT APPLICABLE")))</f>
        <v/>
      </c>
      <c r="AL322" t="inlineStr">
        <is>
          <t>PARSED</t>
        </is>
      </c>
    </row>
    <row r="323">
      <c r="A323" s="29" t="inlineStr">
        <is>
          <t>FINS_AMLE_323_v1</t>
        </is>
      </c>
      <c r="B323" s="30" t="inlineStr">
        <is>
          <t>Country - Transactions (Outgoing) - Number (to include only transactions involving Virtual IBANs)</t>
        </is>
      </c>
      <c r="C323" s="36" t="inlineStr">
        <is>
          <t>TABLE: 34.0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“Virtual IBANs”</t>
        </is>
      </c>
      <c r="D323" s="34" t="inlineStr"/>
      <c r="E323" s="34" t="inlineStr"/>
      <c r="F323" s="34" t="inlineStr"/>
      <c r="G323" s="34" t="inlineStr"/>
      <c r="H323" s="34" t="inlineStr"/>
      <c r="I323" s="34" t="inlineStr"/>
      <c r="J323" s="34" t="inlineStr"/>
      <c r="K323" s="34" t="inlineStr"/>
      <c r="L323" s="34" t="inlineStr"/>
      <c r="M323" s="34" t="inlineStr"/>
      <c r="N323" s="34" t="inlineStr"/>
      <c r="O323" s="34" t="inlineStr"/>
      <c r="P323" s="34" t="inlineStr"/>
      <c r="Q323" s="34" t="inlineStr"/>
      <c r="R323" s="34" t="inlineStr"/>
      <c r="S323" s="34" t="inlineStr"/>
      <c r="T323" s="34" t="inlineStr"/>
      <c r="U323" s="34" t="inlineStr"/>
      <c r="V323" s="34" t="inlineStr"/>
      <c r="W323" s="34" t="inlineStr"/>
      <c r="X323" s="34" t="inlineStr"/>
      <c r="Y323" s="34" t="inlineStr"/>
      <c r="Z323" s="34" t="inlineStr"/>
      <c r="AA323" s="34" t="inlineStr"/>
      <c r="AB323" s="34" t="inlineStr"/>
      <c r="AC323" s="34" t="inlineStr"/>
      <c r="AD323" s="34" t="inlineStr"/>
      <c r="AE323" s="34" t="inlineStr"/>
      <c r="AF323" s="34" t="inlineStr"/>
      <c r="AG323" s="34" t="inlineStr"/>
      <c r="AH323">
        <f>COUNTA(D323:AG323)&gt;0</f>
        <v/>
      </c>
      <c r="AI323">
        <f>IFERROR(COUNTIF('2- AMLE'!$D$37:$AG$37,"Virtual IBANs")&gt;0,FALSE)</f>
        <v/>
      </c>
      <c r="AJ323">
        <f>IFERROR(AND(COUNTA('2- AMLE'!$D$37:$AG$37)=0,NOT(COUNTIF('2- AMLE'!$D$37:$AG$37,"Virtual IBANs")&gt;0)),FALSE)</f>
        <v/>
      </c>
      <c r="AK323">
        <f>IF(AI323,IF(AH323,"ANSWERED","MISSING"),IF(AJ323,IF(AH323,"INVALID","CONTROLLER MISSING"),IF(AH323,"INVALID","NOT APPLICABLE")))</f>
        <v/>
      </c>
      <c r="AL323" t="inlineStr">
        <is>
          <t>PARSED</t>
        </is>
      </c>
    </row>
    <row r="324">
      <c r="A324" s="29" t="inlineStr">
        <is>
          <t>FINS_AMLE_324_v1</t>
        </is>
      </c>
      <c r="B324" s="30" t="inlineStr">
        <is>
          <t>Transactions (Outgoing) - Number (to include only transactions involving Virtual IBANs)</t>
        </is>
      </c>
      <c r="C324" s="36" t="inlineStr">
        <is>
          <t>TABLE: 34.0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Virtual IBANs)” (FINS_AMLE_323) has been answered</t>
        </is>
      </c>
      <c r="D324" s="34" t="inlineStr"/>
      <c r="E324" s="34" t="inlineStr"/>
      <c r="F324" s="34" t="inlineStr"/>
      <c r="G324" s="34" t="inlineStr"/>
      <c r="H324" s="34" t="inlineStr"/>
      <c r="I324" s="34" t="inlineStr"/>
      <c r="J324" s="34" t="inlineStr"/>
      <c r="K324" s="34" t="inlineStr"/>
      <c r="L324" s="34" t="inlineStr"/>
      <c r="M324" s="34" t="inlineStr"/>
      <c r="N324" s="34" t="inlineStr"/>
      <c r="O324" s="34" t="inlineStr"/>
      <c r="P324" s="34" t="inlineStr"/>
      <c r="Q324" s="34" t="inlineStr"/>
      <c r="R324" s="34" t="inlineStr"/>
      <c r="S324" s="34" t="inlineStr"/>
      <c r="T324" s="34" t="inlineStr"/>
      <c r="U324" s="34" t="inlineStr"/>
      <c r="V324" s="34" t="inlineStr"/>
      <c r="W324" s="34" t="inlineStr"/>
      <c r="X324" s="34" t="inlineStr"/>
      <c r="Y324" s="34" t="inlineStr"/>
      <c r="Z324" s="34" t="inlineStr"/>
      <c r="AA324" s="34" t="inlineStr"/>
      <c r="AB324" s="34" t="inlineStr"/>
      <c r="AC324" s="34" t="inlineStr"/>
      <c r="AD324" s="34" t="inlineStr"/>
      <c r="AE324" s="34" t="inlineStr"/>
      <c r="AF324" s="34" t="inlineStr"/>
      <c r="AG324" s="34" t="inlineStr"/>
      <c r="AH324">
        <f>COUNTA(D324:AG324)&gt;0</f>
        <v/>
      </c>
      <c r="AI324">
        <f>IFERROR(D$323&lt;&gt;"",FALSE)</f>
        <v/>
      </c>
      <c r="AJ324">
        <f>IFERROR(AND(D$323="",NOT(D$323&lt;&gt;"")),FALSE)</f>
        <v/>
      </c>
      <c r="AK324">
        <f>IF(AI324,IF(AH324,"ANSWERED","MISSING"),IF(AJ324,IF(AH324,"INVALID","CONTROLLER MISSING"),IF(AH324,"INVALID","NOT APPLICABLE")))</f>
        <v/>
      </c>
      <c r="AL324" t="inlineStr">
        <is>
          <t>PARSED</t>
        </is>
      </c>
    </row>
    <row r="325">
      <c r="A325" s="29" t="inlineStr">
        <is>
          <t>FINS_AMLE_325_v1</t>
        </is>
      </c>
      <c r="B325" s="30" t="inlineStr">
        <is>
          <t>Country - Transactions (Outgoing) - Value (to include only transactions involving Virtual IBANs)</t>
        </is>
      </c>
      <c r="C325" s="36" t="inlineStr">
        <is>
          <t>TABLE: 35.0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“Virtual IBANs”</t>
        </is>
      </c>
      <c r="D325" s="34" t="inlineStr"/>
      <c r="E325" s="34" t="inlineStr"/>
      <c r="F325" s="34" t="inlineStr"/>
      <c r="G325" s="34" t="inlineStr"/>
      <c r="H325" s="34" t="inlineStr"/>
      <c r="I325" s="34" t="inlineStr"/>
      <c r="J325" s="34" t="inlineStr"/>
      <c r="K325" s="34" t="inlineStr"/>
      <c r="L325" s="34" t="inlineStr"/>
      <c r="M325" s="34" t="inlineStr"/>
      <c r="N325" s="34" t="inlineStr"/>
      <c r="O325" s="34" t="inlineStr"/>
      <c r="P325" s="34" t="inlineStr"/>
      <c r="Q325" s="34" t="inlineStr"/>
      <c r="R325" s="34" t="inlineStr"/>
      <c r="S325" s="34" t="inlineStr"/>
      <c r="T325" s="34" t="inlineStr"/>
      <c r="U325" s="34" t="inlineStr"/>
      <c r="V325" s="34" t="inlineStr"/>
      <c r="W325" s="34" t="inlineStr"/>
      <c r="X325" s="34" t="inlineStr"/>
      <c r="Y325" s="34" t="inlineStr"/>
      <c r="Z325" s="34" t="inlineStr"/>
      <c r="AA325" s="34" t="inlineStr"/>
      <c r="AB325" s="34" t="inlineStr"/>
      <c r="AC325" s="34" t="inlineStr"/>
      <c r="AD325" s="34" t="inlineStr"/>
      <c r="AE325" s="34" t="inlineStr"/>
      <c r="AF325" s="34" t="inlineStr"/>
      <c r="AG325" s="34" t="inlineStr"/>
      <c r="AH325">
        <f>COUNTA(D325:AG325)&gt;0</f>
        <v/>
      </c>
      <c r="AI325">
        <f>IFERROR(COUNTIF('2- AMLE'!$D$37:$AG$37,"Virtual IBANs")&gt;0,FALSE)</f>
        <v/>
      </c>
      <c r="AJ325">
        <f>IFERROR(AND(COUNTA('2- AMLE'!$D$37:$AG$37)=0,NOT(COUNTIF('2- AMLE'!$D$37:$AG$37,"Virtual IBANs")&gt;0)),FALSE)</f>
        <v/>
      </c>
      <c r="AK325">
        <f>IF(AI325,IF(AH325,"ANSWERED","MISSING"),IF(AJ325,IF(AH325,"INVALID","CONTROLLER MISSING"),IF(AH325,"INVALID","NOT APPLICABLE")))</f>
        <v/>
      </c>
      <c r="AL325" t="inlineStr">
        <is>
          <t>PARSED</t>
        </is>
      </c>
    </row>
    <row r="326">
      <c r="A326" s="29" t="inlineStr">
        <is>
          <t>FINS_AMLE_326_v1</t>
        </is>
      </c>
      <c r="B326" s="30" t="inlineStr">
        <is>
          <t>Transactions (Outgoing) - Value (to include only transactions involving Virtual IBANs)</t>
        </is>
      </c>
      <c r="C326" s="36" t="inlineStr">
        <is>
          <t>TABLE: 35.0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Virtual IBANs)” (FINS_AMLE_325) has been answered</t>
        </is>
      </c>
      <c r="D326" s="34" t="inlineStr"/>
      <c r="E326" s="34" t="inlineStr"/>
      <c r="F326" s="34" t="inlineStr"/>
      <c r="G326" s="34" t="inlineStr"/>
      <c r="H326" s="34" t="inlineStr"/>
      <c r="I326" s="34" t="inlineStr"/>
      <c r="J326" s="34" t="inlineStr"/>
      <c r="K326" s="34" t="inlineStr"/>
      <c r="L326" s="34" t="inlineStr"/>
      <c r="M326" s="34" t="inlineStr"/>
      <c r="N326" s="34" t="inlineStr"/>
      <c r="O326" s="34" t="inlineStr"/>
      <c r="P326" s="34" t="inlineStr"/>
      <c r="Q326" s="34" t="inlineStr"/>
      <c r="R326" s="34" t="inlineStr"/>
      <c r="S326" s="34" t="inlineStr"/>
      <c r="T326" s="34" t="inlineStr"/>
      <c r="U326" s="34" t="inlineStr"/>
      <c r="V326" s="34" t="inlineStr"/>
      <c r="W326" s="34" t="inlineStr"/>
      <c r="X326" s="34" t="inlineStr"/>
      <c r="Y326" s="34" t="inlineStr"/>
      <c r="Z326" s="34" t="inlineStr"/>
      <c r="AA326" s="34" t="inlineStr"/>
      <c r="AB326" s="34" t="inlineStr"/>
      <c r="AC326" s="34" t="inlineStr"/>
      <c r="AD326" s="34" t="inlineStr"/>
      <c r="AE326" s="34" t="inlineStr"/>
      <c r="AF326" s="34" t="inlineStr"/>
      <c r="AG326" s="34" t="inlineStr"/>
      <c r="AH326">
        <f>COUNTA(D326:AG326)&gt;0</f>
        <v/>
      </c>
      <c r="AI326">
        <f>IFERROR(D$325&lt;&gt;"",FALSE)</f>
        <v/>
      </c>
      <c r="AJ326">
        <f>IFERROR(AND(D$325="",NOT(D$325&lt;&gt;"")),FALSE)</f>
        <v/>
      </c>
      <c r="AK326">
        <f>IF(AI326,IF(AH326,"ANSWERED","MISSING"),IF(AJ326,IF(AH326,"INVALID","CONTROLLER MISSING"),IF(AH326,"INVALID","NOT APPLICABLE")))</f>
        <v/>
      </c>
      <c r="AL326" t="inlineStr">
        <is>
          <t>PARSED</t>
        </is>
      </c>
    </row>
    <row r="327">
      <c r="A327" s="29" t="inlineStr">
        <is>
          <t>FINS_AMLE_327_v1</t>
        </is>
      </c>
      <c r="B327" s="30" t="inlineStr">
        <is>
          <t>Country - Transactions (Incoming) – Number (to include only transactions involving Prepaid Cards)</t>
        </is>
      </c>
      <c r="C327" s="36" t="inlineStr">
        <is>
          <t>TABLE: 36.0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“Prepaid Cards”</t>
        </is>
      </c>
      <c r="D327" s="34" t="inlineStr"/>
      <c r="E327" s="34" t="inlineStr"/>
      <c r="F327" s="34" t="inlineStr"/>
      <c r="G327" s="34" t="inlineStr"/>
      <c r="H327" s="34" t="inlineStr"/>
      <c r="I327" s="34" t="inlineStr"/>
      <c r="J327" s="34" t="inlineStr"/>
      <c r="K327" s="34" t="inlineStr"/>
      <c r="L327" s="34" t="inlineStr"/>
      <c r="M327" s="34" t="inlineStr"/>
      <c r="N327" s="34" t="inlineStr"/>
      <c r="O327" s="34" t="inlineStr"/>
      <c r="P327" s="34" t="inlineStr"/>
      <c r="Q327" s="34" t="inlineStr"/>
      <c r="R327" s="34" t="inlineStr"/>
      <c r="S327" s="34" t="inlineStr"/>
      <c r="T327" s="34" t="inlineStr"/>
      <c r="U327" s="34" t="inlineStr"/>
      <c r="V327" s="34" t="inlineStr"/>
      <c r="W327" s="34" t="inlineStr"/>
      <c r="X327" s="34" t="inlineStr"/>
      <c r="Y327" s="34" t="inlineStr"/>
      <c r="Z327" s="34" t="inlineStr"/>
      <c r="AA327" s="34" t="inlineStr"/>
      <c r="AB327" s="34" t="inlineStr"/>
      <c r="AC327" s="34" t="inlineStr"/>
      <c r="AD327" s="34" t="inlineStr"/>
      <c r="AE327" s="34" t="inlineStr"/>
      <c r="AF327" s="34" t="inlineStr"/>
      <c r="AG327" s="34" t="inlineStr"/>
      <c r="AH327">
        <f>COUNTA(D327:AG327)&gt;0</f>
        <v/>
      </c>
      <c r="AI327">
        <f>IFERROR(COUNTIF('2- AMLE'!$D$37:$AG$37,"Prepaid Cards")&gt;0,FALSE)</f>
        <v/>
      </c>
      <c r="AJ327">
        <f>IFERROR(AND(COUNTA('2- AMLE'!$D$37:$AG$37)=0,NOT(COUNTIF('2- AMLE'!$D$37:$AG$37,"Prepaid Cards")&gt;0)),FALSE)</f>
        <v/>
      </c>
      <c r="AK327">
        <f>IF(AI327,IF(AH327,"ANSWERED","MISSING"),IF(AJ327,IF(AH327,"INVALID","CONTROLLER MISSING"),IF(AH327,"INVALID","NOT APPLICABLE")))</f>
        <v/>
      </c>
      <c r="AL327" t="inlineStr">
        <is>
          <t>PARSED</t>
        </is>
      </c>
    </row>
    <row r="328">
      <c r="A328" s="29" t="inlineStr">
        <is>
          <t>FINS_AMLE_328_v1</t>
        </is>
      </c>
      <c r="B328" s="30" t="inlineStr">
        <is>
          <t>Transactions (Incoming) – Number (to include only transactions involving Prepaid Cards)</t>
        </is>
      </c>
      <c r="C328" s="36" t="inlineStr">
        <is>
          <t>TABLE: 36.0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Prepaid Cards)” (FINS_AMLE_327) has been answered</t>
        </is>
      </c>
      <c r="D328" s="34" t="inlineStr"/>
      <c r="E328" s="34" t="inlineStr"/>
      <c r="F328" s="34" t="inlineStr"/>
      <c r="G328" s="34" t="inlineStr"/>
      <c r="H328" s="34" t="inlineStr"/>
      <c r="I328" s="34" t="inlineStr"/>
      <c r="J328" s="34" t="inlineStr"/>
      <c r="K328" s="34" t="inlineStr"/>
      <c r="L328" s="34" t="inlineStr"/>
      <c r="M328" s="34" t="inlineStr"/>
      <c r="N328" s="34" t="inlineStr"/>
      <c r="O328" s="34" t="inlineStr"/>
      <c r="P328" s="34" t="inlineStr"/>
      <c r="Q328" s="34" t="inlineStr"/>
      <c r="R328" s="34" t="inlineStr"/>
      <c r="S328" s="34" t="inlineStr"/>
      <c r="T328" s="34" t="inlineStr"/>
      <c r="U328" s="34" t="inlineStr"/>
      <c r="V328" s="34" t="inlineStr"/>
      <c r="W328" s="34" t="inlineStr"/>
      <c r="X328" s="34" t="inlineStr"/>
      <c r="Y328" s="34" t="inlineStr"/>
      <c r="Z328" s="34" t="inlineStr"/>
      <c r="AA328" s="34" t="inlineStr"/>
      <c r="AB328" s="34" t="inlineStr"/>
      <c r="AC328" s="34" t="inlineStr"/>
      <c r="AD328" s="34" t="inlineStr"/>
      <c r="AE328" s="34" t="inlineStr"/>
      <c r="AF328" s="34" t="inlineStr"/>
      <c r="AG328" s="34" t="inlineStr"/>
      <c r="AH328">
        <f>COUNTA(D328:AG328)&gt;0</f>
        <v/>
      </c>
      <c r="AI328">
        <f>IFERROR(D$327&lt;&gt;"",FALSE)</f>
        <v/>
      </c>
      <c r="AJ328">
        <f>IFERROR(AND(D$327="",NOT(D$327&lt;&gt;"")),FALSE)</f>
        <v/>
      </c>
      <c r="AK328">
        <f>IF(AI328,IF(AH328,"ANSWERED","MISSING"),IF(AJ328,IF(AH328,"INVALID","CONTROLLER MISSING"),IF(AH328,"INVALID","NOT APPLICABLE")))</f>
        <v/>
      </c>
      <c r="AL328" t="inlineStr">
        <is>
          <t>PARSED</t>
        </is>
      </c>
    </row>
    <row r="329">
      <c r="A329" s="29" t="inlineStr">
        <is>
          <t>FINS_AMLE_329_v1</t>
        </is>
      </c>
      <c r="B329" s="30" t="inlineStr">
        <is>
          <t>Country - Transactions (Incoming) - Value (to include only transactions involving Prepaid Cards)</t>
        </is>
      </c>
      <c r="C329" s="36" t="inlineStr">
        <is>
          <t>TABLE: 37.0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“Prepaid Cards”</t>
        </is>
      </c>
      <c r="D329" s="34" t="inlineStr"/>
      <c r="E329" s="34" t="inlineStr"/>
      <c r="F329" s="34" t="inlineStr"/>
      <c r="G329" s="34" t="inlineStr"/>
      <c r="H329" s="34" t="inlineStr"/>
      <c r="I329" s="34" t="inlineStr"/>
      <c r="J329" s="34" t="inlineStr"/>
      <c r="K329" s="34" t="inlineStr"/>
      <c r="L329" s="34" t="inlineStr"/>
      <c r="M329" s="34" t="inlineStr"/>
      <c r="N329" s="34" t="inlineStr"/>
      <c r="O329" s="34" t="inlineStr"/>
      <c r="P329" s="34" t="inlineStr"/>
      <c r="Q329" s="34" t="inlineStr"/>
      <c r="R329" s="34" t="inlineStr"/>
      <c r="S329" s="34" t="inlineStr"/>
      <c r="T329" s="34" t="inlineStr"/>
      <c r="U329" s="34" t="inlineStr"/>
      <c r="V329" s="34" t="inlineStr"/>
      <c r="W329" s="34" t="inlineStr"/>
      <c r="X329" s="34" t="inlineStr"/>
      <c r="Y329" s="34" t="inlineStr"/>
      <c r="Z329" s="34" t="inlineStr"/>
      <c r="AA329" s="34" t="inlineStr"/>
      <c r="AB329" s="34" t="inlineStr"/>
      <c r="AC329" s="34" t="inlineStr"/>
      <c r="AD329" s="34" t="inlineStr"/>
      <c r="AE329" s="34" t="inlineStr"/>
      <c r="AF329" s="34" t="inlineStr"/>
      <c r="AG329" s="34" t="inlineStr"/>
      <c r="AH329">
        <f>COUNTA(D329:AG329)&gt;0</f>
        <v/>
      </c>
      <c r="AI329">
        <f>IFERROR(COUNTIF('2- AMLE'!$D$37:$AG$37,"Prepaid Cards")&gt;0,FALSE)</f>
        <v/>
      </c>
      <c r="AJ329">
        <f>IFERROR(AND(COUNTA('2- AMLE'!$D$37:$AG$37)=0,NOT(COUNTIF('2- AMLE'!$D$37:$AG$37,"Prepaid Cards")&gt;0)),FALSE)</f>
        <v/>
      </c>
      <c r="AK329">
        <f>IF(AI329,IF(AH329,"ANSWERED","MISSING"),IF(AJ329,IF(AH329,"INVALID","CONTROLLER MISSING"),IF(AH329,"INVALID","NOT APPLICABLE")))</f>
        <v/>
      </c>
      <c r="AL329" t="inlineStr">
        <is>
          <t>PARSED</t>
        </is>
      </c>
    </row>
    <row r="330">
      <c r="A330" s="29" t="inlineStr">
        <is>
          <t>FINS_AMLE_330_v1</t>
        </is>
      </c>
      <c r="B330" s="30" t="inlineStr">
        <is>
          <t>Transactions (Incoming) - Value (to include only transactions involving Prepaid Cards)</t>
        </is>
      </c>
      <c r="C330" s="36" t="inlineStr">
        <is>
          <t>TABLE: 37.0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Prepaid Cards)” (FINS_AMLE_329) has been answered</t>
        </is>
      </c>
      <c r="D330" s="34" t="inlineStr"/>
      <c r="E330" s="34" t="inlineStr"/>
      <c r="F330" s="34" t="inlineStr"/>
      <c r="G330" s="34" t="inlineStr"/>
      <c r="H330" s="34" t="inlineStr"/>
      <c r="I330" s="34" t="inlineStr"/>
      <c r="J330" s="34" t="inlineStr"/>
      <c r="K330" s="34" t="inlineStr"/>
      <c r="L330" s="34" t="inlineStr"/>
      <c r="M330" s="34" t="inlineStr"/>
      <c r="N330" s="34" t="inlineStr"/>
      <c r="O330" s="34" t="inlineStr"/>
      <c r="P330" s="34" t="inlineStr"/>
      <c r="Q330" s="34" t="inlineStr"/>
      <c r="R330" s="34" t="inlineStr"/>
      <c r="S330" s="34" t="inlineStr"/>
      <c r="T330" s="34" t="inlineStr"/>
      <c r="U330" s="34" t="inlineStr"/>
      <c r="V330" s="34" t="inlineStr"/>
      <c r="W330" s="34" t="inlineStr"/>
      <c r="X330" s="34" t="inlineStr"/>
      <c r="Y330" s="34" t="inlineStr"/>
      <c r="Z330" s="34" t="inlineStr"/>
      <c r="AA330" s="34" t="inlineStr"/>
      <c r="AB330" s="34" t="inlineStr"/>
      <c r="AC330" s="34" t="inlineStr"/>
      <c r="AD330" s="34" t="inlineStr"/>
      <c r="AE330" s="34" t="inlineStr"/>
      <c r="AF330" s="34" t="inlineStr"/>
      <c r="AG330" s="34" t="inlineStr"/>
      <c r="AH330">
        <f>COUNTA(D330:AG330)&gt;0</f>
        <v/>
      </c>
      <c r="AI330">
        <f>IFERROR(D$329&lt;&gt;"",FALSE)</f>
        <v/>
      </c>
      <c r="AJ330">
        <f>IFERROR(AND(D$329="",NOT(D$329&lt;&gt;"")),FALSE)</f>
        <v/>
      </c>
      <c r="AK330">
        <f>IF(AI330,IF(AH330,"ANSWERED","MISSING"),IF(AJ330,IF(AH330,"INVALID","CONTROLLER MISSING"),IF(AH330,"INVALID","NOT APPLICABLE")))</f>
        <v/>
      </c>
      <c r="AL330" t="inlineStr">
        <is>
          <t>PARSED</t>
        </is>
      </c>
    </row>
    <row r="331">
      <c r="A331" s="29" t="inlineStr">
        <is>
          <t>FINS_AMLE_331_v1</t>
        </is>
      </c>
      <c r="B331" s="30" t="inlineStr">
        <is>
          <t>Country - Transactions (Outgoing) - Number (to include only transactions involving Prepaid Cards)</t>
        </is>
      </c>
      <c r="C331" s="36" t="inlineStr">
        <is>
          <t>TABLE: 38.0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“Prepaid Cards”</t>
        </is>
      </c>
      <c r="D331" s="34" t="inlineStr"/>
      <c r="E331" s="34" t="inlineStr"/>
      <c r="F331" s="34" t="inlineStr"/>
      <c r="G331" s="34" t="inlineStr"/>
      <c r="H331" s="34" t="inlineStr"/>
      <c r="I331" s="34" t="inlineStr"/>
      <c r="J331" s="34" t="inlineStr"/>
      <c r="K331" s="34" t="inlineStr"/>
      <c r="L331" s="34" t="inlineStr"/>
      <c r="M331" s="34" t="inlineStr"/>
      <c r="N331" s="34" t="inlineStr"/>
      <c r="O331" s="34" t="inlineStr"/>
      <c r="P331" s="34" t="inlineStr"/>
      <c r="Q331" s="34" t="inlineStr"/>
      <c r="R331" s="34" t="inlineStr"/>
      <c r="S331" s="34" t="inlineStr"/>
      <c r="T331" s="34" t="inlineStr"/>
      <c r="U331" s="34" t="inlineStr"/>
      <c r="V331" s="34" t="inlineStr"/>
      <c r="W331" s="34" t="inlineStr"/>
      <c r="X331" s="34" t="inlineStr"/>
      <c r="Y331" s="34" t="inlineStr"/>
      <c r="Z331" s="34" t="inlineStr"/>
      <c r="AA331" s="34" t="inlineStr"/>
      <c r="AB331" s="34" t="inlineStr"/>
      <c r="AC331" s="34" t="inlineStr"/>
      <c r="AD331" s="34" t="inlineStr"/>
      <c r="AE331" s="34" t="inlineStr"/>
      <c r="AF331" s="34" t="inlineStr"/>
      <c r="AG331" s="34" t="inlineStr"/>
      <c r="AH331">
        <f>COUNTA(D331:AG331)&gt;0</f>
        <v/>
      </c>
      <c r="AI331">
        <f>IFERROR(COUNTIF('2- AMLE'!$D$37:$AG$37,"Prepaid Cards")&gt;0,FALSE)</f>
        <v/>
      </c>
      <c r="AJ331">
        <f>IFERROR(AND(COUNTA('2- AMLE'!$D$37:$AG$37)=0,NOT(COUNTIF('2- AMLE'!$D$37:$AG$37,"Prepaid Cards")&gt;0)),FALSE)</f>
        <v/>
      </c>
      <c r="AK331">
        <f>IF(AI331,IF(AH331,"ANSWERED","MISSING"),IF(AJ331,IF(AH331,"INVALID","CONTROLLER MISSING"),IF(AH331,"INVALID","NOT APPLICABLE")))</f>
        <v/>
      </c>
      <c r="AL331" t="inlineStr">
        <is>
          <t>PARSED</t>
        </is>
      </c>
    </row>
    <row r="332">
      <c r="A332" s="29" t="inlineStr">
        <is>
          <t>FINS_AMLE_332_v1</t>
        </is>
      </c>
      <c r="B332" s="30" t="inlineStr">
        <is>
          <t>Transactions (Outgoing) - Number (to include only transactions involving Prepaid Cards)</t>
        </is>
      </c>
      <c r="C332" s="36" t="inlineStr">
        <is>
          <t>TABLE: 38.0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Prepaid Cards)” (FINS_AMLE_331) has been answered</t>
        </is>
      </c>
      <c r="D332" s="34" t="inlineStr"/>
      <c r="E332" s="34" t="inlineStr"/>
      <c r="F332" s="34" t="inlineStr"/>
      <c r="G332" s="34" t="inlineStr"/>
      <c r="H332" s="34" t="inlineStr"/>
      <c r="I332" s="34" t="inlineStr"/>
      <c r="J332" s="34" t="inlineStr"/>
      <c r="K332" s="34" t="inlineStr"/>
      <c r="L332" s="34" t="inlineStr"/>
      <c r="M332" s="34" t="inlineStr"/>
      <c r="N332" s="34" t="inlineStr"/>
      <c r="O332" s="34" t="inlineStr"/>
      <c r="P332" s="34" t="inlineStr"/>
      <c r="Q332" s="34" t="inlineStr"/>
      <c r="R332" s="34" t="inlineStr"/>
      <c r="S332" s="34" t="inlineStr"/>
      <c r="T332" s="34" t="inlineStr"/>
      <c r="U332" s="34" t="inlineStr"/>
      <c r="V332" s="34" t="inlineStr"/>
      <c r="W332" s="34" t="inlineStr"/>
      <c r="X332" s="34" t="inlineStr"/>
      <c r="Y332" s="34" t="inlineStr"/>
      <c r="Z332" s="34" t="inlineStr"/>
      <c r="AA332" s="34" t="inlineStr"/>
      <c r="AB332" s="34" t="inlineStr"/>
      <c r="AC332" s="34" t="inlineStr"/>
      <c r="AD332" s="34" t="inlineStr"/>
      <c r="AE332" s="34" t="inlineStr"/>
      <c r="AF332" s="34" t="inlineStr"/>
      <c r="AG332" s="34" t="inlineStr"/>
      <c r="AH332">
        <f>COUNTA(D332:AG332)&gt;0</f>
        <v/>
      </c>
      <c r="AI332">
        <f>IFERROR(D$331&lt;&gt;"",FALSE)</f>
        <v/>
      </c>
      <c r="AJ332">
        <f>IFERROR(AND(D$331="",NOT(D$331&lt;&gt;"")),FALSE)</f>
        <v/>
      </c>
      <c r="AK332">
        <f>IF(AI332,IF(AH332,"ANSWERED","MISSING"),IF(AJ332,IF(AH332,"INVALID","CONTROLLER MISSING"),IF(AH332,"INVALID","NOT APPLICABLE")))</f>
        <v/>
      </c>
      <c r="AL332" t="inlineStr">
        <is>
          <t>PARSED</t>
        </is>
      </c>
    </row>
    <row r="333">
      <c r="A333" s="29" t="inlineStr">
        <is>
          <t>FINS_AMLE_333_v1</t>
        </is>
      </c>
      <c r="B333" s="30" t="inlineStr">
        <is>
          <t>Country - Transactions (Outgoing) - Value (to include only transactions involving Prepaid Cards)</t>
        </is>
      </c>
      <c r="C333" s="36" t="inlineStr">
        <is>
          <t>TABLE: 39.0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“Prepaid Cards”</t>
        </is>
      </c>
      <c r="D333" s="34" t="inlineStr"/>
      <c r="E333" s="34" t="inlineStr"/>
      <c r="F333" s="34" t="inlineStr"/>
      <c r="G333" s="34" t="inlineStr"/>
      <c r="H333" s="34" t="inlineStr"/>
      <c r="I333" s="34" t="inlineStr"/>
      <c r="J333" s="34" t="inlineStr"/>
      <c r="K333" s="34" t="inlineStr"/>
      <c r="L333" s="34" t="inlineStr"/>
      <c r="M333" s="34" t="inlineStr"/>
      <c r="N333" s="34" t="inlineStr"/>
      <c r="O333" s="34" t="inlineStr"/>
      <c r="P333" s="34" t="inlineStr"/>
      <c r="Q333" s="34" t="inlineStr"/>
      <c r="R333" s="34" t="inlineStr"/>
      <c r="S333" s="34" t="inlineStr"/>
      <c r="T333" s="34" t="inlineStr"/>
      <c r="U333" s="34" t="inlineStr"/>
      <c r="V333" s="34" t="inlineStr"/>
      <c r="W333" s="34" t="inlineStr"/>
      <c r="X333" s="34" t="inlineStr"/>
      <c r="Y333" s="34" t="inlineStr"/>
      <c r="Z333" s="34" t="inlineStr"/>
      <c r="AA333" s="34" t="inlineStr"/>
      <c r="AB333" s="34" t="inlineStr"/>
      <c r="AC333" s="34" t="inlineStr"/>
      <c r="AD333" s="34" t="inlineStr"/>
      <c r="AE333" s="34" t="inlineStr"/>
      <c r="AF333" s="34" t="inlineStr"/>
      <c r="AG333" s="34" t="inlineStr"/>
      <c r="AH333">
        <f>COUNTA(D333:AG333)&gt;0</f>
        <v/>
      </c>
      <c r="AI333">
        <f>IFERROR(COUNTIF('2- AMLE'!$D$37:$AG$37,"Prepaid Cards")&gt;0,FALSE)</f>
        <v/>
      </c>
      <c r="AJ333">
        <f>IFERROR(AND(COUNTA('2- AMLE'!$D$37:$AG$37)=0,NOT(COUNTIF('2- AMLE'!$D$37:$AG$37,"Prepaid Cards")&gt;0)),FALSE)</f>
        <v/>
      </c>
      <c r="AK333">
        <f>IF(AI333,IF(AH333,"ANSWERED","MISSING"),IF(AJ333,IF(AH333,"INVALID","CONTROLLER MISSING"),IF(AH333,"INVALID","NOT APPLICABLE")))</f>
        <v/>
      </c>
      <c r="AL333" t="inlineStr">
        <is>
          <t>PARSED</t>
        </is>
      </c>
    </row>
    <row r="334">
      <c r="A334" s="29" t="inlineStr">
        <is>
          <t>FINS_AMLE_334_v1</t>
        </is>
      </c>
      <c r="B334" s="30" t="inlineStr">
        <is>
          <t>Transactions (Outgoing) - Value (to include only transactions involving Prepaid Cards)</t>
        </is>
      </c>
      <c r="C334" s="36" t="inlineStr">
        <is>
          <t>TABLE: 39.0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Prepaid Cards)” (FINS_AMLE_333) has been answered</t>
        </is>
      </c>
      <c r="D334" s="34" t="inlineStr"/>
      <c r="E334" s="34" t="inlineStr"/>
      <c r="F334" s="34" t="inlineStr"/>
      <c r="G334" s="34" t="inlineStr"/>
      <c r="H334" s="34" t="inlineStr"/>
      <c r="I334" s="34" t="inlineStr"/>
      <c r="J334" s="34" t="inlineStr"/>
      <c r="K334" s="34" t="inlineStr"/>
      <c r="L334" s="34" t="inlineStr"/>
      <c r="M334" s="34" t="inlineStr"/>
      <c r="N334" s="34" t="inlineStr"/>
      <c r="O334" s="34" t="inlineStr"/>
      <c r="P334" s="34" t="inlineStr"/>
      <c r="Q334" s="34" t="inlineStr"/>
      <c r="R334" s="34" t="inlineStr"/>
      <c r="S334" s="34" t="inlineStr"/>
      <c r="T334" s="34" t="inlineStr"/>
      <c r="U334" s="34" t="inlineStr"/>
      <c r="V334" s="34" t="inlineStr"/>
      <c r="W334" s="34" t="inlineStr"/>
      <c r="X334" s="34" t="inlineStr"/>
      <c r="Y334" s="34" t="inlineStr"/>
      <c r="Z334" s="34" t="inlineStr"/>
      <c r="AA334" s="34" t="inlineStr"/>
      <c r="AB334" s="34" t="inlineStr"/>
      <c r="AC334" s="34" t="inlineStr"/>
      <c r="AD334" s="34" t="inlineStr"/>
      <c r="AE334" s="34" t="inlineStr"/>
      <c r="AF334" s="34" t="inlineStr"/>
      <c r="AG334" s="34" t="inlineStr"/>
      <c r="AH334">
        <f>COUNTA(D334:AG334)&gt;0</f>
        <v/>
      </c>
      <c r="AI334">
        <f>IFERROR(D$333&lt;&gt;"",FALSE)</f>
        <v/>
      </c>
      <c r="AJ334">
        <f>IFERROR(AND(D$333="",NOT(D$333&lt;&gt;"")),FALSE)</f>
        <v/>
      </c>
      <c r="AK334">
        <f>IF(AI334,IF(AH334,"ANSWERED","MISSING"),IF(AJ334,IF(AH334,"INVALID","CONTROLLER MISSING"),IF(AH334,"INVALID","NOT APPLICABLE")))</f>
        <v/>
      </c>
      <c r="AL334" t="inlineStr">
        <is>
          <t>PARSED</t>
        </is>
      </c>
    </row>
    <row r="335">
      <c r="A335" s="29" t="inlineStr">
        <is>
          <t>FINS_AMLE_335_v1</t>
        </is>
      </c>
      <c r="B335" s="30" t="inlineStr">
        <is>
          <t>Country - Transactions (Incoming) – Number (to include only transactions involving Lending/Factoring)</t>
        </is>
      </c>
      <c r="C335" s="36" t="inlineStr">
        <is>
          <t>TABLE: 40.0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“Lending/ Factoring”</t>
        </is>
      </c>
      <c r="D335" s="34" t="inlineStr"/>
      <c r="E335" s="34" t="inlineStr"/>
      <c r="F335" s="34" t="inlineStr"/>
      <c r="G335" s="34" t="inlineStr"/>
      <c r="H335" s="34" t="inlineStr"/>
      <c r="I335" s="34" t="inlineStr"/>
      <c r="J335" s="34" t="inlineStr"/>
      <c r="K335" s="34" t="inlineStr"/>
      <c r="L335" s="34" t="inlineStr"/>
      <c r="M335" s="34" t="inlineStr"/>
      <c r="N335" s="34" t="inlineStr"/>
      <c r="O335" s="34" t="inlineStr"/>
      <c r="P335" s="34" t="inlineStr"/>
      <c r="Q335" s="34" t="inlineStr"/>
      <c r="R335" s="34" t="inlineStr"/>
      <c r="S335" s="34" t="inlineStr"/>
      <c r="T335" s="34" t="inlineStr"/>
      <c r="U335" s="34" t="inlineStr"/>
      <c r="V335" s="34" t="inlineStr"/>
      <c r="W335" s="34" t="inlineStr"/>
      <c r="X335" s="34" t="inlineStr"/>
      <c r="Y335" s="34" t="inlineStr"/>
      <c r="Z335" s="34" t="inlineStr"/>
      <c r="AA335" s="34" t="inlineStr"/>
      <c r="AB335" s="34" t="inlineStr"/>
      <c r="AC335" s="34" t="inlineStr"/>
      <c r="AD335" s="34" t="inlineStr"/>
      <c r="AE335" s="34" t="inlineStr"/>
      <c r="AF335" s="34" t="inlineStr"/>
      <c r="AG335" s="34" t="inlineStr"/>
      <c r="AH335">
        <f>COUNTA(D335:AG335)&gt;0</f>
        <v/>
      </c>
      <c r="AI335">
        <f>IFERROR(COUNTIF('2- AMLE'!$D$37:$AG$37,"Lending/ Factoring")&gt;0,FALSE)</f>
        <v/>
      </c>
      <c r="AJ335">
        <f>IFERROR(AND(COUNTA('2- AMLE'!$D$37:$AG$37)=0,NOT(COUNTIF('2- AMLE'!$D$37:$AG$37,"Lending/ Factoring")&gt;0)),FALSE)</f>
        <v/>
      </c>
      <c r="AK335">
        <f>IF(AI335,IF(AH335,"ANSWERED","MISSING"),IF(AJ335,IF(AH335,"INVALID","CONTROLLER MISSING"),IF(AH335,"INVALID","NOT APPLICABLE")))</f>
        <v/>
      </c>
      <c r="AL335" t="inlineStr">
        <is>
          <t>PARSED</t>
        </is>
      </c>
    </row>
    <row r="336">
      <c r="A336" s="29" t="inlineStr">
        <is>
          <t>FINS_AMLE_336_v1</t>
        </is>
      </c>
      <c r="B336" s="30" t="inlineStr">
        <is>
          <t>Transactions (Incoming) – Number (to include only transactions involving Lending/Factoring)</t>
        </is>
      </c>
      <c r="C336" s="36" t="inlineStr">
        <is>
          <t>TABLE: 40.0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Lending/Factoring)” (FINS_AMLE_335) has been answered</t>
        </is>
      </c>
      <c r="D336" s="34" t="inlineStr"/>
      <c r="E336" s="34" t="inlineStr"/>
      <c r="F336" s="34" t="inlineStr"/>
      <c r="G336" s="34" t="inlineStr"/>
      <c r="H336" s="34" t="inlineStr"/>
      <c r="I336" s="34" t="inlineStr"/>
      <c r="J336" s="34" t="inlineStr"/>
      <c r="K336" s="34" t="inlineStr"/>
      <c r="L336" s="34" t="inlineStr"/>
      <c r="M336" s="34" t="inlineStr"/>
      <c r="N336" s="34" t="inlineStr"/>
      <c r="O336" s="34" t="inlineStr"/>
      <c r="P336" s="34" t="inlineStr"/>
      <c r="Q336" s="34" t="inlineStr"/>
      <c r="R336" s="34" t="inlineStr"/>
      <c r="S336" s="34" t="inlineStr"/>
      <c r="T336" s="34" t="inlineStr"/>
      <c r="U336" s="34" t="inlineStr"/>
      <c r="V336" s="34" t="inlineStr"/>
      <c r="W336" s="34" t="inlineStr"/>
      <c r="X336" s="34" t="inlineStr"/>
      <c r="Y336" s="34" t="inlineStr"/>
      <c r="Z336" s="34" t="inlineStr"/>
      <c r="AA336" s="34" t="inlineStr"/>
      <c r="AB336" s="34" t="inlineStr"/>
      <c r="AC336" s="34" t="inlineStr"/>
      <c r="AD336" s="34" t="inlineStr"/>
      <c r="AE336" s="34" t="inlineStr"/>
      <c r="AF336" s="34" t="inlineStr"/>
      <c r="AG336" s="34" t="inlineStr"/>
      <c r="AH336">
        <f>COUNTA(D336:AG336)&gt;0</f>
        <v/>
      </c>
      <c r="AI336">
        <f>IFERROR(D$335&lt;&gt;"",FALSE)</f>
        <v/>
      </c>
      <c r="AJ336">
        <f>IFERROR(AND(D$335="",NOT(D$335&lt;&gt;"")),FALSE)</f>
        <v/>
      </c>
      <c r="AK336">
        <f>IF(AI336,IF(AH336,"ANSWERED","MISSING"),IF(AJ336,IF(AH336,"INVALID","CONTROLLER MISSING"),IF(AH336,"INVALID","NOT APPLICABLE")))</f>
        <v/>
      </c>
      <c r="AL336" t="inlineStr">
        <is>
          <t>PARSED</t>
        </is>
      </c>
    </row>
    <row r="337">
      <c r="A337" s="29" t="inlineStr">
        <is>
          <t>FINS_AMLE_337_v1</t>
        </is>
      </c>
      <c r="B337" s="30" t="inlineStr">
        <is>
          <t>Country - Transactions (Incoming) - Value (to include only transactions involving Lending/Factoring)</t>
        </is>
      </c>
      <c r="C337" s="36" t="inlineStr">
        <is>
          <t>TABLE: 41.0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“Lending/ Factoring”</t>
        </is>
      </c>
      <c r="D337" s="34" t="inlineStr"/>
      <c r="E337" s="34" t="inlineStr"/>
      <c r="F337" s="34" t="inlineStr"/>
      <c r="G337" s="34" t="inlineStr"/>
      <c r="H337" s="34" t="inlineStr"/>
      <c r="I337" s="34" t="inlineStr"/>
      <c r="J337" s="34" t="inlineStr"/>
      <c r="K337" s="34" t="inlineStr"/>
      <c r="L337" s="34" t="inlineStr"/>
      <c r="M337" s="34" t="inlineStr"/>
      <c r="N337" s="34" t="inlineStr"/>
      <c r="O337" s="34" t="inlineStr"/>
      <c r="P337" s="34" t="inlineStr"/>
      <c r="Q337" s="34" t="inlineStr"/>
      <c r="R337" s="34" t="inlineStr"/>
      <c r="S337" s="34" t="inlineStr"/>
      <c r="T337" s="34" t="inlineStr"/>
      <c r="U337" s="34" t="inlineStr"/>
      <c r="V337" s="34" t="inlineStr"/>
      <c r="W337" s="34" t="inlineStr"/>
      <c r="X337" s="34" t="inlineStr"/>
      <c r="Y337" s="34" t="inlineStr"/>
      <c r="Z337" s="34" t="inlineStr"/>
      <c r="AA337" s="34" t="inlineStr"/>
      <c r="AB337" s="34" t="inlineStr"/>
      <c r="AC337" s="34" t="inlineStr"/>
      <c r="AD337" s="34" t="inlineStr"/>
      <c r="AE337" s="34" t="inlineStr"/>
      <c r="AF337" s="34" t="inlineStr"/>
      <c r="AG337" s="34" t="inlineStr"/>
      <c r="AH337">
        <f>COUNTA(D337:AG337)&gt;0</f>
        <v/>
      </c>
      <c r="AI337">
        <f>IFERROR(COUNTIF('2- AMLE'!$D$37:$AG$37,"Lending/ Factoring")&gt;0,FALSE)</f>
        <v/>
      </c>
      <c r="AJ337">
        <f>IFERROR(AND(COUNTA('2- AMLE'!$D$37:$AG$37)=0,NOT(COUNTIF('2- AMLE'!$D$37:$AG$37,"Lending/ Factoring")&gt;0)),FALSE)</f>
        <v/>
      </c>
      <c r="AK337">
        <f>IF(AI337,IF(AH337,"ANSWERED","MISSING"),IF(AJ337,IF(AH337,"INVALID","CONTROLLER MISSING"),IF(AH337,"INVALID","NOT APPLICABLE")))</f>
        <v/>
      </c>
      <c r="AL337" t="inlineStr">
        <is>
          <t>PARSED</t>
        </is>
      </c>
    </row>
    <row r="338">
      <c r="A338" s="29" t="inlineStr">
        <is>
          <t>FINS_AMLE_338_v1</t>
        </is>
      </c>
      <c r="B338" s="30" t="inlineStr">
        <is>
          <t>Transactions (Incoming) - Value (to include only transactions involving Lending/Factoring)</t>
        </is>
      </c>
      <c r="C338" s="36" t="inlineStr">
        <is>
          <t>TABLE: 41.0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Lending/Factoring)” (FINS_AMLE_337) has been answered</t>
        </is>
      </c>
      <c r="D338" s="34" t="inlineStr"/>
      <c r="E338" s="34" t="inlineStr"/>
      <c r="F338" s="34" t="inlineStr"/>
      <c r="G338" s="34" t="inlineStr"/>
      <c r="H338" s="34" t="inlineStr"/>
      <c r="I338" s="34" t="inlineStr"/>
      <c r="J338" s="34" t="inlineStr"/>
      <c r="K338" s="34" t="inlineStr"/>
      <c r="L338" s="34" t="inlineStr"/>
      <c r="M338" s="34" t="inlineStr"/>
      <c r="N338" s="34" t="inlineStr"/>
      <c r="O338" s="34" t="inlineStr"/>
      <c r="P338" s="34" t="inlineStr"/>
      <c r="Q338" s="34" t="inlineStr"/>
      <c r="R338" s="34" t="inlineStr"/>
      <c r="S338" s="34" t="inlineStr"/>
      <c r="T338" s="34" t="inlineStr"/>
      <c r="U338" s="34" t="inlineStr"/>
      <c r="V338" s="34" t="inlineStr"/>
      <c r="W338" s="34" t="inlineStr"/>
      <c r="X338" s="34" t="inlineStr"/>
      <c r="Y338" s="34" t="inlineStr"/>
      <c r="Z338" s="34" t="inlineStr"/>
      <c r="AA338" s="34" t="inlineStr"/>
      <c r="AB338" s="34" t="inlineStr"/>
      <c r="AC338" s="34" t="inlineStr"/>
      <c r="AD338" s="34" t="inlineStr"/>
      <c r="AE338" s="34" t="inlineStr"/>
      <c r="AF338" s="34" t="inlineStr"/>
      <c r="AG338" s="34" t="inlineStr"/>
      <c r="AH338">
        <f>COUNTA(D338:AG338)&gt;0</f>
        <v/>
      </c>
      <c r="AI338">
        <f>IFERROR(D$337&lt;&gt;"",FALSE)</f>
        <v/>
      </c>
      <c r="AJ338">
        <f>IFERROR(AND(D$337="",NOT(D$337&lt;&gt;"")),FALSE)</f>
        <v/>
      </c>
      <c r="AK338">
        <f>IF(AI338,IF(AH338,"ANSWERED","MISSING"),IF(AJ338,IF(AH338,"INVALID","CONTROLLER MISSING"),IF(AH338,"INVALID","NOT APPLICABLE")))</f>
        <v/>
      </c>
      <c r="AL338" t="inlineStr">
        <is>
          <t>PARSED</t>
        </is>
      </c>
    </row>
    <row r="339">
      <c r="A339" s="29" t="inlineStr">
        <is>
          <t>FINS_AMLE_339_v1</t>
        </is>
      </c>
      <c r="B339" s="30" t="inlineStr">
        <is>
          <t>Country - Transactions (Outgoing) - Number (to include only transactions involving Lending/Factoring)</t>
        </is>
      </c>
      <c r="C339" s="36" t="inlineStr">
        <is>
          <t>TABLE: 42.0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“Lending/ Factoring”</t>
        </is>
      </c>
      <c r="D339" s="34" t="inlineStr"/>
      <c r="E339" s="34" t="inlineStr"/>
      <c r="F339" s="34" t="inlineStr"/>
      <c r="G339" s="34" t="inlineStr"/>
      <c r="H339" s="34" t="inlineStr"/>
      <c r="I339" s="34" t="inlineStr"/>
      <c r="J339" s="34" t="inlineStr"/>
      <c r="K339" s="34" t="inlineStr"/>
      <c r="L339" s="34" t="inlineStr"/>
      <c r="M339" s="34" t="inlineStr"/>
      <c r="N339" s="34" t="inlineStr"/>
      <c r="O339" s="34" t="inlineStr"/>
      <c r="P339" s="34" t="inlineStr"/>
      <c r="Q339" s="34" t="inlineStr"/>
      <c r="R339" s="34" t="inlineStr"/>
      <c r="S339" s="34" t="inlineStr"/>
      <c r="T339" s="34" t="inlineStr"/>
      <c r="U339" s="34" t="inlineStr"/>
      <c r="V339" s="34" t="inlineStr"/>
      <c r="W339" s="34" t="inlineStr"/>
      <c r="X339" s="34" t="inlineStr"/>
      <c r="Y339" s="34" t="inlineStr"/>
      <c r="Z339" s="34" t="inlineStr"/>
      <c r="AA339" s="34" t="inlineStr"/>
      <c r="AB339" s="34" t="inlineStr"/>
      <c r="AC339" s="34" t="inlineStr"/>
      <c r="AD339" s="34" t="inlineStr"/>
      <c r="AE339" s="34" t="inlineStr"/>
      <c r="AF339" s="34" t="inlineStr"/>
      <c r="AG339" s="34" t="inlineStr"/>
      <c r="AH339">
        <f>COUNTA(D339:AG339)&gt;0</f>
        <v/>
      </c>
      <c r="AI339">
        <f>IFERROR(COUNTIF('2- AMLE'!$D$37:$AG$37,"Lending/ Factoring")&gt;0,FALSE)</f>
        <v/>
      </c>
      <c r="AJ339">
        <f>IFERROR(AND(COUNTA('2- AMLE'!$D$37:$AG$37)=0,NOT(COUNTIF('2- AMLE'!$D$37:$AG$37,"Lending/ Factoring")&gt;0)),FALSE)</f>
        <v/>
      </c>
      <c r="AK339">
        <f>IF(AI339,IF(AH339,"ANSWERED","MISSING"),IF(AJ339,IF(AH339,"INVALID","CONTROLLER MISSING"),IF(AH339,"INVALID","NOT APPLICABLE")))</f>
        <v/>
      </c>
      <c r="AL339" t="inlineStr">
        <is>
          <t>PARSED</t>
        </is>
      </c>
    </row>
    <row r="340">
      <c r="A340" s="29" t="inlineStr">
        <is>
          <t>FINS_AMLE_340_v1</t>
        </is>
      </c>
      <c r="B340" s="30" t="inlineStr">
        <is>
          <t>Transactions (Outgoing) - Number (to include only transactions Lending/Factoring)</t>
        </is>
      </c>
      <c r="C340" s="36" t="inlineStr">
        <is>
          <t>TABLE: 42.0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Lending/Factoring)” (FINS_AMLE_339) has been answered</t>
        </is>
      </c>
      <c r="D340" s="34" t="inlineStr"/>
      <c r="E340" s="34" t="inlineStr"/>
      <c r="F340" s="34" t="inlineStr"/>
      <c r="G340" s="34" t="inlineStr"/>
      <c r="H340" s="34" t="inlineStr"/>
      <c r="I340" s="34" t="inlineStr"/>
      <c r="J340" s="34" t="inlineStr"/>
      <c r="K340" s="34" t="inlineStr"/>
      <c r="L340" s="34" t="inlineStr"/>
      <c r="M340" s="34" t="inlineStr"/>
      <c r="N340" s="34" t="inlineStr"/>
      <c r="O340" s="34" t="inlineStr"/>
      <c r="P340" s="34" t="inlineStr"/>
      <c r="Q340" s="34" t="inlineStr"/>
      <c r="R340" s="34" t="inlineStr"/>
      <c r="S340" s="34" t="inlineStr"/>
      <c r="T340" s="34" t="inlineStr"/>
      <c r="U340" s="34" t="inlineStr"/>
      <c r="V340" s="34" t="inlineStr"/>
      <c r="W340" s="34" t="inlineStr"/>
      <c r="X340" s="34" t="inlineStr"/>
      <c r="Y340" s="34" t="inlineStr"/>
      <c r="Z340" s="34" t="inlineStr"/>
      <c r="AA340" s="34" t="inlineStr"/>
      <c r="AB340" s="34" t="inlineStr"/>
      <c r="AC340" s="34" t="inlineStr"/>
      <c r="AD340" s="34" t="inlineStr"/>
      <c r="AE340" s="34" t="inlineStr"/>
      <c r="AF340" s="34" t="inlineStr"/>
      <c r="AG340" s="34" t="inlineStr"/>
      <c r="AH340">
        <f>COUNTA(D340:AG340)&gt;0</f>
        <v/>
      </c>
      <c r="AI340">
        <f>IFERROR(D$339&lt;&gt;"",FALSE)</f>
        <v/>
      </c>
      <c r="AJ340">
        <f>IFERROR(AND(D$339="",NOT(D$339&lt;&gt;"")),FALSE)</f>
        <v/>
      </c>
      <c r="AK340">
        <f>IF(AI340,IF(AH340,"ANSWERED","MISSING"),IF(AJ340,IF(AH340,"INVALID","CONTROLLER MISSING"),IF(AH340,"INVALID","NOT APPLICABLE")))</f>
        <v/>
      </c>
      <c r="AL340" t="inlineStr">
        <is>
          <t>PARSED</t>
        </is>
      </c>
    </row>
    <row r="341">
      <c r="A341" s="29" t="inlineStr">
        <is>
          <t>FINS_AMLE_341_v1</t>
        </is>
      </c>
      <c r="B341" s="30" t="inlineStr">
        <is>
          <t>Country - Transactions (Outgoing) - Value (to include only transactions involving Lending/Factoring)</t>
        </is>
      </c>
      <c r="C341" s="36" t="inlineStr">
        <is>
          <t>TABLE: 43.0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(FINS_AMLE_8) includes “Lending/ Factoring”</t>
        </is>
      </c>
      <c r="D341" s="34" t="inlineStr"/>
      <c r="E341" s="34" t="inlineStr"/>
      <c r="F341" s="34" t="inlineStr"/>
      <c r="G341" s="34" t="inlineStr"/>
      <c r="H341" s="34" t="inlineStr"/>
      <c r="I341" s="34" t="inlineStr"/>
      <c r="J341" s="34" t="inlineStr"/>
      <c r="K341" s="34" t="inlineStr"/>
      <c r="L341" s="34" t="inlineStr"/>
      <c r="M341" s="34" t="inlineStr"/>
      <c r="N341" s="34" t="inlineStr"/>
      <c r="O341" s="34" t="inlineStr"/>
      <c r="P341" s="34" t="inlineStr"/>
      <c r="Q341" s="34" t="inlineStr"/>
      <c r="R341" s="34" t="inlineStr"/>
      <c r="S341" s="34" t="inlineStr"/>
      <c r="T341" s="34" t="inlineStr"/>
      <c r="U341" s="34" t="inlineStr"/>
      <c r="V341" s="34" t="inlineStr"/>
      <c r="W341" s="34" t="inlineStr"/>
      <c r="X341" s="34" t="inlineStr"/>
      <c r="Y341" s="34" t="inlineStr"/>
      <c r="Z341" s="34" t="inlineStr"/>
      <c r="AA341" s="34" t="inlineStr"/>
      <c r="AB341" s="34" t="inlineStr"/>
      <c r="AC341" s="34" t="inlineStr"/>
      <c r="AD341" s="34" t="inlineStr"/>
      <c r="AE341" s="34" t="inlineStr"/>
      <c r="AF341" s="34" t="inlineStr"/>
      <c r="AG341" s="34" t="inlineStr"/>
      <c r="AH341">
        <f>COUNTA(D341:AG341)&gt;0</f>
        <v/>
      </c>
      <c r="AI341">
        <f>IFERROR(COUNTIF('2- AMLE'!$D$37:$AG$37,"Lending/ Factoring")&gt;0,FALSE)</f>
        <v/>
      </c>
      <c r="AJ341">
        <f>IFERROR(AND(COUNTA('2- AMLE'!$D$37:$AG$37)=0,NOT(COUNTIF('2- AMLE'!$D$37:$AG$37,"Lending/ Factoring")&gt;0)),FALSE)</f>
        <v/>
      </c>
      <c r="AK341">
        <f>IF(AI341,IF(AH341,"ANSWERED","MISSING"),IF(AJ341,IF(AH341,"INVALID","CONTROLLER MISSING"),IF(AH341,"INVALID","NOT APPLICABLE")))</f>
        <v/>
      </c>
      <c r="AL341" t="inlineStr">
        <is>
          <t>PARSED</t>
        </is>
      </c>
    </row>
    <row r="342">
      <c r="A342" s="29" t="inlineStr">
        <is>
          <t>FINS_AMLE_342_v1</t>
        </is>
      </c>
      <c r="B342" s="30" t="inlineStr">
        <is>
          <t>Transactions (Outgoing) - Value (to include only transactions involving Lending/Factoring)</t>
        </is>
      </c>
      <c r="C342" s="36" t="inlineStr">
        <is>
          <t>TABLE: 43.0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Lending/Factoring)” (FINS_AMLE_341) has been answered</t>
        </is>
      </c>
      <c r="D342" s="34" t="inlineStr"/>
      <c r="E342" s="34" t="inlineStr"/>
      <c r="F342" s="34" t="inlineStr"/>
      <c r="G342" s="34" t="inlineStr"/>
      <c r="H342" s="34" t="inlineStr"/>
      <c r="I342" s="34" t="inlineStr"/>
      <c r="J342" s="34" t="inlineStr"/>
      <c r="K342" s="34" t="inlineStr"/>
      <c r="L342" s="34" t="inlineStr"/>
      <c r="M342" s="34" t="inlineStr"/>
      <c r="N342" s="34" t="inlineStr"/>
      <c r="O342" s="34" t="inlineStr"/>
      <c r="P342" s="34" t="inlineStr"/>
      <c r="Q342" s="34" t="inlineStr"/>
      <c r="R342" s="34" t="inlineStr"/>
      <c r="S342" s="34" t="inlineStr"/>
      <c r="T342" s="34" t="inlineStr"/>
      <c r="U342" s="34" t="inlineStr"/>
      <c r="V342" s="34" t="inlineStr"/>
      <c r="W342" s="34" t="inlineStr"/>
      <c r="X342" s="34" t="inlineStr"/>
      <c r="Y342" s="34" t="inlineStr"/>
      <c r="Z342" s="34" t="inlineStr"/>
      <c r="AA342" s="34" t="inlineStr"/>
      <c r="AB342" s="34" t="inlineStr"/>
      <c r="AC342" s="34" t="inlineStr"/>
      <c r="AD342" s="34" t="inlineStr"/>
      <c r="AE342" s="34" t="inlineStr"/>
      <c r="AF342" s="34" t="inlineStr"/>
      <c r="AG342" s="34" t="inlineStr"/>
      <c r="AH342">
        <f>COUNTA(D342:AG342)&gt;0</f>
        <v/>
      </c>
      <c r="AI342">
        <f>IFERROR(D$341&lt;&gt;"",FALSE)</f>
        <v/>
      </c>
      <c r="AJ342">
        <f>IFERROR(AND(D$341="",NOT(D$341&lt;&gt;"")),FALSE)</f>
        <v/>
      </c>
      <c r="AK342">
        <f>IF(AI342,IF(AH342,"ANSWERED","MISSING"),IF(AJ342,IF(AH342,"INVALID","CONTROLLER MISSING"),IF(AH342,"INVALID","NOT APPLICABLE")))</f>
        <v/>
      </c>
      <c r="AL342" t="inlineStr">
        <is>
          <t>PARSED</t>
        </is>
      </c>
    </row>
    <row r="343" ht="24" customHeight="1">
      <c r="A343" s="28" t="inlineStr">
        <is>
          <t>AMLE — INTERFACE / DISTRIBUTION CHANNELS</t>
        </is>
      </c>
      <c r="B343" s="28" t="n"/>
      <c r="C343" s="28" t="n"/>
      <c r="D343" s="28" t="n"/>
      <c r="E343" s="28" t="n"/>
      <c r="F343" s="28" t="n"/>
      <c r="G343" s="28" t="n"/>
      <c r="H343" s="28" t="n"/>
      <c r="I343" s="28" t="n"/>
      <c r="J343" s="28" t="n"/>
      <c r="K343" s="28" t="n"/>
      <c r="L343" s="28" t="n"/>
      <c r="M343" s="28" t="n"/>
      <c r="N343" s="28" t="n"/>
      <c r="O343" s="28" t="n"/>
      <c r="P343" s="28" t="n"/>
      <c r="Q343" s="28" t="n"/>
      <c r="R343" s="28" t="n"/>
      <c r="S343" s="28" t="n"/>
      <c r="T343" s="28" t="n"/>
      <c r="U343" s="28" t="n"/>
      <c r="V343" s="28" t="n"/>
      <c r="W343" s="28" t="n"/>
      <c r="X343" s="28" t="n"/>
      <c r="Y343" s="28" t="n"/>
      <c r="Z343" s="28" t="n"/>
      <c r="AA343" s="28" t="n"/>
      <c r="AB343" s="28" t="n"/>
      <c r="AC343" s="28" t="n"/>
      <c r="AD343" s="28" t="n"/>
      <c r="AE343" s="28" t="n"/>
      <c r="AF343" s="28" t="n"/>
      <c r="AG343" s="28" t="n"/>
    </row>
    <row r="344">
      <c r="A344" s="29" t="inlineStr">
        <is>
          <t>FINS_AMLE_343_v1</t>
        </is>
      </c>
      <c r="B344" s="30" t="inlineStr">
        <is>
          <t>Country - Number of agents by country</t>
        </is>
      </c>
      <c r="C344" s="36" t="inlineStr">
        <is>
          <t>TABLE: 44.0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44" s="32" t="inlineStr"/>
      <c r="E344" s="34" t="inlineStr"/>
      <c r="F344" s="34" t="inlineStr"/>
      <c r="G344" s="34" t="inlineStr"/>
      <c r="H344" s="34" t="inlineStr"/>
      <c r="I344" s="34" t="inlineStr"/>
      <c r="J344" s="34" t="inlineStr"/>
      <c r="K344" s="34" t="inlineStr"/>
      <c r="L344" s="34" t="inlineStr"/>
      <c r="M344" s="34" t="inlineStr"/>
      <c r="N344" s="34" t="inlineStr"/>
      <c r="O344" s="34" t="inlineStr"/>
      <c r="P344" s="34" t="inlineStr"/>
      <c r="Q344" s="34" t="inlineStr"/>
      <c r="R344" s="34" t="inlineStr"/>
      <c r="S344" s="34" t="inlineStr"/>
      <c r="T344" s="34" t="inlineStr"/>
      <c r="U344" s="34" t="inlineStr"/>
      <c r="V344" s="34" t="inlineStr"/>
      <c r="W344" s="34" t="inlineStr"/>
      <c r="X344" s="34" t="inlineStr"/>
      <c r="Y344" s="34" t="inlineStr"/>
      <c r="Z344" s="34" t="inlineStr"/>
      <c r="AA344" s="34" t="inlineStr"/>
      <c r="AB344" s="34" t="inlineStr"/>
      <c r="AC344" s="34" t="inlineStr"/>
      <c r="AD344" s="34" t="inlineStr"/>
      <c r="AE344" s="34" t="inlineStr"/>
      <c r="AF344" s="34" t="inlineStr"/>
      <c r="AG344" s="34" t="inlineStr"/>
      <c r="AH344">
        <f>COUNTA(D344:AG344)&gt;0</f>
        <v/>
      </c>
      <c r="AI344">
        <f>TRUE</f>
        <v/>
      </c>
      <c r="AJ344">
        <f>FALSE</f>
        <v/>
      </c>
      <c r="AK344">
        <f>IF(AH344,"ANSWERED","MISSING")</f>
        <v/>
      </c>
      <c r="AL344" t="inlineStr">
        <is>
          <t>NO_DEPENDENCY</t>
        </is>
      </c>
    </row>
    <row r="345">
      <c r="A345" s="29" t="inlineStr">
        <is>
          <t>FINS_AMLE_344_v1</t>
        </is>
      </c>
      <c r="B345" s="30" t="inlineStr">
        <is>
          <t>Number of agents by country</t>
        </is>
      </c>
      <c r="C345" s="36" t="inlineStr">
        <is>
          <t>TABLE: 44.0
This datapoint is only applicable for reporting obliged entities acting as a Electronic Money Institutions, Payment Institutions and Investment Firms.
As of the end of the reference year.
For Payment Institutions: An ag…
HOW TO ANSWER: Multiple values; one item per Value_N cell.</t>
        </is>
      </c>
      <c r="D345" s="32" t="inlineStr"/>
      <c r="E345" s="34" t="inlineStr"/>
      <c r="F345" s="34" t="inlineStr"/>
      <c r="G345" s="34" t="inlineStr"/>
      <c r="H345" s="34" t="inlineStr"/>
      <c r="I345" s="34" t="inlineStr"/>
      <c r="J345" s="34" t="inlineStr"/>
      <c r="K345" s="34" t="inlineStr"/>
      <c r="L345" s="34" t="inlineStr"/>
      <c r="M345" s="34" t="inlineStr"/>
      <c r="N345" s="34" t="inlineStr"/>
      <c r="O345" s="34" t="inlineStr"/>
      <c r="P345" s="34" t="inlineStr"/>
      <c r="Q345" s="34" t="inlineStr"/>
      <c r="R345" s="34" t="inlineStr"/>
      <c r="S345" s="34" t="inlineStr"/>
      <c r="T345" s="34" t="inlineStr"/>
      <c r="U345" s="34" t="inlineStr"/>
      <c r="V345" s="34" t="inlineStr"/>
      <c r="W345" s="34" t="inlineStr"/>
      <c r="X345" s="34" t="inlineStr"/>
      <c r="Y345" s="34" t="inlineStr"/>
      <c r="Z345" s="34" t="inlineStr"/>
      <c r="AA345" s="34" t="inlineStr"/>
      <c r="AB345" s="34" t="inlineStr"/>
      <c r="AC345" s="34" t="inlineStr"/>
      <c r="AD345" s="34" t="inlineStr"/>
      <c r="AE345" s="34" t="inlineStr"/>
      <c r="AF345" s="34" t="inlineStr"/>
      <c r="AG345" s="34" t="inlineStr"/>
      <c r="AH345">
        <f>COUNTA(D345:AG345)&gt;0</f>
        <v/>
      </c>
      <c r="AI345">
        <f>TRUE</f>
        <v/>
      </c>
      <c r="AJ345">
        <f>FALSE</f>
        <v/>
      </c>
      <c r="AK345">
        <f>IF(AH345,"ANSWERED","MISSING")</f>
        <v/>
      </c>
      <c r="AL345" t="inlineStr">
        <is>
          <t>NO_DEPENDENCY</t>
        </is>
      </c>
    </row>
    <row r="346">
      <c r="A346" s="29" t="inlineStr">
        <is>
          <t>FINS_AMLE_345_v1</t>
        </is>
      </c>
      <c r="B346" s="30" t="inlineStr">
        <is>
          <t>Country - Number of distributors by country</t>
        </is>
      </c>
      <c r="C346" s="36" t="inlineStr">
        <is>
          <t>TABLE: 45.0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46" s="32" t="inlineStr"/>
      <c r="E346" s="34" t="inlineStr"/>
      <c r="F346" s="34" t="inlineStr"/>
      <c r="G346" s="34" t="inlineStr"/>
      <c r="H346" s="34" t="inlineStr"/>
      <c r="I346" s="34" t="inlineStr"/>
      <c r="J346" s="34" t="inlineStr"/>
      <c r="K346" s="34" t="inlineStr"/>
      <c r="L346" s="34" t="inlineStr"/>
      <c r="M346" s="34" t="inlineStr"/>
      <c r="N346" s="34" t="inlineStr"/>
      <c r="O346" s="34" t="inlineStr"/>
      <c r="P346" s="34" t="inlineStr"/>
      <c r="Q346" s="34" t="inlineStr"/>
      <c r="R346" s="34" t="inlineStr"/>
      <c r="S346" s="34" t="inlineStr"/>
      <c r="T346" s="34" t="inlineStr"/>
      <c r="U346" s="34" t="inlineStr"/>
      <c r="V346" s="34" t="inlineStr"/>
      <c r="W346" s="34" t="inlineStr"/>
      <c r="X346" s="34" t="inlineStr"/>
      <c r="Y346" s="34" t="inlineStr"/>
      <c r="Z346" s="34" t="inlineStr"/>
      <c r="AA346" s="34" t="inlineStr"/>
      <c r="AB346" s="34" t="inlineStr"/>
      <c r="AC346" s="34" t="inlineStr"/>
      <c r="AD346" s="34" t="inlineStr"/>
      <c r="AE346" s="34" t="inlineStr"/>
      <c r="AF346" s="34" t="inlineStr"/>
      <c r="AG346" s="34" t="inlineStr"/>
      <c r="AH346">
        <f>COUNTA(D346:AG346)&gt;0</f>
        <v/>
      </c>
      <c r="AI346">
        <f>TRUE</f>
        <v/>
      </c>
      <c r="AJ346">
        <f>FALSE</f>
        <v/>
      </c>
      <c r="AK346">
        <f>IF(AH346,"ANSWERED","MISSING")</f>
        <v/>
      </c>
      <c r="AL346" t="inlineStr">
        <is>
          <t>NO_DEPENDENCY</t>
        </is>
      </c>
    </row>
    <row r="347">
      <c r="A347" s="29" t="inlineStr">
        <is>
          <t>FINS_AMLE_346_v1</t>
        </is>
      </c>
      <c r="B347" s="30" t="inlineStr">
        <is>
          <t>Number of distributors by country</t>
        </is>
      </c>
      <c r="C347" s="36" t="inlineStr">
        <is>
          <t>TABLE: 45.0
This datapoint is only applicable for reporting obliged entities acting as a Electronic Money Institution.
As of the end of the reference year. Only to be reported by Electronic Money Institutions
Refers to Article 3(4)…
HOW TO ANSWER: Multiple values; one item per Value_N cell.</t>
        </is>
      </c>
      <c r="D347" s="32" t="inlineStr"/>
      <c r="E347" s="34" t="inlineStr"/>
      <c r="F347" s="34" t="inlineStr"/>
      <c r="G347" s="34" t="inlineStr"/>
      <c r="H347" s="34" t="inlineStr"/>
      <c r="I347" s="34" t="inlineStr"/>
      <c r="J347" s="34" t="inlineStr"/>
      <c r="K347" s="34" t="inlineStr"/>
      <c r="L347" s="34" t="inlineStr"/>
      <c r="M347" s="34" t="inlineStr"/>
      <c r="N347" s="34" t="inlineStr"/>
      <c r="O347" s="34" t="inlineStr"/>
      <c r="P347" s="34" t="inlineStr"/>
      <c r="Q347" s="34" t="inlineStr"/>
      <c r="R347" s="34" t="inlineStr"/>
      <c r="S347" s="34" t="inlineStr"/>
      <c r="T347" s="34" t="inlineStr"/>
      <c r="U347" s="34" t="inlineStr"/>
      <c r="V347" s="34" t="inlineStr"/>
      <c r="W347" s="34" t="inlineStr"/>
      <c r="X347" s="34" t="inlineStr"/>
      <c r="Y347" s="34" t="inlineStr"/>
      <c r="Z347" s="34" t="inlineStr"/>
      <c r="AA347" s="34" t="inlineStr"/>
      <c r="AB347" s="34" t="inlineStr"/>
      <c r="AC347" s="34" t="inlineStr"/>
      <c r="AD347" s="34" t="inlineStr"/>
      <c r="AE347" s="34" t="inlineStr"/>
      <c r="AF347" s="34" t="inlineStr"/>
      <c r="AG347" s="34" t="inlineStr"/>
      <c r="AH347">
        <f>COUNTA(D347:AG347)&gt;0</f>
        <v/>
      </c>
      <c r="AI347">
        <f>TRUE</f>
        <v/>
      </c>
      <c r="AJ347">
        <f>FALSE</f>
        <v/>
      </c>
      <c r="AK347">
        <f>IF(AH347,"ANSWERED","MISSING")</f>
        <v/>
      </c>
      <c r="AL347" t="inlineStr">
        <is>
          <t>NO_DEPENDENCY</t>
        </is>
      </c>
    </row>
    <row r="348">
      <c r="A348" s="29" t="inlineStr">
        <is>
          <t>FINS_AMLE_347_v1</t>
        </is>
      </c>
      <c r="B348" s="30" t="inlineStr">
        <is>
          <t>Country - Gross Written Premiums through Brokers - Value</t>
        </is>
      </c>
      <c r="C348" s="36" t="inlineStr">
        <is>
          <t>TABLE: 46.0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48" s="32" t="inlineStr"/>
      <c r="E348" s="34" t="inlineStr"/>
      <c r="F348" s="34" t="inlineStr"/>
      <c r="G348" s="34" t="inlineStr"/>
      <c r="H348" s="34" t="inlineStr"/>
      <c r="I348" s="34" t="inlineStr"/>
      <c r="J348" s="34" t="inlineStr"/>
      <c r="K348" s="34" t="inlineStr"/>
      <c r="L348" s="34" t="inlineStr"/>
      <c r="M348" s="34" t="inlineStr"/>
      <c r="N348" s="34" t="inlineStr"/>
      <c r="O348" s="34" t="inlineStr"/>
      <c r="P348" s="34" t="inlineStr"/>
      <c r="Q348" s="34" t="inlineStr"/>
      <c r="R348" s="34" t="inlineStr"/>
      <c r="S348" s="34" t="inlineStr"/>
      <c r="T348" s="34" t="inlineStr"/>
      <c r="U348" s="34" t="inlineStr"/>
      <c r="V348" s="34" t="inlineStr"/>
      <c r="W348" s="34" t="inlineStr"/>
      <c r="X348" s="34" t="inlineStr"/>
      <c r="Y348" s="34" t="inlineStr"/>
      <c r="Z348" s="34" t="inlineStr"/>
      <c r="AA348" s="34" t="inlineStr"/>
      <c r="AB348" s="34" t="inlineStr"/>
      <c r="AC348" s="34" t="inlineStr"/>
      <c r="AD348" s="34" t="inlineStr"/>
      <c r="AE348" s="34" t="inlineStr"/>
      <c r="AF348" s="34" t="inlineStr"/>
      <c r="AG348" s="34" t="inlineStr"/>
      <c r="AH348">
        <f>COUNTA(D348:AG348)&gt;0</f>
        <v/>
      </c>
      <c r="AI348">
        <f>TRUE</f>
        <v/>
      </c>
      <c r="AJ348">
        <f>FALSE</f>
        <v/>
      </c>
      <c r="AK348">
        <f>IF(AH348,"ANSWERED","MISSING")</f>
        <v/>
      </c>
      <c r="AL348" t="inlineStr">
        <is>
          <t>NO_DEPENDENCY</t>
        </is>
      </c>
    </row>
    <row r="349">
      <c r="A349" s="29" t="inlineStr">
        <is>
          <t>FINS_AMLE_348_v1</t>
        </is>
      </c>
      <c r="B349" s="30" t="inlineStr">
        <is>
          <t>Gross Written Premiums through Brokers - Value</t>
        </is>
      </c>
      <c r="C349" s="36" t="inlineStr">
        <is>
          <t>TABLE: 46.0
Select the country from the dropdown menu.
This datapoint is only applicable for reporting obliged entities only acting as a Life Insurance.
Broker: an intermediary who sells, solicits, or negotiates insurance on behalf…
HOW TO ANSWER: Multiple values; one item per Value_N cell.</t>
        </is>
      </c>
      <c r="D349" s="32" t="inlineStr"/>
      <c r="E349" s="34" t="inlineStr"/>
      <c r="F349" s="34" t="inlineStr"/>
      <c r="G349" s="34" t="inlineStr"/>
      <c r="H349" s="34" t="inlineStr"/>
      <c r="I349" s="34" t="inlineStr"/>
      <c r="J349" s="34" t="inlineStr"/>
      <c r="K349" s="34" t="inlineStr"/>
      <c r="L349" s="34" t="inlineStr"/>
      <c r="M349" s="34" t="inlineStr"/>
      <c r="N349" s="34" t="inlineStr"/>
      <c r="O349" s="34" t="inlineStr"/>
      <c r="P349" s="34" t="inlineStr"/>
      <c r="Q349" s="34" t="inlineStr"/>
      <c r="R349" s="34" t="inlineStr"/>
      <c r="S349" s="34" t="inlineStr"/>
      <c r="T349" s="34" t="inlineStr"/>
      <c r="U349" s="34" t="inlineStr"/>
      <c r="V349" s="34" t="inlineStr"/>
      <c r="W349" s="34" t="inlineStr"/>
      <c r="X349" s="34" t="inlineStr"/>
      <c r="Y349" s="34" t="inlineStr"/>
      <c r="Z349" s="34" t="inlineStr"/>
      <c r="AA349" s="34" t="inlineStr"/>
      <c r="AB349" s="34" t="inlineStr"/>
      <c r="AC349" s="34" t="inlineStr"/>
      <c r="AD349" s="34" t="inlineStr"/>
      <c r="AE349" s="34" t="inlineStr"/>
      <c r="AF349" s="34" t="inlineStr"/>
      <c r="AG349" s="34" t="inlineStr"/>
      <c r="AH349">
        <f>COUNTA(D349:AG349)&gt;0</f>
        <v/>
      </c>
      <c r="AI349">
        <f>TRUE</f>
        <v/>
      </c>
      <c r="AJ349">
        <f>FALSE</f>
        <v/>
      </c>
      <c r="AK349">
        <f>IF(AH349,"ANSWERED","MISSING")</f>
        <v/>
      </c>
      <c r="AL349" t="inlineStr">
        <is>
          <t>NO_DEPENDENCY</t>
        </is>
      </c>
    </row>
    <row r="350">
      <c r="A350" s="29" t="inlineStr">
        <is>
          <t>FINS_AMLE_349_v1</t>
        </is>
      </c>
      <c r="B350" s="30" t="inlineStr">
        <is>
          <t>Country - White Labelling Partners by country</t>
        </is>
      </c>
      <c r="C350" s="36" t="inlineStr">
        <is>
          <t>TABLE: 47.0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50" s="32" t="inlineStr"/>
      <c r="E350" s="34" t="inlineStr"/>
      <c r="F350" s="34" t="inlineStr"/>
      <c r="G350" s="34" t="inlineStr"/>
      <c r="H350" s="34" t="inlineStr"/>
      <c r="I350" s="34" t="inlineStr"/>
      <c r="J350" s="34" t="inlineStr"/>
      <c r="K350" s="34" t="inlineStr"/>
      <c r="L350" s="34" t="inlineStr"/>
      <c r="M350" s="34" t="inlineStr"/>
      <c r="N350" s="34" t="inlineStr"/>
      <c r="O350" s="34" t="inlineStr"/>
      <c r="P350" s="34" t="inlineStr"/>
      <c r="Q350" s="34" t="inlineStr"/>
      <c r="R350" s="34" t="inlineStr"/>
      <c r="S350" s="34" t="inlineStr"/>
      <c r="T350" s="34" t="inlineStr"/>
      <c r="U350" s="34" t="inlineStr"/>
      <c r="V350" s="34" t="inlineStr"/>
      <c r="W350" s="34" t="inlineStr"/>
      <c r="X350" s="34" t="inlineStr"/>
      <c r="Y350" s="34" t="inlineStr"/>
      <c r="Z350" s="34" t="inlineStr"/>
      <c r="AA350" s="34" t="inlineStr"/>
      <c r="AB350" s="34" t="inlineStr"/>
      <c r="AC350" s="34" t="inlineStr"/>
      <c r="AD350" s="34" t="inlineStr"/>
      <c r="AE350" s="34" t="inlineStr"/>
      <c r="AF350" s="34" t="inlineStr"/>
      <c r="AG350" s="34" t="inlineStr"/>
      <c r="AH350">
        <f>COUNTA(D350:AG350)&gt;0</f>
        <v/>
      </c>
      <c r="AI350">
        <f>TRUE</f>
        <v/>
      </c>
      <c r="AJ350">
        <f>FALSE</f>
        <v/>
      </c>
      <c r="AK350">
        <f>IF(AH350,"ANSWERED","MISSING")</f>
        <v/>
      </c>
      <c r="AL350" t="inlineStr">
        <is>
          <t>NO_DEPENDENCY</t>
        </is>
      </c>
    </row>
    <row r="351">
      <c r="A351" s="29" t="inlineStr">
        <is>
          <t>FINS_AMLE_350_v1</t>
        </is>
      </c>
      <c r="B351" s="30" t="inlineStr">
        <is>
          <t>White Labelling Partners by country</t>
        </is>
      </c>
      <c r="C351" s="36" t="inlineStr">
        <is>
          <t>TABLE: 47.0
This datapoint is only applicable for reporting obliged entities acting as a Credit Institutions, Electronic Money Institutions, Payment Institutions, Crypto-Asset Service Providers, Other obliged entities.
White labell…
HOW TO ANSWER: Multiple values; one item per Value_N cell.</t>
        </is>
      </c>
      <c r="D351" s="32" t="inlineStr"/>
      <c r="E351" s="34" t="inlineStr"/>
      <c r="F351" s="34" t="inlineStr"/>
      <c r="G351" s="34" t="inlineStr"/>
      <c r="H351" s="34" t="inlineStr"/>
      <c r="I351" s="34" t="inlineStr"/>
      <c r="J351" s="34" t="inlineStr"/>
      <c r="K351" s="34" t="inlineStr"/>
      <c r="L351" s="34" t="inlineStr"/>
      <c r="M351" s="34" t="inlineStr"/>
      <c r="N351" s="34" t="inlineStr"/>
      <c r="O351" s="34" t="inlineStr"/>
      <c r="P351" s="34" t="inlineStr"/>
      <c r="Q351" s="34" t="inlineStr"/>
      <c r="R351" s="34" t="inlineStr"/>
      <c r="S351" s="34" t="inlineStr"/>
      <c r="T351" s="34" t="inlineStr"/>
      <c r="U351" s="34" t="inlineStr"/>
      <c r="V351" s="34" t="inlineStr"/>
      <c r="W351" s="34" t="inlineStr"/>
      <c r="X351" s="34" t="inlineStr"/>
      <c r="Y351" s="34" t="inlineStr"/>
      <c r="Z351" s="34" t="inlineStr"/>
      <c r="AA351" s="34" t="inlineStr"/>
      <c r="AB351" s="34" t="inlineStr"/>
      <c r="AC351" s="34" t="inlineStr"/>
      <c r="AD351" s="34" t="inlineStr"/>
      <c r="AE351" s="34" t="inlineStr"/>
      <c r="AF351" s="34" t="inlineStr"/>
      <c r="AG351" s="34" t="inlineStr"/>
      <c r="AH351">
        <f>COUNTA(D351:AG351)&gt;0</f>
        <v/>
      </c>
      <c r="AI351">
        <f>TRUE</f>
        <v/>
      </c>
      <c r="AJ351">
        <f>FALSE</f>
        <v/>
      </c>
      <c r="AK351">
        <f>IF(AH351,"ANSWERED","MISSING")</f>
        <v/>
      </c>
      <c r="AL351" t="inlineStr">
        <is>
          <t>NO_DEPENDENCY</t>
        </is>
      </c>
    </row>
    <row r="352">
      <c r="A352" s="29" t="inlineStr">
        <is>
          <t>FINS_AMLE_351_v1</t>
        </is>
      </c>
      <c r="B352" s="30" t="inlineStr">
        <is>
          <t>From the total number of customers, what % were onboarded face-to-face during the previous calendar year?</t>
        </is>
      </c>
      <c r="C352" s="31" t="inlineStr">
        <is>
          <t>Further explanation of label not specified. Please refer to question text in label column.</t>
        </is>
      </c>
      <c r="D352" s="32" t="inlineStr"/>
      <c r="E352" s="33" t="inlineStr"/>
      <c r="F352" s="33" t="inlineStr"/>
      <c r="G352" s="33" t="inlineStr"/>
      <c r="H352" s="33" t="inlineStr"/>
      <c r="I352" s="33" t="inlineStr"/>
      <c r="J352" s="33" t="inlineStr"/>
      <c r="K352" s="33" t="inlineStr"/>
      <c r="L352" s="33" t="inlineStr"/>
      <c r="M352" s="33" t="inlineStr"/>
      <c r="N352" s="33" t="inlineStr"/>
      <c r="O352" s="33" t="inlineStr"/>
      <c r="P352" s="33" t="inlineStr"/>
      <c r="Q352" s="33" t="inlineStr"/>
      <c r="R352" s="33" t="inlineStr"/>
      <c r="S352" s="33" t="inlineStr"/>
      <c r="T352" s="33" t="inlineStr"/>
      <c r="U352" s="33" t="inlineStr"/>
      <c r="V352" s="33" t="inlineStr"/>
      <c r="W352" s="33" t="inlineStr"/>
      <c r="X352" s="33" t="inlineStr"/>
      <c r="Y352" s="33" t="inlineStr"/>
      <c r="Z352" s="33" t="inlineStr"/>
      <c r="AA352" s="33" t="inlineStr"/>
      <c r="AB352" s="33" t="inlineStr"/>
      <c r="AC352" s="33" t="inlineStr"/>
      <c r="AD352" s="33" t="inlineStr"/>
      <c r="AE352" s="33" t="inlineStr"/>
      <c r="AF352" s="33" t="inlineStr"/>
      <c r="AG352" s="33" t="inlineStr"/>
      <c r="AH352">
        <f>COUNTA(D352:D352)&gt;0</f>
        <v/>
      </c>
      <c r="AI352">
        <f>TRUE</f>
        <v/>
      </c>
      <c r="AJ352">
        <f>FALSE</f>
        <v/>
      </c>
      <c r="AK352">
        <f>IF(AH352,"ANSWERED","MISSING")</f>
        <v/>
      </c>
      <c r="AL352" t="inlineStr">
        <is>
          <t>NO_DEPENDENCY</t>
        </is>
      </c>
    </row>
    <row r="353">
      <c r="A353" s="29" t="inlineStr">
        <is>
          <t>FINS_AMLE_352_v1</t>
        </is>
      </c>
      <c r="B353" s="30" t="inlineStr">
        <is>
          <t>From the total number of customers, what % were onboarded on a non-face-to-face basis, during the previous calendar year?</t>
        </is>
      </c>
      <c r="C353" s="31" t="inlineStr">
        <is>
          <t>Further explanation of label not specified. Please refer to question text in label column.</t>
        </is>
      </c>
      <c r="D353" s="32" t="inlineStr"/>
      <c r="E353" s="33" t="inlineStr"/>
      <c r="F353" s="33" t="inlineStr"/>
      <c r="G353" s="33" t="inlineStr"/>
      <c r="H353" s="33" t="inlineStr"/>
      <c r="I353" s="33" t="inlineStr"/>
      <c r="J353" s="33" t="inlineStr"/>
      <c r="K353" s="33" t="inlineStr"/>
      <c r="L353" s="33" t="inlineStr"/>
      <c r="M353" s="33" t="inlineStr"/>
      <c r="N353" s="33" t="inlineStr"/>
      <c r="O353" s="33" t="inlineStr"/>
      <c r="P353" s="33" t="inlineStr"/>
      <c r="Q353" s="33" t="inlineStr"/>
      <c r="R353" s="33" t="inlineStr"/>
      <c r="S353" s="33" t="inlineStr"/>
      <c r="T353" s="33" t="inlineStr"/>
      <c r="U353" s="33" t="inlineStr"/>
      <c r="V353" s="33" t="inlineStr"/>
      <c r="W353" s="33" t="inlineStr"/>
      <c r="X353" s="33" t="inlineStr"/>
      <c r="Y353" s="33" t="inlineStr"/>
      <c r="Z353" s="33" t="inlineStr"/>
      <c r="AA353" s="33" t="inlineStr"/>
      <c r="AB353" s="33" t="inlineStr"/>
      <c r="AC353" s="33" t="inlineStr"/>
      <c r="AD353" s="33" t="inlineStr"/>
      <c r="AE353" s="33" t="inlineStr"/>
      <c r="AF353" s="33" t="inlineStr"/>
      <c r="AG353" s="33" t="inlineStr"/>
      <c r="AH353">
        <f>COUNTA(D353:D353)&gt;0</f>
        <v/>
      </c>
      <c r="AI353">
        <f>TRUE</f>
        <v/>
      </c>
      <c r="AJ353">
        <f>FALSE</f>
        <v/>
      </c>
      <c r="AK353">
        <f>IF(AH353,"ANSWERED","MISSING")</f>
        <v/>
      </c>
      <c r="AL353" t="inlineStr">
        <is>
          <t>NO_DEPENDENCY</t>
        </is>
      </c>
    </row>
    <row r="354">
      <c r="A354" s="29" t="inlineStr">
        <is>
          <t>FINS_AMLE_353_v1</t>
        </is>
      </c>
      <c r="B354" s="30" t="inlineStr">
        <is>
          <t>Does your entity have any reliance agreements in place, in terms of Regulation 12 of the PMLFTR?</t>
        </is>
      </c>
      <c r="C354" s="31" t="inlineStr">
        <is>
          <t>Further explanation of label not specified. Please refer to question text in label column.
OPTIONS: Yes | No</t>
        </is>
      </c>
      <c r="D354" s="32" t="inlineStr"/>
      <c r="E354" s="33" t="inlineStr"/>
      <c r="F354" s="33" t="inlineStr"/>
      <c r="G354" s="33" t="inlineStr"/>
      <c r="H354" s="33" t="inlineStr"/>
      <c r="I354" s="33" t="inlineStr"/>
      <c r="J354" s="33" t="inlineStr"/>
      <c r="K354" s="33" t="inlineStr"/>
      <c r="L354" s="33" t="inlineStr"/>
      <c r="M354" s="33" t="inlineStr"/>
      <c r="N354" s="33" t="inlineStr"/>
      <c r="O354" s="33" t="inlineStr"/>
      <c r="P354" s="33" t="inlineStr"/>
      <c r="Q354" s="33" t="inlineStr"/>
      <c r="R354" s="33" t="inlineStr"/>
      <c r="S354" s="33" t="inlineStr"/>
      <c r="T354" s="33" t="inlineStr"/>
      <c r="U354" s="33" t="inlineStr"/>
      <c r="V354" s="33" t="inlineStr"/>
      <c r="W354" s="33" t="inlineStr"/>
      <c r="X354" s="33" t="inlineStr"/>
      <c r="Y354" s="33" t="inlineStr"/>
      <c r="Z354" s="33" t="inlineStr"/>
      <c r="AA354" s="33" t="inlineStr"/>
      <c r="AB354" s="33" t="inlineStr"/>
      <c r="AC354" s="33" t="inlineStr"/>
      <c r="AD354" s="33" t="inlineStr"/>
      <c r="AE354" s="33" t="inlineStr"/>
      <c r="AF354" s="33" t="inlineStr"/>
      <c r="AG354" s="33" t="inlineStr"/>
      <c r="AH354">
        <f>COUNTA(D354:D354)&gt;0</f>
        <v/>
      </c>
      <c r="AI354">
        <f>TRUE</f>
        <v/>
      </c>
      <c r="AJ354">
        <f>FALSE</f>
        <v/>
      </c>
      <c r="AK354">
        <f>IF(AH354,"ANSWERED","MISSING")</f>
        <v/>
      </c>
      <c r="AL354" t="inlineStr">
        <is>
          <t>NO_DEPENDENCY</t>
        </is>
      </c>
    </row>
    <row r="355">
      <c r="A355" s="29" t="inlineStr">
        <is>
          <t>FINS_AMLE_354_v1</t>
        </is>
      </c>
      <c r="B355" s="30" t="inlineStr">
        <is>
          <t>Countries - Please provide the total number of agent/ distributor/ introducer/ intermediary operating in each jurisdiction.</t>
        </is>
      </c>
      <c r="C355" s="36" t="inlineStr">
        <is>
          <t>TABLE: 48.0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55" s="32" t="inlineStr"/>
      <c r="E355" s="34" t="inlineStr"/>
      <c r="F355" s="34" t="inlineStr"/>
      <c r="G355" s="34" t="inlineStr"/>
      <c r="H355" s="34" t="inlineStr"/>
      <c r="I355" s="34" t="inlineStr"/>
      <c r="J355" s="34" t="inlineStr"/>
      <c r="K355" s="34" t="inlineStr"/>
      <c r="L355" s="34" t="inlineStr"/>
      <c r="M355" s="34" t="inlineStr"/>
      <c r="N355" s="34" t="inlineStr"/>
      <c r="O355" s="34" t="inlineStr"/>
      <c r="P355" s="34" t="inlineStr"/>
      <c r="Q355" s="34" t="inlineStr"/>
      <c r="R355" s="34" t="inlineStr"/>
      <c r="S355" s="34" t="inlineStr"/>
      <c r="T355" s="34" t="inlineStr"/>
      <c r="U355" s="34" t="inlineStr"/>
      <c r="V355" s="34" t="inlineStr"/>
      <c r="W355" s="34" t="inlineStr"/>
      <c r="X355" s="34" t="inlineStr"/>
      <c r="Y355" s="34" t="inlineStr"/>
      <c r="Z355" s="34" t="inlineStr"/>
      <c r="AA355" s="34" t="inlineStr"/>
      <c r="AB355" s="34" t="inlineStr"/>
      <c r="AC355" s="34" t="inlineStr"/>
      <c r="AD355" s="34" t="inlineStr"/>
      <c r="AE355" s="34" t="inlineStr"/>
      <c r="AF355" s="34" t="inlineStr"/>
      <c r="AG355" s="34" t="inlineStr"/>
      <c r="AH355">
        <f>COUNTA(D355:AG355)&gt;0</f>
        <v/>
      </c>
      <c r="AI355">
        <f>TRUE</f>
        <v/>
      </c>
      <c r="AJ355">
        <f>FALSE</f>
        <v/>
      </c>
      <c r="AK355">
        <f>IF(AH355,"ANSWERED","MISSING")</f>
        <v/>
      </c>
      <c r="AL355" t="inlineStr">
        <is>
          <t>NO_DEPENDENCY</t>
        </is>
      </c>
    </row>
    <row r="356">
      <c r="A356" s="29" t="inlineStr">
        <is>
          <t>FINS_AMLE_355_v1</t>
        </is>
      </c>
      <c r="B356" s="30" t="inlineStr">
        <is>
          <t>Please provide the total number of agent/ distributor/ introducer/ intermediary operating in each jurisdiction.</t>
        </is>
      </c>
      <c r="C356" s="36" t="inlineStr">
        <is>
          <t>TABLE: 48.0
Please ensure that the amount entered under each Value field corresponds to the jurisdiction selected under the same Value number in the previous question. Each jurisdiction selected in the previous question should have…
HOW TO ANSWER: Multiple values; one item per Value_N cell.</t>
        </is>
      </c>
      <c r="D356" s="32" t="inlineStr"/>
      <c r="E356" s="34" t="inlineStr"/>
      <c r="F356" s="34" t="inlineStr"/>
      <c r="G356" s="34" t="inlineStr"/>
      <c r="H356" s="34" t="inlineStr"/>
      <c r="I356" s="34" t="inlineStr"/>
      <c r="J356" s="34" t="inlineStr"/>
      <c r="K356" s="34" t="inlineStr"/>
      <c r="L356" s="34" t="inlineStr"/>
      <c r="M356" s="34" t="inlineStr"/>
      <c r="N356" s="34" t="inlineStr"/>
      <c r="O356" s="34" t="inlineStr"/>
      <c r="P356" s="34" t="inlineStr"/>
      <c r="Q356" s="34" t="inlineStr"/>
      <c r="R356" s="34" t="inlineStr"/>
      <c r="S356" s="34" t="inlineStr"/>
      <c r="T356" s="34" t="inlineStr"/>
      <c r="U356" s="34" t="inlineStr"/>
      <c r="V356" s="34" t="inlineStr"/>
      <c r="W356" s="34" t="inlineStr"/>
      <c r="X356" s="34" t="inlineStr"/>
      <c r="Y356" s="34" t="inlineStr"/>
      <c r="Z356" s="34" t="inlineStr"/>
      <c r="AA356" s="34" t="inlineStr"/>
      <c r="AB356" s="34" t="inlineStr"/>
      <c r="AC356" s="34" t="inlineStr"/>
      <c r="AD356" s="34" t="inlineStr"/>
      <c r="AE356" s="34" t="inlineStr"/>
      <c r="AF356" s="34" t="inlineStr"/>
      <c r="AG356" s="34" t="inlineStr"/>
      <c r="AH356">
        <f>COUNTA(D356:AG356)&gt;0</f>
        <v/>
      </c>
      <c r="AI356">
        <f>TRUE</f>
        <v/>
      </c>
      <c r="AJ356">
        <f>FALSE</f>
        <v/>
      </c>
      <c r="AK356">
        <f>IF(AH356,"ANSWERED","MISSING")</f>
        <v/>
      </c>
      <c r="AL356" t="inlineStr">
        <is>
          <t>NO_DEPENDENCY</t>
        </is>
      </c>
    </row>
    <row r="357" ht="24" customHeight="1">
      <c r="A357" s="28" t="inlineStr">
        <is>
          <t>AMLE — GOVERNANCE/CULTURE AND COMPLIANCE FUNCTION</t>
        </is>
      </c>
      <c r="B357" s="28" t="n"/>
      <c r="C357" s="28" t="n"/>
      <c r="D357" s="28" t="n"/>
      <c r="E357" s="28" t="n"/>
      <c r="F357" s="28" t="n"/>
      <c r="G357" s="28" t="n"/>
      <c r="H357" s="28" t="n"/>
      <c r="I357" s="28" t="n"/>
      <c r="J357" s="28" t="n"/>
      <c r="K357" s="28" t="n"/>
      <c r="L357" s="28" t="n"/>
      <c r="M357" s="28" t="n"/>
      <c r="N357" s="28" t="n"/>
      <c r="O357" s="28" t="n"/>
      <c r="P357" s="28" t="n"/>
      <c r="Q357" s="28" t="n"/>
      <c r="R357" s="28" t="n"/>
      <c r="S357" s="28" t="n"/>
      <c r="T357" s="28" t="n"/>
      <c r="U357" s="28" t="n"/>
      <c r="V357" s="28" t="n"/>
      <c r="W357" s="28" t="n"/>
      <c r="X357" s="28" t="n"/>
      <c r="Y357" s="28" t="n"/>
      <c r="Z357" s="28" t="n"/>
      <c r="AA357" s="28" t="n"/>
      <c r="AB357" s="28" t="n"/>
      <c r="AC357" s="28" t="n"/>
      <c r="AD357" s="28" t="n"/>
      <c r="AE357" s="28" t="n"/>
      <c r="AF357" s="28" t="n"/>
      <c r="AG357" s="28" t="n"/>
    </row>
    <row r="358">
      <c r="A358" s="29" t="inlineStr">
        <is>
          <t>FINS_AMLE_356_v1</t>
        </is>
      </c>
      <c r="B358" s="30" t="inlineStr">
        <is>
          <t>Last AML/CFT Compliance Check</t>
        </is>
      </c>
      <c r="C358" s="31" t="inlineStr">
        <is>
          <t>Indicate the date at which the procedures covering at least a significant part of the AML/CFT framework (including initial and ongoing CDD, transaction and business relationship monitoring, STR, and targeted financial s…</t>
        </is>
      </c>
      <c r="D358" s="32" t="inlineStr"/>
      <c r="E358" s="33" t="inlineStr"/>
      <c r="F358" s="33" t="inlineStr"/>
      <c r="G358" s="33" t="inlineStr"/>
      <c r="H358" s="33" t="inlineStr"/>
      <c r="I358" s="33" t="inlineStr"/>
      <c r="J358" s="33" t="inlineStr"/>
      <c r="K358" s="33" t="inlineStr"/>
      <c r="L358" s="33" t="inlineStr"/>
      <c r="M358" s="33" t="inlineStr"/>
      <c r="N358" s="33" t="inlineStr"/>
      <c r="O358" s="33" t="inlineStr"/>
      <c r="P358" s="33" t="inlineStr"/>
      <c r="Q358" s="33" t="inlineStr"/>
      <c r="R358" s="33" t="inlineStr"/>
      <c r="S358" s="33" t="inlineStr"/>
      <c r="T358" s="33" t="inlineStr"/>
      <c r="U358" s="33" t="inlineStr"/>
      <c r="V358" s="33" t="inlineStr"/>
      <c r="W358" s="33" t="inlineStr"/>
      <c r="X358" s="33" t="inlineStr"/>
      <c r="Y358" s="33" t="inlineStr"/>
      <c r="Z358" s="33" t="inlineStr"/>
      <c r="AA358" s="33" t="inlineStr"/>
      <c r="AB358" s="33" t="inlineStr"/>
      <c r="AC358" s="33" t="inlineStr"/>
      <c r="AD358" s="33" t="inlineStr"/>
      <c r="AE358" s="33" t="inlineStr"/>
      <c r="AF358" s="33" t="inlineStr"/>
      <c r="AG358" s="33" t="inlineStr"/>
      <c r="AH358">
        <f>COUNTA(D358:D358)&gt;0</f>
        <v/>
      </c>
      <c r="AI358">
        <f>TRUE</f>
        <v/>
      </c>
      <c r="AJ358">
        <f>FALSE</f>
        <v/>
      </c>
      <c r="AK358">
        <f>IF(AH358,"ANSWERED","MISSING")</f>
        <v/>
      </c>
      <c r="AL358" t="inlineStr">
        <is>
          <t>NO_DEPENDENCY</t>
        </is>
      </c>
    </row>
    <row r="359">
      <c r="A359" s="29" t="inlineStr">
        <is>
          <t>FINS_AMLE_357_v1</t>
        </is>
      </c>
      <c r="B359" s="30" t="inlineStr">
        <is>
          <t>Dedicated AML/CFT Staff (FTE)</t>
        </is>
      </c>
      <c r="C359" s="31" t="inlineStr">
        <is>
          <t>Indicate the number of dedicated AML/CFT compliance staff (in FTE) in the compliance function as of the end of the reference year. The number of FTEs could be reported with decimals places.
Staff mainly focused on AML/C…</t>
        </is>
      </c>
      <c r="D359" s="32" t="inlineStr"/>
      <c r="E359" s="33" t="inlineStr"/>
      <c r="F359" s="33" t="inlineStr"/>
      <c r="G359" s="33" t="inlineStr"/>
      <c r="H359" s="33" t="inlineStr"/>
      <c r="I359" s="33" t="inlineStr"/>
      <c r="J359" s="33" t="inlineStr"/>
      <c r="K359" s="33" t="inlineStr"/>
      <c r="L359" s="33" t="inlineStr"/>
      <c r="M359" s="33" t="inlineStr"/>
      <c r="N359" s="33" t="inlineStr"/>
      <c r="O359" s="33" t="inlineStr"/>
      <c r="P359" s="33" t="inlineStr"/>
      <c r="Q359" s="33" t="inlineStr"/>
      <c r="R359" s="33" t="inlineStr"/>
      <c r="S359" s="33" t="inlineStr"/>
      <c r="T359" s="33" t="inlineStr"/>
      <c r="U359" s="33" t="inlineStr"/>
      <c r="V359" s="33" t="inlineStr"/>
      <c r="W359" s="33" t="inlineStr"/>
      <c r="X359" s="33" t="inlineStr"/>
      <c r="Y359" s="33" t="inlineStr"/>
      <c r="Z359" s="33" t="inlineStr"/>
      <c r="AA359" s="33" t="inlineStr"/>
      <c r="AB359" s="33" t="inlineStr"/>
      <c r="AC359" s="33" t="inlineStr"/>
      <c r="AD359" s="33" t="inlineStr"/>
      <c r="AE359" s="33" t="inlineStr"/>
      <c r="AF359" s="33" t="inlineStr"/>
      <c r="AG359" s="33" t="inlineStr"/>
      <c r="AH359">
        <f>COUNTA(D359:D359)&gt;0</f>
        <v/>
      </c>
      <c r="AI359">
        <f>TRUE</f>
        <v/>
      </c>
      <c r="AJ359">
        <f>FALSE</f>
        <v/>
      </c>
      <c r="AK359">
        <f>IF(AH359,"ANSWERED","MISSING")</f>
        <v/>
      </c>
      <c r="AL359" t="inlineStr">
        <is>
          <t>NO_DEPENDENCY</t>
        </is>
      </c>
    </row>
    <row r="360">
      <c r="A360" s="29" t="inlineStr">
        <is>
          <t>FINS_AMLE_358_v1</t>
        </is>
      </c>
      <c r="B360" s="30" t="inlineStr">
        <is>
          <t>AML Training - Compliance Staff (%)</t>
        </is>
      </c>
      <c r="C360" s="31" t="inlineStr">
        <is>
          <t>Indicate the percentage of AML/CFT compliance personnel (headcount) who have completed internal or external AML/CFT training during the reference year.
AML/CFT training: Structured education or instruction provided to e…</t>
        </is>
      </c>
      <c r="D360" s="32" t="inlineStr"/>
      <c r="E360" s="33" t="inlineStr"/>
      <c r="F360" s="33" t="inlineStr"/>
      <c r="G360" s="33" t="inlineStr"/>
      <c r="H360" s="33" t="inlineStr"/>
      <c r="I360" s="33" t="inlineStr"/>
      <c r="J360" s="33" t="inlineStr"/>
      <c r="K360" s="33" t="inlineStr"/>
      <c r="L360" s="33" t="inlineStr"/>
      <c r="M360" s="33" t="inlineStr"/>
      <c r="N360" s="33" t="inlineStr"/>
      <c r="O360" s="33" t="inlineStr"/>
      <c r="P360" s="33" t="inlineStr"/>
      <c r="Q360" s="33" t="inlineStr"/>
      <c r="R360" s="33" t="inlineStr"/>
      <c r="S360" s="33" t="inlineStr"/>
      <c r="T360" s="33" t="inlineStr"/>
      <c r="U360" s="33" t="inlineStr"/>
      <c r="V360" s="33" t="inlineStr"/>
      <c r="W360" s="33" t="inlineStr"/>
      <c r="X360" s="33" t="inlineStr"/>
      <c r="Y360" s="33" t="inlineStr"/>
      <c r="Z360" s="33" t="inlineStr"/>
      <c r="AA360" s="33" t="inlineStr"/>
      <c r="AB360" s="33" t="inlineStr"/>
      <c r="AC360" s="33" t="inlineStr"/>
      <c r="AD360" s="33" t="inlineStr"/>
      <c r="AE360" s="33" t="inlineStr"/>
      <c r="AF360" s="33" t="inlineStr"/>
      <c r="AG360" s="33" t="inlineStr"/>
      <c r="AH360">
        <f>COUNTA(D360:D360)&gt;0</f>
        <v/>
      </c>
      <c r="AI360">
        <f>TRUE</f>
        <v/>
      </c>
      <c r="AJ360">
        <f>FALSE</f>
        <v/>
      </c>
      <c r="AK360">
        <f>IF(AH360,"ANSWERED","MISSING")</f>
        <v/>
      </c>
      <c r="AL360" t="inlineStr">
        <is>
          <t>NO_DEPENDENCY</t>
        </is>
      </c>
    </row>
    <row r="361">
      <c r="A361" s="29" t="inlineStr">
        <is>
          <t>FINS_AMLE_359_v1</t>
        </is>
      </c>
      <c r="B361" s="30" t="inlineStr">
        <is>
          <t>AML Training - Non-AML/CFT Compliance Personnel</t>
        </is>
      </c>
      <c r="C361" s="31" t="inlineStr">
        <is>
          <t>Indicate the percentage of non-AML/CFT compliance personnel who have received AML/CFT training during the reference year.
AML/CFT training: Structured education or instruction provided to employees to ensure they unders…</t>
        </is>
      </c>
      <c r="D361" s="32" t="inlineStr"/>
      <c r="E361" s="33" t="inlineStr"/>
      <c r="F361" s="33" t="inlineStr"/>
      <c r="G361" s="33" t="inlineStr"/>
      <c r="H361" s="33" t="inlineStr"/>
      <c r="I361" s="33" t="inlineStr"/>
      <c r="J361" s="33" t="inlineStr"/>
      <c r="K361" s="33" t="inlineStr"/>
      <c r="L361" s="33" t="inlineStr"/>
      <c r="M361" s="33" t="inlineStr"/>
      <c r="N361" s="33" t="inlineStr"/>
      <c r="O361" s="33" t="inlineStr"/>
      <c r="P361" s="33" t="inlineStr"/>
      <c r="Q361" s="33" t="inlineStr"/>
      <c r="R361" s="33" t="inlineStr"/>
      <c r="S361" s="33" t="inlineStr"/>
      <c r="T361" s="33" t="inlineStr"/>
      <c r="U361" s="33" t="inlineStr"/>
      <c r="V361" s="33" t="inlineStr"/>
      <c r="W361" s="33" t="inlineStr"/>
      <c r="X361" s="33" t="inlineStr"/>
      <c r="Y361" s="33" t="inlineStr"/>
      <c r="Z361" s="33" t="inlineStr"/>
      <c r="AA361" s="33" t="inlineStr"/>
      <c r="AB361" s="33" t="inlineStr"/>
      <c r="AC361" s="33" t="inlineStr"/>
      <c r="AD361" s="33" t="inlineStr"/>
      <c r="AE361" s="33" t="inlineStr"/>
      <c r="AF361" s="33" t="inlineStr"/>
      <c r="AG361" s="33" t="inlineStr"/>
      <c r="AH361">
        <f>COUNTA(D361:D361)&gt;0</f>
        <v/>
      </c>
      <c r="AI361">
        <f>TRUE</f>
        <v/>
      </c>
      <c r="AJ361">
        <f>FALSE</f>
        <v/>
      </c>
      <c r="AK361">
        <f>IF(AH361,"ANSWERED","MISSING")</f>
        <v/>
      </c>
      <c r="AL361" t="inlineStr">
        <is>
          <t>NO_DEPENDENCY</t>
        </is>
      </c>
    </row>
    <row r="362">
      <c r="A362" s="29" t="inlineStr">
        <is>
          <t>FINS_AMLE_360_v1</t>
        </is>
      </c>
      <c r="B362" s="30" t="inlineStr">
        <is>
          <t>AML Training - Agents and Distributors (%)</t>
        </is>
      </c>
      <c r="C362" s="31" t="inlineStr">
        <is>
          <t>Indicate the percentage of Agents and Distributors who have received AML/CFT training during the reference year.
AML/CFT training: Structured education or instruction provided to employees to ensure they understand thei…</t>
        </is>
      </c>
      <c r="D362" s="32" t="inlineStr"/>
      <c r="E362" s="33" t="inlineStr"/>
      <c r="F362" s="33" t="inlineStr"/>
      <c r="G362" s="33" t="inlineStr"/>
      <c r="H362" s="33" t="inlineStr"/>
      <c r="I362" s="33" t="inlineStr"/>
      <c r="J362" s="33" t="inlineStr"/>
      <c r="K362" s="33" t="inlineStr"/>
      <c r="L362" s="33" t="inlineStr"/>
      <c r="M362" s="33" t="inlineStr"/>
      <c r="N362" s="33" t="inlineStr"/>
      <c r="O362" s="33" t="inlineStr"/>
      <c r="P362" s="33" t="inlineStr"/>
      <c r="Q362" s="33" t="inlineStr"/>
      <c r="R362" s="33" t="inlineStr"/>
      <c r="S362" s="33" t="inlineStr"/>
      <c r="T362" s="33" t="inlineStr"/>
      <c r="U362" s="33" t="inlineStr"/>
      <c r="V362" s="33" t="inlineStr"/>
      <c r="W362" s="33" t="inlineStr"/>
      <c r="X362" s="33" t="inlineStr"/>
      <c r="Y362" s="33" t="inlineStr"/>
      <c r="Z362" s="33" t="inlineStr"/>
      <c r="AA362" s="33" t="inlineStr"/>
      <c r="AB362" s="33" t="inlineStr"/>
      <c r="AC362" s="33" t="inlineStr"/>
      <c r="AD362" s="33" t="inlineStr"/>
      <c r="AE362" s="33" t="inlineStr"/>
      <c r="AF362" s="33" t="inlineStr"/>
      <c r="AG362" s="33" t="inlineStr"/>
      <c r="AH362">
        <f>COUNTA(D362:D362)&gt;0</f>
        <v/>
      </c>
      <c r="AI362">
        <f>TRUE</f>
        <v/>
      </c>
      <c r="AJ362">
        <f>FALSE</f>
        <v/>
      </c>
      <c r="AK362">
        <f>IF(AH362,"ANSWERED","MISSING")</f>
        <v/>
      </c>
      <c r="AL362" t="inlineStr">
        <is>
          <t>NO_DEPENDENCY</t>
        </is>
      </c>
    </row>
    <row r="363">
      <c r="A363" s="29" t="inlineStr">
        <is>
          <t>FINS_AMLE_361_v1</t>
        </is>
      </c>
      <c r="B363" s="30" t="inlineStr">
        <is>
          <t>AML Training - Members of the management body (%)</t>
        </is>
      </c>
      <c r="C363" s="31" t="inlineStr">
        <is>
          <t>Indicate the percentage of the Management Body (both in its management function and its supervisory function) who have received AML/CFT training during the reference year.
AML/CFT training: Structured education or instr…</t>
        </is>
      </c>
      <c r="D363" s="32" t="inlineStr"/>
      <c r="E363" s="33" t="inlineStr"/>
      <c r="F363" s="33" t="inlineStr"/>
      <c r="G363" s="33" t="inlineStr"/>
      <c r="H363" s="33" t="inlineStr"/>
      <c r="I363" s="33" t="inlineStr"/>
      <c r="J363" s="33" t="inlineStr"/>
      <c r="K363" s="33" t="inlineStr"/>
      <c r="L363" s="33" t="inlineStr"/>
      <c r="M363" s="33" t="inlineStr"/>
      <c r="N363" s="33" t="inlineStr"/>
      <c r="O363" s="33" t="inlineStr"/>
      <c r="P363" s="33" t="inlineStr"/>
      <c r="Q363" s="33" t="inlineStr"/>
      <c r="R363" s="33" t="inlineStr"/>
      <c r="S363" s="33" t="inlineStr"/>
      <c r="T363" s="33" t="inlineStr"/>
      <c r="U363" s="33" t="inlineStr"/>
      <c r="V363" s="33" t="inlineStr"/>
      <c r="W363" s="33" t="inlineStr"/>
      <c r="X363" s="33" t="inlineStr"/>
      <c r="Y363" s="33" t="inlineStr"/>
      <c r="Z363" s="33" t="inlineStr"/>
      <c r="AA363" s="33" t="inlineStr"/>
      <c r="AB363" s="33" t="inlineStr"/>
      <c r="AC363" s="33" t="inlineStr"/>
      <c r="AD363" s="33" t="inlineStr"/>
      <c r="AE363" s="33" t="inlineStr"/>
      <c r="AF363" s="33" t="inlineStr"/>
      <c r="AG363" s="33" t="inlineStr"/>
      <c r="AH363">
        <f>COUNTA(D363:D363)&gt;0</f>
        <v/>
      </c>
      <c r="AI363">
        <f>TRUE</f>
        <v/>
      </c>
      <c r="AJ363">
        <f>FALSE</f>
        <v/>
      </c>
      <c r="AK363">
        <f>IF(AH363,"ANSWERED","MISSING")</f>
        <v/>
      </c>
      <c r="AL363" t="inlineStr">
        <is>
          <t>NO_DEPENDENCY</t>
        </is>
      </c>
    </row>
    <row r="364" ht="24" customHeight="1">
      <c r="A364" s="28" t="inlineStr">
        <is>
          <t>AMLE — INTERNAL CONTROLS AND OUTSOURCING</t>
        </is>
      </c>
      <c r="B364" s="28" t="n"/>
      <c r="C364" s="28" t="n"/>
      <c r="D364" s="28" t="n"/>
      <c r="E364" s="28" t="n"/>
      <c r="F364" s="28" t="n"/>
      <c r="G364" s="28" t="n"/>
      <c r="H364" s="28" t="n"/>
      <c r="I364" s="28" t="n"/>
      <c r="J364" s="28" t="n"/>
      <c r="K364" s="28" t="n"/>
      <c r="L364" s="28" t="n"/>
      <c r="M364" s="28" t="n"/>
      <c r="N364" s="28" t="n"/>
      <c r="O364" s="28" t="n"/>
      <c r="P364" s="28" t="n"/>
      <c r="Q364" s="28" t="n"/>
      <c r="R364" s="28" t="n"/>
      <c r="S364" s="28" t="n"/>
      <c r="T364" s="28" t="n"/>
      <c r="U364" s="28" t="n"/>
      <c r="V364" s="28" t="n"/>
      <c r="W364" s="28" t="n"/>
      <c r="X364" s="28" t="n"/>
      <c r="Y364" s="28" t="n"/>
      <c r="Z364" s="28" t="n"/>
      <c r="AA364" s="28" t="n"/>
      <c r="AB364" s="28" t="n"/>
      <c r="AC364" s="28" t="n"/>
      <c r="AD364" s="28" t="n"/>
      <c r="AE364" s="28" t="n"/>
      <c r="AF364" s="28" t="n"/>
      <c r="AG364" s="28" t="n"/>
    </row>
    <row r="365">
      <c r="A365" s="29" t="inlineStr">
        <is>
          <t>FINS_AMLE_362_v1</t>
        </is>
      </c>
      <c r="B365" s="30" t="inlineStr">
        <is>
          <t>Frequency of AML reporting to the management body</t>
        </is>
      </c>
      <c r="C365" s="31" t="inlineStr">
        <is>
          <t>Frequency of reporting by the AML compliance officer/manager to the management body. If there are several reporting frequencies, please select the most frequent reporting interval.
Reporting activities as referred to in…
HOW TO ANSWER: Multiple values; one item per Value_N cell; duplicates are not allowed.
OPTIONS: Never | Monthly | Quarterly | Half-yearly | Yearly</t>
        </is>
      </c>
      <c r="D365" s="32" t="inlineStr"/>
      <c r="E365" s="34" t="inlineStr"/>
      <c r="F365" s="34" t="inlineStr"/>
      <c r="G365" s="34" t="inlineStr"/>
      <c r="H365" s="34" t="inlineStr"/>
      <c r="I365" s="34" t="inlineStr"/>
      <c r="J365" s="34" t="inlineStr"/>
      <c r="K365" s="34" t="inlineStr"/>
      <c r="L365" s="34" t="inlineStr"/>
      <c r="M365" s="34" t="inlineStr"/>
      <c r="N365" s="34" t="inlineStr"/>
      <c r="O365" s="34" t="inlineStr"/>
      <c r="P365" s="34" t="inlineStr"/>
      <c r="Q365" s="34" t="inlineStr"/>
      <c r="R365" s="34" t="inlineStr"/>
      <c r="S365" s="34" t="inlineStr"/>
      <c r="T365" s="34" t="inlineStr"/>
      <c r="U365" s="34" t="inlineStr"/>
      <c r="V365" s="34" t="inlineStr"/>
      <c r="W365" s="34" t="inlineStr"/>
      <c r="X365" s="34" t="inlineStr"/>
      <c r="Y365" s="34" t="inlineStr"/>
      <c r="Z365" s="34" t="inlineStr"/>
      <c r="AA365" s="34" t="inlineStr"/>
      <c r="AB365" s="34" t="inlineStr"/>
      <c r="AC365" s="34" t="inlineStr"/>
      <c r="AD365" s="34" t="inlineStr"/>
      <c r="AE365" s="34" t="inlineStr"/>
      <c r="AF365" s="34" t="inlineStr"/>
      <c r="AG365" s="34" t="inlineStr"/>
      <c r="AH365">
        <f>COUNTA(D365:AG365)&gt;0</f>
        <v/>
      </c>
      <c r="AI365">
        <f>TRUE</f>
        <v/>
      </c>
      <c r="AJ365">
        <f>FALSE</f>
        <v/>
      </c>
      <c r="AK365">
        <f>IF(AH365,"ANSWERED","MISSING")</f>
        <v/>
      </c>
      <c r="AL365" t="inlineStr">
        <is>
          <t>NO_DEPENDENCY</t>
        </is>
      </c>
    </row>
    <row r="366">
      <c r="A366" s="29" t="inlineStr">
        <is>
          <t>FINS_AMLE_363_v1</t>
        </is>
      </c>
      <c r="B366" s="30" t="inlineStr">
        <is>
          <t>Outsourcing - CDD</t>
        </is>
      </c>
      <c r="C366" s="31" t="inlineStr">
        <is>
          <t>Indicate whether Customer Due Diligence (CDD) measures, as specified in Article 20 AMLR, are outsourced (in total or in part), or are not outsourced, by the reporting obliged entity during the reference year.
HOW TO ANSWER: Multiple values; one item per Value_N cell; duplicates are not allowed.
OPTIONS: Totally outsourced | Partially outsourced | Not outsourced</t>
        </is>
      </c>
      <c r="D366" s="32" t="inlineStr"/>
      <c r="E366" s="34" t="inlineStr"/>
      <c r="F366" s="34" t="inlineStr"/>
      <c r="G366" s="34" t="inlineStr"/>
      <c r="H366" s="34" t="inlineStr"/>
      <c r="I366" s="34" t="inlineStr"/>
      <c r="J366" s="34" t="inlineStr"/>
      <c r="K366" s="34" t="inlineStr"/>
      <c r="L366" s="34" t="inlineStr"/>
      <c r="M366" s="34" t="inlineStr"/>
      <c r="N366" s="34" t="inlineStr"/>
      <c r="O366" s="34" t="inlineStr"/>
      <c r="P366" s="34" t="inlineStr"/>
      <c r="Q366" s="34" t="inlineStr"/>
      <c r="R366" s="34" t="inlineStr"/>
      <c r="S366" s="34" t="inlineStr"/>
      <c r="T366" s="34" t="inlineStr"/>
      <c r="U366" s="34" t="inlineStr"/>
      <c r="V366" s="34" t="inlineStr"/>
      <c r="W366" s="34" t="inlineStr"/>
      <c r="X366" s="34" t="inlineStr"/>
      <c r="Y366" s="34" t="inlineStr"/>
      <c r="Z366" s="34" t="inlineStr"/>
      <c r="AA366" s="34" t="inlineStr"/>
      <c r="AB366" s="34" t="inlineStr"/>
      <c r="AC366" s="34" t="inlineStr"/>
      <c r="AD366" s="34" t="inlineStr"/>
      <c r="AE366" s="34" t="inlineStr"/>
      <c r="AF366" s="34" t="inlineStr"/>
      <c r="AG366" s="34" t="inlineStr"/>
      <c r="AH366">
        <f>COUNTA(D366:AG366)&gt;0</f>
        <v/>
      </c>
      <c r="AI366">
        <f>TRUE</f>
        <v/>
      </c>
      <c r="AJ366">
        <f>FALSE</f>
        <v/>
      </c>
      <c r="AK366">
        <f>IF(AH366,"ANSWERED","MISSING")</f>
        <v/>
      </c>
      <c r="AL366" t="inlineStr">
        <is>
          <t>NO_DEPENDENCY</t>
        </is>
      </c>
    </row>
    <row r="367">
      <c r="A367" s="29" t="inlineStr">
        <is>
          <t>FINS_AMLE_364_v1</t>
        </is>
      </c>
      <c r="B367" s="30" t="inlineStr">
        <is>
          <t>Outsourcing - Training</t>
        </is>
      </c>
      <c r="C367" s="31" t="inlineStr">
        <is>
          <t>Indicate whether AML/CFT training tasks are outsourced by the legal entity (in total or in part) or are not outsourced during the reference year. Reference can be made to the training programmes as described in Article…
HOW TO ANSWER: Multiple values; one item per Value_N cell; duplicates are not allowed.
OPTIONS: Totally outsourced | Partially outsourced | Not outsourced</t>
        </is>
      </c>
      <c r="D367" s="32" t="inlineStr"/>
      <c r="E367" s="34" t="inlineStr"/>
      <c r="F367" s="34" t="inlineStr"/>
      <c r="G367" s="34" t="inlineStr"/>
      <c r="H367" s="34" t="inlineStr"/>
      <c r="I367" s="34" t="inlineStr"/>
      <c r="J367" s="34" t="inlineStr"/>
      <c r="K367" s="34" t="inlineStr"/>
      <c r="L367" s="34" t="inlineStr"/>
      <c r="M367" s="34" t="inlineStr"/>
      <c r="N367" s="34" t="inlineStr"/>
      <c r="O367" s="34" t="inlineStr"/>
      <c r="P367" s="34" t="inlineStr"/>
      <c r="Q367" s="34" t="inlineStr"/>
      <c r="R367" s="34" t="inlineStr"/>
      <c r="S367" s="34" t="inlineStr"/>
      <c r="T367" s="34" t="inlineStr"/>
      <c r="U367" s="34" t="inlineStr"/>
      <c r="V367" s="34" t="inlineStr"/>
      <c r="W367" s="34" t="inlineStr"/>
      <c r="X367" s="34" t="inlineStr"/>
      <c r="Y367" s="34" t="inlineStr"/>
      <c r="Z367" s="34" t="inlineStr"/>
      <c r="AA367" s="34" t="inlineStr"/>
      <c r="AB367" s="34" t="inlineStr"/>
      <c r="AC367" s="34" t="inlineStr"/>
      <c r="AD367" s="34" t="inlineStr"/>
      <c r="AE367" s="34" t="inlineStr"/>
      <c r="AF367" s="34" t="inlineStr"/>
      <c r="AG367" s="34" t="inlineStr"/>
      <c r="AH367">
        <f>COUNTA(D367:AG367)&gt;0</f>
        <v/>
      </c>
      <c r="AI367">
        <f>TRUE</f>
        <v/>
      </c>
      <c r="AJ367">
        <f>FALSE</f>
        <v/>
      </c>
      <c r="AK367">
        <f>IF(AH367,"ANSWERED","MISSING")</f>
        <v/>
      </c>
      <c r="AL367" t="inlineStr">
        <is>
          <t>NO_DEPENDENCY</t>
        </is>
      </c>
    </row>
    <row r="368">
      <c r="A368" s="29" t="inlineStr">
        <is>
          <t>FINS_AMLE_365_v1</t>
        </is>
      </c>
      <c r="B368" s="30" t="inlineStr">
        <is>
          <t>Outsourcing - Transaction Monitoring</t>
        </is>
      </c>
      <c r="C368" s="31" t="inlineStr">
        <is>
          <t>Indicate whether Transaction Monitoring tasks are outsourced by the legal entity (in total or in part), or are not outsourced during the reference year.
TFS and other types screenings that are not used for the purpose o…
HOW TO ANSWER: Multiple values; one item per Value_N cell; duplicates are not allowed.
OPTIONS: Totally outsourced | Partially outsourced | Not outsourced</t>
        </is>
      </c>
      <c r="D368" s="32" t="inlineStr"/>
      <c r="E368" s="34" t="inlineStr"/>
      <c r="F368" s="34" t="inlineStr"/>
      <c r="G368" s="34" t="inlineStr"/>
      <c r="H368" s="34" t="inlineStr"/>
      <c r="I368" s="34" t="inlineStr"/>
      <c r="J368" s="34" t="inlineStr"/>
      <c r="K368" s="34" t="inlineStr"/>
      <c r="L368" s="34" t="inlineStr"/>
      <c r="M368" s="34" t="inlineStr"/>
      <c r="N368" s="34" t="inlineStr"/>
      <c r="O368" s="34" t="inlineStr"/>
      <c r="P368" s="34" t="inlineStr"/>
      <c r="Q368" s="34" t="inlineStr"/>
      <c r="R368" s="34" t="inlineStr"/>
      <c r="S368" s="34" t="inlineStr"/>
      <c r="T368" s="34" t="inlineStr"/>
      <c r="U368" s="34" t="inlineStr"/>
      <c r="V368" s="34" t="inlineStr"/>
      <c r="W368" s="34" t="inlineStr"/>
      <c r="X368" s="34" t="inlineStr"/>
      <c r="Y368" s="34" t="inlineStr"/>
      <c r="Z368" s="34" t="inlineStr"/>
      <c r="AA368" s="34" t="inlineStr"/>
      <c r="AB368" s="34" t="inlineStr"/>
      <c r="AC368" s="34" t="inlineStr"/>
      <c r="AD368" s="34" t="inlineStr"/>
      <c r="AE368" s="34" t="inlineStr"/>
      <c r="AF368" s="34" t="inlineStr"/>
      <c r="AG368" s="34" t="inlineStr"/>
      <c r="AH368">
        <f>COUNTA(D368:AG368)&gt;0</f>
        <v/>
      </c>
      <c r="AI368">
        <f>TRUE</f>
        <v/>
      </c>
      <c r="AJ368">
        <f>FALSE</f>
        <v/>
      </c>
      <c r="AK368">
        <f>IF(AH368,"ANSWERED","MISSING")</f>
        <v/>
      </c>
      <c r="AL368" t="inlineStr">
        <is>
          <t>NO_DEPENDENCY</t>
        </is>
      </c>
    </row>
    <row r="369">
      <c r="A369" s="29" t="inlineStr">
        <is>
          <t>FINS_AMLE_366_v1</t>
        </is>
      </c>
      <c r="B369" s="30" t="inlineStr">
        <is>
          <t>Outsourcing - Suspicious Transaction or Activity Reports</t>
        </is>
      </c>
      <c r="C369" s="31" t="inlineStr">
        <is>
          <t>Indicate whether preparatory tasks to Suspicious Transaction or Activity Reports are outsourced by the legal entity (in total or in part), or are not outsourced during the reference year.
HOW TO ANSWER: Multiple values; one item per Value_N cell; duplicates are not allowed.
OPTIONS: Totally outsourced | Partially outsourced | Not outsourced</t>
        </is>
      </c>
      <c r="D369" s="32" t="inlineStr"/>
      <c r="E369" s="34" t="inlineStr"/>
      <c r="F369" s="34" t="inlineStr"/>
      <c r="G369" s="34" t="inlineStr"/>
      <c r="H369" s="34" t="inlineStr"/>
      <c r="I369" s="34" t="inlineStr"/>
      <c r="J369" s="34" t="inlineStr"/>
      <c r="K369" s="34" t="inlineStr"/>
      <c r="L369" s="34" t="inlineStr"/>
      <c r="M369" s="34" t="inlineStr"/>
      <c r="N369" s="34" t="inlineStr"/>
      <c r="O369" s="34" t="inlineStr"/>
      <c r="P369" s="34" t="inlineStr"/>
      <c r="Q369" s="34" t="inlineStr"/>
      <c r="R369" s="34" t="inlineStr"/>
      <c r="S369" s="34" t="inlineStr"/>
      <c r="T369" s="34" t="inlineStr"/>
      <c r="U369" s="34" t="inlineStr"/>
      <c r="V369" s="34" t="inlineStr"/>
      <c r="W369" s="34" t="inlineStr"/>
      <c r="X369" s="34" t="inlineStr"/>
      <c r="Y369" s="34" t="inlineStr"/>
      <c r="Z369" s="34" t="inlineStr"/>
      <c r="AA369" s="34" t="inlineStr"/>
      <c r="AB369" s="34" t="inlineStr"/>
      <c r="AC369" s="34" t="inlineStr"/>
      <c r="AD369" s="34" t="inlineStr"/>
      <c r="AE369" s="34" t="inlineStr"/>
      <c r="AF369" s="34" t="inlineStr"/>
      <c r="AG369" s="34" t="inlineStr"/>
      <c r="AH369">
        <f>COUNTA(D369:AG369)&gt;0</f>
        <v/>
      </c>
      <c r="AI369">
        <f>TRUE</f>
        <v/>
      </c>
      <c r="AJ369">
        <f>FALSE</f>
        <v/>
      </c>
      <c r="AK369">
        <f>IF(AH369,"ANSWERED","MISSING")</f>
        <v/>
      </c>
      <c r="AL369" t="inlineStr">
        <is>
          <t>NO_DEPENDENCY</t>
        </is>
      </c>
    </row>
    <row r="370">
      <c r="A370" s="29" t="inlineStr">
        <is>
          <t>FINS_AMLE_367_v1</t>
        </is>
      </c>
      <c r="B370" s="30" t="inlineStr">
        <is>
          <t>Outsourcing - Sanctions Screening Tasks</t>
        </is>
      </c>
      <c r="C370" s="31" t="inlineStr">
        <is>
          <t>Indicate whether the screening of customers and counterparties for the implementation of targeted financial sanctions are outsourced by the legal entity (in total or in part), or are not outsourced during the reference…
HOW TO ANSWER: Multiple values; one item per Value_N cell; duplicates are not allowed.
OPTIONS: Totally outsourced | Partially outsourced | Not outsourced</t>
        </is>
      </c>
      <c r="D370" s="32" t="inlineStr"/>
      <c r="E370" s="34" t="inlineStr"/>
      <c r="F370" s="34" t="inlineStr"/>
      <c r="G370" s="34" t="inlineStr"/>
      <c r="H370" s="34" t="inlineStr"/>
      <c r="I370" s="34" t="inlineStr"/>
      <c r="J370" s="34" t="inlineStr"/>
      <c r="K370" s="34" t="inlineStr"/>
      <c r="L370" s="34" t="inlineStr"/>
      <c r="M370" s="34" t="inlineStr"/>
      <c r="N370" s="34" t="inlineStr"/>
      <c r="O370" s="34" t="inlineStr"/>
      <c r="P370" s="34" t="inlineStr"/>
      <c r="Q370" s="34" t="inlineStr"/>
      <c r="R370" s="34" t="inlineStr"/>
      <c r="S370" s="34" t="inlineStr"/>
      <c r="T370" s="34" t="inlineStr"/>
      <c r="U370" s="34" t="inlineStr"/>
      <c r="V370" s="34" t="inlineStr"/>
      <c r="W370" s="34" t="inlineStr"/>
      <c r="X370" s="34" t="inlineStr"/>
      <c r="Y370" s="34" t="inlineStr"/>
      <c r="Z370" s="34" t="inlineStr"/>
      <c r="AA370" s="34" t="inlineStr"/>
      <c r="AB370" s="34" t="inlineStr"/>
      <c r="AC370" s="34" t="inlineStr"/>
      <c r="AD370" s="34" t="inlineStr"/>
      <c r="AE370" s="34" t="inlineStr"/>
      <c r="AF370" s="34" t="inlineStr"/>
      <c r="AG370" s="34" t="inlineStr"/>
      <c r="AH370">
        <f>COUNTA(D370:AG370)&gt;0</f>
        <v/>
      </c>
      <c r="AI370">
        <f>TRUE</f>
        <v/>
      </c>
      <c r="AJ370">
        <f>FALSE</f>
        <v/>
      </c>
      <c r="AK370">
        <f>IF(AH370,"ANSWERED","MISSING")</f>
        <v/>
      </c>
      <c r="AL370" t="inlineStr">
        <is>
          <t>NO_DEPENDENCY</t>
        </is>
      </c>
    </row>
    <row r="371">
      <c r="A371" s="29" t="inlineStr">
        <is>
          <t>FINS_AMLE_368_v1</t>
        </is>
      </c>
      <c r="B371" s="30" t="inlineStr">
        <is>
          <t>Outsourcing - PEP status</t>
        </is>
      </c>
      <c r="C371" s="31" t="inlineStr">
        <is>
          <t>Indicate whether the process of determination of the Politically Exposed Person (PEP) status (PEP screening) is outsourced by the reporting obliged entity (in total or in part), or are not outsourced during the referenc…
HOW TO ANSWER: Multiple values; one item per Value_N cell; duplicates are not allowed.
OPTIONS: Totally outsourced | Partially outsourced | Not outsourced</t>
        </is>
      </c>
      <c r="D371" s="32" t="inlineStr"/>
      <c r="E371" s="34" t="inlineStr"/>
      <c r="F371" s="34" t="inlineStr"/>
      <c r="G371" s="34" t="inlineStr"/>
      <c r="H371" s="34" t="inlineStr"/>
      <c r="I371" s="34" t="inlineStr"/>
      <c r="J371" s="34" t="inlineStr"/>
      <c r="K371" s="34" t="inlineStr"/>
      <c r="L371" s="34" t="inlineStr"/>
      <c r="M371" s="34" t="inlineStr"/>
      <c r="N371" s="34" t="inlineStr"/>
      <c r="O371" s="34" t="inlineStr"/>
      <c r="P371" s="34" t="inlineStr"/>
      <c r="Q371" s="34" t="inlineStr"/>
      <c r="R371" s="34" t="inlineStr"/>
      <c r="S371" s="34" t="inlineStr"/>
      <c r="T371" s="34" t="inlineStr"/>
      <c r="U371" s="34" t="inlineStr"/>
      <c r="V371" s="34" t="inlineStr"/>
      <c r="W371" s="34" t="inlineStr"/>
      <c r="X371" s="34" t="inlineStr"/>
      <c r="Y371" s="34" t="inlineStr"/>
      <c r="Z371" s="34" t="inlineStr"/>
      <c r="AA371" s="34" t="inlineStr"/>
      <c r="AB371" s="34" t="inlineStr"/>
      <c r="AC371" s="34" t="inlineStr"/>
      <c r="AD371" s="34" t="inlineStr"/>
      <c r="AE371" s="34" t="inlineStr"/>
      <c r="AF371" s="34" t="inlineStr"/>
      <c r="AG371" s="34" t="inlineStr"/>
      <c r="AH371">
        <f>COUNTA(D371:AG371)&gt;0</f>
        <v/>
      </c>
      <c r="AI371">
        <f>TRUE</f>
        <v/>
      </c>
      <c r="AJ371">
        <f>FALSE</f>
        <v/>
      </c>
      <c r="AK371">
        <f>IF(AH371,"ANSWERED","MISSING")</f>
        <v/>
      </c>
      <c r="AL371" t="inlineStr">
        <is>
          <t>NO_DEPENDENCY</t>
        </is>
      </c>
    </row>
    <row r="372">
      <c r="A372" s="29" t="inlineStr">
        <is>
          <t>FINS_AMLE_369_v1</t>
        </is>
      </c>
      <c r="B372" s="30" t="inlineStr">
        <is>
          <t>Outsourcing - Compliance Monitoring Checks</t>
        </is>
      </c>
      <c r="C372" s="31" t="inlineStr">
        <is>
          <t>Indicate whether compliance monitoring checks are outsourced by the reporting obliged entity (in total or in part), or are not outsourced, during the reference year.
Compliance Monitoring Checks: Refers to the internal…
HOW TO ANSWER: Multiple values; one item per Value_N cell; duplicates are not allowed.
OPTIONS: Totally outsourced | Partially outsourced | Not outsourced</t>
        </is>
      </c>
      <c r="D372" s="32" t="inlineStr"/>
      <c r="E372" s="34" t="inlineStr"/>
      <c r="F372" s="34" t="inlineStr"/>
      <c r="G372" s="34" t="inlineStr"/>
      <c r="H372" s="34" t="inlineStr"/>
      <c r="I372" s="34" t="inlineStr"/>
      <c r="J372" s="34" t="inlineStr"/>
      <c r="K372" s="34" t="inlineStr"/>
      <c r="L372" s="34" t="inlineStr"/>
      <c r="M372" s="34" t="inlineStr"/>
      <c r="N372" s="34" t="inlineStr"/>
      <c r="O372" s="34" t="inlineStr"/>
      <c r="P372" s="34" t="inlineStr"/>
      <c r="Q372" s="34" t="inlineStr"/>
      <c r="R372" s="34" t="inlineStr"/>
      <c r="S372" s="34" t="inlineStr"/>
      <c r="T372" s="34" t="inlineStr"/>
      <c r="U372" s="34" t="inlineStr"/>
      <c r="V372" s="34" t="inlineStr"/>
      <c r="W372" s="34" t="inlineStr"/>
      <c r="X372" s="34" t="inlineStr"/>
      <c r="Y372" s="34" t="inlineStr"/>
      <c r="Z372" s="34" t="inlineStr"/>
      <c r="AA372" s="34" t="inlineStr"/>
      <c r="AB372" s="34" t="inlineStr"/>
      <c r="AC372" s="34" t="inlineStr"/>
      <c r="AD372" s="34" t="inlineStr"/>
      <c r="AE372" s="34" t="inlineStr"/>
      <c r="AF372" s="34" t="inlineStr"/>
      <c r="AG372" s="34" t="inlineStr"/>
      <c r="AH372">
        <f>COUNTA(D372:AG372)&gt;0</f>
        <v/>
      </c>
      <c r="AI372">
        <f>TRUE</f>
        <v/>
      </c>
      <c r="AJ372">
        <f>FALSE</f>
        <v/>
      </c>
      <c r="AK372">
        <f>IF(AH372,"ANSWERED","MISSING")</f>
        <v/>
      </c>
      <c r="AL372" t="inlineStr">
        <is>
          <t>NO_DEPENDENCY</t>
        </is>
      </c>
    </row>
    <row r="373">
      <c r="A373" s="29" t="inlineStr">
        <is>
          <t>FINS_AMLE_370_v1</t>
        </is>
      </c>
      <c r="B373" s="30" t="inlineStr">
        <is>
          <t>Outsourcing - Third Country (Non-group)</t>
        </is>
      </c>
      <c r="C373" s="31" t="inlineStr">
        <is>
          <t>Indicate whether AML/CFT tasks reported under FINS_AML_323 to FINS_AML_329 are ultimately outsourced to an external service provider that is not part of the reporting obliged entity's group and located in a country outs…
OPTIONS: Yes | No</t>
        </is>
      </c>
      <c r="D373" s="32" t="inlineStr"/>
      <c r="E373" s="33" t="inlineStr"/>
      <c r="F373" s="33" t="inlineStr"/>
      <c r="G373" s="33" t="inlineStr"/>
      <c r="H373" s="33" t="inlineStr"/>
      <c r="I373" s="33" t="inlineStr"/>
      <c r="J373" s="33" t="inlineStr"/>
      <c r="K373" s="33" t="inlineStr"/>
      <c r="L373" s="33" t="inlineStr"/>
      <c r="M373" s="33" t="inlineStr"/>
      <c r="N373" s="33" t="inlineStr"/>
      <c r="O373" s="33" t="inlineStr"/>
      <c r="P373" s="33" t="inlineStr"/>
      <c r="Q373" s="33" t="inlineStr"/>
      <c r="R373" s="33" t="inlineStr"/>
      <c r="S373" s="33" t="inlineStr"/>
      <c r="T373" s="33" t="inlineStr"/>
      <c r="U373" s="33" t="inlineStr"/>
      <c r="V373" s="33" t="inlineStr"/>
      <c r="W373" s="33" t="inlineStr"/>
      <c r="X373" s="33" t="inlineStr"/>
      <c r="Y373" s="33" t="inlineStr"/>
      <c r="Z373" s="33" t="inlineStr"/>
      <c r="AA373" s="33" t="inlineStr"/>
      <c r="AB373" s="33" t="inlineStr"/>
      <c r="AC373" s="33" t="inlineStr"/>
      <c r="AD373" s="33" t="inlineStr"/>
      <c r="AE373" s="33" t="inlineStr"/>
      <c r="AF373" s="33" t="inlineStr"/>
      <c r="AG373" s="33" t="inlineStr"/>
      <c r="AH373">
        <f>COUNTA(D373:D373)&gt;0</f>
        <v/>
      </c>
      <c r="AI373">
        <f>TRUE</f>
        <v/>
      </c>
      <c r="AJ373">
        <f>FALSE</f>
        <v/>
      </c>
      <c r="AK373">
        <f>IF(AH373,"ANSWERED","MISSING")</f>
        <v/>
      </c>
      <c r="AL373" t="inlineStr">
        <is>
          <t>NO_DEPENDENCY</t>
        </is>
      </c>
    </row>
    <row r="374">
      <c r="A374" s="29" t="inlineStr">
        <is>
          <t>FINS_AMLE_371_v1</t>
        </is>
      </c>
      <c r="B374" s="30" t="inlineStr">
        <is>
          <t>Outsourcing - Third Country (Intra-group)</t>
        </is>
      </c>
      <c r="C374" s="31" t="inlineStr">
        <is>
          <t>Indicate whether AML/CFT tasks reported under  FINS_AML_323 to FINS_AML_329 are outsourced to an external service provider that is part of the reporting obliged entity's group and located in a country outside the EEA du…
OPTIONS: Yes | No</t>
        </is>
      </c>
      <c r="D374" s="32" t="inlineStr"/>
      <c r="E374" s="33" t="inlineStr"/>
      <c r="F374" s="33" t="inlineStr"/>
      <c r="G374" s="33" t="inlineStr"/>
      <c r="H374" s="33" t="inlineStr"/>
      <c r="I374" s="33" t="inlineStr"/>
      <c r="J374" s="33" t="inlineStr"/>
      <c r="K374" s="33" t="inlineStr"/>
      <c r="L374" s="33" t="inlineStr"/>
      <c r="M374" s="33" t="inlineStr"/>
      <c r="N374" s="33" t="inlineStr"/>
      <c r="O374" s="33" t="inlineStr"/>
      <c r="P374" s="33" t="inlineStr"/>
      <c r="Q374" s="33" t="inlineStr"/>
      <c r="R374" s="33" t="inlineStr"/>
      <c r="S374" s="33" t="inlineStr"/>
      <c r="T374" s="33" t="inlineStr"/>
      <c r="U374" s="33" t="inlineStr"/>
      <c r="V374" s="33" t="inlineStr"/>
      <c r="W374" s="33" t="inlineStr"/>
      <c r="X374" s="33" t="inlineStr"/>
      <c r="Y374" s="33" t="inlineStr"/>
      <c r="Z374" s="33" t="inlineStr"/>
      <c r="AA374" s="33" t="inlineStr"/>
      <c r="AB374" s="33" t="inlineStr"/>
      <c r="AC374" s="33" t="inlineStr"/>
      <c r="AD374" s="33" t="inlineStr"/>
      <c r="AE374" s="33" t="inlineStr"/>
      <c r="AF374" s="33" t="inlineStr"/>
      <c r="AG374" s="33" t="inlineStr"/>
      <c r="AH374">
        <f>COUNTA(D374:D374)&gt;0</f>
        <v/>
      </c>
      <c r="AI374">
        <f>TRUE</f>
        <v/>
      </c>
      <c r="AJ374">
        <f>FALSE</f>
        <v/>
      </c>
      <c r="AK374">
        <f>IF(AH374,"ANSWERED","MISSING")</f>
        <v/>
      </c>
      <c r="AL374" t="inlineStr">
        <is>
          <t>NO_DEPENDENCY</t>
        </is>
      </c>
    </row>
    <row r="375">
      <c r="A375" s="29" t="inlineStr">
        <is>
          <t>FINS_AMLE_372_v1</t>
        </is>
      </c>
      <c r="B375" s="30" t="inlineStr">
        <is>
          <t>Last Audit - BWRA</t>
        </is>
      </c>
      <c r="C375" s="31" t="inlineStr">
        <is>
          <t>Date of the latest internal audit report assessing the Business Wide Risk Assessment as referred to in Article 10 AMLR – including tests carried out by an external expert as referred to in Article 9(2)(b) AMLR in the ab…</t>
        </is>
      </c>
      <c r="D375" s="32" t="inlineStr"/>
      <c r="E375" s="33" t="inlineStr"/>
      <c r="F375" s="33" t="inlineStr"/>
      <c r="G375" s="33" t="inlineStr"/>
      <c r="H375" s="33" t="inlineStr"/>
      <c r="I375" s="33" t="inlineStr"/>
      <c r="J375" s="33" t="inlineStr"/>
      <c r="K375" s="33" t="inlineStr"/>
      <c r="L375" s="33" t="inlineStr"/>
      <c r="M375" s="33" t="inlineStr"/>
      <c r="N375" s="33" t="inlineStr"/>
      <c r="O375" s="33" t="inlineStr"/>
      <c r="P375" s="33" t="inlineStr"/>
      <c r="Q375" s="33" t="inlineStr"/>
      <c r="R375" s="33" t="inlineStr"/>
      <c r="S375" s="33" t="inlineStr"/>
      <c r="T375" s="33" t="inlineStr"/>
      <c r="U375" s="33" t="inlineStr"/>
      <c r="V375" s="33" t="inlineStr"/>
      <c r="W375" s="33" t="inlineStr"/>
      <c r="X375" s="33" t="inlineStr"/>
      <c r="Y375" s="33" t="inlineStr"/>
      <c r="Z375" s="33" t="inlineStr"/>
      <c r="AA375" s="33" t="inlineStr"/>
      <c r="AB375" s="33" t="inlineStr"/>
      <c r="AC375" s="33" t="inlineStr"/>
      <c r="AD375" s="33" t="inlineStr"/>
      <c r="AE375" s="33" t="inlineStr"/>
      <c r="AF375" s="33" t="inlineStr"/>
      <c r="AG375" s="33" t="inlineStr"/>
      <c r="AH375">
        <f>COUNTA(D375:D375)&gt;0</f>
        <v/>
      </c>
      <c r="AI375">
        <f>TRUE</f>
        <v/>
      </c>
      <c r="AJ375">
        <f>FALSE</f>
        <v/>
      </c>
      <c r="AK375">
        <f>IF(AH375,"ANSWERED","MISSING")</f>
        <v/>
      </c>
      <c r="AL375" t="inlineStr">
        <is>
          <t>NO_DEPENDENCY</t>
        </is>
      </c>
    </row>
    <row r="376">
      <c r="A376" s="29" t="inlineStr">
        <is>
          <t>FINS_AMLE_373_v1</t>
        </is>
      </c>
      <c r="B376" s="30" t="inlineStr">
        <is>
          <t>Last Audit - Customers ML/TF Risk Profile</t>
        </is>
      </c>
      <c r="C376" s="31" t="inlineStr">
        <is>
          <t>Date of the latest internal audit report assessing the policies and procedures for the determination of ML/TF risk profile of customers in a business relationship – including tests carried out by an external expert as r…</t>
        </is>
      </c>
      <c r="D376" s="32" t="inlineStr"/>
      <c r="E376" s="33" t="inlineStr"/>
      <c r="F376" s="33" t="inlineStr"/>
      <c r="G376" s="33" t="inlineStr"/>
      <c r="H376" s="33" t="inlineStr"/>
      <c r="I376" s="33" t="inlineStr"/>
      <c r="J376" s="33" t="inlineStr"/>
      <c r="K376" s="33" t="inlineStr"/>
      <c r="L376" s="33" t="inlineStr"/>
      <c r="M376" s="33" t="inlineStr"/>
      <c r="N376" s="33" t="inlineStr"/>
      <c r="O376" s="33" t="inlineStr"/>
      <c r="P376" s="33" t="inlineStr"/>
      <c r="Q376" s="33" t="inlineStr"/>
      <c r="R376" s="33" t="inlineStr"/>
      <c r="S376" s="33" t="inlineStr"/>
      <c r="T376" s="33" t="inlineStr"/>
      <c r="U376" s="33" t="inlineStr"/>
      <c r="V376" s="33" t="inlineStr"/>
      <c r="W376" s="33" t="inlineStr"/>
      <c r="X376" s="33" t="inlineStr"/>
      <c r="Y376" s="33" t="inlineStr"/>
      <c r="Z376" s="33" t="inlineStr"/>
      <c r="AA376" s="33" t="inlineStr"/>
      <c r="AB376" s="33" t="inlineStr"/>
      <c r="AC376" s="33" t="inlineStr"/>
      <c r="AD376" s="33" t="inlineStr"/>
      <c r="AE376" s="33" t="inlineStr"/>
      <c r="AF376" s="33" t="inlineStr"/>
      <c r="AG376" s="33" t="inlineStr"/>
      <c r="AH376">
        <f>COUNTA(D376:D376)&gt;0</f>
        <v/>
      </c>
      <c r="AI376">
        <f>TRUE</f>
        <v/>
      </c>
      <c r="AJ376">
        <f>FALSE</f>
        <v/>
      </c>
      <c r="AK376">
        <f>IF(AH376,"ANSWERED","MISSING")</f>
        <v/>
      </c>
      <c r="AL376" t="inlineStr">
        <is>
          <t>NO_DEPENDENCY</t>
        </is>
      </c>
    </row>
    <row r="377">
      <c r="A377" s="29" t="inlineStr">
        <is>
          <t>FINS_AMLE_374_v1</t>
        </is>
      </c>
      <c r="B377" s="30" t="inlineStr">
        <is>
          <t>Last Audit – Assessment AML/CFT Training measures</t>
        </is>
      </c>
      <c r="C377" s="31" t="inlineStr">
        <is>
          <t>Date of the latest internal audit report assessing the AML/CFT-related awareness-raising and staff training measures – including tests carried out by an external expert as referred to in Article 9(2)(b) AMLR in the abse…</t>
        </is>
      </c>
      <c r="D377" s="32" t="inlineStr"/>
      <c r="E377" s="33" t="inlineStr"/>
      <c r="F377" s="33" t="inlineStr"/>
      <c r="G377" s="33" t="inlineStr"/>
      <c r="H377" s="33" t="inlineStr"/>
      <c r="I377" s="33" t="inlineStr"/>
      <c r="J377" s="33" t="inlineStr"/>
      <c r="K377" s="33" t="inlineStr"/>
      <c r="L377" s="33" t="inlineStr"/>
      <c r="M377" s="33" t="inlineStr"/>
      <c r="N377" s="33" t="inlineStr"/>
      <c r="O377" s="33" t="inlineStr"/>
      <c r="P377" s="33" t="inlineStr"/>
      <c r="Q377" s="33" t="inlineStr"/>
      <c r="R377" s="33" t="inlineStr"/>
      <c r="S377" s="33" t="inlineStr"/>
      <c r="T377" s="33" t="inlineStr"/>
      <c r="U377" s="33" t="inlineStr"/>
      <c r="V377" s="33" t="inlineStr"/>
      <c r="W377" s="33" t="inlineStr"/>
      <c r="X377" s="33" t="inlineStr"/>
      <c r="Y377" s="33" t="inlineStr"/>
      <c r="Z377" s="33" t="inlineStr"/>
      <c r="AA377" s="33" t="inlineStr"/>
      <c r="AB377" s="33" t="inlineStr"/>
      <c r="AC377" s="33" t="inlineStr"/>
      <c r="AD377" s="33" t="inlineStr"/>
      <c r="AE377" s="33" t="inlineStr"/>
      <c r="AF377" s="33" t="inlineStr"/>
      <c r="AG377" s="33" t="inlineStr"/>
      <c r="AH377">
        <f>COUNTA(D377:D377)&gt;0</f>
        <v/>
      </c>
      <c r="AI377">
        <f>TRUE</f>
        <v/>
      </c>
      <c r="AJ377">
        <f>FALSE</f>
        <v/>
      </c>
      <c r="AK377">
        <f>IF(AH377,"ANSWERED","MISSING")</f>
        <v/>
      </c>
      <c r="AL377" t="inlineStr">
        <is>
          <t>NO_DEPENDENCY</t>
        </is>
      </c>
    </row>
    <row r="378">
      <c r="A378" s="29" t="inlineStr">
        <is>
          <t>FINS_AMLE_375_v1</t>
        </is>
      </c>
      <c r="B378" s="30" t="inlineStr">
        <is>
          <t>Last Audit - Identification and Verification Procedures</t>
        </is>
      </c>
      <c r="C378" s="31" t="inlineStr">
        <is>
          <t>Date of the latest internal audit report assessing the identification and identity verification procedures – including tests carried out by an external expert as referred to in Article 9(2)(b) AMLR in the absence of an…</t>
        </is>
      </c>
      <c r="D378" s="32" t="inlineStr"/>
      <c r="E378" s="33" t="inlineStr"/>
      <c r="F378" s="33" t="inlineStr"/>
      <c r="G378" s="33" t="inlineStr"/>
      <c r="H378" s="33" t="inlineStr"/>
      <c r="I378" s="33" t="inlineStr"/>
      <c r="J378" s="33" t="inlineStr"/>
      <c r="K378" s="33" t="inlineStr"/>
      <c r="L378" s="33" t="inlineStr"/>
      <c r="M378" s="33" t="inlineStr"/>
      <c r="N378" s="33" t="inlineStr"/>
      <c r="O378" s="33" t="inlineStr"/>
      <c r="P378" s="33" t="inlineStr"/>
      <c r="Q378" s="33" t="inlineStr"/>
      <c r="R378" s="33" t="inlineStr"/>
      <c r="S378" s="33" t="inlineStr"/>
      <c r="T378" s="33" t="inlineStr"/>
      <c r="U378" s="33" t="inlineStr"/>
      <c r="V378" s="33" t="inlineStr"/>
      <c r="W378" s="33" t="inlineStr"/>
      <c r="X378" s="33" t="inlineStr"/>
      <c r="Y378" s="33" t="inlineStr"/>
      <c r="Z378" s="33" t="inlineStr"/>
      <c r="AA378" s="33" t="inlineStr"/>
      <c r="AB378" s="33" t="inlineStr"/>
      <c r="AC378" s="33" t="inlineStr"/>
      <c r="AD378" s="33" t="inlineStr"/>
      <c r="AE378" s="33" t="inlineStr"/>
      <c r="AF378" s="33" t="inlineStr"/>
      <c r="AG378" s="33" t="inlineStr"/>
      <c r="AH378">
        <f>COUNTA(D378:D378)&gt;0</f>
        <v/>
      </c>
      <c r="AI378">
        <f>TRUE</f>
        <v/>
      </c>
      <c r="AJ378">
        <f>FALSE</f>
        <v/>
      </c>
      <c r="AK378">
        <f>IF(AH378,"ANSWERED","MISSING")</f>
        <v/>
      </c>
      <c r="AL378" t="inlineStr">
        <is>
          <t>NO_DEPENDENCY</t>
        </is>
      </c>
    </row>
    <row r="379">
      <c r="A379" s="29" t="inlineStr">
        <is>
          <t>FINS_AMLE_376_v1</t>
        </is>
      </c>
      <c r="B379" s="30" t="inlineStr">
        <is>
          <t>Last Audit - Policies and Procedures for Monitoring and Analysing Business Relationships</t>
        </is>
      </c>
      <c r="C379" s="31" t="inlineStr">
        <is>
          <t>Date of the latest internal audit report assessing at least part of the policies and procedures for monitoring and analysing business relationships (including transaction monitoring) – including tests carried out by an…</t>
        </is>
      </c>
      <c r="D379" s="32" t="inlineStr"/>
      <c r="E379" s="33" t="inlineStr"/>
      <c r="F379" s="33" t="inlineStr"/>
      <c r="G379" s="33" t="inlineStr"/>
      <c r="H379" s="33" t="inlineStr"/>
      <c r="I379" s="33" t="inlineStr"/>
      <c r="J379" s="33" t="inlineStr"/>
      <c r="K379" s="33" t="inlineStr"/>
      <c r="L379" s="33" t="inlineStr"/>
      <c r="M379" s="33" t="inlineStr"/>
      <c r="N379" s="33" t="inlineStr"/>
      <c r="O379" s="33" t="inlineStr"/>
      <c r="P379" s="33" t="inlineStr"/>
      <c r="Q379" s="33" t="inlineStr"/>
      <c r="R379" s="33" t="inlineStr"/>
      <c r="S379" s="33" t="inlineStr"/>
      <c r="T379" s="33" t="inlineStr"/>
      <c r="U379" s="33" t="inlineStr"/>
      <c r="V379" s="33" t="inlineStr"/>
      <c r="W379" s="33" t="inlineStr"/>
      <c r="X379" s="33" t="inlineStr"/>
      <c r="Y379" s="33" t="inlineStr"/>
      <c r="Z379" s="33" t="inlineStr"/>
      <c r="AA379" s="33" t="inlineStr"/>
      <c r="AB379" s="33" t="inlineStr"/>
      <c r="AC379" s="33" t="inlineStr"/>
      <c r="AD379" s="33" t="inlineStr"/>
      <c r="AE379" s="33" t="inlineStr"/>
      <c r="AF379" s="33" t="inlineStr"/>
      <c r="AG379" s="33" t="inlineStr"/>
      <c r="AH379">
        <f>COUNTA(D379:D379)&gt;0</f>
        <v/>
      </c>
      <c r="AI379">
        <f>TRUE</f>
        <v/>
      </c>
      <c r="AJ379">
        <f>FALSE</f>
        <v/>
      </c>
      <c r="AK379">
        <f>IF(AH379,"ANSWERED","MISSING")</f>
        <v/>
      </c>
      <c r="AL379" t="inlineStr">
        <is>
          <t>NO_DEPENDENCY</t>
        </is>
      </c>
    </row>
    <row r="380">
      <c r="A380" s="29" t="inlineStr">
        <is>
          <t>FINS_AMLE_377_v1</t>
        </is>
      </c>
      <c r="B380" s="30" t="inlineStr">
        <is>
          <t>Last Audit - Suspicious Transaction or Activity Reporting Procedures</t>
        </is>
      </c>
      <c r="C380" s="31" t="inlineStr">
        <is>
          <t>Date of the latest internal audit report assessing the policies and procedures for suspicious transaction or activity reporting – including tests carried out by an external expert as referred to in Article 9(2)(b) AMLR…</t>
        </is>
      </c>
      <c r="D380" s="32" t="inlineStr"/>
      <c r="E380" s="33" t="inlineStr"/>
      <c r="F380" s="33" t="inlineStr"/>
      <c r="G380" s="33" t="inlineStr"/>
      <c r="H380" s="33" t="inlineStr"/>
      <c r="I380" s="33" t="inlineStr"/>
      <c r="J380" s="33" t="inlineStr"/>
      <c r="K380" s="33" t="inlineStr"/>
      <c r="L380" s="33" t="inlineStr"/>
      <c r="M380" s="33" t="inlineStr"/>
      <c r="N380" s="33" t="inlineStr"/>
      <c r="O380" s="33" t="inlineStr"/>
      <c r="P380" s="33" t="inlineStr"/>
      <c r="Q380" s="33" t="inlineStr"/>
      <c r="R380" s="33" t="inlineStr"/>
      <c r="S380" s="33" t="inlineStr"/>
      <c r="T380" s="33" t="inlineStr"/>
      <c r="U380" s="33" t="inlineStr"/>
      <c r="V380" s="33" t="inlineStr"/>
      <c r="W380" s="33" t="inlineStr"/>
      <c r="X380" s="33" t="inlineStr"/>
      <c r="Y380" s="33" t="inlineStr"/>
      <c r="Z380" s="33" t="inlineStr"/>
      <c r="AA380" s="33" t="inlineStr"/>
      <c r="AB380" s="33" t="inlineStr"/>
      <c r="AC380" s="33" t="inlineStr"/>
      <c r="AD380" s="33" t="inlineStr"/>
      <c r="AE380" s="33" t="inlineStr"/>
      <c r="AF380" s="33" t="inlineStr"/>
      <c r="AG380" s="33" t="inlineStr"/>
      <c r="AH380">
        <f>COUNTA(D380:D380)&gt;0</f>
        <v/>
      </c>
      <c r="AI380">
        <f>TRUE</f>
        <v/>
      </c>
      <c r="AJ380">
        <f>FALSE</f>
        <v/>
      </c>
      <c r="AK380">
        <f>IF(AH380,"ANSWERED","MISSING")</f>
        <v/>
      </c>
      <c r="AL380" t="inlineStr">
        <is>
          <t>NO_DEPENDENCY</t>
        </is>
      </c>
    </row>
    <row r="381">
      <c r="A381" s="29" t="inlineStr">
        <is>
          <t>FINS_AMLE_378_v1</t>
        </is>
      </c>
      <c r="B381" s="30" t="inlineStr">
        <is>
          <t>Last Audit - Record-keeping Policies and Procedures</t>
        </is>
      </c>
      <c r="C381" s="31" t="inlineStr">
        <is>
          <t>Date of the latest internal audit report assessing the record-keeping policies and procedures – including tests carried out by an external expert as referred to in Article 9(2)(b) AMLR in the absence of an independent a…</t>
        </is>
      </c>
      <c r="D381" s="32" t="inlineStr"/>
      <c r="E381" s="33" t="inlineStr"/>
      <c r="F381" s="33" t="inlineStr"/>
      <c r="G381" s="33" t="inlineStr"/>
      <c r="H381" s="33" t="inlineStr"/>
      <c r="I381" s="33" t="inlineStr"/>
      <c r="J381" s="33" t="inlineStr"/>
      <c r="K381" s="33" t="inlineStr"/>
      <c r="L381" s="33" t="inlineStr"/>
      <c r="M381" s="33" t="inlineStr"/>
      <c r="N381" s="33" t="inlineStr"/>
      <c r="O381" s="33" t="inlineStr"/>
      <c r="P381" s="33" t="inlineStr"/>
      <c r="Q381" s="33" t="inlineStr"/>
      <c r="R381" s="33" t="inlineStr"/>
      <c r="S381" s="33" t="inlineStr"/>
      <c r="T381" s="33" t="inlineStr"/>
      <c r="U381" s="33" t="inlineStr"/>
      <c r="V381" s="33" t="inlineStr"/>
      <c r="W381" s="33" t="inlineStr"/>
      <c r="X381" s="33" t="inlineStr"/>
      <c r="Y381" s="33" t="inlineStr"/>
      <c r="Z381" s="33" t="inlineStr"/>
      <c r="AA381" s="33" t="inlineStr"/>
      <c r="AB381" s="33" t="inlineStr"/>
      <c r="AC381" s="33" t="inlineStr"/>
      <c r="AD381" s="33" t="inlineStr"/>
      <c r="AE381" s="33" t="inlineStr"/>
      <c r="AF381" s="33" t="inlineStr"/>
      <c r="AG381" s="33" t="inlineStr"/>
      <c r="AH381">
        <f>COUNTA(D381:D381)&gt;0</f>
        <v/>
      </c>
      <c r="AI381">
        <f>TRUE</f>
        <v/>
      </c>
      <c r="AJ381">
        <f>FALSE</f>
        <v/>
      </c>
      <c r="AK381">
        <f>IF(AH381,"ANSWERED","MISSING")</f>
        <v/>
      </c>
      <c r="AL381" t="inlineStr">
        <is>
          <t>NO_DEPENDENCY</t>
        </is>
      </c>
    </row>
    <row r="382">
      <c r="A382" s="29" t="inlineStr">
        <is>
          <t>FINS_AMLE_379_v1</t>
        </is>
      </c>
      <c r="B382" s="30" t="inlineStr">
        <is>
          <t>Last Audit - Resources dedicated to AML/CFT</t>
        </is>
      </c>
      <c r="C382" s="31" t="inlineStr">
        <is>
          <t>Date of the latest internal audit report assessing the human and material resources dedicated to AML/CFT – including tests carried out by an external expert as referred to in Article 9(2)(b) AMLR in the absence of an in…</t>
        </is>
      </c>
      <c r="D382" s="32" t="inlineStr"/>
      <c r="E382" s="33" t="inlineStr"/>
      <c r="F382" s="33" t="inlineStr"/>
      <c r="G382" s="33" t="inlineStr"/>
      <c r="H382" s="33" t="inlineStr"/>
      <c r="I382" s="33" t="inlineStr"/>
      <c r="J382" s="33" t="inlineStr"/>
      <c r="K382" s="33" t="inlineStr"/>
      <c r="L382" s="33" t="inlineStr"/>
      <c r="M382" s="33" t="inlineStr"/>
      <c r="N382" s="33" t="inlineStr"/>
      <c r="O382" s="33" t="inlineStr"/>
      <c r="P382" s="33" t="inlineStr"/>
      <c r="Q382" s="33" t="inlineStr"/>
      <c r="R382" s="33" t="inlineStr"/>
      <c r="S382" s="33" t="inlineStr"/>
      <c r="T382" s="33" t="inlineStr"/>
      <c r="U382" s="33" t="inlineStr"/>
      <c r="V382" s="33" t="inlineStr"/>
      <c r="W382" s="33" t="inlineStr"/>
      <c r="X382" s="33" t="inlineStr"/>
      <c r="Y382" s="33" t="inlineStr"/>
      <c r="Z382" s="33" t="inlineStr"/>
      <c r="AA382" s="33" t="inlineStr"/>
      <c r="AB382" s="33" t="inlineStr"/>
      <c r="AC382" s="33" t="inlineStr"/>
      <c r="AD382" s="33" t="inlineStr"/>
      <c r="AE382" s="33" t="inlineStr"/>
      <c r="AF382" s="33" t="inlineStr"/>
      <c r="AG382" s="33" t="inlineStr"/>
      <c r="AH382">
        <f>COUNTA(D382:D382)&gt;0</f>
        <v/>
      </c>
      <c r="AI382">
        <f>TRUE</f>
        <v/>
      </c>
      <c r="AJ382">
        <f>FALSE</f>
        <v/>
      </c>
      <c r="AK382">
        <f>IF(AH382,"ANSWERED","MISSING")</f>
        <v/>
      </c>
      <c r="AL382" t="inlineStr">
        <is>
          <t>NO_DEPENDENCY</t>
        </is>
      </c>
    </row>
    <row r="383">
      <c r="A383" s="29" t="inlineStr">
        <is>
          <t>FINS_AMLE_380_v1</t>
        </is>
      </c>
      <c r="B383" s="30" t="inlineStr">
        <is>
          <t>Last Audit - Organisation of the AML/CFT System, Governance and Reporting Arrangements</t>
        </is>
      </c>
      <c r="C383" s="31" t="inlineStr">
        <is>
          <t>Date of the latest internal audit report assessing the organisation of the AML/CFT system, governance and reporting to management bodies – including tests carried out by an external expert as referred to in Article 9(2)…</t>
        </is>
      </c>
      <c r="D383" s="32" t="inlineStr"/>
      <c r="E383" s="33" t="inlineStr"/>
      <c r="F383" s="33" t="inlineStr"/>
      <c r="G383" s="33" t="inlineStr"/>
      <c r="H383" s="33" t="inlineStr"/>
      <c r="I383" s="33" t="inlineStr"/>
      <c r="J383" s="33" t="inlineStr"/>
      <c r="K383" s="33" t="inlineStr"/>
      <c r="L383" s="33" t="inlineStr"/>
      <c r="M383" s="33" t="inlineStr"/>
      <c r="N383" s="33" t="inlineStr"/>
      <c r="O383" s="33" t="inlineStr"/>
      <c r="P383" s="33" t="inlineStr"/>
      <c r="Q383" s="33" t="inlineStr"/>
      <c r="R383" s="33" t="inlineStr"/>
      <c r="S383" s="33" t="inlineStr"/>
      <c r="T383" s="33" t="inlineStr"/>
      <c r="U383" s="33" t="inlineStr"/>
      <c r="V383" s="33" t="inlineStr"/>
      <c r="W383" s="33" t="inlineStr"/>
      <c r="X383" s="33" t="inlineStr"/>
      <c r="Y383" s="33" t="inlineStr"/>
      <c r="Z383" s="33" t="inlineStr"/>
      <c r="AA383" s="33" t="inlineStr"/>
      <c r="AB383" s="33" t="inlineStr"/>
      <c r="AC383" s="33" t="inlineStr"/>
      <c r="AD383" s="33" t="inlineStr"/>
      <c r="AE383" s="33" t="inlineStr"/>
      <c r="AF383" s="33" t="inlineStr"/>
      <c r="AG383" s="33" t="inlineStr"/>
      <c r="AH383">
        <f>COUNTA(D383:D383)&gt;0</f>
        <v/>
      </c>
      <c r="AI383">
        <f>TRUE</f>
        <v/>
      </c>
      <c r="AJ383">
        <f>FALSE</f>
        <v/>
      </c>
      <c r="AK383">
        <f>IF(AH383,"ANSWERED","MISSING")</f>
        <v/>
      </c>
      <c r="AL383" t="inlineStr">
        <is>
          <t>NO_DEPENDENCY</t>
        </is>
      </c>
    </row>
    <row r="384" ht="24" customHeight="1">
      <c r="A384" s="28" t="inlineStr">
        <is>
          <t>AMLE — BUSINESS RISK ASSESSMENT / CUSTOMER RISK ASSESSMENT</t>
        </is>
      </c>
      <c r="B384" s="28" t="n"/>
      <c r="C384" s="28" t="n"/>
      <c r="D384" s="28" t="n"/>
      <c r="E384" s="28" t="n"/>
      <c r="F384" s="28" t="n"/>
      <c r="G384" s="28" t="n"/>
      <c r="H384" s="28" t="n"/>
      <c r="I384" s="28" t="n"/>
      <c r="J384" s="28" t="n"/>
      <c r="K384" s="28" t="n"/>
      <c r="L384" s="28" t="n"/>
      <c r="M384" s="28" t="n"/>
      <c r="N384" s="28" t="n"/>
      <c r="O384" s="28" t="n"/>
      <c r="P384" s="28" t="n"/>
      <c r="Q384" s="28" t="n"/>
      <c r="R384" s="28" t="n"/>
      <c r="S384" s="28" t="n"/>
      <c r="T384" s="28" t="n"/>
      <c r="U384" s="28" t="n"/>
      <c r="V384" s="28" t="n"/>
      <c r="W384" s="28" t="n"/>
      <c r="X384" s="28" t="n"/>
      <c r="Y384" s="28" t="n"/>
      <c r="Z384" s="28" t="n"/>
      <c r="AA384" s="28" t="n"/>
      <c r="AB384" s="28" t="n"/>
      <c r="AC384" s="28" t="n"/>
      <c r="AD384" s="28" t="n"/>
      <c r="AE384" s="28" t="n"/>
      <c r="AF384" s="28" t="n"/>
      <c r="AG384" s="28" t="n"/>
    </row>
    <row r="385">
      <c r="A385" s="29" t="inlineStr">
        <is>
          <t>FINS_AMLE_381_v1</t>
        </is>
      </c>
      <c r="B385" s="30" t="inlineStr">
        <is>
          <t>Last approval date of the BWRA</t>
        </is>
      </c>
      <c r="C385" s="31" t="inlineStr">
        <is>
          <t>For this exercise, reference should be made to approval by the management body in its management function, in line with Article 10(2) AMLR.
As BWRA is usually approved by the parent undertaking for the whole group, obl…</t>
        </is>
      </c>
      <c r="D385" s="32" t="inlineStr"/>
      <c r="E385" s="33" t="inlineStr"/>
      <c r="F385" s="33" t="inlineStr"/>
      <c r="G385" s="33" t="inlineStr"/>
      <c r="H385" s="33" t="inlineStr"/>
      <c r="I385" s="33" t="inlineStr"/>
      <c r="J385" s="33" t="inlineStr"/>
      <c r="K385" s="33" t="inlineStr"/>
      <c r="L385" s="33" t="inlineStr"/>
      <c r="M385" s="33" t="inlineStr"/>
      <c r="N385" s="33" t="inlineStr"/>
      <c r="O385" s="33" t="inlineStr"/>
      <c r="P385" s="33" t="inlineStr"/>
      <c r="Q385" s="33" t="inlineStr"/>
      <c r="R385" s="33" t="inlineStr"/>
      <c r="S385" s="33" t="inlineStr"/>
      <c r="T385" s="33" t="inlineStr"/>
      <c r="U385" s="33" t="inlineStr"/>
      <c r="V385" s="33" t="inlineStr"/>
      <c r="W385" s="33" t="inlineStr"/>
      <c r="X385" s="33" t="inlineStr"/>
      <c r="Y385" s="33" t="inlineStr"/>
      <c r="Z385" s="33" t="inlineStr"/>
      <c r="AA385" s="33" t="inlineStr"/>
      <c r="AB385" s="33" t="inlineStr"/>
      <c r="AC385" s="33" t="inlineStr"/>
      <c r="AD385" s="33" t="inlineStr"/>
      <c r="AE385" s="33" t="inlineStr"/>
      <c r="AF385" s="33" t="inlineStr"/>
      <c r="AG385" s="33" t="inlineStr"/>
      <c r="AH385">
        <f>COUNTA(D385:D385)&gt;0</f>
        <v/>
      </c>
      <c r="AI385">
        <f>TRUE</f>
        <v/>
      </c>
      <c r="AJ385">
        <f>FALSE</f>
        <v/>
      </c>
      <c r="AK385">
        <f>IF(AH385,"ANSWERED","MISSING")</f>
        <v/>
      </c>
      <c r="AL385" t="inlineStr">
        <is>
          <t>NO_DEPENDENCY</t>
        </is>
      </c>
    </row>
    <row r="386">
      <c r="A386" s="29" t="inlineStr">
        <is>
          <t>FINS_AMLE_382_v1</t>
        </is>
      </c>
      <c r="B386" s="30" t="inlineStr">
        <is>
          <t>Senior Management Approval (BWRA)</t>
        </is>
      </c>
      <c r="C386" s="31" t="inlineStr">
        <is>
          <t>For this exercise, reference should be made to approval by the management body in its management function, in line with Article 10(2) AMLR. For the purpose of this datapoint, senior management approval should be underst…
OPTIONS: Yes | No</t>
        </is>
      </c>
      <c r="D386" s="32" t="inlineStr"/>
      <c r="E386" s="33" t="inlineStr"/>
      <c r="F386" s="33" t="inlineStr"/>
      <c r="G386" s="33" t="inlineStr"/>
      <c r="H386" s="33" t="inlineStr"/>
      <c r="I386" s="33" t="inlineStr"/>
      <c r="J386" s="33" t="inlineStr"/>
      <c r="K386" s="33" t="inlineStr"/>
      <c r="L386" s="33" t="inlineStr"/>
      <c r="M386" s="33" t="inlineStr"/>
      <c r="N386" s="33" t="inlineStr"/>
      <c r="O386" s="33" t="inlineStr"/>
      <c r="P386" s="33" t="inlineStr"/>
      <c r="Q386" s="33" t="inlineStr"/>
      <c r="R386" s="33" t="inlineStr"/>
      <c r="S386" s="33" t="inlineStr"/>
      <c r="T386" s="33" t="inlineStr"/>
      <c r="U386" s="33" t="inlineStr"/>
      <c r="V386" s="33" t="inlineStr"/>
      <c r="W386" s="33" t="inlineStr"/>
      <c r="X386" s="33" t="inlineStr"/>
      <c r="Y386" s="33" t="inlineStr"/>
      <c r="Z386" s="33" t="inlineStr"/>
      <c r="AA386" s="33" t="inlineStr"/>
      <c r="AB386" s="33" t="inlineStr"/>
      <c r="AC386" s="33" t="inlineStr"/>
      <c r="AD386" s="33" t="inlineStr"/>
      <c r="AE386" s="33" t="inlineStr"/>
      <c r="AF386" s="33" t="inlineStr"/>
      <c r="AG386" s="33" t="inlineStr"/>
      <c r="AH386">
        <f>COUNTA(D386:D386)&gt;0</f>
        <v/>
      </c>
      <c r="AI386">
        <f>TRUE</f>
        <v/>
      </c>
      <c r="AJ386">
        <f>FALSE</f>
        <v/>
      </c>
      <c r="AK386">
        <f>IF(AH386,"ANSWERED","MISSING")</f>
        <v/>
      </c>
      <c r="AL386" t="inlineStr">
        <is>
          <t>NO_DEPENDENCY</t>
        </is>
      </c>
    </row>
    <row r="387">
      <c r="A387" s="29" t="inlineStr">
        <is>
          <t>FINS_AMLE_383_v1</t>
        </is>
      </c>
      <c r="B387" s="30" t="inlineStr">
        <is>
          <t>Date of the last update of the CRA</t>
        </is>
      </c>
      <c r="C387" s="31" t="inlineStr">
        <is>
          <t>The update refers to the CRA methodology and not to the update of each customer risk score. Minor adjustments do not count as updates. In case of outsourcing to third parties, report the date of the third party's last C…</t>
        </is>
      </c>
      <c r="D387" s="32" t="inlineStr"/>
      <c r="E387" s="33" t="inlineStr"/>
      <c r="F387" s="33" t="inlineStr"/>
      <c r="G387" s="33" t="inlineStr"/>
      <c r="H387" s="33" t="inlineStr"/>
      <c r="I387" s="33" t="inlineStr"/>
      <c r="J387" s="33" t="inlineStr"/>
      <c r="K387" s="33" t="inlineStr"/>
      <c r="L387" s="33" t="inlineStr"/>
      <c r="M387" s="33" t="inlineStr"/>
      <c r="N387" s="33" t="inlineStr"/>
      <c r="O387" s="33" t="inlineStr"/>
      <c r="P387" s="33" t="inlineStr"/>
      <c r="Q387" s="33" t="inlineStr"/>
      <c r="R387" s="33" t="inlineStr"/>
      <c r="S387" s="33" t="inlineStr"/>
      <c r="T387" s="33" t="inlineStr"/>
      <c r="U387" s="33" t="inlineStr"/>
      <c r="V387" s="33" t="inlineStr"/>
      <c r="W387" s="33" t="inlineStr"/>
      <c r="X387" s="33" t="inlineStr"/>
      <c r="Y387" s="33" t="inlineStr"/>
      <c r="Z387" s="33" t="inlineStr"/>
      <c r="AA387" s="33" t="inlineStr"/>
      <c r="AB387" s="33" t="inlineStr"/>
      <c r="AC387" s="33" t="inlineStr"/>
      <c r="AD387" s="33" t="inlineStr"/>
      <c r="AE387" s="33" t="inlineStr"/>
      <c r="AF387" s="33" t="inlineStr"/>
      <c r="AG387" s="33" t="inlineStr"/>
      <c r="AH387">
        <f>COUNTA(D387:D387)&gt;0</f>
        <v/>
      </c>
      <c r="AI387">
        <f>TRUE</f>
        <v/>
      </c>
      <c r="AJ387">
        <f>FALSE</f>
        <v/>
      </c>
      <c r="AK387">
        <f>IF(AH387,"ANSWERED","MISSING")</f>
        <v/>
      </c>
      <c r="AL387" t="inlineStr">
        <is>
          <t>NO_DEPENDENCY</t>
        </is>
      </c>
    </row>
    <row r="388">
      <c r="A388" s="29" t="inlineStr">
        <is>
          <t>FINS_AMLE_384_v1</t>
        </is>
      </c>
      <c r="B388" s="30" t="inlineStr">
        <is>
          <t>Customers - Low Risk</t>
        </is>
      </c>
      <c r="C388" s="31" t="inlineStr">
        <is>
          <t>Number of customers classified as low risk according to the CRA methodology, as of the end of the reference year.
WHEN TO ANSWER: “Total Customers” (FINS_AMLE_14) is greater than “0”</t>
        </is>
      </c>
      <c r="D388" s="34" t="inlineStr"/>
      <c r="E388" s="33" t="inlineStr"/>
      <c r="F388" s="33" t="inlineStr"/>
      <c r="G388" s="33" t="inlineStr"/>
      <c r="H388" s="33" t="inlineStr"/>
      <c r="I388" s="33" t="inlineStr"/>
      <c r="J388" s="33" t="inlineStr"/>
      <c r="K388" s="33" t="inlineStr"/>
      <c r="L388" s="33" t="inlineStr"/>
      <c r="M388" s="33" t="inlineStr"/>
      <c r="N388" s="33" t="inlineStr"/>
      <c r="O388" s="33" t="inlineStr"/>
      <c r="P388" s="33" t="inlineStr"/>
      <c r="Q388" s="33" t="inlineStr"/>
      <c r="R388" s="33" t="inlineStr"/>
      <c r="S388" s="33" t="inlineStr"/>
      <c r="T388" s="33" t="inlineStr"/>
      <c r="U388" s="33" t="inlineStr"/>
      <c r="V388" s="33" t="inlineStr"/>
      <c r="W388" s="33" t="inlineStr"/>
      <c r="X388" s="33" t="inlineStr"/>
      <c r="Y388" s="33" t="inlineStr"/>
      <c r="Z388" s="33" t="inlineStr"/>
      <c r="AA388" s="33" t="inlineStr"/>
      <c r="AB388" s="33" t="inlineStr"/>
      <c r="AC388" s="33" t="inlineStr"/>
      <c r="AD388" s="33" t="inlineStr"/>
      <c r="AE388" s="33" t="inlineStr"/>
      <c r="AF388" s="33" t="inlineStr"/>
      <c r="AG388" s="33" t="inlineStr"/>
      <c r="AH388">
        <f>COUNTA(D388:D388)&gt;0</f>
        <v/>
      </c>
      <c r="AI388">
        <f>IFERROR(AND($D$7&lt;&gt;"",$D$7&gt;0),FALSE)</f>
        <v/>
      </c>
      <c r="AJ388">
        <f>IFERROR(AND($D$7="",NOT(AND($D$7&lt;&gt;"",$D$7&gt;0))),FALSE)</f>
        <v/>
      </c>
      <c r="AK388">
        <f>IF(AI388,IF(AH388,"ANSWERED","MISSING"),IF(AJ388,IF(AH388,"INVALID","CONTROLLER MISSING"),IF(AH388,"INVALID","NOT APPLICABLE")))</f>
        <v/>
      </c>
      <c r="AL388" t="inlineStr">
        <is>
          <t>PARSED</t>
        </is>
      </c>
    </row>
    <row r="389">
      <c r="A389" s="29" t="inlineStr">
        <is>
          <t>FINS_AMLE_385_v1</t>
        </is>
      </c>
      <c r="B389" s="30" t="inlineStr">
        <is>
          <t>Customers - Medium-low Risk</t>
        </is>
      </c>
      <c r="C389" s="31" t="inlineStr">
        <is>
          <t>Indicate the number of customers classified as medium-low risk according to the CRA methodology, as of the end of the reference year.
WHEN TO ANSWER: “Total Customers” (FINS_AMLE_14) is greater than “0”</t>
        </is>
      </c>
      <c r="D389" s="34" t="inlineStr"/>
      <c r="E389" s="33" t="inlineStr"/>
      <c r="F389" s="33" t="inlineStr"/>
      <c r="G389" s="33" t="inlineStr"/>
      <c r="H389" s="33" t="inlineStr"/>
      <c r="I389" s="33" t="inlineStr"/>
      <c r="J389" s="33" t="inlineStr"/>
      <c r="K389" s="33" t="inlineStr"/>
      <c r="L389" s="33" t="inlineStr"/>
      <c r="M389" s="33" t="inlineStr"/>
      <c r="N389" s="33" t="inlineStr"/>
      <c r="O389" s="33" t="inlineStr"/>
      <c r="P389" s="33" t="inlineStr"/>
      <c r="Q389" s="33" t="inlineStr"/>
      <c r="R389" s="33" t="inlineStr"/>
      <c r="S389" s="33" t="inlineStr"/>
      <c r="T389" s="33" t="inlineStr"/>
      <c r="U389" s="33" t="inlineStr"/>
      <c r="V389" s="33" t="inlineStr"/>
      <c r="W389" s="33" t="inlineStr"/>
      <c r="X389" s="33" t="inlineStr"/>
      <c r="Y389" s="33" t="inlineStr"/>
      <c r="Z389" s="33" t="inlineStr"/>
      <c r="AA389" s="33" t="inlineStr"/>
      <c r="AB389" s="33" t="inlineStr"/>
      <c r="AC389" s="33" t="inlineStr"/>
      <c r="AD389" s="33" t="inlineStr"/>
      <c r="AE389" s="33" t="inlineStr"/>
      <c r="AF389" s="33" t="inlineStr"/>
      <c r="AG389" s="33" t="inlineStr"/>
      <c r="AH389">
        <f>COUNTA(D389:D389)&gt;0</f>
        <v/>
      </c>
      <c r="AI389">
        <f>IFERROR(AND($D$7&lt;&gt;"",$D$7&gt;0),FALSE)</f>
        <v/>
      </c>
      <c r="AJ389">
        <f>IFERROR(AND($D$7="",NOT(AND($D$7&lt;&gt;"",$D$7&gt;0))),FALSE)</f>
        <v/>
      </c>
      <c r="AK389">
        <f>IF(AI389,IF(AH389,"ANSWERED","MISSING"),IF(AJ389,IF(AH389,"INVALID","CONTROLLER MISSING"),IF(AH389,"INVALID","NOT APPLICABLE")))</f>
        <v/>
      </c>
      <c r="AL389" t="inlineStr">
        <is>
          <t>PARSED</t>
        </is>
      </c>
    </row>
    <row r="390">
      <c r="A390" s="29" t="inlineStr">
        <is>
          <t>FINS_AMLE_386_v1</t>
        </is>
      </c>
      <c r="B390" s="30" t="inlineStr">
        <is>
          <t>Customers - Medium-high Risk</t>
        </is>
      </c>
      <c r="C390" s="31" t="inlineStr">
        <is>
          <t>Indicate the number of customers classified as medium- high risk according to the CRA methodology, as of the end of the reference year.
WHEN TO ANSWER: “Total Customers” (FINS_AMLE_14) is greater than “0”</t>
        </is>
      </c>
      <c r="D390" s="34" t="inlineStr"/>
      <c r="E390" s="33" t="inlineStr"/>
      <c r="F390" s="33" t="inlineStr"/>
      <c r="G390" s="33" t="inlineStr"/>
      <c r="H390" s="33" t="inlineStr"/>
      <c r="I390" s="33" t="inlineStr"/>
      <c r="J390" s="33" t="inlineStr"/>
      <c r="K390" s="33" t="inlineStr"/>
      <c r="L390" s="33" t="inlineStr"/>
      <c r="M390" s="33" t="inlineStr"/>
      <c r="N390" s="33" t="inlineStr"/>
      <c r="O390" s="33" t="inlineStr"/>
      <c r="P390" s="33" t="inlineStr"/>
      <c r="Q390" s="33" t="inlineStr"/>
      <c r="R390" s="33" t="inlineStr"/>
      <c r="S390" s="33" t="inlineStr"/>
      <c r="T390" s="33" t="inlineStr"/>
      <c r="U390" s="33" t="inlineStr"/>
      <c r="V390" s="33" t="inlineStr"/>
      <c r="W390" s="33" t="inlineStr"/>
      <c r="X390" s="33" t="inlineStr"/>
      <c r="Y390" s="33" t="inlineStr"/>
      <c r="Z390" s="33" t="inlineStr"/>
      <c r="AA390" s="33" t="inlineStr"/>
      <c r="AB390" s="33" t="inlineStr"/>
      <c r="AC390" s="33" t="inlineStr"/>
      <c r="AD390" s="33" t="inlineStr"/>
      <c r="AE390" s="33" t="inlineStr"/>
      <c r="AF390" s="33" t="inlineStr"/>
      <c r="AG390" s="33" t="inlineStr"/>
      <c r="AH390">
        <f>COUNTA(D390:D390)&gt;0</f>
        <v/>
      </c>
      <c r="AI390">
        <f>IFERROR(AND($D$7&lt;&gt;"",$D$7&gt;0),FALSE)</f>
        <v/>
      </c>
      <c r="AJ390">
        <f>IFERROR(AND($D$7="",NOT(AND($D$7&lt;&gt;"",$D$7&gt;0))),FALSE)</f>
        <v/>
      </c>
      <c r="AK390">
        <f>IF(AI390,IF(AH390,"ANSWERED","MISSING"),IF(AJ390,IF(AH390,"INVALID","CONTROLLER MISSING"),IF(AH390,"INVALID","NOT APPLICABLE")))</f>
        <v/>
      </c>
      <c r="AL390" t="inlineStr">
        <is>
          <t>PARSED</t>
        </is>
      </c>
    </row>
    <row r="391">
      <c r="A391" s="29" t="inlineStr">
        <is>
          <t>FINS_AMLE_387_v1</t>
        </is>
      </c>
      <c r="B391" s="30" t="inlineStr">
        <is>
          <t>Customers - High Risk</t>
        </is>
      </c>
      <c r="C391" s="31" t="inlineStr">
        <is>
          <t>Indicate the number of customers classified as high risk according to the CRA methodology, as of the end of the reference year.
WHEN TO ANSWER: “Total Customers” (FINS_AMLE_14) is greater than “0”</t>
        </is>
      </c>
      <c r="D391" s="34" t="inlineStr"/>
      <c r="E391" s="33" t="inlineStr"/>
      <c r="F391" s="33" t="inlineStr"/>
      <c r="G391" s="33" t="inlineStr"/>
      <c r="H391" s="33" t="inlineStr"/>
      <c r="I391" s="33" t="inlineStr"/>
      <c r="J391" s="33" t="inlineStr"/>
      <c r="K391" s="33" t="inlineStr"/>
      <c r="L391" s="33" t="inlineStr"/>
      <c r="M391" s="33" t="inlineStr"/>
      <c r="N391" s="33" t="inlineStr"/>
      <c r="O391" s="33" t="inlineStr"/>
      <c r="P391" s="33" t="inlineStr"/>
      <c r="Q391" s="33" t="inlineStr"/>
      <c r="R391" s="33" t="inlineStr"/>
      <c r="S391" s="33" t="inlineStr"/>
      <c r="T391" s="33" t="inlineStr"/>
      <c r="U391" s="33" t="inlineStr"/>
      <c r="V391" s="33" t="inlineStr"/>
      <c r="W391" s="33" t="inlineStr"/>
      <c r="X391" s="33" t="inlineStr"/>
      <c r="Y391" s="33" t="inlineStr"/>
      <c r="Z391" s="33" t="inlineStr"/>
      <c r="AA391" s="33" t="inlineStr"/>
      <c r="AB391" s="33" t="inlineStr"/>
      <c r="AC391" s="33" t="inlineStr"/>
      <c r="AD391" s="33" t="inlineStr"/>
      <c r="AE391" s="33" t="inlineStr"/>
      <c r="AF391" s="33" t="inlineStr"/>
      <c r="AG391" s="33" t="inlineStr"/>
      <c r="AH391">
        <f>COUNTA(D391:D391)&gt;0</f>
        <v/>
      </c>
      <c r="AI391">
        <f>IFERROR(AND($D$7&lt;&gt;"",$D$7&gt;0),FALSE)</f>
        <v/>
      </c>
      <c r="AJ391">
        <f>IFERROR(AND($D$7="",NOT(AND($D$7&lt;&gt;"",$D$7&gt;0))),FALSE)</f>
        <v/>
      </c>
      <c r="AK391">
        <f>IF(AI391,IF(AH391,"ANSWERED","MISSING"),IF(AJ391,IF(AH391,"INVALID","CONTROLLER MISSING"),IF(AH391,"INVALID","NOT APPLICABLE")))</f>
        <v/>
      </c>
      <c r="AL391" t="inlineStr">
        <is>
          <t>PARSED</t>
        </is>
      </c>
    </row>
    <row r="392" ht="24" customHeight="1">
      <c r="A392" s="28" t="inlineStr">
        <is>
          <t>AMLE — CUSTOMER DUE DILIGENCE AND MONITORING</t>
        </is>
      </c>
      <c r="B392" s="28" t="n"/>
      <c r="C392" s="28" t="n"/>
      <c r="D392" s="28" t="n"/>
      <c r="E392" s="28" t="n"/>
      <c r="F392" s="28" t="n"/>
      <c r="G392" s="28" t="n"/>
      <c r="H392" s="28" t="n"/>
      <c r="I392" s="28" t="n"/>
      <c r="J392" s="28" t="n"/>
      <c r="K392" s="28" t="n"/>
      <c r="L392" s="28" t="n"/>
      <c r="M392" s="28" t="n"/>
      <c r="N392" s="28" t="n"/>
      <c r="O392" s="28" t="n"/>
      <c r="P392" s="28" t="n"/>
      <c r="Q392" s="28" t="n"/>
      <c r="R392" s="28" t="n"/>
      <c r="S392" s="28" t="n"/>
      <c r="T392" s="28" t="n"/>
      <c r="U392" s="28" t="n"/>
      <c r="V392" s="28" t="n"/>
      <c r="W392" s="28" t="n"/>
      <c r="X392" s="28" t="n"/>
      <c r="Y392" s="28" t="n"/>
      <c r="Z392" s="28" t="n"/>
      <c r="AA392" s="28" t="n"/>
      <c r="AB392" s="28" t="n"/>
      <c r="AC392" s="28" t="n"/>
      <c r="AD392" s="28" t="n"/>
      <c r="AE392" s="28" t="n"/>
      <c r="AF392" s="28" t="n"/>
      <c r="AG392" s="28" t="n"/>
    </row>
    <row r="393">
      <c r="A393" s="29" t="inlineStr">
        <is>
          <t>FINS_AMLE_388_v1</t>
        </is>
      </c>
      <c r="B393" s="30" t="inlineStr">
        <is>
          <t>Customers – LE/Trusts with BO Not Identified</t>
        </is>
      </c>
      <c r="C393" s="31" t="inlineStr">
        <is>
          <t>Indicate the number of customers that are legal entities, legal arrangements or trusts whose beneficial owners have not been identified, as of the end of the reference year.
As per Article 2(1)(28) AMLR, ‘beneficial own…</t>
        </is>
      </c>
      <c r="D393" s="32" t="inlineStr"/>
      <c r="E393" s="33" t="inlineStr"/>
      <c r="F393" s="33" t="inlineStr"/>
      <c r="G393" s="33" t="inlineStr"/>
      <c r="H393" s="33" t="inlineStr"/>
      <c r="I393" s="33" t="inlineStr"/>
      <c r="J393" s="33" t="inlineStr"/>
      <c r="K393" s="33" t="inlineStr"/>
      <c r="L393" s="33" t="inlineStr"/>
      <c r="M393" s="33" t="inlineStr"/>
      <c r="N393" s="33" t="inlineStr"/>
      <c r="O393" s="33" t="inlineStr"/>
      <c r="P393" s="33" t="inlineStr"/>
      <c r="Q393" s="33" t="inlineStr"/>
      <c r="R393" s="33" t="inlineStr"/>
      <c r="S393" s="33" t="inlineStr"/>
      <c r="T393" s="33" t="inlineStr"/>
      <c r="U393" s="33" t="inlineStr"/>
      <c r="V393" s="33" t="inlineStr"/>
      <c r="W393" s="33" t="inlineStr"/>
      <c r="X393" s="33" t="inlineStr"/>
      <c r="Y393" s="33" t="inlineStr"/>
      <c r="Z393" s="33" t="inlineStr"/>
      <c r="AA393" s="33" t="inlineStr"/>
      <c r="AB393" s="33" t="inlineStr"/>
      <c r="AC393" s="33" t="inlineStr"/>
      <c r="AD393" s="33" t="inlineStr"/>
      <c r="AE393" s="33" t="inlineStr"/>
      <c r="AF393" s="33" t="inlineStr"/>
      <c r="AG393" s="33" t="inlineStr"/>
      <c r="AH393">
        <f>COUNTA(D393:D393)&gt;0</f>
        <v/>
      </c>
      <c r="AI393">
        <f>TRUE</f>
        <v/>
      </c>
      <c r="AJ393">
        <f>FALSE</f>
        <v/>
      </c>
      <c r="AK393">
        <f>IF(AH393,"ANSWERED","MISSING")</f>
        <v/>
      </c>
      <c r="AL393" t="inlineStr">
        <is>
          <t>NO_DEPENDENCY</t>
        </is>
      </c>
    </row>
    <row r="394">
      <c r="A394" s="29" t="inlineStr">
        <is>
          <t>FINS_AMLE_389_v1</t>
        </is>
      </c>
      <c r="B394" s="30" t="inlineStr">
        <is>
          <t>Customers – LE/Trusts With BO Identified Not Verified</t>
        </is>
      </c>
      <c r="C394" s="31" t="inlineStr">
        <is>
          <t>Indicate the number of customers that are legal entities, legal arrangements or trusts whose beneficial owners have been identified but the identity of whom has not been verified, as of the end of the reference year.
As…</t>
        </is>
      </c>
      <c r="D394" s="32" t="inlineStr"/>
      <c r="E394" s="33" t="inlineStr"/>
      <c r="F394" s="33" t="inlineStr"/>
      <c r="G394" s="33" t="inlineStr"/>
      <c r="H394" s="33" t="inlineStr"/>
      <c r="I394" s="33" t="inlineStr"/>
      <c r="J394" s="33" t="inlineStr"/>
      <c r="K394" s="33" t="inlineStr"/>
      <c r="L394" s="33" t="inlineStr"/>
      <c r="M394" s="33" t="inlineStr"/>
      <c r="N394" s="33" t="inlineStr"/>
      <c r="O394" s="33" t="inlineStr"/>
      <c r="P394" s="33" t="inlineStr"/>
      <c r="Q394" s="33" t="inlineStr"/>
      <c r="R394" s="33" t="inlineStr"/>
      <c r="S394" s="33" t="inlineStr"/>
      <c r="T394" s="33" t="inlineStr"/>
      <c r="U394" s="33" t="inlineStr"/>
      <c r="V394" s="33" t="inlineStr"/>
      <c r="W394" s="33" t="inlineStr"/>
      <c r="X394" s="33" t="inlineStr"/>
      <c r="Y394" s="33" t="inlineStr"/>
      <c r="Z394" s="33" t="inlineStr"/>
      <c r="AA394" s="33" t="inlineStr"/>
      <c r="AB394" s="33" t="inlineStr"/>
      <c r="AC394" s="33" t="inlineStr"/>
      <c r="AD394" s="33" t="inlineStr"/>
      <c r="AE394" s="33" t="inlineStr"/>
      <c r="AF394" s="33" t="inlineStr"/>
      <c r="AG394" s="33" t="inlineStr"/>
      <c r="AH394">
        <f>COUNTA(D394:D394)&gt;0</f>
        <v/>
      </c>
      <c r="AI394">
        <f>TRUE</f>
        <v/>
      </c>
      <c r="AJ394">
        <f>FALSE</f>
        <v/>
      </c>
      <c r="AK394">
        <f>IF(AH394,"ANSWERED","MISSING")</f>
        <v/>
      </c>
      <c r="AL394" t="inlineStr">
        <is>
          <t>NO_DEPENDENCY</t>
        </is>
      </c>
    </row>
    <row r="395">
      <c r="A395" s="29" t="inlineStr">
        <is>
          <t>FINS_AMLE_390_v1</t>
        </is>
      </c>
      <c r="B395" s="30" t="inlineStr">
        <is>
          <t>Customers – Missing ID/Verification Documentation</t>
        </is>
      </c>
      <c r="C395" s="31" t="inlineStr">
        <is>
          <t>Indicate the number of customers (both natural and legal persons) for which no identity document (or equivalent document or non-face-to-face measure) is recorded as of the end of the reference year.
This includes:
- Out…
WHEN TO ANSWER: “Total Customers” (FINS_AMLE_14) is greater than “0”</t>
        </is>
      </c>
      <c r="D395" s="34" t="inlineStr"/>
      <c r="E395" s="33" t="inlineStr"/>
      <c r="F395" s="33" t="inlineStr"/>
      <c r="G395" s="33" t="inlineStr"/>
      <c r="H395" s="33" t="inlineStr"/>
      <c r="I395" s="33" t="inlineStr"/>
      <c r="J395" s="33" t="inlineStr"/>
      <c r="K395" s="33" t="inlineStr"/>
      <c r="L395" s="33" t="inlineStr"/>
      <c r="M395" s="33" t="inlineStr"/>
      <c r="N395" s="33" t="inlineStr"/>
      <c r="O395" s="33" t="inlineStr"/>
      <c r="P395" s="33" t="inlineStr"/>
      <c r="Q395" s="33" t="inlineStr"/>
      <c r="R395" s="33" t="inlineStr"/>
      <c r="S395" s="33" t="inlineStr"/>
      <c r="T395" s="33" t="inlineStr"/>
      <c r="U395" s="33" t="inlineStr"/>
      <c r="V395" s="33" t="inlineStr"/>
      <c r="W395" s="33" t="inlineStr"/>
      <c r="X395" s="33" t="inlineStr"/>
      <c r="Y395" s="33" t="inlineStr"/>
      <c r="Z395" s="33" t="inlineStr"/>
      <c r="AA395" s="33" t="inlineStr"/>
      <c r="AB395" s="33" t="inlineStr"/>
      <c r="AC395" s="33" t="inlineStr"/>
      <c r="AD395" s="33" t="inlineStr"/>
      <c r="AE395" s="33" t="inlineStr"/>
      <c r="AF395" s="33" t="inlineStr"/>
      <c r="AG395" s="33" t="inlineStr"/>
      <c r="AH395">
        <f>COUNTA(D395:D395)&gt;0</f>
        <v/>
      </c>
      <c r="AI395">
        <f>IFERROR(AND($D$7&lt;&gt;"",$D$7&gt;0),FALSE)</f>
        <v/>
      </c>
      <c r="AJ395">
        <f>IFERROR(AND($D$7="",NOT(AND($D$7&lt;&gt;"",$D$7&gt;0))),FALSE)</f>
        <v/>
      </c>
      <c r="AK395">
        <f>IF(AI395,IF(AH395,"ANSWERED","MISSING"),IF(AJ395,IF(AH395,"INVALID","CONTROLLER MISSING"),IF(AH395,"INVALID","NOT APPLICABLE")))</f>
        <v/>
      </c>
      <c r="AL395" t="inlineStr">
        <is>
          <t>PARSED</t>
        </is>
      </c>
    </row>
    <row r="396">
      <c r="A396" s="29" t="inlineStr">
        <is>
          <t>FINS_AMLE_391_v1</t>
        </is>
      </c>
      <c r="B396" s="30" t="inlineStr">
        <is>
          <t>Customers – CDD Not Compliant with Article 20 AMLR</t>
        </is>
      </c>
      <c r="C396" s="31" t="inlineStr">
        <is>
          <t>Indicate the number of customers (both natural and legal persons) whose CDD data and information is not yet in line with the requirements of Article 20 AMLR as listed in Section B of Annex I, as of the end of the refere…
WHEN TO ANSWER: “Total Customers” (FINS_AMLE_14) is greater than “0”</t>
        </is>
      </c>
      <c r="D396" s="34" t="inlineStr"/>
      <c r="E396" s="33" t="inlineStr"/>
      <c r="F396" s="33" t="inlineStr"/>
      <c r="G396" s="33" t="inlineStr"/>
      <c r="H396" s="33" t="inlineStr"/>
      <c r="I396" s="33" t="inlineStr"/>
      <c r="J396" s="33" t="inlineStr"/>
      <c r="K396" s="33" t="inlineStr"/>
      <c r="L396" s="33" t="inlineStr"/>
      <c r="M396" s="33" t="inlineStr"/>
      <c r="N396" s="33" t="inlineStr"/>
      <c r="O396" s="33" t="inlineStr"/>
      <c r="P396" s="33" t="inlineStr"/>
      <c r="Q396" s="33" t="inlineStr"/>
      <c r="R396" s="33" t="inlineStr"/>
      <c r="S396" s="33" t="inlineStr"/>
      <c r="T396" s="33" t="inlineStr"/>
      <c r="U396" s="33" t="inlineStr"/>
      <c r="V396" s="33" t="inlineStr"/>
      <c r="W396" s="33" t="inlineStr"/>
      <c r="X396" s="33" t="inlineStr"/>
      <c r="Y396" s="33" t="inlineStr"/>
      <c r="Z396" s="33" t="inlineStr"/>
      <c r="AA396" s="33" t="inlineStr"/>
      <c r="AB396" s="33" t="inlineStr"/>
      <c r="AC396" s="33" t="inlineStr"/>
      <c r="AD396" s="33" t="inlineStr"/>
      <c r="AE396" s="33" t="inlineStr"/>
      <c r="AF396" s="33" t="inlineStr"/>
      <c r="AG396" s="33" t="inlineStr"/>
      <c r="AH396">
        <f>COUNTA(D396:D396)&gt;0</f>
        <v/>
      </c>
      <c r="AI396">
        <f>IFERROR(AND($D$7&lt;&gt;"",$D$7&gt;0),FALSE)</f>
        <v/>
      </c>
      <c r="AJ396">
        <f>IFERROR(AND($D$7="",NOT(AND($D$7&lt;&gt;"",$D$7&gt;0))),FALSE)</f>
        <v/>
      </c>
      <c r="AK396">
        <f>IF(AI396,IF(AH396,"ANSWERED","MISSING"),IF(AJ396,IF(AH396,"INVALID","CONTROLLER MISSING"),IF(AH396,"INVALID","NOT APPLICABLE")))</f>
        <v/>
      </c>
      <c r="AL396" t="inlineStr">
        <is>
          <t>PARSED</t>
        </is>
      </c>
    </row>
    <row r="397">
      <c r="A397" s="29" t="inlineStr">
        <is>
          <t>FINS_AMLE_392_v1</t>
        </is>
      </c>
      <c r="B397" s="30" t="inlineStr">
        <is>
          <t>Customers – Without ML/TF Risk Profile</t>
        </is>
      </c>
      <c r="C397" s="31" t="inlineStr">
        <is>
          <t>Indicate the number of customers (both natural and legal persons) without ML/TF risk profile (excluding customers with whom the reporting obliged entity does not have a business relationship), as of the end of the refer…
WHEN TO ANSWER: “Total Customers” (FINS_AMLE_14) is greater than “0”</t>
        </is>
      </c>
      <c r="D397" s="34" t="inlineStr"/>
      <c r="E397" s="33" t="inlineStr"/>
      <c r="F397" s="33" t="inlineStr"/>
      <c r="G397" s="33" t="inlineStr"/>
      <c r="H397" s="33" t="inlineStr"/>
      <c r="I397" s="33" t="inlineStr"/>
      <c r="J397" s="33" t="inlineStr"/>
      <c r="K397" s="33" t="inlineStr"/>
      <c r="L397" s="33" t="inlineStr"/>
      <c r="M397" s="33" t="inlineStr"/>
      <c r="N397" s="33" t="inlineStr"/>
      <c r="O397" s="33" t="inlineStr"/>
      <c r="P397" s="33" t="inlineStr"/>
      <c r="Q397" s="33" t="inlineStr"/>
      <c r="R397" s="33" t="inlineStr"/>
      <c r="S397" s="33" t="inlineStr"/>
      <c r="T397" s="33" t="inlineStr"/>
      <c r="U397" s="33" t="inlineStr"/>
      <c r="V397" s="33" t="inlineStr"/>
      <c r="W397" s="33" t="inlineStr"/>
      <c r="X397" s="33" t="inlineStr"/>
      <c r="Y397" s="33" t="inlineStr"/>
      <c r="Z397" s="33" t="inlineStr"/>
      <c r="AA397" s="33" t="inlineStr"/>
      <c r="AB397" s="33" t="inlineStr"/>
      <c r="AC397" s="33" t="inlineStr"/>
      <c r="AD397" s="33" t="inlineStr"/>
      <c r="AE397" s="33" t="inlineStr"/>
      <c r="AF397" s="33" t="inlineStr"/>
      <c r="AG397" s="33" t="inlineStr"/>
      <c r="AH397">
        <f>COUNTA(D397:D397)&gt;0</f>
        <v/>
      </c>
      <c r="AI397">
        <f>IFERROR(AND($D$7&lt;&gt;"",$D$7&gt;0),FALSE)</f>
        <v/>
      </c>
      <c r="AJ397">
        <f>IFERROR(AND($D$7="",NOT(AND($D$7&lt;&gt;"",$D$7&gt;0))),FALSE)</f>
        <v/>
      </c>
      <c r="AK397">
        <f>IF(AI397,IF(AH397,"ANSWERED","MISSING"),IF(AJ397,IF(AH397,"INVALID","CONTROLLER MISSING"),IF(AH397,"INVALID","NOT APPLICABLE")))</f>
        <v/>
      </c>
      <c r="AL397" t="inlineStr">
        <is>
          <t>PARSED</t>
        </is>
      </c>
    </row>
    <row r="398">
      <c r="A398" s="29" t="inlineStr">
        <is>
          <t>FINS_AMLE_393_v1</t>
        </is>
      </c>
      <c r="B398" s="30" t="inlineStr">
        <is>
          <t>Customers – Information Reviews Due</t>
        </is>
      </c>
      <c r="C398" s="31" t="inlineStr">
        <is>
          <t>Indicate the number of customers (both natural persons and legal entities) for whom a review of customer information was due, in accordance with the reporting obliged entity's AML/CFT policies and procedures regarding o…
WHEN TO ANSWER: “Total Customers” (FINS_AMLE_14) is greater than “0”</t>
        </is>
      </c>
      <c r="D398" s="34" t="inlineStr"/>
      <c r="E398" s="33" t="inlineStr"/>
      <c r="F398" s="33" t="inlineStr"/>
      <c r="G398" s="33" t="inlineStr"/>
      <c r="H398" s="33" t="inlineStr"/>
      <c r="I398" s="33" t="inlineStr"/>
      <c r="J398" s="33" t="inlineStr"/>
      <c r="K398" s="33" t="inlineStr"/>
      <c r="L398" s="33" t="inlineStr"/>
      <c r="M398" s="33" t="inlineStr"/>
      <c r="N398" s="33" t="inlineStr"/>
      <c r="O398" s="33" t="inlineStr"/>
      <c r="P398" s="33" t="inlineStr"/>
      <c r="Q398" s="33" t="inlineStr"/>
      <c r="R398" s="33" t="inlineStr"/>
      <c r="S398" s="33" t="inlineStr"/>
      <c r="T398" s="33" t="inlineStr"/>
      <c r="U398" s="33" t="inlineStr"/>
      <c r="V398" s="33" t="inlineStr"/>
      <c r="W398" s="33" t="inlineStr"/>
      <c r="X398" s="33" t="inlineStr"/>
      <c r="Y398" s="33" t="inlineStr"/>
      <c r="Z398" s="33" t="inlineStr"/>
      <c r="AA398" s="33" t="inlineStr"/>
      <c r="AB398" s="33" t="inlineStr"/>
      <c r="AC398" s="33" t="inlineStr"/>
      <c r="AD398" s="33" t="inlineStr"/>
      <c r="AE398" s="33" t="inlineStr"/>
      <c r="AF398" s="33" t="inlineStr"/>
      <c r="AG398" s="33" t="inlineStr"/>
      <c r="AH398">
        <f>COUNTA(D398:D398)&gt;0</f>
        <v/>
      </c>
      <c r="AI398">
        <f>IFERROR(AND($D$7&lt;&gt;"",$D$7&gt;0),FALSE)</f>
        <v/>
      </c>
      <c r="AJ398">
        <f>IFERROR(AND($D$7="",NOT(AND($D$7&lt;&gt;"",$D$7&gt;0))),FALSE)</f>
        <v/>
      </c>
      <c r="AK398">
        <f>IF(AI398,IF(AH398,"ANSWERED","MISSING"),IF(AJ398,IF(AH398,"INVALID","CONTROLLER MISSING"),IF(AH398,"INVALID","NOT APPLICABLE")))</f>
        <v/>
      </c>
      <c r="AL398" t="inlineStr">
        <is>
          <t>PARSED</t>
        </is>
      </c>
    </row>
    <row r="399">
      <c r="A399" s="29" t="inlineStr">
        <is>
          <t>FINS_AMLE_394_v1</t>
        </is>
      </c>
      <c r="B399" s="30" t="inlineStr">
        <is>
          <t>Customers – Information Updates Completed</t>
        </is>
      </c>
      <c r="C399" s="31" t="inlineStr">
        <is>
          <t>Indicate the number of customers (both natural persons and legal entities) for whom a review of customer information was due during the reference year (as per data point FINS_AML_353 above), in accordance with the repor…
WHEN TO ANSWER: “Total Customers” (FINS_AMLE_14) is greater than “0”</t>
        </is>
      </c>
      <c r="D399" s="34" t="inlineStr"/>
      <c r="E399" s="33" t="inlineStr"/>
      <c r="F399" s="33" t="inlineStr"/>
      <c r="G399" s="33" t="inlineStr"/>
      <c r="H399" s="33" t="inlineStr"/>
      <c r="I399" s="33" t="inlineStr"/>
      <c r="J399" s="33" t="inlineStr"/>
      <c r="K399" s="33" t="inlineStr"/>
      <c r="L399" s="33" t="inlineStr"/>
      <c r="M399" s="33" t="inlineStr"/>
      <c r="N399" s="33" t="inlineStr"/>
      <c r="O399" s="33" t="inlineStr"/>
      <c r="P399" s="33" t="inlineStr"/>
      <c r="Q399" s="33" t="inlineStr"/>
      <c r="R399" s="33" t="inlineStr"/>
      <c r="S399" s="33" t="inlineStr"/>
      <c r="T399" s="33" t="inlineStr"/>
      <c r="U399" s="33" t="inlineStr"/>
      <c r="V399" s="33" t="inlineStr"/>
      <c r="W399" s="33" t="inlineStr"/>
      <c r="X399" s="33" t="inlineStr"/>
      <c r="Y399" s="33" t="inlineStr"/>
      <c r="Z399" s="33" t="inlineStr"/>
      <c r="AA399" s="33" t="inlineStr"/>
      <c r="AB399" s="33" t="inlineStr"/>
      <c r="AC399" s="33" t="inlineStr"/>
      <c r="AD399" s="33" t="inlineStr"/>
      <c r="AE399" s="33" t="inlineStr"/>
      <c r="AF399" s="33" t="inlineStr"/>
      <c r="AG399" s="33" t="inlineStr"/>
      <c r="AH399">
        <f>COUNTA(D399:D399)&gt;0</f>
        <v/>
      </c>
      <c r="AI399">
        <f>IFERROR(AND($D$7&lt;&gt;"",$D$7&gt;0),FALSE)</f>
        <v/>
      </c>
      <c r="AJ399">
        <f>IFERROR(AND($D$7="",NOT(AND($D$7&lt;&gt;"",$D$7&gt;0))),FALSE)</f>
        <v/>
      </c>
      <c r="AK399">
        <f>IF(AI399,IF(AH399,"ANSWERED","MISSING"),IF(AJ399,IF(AH399,"INVALID","CONTROLLER MISSING"),IF(AH399,"INVALID","NOT APPLICABLE")))</f>
        <v/>
      </c>
      <c r="AL399" t="inlineStr">
        <is>
          <t>PARSED</t>
        </is>
      </c>
    </row>
    <row r="400" ht="24" customHeight="1">
      <c r="A400" s="28" t="inlineStr">
        <is>
          <t>AMLE — ONGOING MONITORING (TRANSACTION SCRUTINY) AND REPORTING</t>
        </is>
      </c>
      <c r="B400" s="28" t="n"/>
      <c r="C400" s="28" t="n"/>
      <c r="D400" s="28" t="n"/>
      <c r="E400" s="28" t="n"/>
      <c r="F400" s="28" t="n"/>
      <c r="G400" s="28" t="n"/>
      <c r="H400" s="28" t="n"/>
      <c r="I400" s="28" t="n"/>
      <c r="J400" s="28" t="n"/>
      <c r="K400" s="28" t="n"/>
      <c r="L400" s="28" t="n"/>
      <c r="M400" s="28" t="n"/>
      <c r="N400" s="28" t="n"/>
      <c r="O400" s="28" t="n"/>
      <c r="P400" s="28" t="n"/>
      <c r="Q400" s="28" t="n"/>
      <c r="R400" s="28" t="n"/>
      <c r="S400" s="28" t="n"/>
      <c r="T400" s="28" t="n"/>
      <c r="U400" s="28" t="n"/>
      <c r="V400" s="28" t="n"/>
      <c r="W400" s="28" t="n"/>
      <c r="X400" s="28" t="n"/>
      <c r="Y400" s="28" t="n"/>
      <c r="Z400" s="28" t="n"/>
      <c r="AA400" s="28" t="n"/>
      <c r="AB400" s="28" t="n"/>
      <c r="AC400" s="28" t="n"/>
      <c r="AD400" s="28" t="n"/>
      <c r="AE400" s="28" t="n"/>
      <c r="AF400" s="28" t="n"/>
      <c r="AG400" s="28" t="n"/>
    </row>
    <row r="401">
      <c r="A401" s="29" t="inlineStr">
        <is>
          <t>FINS_AMLE_395_v1</t>
        </is>
      </c>
      <c r="B401" s="30" t="inlineStr">
        <is>
          <t>The Obliged Entity Has a Transaction/ Monitoring System in Place</t>
        </is>
      </c>
      <c r="C401" s="31" t="inlineStr">
        <is>
          <t>Indicate whether the reporting obliged entity conducts ongoing monitoring business relationships, including transactions undertaken by the customer throughout the course of a business relationship, as required by Articl…
OPTIONS: Yes | No</t>
        </is>
      </c>
      <c r="D401" s="32" t="inlineStr"/>
      <c r="E401" s="33" t="inlineStr"/>
      <c r="F401" s="33" t="inlineStr"/>
      <c r="G401" s="33" t="inlineStr"/>
      <c r="H401" s="33" t="inlineStr"/>
      <c r="I401" s="33" t="inlineStr"/>
      <c r="J401" s="33" t="inlineStr"/>
      <c r="K401" s="33" t="inlineStr"/>
      <c r="L401" s="33" t="inlineStr"/>
      <c r="M401" s="33" t="inlineStr"/>
      <c r="N401" s="33" t="inlineStr"/>
      <c r="O401" s="33" t="inlineStr"/>
      <c r="P401" s="33" t="inlineStr"/>
      <c r="Q401" s="33" t="inlineStr"/>
      <c r="R401" s="33" t="inlineStr"/>
      <c r="S401" s="33" t="inlineStr"/>
      <c r="T401" s="33" t="inlineStr"/>
      <c r="U401" s="33" t="inlineStr"/>
      <c r="V401" s="33" t="inlineStr"/>
      <c r="W401" s="33" t="inlineStr"/>
      <c r="X401" s="33" t="inlineStr"/>
      <c r="Y401" s="33" t="inlineStr"/>
      <c r="Z401" s="33" t="inlineStr"/>
      <c r="AA401" s="33" t="inlineStr"/>
      <c r="AB401" s="33" t="inlineStr"/>
      <c r="AC401" s="33" t="inlineStr"/>
      <c r="AD401" s="33" t="inlineStr"/>
      <c r="AE401" s="33" t="inlineStr"/>
      <c r="AF401" s="33" t="inlineStr"/>
      <c r="AG401" s="33" t="inlineStr"/>
      <c r="AH401">
        <f>COUNTA(D401:D401)&gt;0</f>
        <v/>
      </c>
      <c r="AI401">
        <f>TRUE</f>
        <v/>
      </c>
      <c r="AJ401">
        <f>FALSE</f>
        <v/>
      </c>
      <c r="AK401">
        <f>IF(AH401,"ANSWERED","MISSING")</f>
        <v/>
      </c>
      <c r="AL401" t="inlineStr">
        <is>
          <t>NO_DEPENDENCY</t>
        </is>
      </c>
    </row>
    <row r="402">
      <c r="A402" s="29" t="inlineStr">
        <is>
          <t>FINS_AMLE_396_v1</t>
        </is>
      </c>
      <c r="B402" s="30" t="inlineStr">
        <is>
          <t>Transaction / Activity Monitoring System Type</t>
        </is>
      </c>
      <c r="C402" s="31" t="inlineStr">
        <is>
          <t>Indicate whether the transaction/activity monitoring system is:
a) Not automated; a system where alerts are generated manually in order to identify transactions/activities carried out by customers that could potentially…
OPTIONS: At least partially automated | Not Automated
WHEN TO ANSWER: “The Obliged Entity Has a Transaction/ Monitoring System in Place” (FINS_AMLE_395) is “Yes”</t>
        </is>
      </c>
      <c r="D402" s="34" t="inlineStr"/>
      <c r="E402" s="33" t="inlineStr"/>
      <c r="F402" s="33" t="inlineStr"/>
      <c r="G402" s="33" t="inlineStr"/>
      <c r="H402" s="33" t="inlineStr"/>
      <c r="I402" s="33" t="inlineStr"/>
      <c r="J402" s="33" t="inlineStr"/>
      <c r="K402" s="33" t="inlineStr"/>
      <c r="L402" s="33" t="inlineStr"/>
      <c r="M402" s="33" t="inlineStr"/>
      <c r="N402" s="33" t="inlineStr"/>
      <c r="O402" s="33" t="inlineStr"/>
      <c r="P402" s="33" t="inlineStr"/>
      <c r="Q402" s="33" t="inlineStr"/>
      <c r="R402" s="33" t="inlineStr"/>
      <c r="S402" s="33" t="inlineStr"/>
      <c r="T402" s="33" t="inlineStr"/>
      <c r="U402" s="33" t="inlineStr"/>
      <c r="V402" s="33" t="inlineStr"/>
      <c r="W402" s="33" t="inlineStr"/>
      <c r="X402" s="33" t="inlineStr"/>
      <c r="Y402" s="33" t="inlineStr"/>
      <c r="Z402" s="33" t="inlineStr"/>
      <c r="AA402" s="33" t="inlineStr"/>
      <c r="AB402" s="33" t="inlineStr"/>
      <c r="AC402" s="33" t="inlineStr"/>
      <c r="AD402" s="33" t="inlineStr"/>
      <c r="AE402" s="33" t="inlineStr"/>
      <c r="AF402" s="33" t="inlineStr"/>
      <c r="AG402" s="33" t="inlineStr"/>
      <c r="AH402">
        <f>COUNTA(D402:D402)&gt;0</f>
        <v/>
      </c>
      <c r="AI402">
        <f>IFERROR(AND($D$401&lt;&gt;"",$D$401="Yes"),FALSE)</f>
        <v/>
      </c>
      <c r="AJ402">
        <f>IFERROR(AND($D$401="",NOT(AND($D$401&lt;&gt;"",$D$401="Yes"))),FALSE)</f>
        <v/>
      </c>
      <c r="AK402">
        <f>IF(AI402,IF(AH402,"ANSWERED","MISSING"),IF(AJ402,IF(AH402,"INVALID","CONTROLLER MISSING"),IF(AH402,"INVALID","NOT APPLICABLE")))</f>
        <v/>
      </c>
      <c r="AL402" t="inlineStr">
        <is>
          <t>PARSED</t>
        </is>
      </c>
    </row>
    <row r="403">
      <c r="A403" s="29" t="inlineStr">
        <is>
          <t>FINS_AMLE_397_v1</t>
        </is>
      </c>
      <c r="B403" s="30" t="inlineStr">
        <is>
          <t>If manual system: Average Alert Analysis Time (Days)</t>
        </is>
      </c>
      <c r="C403" s="31" t="inlineStr">
        <is>
          <t>Indicate the average number of calendar days between the moment in which the transaction occurred and completion of the analysis.
For obliged reporting entities using event-driven monitoring analysis, the reported timef…
WHEN TO ANSWER: “Transaction / Activity Monitoring System Type” (FINS_AMLE_396) includes “Not Automated”</t>
        </is>
      </c>
      <c r="D403" s="34" t="inlineStr"/>
      <c r="E403" s="33" t="inlineStr"/>
      <c r="F403" s="33" t="inlineStr"/>
      <c r="G403" s="33" t="inlineStr"/>
      <c r="H403" s="33" t="inlineStr"/>
      <c r="I403" s="33" t="inlineStr"/>
      <c r="J403" s="33" t="inlineStr"/>
      <c r="K403" s="33" t="inlineStr"/>
      <c r="L403" s="33" t="inlineStr"/>
      <c r="M403" s="33" t="inlineStr"/>
      <c r="N403" s="33" t="inlineStr"/>
      <c r="O403" s="33" t="inlineStr"/>
      <c r="P403" s="33" t="inlineStr"/>
      <c r="Q403" s="33" t="inlineStr"/>
      <c r="R403" s="33" t="inlineStr"/>
      <c r="S403" s="33" t="inlineStr"/>
      <c r="T403" s="33" t="inlineStr"/>
      <c r="U403" s="33" t="inlineStr"/>
      <c r="V403" s="33" t="inlineStr"/>
      <c r="W403" s="33" t="inlineStr"/>
      <c r="X403" s="33" t="inlineStr"/>
      <c r="Y403" s="33" t="inlineStr"/>
      <c r="Z403" s="33" t="inlineStr"/>
      <c r="AA403" s="33" t="inlineStr"/>
      <c r="AB403" s="33" t="inlineStr"/>
      <c r="AC403" s="33" t="inlineStr"/>
      <c r="AD403" s="33" t="inlineStr"/>
      <c r="AE403" s="33" t="inlineStr"/>
      <c r="AF403" s="33" t="inlineStr"/>
      <c r="AG403" s="33" t="inlineStr"/>
      <c r="AH403">
        <f>COUNTA(D403:D403)&gt;0</f>
        <v/>
      </c>
      <c r="AI403">
        <f>IFERROR(COUNTIF('2- AMLE'!$D$402:$D$402,"Not Automated")&gt;0,FALSE)</f>
        <v/>
      </c>
      <c r="AJ403">
        <f>IFERROR(AND(COUNTA('2- AMLE'!$D$402:$D$402)=0,NOT(COUNTIF('2- AMLE'!$D$402:$D$402,"Not Automated")&gt;0)),FALSE)</f>
        <v/>
      </c>
      <c r="AK403">
        <f>IF(AI403,IF(AH403,"ANSWERED","MISSING"),IF(AJ403,IF(AH403,"INVALID","CONTROLLER MISSING"),IF(AH403,"INVALID","NOT APPLICABLE")))</f>
        <v/>
      </c>
      <c r="AL403" t="inlineStr">
        <is>
          <t>PARSED</t>
        </is>
      </c>
    </row>
    <row r="404">
      <c r="A404" s="29" t="inlineStr">
        <is>
          <t>FINS_AMLE_398_v1</t>
        </is>
      </c>
      <c r="B404" s="30" t="inlineStr">
        <is>
          <t>Automated Monitoring System - Alerts on Inconsistencies with Expected Number of Transactions</t>
        </is>
      </c>
      <c r="C404"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(FINS_AMLE_396) includes “At least partially automated”</t>
        </is>
      </c>
      <c r="D404" s="34" t="inlineStr"/>
      <c r="E404" s="33" t="inlineStr"/>
      <c r="F404" s="33" t="inlineStr"/>
      <c r="G404" s="33" t="inlineStr"/>
      <c r="H404" s="33" t="inlineStr"/>
      <c r="I404" s="33" t="inlineStr"/>
      <c r="J404" s="33" t="inlineStr"/>
      <c r="K404" s="33" t="inlineStr"/>
      <c r="L404" s="33" t="inlineStr"/>
      <c r="M404" s="33" t="inlineStr"/>
      <c r="N404" s="33" t="inlineStr"/>
      <c r="O404" s="33" t="inlineStr"/>
      <c r="P404" s="33" t="inlineStr"/>
      <c r="Q404" s="33" t="inlineStr"/>
      <c r="R404" s="33" t="inlineStr"/>
      <c r="S404" s="33" t="inlineStr"/>
      <c r="T404" s="33" t="inlineStr"/>
      <c r="U404" s="33" t="inlineStr"/>
      <c r="V404" s="33" t="inlineStr"/>
      <c r="W404" s="33" t="inlineStr"/>
      <c r="X404" s="33" t="inlineStr"/>
      <c r="Y404" s="33" t="inlineStr"/>
      <c r="Z404" s="33" t="inlineStr"/>
      <c r="AA404" s="33" t="inlineStr"/>
      <c r="AB404" s="33" t="inlineStr"/>
      <c r="AC404" s="33" t="inlineStr"/>
      <c r="AD404" s="33" t="inlineStr"/>
      <c r="AE404" s="33" t="inlineStr"/>
      <c r="AF404" s="33" t="inlineStr"/>
      <c r="AG404" s="33" t="inlineStr"/>
      <c r="AH404">
        <f>COUNTA(D404:D404)&gt;0</f>
        <v/>
      </c>
      <c r="AI404">
        <f>IFERROR(COUNTIF('2- AMLE'!$D$402:$D$402,"At least partially automated")&gt;0,FALSE)</f>
        <v/>
      </c>
      <c r="AJ404">
        <f>IFERROR(AND(COUNTA('2- AMLE'!$D$402:$D$402)=0,NOT(COUNTIF('2- AMLE'!$D$402:$D$402,"At least partially automated")&gt;0)),FALSE)</f>
        <v/>
      </c>
      <c r="AK404">
        <f>IF(AI404,IF(AH404,"ANSWERED","MISSING"),IF(AJ404,IF(AH404,"INVALID","CONTROLLER MISSING"),IF(AH404,"INVALID","NOT APPLICABLE")))</f>
        <v/>
      </c>
      <c r="AL404" t="inlineStr">
        <is>
          <t>PARSED</t>
        </is>
      </c>
    </row>
    <row r="405">
      <c r="A405" s="29" t="inlineStr">
        <is>
          <t>FINS_AMLE_399_v1</t>
        </is>
      </c>
      <c r="B405" s="30" t="inlineStr">
        <is>
          <t>Automated Monitoring System -Alerts on Inconsistencies with Expected Value of Aggregated Transactions</t>
        </is>
      </c>
      <c r="C405"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(FINS_AMLE_396) includes “At least partially automated”</t>
        </is>
      </c>
      <c r="D405" s="34" t="inlineStr"/>
      <c r="E405" s="33" t="inlineStr"/>
      <c r="F405" s="33" t="inlineStr"/>
      <c r="G405" s="33" t="inlineStr"/>
      <c r="H405" s="33" t="inlineStr"/>
      <c r="I405" s="33" t="inlineStr"/>
      <c r="J405" s="33" t="inlineStr"/>
      <c r="K405" s="33" t="inlineStr"/>
      <c r="L405" s="33" t="inlineStr"/>
      <c r="M405" s="33" t="inlineStr"/>
      <c r="N405" s="33" t="inlineStr"/>
      <c r="O405" s="33" t="inlineStr"/>
      <c r="P405" s="33" t="inlineStr"/>
      <c r="Q405" s="33" t="inlineStr"/>
      <c r="R405" s="33" t="inlineStr"/>
      <c r="S405" s="33" t="inlineStr"/>
      <c r="T405" s="33" t="inlineStr"/>
      <c r="U405" s="33" t="inlineStr"/>
      <c r="V405" s="33" t="inlineStr"/>
      <c r="W405" s="33" t="inlineStr"/>
      <c r="X405" s="33" t="inlineStr"/>
      <c r="Y405" s="33" t="inlineStr"/>
      <c r="Z405" s="33" t="inlineStr"/>
      <c r="AA405" s="33" t="inlineStr"/>
      <c r="AB405" s="33" t="inlineStr"/>
      <c r="AC405" s="33" t="inlineStr"/>
      <c r="AD405" s="33" t="inlineStr"/>
      <c r="AE405" s="33" t="inlineStr"/>
      <c r="AF405" s="33" t="inlineStr"/>
      <c r="AG405" s="33" t="inlineStr"/>
      <c r="AH405">
        <f>COUNTA(D405:D405)&gt;0</f>
        <v/>
      </c>
      <c r="AI405">
        <f>IFERROR(COUNTIF('2- AMLE'!$D$402:$D$402,"At least partially automated")&gt;0,FALSE)</f>
        <v/>
      </c>
      <c r="AJ405">
        <f>IFERROR(AND(COUNTA('2- AMLE'!$D$402:$D$402)=0,NOT(COUNTIF('2- AMLE'!$D$402:$D$402,"At least partially automated")&gt;0)),FALSE)</f>
        <v/>
      </c>
      <c r="AK405">
        <f>IF(AI405,IF(AH405,"ANSWERED","MISSING"),IF(AJ405,IF(AH405,"INVALID","CONTROLLER MISSING"),IF(AH405,"INVALID","NOT APPLICABLE")))</f>
        <v/>
      </c>
      <c r="AL405" t="inlineStr">
        <is>
          <t>PARSED</t>
        </is>
      </c>
    </row>
    <row r="406">
      <c r="A406" s="29" t="inlineStr">
        <is>
          <t>FINS_AMLE_400_v1</t>
        </is>
      </c>
      <c r="B406" s="30" t="inlineStr">
        <is>
          <t>Automated Monitoring System –Alerts on Inconsistencies with Expected Value of Single Transactions</t>
        </is>
      </c>
      <c r="C406"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(FINS_AMLE_396) includes “At least partially automated”</t>
        </is>
      </c>
      <c r="D406" s="34" t="inlineStr"/>
      <c r="E406" s="33" t="inlineStr"/>
      <c r="F406" s="33" t="inlineStr"/>
      <c r="G406" s="33" t="inlineStr"/>
      <c r="H406" s="33" t="inlineStr"/>
      <c r="I406" s="33" t="inlineStr"/>
      <c r="J406" s="33" t="inlineStr"/>
      <c r="K406" s="33" t="inlineStr"/>
      <c r="L406" s="33" t="inlineStr"/>
      <c r="M406" s="33" t="inlineStr"/>
      <c r="N406" s="33" t="inlineStr"/>
      <c r="O406" s="33" t="inlineStr"/>
      <c r="P406" s="33" t="inlineStr"/>
      <c r="Q406" s="33" t="inlineStr"/>
      <c r="R406" s="33" t="inlineStr"/>
      <c r="S406" s="33" t="inlineStr"/>
      <c r="T406" s="33" t="inlineStr"/>
      <c r="U406" s="33" t="inlineStr"/>
      <c r="V406" s="33" t="inlineStr"/>
      <c r="W406" s="33" t="inlineStr"/>
      <c r="X406" s="33" t="inlineStr"/>
      <c r="Y406" s="33" t="inlineStr"/>
      <c r="Z406" s="33" t="inlineStr"/>
      <c r="AA406" s="33" t="inlineStr"/>
      <c r="AB406" s="33" t="inlineStr"/>
      <c r="AC406" s="33" t="inlineStr"/>
      <c r="AD406" s="33" t="inlineStr"/>
      <c r="AE406" s="33" t="inlineStr"/>
      <c r="AF406" s="33" t="inlineStr"/>
      <c r="AG406" s="33" t="inlineStr"/>
      <c r="AH406">
        <f>COUNTA(D406:D406)&gt;0</f>
        <v/>
      </c>
      <c r="AI406">
        <f>IFERROR(COUNTIF('2- AMLE'!$D$402:$D$402,"At least partially automated")&gt;0,FALSE)</f>
        <v/>
      </c>
      <c r="AJ406">
        <f>IFERROR(AND(COUNTA('2- AMLE'!$D$402:$D$402)=0,NOT(COUNTIF('2- AMLE'!$D$402:$D$402,"At least partially automated")&gt;0)),FALSE)</f>
        <v/>
      </c>
      <c r="AK406">
        <f>IF(AI406,IF(AH406,"ANSWERED","MISSING"),IF(AJ406,IF(AH406,"INVALID","CONTROLLER MISSING"),IF(AH406,"INVALID","NOT APPLICABLE")))</f>
        <v/>
      </c>
      <c r="AL406" t="inlineStr">
        <is>
          <t>PARSED</t>
        </is>
      </c>
    </row>
    <row r="407">
      <c r="A407" s="29" t="inlineStr">
        <is>
          <t>FINS_AMLE_401_v1</t>
        </is>
      </c>
      <c r="B407" s="30" t="inlineStr">
        <is>
          <t>Automated Monitoring System – Alerts on Inconsistencies with Expected Counterparties</t>
        </is>
      </c>
      <c r="C407"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(FINS_AMLE_396) includes “At least partially automated”</t>
        </is>
      </c>
      <c r="D407" s="34" t="inlineStr"/>
      <c r="E407" s="33" t="inlineStr"/>
      <c r="F407" s="33" t="inlineStr"/>
      <c r="G407" s="33" t="inlineStr"/>
      <c r="H407" s="33" t="inlineStr"/>
      <c r="I407" s="33" t="inlineStr"/>
      <c r="J407" s="33" t="inlineStr"/>
      <c r="K407" s="33" t="inlineStr"/>
      <c r="L407" s="33" t="inlineStr"/>
      <c r="M407" s="33" t="inlineStr"/>
      <c r="N407" s="33" t="inlineStr"/>
      <c r="O407" s="33" t="inlineStr"/>
      <c r="P407" s="33" t="inlineStr"/>
      <c r="Q407" s="33" t="inlineStr"/>
      <c r="R407" s="33" t="inlineStr"/>
      <c r="S407" s="33" t="inlineStr"/>
      <c r="T407" s="33" t="inlineStr"/>
      <c r="U407" s="33" t="inlineStr"/>
      <c r="V407" s="33" t="inlineStr"/>
      <c r="W407" s="33" t="inlineStr"/>
      <c r="X407" s="33" t="inlineStr"/>
      <c r="Y407" s="33" t="inlineStr"/>
      <c r="Z407" s="33" t="inlineStr"/>
      <c r="AA407" s="33" t="inlineStr"/>
      <c r="AB407" s="33" t="inlineStr"/>
      <c r="AC407" s="33" t="inlineStr"/>
      <c r="AD407" s="33" t="inlineStr"/>
      <c r="AE407" s="33" t="inlineStr"/>
      <c r="AF407" s="33" t="inlineStr"/>
      <c r="AG407" s="33" t="inlineStr"/>
      <c r="AH407">
        <f>COUNTA(D407:D407)&gt;0</f>
        <v/>
      </c>
      <c r="AI407">
        <f>IFERROR(COUNTIF('2- AMLE'!$D$402:$D$402,"At least partially automated")&gt;0,FALSE)</f>
        <v/>
      </c>
      <c r="AJ407">
        <f>IFERROR(AND(COUNTA('2- AMLE'!$D$402:$D$402)=0,NOT(COUNTIF('2- AMLE'!$D$402:$D$402,"At least partially automated")&gt;0)),FALSE)</f>
        <v/>
      </c>
      <c r="AK407">
        <f>IF(AI407,IF(AH407,"ANSWERED","MISSING"),IF(AJ407,IF(AH407,"INVALID","CONTROLLER MISSING"),IF(AH407,"INVALID","NOT APPLICABLE")))</f>
        <v/>
      </c>
      <c r="AL407" t="inlineStr">
        <is>
          <t>PARSED</t>
        </is>
      </c>
    </row>
    <row r="408">
      <c r="A408" s="29" t="inlineStr">
        <is>
          <t>FINS_AMLE_402_v1</t>
        </is>
      </c>
      <c r="B408" s="30" t="inlineStr">
        <is>
          <t>Automated Monitoring System - Alerts on Geographical Inconsistencies</t>
        </is>
      </c>
      <c r="C408"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(FINS_AMLE_396) includes “At least partially automated”</t>
        </is>
      </c>
      <c r="D408" s="34" t="inlineStr"/>
      <c r="E408" s="33" t="inlineStr"/>
      <c r="F408" s="33" t="inlineStr"/>
      <c r="G408" s="33" t="inlineStr"/>
      <c r="H408" s="33" t="inlineStr"/>
      <c r="I408" s="33" t="inlineStr"/>
      <c r="J408" s="33" t="inlineStr"/>
      <c r="K408" s="33" t="inlineStr"/>
      <c r="L408" s="33" t="inlineStr"/>
      <c r="M408" s="33" t="inlineStr"/>
      <c r="N408" s="33" t="inlineStr"/>
      <c r="O408" s="33" t="inlineStr"/>
      <c r="P408" s="33" t="inlineStr"/>
      <c r="Q408" s="33" t="inlineStr"/>
      <c r="R408" s="33" t="inlineStr"/>
      <c r="S408" s="33" t="inlineStr"/>
      <c r="T408" s="33" t="inlineStr"/>
      <c r="U408" s="33" t="inlineStr"/>
      <c r="V408" s="33" t="inlineStr"/>
      <c r="W408" s="33" t="inlineStr"/>
      <c r="X408" s="33" t="inlineStr"/>
      <c r="Y408" s="33" t="inlineStr"/>
      <c r="Z408" s="33" t="inlineStr"/>
      <c r="AA408" s="33" t="inlineStr"/>
      <c r="AB408" s="33" t="inlineStr"/>
      <c r="AC408" s="33" t="inlineStr"/>
      <c r="AD408" s="33" t="inlineStr"/>
      <c r="AE408" s="33" t="inlineStr"/>
      <c r="AF408" s="33" t="inlineStr"/>
      <c r="AG408" s="33" t="inlineStr"/>
      <c r="AH408">
        <f>COUNTA(D408:D408)&gt;0</f>
        <v/>
      </c>
      <c r="AI408">
        <f>IFERROR(COUNTIF('2- AMLE'!$D$402:$D$402,"At least partially automated")&gt;0,FALSE)</f>
        <v/>
      </c>
      <c r="AJ408">
        <f>IFERROR(AND(COUNTA('2- AMLE'!$D$402:$D$402)=0,NOT(COUNTIF('2- AMLE'!$D$402:$D$402,"At least partially automated")&gt;0)),FALSE)</f>
        <v/>
      </c>
      <c r="AK408">
        <f>IF(AI408,IF(AH408,"ANSWERED","MISSING"),IF(AJ408,IF(AH408,"INVALID","CONTROLLER MISSING"),IF(AH408,"INVALID","NOT APPLICABLE")))</f>
        <v/>
      </c>
      <c r="AL408" t="inlineStr">
        <is>
          <t>PARSED</t>
        </is>
      </c>
    </row>
    <row r="409">
      <c r="A409" s="29" t="inlineStr">
        <is>
          <t>FINS_AMLE_403_v1</t>
        </is>
      </c>
      <c r="B409" s="30" t="inlineStr">
        <is>
          <t>If automated system: Alerts Pending</t>
        </is>
      </c>
      <c r="C409" s="31" t="inlineStr">
        <is>
          <t>Indicate the number of alerts generated by the automated transaction monitoring system that remain open or pending analysis as of as of end of the reference year. An alert is considered 'not analysed' if a final decisio…
WHEN TO ANSWER: “Transaction / Activity Monitoring System Type” (FINS_AMLE_396) includes “At least partially automated”</t>
        </is>
      </c>
      <c r="D409" s="34" t="inlineStr"/>
      <c r="E409" s="33" t="inlineStr"/>
      <c r="F409" s="33" t="inlineStr"/>
      <c r="G409" s="33" t="inlineStr"/>
      <c r="H409" s="33" t="inlineStr"/>
      <c r="I409" s="33" t="inlineStr"/>
      <c r="J409" s="33" t="inlineStr"/>
      <c r="K409" s="33" t="inlineStr"/>
      <c r="L409" s="33" t="inlineStr"/>
      <c r="M409" s="33" t="inlineStr"/>
      <c r="N409" s="33" t="inlineStr"/>
      <c r="O409" s="33" t="inlineStr"/>
      <c r="P409" s="33" t="inlineStr"/>
      <c r="Q409" s="33" t="inlineStr"/>
      <c r="R409" s="33" t="inlineStr"/>
      <c r="S409" s="33" t="inlineStr"/>
      <c r="T409" s="33" t="inlineStr"/>
      <c r="U409" s="33" t="inlineStr"/>
      <c r="V409" s="33" t="inlineStr"/>
      <c r="W409" s="33" t="inlineStr"/>
      <c r="X409" s="33" t="inlineStr"/>
      <c r="Y409" s="33" t="inlineStr"/>
      <c r="Z409" s="33" t="inlineStr"/>
      <c r="AA409" s="33" t="inlineStr"/>
      <c r="AB409" s="33" t="inlineStr"/>
      <c r="AC409" s="33" t="inlineStr"/>
      <c r="AD409" s="33" t="inlineStr"/>
      <c r="AE409" s="33" t="inlineStr"/>
      <c r="AF409" s="33" t="inlineStr"/>
      <c r="AG409" s="33" t="inlineStr"/>
      <c r="AH409">
        <f>COUNTA(D409:D409)&gt;0</f>
        <v/>
      </c>
      <c r="AI409">
        <f>IFERROR(COUNTIF('2- AMLE'!$D$402:$D$402,"At least partially automated")&gt;0,FALSE)</f>
        <v/>
      </c>
      <c r="AJ409">
        <f>IFERROR(AND(COUNTA('2- AMLE'!$D$402:$D$402)=0,NOT(COUNTIF('2- AMLE'!$D$402:$D$402,"At least partially automated")&gt;0)),FALSE)</f>
        <v/>
      </c>
      <c r="AK409">
        <f>IF(AI409,IF(AH409,"ANSWERED","MISSING"),IF(AJ409,IF(AH409,"INVALID","CONTROLLER MISSING"),IF(AH409,"INVALID","NOT APPLICABLE")))</f>
        <v/>
      </c>
      <c r="AL409" t="inlineStr">
        <is>
          <t>PARSED</t>
        </is>
      </c>
    </row>
    <row r="410">
      <c r="A410" s="29" t="inlineStr">
        <is>
          <t>FINS_AMLE_404_v1</t>
        </is>
      </c>
      <c r="B410" s="30" t="inlineStr">
        <is>
          <t>If automated system: Average Alert Analysis Time (Days)</t>
        </is>
      </c>
      <c r="C410" s="31" t="inlineStr">
        <is>
          <t>Indicate the average time to analyse an alert during the reference year (number of days between that the alert was generated and the moment that the alert was closed)
WHEN TO ANSWER: “Transaction / Activity Monitoring System Type” (FINS_AMLE_396) includes “At least partially automated”</t>
        </is>
      </c>
      <c r="D410" s="34" t="inlineStr"/>
      <c r="E410" s="33" t="inlineStr"/>
      <c r="F410" s="33" t="inlineStr"/>
      <c r="G410" s="33" t="inlineStr"/>
      <c r="H410" s="33" t="inlineStr"/>
      <c r="I410" s="33" t="inlineStr"/>
      <c r="J410" s="33" t="inlineStr"/>
      <c r="K410" s="33" t="inlineStr"/>
      <c r="L410" s="33" t="inlineStr"/>
      <c r="M410" s="33" t="inlineStr"/>
      <c r="N410" s="33" t="inlineStr"/>
      <c r="O410" s="33" t="inlineStr"/>
      <c r="P410" s="33" t="inlineStr"/>
      <c r="Q410" s="33" t="inlineStr"/>
      <c r="R410" s="33" t="inlineStr"/>
      <c r="S410" s="33" t="inlineStr"/>
      <c r="T410" s="33" t="inlineStr"/>
      <c r="U410" s="33" t="inlineStr"/>
      <c r="V410" s="33" t="inlineStr"/>
      <c r="W410" s="33" t="inlineStr"/>
      <c r="X410" s="33" t="inlineStr"/>
      <c r="Y410" s="33" t="inlineStr"/>
      <c r="Z410" s="33" t="inlineStr"/>
      <c r="AA410" s="33" t="inlineStr"/>
      <c r="AB410" s="33" t="inlineStr"/>
      <c r="AC410" s="33" t="inlineStr"/>
      <c r="AD410" s="33" t="inlineStr"/>
      <c r="AE410" s="33" t="inlineStr"/>
      <c r="AF410" s="33" t="inlineStr"/>
      <c r="AG410" s="33" t="inlineStr"/>
      <c r="AH410">
        <f>COUNTA(D410:D410)&gt;0</f>
        <v/>
      </c>
      <c r="AI410">
        <f>IFERROR(COUNTIF('2- AMLE'!$D$402:$D$402,"At least partially automated")&gt;0,FALSE)</f>
        <v/>
      </c>
      <c r="AJ410">
        <f>IFERROR(AND(COUNTA('2- AMLE'!$D$402:$D$402)=0,NOT(COUNTIF('2- AMLE'!$D$402:$D$402,"At least partially automated")&gt;0)),FALSE)</f>
        <v/>
      </c>
      <c r="AK410">
        <f>IF(AI410,IF(AH410,"ANSWERED","MISSING"),IF(AJ410,IF(AH410,"INVALID","CONTROLLER MISSING"),IF(AH410,"INVALID","NOT APPLICABLE")))</f>
        <v/>
      </c>
      <c r="AL410" t="inlineStr">
        <is>
          <t>PARSED</t>
        </is>
      </c>
    </row>
    <row r="411">
      <c r="A411" s="29" t="inlineStr">
        <is>
          <t>FINS_AMLE_405_v1</t>
        </is>
      </c>
      <c r="B411" s="30" t="inlineStr">
        <is>
          <t>If automated system: total number of alerts</t>
        </is>
      </c>
      <c r="C411" s="31" t="inlineStr">
        <is>
          <t>Indicate the number of alerts generated by the automated transaction monitoring systems in accordance with Article 26(1) AMLR. This should include alerts generated during the reference year even if the related STRs (if…
WHEN TO ANSWER: “Transaction / Activity Monitoring System Type” (FINS_AMLE_396) includes “At least partially automated”</t>
        </is>
      </c>
      <c r="D411" s="34" t="inlineStr"/>
      <c r="E411" s="33" t="inlineStr"/>
      <c r="F411" s="33" t="inlineStr"/>
      <c r="G411" s="33" t="inlineStr"/>
      <c r="H411" s="33" t="inlineStr"/>
      <c r="I411" s="33" t="inlineStr"/>
      <c r="J411" s="33" t="inlineStr"/>
      <c r="K411" s="33" t="inlineStr"/>
      <c r="L411" s="33" t="inlineStr"/>
      <c r="M411" s="33" t="inlineStr"/>
      <c r="N411" s="33" t="inlineStr"/>
      <c r="O411" s="33" t="inlineStr"/>
      <c r="P411" s="33" t="inlineStr"/>
      <c r="Q411" s="33" t="inlineStr"/>
      <c r="R411" s="33" t="inlineStr"/>
      <c r="S411" s="33" t="inlineStr"/>
      <c r="T411" s="33" t="inlineStr"/>
      <c r="U411" s="33" t="inlineStr"/>
      <c r="V411" s="33" t="inlineStr"/>
      <c r="W411" s="33" t="inlineStr"/>
      <c r="X411" s="33" t="inlineStr"/>
      <c r="Y411" s="33" t="inlineStr"/>
      <c r="Z411" s="33" t="inlineStr"/>
      <c r="AA411" s="33" t="inlineStr"/>
      <c r="AB411" s="33" t="inlineStr"/>
      <c r="AC411" s="33" t="inlineStr"/>
      <c r="AD411" s="33" t="inlineStr"/>
      <c r="AE411" s="33" t="inlineStr"/>
      <c r="AF411" s="33" t="inlineStr"/>
      <c r="AG411" s="33" t="inlineStr"/>
      <c r="AH411">
        <f>COUNTA(D411:D411)&gt;0</f>
        <v/>
      </c>
      <c r="AI411">
        <f>IFERROR(COUNTIF('2- AMLE'!$D$402:$D$402,"At least partially automated")&gt;0,FALSE)</f>
        <v/>
      </c>
      <c r="AJ411">
        <f>IFERROR(AND(COUNTA('2- AMLE'!$D$402:$D$402)=0,NOT(COUNTIF('2- AMLE'!$D$402:$D$402,"At least partially automated")&gt;0)),FALSE)</f>
        <v/>
      </c>
      <c r="AK411">
        <f>IF(AI411,IF(AH411,"ANSWERED","MISSING"),IF(AJ411,IF(AH411,"INVALID","CONTROLLER MISSING"),IF(AH411,"INVALID","NOT APPLICABLE")))</f>
        <v/>
      </c>
      <c r="AL411" t="inlineStr">
        <is>
          <t>PARSED</t>
        </is>
      </c>
    </row>
    <row r="412">
      <c r="A412" s="29" t="inlineStr">
        <is>
          <t>FINS_AMLE_406_v1</t>
        </is>
      </c>
      <c r="B412" s="30" t="inlineStr">
        <is>
          <t>If automated system: total number of STRs submitted to the FIU</t>
        </is>
      </c>
      <c r="C412" s="31" t="inlineStr">
        <is>
          <t>The data to be provided here is the number of STRs initially reported during the reference year and resulting from alerts generated by the automated transaction monitoring systems in accordance with Article 26(1) AMLR.…
WHEN TO ANSWER: “Transaction / Activity Monitoring System Type” (FINS_AMLE_396) includes “At least partially automated”</t>
        </is>
      </c>
      <c r="D412" s="34" t="inlineStr"/>
      <c r="E412" s="33" t="inlineStr"/>
      <c r="F412" s="33" t="inlineStr"/>
      <c r="G412" s="33" t="inlineStr"/>
      <c r="H412" s="33" t="inlineStr"/>
      <c r="I412" s="33" t="inlineStr"/>
      <c r="J412" s="33" t="inlineStr"/>
      <c r="K412" s="33" t="inlineStr"/>
      <c r="L412" s="33" t="inlineStr"/>
      <c r="M412" s="33" t="inlineStr"/>
      <c r="N412" s="33" t="inlineStr"/>
      <c r="O412" s="33" t="inlineStr"/>
      <c r="P412" s="33" t="inlineStr"/>
      <c r="Q412" s="33" t="inlineStr"/>
      <c r="R412" s="33" t="inlineStr"/>
      <c r="S412" s="33" t="inlineStr"/>
      <c r="T412" s="33" t="inlineStr"/>
      <c r="U412" s="33" t="inlineStr"/>
      <c r="V412" s="33" t="inlineStr"/>
      <c r="W412" s="33" t="inlineStr"/>
      <c r="X412" s="33" t="inlineStr"/>
      <c r="Y412" s="33" t="inlineStr"/>
      <c r="Z412" s="33" t="inlineStr"/>
      <c r="AA412" s="33" t="inlineStr"/>
      <c r="AB412" s="33" t="inlineStr"/>
      <c r="AC412" s="33" t="inlineStr"/>
      <c r="AD412" s="33" t="inlineStr"/>
      <c r="AE412" s="33" t="inlineStr"/>
      <c r="AF412" s="33" t="inlineStr"/>
      <c r="AG412" s="33" t="inlineStr"/>
      <c r="AH412">
        <f>COUNTA(D412:D412)&gt;0</f>
        <v/>
      </c>
      <c r="AI412">
        <f>IFERROR(COUNTIF('2- AMLE'!$D$402:$D$402,"At least partially automated")&gt;0,FALSE)</f>
        <v/>
      </c>
      <c r="AJ412">
        <f>IFERROR(AND(COUNTA('2- AMLE'!$D$402:$D$402)=0,NOT(COUNTIF('2- AMLE'!$D$402:$D$402,"At least partially automated")&gt;0)),FALSE)</f>
        <v/>
      </c>
      <c r="AK412">
        <f>IF(AI412,IF(AH412,"ANSWERED","MISSING"),IF(AJ412,IF(AH412,"INVALID","CONTROLLER MISSING"),IF(AH412,"INVALID","NOT APPLICABLE")))</f>
        <v/>
      </c>
      <c r="AL412" t="inlineStr">
        <is>
          <t>PARSED</t>
        </is>
      </c>
    </row>
    <row r="413">
      <c r="A413" s="29" t="inlineStr">
        <is>
          <t>FINS_AMLE_407_v1</t>
        </is>
      </c>
      <c r="B413" s="30" t="inlineStr">
        <is>
          <t>DLT/Blockchain Analysis Tool</t>
        </is>
      </c>
      <c r="C413" s="31" t="inlineStr">
        <is>
          <t>This datapoint is only applicable for reporting obliged entities acting as a Credit Institutions, Electronic Money Institutions, Payment Institutions, Investment Firms and CASP.
Indicate whether the entity has implement…
OPTIONS: Yes | No</t>
        </is>
      </c>
      <c r="D413" s="32" t="inlineStr"/>
      <c r="E413" s="33" t="inlineStr"/>
      <c r="F413" s="33" t="inlineStr"/>
      <c r="G413" s="33" t="inlineStr"/>
      <c r="H413" s="33" t="inlineStr"/>
      <c r="I413" s="33" t="inlineStr"/>
      <c r="J413" s="33" t="inlineStr"/>
      <c r="K413" s="33" t="inlineStr"/>
      <c r="L413" s="33" t="inlineStr"/>
      <c r="M413" s="33" t="inlineStr"/>
      <c r="N413" s="33" t="inlineStr"/>
      <c r="O413" s="33" t="inlineStr"/>
      <c r="P413" s="33" t="inlineStr"/>
      <c r="Q413" s="33" t="inlineStr"/>
      <c r="R413" s="33" t="inlineStr"/>
      <c r="S413" s="33" t="inlineStr"/>
      <c r="T413" s="33" t="inlineStr"/>
      <c r="U413" s="33" t="inlineStr"/>
      <c r="V413" s="33" t="inlineStr"/>
      <c r="W413" s="33" t="inlineStr"/>
      <c r="X413" s="33" t="inlineStr"/>
      <c r="Y413" s="33" t="inlineStr"/>
      <c r="Z413" s="33" t="inlineStr"/>
      <c r="AA413" s="33" t="inlineStr"/>
      <c r="AB413" s="33" t="inlineStr"/>
      <c r="AC413" s="33" t="inlineStr"/>
      <c r="AD413" s="33" t="inlineStr"/>
      <c r="AE413" s="33" t="inlineStr"/>
      <c r="AF413" s="33" t="inlineStr"/>
      <c r="AG413" s="33" t="inlineStr"/>
      <c r="AH413">
        <f>COUNTA(D413:D413)&gt;0</f>
        <v/>
      </c>
      <c r="AI413">
        <f>TRUE</f>
        <v/>
      </c>
      <c r="AJ413">
        <f>FALSE</f>
        <v/>
      </c>
      <c r="AK413">
        <f>IF(AH413,"ANSWERED","MISSING")</f>
        <v/>
      </c>
      <c r="AL413" t="inlineStr">
        <is>
          <t>NO_DEPENDENCY</t>
        </is>
      </c>
    </row>
    <row r="414">
      <c r="A414" s="29" t="inlineStr">
        <is>
          <t>FINS_AMLE_408_v1</t>
        </is>
      </c>
      <c r="B414" s="30" t="inlineStr">
        <is>
          <t>Average STR Processing Time (Days)</t>
        </is>
      </c>
      <c r="C414" s="31" t="inlineStr">
        <is>
          <t>Indicate the average number of days between the date of identification of potential suspicious transactions (prior to the analysis of the transaction) and the date when the transaction is reported to the FIU (after the…</t>
        </is>
      </c>
      <c r="D414" s="32" t="inlineStr"/>
      <c r="E414" s="33" t="inlineStr"/>
      <c r="F414" s="33" t="inlineStr"/>
      <c r="G414" s="33" t="inlineStr"/>
      <c r="H414" s="33" t="inlineStr"/>
      <c r="I414" s="33" t="inlineStr"/>
      <c r="J414" s="33" t="inlineStr"/>
      <c r="K414" s="33" t="inlineStr"/>
      <c r="L414" s="33" t="inlineStr"/>
      <c r="M414" s="33" t="inlineStr"/>
      <c r="N414" s="33" t="inlineStr"/>
      <c r="O414" s="33" t="inlineStr"/>
      <c r="P414" s="33" t="inlineStr"/>
      <c r="Q414" s="33" t="inlineStr"/>
      <c r="R414" s="33" t="inlineStr"/>
      <c r="S414" s="33" t="inlineStr"/>
      <c r="T414" s="33" t="inlineStr"/>
      <c r="U414" s="33" t="inlineStr"/>
      <c r="V414" s="33" t="inlineStr"/>
      <c r="W414" s="33" t="inlineStr"/>
      <c r="X414" s="33" t="inlineStr"/>
      <c r="Y414" s="33" t="inlineStr"/>
      <c r="Z414" s="33" t="inlineStr"/>
      <c r="AA414" s="33" t="inlineStr"/>
      <c r="AB414" s="33" t="inlineStr"/>
      <c r="AC414" s="33" t="inlineStr"/>
      <c r="AD414" s="33" t="inlineStr"/>
      <c r="AE414" s="33" t="inlineStr"/>
      <c r="AF414" s="33" t="inlineStr"/>
      <c r="AG414" s="33" t="inlineStr"/>
      <c r="AH414">
        <f>COUNTA(D414:D414)&gt;0</f>
        <v/>
      </c>
      <c r="AI414">
        <f>TRUE</f>
        <v/>
      </c>
      <c r="AJ414">
        <f>FALSE</f>
        <v/>
      </c>
      <c r="AK414">
        <f>IF(AH414,"ANSWERED","MISSING")</f>
        <v/>
      </c>
      <c r="AL414" t="inlineStr">
        <is>
          <t>NO_DEPENDENCY</t>
        </is>
      </c>
    </row>
    <row r="415">
      <c r="A415" s="29" t="inlineStr">
        <is>
          <t>FINS_AMLE_409_v1</t>
        </is>
      </c>
      <c r="B415" s="30" t="inlineStr">
        <is>
          <t>STRs Submitted (Total)</t>
        </is>
      </c>
      <c r="C415" s="31" t="inlineStr">
        <is>
          <t>Indicate the total number of STRs and SARs submitted to the FIU during the reference year (including manual).
The reporting of suspicions transactions should be carried out according to Article 69(1)(a) AMLR.</t>
        </is>
      </c>
      <c r="D415" s="32" t="inlineStr"/>
      <c r="E415" s="33" t="inlineStr"/>
      <c r="F415" s="33" t="inlineStr"/>
      <c r="G415" s="33" t="inlineStr"/>
      <c r="H415" s="33" t="inlineStr"/>
      <c r="I415" s="33" t="inlineStr"/>
      <c r="J415" s="33" t="inlineStr"/>
      <c r="K415" s="33" t="inlineStr"/>
      <c r="L415" s="33" t="inlineStr"/>
      <c r="M415" s="33" t="inlineStr"/>
      <c r="N415" s="33" t="inlineStr"/>
      <c r="O415" s="33" t="inlineStr"/>
      <c r="P415" s="33" t="inlineStr"/>
      <c r="Q415" s="33" t="inlineStr"/>
      <c r="R415" s="33" t="inlineStr"/>
      <c r="S415" s="33" t="inlineStr"/>
      <c r="T415" s="33" t="inlineStr"/>
      <c r="U415" s="33" t="inlineStr"/>
      <c r="V415" s="33" t="inlineStr"/>
      <c r="W415" s="33" t="inlineStr"/>
      <c r="X415" s="33" t="inlineStr"/>
      <c r="Y415" s="33" t="inlineStr"/>
      <c r="Z415" s="33" t="inlineStr"/>
      <c r="AA415" s="33" t="inlineStr"/>
      <c r="AB415" s="33" t="inlineStr"/>
      <c r="AC415" s="33" t="inlineStr"/>
      <c r="AD415" s="33" t="inlineStr"/>
      <c r="AE415" s="33" t="inlineStr"/>
      <c r="AF415" s="33" t="inlineStr"/>
      <c r="AG415" s="33" t="inlineStr"/>
      <c r="AH415">
        <f>COUNTA(D415:D415)&gt;0</f>
        <v/>
      </c>
      <c r="AI415">
        <f>TRUE</f>
        <v/>
      </c>
      <c r="AJ415">
        <f>FALSE</f>
        <v/>
      </c>
      <c r="AK415">
        <f>IF(AH415,"ANSWERED","MISSING")</f>
        <v/>
      </c>
      <c r="AL415" t="inlineStr">
        <is>
          <t>NO_DEPENDENCY</t>
        </is>
      </c>
    </row>
    <row r="416">
      <c r="A416" s="29" t="inlineStr">
        <is>
          <t>FINS_AMLE_410_v1</t>
        </is>
      </c>
      <c r="B416" s="30" t="inlineStr">
        <is>
          <t>How many internal suspicious activity/transactions reports (SARs/STRs) were raised during the previous calendar year?</t>
        </is>
      </c>
      <c r="C416" s="31" t="inlineStr">
        <is>
          <t>Further explanation of label not specified. Please refer to question text in label column.</t>
        </is>
      </c>
      <c r="D416" s="32" t="inlineStr"/>
      <c r="E416" s="33" t="inlineStr"/>
      <c r="F416" s="33" t="inlineStr"/>
      <c r="G416" s="33" t="inlineStr"/>
      <c r="H416" s="33" t="inlineStr"/>
      <c r="I416" s="33" t="inlineStr"/>
      <c r="J416" s="33" t="inlineStr"/>
      <c r="K416" s="33" t="inlineStr"/>
      <c r="L416" s="33" t="inlineStr"/>
      <c r="M416" s="33" t="inlineStr"/>
      <c r="N416" s="33" t="inlineStr"/>
      <c r="O416" s="33" t="inlineStr"/>
      <c r="P416" s="33" t="inlineStr"/>
      <c r="Q416" s="33" t="inlineStr"/>
      <c r="R416" s="33" t="inlineStr"/>
      <c r="S416" s="33" t="inlineStr"/>
      <c r="T416" s="33" t="inlineStr"/>
      <c r="U416" s="33" t="inlineStr"/>
      <c r="V416" s="33" t="inlineStr"/>
      <c r="W416" s="33" t="inlineStr"/>
      <c r="X416" s="33" t="inlineStr"/>
      <c r="Y416" s="33" t="inlineStr"/>
      <c r="Z416" s="33" t="inlineStr"/>
      <c r="AA416" s="33" t="inlineStr"/>
      <c r="AB416" s="33" t="inlineStr"/>
      <c r="AC416" s="33" t="inlineStr"/>
      <c r="AD416" s="33" t="inlineStr"/>
      <c r="AE416" s="33" t="inlineStr"/>
      <c r="AF416" s="33" t="inlineStr"/>
      <c r="AG416" s="33" t="inlineStr"/>
      <c r="AH416">
        <f>COUNTA(D416:D416)&gt;0</f>
        <v/>
      </c>
      <c r="AI416">
        <f>TRUE</f>
        <v/>
      </c>
      <c r="AJ416">
        <f>FALSE</f>
        <v/>
      </c>
      <c r="AK416">
        <f>IF(AH416,"ANSWERED","MISSING")</f>
        <v/>
      </c>
      <c r="AL416" t="inlineStr">
        <is>
          <t>NO_DEPENDENCY</t>
        </is>
      </c>
    </row>
    <row r="417" ht="24" customHeight="1">
      <c r="A417" s="28" t="inlineStr">
        <is>
          <t>AMLE — TARGETED FINANCIAL SANCTIONS AND COMPLIANCE WITH FUND TRANSFERS REGULATION</t>
        </is>
      </c>
      <c r="B417" s="28" t="n"/>
      <c r="C417" s="28" t="n"/>
      <c r="D417" s="28" t="n"/>
      <c r="E417" s="28" t="n"/>
      <c r="F417" s="28" t="n"/>
      <c r="G417" s="28" t="n"/>
      <c r="H417" s="28" t="n"/>
      <c r="I417" s="28" t="n"/>
      <c r="J417" s="28" t="n"/>
      <c r="K417" s="28" t="n"/>
      <c r="L417" s="28" t="n"/>
      <c r="M417" s="28" t="n"/>
      <c r="N417" s="28" t="n"/>
      <c r="O417" s="28" t="n"/>
      <c r="P417" s="28" t="n"/>
      <c r="Q417" s="28" t="n"/>
      <c r="R417" s="28" t="n"/>
      <c r="S417" s="28" t="n"/>
      <c r="T417" s="28" t="n"/>
      <c r="U417" s="28" t="n"/>
      <c r="V417" s="28" t="n"/>
      <c r="W417" s="28" t="n"/>
      <c r="X417" s="28" t="n"/>
      <c r="Y417" s="28" t="n"/>
      <c r="Z417" s="28" t="n"/>
      <c r="AA417" s="28" t="n"/>
      <c r="AB417" s="28" t="n"/>
      <c r="AC417" s="28" t="n"/>
      <c r="AD417" s="28" t="n"/>
      <c r="AE417" s="28" t="n"/>
      <c r="AF417" s="28" t="n"/>
      <c r="AG417" s="28" t="n"/>
    </row>
    <row r="418">
      <c r="A418" s="29" t="inlineStr">
        <is>
          <t>FINS_AMLE_411_v1</t>
        </is>
      </c>
      <c r="B418" s="30" t="inlineStr">
        <is>
          <t>TFS Implementation Time (Hours)</t>
        </is>
      </c>
      <c r="C418" s="31" t="inlineStr">
        <is>
          <t>This datapoint is applicable for all sectors.
Indicate the maximum number of hours experienced over the reference period between the publication of the TFS in the Official Journal of the EU (which can be set on 23.59 of…</t>
        </is>
      </c>
      <c r="D418" s="32" t="inlineStr"/>
      <c r="E418" s="33" t="inlineStr"/>
      <c r="F418" s="33" t="inlineStr"/>
      <c r="G418" s="33" t="inlineStr"/>
      <c r="H418" s="33" t="inlineStr"/>
      <c r="I418" s="33" t="inlineStr"/>
      <c r="J418" s="33" t="inlineStr"/>
      <c r="K418" s="33" t="inlineStr"/>
      <c r="L418" s="33" t="inlineStr"/>
      <c r="M418" s="33" t="inlineStr"/>
      <c r="N418" s="33" t="inlineStr"/>
      <c r="O418" s="33" t="inlineStr"/>
      <c r="P418" s="33" t="inlineStr"/>
      <c r="Q418" s="33" t="inlineStr"/>
      <c r="R418" s="33" t="inlineStr"/>
      <c r="S418" s="33" t="inlineStr"/>
      <c r="T418" s="33" t="inlineStr"/>
      <c r="U418" s="33" t="inlineStr"/>
      <c r="V418" s="33" t="inlineStr"/>
      <c r="W418" s="33" t="inlineStr"/>
      <c r="X418" s="33" t="inlineStr"/>
      <c r="Y418" s="33" t="inlineStr"/>
      <c r="Z418" s="33" t="inlineStr"/>
      <c r="AA418" s="33" t="inlineStr"/>
      <c r="AB418" s="33" t="inlineStr"/>
      <c r="AC418" s="33" t="inlineStr"/>
      <c r="AD418" s="33" t="inlineStr"/>
      <c r="AE418" s="33" t="inlineStr"/>
      <c r="AF418" s="33" t="inlineStr"/>
      <c r="AG418" s="33" t="inlineStr"/>
      <c r="AH418">
        <f>COUNTA(D418:D418)&gt;0</f>
        <v/>
      </c>
      <c r="AI418">
        <f>TRUE</f>
        <v/>
      </c>
      <c r="AJ418">
        <f>FALSE</f>
        <v/>
      </c>
      <c r="AK418">
        <f>IF(AH418,"ANSWERED","MISSING")</f>
        <v/>
      </c>
      <c r="AL418" t="inlineStr">
        <is>
          <t>NO_DEPENDENCY</t>
        </is>
      </c>
    </row>
    <row r="419">
      <c r="A419" s="29" t="inlineStr">
        <is>
          <t>FINS_AMLE_412_v1</t>
        </is>
      </c>
      <c r="B419" s="30" t="inlineStr">
        <is>
          <t>Outbound Transfers with Information Requests (RFI)</t>
        </is>
      </c>
      <c r="C419" s="31" t="inlineStr">
        <is>
          <t>This datapoint is only applicable for reporting obliged entities acting as a Credit Institution, Credit Provider, Electronic Money Institution, Payment Institution, CASP and Other Obliged Entities.
Indicate the number o…</t>
        </is>
      </c>
      <c r="D419" s="32" t="inlineStr"/>
      <c r="E419" s="33" t="inlineStr"/>
      <c r="F419" s="33" t="inlineStr"/>
      <c r="G419" s="33" t="inlineStr"/>
      <c r="H419" s="33" t="inlineStr"/>
      <c r="I419" s="33" t="inlineStr"/>
      <c r="J419" s="33" t="inlineStr"/>
      <c r="K419" s="33" t="inlineStr"/>
      <c r="L419" s="33" t="inlineStr"/>
      <c r="M419" s="33" t="inlineStr"/>
      <c r="N419" s="33" t="inlineStr"/>
      <c r="O419" s="33" t="inlineStr"/>
      <c r="P419" s="33" t="inlineStr"/>
      <c r="Q419" s="33" t="inlineStr"/>
      <c r="R419" s="33" t="inlineStr"/>
      <c r="S419" s="33" t="inlineStr"/>
      <c r="T419" s="33" t="inlineStr"/>
      <c r="U419" s="33" t="inlineStr"/>
      <c r="V419" s="33" t="inlineStr"/>
      <c r="W419" s="33" t="inlineStr"/>
      <c r="X419" s="33" t="inlineStr"/>
      <c r="Y419" s="33" t="inlineStr"/>
      <c r="Z419" s="33" t="inlineStr"/>
      <c r="AA419" s="33" t="inlineStr"/>
      <c r="AB419" s="33" t="inlineStr"/>
      <c r="AC419" s="33" t="inlineStr"/>
      <c r="AD419" s="33" t="inlineStr"/>
      <c r="AE419" s="33" t="inlineStr"/>
      <c r="AF419" s="33" t="inlineStr"/>
      <c r="AG419" s="33" t="inlineStr"/>
      <c r="AH419">
        <f>COUNTA(D419:D419)&gt;0</f>
        <v/>
      </c>
      <c r="AI419">
        <f>TRUE</f>
        <v/>
      </c>
      <c r="AJ419">
        <f>FALSE</f>
        <v/>
      </c>
      <c r="AK419">
        <f>IF(AH419,"ANSWERED","MISSING")</f>
        <v/>
      </c>
      <c r="AL419" t="inlineStr">
        <is>
          <t>NO_DEPENDENCY</t>
        </is>
      </c>
    </row>
    <row r="420">
      <c r="A420" s="29" t="inlineStr">
        <is>
          <t>FINS_AMLE_413_v1</t>
        </is>
      </c>
      <c r="B420" s="30" t="inlineStr">
        <is>
          <t>Total Outbound Transfers</t>
        </is>
      </c>
      <c r="C420" s="31" t="inlineStr">
        <is>
          <t>This datapoint is only applicable for reporting obliged entities acting as a Credit Institution, Credit Provider, Electronic Money Institution, Payment Institution, CASP and Other Obliged Entities
Indicate the total num…</t>
        </is>
      </c>
      <c r="D420" s="32" t="inlineStr"/>
      <c r="E420" s="33" t="inlineStr"/>
      <c r="F420" s="33" t="inlineStr"/>
      <c r="G420" s="33" t="inlineStr"/>
      <c r="H420" s="33" t="inlineStr"/>
      <c r="I420" s="33" t="inlineStr"/>
      <c r="J420" s="33" t="inlineStr"/>
      <c r="K420" s="33" t="inlineStr"/>
      <c r="L420" s="33" t="inlineStr"/>
      <c r="M420" s="33" t="inlineStr"/>
      <c r="N420" s="33" t="inlineStr"/>
      <c r="O420" s="33" t="inlineStr"/>
      <c r="P420" s="33" t="inlineStr"/>
      <c r="Q420" s="33" t="inlineStr"/>
      <c r="R420" s="33" t="inlineStr"/>
      <c r="S420" s="33" t="inlineStr"/>
      <c r="T420" s="33" t="inlineStr"/>
      <c r="U420" s="33" t="inlineStr"/>
      <c r="V420" s="33" t="inlineStr"/>
      <c r="W420" s="33" t="inlineStr"/>
      <c r="X420" s="33" t="inlineStr"/>
      <c r="Y420" s="33" t="inlineStr"/>
      <c r="Z420" s="33" t="inlineStr"/>
      <c r="AA420" s="33" t="inlineStr"/>
      <c r="AB420" s="33" t="inlineStr"/>
      <c r="AC420" s="33" t="inlineStr"/>
      <c r="AD420" s="33" t="inlineStr"/>
      <c r="AE420" s="33" t="inlineStr"/>
      <c r="AF420" s="33" t="inlineStr"/>
      <c r="AG420" s="33" t="inlineStr"/>
      <c r="AH420">
        <f>COUNTA(D420:D420)&gt;0</f>
        <v/>
      </c>
      <c r="AI420">
        <f>TRUE</f>
        <v/>
      </c>
      <c r="AJ420">
        <f>FALSE</f>
        <v/>
      </c>
      <c r="AK420">
        <f>IF(AH420,"ANSWERED","MISSING")</f>
        <v/>
      </c>
      <c r="AL420" t="inlineStr">
        <is>
          <t>NO_DEPENDENCY</t>
        </is>
      </c>
    </row>
    <row r="421">
      <c r="A421" s="29" t="inlineStr">
        <is>
          <t>FINS_AMLE_414_v1</t>
        </is>
      </c>
      <c r="B421" s="30" t="inlineStr">
        <is>
          <t>Rejected/Returned Outbound Transfers (%)</t>
        </is>
      </c>
      <c r="C421" s="31" t="inlineStr">
        <is>
          <t>This datapoint is only applicable for reporting obliged entities acting as a Credit Institution, Credit Provider, Electronic Money Institution, Payment Institution, Crypto-Asset Service Provider and Other Obliged Entiti…</t>
        </is>
      </c>
      <c r="D421" s="32" t="inlineStr"/>
      <c r="E421" s="33" t="inlineStr"/>
      <c r="F421" s="33" t="inlineStr"/>
      <c r="G421" s="33" t="inlineStr"/>
      <c r="H421" s="33" t="inlineStr"/>
      <c r="I421" s="33" t="inlineStr"/>
      <c r="J421" s="33" t="inlineStr"/>
      <c r="K421" s="33" t="inlineStr"/>
      <c r="L421" s="33" t="inlineStr"/>
      <c r="M421" s="33" t="inlineStr"/>
      <c r="N421" s="33" t="inlineStr"/>
      <c r="O421" s="33" t="inlineStr"/>
      <c r="P421" s="33" t="inlineStr"/>
      <c r="Q421" s="33" t="inlineStr"/>
      <c r="R421" s="33" t="inlineStr"/>
      <c r="S421" s="33" t="inlineStr"/>
      <c r="T421" s="33" t="inlineStr"/>
      <c r="U421" s="33" t="inlineStr"/>
      <c r="V421" s="33" t="inlineStr"/>
      <c r="W421" s="33" t="inlineStr"/>
      <c r="X421" s="33" t="inlineStr"/>
      <c r="Y421" s="33" t="inlineStr"/>
      <c r="Z421" s="33" t="inlineStr"/>
      <c r="AA421" s="33" t="inlineStr"/>
      <c r="AB421" s="33" t="inlineStr"/>
      <c r="AC421" s="33" t="inlineStr"/>
      <c r="AD421" s="33" t="inlineStr"/>
      <c r="AE421" s="33" t="inlineStr"/>
      <c r="AF421" s="33" t="inlineStr"/>
      <c r="AG421" s="33" t="inlineStr"/>
      <c r="AH421">
        <f>COUNTA(D421:D421)&gt;0</f>
        <v/>
      </c>
      <c r="AI421">
        <f>TRUE</f>
        <v/>
      </c>
      <c r="AJ421">
        <f>FALSE</f>
        <v/>
      </c>
      <c r="AK421">
        <f>IF(AH421,"ANSWERED","MISSING")</f>
        <v/>
      </c>
      <c r="AL421" t="inlineStr">
        <is>
          <t>NO_DEPENDENCY</t>
        </is>
      </c>
    </row>
    <row r="422" ht="24" customHeight="1">
      <c r="A422" s="28" t="inlineStr">
        <is>
          <t>AMLE — GROUP REPORTING</t>
        </is>
      </c>
      <c r="B422" s="28" t="n"/>
      <c r="C422" s="28" t="n"/>
      <c r="D422" s="28" t="n"/>
      <c r="E422" s="28" t="n"/>
      <c r="F422" s="28" t="n"/>
      <c r="G422" s="28" t="n"/>
      <c r="H422" s="28" t="n"/>
      <c r="I422" s="28" t="n"/>
      <c r="J422" s="28" t="n"/>
      <c r="K422" s="28" t="n"/>
      <c r="L422" s="28" t="n"/>
      <c r="M422" s="28" t="n"/>
      <c r="N422" s="28" t="n"/>
      <c r="O422" s="28" t="n"/>
      <c r="P422" s="28" t="n"/>
      <c r="Q422" s="28" t="n"/>
      <c r="R422" s="28" t="n"/>
      <c r="S422" s="28" t="n"/>
      <c r="T422" s="28" t="n"/>
      <c r="U422" s="28" t="n"/>
      <c r="V422" s="28" t="n"/>
      <c r="W422" s="28" t="n"/>
      <c r="X422" s="28" t="n"/>
      <c r="Y422" s="28" t="n"/>
      <c r="Z422" s="28" t="n"/>
      <c r="AA422" s="28" t="n"/>
      <c r="AB422" s="28" t="n"/>
      <c r="AC422" s="28" t="n"/>
      <c r="AD422" s="28" t="n"/>
      <c r="AE422" s="28" t="n"/>
      <c r="AF422" s="28" t="n"/>
      <c r="AG422" s="28" t="n"/>
    </row>
    <row r="423">
      <c r="A423" s="29" t="inlineStr">
        <is>
          <t>FINS_AMLE_415_v1</t>
        </is>
      </c>
      <c r="B423" s="30" t="inlineStr">
        <is>
          <t>Group Reporting - Group Entities Reporting on CDD</t>
        </is>
      </c>
      <c r="C423" s="31" t="inlineStr">
        <is>
          <t>Indicate the percentage of group entities that provided reports to the Group AML compliance on CDD during the reference year.
Examples of information included in such reports (strictly indicative):
- Customers onboarded…</t>
        </is>
      </c>
      <c r="D423" s="32" t="inlineStr"/>
      <c r="E423" s="33" t="inlineStr"/>
      <c r="F423" s="33" t="inlineStr"/>
      <c r="G423" s="33" t="inlineStr"/>
      <c r="H423" s="33" t="inlineStr"/>
      <c r="I423" s="33" t="inlineStr"/>
      <c r="J423" s="33" t="inlineStr"/>
      <c r="K423" s="33" t="inlineStr"/>
      <c r="L423" s="33" t="inlineStr"/>
      <c r="M423" s="33" t="inlineStr"/>
      <c r="N423" s="33" t="inlineStr"/>
      <c r="O423" s="33" t="inlineStr"/>
      <c r="P423" s="33" t="inlineStr"/>
      <c r="Q423" s="33" t="inlineStr"/>
      <c r="R423" s="33" t="inlineStr"/>
      <c r="S423" s="33" t="inlineStr"/>
      <c r="T423" s="33" t="inlineStr"/>
      <c r="U423" s="33" t="inlineStr"/>
      <c r="V423" s="33" t="inlineStr"/>
      <c r="W423" s="33" t="inlineStr"/>
      <c r="X423" s="33" t="inlineStr"/>
      <c r="Y423" s="33" t="inlineStr"/>
      <c r="Z423" s="33" t="inlineStr"/>
      <c r="AA423" s="33" t="inlineStr"/>
      <c r="AB423" s="33" t="inlineStr"/>
      <c r="AC423" s="33" t="inlineStr"/>
      <c r="AD423" s="33" t="inlineStr"/>
      <c r="AE423" s="33" t="inlineStr"/>
      <c r="AF423" s="33" t="inlineStr"/>
      <c r="AG423" s="33" t="inlineStr"/>
      <c r="AH423">
        <f>COUNTA(D423:D423)&gt;0</f>
        <v/>
      </c>
      <c r="AI423">
        <f>TRUE</f>
        <v/>
      </c>
      <c r="AJ423">
        <f>FALSE</f>
        <v/>
      </c>
      <c r="AK423">
        <f>IF(AH423,"ANSWERED","MISSING")</f>
        <v/>
      </c>
      <c r="AL423" t="inlineStr">
        <is>
          <t>NO_DEPENDENCY</t>
        </is>
      </c>
    </row>
    <row r="424">
      <c r="A424" s="29" t="inlineStr">
        <is>
          <t>FINS_AMLE_416_v1</t>
        </is>
      </c>
      <c r="B424" s="30" t="inlineStr">
        <is>
          <t>Group Reporting - Group Entities Reporting on Ongoing Monitoring</t>
        </is>
      </c>
      <c r="C424" s="31" t="inlineStr">
        <is>
          <t>Indicate the percentage of group entities that provided reports to the Group AML compliance on ongoing monitoring during the reference year.
Examples of information included in such reports (strictly indicative):
- Tota…</t>
        </is>
      </c>
      <c r="D424" s="32" t="inlineStr"/>
      <c r="E424" s="33" t="inlineStr"/>
      <c r="F424" s="33" t="inlineStr"/>
      <c r="G424" s="33" t="inlineStr"/>
      <c r="H424" s="33" t="inlineStr"/>
      <c r="I424" s="33" t="inlineStr"/>
      <c r="J424" s="33" t="inlineStr"/>
      <c r="K424" s="33" t="inlineStr"/>
      <c r="L424" s="33" t="inlineStr"/>
      <c r="M424" s="33" t="inlineStr"/>
      <c r="N424" s="33" t="inlineStr"/>
      <c r="O424" s="33" t="inlineStr"/>
      <c r="P424" s="33" t="inlineStr"/>
      <c r="Q424" s="33" t="inlineStr"/>
      <c r="R424" s="33" t="inlineStr"/>
      <c r="S424" s="33" t="inlineStr"/>
      <c r="T424" s="33" t="inlineStr"/>
      <c r="U424" s="33" t="inlineStr"/>
      <c r="V424" s="33" t="inlineStr"/>
      <c r="W424" s="33" t="inlineStr"/>
      <c r="X424" s="33" t="inlineStr"/>
      <c r="Y424" s="33" t="inlineStr"/>
      <c r="Z424" s="33" t="inlineStr"/>
      <c r="AA424" s="33" t="inlineStr"/>
      <c r="AB424" s="33" t="inlineStr"/>
      <c r="AC424" s="33" t="inlineStr"/>
      <c r="AD424" s="33" t="inlineStr"/>
      <c r="AE424" s="33" t="inlineStr"/>
      <c r="AF424" s="33" t="inlineStr"/>
      <c r="AG424" s="33" t="inlineStr"/>
      <c r="AH424">
        <f>COUNTA(D424:D424)&gt;0</f>
        <v/>
      </c>
      <c r="AI424">
        <f>TRUE</f>
        <v/>
      </c>
      <c r="AJ424">
        <f>FALSE</f>
        <v/>
      </c>
      <c r="AK424">
        <f>IF(AH424,"ANSWERED","MISSING")</f>
        <v/>
      </c>
      <c r="AL424" t="inlineStr">
        <is>
          <t>NO_DEPENDENCY</t>
        </is>
      </c>
    </row>
    <row r="425">
      <c r="A425" s="29" t="inlineStr">
        <is>
          <t>FINS_AMLE_417_v1</t>
        </is>
      </c>
      <c r="B425" s="30" t="inlineStr">
        <is>
          <t>Group Reporting - Group Entities Reporting on STRs</t>
        </is>
      </c>
      <c r="C425" s="31" t="inlineStr">
        <is>
          <t>Indicate the percentage of group entities that provided reports to the Group AML compliance on Suspicious Transaction Indicates (STRs) during the reference year.
Examples of information included in such reports (strictl…</t>
        </is>
      </c>
      <c r="D425" s="32" t="inlineStr"/>
      <c r="E425" s="33" t="inlineStr"/>
      <c r="F425" s="33" t="inlineStr"/>
      <c r="G425" s="33" t="inlineStr"/>
      <c r="H425" s="33" t="inlineStr"/>
      <c r="I425" s="33" t="inlineStr"/>
      <c r="J425" s="33" t="inlineStr"/>
      <c r="K425" s="33" t="inlineStr"/>
      <c r="L425" s="33" t="inlineStr"/>
      <c r="M425" s="33" t="inlineStr"/>
      <c r="N425" s="33" t="inlineStr"/>
      <c r="O425" s="33" t="inlineStr"/>
      <c r="P425" s="33" t="inlineStr"/>
      <c r="Q425" s="33" t="inlineStr"/>
      <c r="R425" s="33" t="inlineStr"/>
      <c r="S425" s="33" t="inlineStr"/>
      <c r="T425" s="33" t="inlineStr"/>
      <c r="U425" s="33" t="inlineStr"/>
      <c r="V425" s="33" t="inlineStr"/>
      <c r="W425" s="33" t="inlineStr"/>
      <c r="X425" s="33" t="inlineStr"/>
      <c r="Y425" s="33" t="inlineStr"/>
      <c r="Z425" s="33" t="inlineStr"/>
      <c r="AA425" s="33" t="inlineStr"/>
      <c r="AB425" s="33" t="inlineStr"/>
      <c r="AC425" s="33" t="inlineStr"/>
      <c r="AD425" s="33" t="inlineStr"/>
      <c r="AE425" s="33" t="inlineStr"/>
      <c r="AF425" s="33" t="inlineStr"/>
      <c r="AG425" s="33" t="inlineStr"/>
      <c r="AH425">
        <f>COUNTA(D425:D425)&gt;0</f>
        <v/>
      </c>
      <c r="AI425">
        <f>TRUE</f>
        <v/>
      </c>
      <c r="AJ425">
        <f>FALSE</f>
        <v/>
      </c>
      <c r="AK425">
        <f>IF(AH425,"ANSWERED","MISSING")</f>
        <v/>
      </c>
      <c r="AL425" t="inlineStr">
        <is>
          <t>NO_DEPENDENCY</t>
        </is>
      </c>
    </row>
    <row r="426">
      <c r="A426" s="29" t="inlineStr">
        <is>
          <t>FINS_AMLE_418_v1</t>
        </is>
      </c>
      <c r="B426" s="30" t="inlineStr">
        <is>
          <t>Group Reporting - Group Entities Reporting on Identity and Transaction-level Information on High-risk Customers</t>
        </is>
      </c>
      <c r="C426" s="31" t="inlineStr">
        <is>
          <t>Indicate the percentage of group entities that provided reports to the Group AML compliance on identity and transaction-level information on high-risk customers during the reference year.
This datapoint should reflect t…</t>
        </is>
      </c>
      <c r="D426" s="32" t="inlineStr"/>
      <c r="E426" s="33" t="inlineStr"/>
      <c r="F426" s="33" t="inlineStr"/>
      <c r="G426" s="33" t="inlineStr"/>
      <c r="H426" s="33" t="inlineStr"/>
      <c r="I426" s="33" t="inlineStr"/>
      <c r="J426" s="33" t="inlineStr"/>
      <c r="K426" s="33" t="inlineStr"/>
      <c r="L426" s="33" t="inlineStr"/>
      <c r="M426" s="33" t="inlineStr"/>
      <c r="N426" s="33" t="inlineStr"/>
      <c r="O426" s="33" t="inlineStr"/>
      <c r="P426" s="33" t="inlineStr"/>
      <c r="Q426" s="33" t="inlineStr"/>
      <c r="R426" s="33" t="inlineStr"/>
      <c r="S426" s="33" t="inlineStr"/>
      <c r="T426" s="33" t="inlineStr"/>
      <c r="U426" s="33" t="inlineStr"/>
      <c r="V426" s="33" t="inlineStr"/>
      <c r="W426" s="33" t="inlineStr"/>
      <c r="X426" s="33" t="inlineStr"/>
      <c r="Y426" s="33" t="inlineStr"/>
      <c r="Z426" s="33" t="inlineStr"/>
      <c r="AA426" s="33" t="inlineStr"/>
      <c r="AB426" s="33" t="inlineStr"/>
      <c r="AC426" s="33" t="inlineStr"/>
      <c r="AD426" s="33" t="inlineStr"/>
      <c r="AE426" s="33" t="inlineStr"/>
      <c r="AF426" s="33" t="inlineStr"/>
      <c r="AG426" s="33" t="inlineStr"/>
      <c r="AH426">
        <f>COUNTA(D426:D426)&gt;0</f>
        <v/>
      </c>
      <c r="AI426">
        <f>TRUE</f>
        <v/>
      </c>
      <c r="AJ426">
        <f>FALSE</f>
        <v/>
      </c>
      <c r="AK426">
        <f>IF(AH426,"ANSWERED","MISSING")</f>
        <v/>
      </c>
      <c r="AL426" t="inlineStr">
        <is>
          <t>NO_DEPENDENCY</t>
        </is>
      </c>
    </row>
    <row r="427">
      <c r="A427" s="29" t="inlineStr">
        <is>
          <t>FINS_AMLE_419_v1</t>
        </is>
      </c>
      <c r="B427" s="30" t="inlineStr">
        <is>
          <t>Group Reporting - Group Entities Reporting on Deficiencies</t>
        </is>
      </c>
      <c r="C427" s="31" t="inlineStr">
        <is>
          <t>Indicate the percentage of group entities that provided reports to the Group AML compliance on deficiencies during the reference year.</t>
        </is>
      </c>
      <c r="D427" s="32" t="inlineStr"/>
      <c r="E427" s="33" t="inlineStr"/>
      <c r="F427" s="33" t="inlineStr"/>
      <c r="G427" s="33" t="inlineStr"/>
      <c r="H427" s="33" t="inlineStr"/>
      <c r="I427" s="33" t="inlineStr"/>
      <c r="J427" s="33" t="inlineStr"/>
      <c r="K427" s="33" t="inlineStr"/>
      <c r="L427" s="33" t="inlineStr"/>
      <c r="M427" s="33" t="inlineStr"/>
      <c r="N427" s="33" t="inlineStr"/>
      <c r="O427" s="33" t="inlineStr"/>
      <c r="P427" s="33" t="inlineStr"/>
      <c r="Q427" s="33" t="inlineStr"/>
      <c r="R427" s="33" t="inlineStr"/>
      <c r="S427" s="33" t="inlineStr"/>
      <c r="T427" s="33" t="inlineStr"/>
      <c r="U427" s="33" t="inlineStr"/>
      <c r="V427" s="33" t="inlineStr"/>
      <c r="W427" s="33" t="inlineStr"/>
      <c r="X427" s="33" t="inlineStr"/>
      <c r="Y427" s="33" t="inlineStr"/>
      <c r="Z427" s="33" t="inlineStr"/>
      <c r="AA427" s="33" t="inlineStr"/>
      <c r="AB427" s="33" t="inlineStr"/>
      <c r="AC427" s="33" t="inlineStr"/>
      <c r="AD427" s="33" t="inlineStr"/>
      <c r="AE427" s="33" t="inlineStr"/>
      <c r="AF427" s="33" t="inlineStr"/>
      <c r="AG427" s="33" t="inlineStr"/>
      <c r="AH427">
        <f>COUNTA(D427:D427)&gt;0</f>
        <v/>
      </c>
      <c r="AI427">
        <f>TRUE</f>
        <v/>
      </c>
      <c r="AJ427">
        <f>FALSE</f>
        <v/>
      </c>
      <c r="AK427">
        <f>IF(AH427,"ANSWERED","MISSING")</f>
        <v/>
      </c>
      <c r="AL427" t="inlineStr">
        <is>
          <t>NO_DEPENDENCY</t>
        </is>
      </c>
    </row>
    <row r="428">
      <c r="A428" s="29" t="inlineStr">
        <is>
          <t>FINS_AMLE_420_v1</t>
        </is>
      </c>
      <c r="B428" s="30" t="inlineStr">
        <is>
          <t>Group Reporting - Jurisdictions subject to Compliance Reviews</t>
        </is>
      </c>
      <c r="C428" s="31" t="inlineStr">
        <is>
          <t>Indicate the percentage of jurisdictions in which the group is established which were subject to reviews performed by the group AML/CFT compliance function during the three-year period comprising the reference year and…</t>
        </is>
      </c>
      <c r="D428" s="32" t="inlineStr"/>
      <c r="E428" s="33" t="inlineStr"/>
      <c r="F428" s="33" t="inlineStr"/>
      <c r="G428" s="33" t="inlineStr"/>
      <c r="H428" s="33" t="inlineStr"/>
      <c r="I428" s="33" t="inlineStr"/>
      <c r="J428" s="33" t="inlineStr"/>
      <c r="K428" s="33" t="inlineStr"/>
      <c r="L428" s="33" t="inlineStr"/>
      <c r="M428" s="33" t="inlineStr"/>
      <c r="N428" s="33" t="inlineStr"/>
      <c r="O428" s="33" t="inlineStr"/>
      <c r="P428" s="33" t="inlineStr"/>
      <c r="Q428" s="33" t="inlineStr"/>
      <c r="R428" s="33" t="inlineStr"/>
      <c r="S428" s="33" t="inlineStr"/>
      <c r="T428" s="33" t="inlineStr"/>
      <c r="U428" s="33" t="inlineStr"/>
      <c r="V428" s="33" t="inlineStr"/>
      <c r="W428" s="33" t="inlineStr"/>
      <c r="X428" s="33" t="inlineStr"/>
      <c r="Y428" s="33" t="inlineStr"/>
      <c r="Z428" s="33" t="inlineStr"/>
      <c r="AA428" s="33" t="inlineStr"/>
      <c r="AB428" s="33" t="inlineStr"/>
      <c r="AC428" s="33" t="inlineStr"/>
      <c r="AD428" s="33" t="inlineStr"/>
      <c r="AE428" s="33" t="inlineStr"/>
      <c r="AF428" s="33" t="inlineStr"/>
      <c r="AG428" s="33" t="inlineStr"/>
      <c r="AH428">
        <f>COUNTA(D428:D428)&gt;0</f>
        <v/>
      </c>
      <c r="AI428">
        <f>TRUE</f>
        <v/>
      </c>
      <c r="AJ428">
        <f>FALSE</f>
        <v/>
      </c>
      <c r="AK428">
        <f>IF(AH428,"ANSWERED","MISSING")</f>
        <v/>
      </c>
      <c r="AL428" t="inlineStr">
        <is>
          <t>NO_DEPENDENCY</t>
        </is>
      </c>
    </row>
    <row r="429">
      <c r="A429" s="29" t="inlineStr">
        <is>
          <t>FINS_AMLE_421_v1</t>
        </is>
      </c>
      <c r="B429" s="30" t="inlineStr">
        <is>
          <t>Group Entities with Deficiencies (within EU/EEA)</t>
        </is>
      </c>
      <c r="C429" s="31" t="inlineStr">
        <is>
          <t>Indicate the number of group entities in the EU/EEA for which deficiencies were identified by competent AML/CFT supervisors during the reference year.
This includes (but is not restricted to) AML/CFT control deficiencie…</t>
        </is>
      </c>
      <c r="D429" s="32" t="inlineStr"/>
      <c r="E429" s="33" t="inlineStr"/>
      <c r="F429" s="33" t="inlineStr"/>
      <c r="G429" s="33" t="inlineStr"/>
      <c r="H429" s="33" t="inlineStr"/>
      <c r="I429" s="33" t="inlineStr"/>
      <c r="J429" s="33" t="inlineStr"/>
      <c r="K429" s="33" t="inlineStr"/>
      <c r="L429" s="33" t="inlineStr"/>
      <c r="M429" s="33" t="inlineStr"/>
      <c r="N429" s="33" t="inlineStr"/>
      <c r="O429" s="33" t="inlineStr"/>
      <c r="P429" s="33" t="inlineStr"/>
      <c r="Q429" s="33" t="inlineStr"/>
      <c r="R429" s="33" t="inlineStr"/>
      <c r="S429" s="33" t="inlineStr"/>
      <c r="T429" s="33" t="inlineStr"/>
      <c r="U429" s="33" t="inlineStr"/>
      <c r="V429" s="33" t="inlineStr"/>
      <c r="W429" s="33" t="inlineStr"/>
      <c r="X429" s="33" t="inlineStr"/>
      <c r="Y429" s="33" t="inlineStr"/>
      <c r="Z429" s="33" t="inlineStr"/>
      <c r="AA429" s="33" t="inlineStr"/>
      <c r="AB429" s="33" t="inlineStr"/>
      <c r="AC429" s="33" t="inlineStr"/>
      <c r="AD429" s="33" t="inlineStr"/>
      <c r="AE429" s="33" t="inlineStr"/>
      <c r="AF429" s="33" t="inlineStr"/>
      <c r="AG429" s="33" t="inlineStr"/>
      <c r="AH429">
        <f>COUNTA(D429:D429)&gt;0</f>
        <v/>
      </c>
      <c r="AI429">
        <f>TRUE</f>
        <v/>
      </c>
      <c r="AJ429">
        <f>FALSE</f>
        <v/>
      </c>
      <c r="AK429">
        <f>IF(AH429,"ANSWERED","MISSING")</f>
        <v/>
      </c>
      <c r="AL429" t="inlineStr">
        <is>
          <t>NO_DEPENDENCY</t>
        </is>
      </c>
    </row>
    <row r="430">
      <c r="A430" s="29" t="inlineStr">
        <is>
          <t>FINS_AMLE_422_v1</t>
        </is>
      </c>
      <c r="B430" s="30" t="inlineStr">
        <is>
          <t>Group Entities with Deficiencies (outside EU/EEA)</t>
        </is>
      </c>
      <c r="C430" s="31" t="inlineStr">
        <is>
          <t>Indicate the number of group entities outside the EU/EEA for which deficiencies were identified by competent AML/CFT supervisors during the reference year.
This includes (but is not restricted to) AML/CFT control defici…</t>
        </is>
      </c>
      <c r="D430" s="32" t="inlineStr"/>
      <c r="E430" s="33" t="inlineStr"/>
      <c r="F430" s="33" t="inlineStr"/>
      <c r="G430" s="33" t="inlineStr"/>
      <c r="H430" s="33" t="inlineStr"/>
      <c r="I430" s="33" t="inlineStr"/>
      <c r="J430" s="33" t="inlineStr"/>
      <c r="K430" s="33" t="inlineStr"/>
      <c r="L430" s="33" t="inlineStr"/>
      <c r="M430" s="33" t="inlineStr"/>
      <c r="N430" s="33" t="inlineStr"/>
      <c r="O430" s="33" t="inlineStr"/>
      <c r="P430" s="33" t="inlineStr"/>
      <c r="Q430" s="33" t="inlineStr"/>
      <c r="R430" s="33" t="inlineStr"/>
      <c r="S430" s="33" t="inlineStr"/>
      <c r="T430" s="33" t="inlineStr"/>
      <c r="U430" s="33" t="inlineStr"/>
      <c r="V430" s="33" t="inlineStr"/>
      <c r="W430" s="33" t="inlineStr"/>
      <c r="X430" s="33" t="inlineStr"/>
      <c r="Y430" s="33" t="inlineStr"/>
      <c r="Z430" s="33" t="inlineStr"/>
      <c r="AA430" s="33" t="inlineStr"/>
      <c r="AB430" s="33" t="inlineStr"/>
      <c r="AC430" s="33" t="inlineStr"/>
      <c r="AD430" s="33" t="inlineStr"/>
      <c r="AE430" s="33" t="inlineStr"/>
      <c r="AF430" s="33" t="inlineStr"/>
      <c r="AG430" s="33" t="inlineStr"/>
      <c r="AH430">
        <f>COUNTA(D430:D430)&gt;0</f>
        <v/>
      </c>
      <c r="AI430">
        <f>TRUE</f>
        <v/>
      </c>
      <c r="AJ430">
        <f>FALSE</f>
        <v/>
      </c>
      <c r="AK430">
        <f>IF(AH430,"ANSWERED","MISSING")</f>
        <v/>
      </c>
      <c r="AL430" t="inlineStr">
        <is>
          <t>NO_DEPENDENCY</t>
        </is>
      </c>
    </row>
    <row r="431" ht="24" customHeight="1">
      <c r="A431" s="28" t="inlineStr">
        <is>
          <t>AMLE — MLRO, MONITORING FUNCTION AND EMPLOYEES</t>
        </is>
      </c>
      <c r="B431" s="28" t="n"/>
      <c r="C431" s="28" t="n"/>
      <c r="D431" s="28" t="n"/>
      <c r="E431" s="28" t="n"/>
      <c r="F431" s="28" t="n"/>
      <c r="G431" s="28" t="n"/>
      <c r="H431" s="28" t="n"/>
      <c r="I431" s="28" t="n"/>
      <c r="J431" s="28" t="n"/>
      <c r="K431" s="28" t="n"/>
      <c r="L431" s="28" t="n"/>
      <c r="M431" s="28" t="n"/>
      <c r="N431" s="28" t="n"/>
      <c r="O431" s="28" t="n"/>
      <c r="P431" s="28" t="n"/>
      <c r="Q431" s="28" t="n"/>
      <c r="R431" s="28" t="n"/>
      <c r="S431" s="28" t="n"/>
      <c r="T431" s="28" t="n"/>
      <c r="U431" s="28" t="n"/>
      <c r="V431" s="28" t="n"/>
      <c r="W431" s="28" t="n"/>
      <c r="X431" s="28" t="n"/>
      <c r="Y431" s="28" t="n"/>
      <c r="Z431" s="28" t="n"/>
      <c r="AA431" s="28" t="n"/>
      <c r="AB431" s="28" t="n"/>
      <c r="AC431" s="28" t="n"/>
      <c r="AD431" s="28" t="n"/>
      <c r="AE431" s="28" t="n"/>
      <c r="AF431" s="28" t="n"/>
      <c r="AG431" s="28" t="n"/>
    </row>
    <row r="432">
      <c r="A432" s="29" t="inlineStr">
        <is>
          <t>FINS_AMLE_423_v1</t>
        </is>
      </c>
      <c r="B432" s="30" t="inlineStr">
        <is>
          <t>How many years of experience does the MLRO have in AML/CFT?</t>
        </is>
      </c>
      <c r="C432" s="31" t="inlineStr">
        <is>
          <t>Further explanation of label not specified. Please refer to question text in label column.</t>
        </is>
      </c>
      <c r="D432" s="32" t="inlineStr"/>
      <c r="E432" s="33" t="inlineStr"/>
      <c r="F432" s="33" t="inlineStr"/>
      <c r="G432" s="33" t="inlineStr"/>
      <c r="H432" s="33" t="inlineStr"/>
      <c r="I432" s="33" t="inlineStr"/>
      <c r="J432" s="33" t="inlineStr"/>
      <c r="K432" s="33" t="inlineStr"/>
      <c r="L432" s="33" t="inlineStr"/>
      <c r="M432" s="33" t="inlineStr"/>
      <c r="N432" s="33" t="inlineStr"/>
      <c r="O432" s="33" t="inlineStr"/>
      <c r="P432" s="33" t="inlineStr"/>
      <c r="Q432" s="33" t="inlineStr"/>
      <c r="R432" s="33" t="inlineStr"/>
      <c r="S432" s="33" t="inlineStr"/>
      <c r="T432" s="33" t="inlineStr"/>
      <c r="U432" s="33" t="inlineStr"/>
      <c r="V432" s="33" t="inlineStr"/>
      <c r="W432" s="33" t="inlineStr"/>
      <c r="X432" s="33" t="inlineStr"/>
      <c r="Y432" s="33" t="inlineStr"/>
      <c r="Z432" s="33" t="inlineStr"/>
      <c r="AA432" s="33" t="inlineStr"/>
      <c r="AB432" s="33" t="inlineStr"/>
      <c r="AC432" s="33" t="inlineStr"/>
      <c r="AD432" s="33" t="inlineStr"/>
      <c r="AE432" s="33" t="inlineStr"/>
      <c r="AF432" s="33" t="inlineStr"/>
      <c r="AG432" s="33" t="inlineStr"/>
      <c r="AH432">
        <f>COUNTA(D432:D432)&gt;0</f>
        <v/>
      </c>
      <c r="AI432">
        <f>TRUE</f>
        <v/>
      </c>
      <c r="AJ432">
        <f>FALSE</f>
        <v/>
      </c>
      <c r="AK432">
        <f>IF(AH432,"ANSWERED","MISSING")</f>
        <v/>
      </c>
      <c r="AL432" t="inlineStr">
        <is>
          <t>NO_DEPENDENCY</t>
        </is>
      </c>
    </row>
    <row r="433">
      <c r="A433" s="29" t="inlineStr">
        <is>
          <t>FINS_AMLE_424_v1</t>
        </is>
      </c>
      <c r="B433" s="30" t="inlineStr">
        <is>
          <t>How many hours do you dedicate to the MLRO function on a weekly basis?</t>
        </is>
      </c>
      <c r="C433" s="31" t="inlineStr">
        <is>
          <t>Further explanation of label not specified. Please refer to question text in label column.</t>
        </is>
      </c>
      <c r="D433" s="32" t="inlineStr"/>
      <c r="E433" s="33" t="inlineStr"/>
      <c r="F433" s="33" t="inlineStr"/>
      <c r="G433" s="33" t="inlineStr"/>
      <c r="H433" s="33" t="inlineStr"/>
      <c r="I433" s="33" t="inlineStr"/>
      <c r="J433" s="33" t="inlineStr"/>
      <c r="K433" s="33" t="inlineStr"/>
      <c r="L433" s="33" t="inlineStr"/>
      <c r="M433" s="33" t="inlineStr"/>
      <c r="N433" s="33" t="inlineStr"/>
      <c r="O433" s="33" t="inlineStr"/>
      <c r="P433" s="33" t="inlineStr"/>
      <c r="Q433" s="33" t="inlineStr"/>
      <c r="R433" s="33" t="inlineStr"/>
      <c r="S433" s="33" t="inlineStr"/>
      <c r="T433" s="33" t="inlineStr"/>
      <c r="U433" s="33" t="inlineStr"/>
      <c r="V433" s="33" t="inlineStr"/>
      <c r="W433" s="33" t="inlineStr"/>
      <c r="X433" s="33" t="inlineStr"/>
      <c r="Y433" s="33" t="inlineStr"/>
      <c r="Z433" s="33" t="inlineStr"/>
      <c r="AA433" s="33" t="inlineStr"/>
      <c r="AB433" s="33" t="inlineStr"/>
      <c r="AC433" s="33" t="inlineStr"/>
      <c r="AD433" s="33" t="inlineStr"/>
      <c r="AE433" s="33" t="inlineStr"/>
      <c r="AF433" s="33" t="inlineStr"/>
      <c r="AG433" s="33" t="inlineStr"/>
      <c r="AH433">
        <f>COUNTA(D433:D433)&gt;0</f>
        <v/>
      </c>
      <c r="AI433">
        <f>TRUE</f>
        <v/>
      </c>
      <c r="AJ433">
        <f>FALSE</f>
        <v/>
      </c>
      <c r="AK433">
        <f>IF(AH433,"ANSWERED","MISSING")</f>
        <v/>
      </c>
      <c r="AL433" t="inlineStr">
        <is>
          <t>NO_DEPENDENCY</t>
        </is>
      </c>
    </row>
    <row r="434">
      <c r="A434" s="29" t="inlineStr">
        <is>
          <t>FINS_AMLE_425_v1</t>
        </is>
      </c>
      <c r="B434" s="30" t="inlineStr">
        <is>
          <t>Is the MLRO responsible for other areas other than AML/CFT within the entity?</t>
        </is>
      </c>
      <c r="C434" s="31" t="inlineStr">
        <is>
          <t>Further explanation of label not specified. Please refer to question text in label column.
OPTIONS: Yes | No</t>
        </is>
      </c>
      <c r="D434" s="32" t="inlineStr"/>
      <c r="E434" s="33" t="inlineStr"/>
      <c r="F434" s="33" t="inlineStr"/>
      <c r="G434" s="33" t="inlineStr"/>
      <c r="H434" s="33" t="inlineStr"/>
      <c r="I434" s="33" t="inlineStr"/>
      <c r="J434" s="33" t="inlineStr"/>
      <c r="K434" s="33" t="inlineStr"/>
      <c r="L434" s="33" t="inlineStr"/>
      <c r="M434" s="33" t="inlineStr"/>
      <c r="N434" s="33" t="inlineStr"/>
      <c r="O434" s="33" t="inlineStr"/>
      <c r="P434" s="33" t="inlineStr"/>
      <c r="Q434" s="33" t="inlineStr"/>
      <c r="R434" s="33" t="inlineStr"/>
      <c r="S434" s="33" t="inlineStr"/>
      <c r="T434" s="33" t="inlineStr"/>
      <c r="U434" s="33" t="inlineStr"/>
      <c r="V434" s="33" t="inlineStr"/>
      <c r="W434" s="33" t="inlineStr"/>
      <c r="X434" s="33" t="inlineStr"/>
      <c r="Y434" s="33" t="inlineStr"/>
      <c r="Z434" s="33" t="inlineStr"/>
      <c r="AA434" s="33" t="inlineStr"/>
      <c r="AB434" s="33" t="inlineStr"/>
      <c r="AC434" s="33" t="inlineStr"/>
      <c r="AD434" s="33" t="inlineStr"/>
      <c r="AE434" s="33" t="inlineStr"/>
      <c r="AF434" s="33" t="inlineStr"/>
      <c r="AG434" s="33" t="inlineStr"/>
      <c r="AH434">
        <f>COUNTA(D434:D434)&gt;0</f>
        <v/>
      </c>
      <c r="AI434">
        <f>TRUE</f>
        <v/>
      </c>
      <c r="AJ434">
        <f>FALSE</f>
        <v/>
      </c>
      <c r="AK434">
        <f>IF(AH434,"ANSWERED","MISSING")</f>
        <v/>
      </c>
      <c r="AL434" t="inlineStr">
        <is>
          <t>NO_DEPENDENCY</t>
        </is>
      </c>
    </row>
    <row r="435">
      <c r="A435" s="29" t="inlineStr">
        <is>
          <t>FINS_AMLE_426_v1</t>
        </is>
      </c>
      <c r="B435" s="30" t="inlineStr">
        <is>
          <t>Does the MLRO have a direct reporting line to the Board of Directors?</t>
        </is>
      </c>
      <c r="C435" s="31" t="inlineStr">
        <is>
          <t>Further explanation of label not specified. Please refer to question text in label column.
OPTIONS: Yes | No</t>
        </is>
      </c>
      <c r="D435" s="32" t="inlineStr"/>
      <c r="E435" s="33" t="inlineStr"/>
      <c r="F435" s="33" t="inlineStr"/>
      <c r="G435" s="33" t="inlineStr"/>
      <c r="H435" s="33" t="inlineStr"/>
      <c r="I435" s="33" t="inlineStr"/>
      <c r="J435" s="33" t="inlineStr"/>
      <c r="K435" s="33" t="inlineStr"/>
      <c r="L435" s="33" t="inlineStr"/>
      <c r="M435" s="33" t="inlineStr"/>
      <c r="N435" s="33" t="inlineStr"/>
      <c r="O435" s="33" t="inlineStr"/>
      <c r="P435" s="33" t="inlineStr"/>
      <c r="Q435" s="33" t="inlineStr"/>
      <c r="R435" s="33" t="inlineStr"/>
      <c r="S435" s="33" t="inlineStr"/>
      <c r="T435" s="33" t="inlineStr"/>
      <c r="U435" s="33" t="inlineStr"/>
      <c r="V435" s="33" t="inlineStr"/>
      <c r="W435" s="33" t="inlineStr"/>
      <c r="X435" s="33" t="inlineStr"/>
      <c r="Y435" s="33" t="inlineStr"/>
      <c r="Z435" s="33" t="inlineStr"/>
      <c r="AA435" s="33" t="inlineStr"/>
      <c r="AB435" s="33" t="inlineStr"/>
      <c r="AC435" s="33" t="inlineStr"/>
      <c r="AD435" s="33" t="inlineStr"/>
      <c r="AE435" s="33" t="inlineStr"/>
      <c r="AF435" s="33" t="inlineStr"/>
      <c r="AG435" s="33" t="inlineStr"/>
      <c r="AH435">
        <f>COUNTA(D435:D435)&gt;0</f>
        <v/>
      </c>
      <c r="AI435">
        <f>TRUE</f>
        <v/>
      </c>
      <c r="AJ435">
        <f>FALSE</f>
        <v/>
      </c>
      <c r="AK435">
        <f>IF(AH435,"ANSWERED","MISSING")</f>
        <v/>
      </c>
      <c r="AL435" t="inlineStr">
        <is>
          <t>NO_DEPENDENCY</t>
        </is>
      </c>
    </row>
    <row r="436">
      <c r="A436" s="29" t="inlineStr">
        <is>
          <t>FINS_AMLE_427_v1</t>
        </is>
      </c>
      <c r="B436" s="30" t="inlineStr">
        <is>
          <t>Has the entity appointed an officer at management level to monitor the day-to-day implementation of the AML/CFT measures, policies, controls and procedures adopted by the entity?</t>
        </is>
      </c>
      <c r="C436" s="31" t="inlineStr">
        <is>
          <t>Further explanation of label not specified. Please refer to question text in label column.
OPTIONS: Yes | No</t>
        </is>
      </c>
      <c r="D436" s="32" t="inlineStr"/>
      <c r="E436" s="33" t="inlineStr"/>
      <c r="F436" s="33" t="inlineStr"/>
      <c r="G436" s="33" t="inlineStr"/>
      <c r="H436" s="33" t="inlineStr"/>
      <c r="I436" s="33" t="inlineStr"/>
      <c r="J436" s="33" t="inlineStr"/>
      <c r="K436" s="33" t="inlineStr"/>
      <c r="L436" s="33" t="inlineStr"/>
      <c r="M436" s="33" t="inlineStr"/>
      <c r="N436" s="33" t="inlineStr"/>
      <c r="O436" s="33" t="inlineStr"/>
      <c r="P436" s="33" t="inlineStr"/>
      <c r="Q436" s="33" t="inlineStr"/>
      <c r="R436" s="33" t="inlineStr"/>
      <c r="S436" s="33" t="inlineStr"/>
      <c r="T436" s="33" t="inlineStr"/>
      <c r="U436" s="33" t="inlineStr"/>
      <c r="V436" s="33" t="inlineStr"/>
      <c r="W436" s="33" t="inlineStr"/>
      <c r="X436" s="33" t="inlineStr"/>
      <c r="Y436" s="33" t="inlineStr"/>
      <c r="Z436" s="33" t="inlineStr"/>
      <c r="AA436" s="33" t="inlineStr"/>
      <c r="AB436" s="33" t="inlineStr"/>
      <c r="AC436" s="33" t="inlineStr"/>
      <c r="AD436" s="33" t="inlineStr"/>
      <c r="AE436" s="33" t="inlineStr"/>
      <c r="AF436" s="33" t="inlineStr"/>
      <c r="AG436" s="33" t="inlineStr"/>
      <c r="AH436">
        <f>COUNTA(D436:D436)&gt;0</f>
        <v/>
      </c>
      <c r="AI436">
        <f>TRUE</f>
        <v/>
      </c>
      <c r="AJ436">
        <f>FALSE</f>
        <v/>
      </c>
      <c r="AK436">
        <f>IF(AH436,"ANSWERED","MISSING")</f>
        <v/>
      </c>
      <c r="AL436" t="inlineStr">
        <is>
          <t>NO_DEPENDENCY</t>
        </is>
      </c>
    </row>
    <row r="437">
      <c r="A437" s="29" t="inlineStr">
        <is>
          <t>FINS_AMLE_428_v1</t>
        </is>
      </c>
      <c r="B437" s="30" t="inlineStr">
        <is>
          <t>How many staff members expressed in full time equivalent (FTE) are part of the AML/CFT team (if one exists)?</t>
        </is>
      </c>
      <c r="C437" s="31" t="inlineStr">
        <is>
          <t>Further explanation of label not specified. Please refer to question text in label column.</t>
        </is>
      </c>
      <c r="D437" s="32" t="inlineStr"/>
      <c r="E437" s="33" t="inlineStr"/>
      <c r="F437" s="33" t="inlineStr"/>
      <c r="G437" s="33" t="inlineStr"/>
      <c r="H437" s="33" t="inlineStr"/>
      <c r="I437" s="33" t="inlineStr"/>
      <c r="J437" s="33" t="inlineStr"/>
      <c r="K437" s="33" t="inlineStr"/>
      <c r="L437" s="33" t="inlineStr"/>
      <c r="M437" s="33" t="inlineStr"/>
      <c r="N437" s="33" t="inlineStr"/>
      <c r="O437" s="33" t="inlineStr"/>
      <c r="P437" s="33" t="inlineStr"/>
      <c r="Q437" s="33" t="inlineStr"/>
      <c r="R437" s="33" t="inlineStr"/>
      <c r="S437" s="33" t="inlineStr"/>
      <c r="T437" s="33" t="inlineStr"/>
      <c r="U437" s="33" t="inlineStr"/>
      <c r="V437" s="33" t="inlineStr"/>
      <c r="W437" s="33" t="inlineStr"/>
      <c r="X437" s="33" t="inlineStr"/>
      <c r="Y437" s="33" t="inlineStr"/>
      <c r="Z437" s="33" t="inlineStr"/>
      <c r="AA437" s="33" t="inlineStr"/>
      <c r="AB437" s="33" t="inlineStr"/>
      <c r="AC437" s="33" t="inlineStr"/>
      <c r="AD437" s="33" t="inlineStr"/>
      <c r="AE437" s="33" t="inlineStr"/>
      <c r="AF437" s="33" t="inlineStr"/>
      <c r="AG437" s="33" t="inlineStr"/>
      <c r="AH437">
        <f>COUNTA(D437:D437)&gt;0</f>
        <v/>
      </c>
      <c r="AI437">
        <f>TRUE</f>
        <v/>
      </c>
      <c r="AJ437">
        <f>FALSE</f>
        <v/>
      </c>
      <c r="AK437">
        <f>IF(AH437,"ANSWERED","MISSING")</f>
        <v/>
      </c>
      <c r="AL437" t="inlineStr">
        <is>
          <t>NO_DEPENDENCY</t>
        </is>
      </c>
    </row>
    <row r="438" ht="24" customHeight="1">
      <c r="A438" s="28" t="inlineStr">
        <is>
          <t>AMLE — AMLA ELIGIBILITY CRITERIA</t>
        </is>
      </c>
      <c r="B438" s="28" t="n"/>
      <c r="C438" s="28" t="n"/>
      <c r="D438" s="28" t="n"/>
      <c r="E438" s="28" t="n"/>
      <c r="F438" s="28" t="n"/>
      <c r="G438" s="28" t="n"/>
      <c r="H438" s="28" t="n"/>
      <c r="I438" s="28" t="n"/>
      <c r="J438" s="28" t="n"/>
      <c r="K438" s="28" t="n"/>
      <c r="L438" s="28" t="n"/>
      <c r="M438" s="28" t="n"/>
      <c r="N438" s="28" t="n"/>
      <c r="O438" s="28" t="n"/>
      <c r="P438" s="28" t="n"/>
      <c r="Q438" s="28" t="n"/>
      <c r="R438" s="28" t="n"/>
      <c r="S438" s="28" t="n"/>
      <c r="T438" s="28" t="n"/>
      <c r="U438" s="28" t="n"/>
      <c r="V438" s="28" t="n"/>
      <c r="W438" s="28" t="n"/>
      <c r="X438" s="28" t="n"/>
      <c r="Y438" s="28" t="n"/>
      <c r="Z438" s="28" t="n"/>
      <c r="AA438" s="28" t="n"/>
      <c r="AB438" s="28" t="n"/>
      <c r="AC438" s="28" t="n"/>
      <c r="AD438" s="28" t="n"/>
      <c r="AE438" s="28" t="n"/>
      <c r="AF438" s="28" t="n"/>
      <c r="AG438" s="28" t="n"/>
    </row>
    <row r="439">
      <c r="A439" s="29" t="inlineStr">
        <is>
          <t>FINS_AMLE_429_v1</t>
        </is>
      </c>
      <c r="B439" s="30" t="inlineStr">
        <is>
          <t>In how many EU Member States (including the home Member State) does the obliged entity operate through establishments?</t>
        </is>
      </c>
      <c r="C439" s="31" t="inlineStr">
        <is>
          <t>Further explanation of label not specified. Please refer to question text in label column.</t>
        </is>
      </c>
      <c r="D439" s="32" t="inlineStr"/>
      <c r="E439" s="33" t="inlineStr"/>
      <c r="F439" s="33" t="inlineStr"/>
      <c r="G439" s="33" t="inlineStr"/>
      <c r="H439" s="33" t="inlineStr"/>
      <c r="I439" s="33" t="inlineStr"/>
      <c r="J439" s="33" t="inlineStr"/>
      <c r="K439" s="33" t="inlineStr"/>
      <c r="L439" s="33" t="inlineStr"/>
      <c r="M439" s="33" t="inlineStr"/>
      <c r="N439" s="33" t="inlineStr"/>
      <c r="O439" s="33" t="inlineStr"/>
      <c r="P439" s="33" t="inlineStr"/>
      <c r="Q439" s="33" t="inlineStr"/>
      <c r="R439" s="33" t="inlineStr"/>
      <c r="S439" s="33" t="inlineStr"/>
      <c r="T439" s="33" t="inlineStr"/>
      <c r="U439" s="33" t="inlineStr"/>
      <c r="V439" s="33" t="inlineStr"/>
      <c r="W439" s="33" t="inlineStr"/>
      <c r="X439" s="33" t="inlineStr"/>
      <c r="Y439" s="33" t="inlineStr"/>
      <c r="Z439" s="33" t="inlineStr"/>
      <c r="AA439" s="33" t="inlineStr"/>
      <c r="AB439" s="33" t="inlineStr"/>
      <c r="AC439" s="33" t="inlineStr"/>
      <c r="AD439" s="33" t="inlineStr"/>
      <c r="AE439" s="33" t="inlineStr"/>
      <c r="AF439" s="33" t="inlineStr"/>
      <c r="AG439" s="33" t="inlineStr"/>
      <c r="AH439">
        <f>COUNTA(D439:D439)&gt;0</f>
        <v/>
      </c>
      <c r="AI439">
        <f>TRUE</f>
        <v/>
      </c>
      <c r="AJ439">
        <f>FALSE</f>
        <v/>
      </c>
      <c r="AK439">
        <f>IF(AH439,"ANSWERED","MISSING")</f>
        <v/>
      </c>
      <c r="AL439" t="inlineStr">
        <is>
          <t>NO_DEPENDENCY</t>
        </is>
      </c>
    </row>
    <row r="440">
      <c r="A440" s="29" t="inlineStr">
        <is>
          <t>FINS_AMLE_430_v1</t>
        </is>
      </c>
      <c r="B440" s="30" t="inlineStr">
        <is>
          <t>In how many EU Member States (including the home Member State) does the obliged entity operate under the freedom to provide services (FPS)?</t>
        </is>
      </c>
      <c r="C440" s="31" t="inlineStr">
        <is>
          <t>Further explanation of label not specified. Please refer to question text in label column.</t>
        </is>
      </c>
      <c r="D440" s="32" t="inlineStr"/>
      <c r="E440" s="33" t="inlineStr"/>
      <c r="F440" s="33" t="inlineStr"/>
      <c r="G440" s="33" t="inlineStr"/>
      <c r="H440" s="33" t="inlineStr"/>
      <c r="I440" s="33" t="inlineStr"/>
      <c r="J440" s="33" t="inlineStr"/>
      <c r="K440" s="33" t="inlineStr"/>
      <c r="L440" s="33" t="inlineStr"/>
      <c r="M440" s="33" t="inlineStr"/>
      <c r="N440" s="33" t="inlineStr"/>
      <c r="O440" s="33" t="inlineStr"/>
      <c r="P440" s="33" t="inlineStr"/>
      <c r="Q440" s="33" t="inlineStr"/>
      <c r="R440" s="33" t="inlineStr"/>
      <c r="S440" s="33" t="inlineStr"/>
      <c r="T440" s="33" t="inlineStr"/>
      <c r="U440" s="33" t="inlineStr"/>
      <c r="V440" s="33" t="inlineStr"/>
      <c r="W440" s="33" t="inlineStr"/>
      <c r="X440" s="33" t="inlineStr"/>
      <c r="Y440" s="33" t="inlineStr"/>
      <c r="Z440" s="33" t="inlineStr"/>
      <c r="AA440" s="33" t="inlineStr"/>
      <c r="AB440" s="33" t="inlineStr"/>
      <c r="AC440" s="33" t="inlineStr"/>
      <c r="AD440" s="33" t="inlineStr"/>
      <c r="AE440" s="33" t="inlineStr"/>
      <c r="AF440" s="33" t="inlineStr"/>
      <c r="AG440" s="33" t="inlineStr"/>
      <c r="AH440">
        <f>COUNTA(D440:D440)&gt;0</f>
        <v/>
      </c>
      <c r="AI440">
        <f>TRUE</f>
        <v/>
      </c>
      <c r="AJ440">
        <f>FALSE</f>
        <v/>
      </c>
      <c r="AK440">
        <f>IF(AH440,"ANSWERED","MISSING")</f>
        <v/>
      </c>
      <c r="AL440" t="inlineStr">
        <is>
          <t>NO_DEPENDENCY</t>
        </is>
      </c>
    </row>
    <row r="441">
      <c r="A441" s="29" t="inlineStr">
        <is>
          <t>FINS_AMLE_431_v1</t>
        </is>
      </c>
      <c r="B441" s="30" t="inlineStr">
        <is>
          <t>Total number of EU Member States in which the obliged entity operates (establishments + FPS combined)</t>
        </is>
      </c>
      <c r="C441" s="31" t="inlineStr">
        <is>
          <t>Further explanation of label not specified. Please refer to question text in label column.</t>
        </is>
      </c>
      <c r="D441" s="32" t="inlineStr"/>
      <c r="E441" s="33" t="inlineStr"/>
      <c r="F441" s="33" t="inlineStr"/>
      <c r="G441" s="33" t="inlineStr"/>
      <c r="H441" s="33" t="inlineStr"/>
      <c r="I441" s="33" t="inlineStr"/>
      <c r="J441" s="33" t="inlineStr"/>
      <c r="K441" s="33" t="inlineStr"/>
      <c r="L441" s="33" t="inlineStr"/>
      <c r="M441" s="33" t="inlineStr"/>
      <c r="N441" s="33" t="inlineStr"/>
      <c r="O441" s="33" t="inlineStr"/>
      <c r="P441" s="33" t="inlineStr"/>
      <c r="Q441" s="33" t="inlineStr"/>
      <c r="R441" s="33" t="inlineStr"/>
      <c r="S441" s="33" t="inlineStr"/>
      <c r="T441" s="33" t="inlineStr"/>
      <c r="U441" s="33" t="inlineStr"/>
      <c r="V441" s="33" t="inlineStr"/>
      <c r="W441" s="33" t="inlineStr"/>
      <c r="X441" s="33" t="inlineStr"/>
      <c r="Y441" s="33" t="inlineStr"/>
      <c r="Z441" s="33" t="inlineStr"/>
      <c r="AA441" s="33" t="inlineStr"/>
      <c r="AB441" s="33" t="inlineStr"/>
      <c r="AC441" s="33" t="inlineStr"/>
      <c r="AD441" s="33" t="inlineStr"/>
      <c r="AE441" s="33" t="inlineStr"/>
      <c r="AF441" s="33" t="inlineStr"/>
      <c r="AG441" s="33" t="inlineStr"/>
      <c r="AH441">
        <f>COUNTA(D441:D441)&gt;0</f>
        <v/>
      </c>
      <c r="AI441">
        <f>TRUE</f>
        <v/>
      </c>
      <c r="AJ441">
        <f>FALSE</f>
        <v/>
      </c>
      <c r="AK441">
        <f>IF(AH441,"ANSWERED","MISSING")</f>
        <v/>
      </c>
      <c r="AL441" t="inlineStr">
        <is>
          <t>NO_DEPENDENCY</t>
        </is>
      </c>
    </row>
    <row r="442">
      <c r="A442" s="29" t="inlineStr">
        <is>
          <t>FINS_AMLE_432_v1</t>
        </is>
      </c>
      <c r="B442" s="30" t="inlineStr">
        <is>
          <t>Specify the EU Member States where the Authorised Entity is operating.</t>
        </is>
      </c>
      <c r="C442" s="36" t="inlineStr">
        <is>
          <t>TABLE: 49.0
Further explanation of label not specified. Please refer to question text in label column.
HOW TO ANSWER: Multiple values; one item per Value_N cell; duplicates are not allowed.
OPTIONS: Use the dropdown list; the full option list is intentionally not repeated here.
WHEN TO ANSWER: “Total number of EU Member States in which the obliged entity operates (establishments + FPS combined)” (FINS_AMLE_431) is at least “6”</t>
        </is>
      </c>
      <c r="D442" s="34" t="inlineStr"/>
      <c r="E442" s="34" t="inlineStr"/>
      <c r="F442" s="34" t="inlineStr"/>
      <c r="G442" s="34" t="inlineStr"/>
      <c r="H442" s="34" t="inlineStr"/>
      <c r="I442" s="34" t="inlineStr"/>
      <c r="J442" s="34" t="inlineStr"/>
      <c r="K442" s="34" t="inlineStr"/>
      <c r="L442" s="34" t="inlineStr"/>
      <c r="M442" s="34" t="inlineStr"/>
      <c r="N442" s="34" t="inlineStr"/>
      <c r="O442" s="34" t="inlineStr"/>
      <c r="P442" s="34" t="inlineStr"/>
      <c r="Q442" s="34" t="inlineStr"/>
      <c r="R442" s="34" t="inlineStr"/>
      <c r="S442" s="34" t="inlineStr"/>
      <c r="T442" s="34" t="inlineStr"/>
      <c r="U442" s="34" t="inlineStr"/>
      <c r="V442" s="34" t="inlineStr"/>
      <c r="W442" s="34" t="inlineStr"/>
      <c r="X442" s="34" t="inlineStr"/>
      <c r="Y442" s="34" t="inlineStr"/>
      <c r="Z442" s="34" t="inlineStr"/>
      <c r="AA442" s="34" t="inlineStr"/>
      <c r="AB442" s="34" t="inlineStr"/>
      <c r="AC442" s="34" t="inlineStr"/>
      <c r="AD442" s="34" t="inlineStr"/>
      <c r="AE442" s="34" t="inlineStr"/>
      <c r="AF442" s="34" t="inlineStr"/>
      <c r="AG442" s="34" t="inlineStr"/>
      <c r="AH442">
        <f>COUNTA(D442:AG442)&gt;0</f>
        <v/>
      </c>
      <c r="AI442">
        <f>IFERROR(AND($D$441&lt;&gt;"",$D$441&gt;=6),FALSE)</f>
        <v/>
      </c>
      <c r="AJ442">
        <f>IFERROR(AND($D$441="",NOT(AND($D$441&lt;&gt;"",$D$441&gt;=6))),FALSE)</f>
        <v/>
      </c>
      <c r="AK442">
        <f>IF(AI442,IF(AH442,"ANSWERED","MISSING"),IF(AJ442,IF(AH442,"INVALID","CONTROLLER MISSING"),IF(AH442,"INVALID","NOT APPLICABLE")))</f>
        <v/>
      </c>
      <c r="AL442" t="inlineStr">
        <is>
          <t>PARSED</t>
        </is>
      </c>
    </row>
    <row r="443">
      <c r="A443" s="29" t="inlineStr">
        <is>
          <t>FINS_AMLE_433_v1</t>
        </is>
      </c>
      <c r="B443" s="30" t="inlineStr">
        <is>
          <t>For each EU Member State, please indicate the total number of customers who are resident in that Member State where the credit or financial institution was operating at the end of the last calendar year (i.e. 2025).</t>
        </is>
      </c>
      <c r="C443" s="36" t="inlineStr">
        <is>
          <t>TABLE: 49.0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“Total number of EU Member States in which the obliged entity operates (establishments + FPS combined)” (FINS_AMLE_431) is at least “6”</t>
        </is>
      </c>
      <c r="D443" s="34" t="inlineStr"/>
      <c r="E443" s="34" t="inlineStr"/>
      <c r="F443" s="34" t="inlineStr"/>
      <c r="G443" s="34" t="inlineStr"/>
      <c r="H443" s="34" t="inlineStr"/>
      <c r="I443" s="34" t="inlineStr"/>
      <c r="J443" s="34" t="inlineStr"/>
      <c r="K443" s="34" t="inlineStr"/>
      <c r="L443" s="34" t="inlineStr"/>
      <c r="M443" s="34" t="inlineStr"/>
      <c r="N443" s="34" t="inlineStr"/>
      <c r="O443" s="34" t="inlineStr"/>
      <c r="P443" s="34" t="inlineStr"/>
      <c r="Q443" s="34" t="inlineStr"/>
      <c r="R443" s="34" t="inlineStr"/>
      <c r="S443" s="34" t="inlineStr"/>
      <c r="T443" s="34" t="inlineStr"/>
      <c r="U443" s="34" t="inlineStr"/>
      <c r="V443" s="34" t="inlineStr"/>
      <c r="W443" s="34" t="inlineStr"/>
      <c r="X443" s="34" t="inlineStr"/>
      <c r="Y443" s="34" t="inlineStr"/>
      <c r="Z443" s="34" t="inlineStr"/>
      <c r="AA443" s="34" t="inlineStr"/>
      <c r="AB443" s="34" t="inlineStr"/>
      <c r="AC443" s="34" t="inlineStr"/>
      <c r="AD443" s="34" t="inlineStr"/>
      <c r="AE443" s="34" t="inlineStr"/>
      <c r="AF443" s="34" t="inlineStr"/>
      <c r="AG443" s="34" t="inlineStr"/>
      <c r="AH443">
        <f>COUNTA(D443:AG443)&gt;0</f>
        <v/>
      </c>
      <c r="AI443">
        <f>IFERROR(AND($D$441&lt;&gt;"",$D$441&gt;=6),FALSE)</f>
        <v/>
      </c>
      <c r="AJ443">
        <f>IFERROR(AND($D$441="",NOT(AND($D$441&lt;&gt;"",$D$441&gt;=6))),FALSE)</f>
        <v/>
      </c>
      <c r="AK443">
        <f>IF(AI443,IF(AH443,"ANSWERED","MISSING"),IF(AJ443,IF(AH443,"INVALID","CONTROLLER MISSING"),IF(AH443,"INVALID","NOT APPLICABLE")))</f>
        <v/>
      </c>
      <c r="AL443" t="inlineStr">
        <is>
          <t>PARSED</t>
        </is>
      </c>
    </row>
    <row r="444">
      <c r="A444" s="29" t="inlineStr">
        <is>
          <t>FINS_AMLE_434_v1</t>
        </is>
      </c>
      <c r="B444" s="30" t="inlineStr">
        <is>
          <t>For each EU Member State, please indicate the total annual amount of incoming and outgoing transactions generated by customers in the previous year (in EUR).</t>
        </is>
      </c>
      <c r="C444" s="36" t="inlineStr">
        <is>
          <t>TABLE: 49.0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“Total number of EU Member States in which the obliged entity operates (establishments + FPS combined)” (FINS_AMLE_431) is at least “6”</t>
        </is>
      </c>
      <c r="D444" s="34" t="inlineStr"/>
      <c r="E444" s="34" t="inlineStr"/>
      <c r="F444" s="34" t="inlineStr"/>
      <c r="G444" s="34" t="inlineStr"/>
      <c r="H444" s="34" t="inlineStr"/>
      <c r="I444" s="34" t="inlineStr"/>
      <c r="J444" s="34" t="inlineStr"/>
      <c r="K444" s="34" t="inlineStr"/>
      <c r="L444" s="34" t="inlineStr"/>
      <c r="M444" s="34" t="inlineStr"/>
      <c r="N444" s="34" t="inlineStr"/>
      <c r="O444" s="34" t="inlineStr"/>
      <c r="P444" s="34" t="inlineStr"/>
      <c r="Q444" s="34" t="inlineStr"/>
      <c r="R444" s="34" t="inlineStr"/>
      <c r="S444" s="34" t="inlineStr"/>
      <c r="T444" s="34" t="inlineStr"/>
      <c r="U444" s="34" t="inlineStr"/>
      <c r="V444" s="34" t="inlineStr"/>
      <c r="W444" s="34" t="inlineStr"/>
      <c r="X444" s="34" t="inlineStr"/>
      <c r="Y444" s="34" t="inlineStr"/>
      <c r="Z444" s="34" t="inlineStr"/>
      <c r="AA444" s="34" t="inlineStr"/>
      <c r="AB444" s="34" t="inlineStr"/>
      <c r="AC444" s="34" t="inlineStr"/>
      <c r="AD444" s="34" t="inlineStr"/>
      <c r="AE444" s="34" t="inlineStr"/>
      <c r="AF444" s="34" t="inlineStr"/>
      <c r="AG444" s="34" t="inlineStr"/>
      <c r="AH444">
        <f>COUNTA(D444:AG444)&gt;0</f>
        <v/>
      </c>
      <c r="AI444">
        <f>IFERROR(AND($D$441&lt;&gt;"",$D$441&gt;=6),FALSE)</f>
        <v/>
      </c>
      <c r="AJ444">
        <f>IFERROR(AND($D$441="",NOT(AND($D$441&lt;&gt;"",$D$441&gt;=6))),FALSE)</f>
        <v/>
      </c>
      <c r="AK444">
        <f>IF(AI444,IF(AH444,"ANSWERED","MISSING"),IF(AJ444,IF(AH444,"INVALID","CONTROLLER MISSING"),IF(AH444,"INVALID","NOT APPLICABLE")))</f>
        <v/>
      </c>
      <c r="AL444" t="inlineStr">
        <is>
          <t>PARSED</t>
        </is>
      </c>
    </row>
    <row r="445">
      <c r="A445" s="29" t="inlineStr">
        <is>
          <t>FINS_AMLE_435_v1</t>
        </is>
      </c>
      <c r="B445" s="30" t="inlineStr">
        <is>
          <t>Does obliged entity belongs to a group</t>
        </is>
      </c>
      <c r="C445" s="31" t="inlineStr">
        <is>
          <t>Definition: Art 2 (41) AMLR
‘group’ means a group of undertakings which consists of a parent undertaking, its subsidiaries, as well as undertakings linked to each other by a relationship within the meaning of Article 2…
OPTIONS: Yes | No</t>
        </is>
      </c>
      <c r="D445" s="32" t="inlineStr"/>
      <c r="E445" s="33" t="inlineStr"/>
      <c r="F445" s="33" t="inlineStr"/>
      <c r="G445" s="33" t="inlineStr"/>
      <c r="H445" s="33" t="inlineStr"/>
      <c r="I445" s="33" t="inlineStr"/>
      <c r="J445" s="33" t="inlineStr"/>
      <c r="K445" s="33" t="inlineStr"/>
      <c r="L445" s="33" t="inlineStr"/>
      <c r="M445" s="33" t="inlineStr"/>
      <c r="N445" s="33" t="inlineStr"/>
      <c r="O445" s="33" t="inlineStr"/>
      <c r="P445" s="33" t="inlineStr"/>
      <c r="Q445" s="33" t="inlineStr"/>
      <c r="R445" s="33" t="inlineStr"/>
      <c r="S445" s="33" t="inlineStr"/>
      <c r="T445" s="33" t="inlineStr"/>
      <c r="U445" s="33" t="inlineStr"/>
      <c r="V445" s="33" t="inlineStr"/>
      <c r="W445" s="33" t="inlineStr"/>
      <c r="X445" s="33" t="inlineStr"/>
      <c r="Y445" s="33" t="inlineStr"/>
      <c r="Z445" s="33" t="inlineStr"/>
      <c r="AA445" s="33" t="inlineStr"/>
      <c r="AB445" s="33" t="inlineStr"/>
      <c r="AC445" s="33" t="inlineStr"/>
      <c r="AD445" s="33" t="inlineStr"/>
      <c r="AE445" s="33" t="inlineStr"/>
      <c r="AF445" s="33" t="inlineStr"/>
      <c r="AG445" s="33" t="inlineStr"/>
      <c r="AH445">
        <f>COUNTA(D445:D445)&gt;0</f>
        <v/>
      </c>
      <c r="AI445">
        <f>TRUE</f>
        <v/>
      </c>
      <c r="AJ445">
        <f>FALSE</f>
        <v/>
      </c>
      <c r="AK445">
        <f>IF(AH445,"ANSWERED","MISSING")</f>
        <v/>
      </c>
      <c r="AL445" t="inlineStr">
        <is>
          <t>NO_DEPENDENCY</t>
        </is>
      </c>
    </row>
    <row r="446">
      <c r="A446" s="29" t="inlineStr">
        <is>
          <t>FINS_AMLE_436_v1</t>
        </is>
      </c>
      <c r="B446" s="30" t="inlineStr">
        <is>
          <t>Name of Parent Undertaking</t>
        </is>
      </c>
      <c r="C446" s="31" t="inlineStr">
        <is>
          <t>Further explanation of label not specified. Please refer to question text in label column.
WHEN TO ANSWER: “Does obliged entity belongs to a group” (FINS_AMLE_435) is “Yes”</t>
        </is>
      </c>
      <c r="D446" s="34" t="inlineStr"/>
      <c r="E446" s="33" t="inlineStr"/>
      <c r="F446" s="33" t="inlineStr"/>
      <c r="G446" s="33" t="inlineStr"/>
      <c r="H446" s="33" t="inlineStr"/>
      <c r="I446" s="33" t="inlineStr"/>
      <c r="J446" s="33" t="inlineStr"/>
      <c r="K446" s="33" t="inlineStr"/>
      <c r="L446" s="33" t="inlineStr"/>
      <c r="M446" s="33" t="inlineStr"/>
      <c r="N446" s="33" t="inlineStr"/>
      <c r="O446" s="33" t="inlineStr"/>
      <c r="P446" s="33" t="inlineStr"/>
      <c r="Q446" s="33" t="inlineStr"/>
      <c r="R446" s="33" t="inlineStr"/>
      <c r="S446" s="33" t="inlineStr"/>
      <c r="T446" s="33" t="inlineStr"/>
      <c r="U446" s="33" t="inlineStr"/>
      <c r="V446" s="33" t="inlineStr"/>
      <c r="W446" s="33" t="inlineStr"/>
      <c r="X446" s="33" t="inlineStr"/>
      <c r="Y446" s="33" t="inlineStr"/>
      <c r="Z446" s="33" t="inlineStr"/>
      <c r="AA446" s="33" t="inlineStr"/>
      <c r="AB446" s="33" t="inlineStr"/>
      <c r="AC446" s="33" t="inlineStr"/>
      <c r="AD446" s="33" t="inlineStr"/>
      <c r="AE446" s="33" t="inlineStr"/>
      <c r="AF446" s="33" t="inlineStr"/>
      <c r="AG446" s="33" t="inlineStr"/>
      <c r="AH446">
        <f>COUNTA(D446:D446)&gt;0</f>
        <v/>
      </c>
      <c r="AI446">
        <f>IFERROR(AND($D$445&lt;&gt;"",$D$445="Yes"),FALSE)</f>
        <v/>
      </c>
      <c r="AJ446">
        <f>IFERROR(AND($D$445="",NOT(AND($D$445&lt;&gt;"",$D$445="Yes"))),FALSE)</f>
        <v/>
      </c>
      <c r="AK446">
        <f>IF(AI446,IF(AH446,"ANSWERED","MISSING"),IF(AJ446,IF(AH446,"INVALID","CONTROLLER MISSING"),IF(AH446,"INVALID","NOT APPLICABLE")))</f>
        <v/>
      </c>
      <c r="AL446" t="inlineStr">
        <is>
          <t>PARSED</t>
        </is>
      </c>
    </row>
    <row r="447">
      <c r="A447" s="29" t="inlineStr">
        <is>
          <t>FINS_AMLE_437_v1</t>
        </is>
      </c>
      <c r="B447" s="30" t="inlineStr">
        <is>
          <t>Country of establishment of the Parent Undertaking</t>
        </is>
      </c>
      <c r="C447" s="31" t="inlineStr">
        <is>
          <t>Further explanation of label not specified. Please refer to question text in label column.
OPTIONS: Use the dropdown list; the full option list is intentionally not repeated here.
WHEN TO ANSWER: “Does obliged entity belongs to a group” (FINS_AMLE_435) is “Yes”</t>
        </is>
      </c>
      <c r="D447" s="34" t="inlineStr"/>
      <c r="E447" s="33" t="inlineStr"/>
      <c r="F447" s="33" t="inlineStr"/>
      <c r="G447" s="33" t="inlineStr"/>
      <c r="H447" s="33" t="inlineStr"/>
      <c r="I447" s="33" t="inlineStr"/>
      <c r="J447" s="33" t="inlineStr"/>
      <c r="K447" s="33" t="inlineStr"/>
      <c r="L447" s="33" t="inlineStr"/>
      <c r="M447" s="33" t="inlineStr"/>
      <c r="N447" s="33" t="inlineStr"/>
      <c r="O447" s="33" t="inlineStr"/>
      <c r="P447" s="33" t="inlineStr"/>
      <c r="Q447" s="33" t="inlineStr"/>
      <c r="R447" s="33" t="inlineStr"/>
      <c r="S447" s="33" t="inlineStr"/>
      <c r="T447" s="33" t="inlineStr"/>
      <c r="U447" s="33" t="inlineStr"/>
      <c r="V447" s="33" t="inlineStr"/>
      <c r="W447" s="33" t="inlineStr"/>
      <c r="X447" s="33" t="inlineStr"/>
      <c r="Y447" s="33" t="inlineStr"/>
      <c r="Z447" s="33" t="inlineStr"/>
      <c r="AA447" s="33" t="inlineStr"/>
      <c r="AB447" s="33" t="inlineStr"/>
      <c r="AC447" s="33" t="inlineStr"/>
      <c r="AD447" s="33" t="inlineStr"/>
      <c r="AE447" s="33" t="inlineStr"/>
      <c r="AF447" s="33" t="inlineStr"/>
      <c r="AG447" s="33" t="inlineStr"/>
      <c r="AH447">
        <f>COUNTA(D447:D447)&gt;0</f>
        <v/>
      </c>
      <c r="AI447">
        <f>IFERROR(AND($D$445&lt;&gt;"",$D$445="Yes"),FALSE)</f>
        <v/>
      </c>
      <c r="AJ447">
        <f>IFERROR(AND($D$445="",NOT(AND($D$445&lt;&gt;"",$D$445="Yes"))),FALSE)</f>
        <v/>
      </c>
      <c r="AK447">
        <f>IF(AI447,IF(AH447,"ANSWERED","MISSING"),IF(AJ447,IF(AH447,"INVALID","CONTROLLER MISSING"),IF(AH447,"INVALID","NOT APPLICABLE")))</f>
        <v/>
      </c>
      <c r="AL447" t="inlineStr">
        <is>
          <t>PARSED</t>
        </is>
      </c>
    </row>
    <row r="448">
      <c r="A448" s="29" t="inlineStr">
        <is>
          <t>FINS_AMLE_438_v1</t>
        </is>
      </c>
      <c r="B448" s="30" t="inlineStr">
        <is>
          <t>LEI of parent undertaking</t>
        </is>
      </c>
      <c r="C448" s="31" t="inlineStr">
        <is>
          <t>Further explanation of label not specified. Please refer to question text in label column.
WHEN TO ANSWER: “Does obliged entity belongs to a group” (FINS_AMLE_435) is “Yes”</t>
        </is>
      </c>
      <c r="D448" s="34" t="inlineStr"/>
      <c r="E448" s="33" t="inlineStr"/>
      <c r="F448" s="33" t="inlineStr"/>
      <c r="G448" s="33" t="inlineStr"/>
      <c r="H448" s="33" t="inlineStr"/>
      <c r="I448" s="33" t="inlineStr"/>
      <c r="J448" s="33" t="inlineStr"/>
      <c r="K448" s="33" t="inlineStr"/>
      <c r="L448" s="33" t="inlineStr"/>
      <c r="M448" s="33" t="inlineStr"/>
      <c r="N448" s="33" t="inlineStr"/>
      <c r="O448" s="33" t="inlineStr"/>
      <c r="P448" s="33" t="inlineStr"/>
      <c r="Q448" s="33" t="inlineStr"/>
      <c r="R448" s="33" t="inlineStr"/>
      <c r="S448" s="33" t="inlineStr"/>
      <c r="T448" s="33" t="inlineStr"/>
      <c r="U448" s="33" t="inlineStr"/>
      <c r="V448" s="33" t="inlineStr"/>
      <c r="W448" s="33" t="inlineStr"/>
      <c r="X448" s="33" t="inlineStr"/>
      <c r="Y448" s="33" t="inlineStr"/>
      <c r="Z448" s="33" t="inlineStr"/>
      <c r="AA448" s="33" t="inlineStr"/>
      <c r="AB448" s="33" t="inlineStr"/>
      <c r="AC448" s="33" t="inlineStr"/>
      <c r="AD448" s="33" t="inlineStr"/>
      <c r="AE448" s="33" t="inlineStr"/>
      <c r="AF448" s="33" t="inlineStr"/>
      <c r="AG448" s="33" t="inlineStr"/>
      <c r="AH448">
        <f>COUNTA(D448:D448)&gt;0</f>
        <v/>
      </c>
      <c r="AI448">
        <f>IFERROR(AND($D$445&lt;&gt;"",$D$445="Yes"),FALSE)</f>
        <v/>
      </c>
      <c r="AJ448">
        <f>IFERROR(AND($D$445="",NOT(AND($D$445&lt;&gt;"",$D$445="Yes"))),FALSE)</f>
        <v/>
      </c>
      <c r="AK448">
        <f>IF(AI448,IF(AH448,"ANSWERED","MISSING"),IF(AJ448,IF(AH448,"INVALID","CONTROLLER MISSING"),IF(AH448,"INVALID","NOT APPLICABLE")))</f>
        <v/>
      </c>
      <c r="AL448" t="inlineStr">
        <is>
          <t>PARSED</t>
        </is>
      </c>
    </row>
    <row r="449">
      <c r="A449" s="29" t="inlineStr">
        <is>
          <t>FINS_AMLE_439_v1</t>
        </is>
      </c>
      <c r="B449" s="30" t="inlineStr">
        <is>
          <t>Central contact point according to Article 41 AMLD6 - identification</t>
        </is>
      </c>
      <c r="C449" s="31" t="inlineStr">
        <is>
          <t>Enter Central contact point according to Article 41 AMLD6 - identification.
WHEN TO ANSWER: “Does obliged entity belongs to a group” (FINS_AMLE_435) is “Yes”</t>
        </is>
      </c>
      <c r="D449" s="34" t="inlineStr"/>
      <c r="E449" s="33" t="inlineStr"/>
      <c r="F449" s="33" t="inlineStr"/>
      <c r="G449" s="33" t="inlineStr"/>
      <c r="H449" s="33" t="inlineStr"/>
      <c r="I449" s="33" t="inlineStr"/>
      <c r="J449" s="33" t="inlineStr"/>
      <c r="K449" s="33" t="inlineStr"/>
      <c r="L449" s="33" t="inlineStr"/>
      <c r="M449" s="33" t="inlineStr"/>
      <c r="N449" s="33" t="inlineStr"/>
      <c r="O449" s="33" t="inlineStr"/>
      <c r="P449" s="33" t="inlineStr"/>
      <c r="Q449" s="33" t="inlineStr"/>
      <c r="R449" s="33" t="inlineStr"/>
      <c r="S449" s="33" t="inlineStr"/>
      <c r="T449" s="33" t="inlineStr"/>
      <c r="U449" s="33" t="inlineStr"/>
      <c r="V449" s="33" t="inlineStr"/>
      <c r="W449" s="33" t="inlineStr"/>
      <c r="X449" s="33" t="inlineStr"/>
      <c r="Y449" s="33" t="inlineStr"/>
      <c r="Z449" s="33" t="inlineStr"/>
      <c r="AA449" s="33" t="inlineStr"/>
      <c r="AB449" s="33" t="inlineStr"/>
      <c r="AC449" s="33" t="inlineStr"/>
      <c r="AD449" s="33" t="inlineStr"/>
      <c r="AE449" s="33" t="inlineStr"/>
      <c r="AF449" s="33" t="inlineStr"/>
      <c r="AG449" s="33" t="inlineStr"/>
      <c r="AH449">
        <f>COUNTA(D449:D449)&gt;0</f>
        <v/>
      </c>
      <c r="AI449">
        <f>IFERROR(AND($D$445&lt;&gt;"",$D$445="Yes"),FALSE)</f>
        <v/>
      </c>
      <c r="AJ449">
        <f>IFERROR(AND($D$445="",NOT(AND($D$445&lt;&gt;"",$D$445="Yes"))),FALSE)</f>
        <v/>
      </c>
      <c r="AK449">
        <f>IF(AI449,IF(AH449,"ANSWERED","MISSING"),IF(AJ449,IF(AH449,"INVALID","CONTROLLER MISSING"),IF(AH449,"INVALID","NOT APPLICABLE")))</f>
        <v/>
      </c>
      <c r="AL449" t="inlineStr">
        <is>
          <t>PARSED</t>
        </is>
      </c>
    </row>
    <row r="450">
      <c r="A450" s="29" t="inlineStr">
        <is>
          <t>FINS_AMLE_440_v1</t>
        </is>
      </c>
      <c r="B450" s="30" t="inlineStr">
        <is>
          <t>Central contact point according to Article 41 AMLD6 - Member States in which the contact points are located</t>
        </is>
      </c>
      <c r="C450" s="31" t="inlineStr">
        <is>
          <t>Further explanation of label not specified. Please refer to question text in label column.
OPTIONS: Use the dropdown list; the full option list is intentionally not repeated here.
WHEN TO ANSWER: “Does obliged entity belongs to a group” (FINS_AMLE_435) is “Yes”</t>
        </is>
      </c>
      <c r="D450" s="34" t="inlineStr"/>
      <c r="E450" s="33" t="inlineStr"/>
      <c r="F450" s="33" t="inlineStr"/>
      <c r="G450" s="33" t="inlineStr"/>
      <c r="H450" s="33" t="inlineStr"/>
      <c r="I450" s="33" t="inlineStr"/>
      <c r="J450" s="33" t="inlineStr"/>
      <c r="K450" s="33" t="inlineStr"/>
      <c r="L450" s="33" t="inlineStr"/>
      <c r="M450" s="33" t="inlineStr"/>
      <c r="N450" s="33" t="inlineStr"/>
      <c r="O450" s="33" t="inlineStr"/>
      <c r="P450" s="33" t="inlineStr"/>
      <c r="Q450" s="33" t="inlineStr"/>
      <c r="R450" s="33" t="inlineStr"/>
      <c r="S450" s="33" t="inlineStr"/>
      <c r="T450" s="33" t="inlineStr"/>
      <c r="U450" s="33" t="inlineStr"/>
      <c r="V450" s="33" t="inlineStr"/>
      <c r="W450" s="33" t="inlineStr"/>
      <c r="X450" s="33" t="inlineStr"/>
      <c r="Y450" s="33" t="inlineStr"/>
      <c r="Z450" s="33" t="inlineStr"/>
      <c r="AA450" s="33" t="inlineStr"/>
      <c r="AB450" s="33" t="inlineStr"/>
      <c r="AC450" s="33" t="inlineStr"/>
      <c r="AD450" s="33" t="inlineStr"/>
      <c r="AE450" s="33" t="inlineStr"/>
      <c r="AF450" s="33" t="inlineStr"/>
      <c r="AG450" s="33" t="inlineStr"/>
      <c r="AH450">
        <f>COUNTA(D450:D450)&gt;0</f>
        <v/>
      </c>
      <c r="AI450">
        <f>IFERROR(AND($D$445&lt;&gt;"",$D$445="Yes"),FALSE)</f>
        <v/>
      </c>
      <c r="AJ450">
        <f>IFERROR(AND($D$445="",NOT(AND($D$445&lt;&gt;"",$D$445="Yes"))),FALSE)</f>
        <v/>
      </c>
      <c r="AK450">
        <f>IF(AI450,IF(AH450,"ANSWERED","MISSING"),IF(AJ450,IF(AH450,"INVALID","CONTROLLER MISSING"),IF(AH450,"INVALID","NOT APPLICABLE")))</f>
        <v/>
      </c>
      <c r="AL450" t="inlineStr">
        <is>
          <t>PARSED</t>
        </is>
      </c>
    </row>
    <row r="451" ht="24" customHeight="1">
      <c r="A451" s="28" t="inlineStr">
        <is>
          <t>AMLE — COMMENTS</t>
        </is>
      </c>
      <c r="B451" s="28" t="n"/>
      <c r="C451" s="28" t="n"/>
      <c r="D451" s="28" t="n"/>
      <c r="E451" s="28" t="n"/>
      <c r="F451" s="28" t="n"/>
      <c r="G451" s="28" t="n"/>
      <c r="H451" s="28" t="n"/>
      <c r="I451" s="28" t="n"/>
      <c r="J451" s="28" t="n"/>
      <c r="K451" s="28" t="n"/>
      <c r="L451" s="28" t="n"/>
      <c r="M451" s="28" t="n"/>
      <c r="N451" s="28" t="n"/>
      <c r="O451" s="28" t="n"/>
      <c r="P451" s="28" t="n"/>
      <c r="Q451" s="28" t="n"/>
      <c r="R451" s="28" t="n"/>
      <c r="S451" s="28" t="n"/>
      <c r="T451" s="28" t="n"/>
      <c r="U451" s="28" t="n"/>
      <c r="V451" s="28" t="n"/>
      <c r="W451" s="28" t="n"/>
      <c r="X451" s="28" t="n"/>
      <c r="Y451" s="28" t="n"/>
      <c r="Z451" s="28" t="n"/>
      <c r="AA451" s="28" t="n"/>
      <c r="AB451" s="28" t="n"/>
      <c r="AC451" s="28" t="n"/>
      <c r="AD451" s="28" t="n"/>
      <c r="AE451" s="28" t="n"/>
      <c r="AF451" s="28" t="n"/>
      <c r="AG451" s="28" t="n"/>
    </row>
    <row r="452">
      <c r="A452" s="29" t="inlineStr">
        <is>
          <t>FINS_AMLE_441_v1</t>
        </is>
      </c>
      <c r="B452" s="30" t="inlineStr">
        <is>
          <t>Subject Person Information: General remarks</t>
        </is>
      </c>
      <c r="C452" s="31" t="inlineStr">
        <is>
          <t>Subject persons are required, for each of the questions included in this questionnaire, to choose the answer option that best reflects their circumstances. The FIAU acknowledges that the answer options defined by it may…</t>
        </is>
      </c>
      <c r="D452" s="32" t="inlineStr"/>
      <c r="E452" s="33" t="inlineStr"/>
      <c r="F452" s="33" t="inlineStr"/>
      <c r="G452" s="33" t="inlineStr"/>
      <c r="H452" s="33" t="inlineStr"/>
      <c r="I452" s="33" t="inlineStr"/>
      <c r="J452" s="33" t="inlineStr"/>
      <c r="K452" s="33" t="inlineStr"/>
      <c r="L452" s="33" t="inlineStr"/>
      <c r="M452" s="33" t="inlineStr"/>
      <c r="N452" s="33" t="inlineStr"/>
      <c r="O452" s="33" t="inlineStr"/>
      <c r="P452" s="33" t="inlineStr"/>
      <c r="Q452" s="33" t="inlineStr"/>
      <c r="R452" s="33" t="inlineStr"/>
      <c r="S452" s="33" t="inlineStr"/>
      <c r="T452" s="33" t="inlineStr"/>
      <c r="U452" s="33" t="inlineStr"/>
      <c r="V452" s="33" t="inlineStr"/>
      <c r="W452" s="33" t="inlineStr"/>
      <c r="X452" s="33" t="inlineStr"/>
      <c r="Y452" s="33" t="inlineStr"/>
      <c r="Z452" s="33" t="inlineStr"/>
      <c r="AA452" s="33" t="inlineStr"/>
      <c r="AB452" s="33" t="inlineStr"/>
      <c r="AC452" s="33" t="inlineStr"/>
      <c r="AD452" s="33" t="inlineStr"/>
      <c r="AE452" s="33" t="inlineStr"/>
      <c r="AF452" s="33" t="inlineStr"/>
      <c r="AG452" s="33" t="inlineStr"/>
      <c r="AH452">
        <f>COUNTA(D452:D452)&gt;0</f>
        <v/>
      </c>
      <c r="AI452">
        <f>TRUE</f>
        <v/>
      </c>
      <c r="AJ452">
        <f>FALSE</f>
        <v/>
      </c>
      <c r="AK452">
        <f>IF(AH452,"ANSWERED","MISSING")</f>
        <v/>
      </c>
      <c r="AL452" t="inlineStr">
        <is>
          <t>NO_DEPENDENCY</t>
        </is>
      </c>
    </row>
  </sheetData>
  <mergeCells count="15">
    <mergeCell ref="A400:AG400"/>
    <mergeCell ref="A417:AG417"/>
    <mergeCell ref="A6:AG6"/>
    <mergeCell ref="A438:AG438"/>
    <mergeCell ref="A422:AG422"/>
    <mergeCell ref="A357:AG357"/>
    <mergeCell ref="A256:AG256"/>
    <mergeCell ref="A2:AG2"/>
    <mergeCell ref="A451:AG451"/>
    <mergeCell ref="A384:AG384"/>
    <mergeCell ref="A431:AG431"/>
    <mergeCell ref="A36:AG36"/>
    <mergeCell ref="A392:AG392"/>
    <mergeCell ref="A364:AG364"/>
    <mergeCell ref="A343:AG343"/>
  </mergeCells>
  <conditionalFormatting sqref="D10">
    <cfRule type="expression" priority="1" dxfId="0" stopIfTrue="1">
      <formula>AND(D10&lt;&gt;"",$D$8="",NOT(AND($D$8&lt;&gt;"",$D$8&gt;0)))</formula>
    </cfRule>
    <cfRule type="expression" priority="2" dxfId="1" stopIfTrue="1">
      <formula>AND(D10&lt;&gt;"",NOT($D$8=""),NOT(AND($D$8&lt;&gt;"",$D$8&gt;0)))</formula>
    </cfRule>
    <cfRule type="expression" priority="3" dxfId="2" stopIfTrue="1">
      <formula>AND(AND($D$8&lt;&gt;"",$D$8&gt;0),D10="")</formula>
    </cfRule>
    <cfRule type="expression" priority="4" dxfId="3" stopIfTrue="1">
      <formula>AND(D10="",NOT(AND($D$8&lt;&gt;"",$D$8&gt;0)))</formula>
    </cfRule>
  </conditionalFormatting>
  <conditionalFormatting sqref="D11">
    <cfRule type="expression" priority="5" dxfId="0" stopIfTrue="1">
      <formula>AND(D11&lt;&gt;"",$D$9="",NOT(AND($D$9&lt;&gt;"",$D$9&gt;0)))</formula>
    </cfRule>
    <cfRule type="expression" priority="6" dxfId="1" stopIfTrue="1">
      <formula>AND(D11&lt;&gt;"",NOT($D$9=""),NOT(AND($D$9&lt;&gt;"",$D$9&gt;0)))</formula>
    </cfRule>
    <cfRule type="expression" priority="7" dxfId="2" stopIfTrue="1">
      <formula>AND(AND($D$9&lt;&gt;"",$D$9&gt;0),D11="")</formula>
    </cfRule>
    <cfRule type="expression" priority="8" dxfId="3" stopIfTrue="1">
      <formula>AND(D11="",NOT(AND($D$9&lt;&gt;"",$D$9&gt;0)))</formula>
    </cfRule>
  </conditionalFormatting>
  <conditionalFormatting sqref="D18">
    <cfRule type="expression" priority="9" dxfId="0" stopIfTrue="1">
      <formula>AND(D18&lt;&gt;"",$D$7="",NOT(AND($D$7&lt;&gt;"",$D$7&gt;0)))</formula>
    </cfRule>
    <cfRule type="expression" priority="10" dxfId="1" stopIfTrue="1">
      <formula>AND(D18&lt;&gt;"",NOT($D$7=""),NOT(AND($D$7&lt;&gt;"",$D$7&gt;0)))</formula>
    </cfRule>
    <cfRule type="expression" priority="11" dxfId="2" stopIfTrue="1">
      <formula>AND(AND($D$7&lt;&gt;"",$D$7&gt;0),D18="")</formula>
    </cfRule>
    <cfRule type="expression" priority="12" dxfId="3" stopIfTrue="1">
      <formula>AND(D18="",NOT(AND($D$7&lt;&gt;"",$D$7&gt;0)))</formula>
    </cfRule>
  </conditionalFormatting>
  <conditionalFormatting sqref="D19">
    <cfRule type="expression" priority="13" dxfId="0" stopIfTrue="1">
      <formula>AND(D19&lt;&gt;"",$D$9="",NOT(AND($D$9&lt;&gt;"",$D$9&gt;0)))</formula>
    </cfRule>
    <cfRule type="expression" priority="14" dxfId="1" stopIfTrue="1">
      <formula>AND(D19&lt;&gt;"",NOT($D$9=""),NOT(AND($D$9&lt;&gt;"",$D$9&gt;0)))</formula>
    </cfRule>
    <cfRule type="expression" priority="15" dxfId="2" stopIfTrue="1">
      <formula>AND(AND($D$9&lt;&gt;"",$D$9&gt;0),D19="")</formula>
    </cfRule>
    <cfRule type="expression" priority="16" dxfId="3" stopIfTrue="1">
      <formula>AND(D19="",NOT(AND($D$9&lt;&gt;"",$D$9&gt;0)))</formula>
    </cfRule>
  </conditionalFormatting>
  <conditionalFormatting sqref="D21">
    <cfRule type="expression" priority="17" dxfId="0" stopIfTrue="1">
      <formula>AND(D21&lt;&gt;"",$D$7="",NOT(AND($D$7&lt;&gt;"",$D$7&gt;0)))</formula>
    </cfRule>
    <cfRule type="expression" priority="18" dxfId="1" stopIfTrue="1">
      <formula>AND(D21&lt;&gt;"",NOT($D$7=""),NOT(AND($D$7&lt;&gt;"",$D$7&gt;0)))</formula>
    </cfRule>
    <cfRule type="expression" priority="19" dxfId="2" stopIfTrue="1">
      <formula>AND(AND($D$7&lt;&gt;"",$D$7&gt;0),D21="")</formula>
    </cfRule>
    <cfRule type="expression" priority="20" dxfId="3" stopIfTrue="1">
      <formula>AND(D21="",NOT(AND($D$7&lt;&gt;"",$D$7&gt;0)))</formula>
    </cfRule>
  </conditionalFormatting>
  <conditionalFormatting sqref="D22">
    <cfRule type="expression" priority="21" dxfId="0" stopIfTrue="1">
      <formula>AND(D22&lt;&gt;"",$D$7="",NOT(AND($D$7&lt;&gt;"",$D$7&gt;0)))</formula>
    </cfRule>
    <cfRule type="expression" priority="22" dxfId="1" stopIfTrue="1">
      <formula>AND(D22&lt;&gt;"",NOT($D$7=""),NOT(AND($D$7&lt;&gt;"",$D$7&gt;0)))</formula>
    </cfRule>
    <cfRule type="expression" priority="23" dxfId="2" stopIfTrue="1">
      <formula>AND(AND($D$7&lt;&gt;"",$D$7&gt;0),D22="")</formula>
    </cfRule>
    <cfRule type="expression" priority="24" dxfId="3" stopIfTrue="1">
      <formula>AND(D22="",NOT(AND($D$7&lt;&gt;"",$D$7&gt;0)))</formula>
    </cfRule>
  </conditionalFormatting>
  <conditionalFormatting sqref="D25">
    <cfRule type="expression" priority="25" dxfId="0" stopIfTrue="1">
      <formula>AND(D25&lt;&gt;"",$D$9="",NOT(AND($D$9&lt;&gt;"",$D$9&gt;0)))</formula>
    </cfRule>
    <cfRule type="expression" priority="26" dxfId="1" stopIfTrue="1">
      <formula>AND(D25&lt;&gt;"",NOT($D$9=""),NOT(AND($D$9&lt;&gt;"",$D$9&gt;0)))</formula>
    </cfRule>
    <cfRule type="expression" priority="27" dxfId="2" stopIfTrue="1">
      <formula>AND(AND($D$9&lt;&gt;"",$D$9&gt;0),D25="")</formula>
    </cfRule>
    <cfRule type="expression" priority="28" dxfId="3" stopIfTrue="1">
      <formula>AND(D25="",NOT(AND($D$9&lt;&gt;"",$D$9&gt;0)))</formula>
    </cfRule>
  </conditionalFormatting>
  <conditionalFormatting sqref="D26">
    <cfRule type="expression" priority="29" dxfId="0" stopIfTrue="1">
      <formula>AND(D26&lt;&gt;"",$D$9="",NOT(AND($D$9&lt;&gt;"",$D$9&gt;0)))</formula>
    </cfRule>
    <cfRule type="expression" priority="30" dxfId="1" stopIfTrue="1">
      <formula>AND(D26&lt;&gt;"",NOT($D$9=""),NOT(AND($D$9&lt;&gt;"",$D$9&gt;0)))</formula>
    </cfRule>
    <cfRule type="expression" priority="31" dxfId="2" stopIfTrue="1">
      <formula>AND(AND($D$9&lt;&gt;"",$D$9&gt;0),D26="")</formula>
    </cfRule>
    <cfRule type="expression" priority="32" dxfId="3" stopIfTrue="1">
      <formula>AND(D26="",NOT(AND($D$9&lt;&gt;"",$D$9&gt;0)))</formula>
    </cfRule>
  </conditionalFormatting>
  <conditionalFormatting sqref="D27">
    <cfRule type="expression" priority="33" dxfId="0" stopIfTrue="1">
      <formula>AND(D27&lt;&gt;"",$D$9="",NOT(AND($D$9&lt;&gt;"",$D$9&gt;0)))</formula>
    </cfRule>
    <cfRule type="expression" priority="34" dxfId="1" stopIfTrue="1">
      <formula>AND(D27&lt;&gt;"",NOT($D$9=""),NOT(AND($D$9&lt;&gt;"",$D$9&gt;0)))</formula>
    </cfRule>
    <cfRule type="expression" priority="35" dxfId="2" stopIfTrue="1">
      <formula>AND(AND($D$9&lt;&gt;"",$D$9&gt;0),D27="")</formula>
    </cfRule>
    <cfRule type="expression" priority="36" dxfId="3" stopIfTrue="1">
      <formula>AND(D27="",NOT(AND($D$9&lt;&gt;"",$D$9&gt;0)))</formula>
    </cfRule>
  </conditionalFormatting>
  <conditionalFormatting sqref="D28">
    <cfRule type="expression" priority="37" dxfId="0" stopIfTrue="1">
      <formula>AND(D28&lt;&gt;"",$D$8="",NOT(AND($D$8&lt;&gt;"",$D$8&gt;0)))</formula>
    </cfRule>
    <cfRule type="expression" priority="38" dxfId="1" stopIfTrue="1">
      <formula>AND(D28&lt;&gt;"",NOT($D$8=""),NOT(AND($D$8&lt;&gt;"",$D$8&gt;0)))</formula>
    </cfRule>
    <cfRule type="expression" priority="39" dxfId="2" stopIfTrue="1">
      <formula>AND(AND($D$8&lt;&gt;"",$D$8&gt;0),D28="")</formula>
    </cfRule>
    <cfRule type="expression" priority="40" dxfId="3" stopIfTrue="1">
      <formula>AND(D28="",NOT(AND($D$8&lt;&gt;"",$D$8&gt;0)))</formula>
    </cfRule>
  </conditionalFormatting>
  <conditionalFormatting sqref="D29">
    <cfRule type="expression" priority="41" dxfId="0" stopIfTrue="1">
      <formula>AND(D29&lt;&gt;"",$D$8="",NOT(AND($D$8&lt;&gt;"",$D$8&gt;0)))</formula>
    </cfRule>
    <cfRule type="expression" priority="42" dxfId="1" stopIfTrue="1">
      <formula>AND(D29&lt;&gt;"",NOT($D$8=""),NOT(AND($D$8&lt;&gt;"",$D$8&gt;0)))</formula>
    </cfRule>
    <cfRule type="expression" priority="43" dxfId="2" stopIfTrue="1">
      <formula>AND(AND($D$8&lt;&gt;"",$D$8&gt;0),D29="")</formula>
    </cfRule>
    <cfRule type="expression" priority="44" dxfId="3" stopIfTrue="1">
      <formula>AND(D29="",NOT(AND($D$8&lt;&gt;"",$D$8&gt;0)))</formula>
    </cfRule>
  </conditionalFormatting>
  <conditionalFormatting sqref="D39">
    <cfRule type="expression" priority="45" dxfId="0" stopIfTrue="1">
      <formula>AND(D39&lt;&gt;"",$D$38="",NOT(AND($D$38&lt;&gt;"",$D$38="Yes")))</formula>
    </cfRule>
    <cfRule type="expression" priority="46" dxfId="1" stopIfTrue="1">
      <formula>AND(D39&lt;&gt;"",NOT($D$38=""),NOT(AND($D$38&lt;&gt;"",$D$38="Yes")))</formula>
    </cfRule>
    <cfRule type="expression" priority="47" dxfId="2" stopIfTrue="1">
      <formula>AND(AND($D$38&lt;&gt;"",$D$38="Yes"),D39="")</formula>
    </cfRule>
    <cfRule type="expression" priority="48" dxfId="3" stopIfTrue="1">
      <formula>AND(D39="",NOT(AND($D$38&lt;&gt;"",$D$38="Yes")))</formula>
    </cfRule>
  </conditionalFormatting>
  <conditionalFormatting sqref="D41">
    <cfRule type="expression" priority="49" dxfId="0" stopIfTrue="1">
      <formula>AND(D41&lt;&gt;"",$D$40="",NOT(AND($D$40&lt;&gt;"",$D$40="Yes")))</formula>
    </cfRule>
    <cfRule type="expression" priority="50" dxfId="1" stopIfTrue="1">
      <formula>AND(D41&lt;&gt;"",NOT($D$40=""),NOT(AND($D$40&lt;&gt;"",$D$40="Yes")))</formula>
    </cfRule>
    <cfRule type="expression" priority="51" dxfId="2" stopIfTrue="1">
      <formula>AND(AND($D$40&lt;&gt;"",$D$40="Yes"),D41="")</formula>
    </cfRule>
    <cfRule type="expression" priority="52" dxfId="3" stopIfTrue="1">
      <formula>AND(D41="",NOT(AND($D$40&lt;&gt;"",$D$40="Yes")))</formula>
    </cfRule>
  </conditionalFormatting>
  <conditionalFormatting sqref="D43">
    <cfRule type="expression" priority="53" dxfId="0" stopIfTrue="1">
      <formula>AND(D43&lt;&gt;"",COUNTA('2- AMLE'!$D$37:$AG$37)=0,NOT(COUNTIF('2- AMLE'!$D$37:$AG$37,"Payment Accounts")&gt;0))</formula>
    </cfRule>
    <cfRule type="expression" priority="54" dxfId="1" stopIfTrue="1">
      <formula>AND(D43&lt;&gt;"",NOT(COUNTA('2- AMLE'!$D$37:$AG$37)=0),NOT(COUNTIF('2- AMLE'!$D$37:$AG$37,"Payment Accounts")&gt;0))</formula>
    </cfRule>
    <cfRule type="expression" priority="55" dxfId="2" stopIfTrue="1">
      <formula>AND(COUNTIF('2- AMLE'!$D$37:$AG$37,"Payment Accounts")&gt;0,D43="")</formula>
    </cfRule>
    <cfRule type="expression" priority="56" dxfId="3" stopIfTrue="1">
      <formula>AND(D43="",NOT(COUNTIF('2- AMLE'!$D$37:$AG$37,"Payment Accounts")&gt;0))</formula>
    </cfRule>
  </conditionalFormatting>
  <conditionalFormatting sqref="D44">
    <cfRule type="expression" priority="57" dxfId="0" stopIfTrue="1">
      <formula>AND(D44&lt;&gt;"",COUNTA('2- AMLE'!$D$37:$AG$37)=0,NOT(COUNTIF('2- AMLE'!$D$37:$AG$37,"Payment Accounts")&gt;0))</formula>
    </cfRule>
    <cfRule type="expression" priority="58" dxfId="1" stopIfTrue="1">
      <formula>AND(D44&lt;&gt;"",NOT(COUNTA('2- AMLE'!$D$37:$AG$37)=0),NOT(COUNTIF('2- AMLE'!$D$37:$AG$37,"Payment Accounts")&gt;0))</formula>
    </cfRule>
    <cfRule type="expression" priority="59" dxfId="2" stopIfTrue="1">
      <formula>AND(COUNTIF('2- AMLE'!$D$37:$AG$37,"Payment Accounts")&gt;0,D44="")</formula>
    </cfRule>
    <cfRule type="expression" priority="60" dxfId="3" stopIfTrue="1">
      <formula>AND(D44="",NOT(COUNTIF('2- AMLE'!$D$37:$AG$37,"Payment Accounts")&gt;0))</formula>
    </cfRule>
  </conditionalFormatting>
  <conditionalFormatting sqref="D45">
    <cfRule type="expression" priority="61" dxfId="0" stopIfTrue="1">
      <formula>AND(D45&lt;&gt;"",COUNTA('2- AMLE'!$D$37:$AG$37)=0,NOT(COUNTIF('2- AMLE'!$D$37:$AG$37,"Payment Accounts")&gt;0))</formula>
    </cfRule>
    <cfRule type="expression" priority="62" dxfId="1" stopIfTrue="1">
      <formula>AND(D45&lt;&gt;"",NOT(COUNTA('2- AMLE'!$D$37:$AG$37)=0),NOT(COUNTIF('2- AMLE'!$D$37:$AG$37,"Payment Accounts")&gt;0))</formula>
    </cfRule>
    <cfRule type="expression" priority="63" dxfId="2" stopIfTrue="1">
      <formula>AND(COUNTIF('2- AMLE'!$D$37:$AG$37,"Payment Accounts")&gt;0,D45="")</formula>
    </cfRule>
    <cfRule type="expression" priority="64" dxfId="3" stopIfTrue="1">
      <formula>AND(D45="",NOT(COUNTIF('2- AMLE'!$D$37:$AG$37,"Payment Accounts")&gt;0))</formula>
    </cfRule>
  </conditionalFormatting>
  <conditionalFormatting sqref="D46">
    <cfRule type="expression" priority="65" dxfId="0" stopIfTrue="1">
      <formula>AND(D46&lt;&gt;"",COUNTA('2- AMLE'!$D$37:$AG$37)=0,NOT(COUNTIF('2- AMLE'!$D$37:$AG$37,"Payment Accounts")&gt;0))</formula>
    </cfRule>
    <cfRule type="expression" priority="66" dxfId="1" stopIfTrue="1">
      <formula>AND(D46&lt;&gt;"",NOT(COUNTA('2- AMLE'!$D$37:$AG$37)=0),NOT(COUNTIF('2- AMLE'!$D$37:$AG$37,"Payment Accounts")&gt;0))</formula>
    </cfRule>
    <cfRule type="expression" priority="67" dxfId="2" stopIfTrue="1">
      <formula>AND(COUNTIF('2- AMLE'!$D$37:$AG$37,"Payment Accounts")&gt;0,D46="")</formula>
    </cfRule>
    <cfRule type="expression" priority="68" dxfId="3" stopIfTrue="1">
      <formula>AND(D46="",NOT(COUNTIF('2- AMLE'!$D$37:$AG$37,"Payment Accounts")&gt;0))</formula>
    </cfRule>
  </conditionalFormatting>
  <conditionalFormatting sqref="D47">
    <cfRule type="expression" priority="69" dxfId="0" stopIfTrue="1">
      <formula>AND(D47&lt;&gt;"",COUNTA('2- AMLE'!$D$37:$AG$37)=0,NOT(COUNTIF('2- AMLE'!$D$37:$AG$37,"Payment Accounts")&gt;0))</formula>
    </cfRule>
    <cfRule type="expression" priority="70" dxfId="1" stopIfTrue="1">
      <formula>AND(D47&lt;&gt;"",NOT(COUNTA('2- AMLE'!$D$37:$AG$37)=0),NOT(COUNTIF('2- AMLE'!$D$37:$AG$37,"Payment Accounts")&gt;0))</formula>
    </cfRule>
    <cfRule type="expression" priority="71" dxfId="2" stopIfTrue="1">
      <formula>AND(COUNTIF('2- AMLE'!$D$37:$AG$37,"Payment Accounts")&gt;0,D47="")</formula>
    </cfRule>
    <cfRule type="expression" priority="72" dxfId="3" stopIfTrue="1">
      <formula>AND(D47="",NOT(COUNTIF('2- AMLE'!$D$37:$AG$37,"Payment Accounts")&gt;0))</formula>
    </cfRule>
  </conditionalFormatting>
  <conditionalFormatting sqref="D48">
    <cfRule type="expression" priority="73" dxfId="0" stopIfTrue="1">
      <formula>AND(D48&lt;&gt;"",COUNTA('2- AMLE'!$D$37:$AG$37)=0,NOT(COUNTIF('2- AMLE'!$D$37:$AG$37,"Virtual IBANs")&gt;0))</formula>
    </cfRule>
    <cfRule type="expression" priority="74" dxfId="1" stopIfTrue="1">
      <formula>AND(D48&lt;&gt;"",NOT(COUNTA('2- AMLE'!$D$37:$AG$37)=0),NOT(COUNTIF('2- AMLE'!$D$37:$AG$37,"Virtual IBANs")&gt;0))</formula>
    </cfRule>
    <cfRule type="expression" priority="75" dxfId="2" stopIfTrue="1">
      <formula>AND(COUNTIF('2- AMLE'!$D$37:$AG$37,"Virtual IBANs")&gt;0,D48="")</formula>
    </cfRule>
    <cfRule type="expression" priority="76" dxfId="3" stopIfTrue="1">
      <formula>AND(D48="",NOT(COUNTIF('2- AMLE'!$D$37:$AG$37,"Virtual IBANs")&gt;0))</formula>
    </cfRule>
  </conditionalFormatting>
  <conditionalFormatting sqref="D49">
    <cfRule type="expression" priority="77" dxfId="0" stopIfTrue="1">
      <formula>AND(D49&lt;&gt;"",COUNTA('2- AMLE'!$D$37:$AG$37)=0,NOT(COUNTIF('2- AMLE'!$D$37:$AG$37,"Virtual IBANs")&gt;0))</formula>
    </cfRule>
    <cfRule type="expression" priority="78" dxfId="1" stopIfTrue="1">
      <formula>AND(D49&lt;&gt;"",NOT(COUNTA('2- AMLE'!$D$37:$AG$37)=0),NOT(COUNTIF('2- AMLE'!$D$37:$AG$37,"Virtual IBANs")&gt;0))</formula>
    </cfRule>
    <cfRule type="expression" priority="79" dxfId="2" stopIfTrue="1">
      <formula>AND(COUNTIF('2- AMLE'!$D$37:$AG$37,"Virtual IBANs")&gt;0,D49="")</formula>
    </cfRule>
    <cfRule type="expression" priority="80" dxfId="3" stopIfTrue="1">
      <formula>AND(D49="",NOT(COUNTIF('2- AMLE'!$D$37:$AG$37,"Virtual IBANs")&gt;0))</formula>
    </cfRule>
  </conditionalFormatting>
  <conditionalFormatting sqref="D50">
    <cfRule type="expression" priority="81" dxfId="0" stopIfTrue="1">
      <formula>AND(D50&lt;&gt;"",COUNTA('2- AMLE'!$D$37:$AG$37)=0,NOT(COUNTIF('2- AMLE'!$D$37:$AG$37,"Virtual IBANs")&gt;0))</formula>
    </cfRule>
    <cfRule type="expression" priority="82" dxfId="1" stopIfTrue="1">
      <formula>AND(D50&lt;&gt;"",NOT(COUNTA('2- AMLE'!$D$37:$AG$37)=0),NOT(COUNTIF('2- AMLE'!$D$37:$AG$37,"Virtual IBANs")&gt;0))</formula>
    </cfRule>
    <cfRule type="expression" priority="83" dxfId="2" stopIfTrue="1">
      <formula>AND(COUNTIF('2- AMLE'!$D$37:$AG$37,"Virtual IBANs")&gt;0,D50="")</formula>
    </cfRule>
    <cfRule type="expression" priority="84" dxfId="3" stopIfTrue="1">
      <formula>AND(D50="",NOT(COUNTIF('2- AMLE'!$D$37:$AG$37,"Virtual IBANs")&gt;0))</formula>
    </cfRule>
  </conditionalFormatting>
  <conditionalFormatting sqref="D51">
    <cfRule type="expression" priority="85" dxfId="0" stopIfTrue="1">
      <formula>AND(D51&lt;&gt;"",COUNTA('2- AMLE'!$D$37:$AG$37)=0,NOT(COUNTIF('2- AMLE'!$D$37:$AG$37,"Virtual IBANs")&gt;0))</formula>
    </cfRule>
    <cfRule type="expression" priority="86" dxfId="1" stopIfTrue="1">
      <formula>AND(D51&lt;&gt;"",NOT(COUNTA('2- AMLE'!$D$37:$AG$37)=0),NOT(COUNTIF('2- AMLE'!$D$37:$AG$37,"Virtual IBANs")&gt;0))</formula>
    </cfRule>
    <cfRule type="expression" priority="87" dxfId="2" stopIfTrue="1">
      <formula>AND(COUNTIF('2- AMLE'!$D$37:$AG$37,"Virtual IBANs")&gt;0,D51="")</formula>
    </cfRule>
    <cfRule type="expression" priority="88" dxfId="3" stopIfTrue="1">
      <formula>AND(D51="",NOT(COUNTIF('2- AMLE'!$D$37:$AG$37,"Virtual IBANs")&gt;0))</formula>
    </cfRule>
  </conditionalFormatting>
  <conditionalFormatting sqref="D52">
    <cfRule type="expression" priority="89" dxfId="0" stopIfTrue="1">
      <formula>AND(D52&lt;&gt;"",COUNTA('2- AMLE'!$D$37:$AG$37)=0,NOT(COUNTIF('2- AMLE'!$D$37:$AG$37,"Virtual IBANs")&gt;0))</formula>
    </cfRule>
    <cfRule type="expression" priority="90" dxfId="1" stopIfTrue="1">
      <formula>AND(D52&lt;&gt;"",NOT(COUNTA('2- AMLE'!$D$37:$AG$37)=0),NOT(COUNTIF('2- AMLE'!$D$37:$AG$37,"Virtual IBANs")&gt;0))</formula>
    </cfRule>
    <cfRule type="expression" priority="91" dxfId="2" stopIfTrue="1">
      <formula>AND(COUNTIF('2- AMLE'!$D$37:$AG$37,"Virtual IBANs")&gt;0,D52="")</formula>
    </cfRule>
    <cfRule type="expression" priority="92" dxfId="3" stopIfTrue="1">
      <formula>AND(D52="",NOT(COUNTIF('2- AMLE'!$D$37:$AG$37,"Virtual IBANs")&gt;0))</formula>
    </cfRule>
  </conditionalFormatting>
  <conditionalFormatting sqref="D53">
    <cfRule type="expression" priority="93" dxfId="0" stopIfTrue="1">
      <formula>AND(D53&lt;&gt;"",COUNTA('2- AMLE'!$D$37:$AG$37)=0,NOT(COUNTIF('2- AMLE'!$D$37:$AG$37,"Virtual IBANs")&gt;0))</formula>
    </cfRule>
    <cfRule type="expression" priority="94" dxfId="1" stopIfTrue="1">
      <formula>AND(D53&lt;&gt;"",NOT(COUNTA('2- AMLE'!$D$37:$AG$37)=0),NOT(COUNTIF('2- AMLE'!$D$37:$AG$37,"Virtual IBANs")&gt;0))</formula>
    </cfRule>
    <cfRule type="expression" priority="95" dxfId="2" stopIfTrue="1">
      <formula>AND(COUNTIF('2- AMLE'!$D$37:$AG$37,"Virtual IBANs")&gt;0,D53="")</formula>
    </cfRule>
    <cfRule type="expression" priority="96" dxfId="3" stopIfTrue="1">
      <formula>AND(D53="",NOT(COUNTIF('2- AMLE'!$D$37:$AG$37,"Virtual IBANs")&gt;0))</formula>
    </cfRule>
  </conditionalFormatting>
  <conditionalFormatting sqref="D54">
    <cfRule type="expression" priority="97" dxfId="0" stopIfTrue="1">
      <formula>AND(D54&lt;&gt;"",COUNTA('2- AMLE'!$D$37:$AG$37)=0,NOT(COUNTIF('2- AMLE'!$D$37:$AG$37,"Virtual IBANs")&gt;0))</formula>
    </cfRule>
    <cfRule type="expression" priority="98" dxfId="1" stopIfTrue="1">
      <formula>AND(D54&lt;&gt;"",NOT(COUNTA('2- AMLE'!$D$37:$AG$37)=0),NOT(COUNTIF('2- AMLE'!$D$37:$AG$37,"Virtual IBANs")&gt;0))</formula>
    </cfRule>
    <cfRule type="expression" priority="99" dxfId="2" stopIfTrue="1">
      <formula>AND(COUNTIF('2- AMLE'!$D$37:$AG$37,"Virtual IBANs")&gt;0,D54="")</formula>
    </cfRule>
    <cfRule type="expression" priority="100" dxfId="3" stopIfTrue="1">
      <formula>AND(D54="",NOT(COUNTIF('2- AMLE'!$D$37:$AG$37,"Virtual IBANs")&gt;0))</formula>
    </cfRule>
  </conditionalFormatting>
  <conditionalFormatting sqref="D55">
    <cfRule type="expression" priority="101" dxfId="0" stopIfTrue="1">
      <formula>AND(D55&lt;&gt;"",COUNTA('2- AMLE'!$D$37:$AG$37)=0,NOT(COUNTIF('2- AMLE'!$D$37:$AG$37,"Virtual IBANs")&gt;0))</formula>
    </cfRule>
    <cfRule type="expression" priority="102" dxfId="1" stopIfTrue="1">
      <formula>AND(D55&lt;&gt;"",NOT(COUNTA('2- AMLE'!$D$37:$AG$37)=0),NOT(COUNTIF('2- AMLE'!$D$37:$AG$37,"Virtual IBANs")&gt;0))</formula>
    </cfRule>
    <cfRule type="expression" priority="103" dxfId="2" stopIfTrue="1">
      <formula>AND(COUNTIF('2- AMLE'!$D$37:$AG$37,"Virtual IBANs")&gt;0,D55="")</formula>
    </cfRule>
    <cfRule type="expression" priority="104" dxfId="3" stopIfTrue="1">
      <formula>AND(D55="",NOT(COUNTIF('2- AMLE'!$D$37:$AG$37,"Virtual IBANs")&gt;0))</formula>
    </cfRule>
  </conditionalFormatting>
  <conditionalFormatting sqref="D56">
    <cfRule type="expression" priority="105" dxfId="0" stopIfTrue="1">
      <formula>AND(D56&lt;&gt;"",COUNTA('2- AMLE'!$D$37:$AG$37)=0,NOT(COUNTIF('2- AMLE'!$D$37:$AG$37,"Virtual IBANs")&gt;0))</formula>
    </cfRule>
    <cfRule type="expression" priority="106" dxfId="1" stopIfTrue="1">
      <formula>AND(D56&lt;&gt;"",NOT(COUNTA('2- AMLE'!$D$37:$AG$37)=0),NOT(COUNTIF('2- AMLE'!$D$37:$AG$37,"Virtual IBANs")&gt;0))</formula>
    </cfRule>
    <cfRule type="expression" priority="107" dxfId="2" stopIfTrue="1">
      <formula>AND(COUNTIF('2- AMLE'!$D$37:$AG$37,"Virtual IBANs")&gt;0,D56="")</formula>
    </cfRule>
    <cfRule type="expression" priority="108" dxfId="3" stopIfTrue="1">
      <formula>AND(D56="",NOT(COUNTIF('2- AMLE'!$D$37:$AG$37,"Virtual IBANs")&gt;0))</formula>
    </cfRule>
  </conditionalFormatting>
  <conditionalFormatting sqref="D57">
    <cfRule type="expression" priority="109" dxfId="0" stopIfTrue="1">
      <formula>AND(D57&lt;&gt;"",COUNTA('2- AMLE'!$D$37:$AG$37)=0,NOT(COUNTIF('2- AMLE'!$D$37:$AG$37,"Virtual IBANs")&gt;0))</formula>
    </cfRule>
    <cfRule type="expression" priority="110" dxfId="1" stopIfTrue="1">
      <formula>AND(D57&lt;&gt;"",NOT(COUNTA('2- AMLE'!$D$37:$AG$37)=0),NOT(COUNTIF('2- AMLE'!$D$37:$AG$37,"Virtual IBANs")&gt;0))</formula>
    </cfRule>
    <cfRule type="expression" priority="111" dxfId="2" stopIfTrue="1">
      <formula>AND(COUNTIF('2- AMLE'!$D$37:$AG$37,"Virtual IBANs")&gt;0,D57="")</formula>
    </cfRule>
    <cfRule type="expression" priority="112" dxfId="3" stopIfTrue="1">
      <formula>AND(D57="",NOT(COUNTIF('2- AMLE'!$D$37:$AG$37,"Virtual IBANs")&gt;0))</formula>
    </cfRule>
  </conditionalFormatting>
  <conditionalFormatting sqref="D58">
    <cfRule type="expression" priority="113" dxfId="0" stopIfTrue="1">
      <formula>AND(D58&lt;&gt;"",COUNTA('2- AMLE'!$D$37:$AG$37)=0,NOT(COUNTIF('2- AMLE'!$D$37:$AG$37,"Virtual IBANs")&gt;0))</formula>
    </cfRule>
    <cfRule type="expression" priority="114" dxfId="1" stopIfTrue="1">
      <formula>AND(D58&lt;&gt;"",NOT(COUNTA('2- AMLE'!$D$37:$AG$37)=0),NOT(COUNTIF('2- AMLE'!$D$37:$AG$37,"Virtual IBANs")&gt;0))</formula>
    </cfRule>
    <cfRule type="expression" priority="115" dxfId="2" stopIfTrue="1">
      <formula>AND(COUNTIF('2- AMLE'!$D$37:$AG$37,"Virtual IBANs")&gt;0,D58="")</formula>
    </cfRule>
    <cfRule type="expression" priority="116" dxfId="3" stopIfTrue="1">
      <formula>AND(D58="",NOT(COUNTIF('2- AMLE'!$D$37:$AG$37,"Virtual IBANs")&gt;0))</formula>
    </cfRule>
  </conditionalFormatting>
  <conditionalFormatting sqref="D59">
    <cfRule type="expression" priority="117" dxfId="0" stopIfTrue="1">
      <formula>AND(D59&lt;&gt;"",COUNTA('2- AMLE'!$D$37:$AG$37)=0,NOT(COUNTIF('2- AMLE'!$D$37:$AG$37,"Virtual IBANs")&gt;0))</formula>
    </cfRule>
    <cfRule type="expression" priority="118" dxfId="1" stopIfTrue="1">
      <formula>AND(D59&lt;&gt;"",NOT(COUNTA('2- AMLE'!$D$37:$AG$37)=0),NOT(COUNTIF('2- AMLE'!$D$37:$AG$37,"Virtual IBANs")&gt;0))</formula>
    </cfRule>
    <cfRule type="expression" priority="119" dxfId="2" stopIfTrue="1">
      <formula>AND(COUNTIF('2- AMLE'!$D$37:$AG$37,"Virtual IBANs")&gt;0,D59="")</formula>
    </cfRule>
    <cfRule type="expression" priority="120" dxfId="3" stopIfTrue="1">
      <formula>AND(D59="",NOT(COUNTIF('2- AMLE'!$D$37:$AG$37,"Virtual IBANs")&gt;0))</formula>
    </cfRule>
  </conditionalFormatting>
  <conditionalFormatting sqref="D60">
    <cfRule type="expression" priority="121" dxfId="0" stopIfTrue="1">
      <formula>AND(D60&lt;&gt;"",COUNTA('2- AMLE'!$D$37:$AG$37)=0,NOT(COUNTIF('2- AMLE'!$D$37:$AG$37,"Prepaid Cards")&gt;0))</formula>
    </cfRule>
    <cfRule type="expression" priority="122" dxfId="1" stopIfTrue="1">
      <formula>AND(D60&lt;&gt;"",NOT(COUNTA('2- AMLE'!$D$37:$AG$37)=0),NOT(COUNTIF('2- AMLE'!$D$37:$AG$37,"Prepaid Cards")&gt;0))</formula>
    </cfRule>
    <cfRule type="expression" priority="123" dxfId="2" stopIfTrue="1">
      <formula>AND(COUNTIF('2- AMLE'!$D$37:$AG$37,"Prepaid Cards")&gt;0,D60="")</formula>
    </cfRule>
    <cfRule type="expression" priority="124" dxfId="3" stopIfTrue="1">
      <formula>AND(D60="",NOT(COUNTIF('2- AMLE'!$D$37:$AG$37,"Prepaid Cards")&gt;0))</formula>
    </cfRule>
  </conditionalFormatting>
  <conditionalFormatting sqref="D61">
    <cfRule type="expression" priority="125" dxfId="0" stopIfTrue="1">
      <formula>AND(D61&lt;&gt;"",COUNTA('2- AMLE'!$D$37:$AG$37)=0,NOT(COUNTIF('2- AMLE'!$D$37:$AG$37,"Prepaid Cards")&gt;0))</formula>
    </cfRule>
    <cfRule type="expression" priority="126" dxfId="1" stopIfTrue="1">
      <formula>AND(D61&lt;&gt;"",NOT(COUNTA('2- AMLE'!$D$37:$AG$37)=0),NOT(COUNTIF('2- AMLE'!$D$37:$AG$37,"Prepaid Cards")&gt;0))</formula>
    </cfRule>
    <cfRule type="expression" priority="127" dxfId="2" stopIfTrue="1">
      <formula>AND(COUNTIF('2- AMLE'!$D$37:$AG$37,"Prepaid Cards")&gt;0,D61="")</formula>
    </cfRule>
    <cfRule type="expression" priority="128" dxfId="3" stopIfTrue="1">
      <formula>AND(D61="",NOT(COUNTIF('2- AMLE'!$D$37:$AG$37,"Prepaid Cards")&gt;0))</formula>
    </cfRule>
  </conditionalFormatting>
  <conditionalFormatting sqref="D62">
    <cfRule type="expression" priority="129" dxfId="0" stopIfTrue="1">
      <formula>AND(D62&lt;&gt;"",COUNTA('2- AMLE'!$D$37:$AG$37)=0,NOT(COUNTIF('2- AMLE'!$D$37:$AG$37,"Prepaid Cards")&gt;0))</formula>
    </cfRule>
    <cfRule type="expression" priority="130" dxfId="1" stopIfTrue="1">
      <formula>AND(D62&lt;&gt;"",NOT(COUNTA('2- AMLE'!$D$37:$AG$37)=0),NOT(COUNTIF('2- AMLE'!$D$37:$AG$37,"Prepaid Cards")&gt;0))</formula>
    </cfRule>
    <cfRule type="expression" priority="131" dxfId="2" stopIfTrue="1">
      <formula>AND(COUNTIF('2- AMLE'!$D$37:$AG$37,"Prepaid Cards")&gt;0,D62="")</formula>
    </cfRule>
    <cfRule type="expression" priority="132" dxfId="3" stopIfTrue="1">
      <formula>AND(D62="",NOT(COUNTIF('2- AMLE'!$D$37:$AG$37,"Prepaid Cards")&gt;0))</formula>
    </cfRule>
  </conditionalFormatting>
  <conditionalFormatting sqref="D63">
    <cfRule type="expression" priority="133" dxfId="0" stopIfTrue="1">
      <formula>AND(D63&lt;&gt;"",COUNTA('2- AMLE'!$D$37:$AG$37)=0,NOT(COUNTIF('2- AMLE'!$D$37:$AG$37,"Prepaid Cards")&gt;0))</formula>
    </cfRule>
    <cfRule type="expression" priority="134" dxfId="1" stopIfTrue="1">
      <formula>AND(D63&lt;&gt;"",NOT(COUNTA('2- AMLE'!$D$37:$AG$37)=0),NOT(COUNTIF('2- AMLE'!$D$37:$AG$37,"Prepaid Cards")&gt;0))</formula>
    </cfRule>
    <cfRule type="expression" priority="135" dxfId="2" stopIfTrue="1">
      <formula>AND(COUNTIF('2- AMLE'!$D$37:$AG$37,"Prepaid Cards")&gt;0,D63="")</formula>
    </cfRule>
    <cfRule type="expression" priority="136" dxfId="3" stopIfTrue="1">
      <formula>AND(D63="",NOT(COUNTIF('2- AMLE'!$D$37:$AG$37,"Prepaid Cards")&gt;0))</formula>
    </cfRule>
  </conditionalFormatting>
  <conditionalFormatting sqref="D64">
    <cfRule type="expression" priority="137" dxfId="0" stopIfTrue="1">
      <formula>AND(D64&lt;&gt;"",COUNTA('2- AMLE'!$D$37:$AG$37)=0,NOT(COUNTIF('2- AMLE'!$D$37:$AG$37,"Prepaid Cards")&gt;0))</formula>
    </cfRule>
    <cfRule type="expression" priority="138" dxfId="1" stopIfTrue="1">
      <formula>AND(D64&lt;&gt;"",NOT(COUNTA('2- AMLE'!$D$37:$AG$37)=0),NOT(COUNTIF('2- AMLE'!$D$37:$AG$37,"Prepaid Cards")&gt;0))</formula>
    </cfRule>
    <cfRule type="expression" priority="139" dxfId="2" stopIfTrue="1">
      <formula>AND(COUNTIF('2- AMLE'!$D$37:$AG$37,"Prepaid Cards")&gt;0,D64="")</formula>
    </cfRule>
    <cfRule type="expression" priority="140" dxfId="3" stopIfTrue="1">
      <formula>AND(D64="",NOT(COUNTIF('2- AMLE'!$D$37:$AG$37,"Prepaid Cards")&gt;0))</formula>
    </cfRule>
  </conditionalFormatting>
  <conditionalFormatting sqref="D65">
    <cfRule type="expression" priority="141" dxfId="0" stopIfTrue="1">
      <formula>AND(D65&lt;&gt;"",COUNTA('2- AMLE'!$D$37:$AG$37)=0,NOT(COUNTIF('2- AMLE'!$D$37:$AG$37,"Prepaid Cards")&gt;0))</formula>
    </cfRule>
    <cfRule type="expression" priority="142" dxfId="1" stopIfTrue="1">
      <formula>AND(D65&lt;&gt;"",NOT(COUNTA('2- AMLE'!$D$37:$AG$37)=0),NOT(COUNTIF('2- AMLE'!$D$37:$AG$37,"Prepaid Cards")&gt;0))</formula>
    </cfRule>
    <cfRule type="expression" priority="143" dxfId="2" stopIfTrue="1">
      <formula>AND(COUNTIF('2- AMLE'!$D$37:$AG$37,"Prepaid Cards")&gt;0,D65="")</formula>
    </cfRule>
    <cfRule type="expression" priority="144" dxfId="3" stopIfTrue="1">
      <formula>AND(D65="",NOT(COUNTIF('2- AMLE'!$D$37:$AG$37,"Prepaid Cards")&gt;0))</formula>
    </cfRule>
  </conditionalFormatting>
  <conditionalFormatting sqref="D66">
    <cfRule type="expression" priority="145" dxfId="0" stopIfTrue="1">
      <formula>AND(D66&lt;&gt;"",COUNTA('2- AMLE'!$D$37:$AG$37)=0,NOT(COUNTIF('2- AMLE'!$D$37:$AG$37,"Prepaid Cards")&gt;0))</formula>
    </cfRule>
    <cfRule type="expression" priority="146" dxfId="1" stopIfTrue="1">
      <formula>AND(D66&lt;&gt;"",NOT(COUNTA('2- AMLE'!$D$37:$AG$37)=0),NOT(COUNTIF('2- AMLE'!$D$37:$AG$37,"Prepaid Cards")&gt;0))</formula>
    </cfRule>
    <cfRule type="expression" priority="147" dxfId="2" stopIfTrue="1">
      <formula>AND(COUNTIF('2- AMLE'!$D$37:$AG$37,"Prepaid Cards")&gt;0,D66="")</formula>
    </cfRule>
    <cfRule type="expression" priority="148" dxfId="3" stopIfTrue="1">
      <formula>AND(D66="",NOT(COUNTIF('2- AMLE'!$D$37:$AG$37,"Prepaid Cards")&gt;0))</formula>
    </cfRule>
  </conditionalFormatting>
  <conditionalFormatting sqref="D67">
    <cfRule type="expression" priority="149" dxfId="0" stopIfTrue="1">
      <formula>AND(D67&lt;&gt;"",$D$66="",NOT(AND($D$66&lt;&gt;"",$D$66="Yes")))</formula>
    </cfRule>
    <cfRule type="expression" priority="150" dxfId="1" stopIfTrue="1">
      <formula>AND(D67&lt;&gt;"",NOT($D$66=""),NOT(AND($D$66&lt;&gt;"",$D$66="Yes")))</formula>
    </cfRule>
    <cfRule type="expression" priority="151" dxfId="2" stopIfTrue="1">
      <formula>AND(AND($D$66&lt;&gt;"",$D$66="Yes"),D67="")</formula>
    </cfRule>
    <cfRule type="expression" priority="152" dxfId="3" stopIfTrue="1">
      <formula>AND(D67="",NOT(AND($D$66&lt;&gt;"",$D$66="Yes")))</formula>
    </cfRule>
  </conditionalFormatting>
  <conditionalFormatting sqref="D68">
    <cfRule type="expression" priority="153" dxfId="0" stopIfTrue="1">
      <formula>AND(D68&lt;&gt;"",COUNTA('2- AMLE'!$D$37:$AG$37)=0,NOT(COUNTIF('2- AMLE'!$D$37:$AG$37,"Lending/ Factoring")&gt;0))</formula>
    </cfRule>
    <cfRule type="expression" priority="154" dxfId="1" stopIfTrue="1">
      <formula>AND(D68&lt;&gt;"",NOT(COUNTA('2- AMLE'!$D$37:$AG$37)=0),NOT(COUNTIF('2- AMLE'!$D$37:$AG$37,"Lending/ Factoring")&gt;0))</formula>
    </cfRule>
    <cfRule type="expression" priority="155" dxfId="2" stopIfTrue="1">
      <formula>AND(COUNTIF('2- AMLE'!$D$37:$AG$37,"Lending/ Factoring")&gt;0,D68="")</formula>
    </cfRule>
    <cfRule type="expression" priority="156" dxfId="3" stopIfTrue="1">
      <formula>AND(D68="",NOT(COUNTIF('2- AMLE'!$D$37:$AG$37,"Lending/ Factoring")&gt;0))</formula>
    </cfRule>
  </conditionalFormatting>
  <conditionalFormatting sqref="D69">
    <cfRule type="expression" priority="157" dxfId="0" stopIfTrue="1">
      <formula>AND(D69&lt;&gt;"",COUNTA('2- AMLE'!$D$37:$AG$37)=0,NOT(COUNTIF('2- AMLE'!$D$37:$AG$37,"Lending/ Factoring")&gt;0))</formula>
    </cfRule>
    <cfRule type="expression" priority="158" dxfId="1" stopIfTrue="1">
      <formula>AND(D69&lt;&gt;"",NOT(COUNTA('2- AMLE'!$D$37:$AG$37)=0),NOT(COUNTIF('2- AMLE'!$D$37:$AG$37,"Lending/ Factoring")&gt;0))</formula>
    </cfRule>
    <cfRule type="expression" priority="159" dxfId="2" stopIfTrue="1">
      <formula>AND(COUNTIF('2- AMLE'!$D$37:$AG$37,"Lending/ Factoring")&gt;0,D69="")</formula>
    </cfRule>
    <cfRule type="expression" priority="160" dxfId="3" stopIfTrue="1">
      <formula>AND(D69="",NOT(COUNTIF('2- AMLE'!$D$37:$AG$37,"Lending/ Factoring")&gt;0))</formula>
    </cfRule>
  </conditionalFormatting>
  <conditionalFormatting sqref="D70">
    <cfRule type="expression" priority="161" dxfId="0" stopIfTrue="1">
      <formula>AND(D70&lt;&gt;"",COUNTA('2- AMLE'!$D$37:$AG$37)=0,NOT(COUNTIF('2- AMLE'!$D$37:$AG$37,"Lending/ Factoring")&gt;0))</formula>
    </cfRule>
    <cfRule type="expression" priority="162" dxfId="1" stopIfTrue="1">
      <formula>AND(D70&lt;&gt;"",NOT(COUNTA('2- AMLE'!$D$37:$AG$37)=0),NOT(COUNTIF('2- AMLE'!$D$37:$AG$37,"Lending/ Factoring")&gt;0))</formula>
    </cfRule>
    <cfRule type="expression" priority="163" dxfId="2" stopIfTrue="1">
      <formula>AND(COUNTIF('2- AMLE'!$D$37:$AG$37,"Lending/ Factoring")&gt;0,D70="")</formula>
    </cfRule>
    <cfRule type="expression" priority="164" dxfId="3" stopIfTrue="1">
      <formula>AND(D70="",NOT(COUNTIF('2- AMLE'!$D$37:$AG$37,"Lending/ Factoring")&gt;0))</formula>
    </cfRule>
  </conditionalFormatting>
  <conditionalFormatting sqref="D71">
    <cfRule type="expression" priority="165" dxfId="0" stopIfTrue="1">
      <formula>AND(D71&lt;&gt;"",COUNTA('2- AMLE'!$D$37:$AG$37)=0,NOT(COUNTIF('2- AMLE'!$D$37:$AG$37,"Lending/ Factoring")&gt;0))</formula>
    </cfRule>
    <cfRule type="expression" priority="166" dxfId="1" stopIfTrue="1">
      <formula>AND(D71&lt;&gt;"",NOT(COUNTA('2- AMLE'!$D$37:$AG$37)=0),NOT(COUNTIF('2- AMLE'!$D$37:$AG$37,"Lending/ Factoring")&gt;0))</formula>
    </cfRule>
    <cfRule type="expression" priority="167" dxfId="2" stopIfTrue="1">
      <formula>AND(COUNTIF('2- AMLE'!$D$37:$AG$37,"Lending/ Factoring")&gt;0,D71="")</formula>
    </cfRule>
    <cfRule type="expression" priority="168" dxfId="3" stopIfTrue="1">
      <formula>AND(D71="",NOT(COUNTIF('2- AMLE'!$D$37:$AG$37,"Lending/ Factoring")&gt;0))</formula>
    </cfRule>
  </conditionalFormatting>
  <conditionalFormatting sqref="D72">
    <cfRule type="expression" priority="169" dxfId="0" stopIfTrue="1">
      <formula>AND(D72&lt;&gt;"",COUNTA('2- AMLE'!$D$37:$AG$37)=0,NOT(COUNTIF('2- AMLE'!$D$37:$AG$37,"Lending/ Factoring")&gt;0))</formula>
    </cfRule>
    <cfRule type="expression" priority="170" dxfId="1" stopIfTrue="1">
      <formula>AND(D72&lt;&gt;"",NOT(COUNTA('2- AMLE'!$D$37:$AG$37)=0),NOT(COUNTIF('2- AMLE'!$D$37:$AG$37,"Lending/ Factoring")&gt;0))</formula>
    </cfRule>
    <cfRule type="expression" priority="171" dxfId="2" stopIfTrue="1">
      <formula>AND(COUNTIF('2- AMLE'!$D$37:$AG$37,"Lending/ Factoring")&gt;0,D72="")</formula>
    </cfRule>
    <cfRule type="expression" priority="172" dxfId="3" stopIfTrue="1">
      <formula>AND(D72="",NOT(COUNTIF('2- AMLE'!$D$37:$AG$37,"Lending/ Factoring")&gt;0))</formula>
    </cfRule>
  </conditionalFormatting>
  <conditionalFormatting sqref="D73">
    <cfRule type="expression" priority="173" dxfId="0" stopIfTrue="1">
      <formula>AND(D73&lt;&gt;"",COUNTA('2- AMLE'!$D$37:$AG$37)=0,NOT(COUNTIF('2- AMLE'!$D$37:$AG$37,"Lending/ Factoring")&gt;0))</formula>
    </cfRule>
    <cfRule type="expression" priority="174" dxfId="1" stopIfTrue="1">
      <formula>AND(D73&lt;&gt;"",NOT(COUNTA('2- AMLE'!$D$37:$AG$37)=0),NOT(COUNTIF('2- AMLE'!$D$37:$AG$37,"Lending/ Factoring")&gt;0))</formula>
    </cfRule>
    <cfRule type="expression" priority="175" dxfId="2" stopIfTrue="1">
      <formula>AND(COUNTIF('2- AMLE'!$D$37:$AG$37,"Lending/ Factoring")&gt;0,D73="")</formula>
    </cfRule>
    <cfRule type="expression" priority="176" dxfId="3" stopIfTrue="1">
      <formula>AND(D73="",NOT(COUNTIF('2- AMLE'!$D$37:$AG$37,"Lending/ Factoring")&gt;0))</formula>
    </cfRule>
  </conditionalFormatting>
  <conditionalFormatting sqref="D74">
    <cfRule type="expression" priority="177" dxfId="0" stopIfTrue="1">
      <formula>AND(D74&lt;&gt;"",COUNTA('2- AMLE'!$D$37:$AG$37)=0,NOT(COUNTIF('2- AMLE'!$D$37:$AG$37,"Lending/ Factoring")&gt;0))</formula>
    </cfRule>
    <cfRule type="expression" priority="178" dxfId="1" stopIfTrue="1">
      <formula>AND(D74&lt;&gt;"",NOT(COUNTA('2- AMLE'!$D$37:$AG$37)=0),NOT(COUNTIF('2- AMLE'!$D$37:$AG$37,"Lending/ Factoring")&gt;0))</formula>
    </cfRule>
    <cfRule type="expression" priority="179" dxfId="2" stopIfTrue="1">
      <formula>AND(COUNTIF('2- AMLE'!$D$37:$AG$37,"Lending/ Factoring")&gt;0,D74="")</formula>
    </cfRule>
    <cfRule type="expression" priority="180" dxfId="3" stopIfTrue="1">
      <formula>AND(D74="",NOT(COUNTIF('2- AMLE'!$D$37:$AG$37,"Lending/ Factoring")&gt;0))</formula>
    </cfRule>
  </conditionalFormatting>
  <conditionalFormatting sqref="D75">
    <cfRule type="expression" priority="181" dxfId="0" stopIfTrue="1">
      <formula>AND(D75&lt;&gt;"",COUNTA('2- AMLE'!$D$37:$AG$37)=0,NOT(COUNTIF('2- AMLE'!$D$37:$AG$37,"Lending/ Factoring")&gt;0))</formula>
    </cfRule>
    <cfRule type="expression" priority="182" dxfId="1" stopIfTrue="1">
      <formula>AND(D75&lt;&gt;"",NOT(COUNTA('2- AMLE'!$D$37:$AG$37)=0),NOT(COUNTIF('2- AMLE'!$D$37:$AG$37,"Lending/ Factoring")&gt;0))</formula>
    </cfRule>
    <cfRule type="expression" priority="183" dxfId="2" stopIfTrue="1">
      <formula>AND(COUNTIF('2- AMLE'!$D$37:$AG$37,"Lending/ Factoring")&gt;0,D75="")</formula>
    </cfRule>
    <cfRule type="expression" priority="184" dxfId="3" stopIfTrue="1">
      <formula>AND(D75="",NOT(COUNTIF('2- AMLE'!$D$37:$AG$37,"Lending/ Factoring")&gt;0))</formula>
    </cfRule>
  </conditionalFormatting>
  <conditionalFormatting sqref="D76">
    <cfRule type="expression" priority="185" dxfId="0" stopIfTrue="1">
      <formula>AND(D76&lt;&gt;"",COUNTA('2- AMLE'!$D$37:$AG$37)=0,NOT(COUNTIF('2- AMLE'!$D$37:$AG$37,"Lending/ Factoring")&gt;0))</formula>
    </cfRule>
    <cfRule type="expression" priority="186" dxfId="1" stopIfTrue="1">
      <formula>AND(D76&lt;&gt;"",NOT(COUNTA('2- AMLE'!$D$37:$AG$37)=0),NOT(COUNTIF('2- AMLE'!$D$37:$AG$37,"Lending/ Factoring")&gt;0))</formula>
    </cfRule>
    <cfRule type="expression" priority="187" dxfId="2" stopIfTrue="1">
      <formula>AND(COUNTIF('2- AMLE'!$D$37:$AG$37,"Lending/ Factoring")&gt;0,D76="")</formula>
    </cfRule>
    <cfRule type="expression" priority="188" dxfId="3" stopIfTrue="1">
      <formula>AND(D76="",NOT(COUNTIF('2- AMLE'!$D$37:$AG$37,"Lending/ Factoring")&gt;0))</formula>
    </cfRule>
  </conditionalFormatting>
  <conditionalFormatting sqref="D77">
    <cfRule type="expression" priority="189" dxfId="0" stopIfTrue="1">
      <formula>AND(D77&lt;&gt;"",COUNTA('2- AMLE'!$D$37:$AG$37)=0,NOT(COUNTIF('2- AMLE'!$D$37:$AG$37,"Lending/ Factoring")&gt;0))</formula>
    </cfRule>
    <cfRule type="expression" priority="190" dxfId="1" stopIfTrue="1">
      <formula>AND(D77&lt;&gt;"",NOT(COUNTA('2- AMLE'!$D$37:$AG$37)=0),NOT(COUNTIF('2- AMLE'!$D$37:$AG$37,"Lending/ Factoring")&gt;0))</formula>
    </cfRule>
    <cfRule type="expression" priority="191" dxfId="2" stopIfTrue="1">
      <formula>AND(COUNTIF('2- AMLE'!$D$37:$AG$37,"Lending/ Factoring")&gt;0,D77="")</formula>
    </cfRule>
    <cfRule type="expression" priority="192" dxfId="3" stopIfTrue="1">
      <formula>AND(D77="",NOT(COUNTIF('2- AMLE'!$D$37:$AG$37,"Lending/ Factoring")&gt;0))</formula>
    </cfRule>
  </conditionalFormatting>
  <conditionalFormatting sqref="D78">
    <cfRule type="expression" priority="193" dxfId="0" stopIfTrue="1">
      <formula>AND(D78&lt;&gt;"",COUNTA('2- AMLE'!$D$37:$AG$37)=0,NOT(COUNTIF('2- AMLE'!$D$37:$AG$37,"Lending/ Factoring")&gt;0))</formula>
    </cfRule>
    <cfRule type="expression" priority="194" dxfId="1" stopIfTrue="1">
      <formula>AND(D78&lt;&gt;"",NOT(COUNTA('2- AMLE'!$D$37:$AG$37)=0),NOT(COUNTIF('2- AMLE'!$D$37:$AG$37,"Lending/ Factoring")&gt;0))</formula>
    </cfRule>
    <cfRule type="expression" priority="195" dxfId="2" stopIfTrue="1">
      <formula>AND(COUNTIF('2- AMLE'!$D$37:$AG$37,"Lending/ Factoring")&gt;0,D78="")</formula>
    </cfRule>
    <cfRule type="expression" priority="196" dxfId="3" stopIfTrue="1">
      <formula>AND(D78="",NOT(COUNTIF('2- AMLE'!$D$37:$AG$37,"Lending/ Factoring")&gt;0))</formula>
    </cfRule>
  </conditionalFormatting>
  <conditionalFormatting sqref="D79">
    <cfRule type="expression" priority="197" dxfId="0" stopIfTrue="1">
      <formula>AND(D79&lt;&gt;"",COUNTA('2- AMLE'!$D$37:$AG$37)=0,NOT(COUNTIF('2- AMLE'!$D$37:$AG$37,"Lending/ Factoring")&gt;0))</formula>
    </cfRule>
    <cfRule type="expression" priority="198" dxfId="1" stopIfTrue="1">
      <formula>AND(D79&lt;&gt;"",NOT(COUNTA('2- AMLE'!$D$37:$AG$37)=0),NOT(COUNTIF('2- AMLE'!$D$37:$AG$37,"Lending/ Factoring")&gt;0))</formula>
    </cfRule>
    <cfRule type="expression" priority="199" dxfId="2" stopIfTrue="1">
      <formula>AND(COUNTIF('2- AMLE'!$D$37:$AG$37,"Lending/ Factoring")&gt;0,D79="")</formula>
    </cfRule>
    <cfRule type="expression" priority="200" dxfId="3" stopIfTrue="1">
      <formula>AND(D79="",NOT(COUNTIF('2- AMLE'!$D$37:$AG$37,"Lending/ Factoring")&gt;0))</formula>
    </cfRule>
  </conditionalFormatting>
  <conditionalFormatting sqref="D80">
    <cfRule type="expression" priority="201" dxfId="0" stopIfTrue="1">
      <formula>AND(D80&lt;&gt;"",COUNTA('2- AMLE'!$D$37:$AG$37)=0,NOT(COUNTIF('2- AMLE'!$D$37:$AG$37,"Lending/ Factoring")&gt;0))</formula>
    </cfRule>
    <cfRule type="expression" priority="202" dxfId="1" stopIfTrue="1">
      <formula>AND(D80&lt;&gt;"",NOT(COUNTA('2- AMLE'!$D$37:$AG$37)=0),NOT(COUNTIF('2- AMLE'!$D$37:$AG$37,"Lending/ Factoring")&gt;0))</formula>
    </cfRule>
    <cfRule type="expression" priority="203" dxfId="2" stopIfTrue="1">
      <formula>AND(COUNTIF('2- AMLE'!$D$37:$AG$37,"Lending/ Factoring")&gt;0,D80="")</formula>
    </cfRule>
    <cfRule type="expression" priority="204" dxfId="3" stopIfTrue="1">
      <formula>AND(D80="",NOT(COUNTIF('2- AMLE'!$D$37:$AG$37,"Lending/ Factoring")&gt;0))</formula>
    </cfRule>
  </conditionalFormatting>
  <conditionalFormatting sqref="D81:AG81">
    <cfRule type="expression" priority="205" dxfId="0" stopIfTrue="1">
      <formula>AND(D81&lt;&gt;"",$D$42="",NOT(AND($D$42&lt;&gt;"",$D$42="Yes")))</formula>
    </cfRule>
    <cfRule type="expression" priority="206" dxfId="1" stopIfTrue="1">
      <formula>AND(D81&lt;&gt;"",NOT($D$42=""),NOT(AND($D$42&lt;&gt;"",$D$42="Yes")))</formula>
    </cfRule>
    <cfRule type="expression" priority="207" dxfId="2" stopIfTrue="1">
      <formula>AND(AND($D$42&lt;&gt;"",$D$42="Yes"),D81="")</formula>
    </cfRule>
    <cfRule type="expression" priority="208" dxfId="3" stopIfTrue="1">
      <formula>AND(D81="",NOT(AND($D$42&lt;&gt;"",$D$42="Yes")))</formula>
    </cfRule>
  </conditionalFormatting>
  <conditionalFormatting sqref="D82">
    <cfRule type="expression" priority="209" dxfId="0" stopIfTrue="1">
      <formula>AND(D82&lt;&gt;"",COUNTA('2- AMLE'!$D$81:$AG$81)=0,NOT(COUNTIF('2- AMLE'!$D$81:$AG$81,"Others")&gt;0))</formula>
    </cfRule>
    <cfRule type="expression" priority="210" dxfId="1" stopIfTrue="1">
      <formula>AND(D82&lt;&gt;"",NOT(COUNTA('2- AMLE'!$D$81:$AG$81)=0),NOT(COUNTIF('2- AMLE'!$D$81:$AG$81,"Others")&gt;0))</formula>
    </cfRule>
    <cfRule type="expression" priority="211" dxfId="2" stopIfTrue="1">
      <formula>AND(COUNTIF('2- AMLE'!$D$81:$AG$81,"Others")&gt;0,D82="")</formula>
    </cfRule>
    <cfRule type="expression" priority="212" dxfId="3" stopIfTrue="1">
      <formula>AND(D82="",NOT(COUNTIF('2- AMLE'!$D$81:$AG$81,"Others")&gt;0))</formula>
    </cfRule>
  </conditionalFormatting>
  <conditionalFormatting sqref="D83">
    <cfRule type="expression" priority="213" dxfId="0" stopIfTrue="1">
      <formula>AND(D83&lt;&gt;"",COUNTA('2- AMLE'!$D$81:$AG$81)=0,NOT(OR(COUNTIF('2- AMLE'!$D$81:$AG$81,"Motor vehicles")&gt;0,COUNTIF('2- AMLE'!$D$81:$AG$81,"Sea vessels")&gt;0,COUNTIF('2- AMLE'!$D$81:$AG$81,"Aircraft")&gt;0,COUNTIF('2- AMLE'!$D$81:$AG$81,"Machinery and equipment")&gt;0,COUNTIF('2- AMLE'!$D$81:$AG$81,"Immovable property")&gt;0,COUNTIF('2- AMLE'!$D$81:$AG$81,"Others")&gt;0)))</formula>
    </cfRule>
    <cfRule type="expression" priority="214" dxfId="1" stopIfTrue="1">
      <formula>AND(D83&lt;&gt;"",NOT(COUNTA('2- AMLE'!$D$81:$AG$81)=0),NOT(OR(COUNTIF('2- AMLE'!$D$81:$AG$81,"Motor vehicles")&gt;0,COUNTIF('2- AMLE'!$D$81:$AG$81,"Sea vessels")&gt;0,COUNTIF('2- AMLE'!$D$81:$AG$81,"Aircraft")&gt;0,COUNTIF('2- AMLE'!$D$81:$AG$81,"Machinery and equipment")&gt;0,COUNTIF('2- AMLE'!$D$81:$AG$81,"Immovable property")&gt;0,COUNTIF('2- AMLE'!$D$81:$AG$81,"Others")&gt;0)))</formula>
    </cfRule>
    <cfRule type="expression" priority="215" dxfId="2" stopIfTrue="1">
      <formula>AND(OR(COUNTIF('2- AMLE'!$D$81:$AG$81,"Motor vehicles")&gt;0,COUNTIF('2- AMLE'!$D$81:$AG$81,"Sea vessels")&gt;0,COUNTIF('2- AMLE'!$D$81:$AG$81,"Aircraft")&gt;0,COUNTIF('2- AMLE'!$D$81:$AG$81,"Machinery and equipment")&gt;0,COUNTIF('2- AMLE'!$D$81:$AG$81,"Immovable property")&gt;0,COUNTIF('2- AMLE'!$D$81:$AG$81,"Others")&gt;0),D83="")</formula>
    </cfRule>
    <cfRule type="expression" priority="216" dxfId="3" stopIfTrue="1">
      <formula>AND(D83="",NOT(OR(COUNTIF('2- AMLE'!$D$81:$AG$81,"Motor vehicles")&gt;0,COUNTIF('2- AMLE'!$D$81:$AG$81,"Sea vessels")&gt;0,COUNTIF('2- AMLE'!$D$81:$AG$81,"Aircraft")&gt;0,COUNTIF('2- AMLE'!$D$81:$AG$81,"Machinery and equipment")&gt;0,COUNTIF('2- AMLE'!$D$81:$AG$81,"Immovable property")&gt;0,COUNTIF('2- AMLE'!$D$81:$AG$81,"Others")&gt;0)))</formula>
    </cfRule>
  </conditionalFormatting>
  <conditionalFormatting sqref="D84">
    <cfRule type="expression" priority="217" dxfId="0" stopIfTrue="1">
      <formula>AND(D84&lt;&gt;"",COUNTA('2- AMLE'!$D$37:$AG$37)=0,NOT(COUNTIF('2- AMLE'!$D$37:$AG$37,"Lending/ Factoring")&gt;0))</formula>
    </cfRule>
    <cfRule type="expression" priority="218" dxfId="1" stopIfTrue="1">
      <formula>AND(D84&lt;&gt;"",NOT(COUNTA('2- AMLE'!$D$37:$AG$37)=0),NOT(COUNTIF('2- AMLE'!$D$37:$AG$37,"Lending/ Factoring")&gt;0))</formula>
    </cfRule>
    <cfRule type="expression" priority="219" dxfId="2" stopIfTrue="1">
      <formula>AND(COUNTIF('2- AMLE'!$D$37:$AG$37,"Lending/ Factoring")&gt;0,D84="")</formula>
    </cfRule>
    <cfRule type="expression" priority="220" dxfId="3" stopIfTrue="1">
      <formula>AND(D84="",NOT(COUNTIF('2- AMLE'!$D$37:$AG$37,"Lending/ Factoring")&gt;0))</formula>
    </cfRule>
  </conditionalFormatting>
  <conditionalFormatting sqref="D85">
    <cfRule type="expression" priority="221" dxfId="0" stopIfTrue="1">
      <formula>AND(D85&lt;&gt;"",COUNTA('2- AMLE'!$D$37:$AG$37)=0,NOT(COUNTIF('2- AMLE'!$D$37:$AG$37,"Lending/ Factoring")&gt;0))</formula>
    </cfRule>
    <cfRule type="expression" priority="222" dxfId="1" stopIfTrue="1">
      <formula>AND(D85&lt;&gt;"",NOT(COUNTA('2- AMLE'!$D$37:$AG$37)=0),NOT(COUNTIF('2- AMLE'!$D$37:$AG$37,"Lending/ Factoring")&gt;0))</formula>
    </cfRule>
    <cfRule type="expression" priority="223" dxfId="2" stopIfTrue="1">
      <formula>AND(COUNTIF('2- AMLE'!$D$37:$AG$37,"Lending/ Factoring")&gt;0,D85="")</formula>
    </cfRule>
    <cfRule type="expression" priority="224" dxfId="3" stopIfTrue="1">
      <formula>AND(D85="",NOT(COUNTIF('2- AMLE'!$D$37:$AG$37,"Lending/ Factoring")&gt;0))</formula>
    </cfRule>
  </conditionalFormatting>
  <conditionalFormatting sqref="D86">
    <cfRule type="expression" priority="225" dxfId="0" stopIfTrue="1">
      <formula>AND(D86&lt;&gt;"",COUNTA('2- AMLE'!$D$37:$AG$37)=0,NOT(COUNTIF('2- AMLE'!$D$37:$AG$37,"Lending/ Factoring")&gt;0))</formula>
    </cfRule>
    <cfRule type="expression" priority="226" dxfId="1" stopIfTrue="1">
      <formula>AND(D86&lt;&gt;"",NOT(COUNTA('2- AMLE'!$D$37:$AG$37)=0),NOT(COUNTIF('2- AMLE'!$D$37:$AG$37,"Lending/ Factoring")&gt;0))</formula>
    </cfRule>
    <cfRule type="expression" priority="227" dxfId="2" stopIfTrue="1">
      <formula>AND(COUNTIF('2- AMLE'!$D$37:$AG$37,"Lending/ Factoring")&gt;0,D86="")</formula>
    </cfRule>
    <cfRule type="expression" priority="228" dxfId="3" stopIfTrue="1">
      <formula>AND(D86="",NOT(COUNTIF('2- AMLE'!$D$37:$AG$37,"Lending/ Factoring")&gt;0))</formula>
    </cfRule>
  </conditionalFormatting>
  <conditionalFormatting sqref="D87">
    <cfRule type="expression" priority="229" dxfId="0" stopIfTrue="1">
      <formula>AND(D87&lt;&gt;"",COUNTA('2- AMLE'!$D$37:$AG$37)=0,NOT(COUNTIF('2- AMLE'!$D$37:$AG$37,"Lending/ Factoring")&gt;0))</formula>
    </cfRule>
    <cfRule type="expression" priority="230" dxfId="1" stopIfTrue="1">
      <formula>AND(D87&lt;&gt;"",NOT(COUNTA('2- AMLE'!$D$37:$AG$37)=0),NOT(COUNTIF('2- AMLE'!$D$37:$AG$37,"Lending/ Factoring")&gt;0))</formula>
    </cfRule>
    <cfRule type="expression" priority="231" dxfId="2" stopIfTrue="1">
      <formula>AND(COUNTIF('2- AMLE'!$D$37:$AG$37,"Lending/ Factoring")&gt;0,D87="")</formula>
    </cfRule>
    <cfRule type="expression" priority="232" dxfId="3" stopIfTrue="1">
      <formula>AND(D87="",NOT(COUNTIF('2- AMLE'!$D$37:$AG$37,"Lending/ Factoring")&gt;0))</formula>
    </cfRule>
  </conditionalFormatting>
  <conditionalFormatting sqref="D88">
    <cfRule type="expression" priority="233" dxfId="0" stopIfTrue="1">
      <formula>AND(D88&lt;&gt;"",COUNTA('2- AMLE'!$D$37:$AG$37)=0,NOT(COUNTIF('2- AMLE'!$D$37:$AG$37,"Lending/ Factoring")&gt;0))</formula>
    </cfRule>
    <cfRule type="expression" priority="234" dxfId="1" stopIfTrue="1">
      <formula>AND(D88&lt;&gt;"",NOT(COUNTA('2- AMLE'!$D$37:$AG$37)=0),NOT(COUNTIF('2- AMLE'!$D$37:$AG$37,"Lending/ Factoring")&gt;0))</formula>
    </cfRule>
    <cfRule type="expression" priority="235" dxfId="2" stopIfTrue="1">
      <formula>AND(COUNTIF('2- AMLE'!$D$37:$AG$37,"Lending/ Factoring")&gt;0,D88="")</formula>
    </cfRule>
    <cfRule type="expression" priority="236" dxfId="3" stopIfTrue="1">
      <formula>AND(D88="",NOT(COUNTIF('2- AMLE'!$D$37:$AG$37,"Lending/ Factoring")&gt;0))</formula>
    </cfRule>
  </conditionalFormatting>
  <conditionalFormatting sqref="D89">
    <cfRule type="expression" priority="237" dxfId="0" stopIfTrue="1">
      <formula>AND(D89&lt;&gt;"",COUNTA('2- AMLE'!$D$37:$AG$37)=0,NOT(COUNTIF('2- AMLE'!$D$37:$AG$37,"Lending/ Factoring")&gt;0))</formula>
    </cfRule>
    <cfRule type="expression" priority="238" dxfId="1" stopIfTrue="1">
      <formula>AND(D89&lt;&gt;"",NOT(COUNTA('2- AMLE'!$D$37:$AG$37)=0),NOT(COUNTIF('2- AMLE'!$D$37:$AG$37,"Lending/ Factoring")&gt;0))</formula>
    </cfRule>
    <cfRule type="expression" priority="239" dxfId="2" stopIfTrue="1">
      <formula>AND(COUNTIF('2- AMLE'!$D$37:$AG$37,"Lending/ Factoring")&gt;0,D89="")</formula>
    </cfRule>
    <cfRule type="expression" priority="240" dxfId="3" stopIfTrue="1">
      <formula>AND(D89="",NOT(COUNTIF('2- AMLE'!$D$37:$AG$37,"Lending/ Factoring")&gt;0))</formula>
    </cfRule>
  </conditionalFormatting>
  <conditionalFormatting sqref="D90">
    <cfRule type="expression" priority="241" dxfId="0" stopIfTrue="1">
      <formula>AND(D90&lt;&gt;"",COUNTA('2- AMLE'!$D$37:$AG$37)=0,NOT(COUNTIF('2- AMLE'!$D$37:$AG$37,"Lending/ Factoring")&gt;0))</formula>
    </cfRule>
    <cfRule type="expression" priority="242" dxfId="1" stopIfTrue="1">
      <formula>AND(D90&lt;&gt;"",NOT(COUNTA('2- AMLE'!$D$37:$AG$37)=0),NOT(COUNTIF('2- AMLE'!$D$37:$AG$37,"Lending/ Factoring")&gt;0))</formula>
    </cfRule>
    <cfRule type="expression" priority="243" dxfId="2" stopIfTrue="1">
      <formula>AND(COUNTIF('2- AMLE'!$D$37:$AG$37,"Lending/ Factoring")&gt;0,D90="")</formula>
    </cfRule>
    <cfRule type="expression" priority="244" dxfId="3" stopIfTrue="1">
      <formula>AND(D90="",NOT(COUNTIF('2- AMLE'!$D$37:$AG$37,"Lending/ Factoring")&gt;0))</formula>
    </cfRule>
  </conditionalFormatting>
  <conditionalFormatting sqref="D91">
    <cfRule type="expression" priority="245" dxfId="0" stopIfTrue="1">
      <formula>AND(D91&lt;&gt;"",COUNTA('2- AMLE'!$D$37:$AG$37)=0,NOT(COUNTIF('2- AMLE'!$D$37:$AG$37,"Lending/ Factoring")&gt;0))</formula>
    </cfRule>
    <cfRule type="expression" priority="246" dxfId="1" stopIfTrue="1">
      <formula>AND(D91&lt;&gt;"",NOT(COUNTA('2- AMLE'!$D$37:$AG$37)=0),NOT(COUNTIF('2- AMLE'!$D$37:$AG$37,"Lending/ Factoring")&gt;0))</formula>
    </cfRule>
    <cfRule type="expression" priority="247" dxfId="2" stopIfTrue="1">
      <formula>AND(COUNTIF('2- AMLE'!$D$37:$AG$37,"Lending/ Factoring")&gt;0,D91="")</formula>
    </cfRule>
    <cfRule type="expression" priority="248" dxfId="3" stopIfTrue="1">
      <formula>AND(D91="",NOT(COUNTIF('2- AMLE'!$D$37:$AG$37,"Lending/ Factoring")&gt;0))</formula>
    </cfRule>
  </conditionalFormatting>
  <conditionalFormatting sqref="D92">
    <cfRule type="expression" priority="249" dxfId="0" stopIfTrue="1">
      <formula>AND(D92&lt;&gt;"",COUNTA('2- AMLE'!$D$37:$AG$37)=0,NOT(COUNTIF('2- AMLE'!$D$37:$AG$37,"Life Insurance Contracts")&gt;0))</formula>
    </cfRule>
    <cfRule type="expression" priority="250" dxfId="1" stopIfTrue="1">
      <formula>AND(D92&lt;&gt;"",NOT(COUNTA('2- AMLE'!$D$37:$AG$37)=0),NOT(COUNTIF('2- AMLE'!$D$37:$AG$37,"Life Insurance Contracts")&gt;0))</formula>
    </cfRule>
    <cfRule type="expression" priority="251" dxfId="2" stopIfTrue="1">
      <formula>AND(COUNTIF('2- AMLE'!$D$37:$AG$37,"Life Insurance Contracts")&gt;0,D92="")</formula>
    </cfRule>
    <cfRule type="expression" priority="252" dxfId="3" stopIfTrue="1">
      <formula>AND(D92="",NOT(COUNTIF('2- AMLE'!$D$37:$AG$37,"Life Insurance Contracts")&gt;0))</formula>
    </cfRule>
  </conditionalFormatting>
  <conditionalFormatting sqref="D93">
    <cfRule type="expression" priority="253" dxfId="0" stopIfTrue="1">
      <formula>AND(D93&lt;&gt;"",COUNTA('2- AMLE'!$D$37:$AG$37)=0,NOT(COUNTIF('2- AMLE'!$D$37:$AG$37,"Life Insurance Contracts")&gt;0))</formula>
    </cfRule>
    <cfRule type="expression" priority="254" dxfId="1" stopIfTrue="1">
      <formula>AND(D93&lt;&gt;"",NOT(COUNTA('2- AMLE'!$D$37:$AG$37)=0),NOT(COUNTIF('2- AMLE'!$D$37:$AG$37,"Life Insurance Contracts")&gt;0))</formula>
    </cfRule>
    <cfRule type="expression" priority="255" dxfId="2" stopIfTrue="1">
      <formula>AND(COUNTIF('2- AMLE'!$D$37:$AG$37,"Life Insurance Contracts")&gt;0,D93="")</formula>
    </cfRule>
    <cfRule type="expression" priority="256" dxfId="3" stopIfTrue="1">
      <formula>AND(D93="",NOT(COUNTIF('2- AMLE'!$D$37:$AG$37,"Life Insurance Contracts")&gt;0))</formula>
    </cfRule>
  </conditionalFormatting>
  <conditionalFormatting sqref="D94">
    <cfRule type="expression" priority="257" dxfId="0" stopIfTrue="1">
      <formula>AND(D94&lt;&gt;"",COUNTA('2- AMLE'!$D$37:$AG$37)=0,NOT(COUNTIF('2- AMLE'!$D$37:$AG$37,"Life Insurance Contracts")&gt;0))</formula>
    </cfRule>
    <cfRule type="expression" priority="258" dxfId="1" stopIfTrue="1">
      <formula>AND(D94&lt;&gt;"",NOT(COUNTA('2- AMLE'!$D$37:$AG$37)=0),NOT(COUNTIF('2- AMLE'!$D$37:$AG$37,"Life Insurance Contracts")&gt;0))</formula>
    </cfRule>
    <cfRule type="expression" priority="259" dxfId="2" stopIfTrue="1">
      <formula>AND(COUNTIF('2- AMLE'!$D$37:$AG$37,"Life Insurance Contracts")&gt;0,D94="")</formula>
    </cfRule>
    <cfRule type="expression" priority="260" dxfId="3" stopIfTrue="1">
      <formula>AND(D94="",NOT(COUNTIF('2- AMLE'!$D$37:$AG$37,"Life Insurance Contracts")&gt;0))</formula>
    </cfRule>
  </conditionalFormatting>
  <conditionalFormatting sqref="D95">
    <cfRule type="expression" priority="261" dxfId="0" stopIfTrue="1">
      <formula>AND(D95&lt;&gt;"",COUNTA('2- AMLE'!$D$37:$AG$37)=0,NOT(COUNTIF('2- AMLE'!$D$37:$AG$37,"Life Insurance Contracts")&gt;0))</formula>
    </cfRule>
    <cfRule type="expression" priority="262" dxfId="1" stopIfTrue="1">
      <formula>AND(D95&lt;&gt;"",NOT(COUNTA('2- AMLE'!$D$37:$AG$37)=0),NOT(COUNTIF('2- AMLE'!$D$37:$AG$37,"Life Insurance Contracts")&gt;0))</formula>
    </cfRule>
    <cfRule type="expression" priority="263" dxfId="2" stopIfTrue="1">
      <formula>AND(COUNTIF('2- AMLE'!$D$37:$AG$37,"Life Insurance Contracts")&gt;0,D95="")</formula>
    </cfRule>
    <cfRule type="expression" priority="264" dxfId="3" stopIfTrue="1">
      <formula>AND(D95="",NOT(COUNTIF('2- AMLE'!$D$37:$AG$37,"Life Insurance Contracts")&gt;0))</formula>
    </cfRule>
  </conditionalFormatting>
  <conditionalFormatting sqref="D96">
    <cfRule type="expression" priority="265" dxfId="0" stopIfTrue="1">
      <formula>AND(D96&lt;&gt;"",COUNTA('2- AMLE'!$D$37:$AG$37)=0,NOT(COUNTIF('2- AMLE'!$D$37:$AG$37,"Currency Exchange Involving Cash")&gt;0))</formula>
    </cfRule>
    <cfRule type="expression" priority="266" dxfId="1" stopIfTrue="1">
      <formula>AND(D96&lt;&gt;"",NOT(COUNTA('2- AMLE'!$D$37:$AG$37)=0),NOT(COUNTIF('2- AMLE'!$D$37:$AG$37,"Currency Exchange Involving Cash")&gt;0))</formula>
    </cfRule>
    <cfRule type="expression" priority="267" dxfId="2" stopIfTrue="1">
      <formula>AND(COUNTIF('2- AMLE'!$D$37:$AG$37,"Currency Exchange Involving Cash")&gt;0,D96="")</formula>
    </cfRule>
    <cfRule type="expression" priority="268" dxfId="3" stopIfTrue="1">
      <formula>AND(D96="",NOT(COUNTIF('2- AMLE'!$D$37:$AG$37,"Currency Exchange Involving Cash")&gt;0))</formula>
    </cfRule>
  </conditionalFormatting>
  <conditionalFormatting sqref="D97">
    <cfRule type="expression" priority="269" dxfId="0" stopIfTrue="1">
      <formula>AND(D97&lt;&gt;"",COUNTA('2- AMLE'!$D$37:$AG$37)=0,NOT(COUNTIF('2- AMLE'!$D$37:$AG$37,"Currency Exchange Involving Cash")&gt;0))</formula>
    </cfRule>
    <cfRule type="expression" priority="270" dxfId="1" stopIfTrue="1">
      <formula>AND(D97&lt;&gt;"",NOT(COUNTA('2- AMLE'!$D$37:$AG$37)=0),NOT(COUNTIF('2- AMLE'!$D$37:$AG$37,"Currency Exchange Involving Cash")&gt;0))</formula>
    </cfRule>
    <cfRule type="expression" priority="271" dxfId="2" stopIfTrue="1">
      <formula>AND(COUNTIF('2- AMLE'!$D$37:$AG$37,"Currency Exchange Involving Cash")&gt;0,D97="")</formula>
    </cfRule>
    <cfRule type="expression" priority="272" dxfId="3" stopIfTrue="1">
      <formula>AND(D97="",NOT(COUNTIF('2- AMLE'!$D$37:$AG$37,"Currency Exchange Involving Cash")&gt;0))</formula>
    </cfRule>
  </conditionalFormatting>
  <conditionalFormatting sqref="D98">
    <cfRule type="expression" priority="273" dxfId="0" stopIfTrue="1">
      <formula>AND(D98&lt;&gt;"",COUNTA('2- AMLE'!$D$37:$AG$37)=0,NOT(COUNTIF('2- AMLE'!$D$37:$AG$37,"Currency Exchange Involving Cash")&gt;0))</formula>
    </cfRule>
    <cfRule type="expression" priority="274" dxfId="1" stopIfTrue="1">
      <formula>AND(D98&lt;&gt;"",NOT(COUNTA('2- AMLE'!$D$37:$AG$37)=0),NOT(COUNTIF('2- AMLE'!$D$37:$AG$37,"Currency Exchange Involving Cash")&gt;0))</formula>
    </cfRule>
    <cfRule type="expression" priority="275" dxfId="2" stopIfTrue="1">
      <formula>AND(COUNTIF('2- AMLE'!$D$37:$AG$37,"Currency Exchange Involving Cash")&gt;0,D98="")</formula>
    </cfRule>
    <cfRule type="expression" priority="276" dxfId="3" stopIfTrue="1">
      <formula>AND(D98="",NOT(COUNTIF('2- AMLE'!$D$37:$AG$37,"Currency Exchange Involving Cash")&gt;0))</formula>
    </cfRule>
  </conditionalFormatting>
  <conditionalFormatting sqref="D99">
    <cfRule type="expression" priority="277" dxfId="0" stopIfTrue="1">
      <formula>AND(D99&lt;&gt;"",COUNTA('2- AMLE'!$D$37:$AG$37)=0,NOT(COUNTIF('2- AMLE'!$D$37:$AG$37,"Currency Exchange Involving Cash")&gt;0))</formula>
    </cfRule>
    <cfRule type="expression" priority="278" dxfId="1" stopIfTrue="1">
      <formula>AND(D99&lt;&gt;"",NOT(COUNTA('2- AMLE'!$D$37:$AG$37)=0),NOT(COUNTIF('2- AMLE'!$D$37:$AG$37,"Currency Exchange Involving Cash")&gt;0))</formula>
    </cfRule>
    <cfRule type="expression" priority="279" dxfId="2" stopIfTrue="1">
      <formula>AND(COUNTIF('2- AMLE'!$D$37:$AG$37,"Currency Exchange Involving Cash")&gt;0,D99="")</formula>
    </cfRule>
    <cfRule type="expression" priority="280" dxfId="3" stopIfTrue="1">
      <formula>AND(D99="",NOT(COUNTIF('2- AMLE'!$D$37:$AG$37,"Currency Exchange Involving Cash")&gt;0))</formula>
    </cfRule>
  </conditionalFormatting>
  <conditionalFormatting sqref="D100">
    <cfRule type="expression" priority="281" dxfId="0" stopIfTrue="1">
      <formula>AND(D100&lt;&gt;"",COUNTA('2- AMLE'!$D$37:$AG$37)=0,NOT(COUNTIF('2- AMLE'!$D$37:$AG$37,"Currency Exchange Involving Cash")&gt;0))</formula>
    </cfRule>
    <cfRule type="expression" priority="282" dxfId="1" stopIfTrue="1">
      <formula>AND(D100&lt;&gt;"",NOT(COUNTA('2- AMLE'!$D$37:$AG$37)=0),NOT(COUNTIF('2- AMLE'!$D$37:$AG$37,"Currency Exchange Involving Cash")&gt;0))</formula>
    </cfRule>
    <cfRule type="expression" priority="283" dxfId="2" stopIfTrue="1">
      <formula>AND(COUNTIF('2- AMLE'!$D$37:$AG$37,"Currency Exchange Involving Cash")&gt;0,D100="")</formula>
    </cfRule>
    <cfRule type="expression" priority="284" dxfId="3" stopIfTrue="1">
      <formula>AND(D100="",NOT(COUNTIF('2- AMLE'!$D$37:$AG$37,"Currency Exchange Involving Cash")&gt;0))</formula>
    </cfRule>
  </conditionalFormatting>
  <conditionalFormatting sqref="D101">
    <cfRule type="expression" priority="285" dxfId="0" stopIfTrue="1">
      <formula>AND(D101&lt;&gt;"",COUNTA('2- AMLE'!$D$37:$AG$37)=0,NOT(COUNTIF('2- AMLE'!$D$37:$AG$37,"Currency Exchange Involving Cash")&gt;0))</formula>
    </cfRule>
    <cfRule type="expression" priority="286" dxfId="1" stopIfTrue="1">
      <formula>AND(D101&lt;&gt;"",NOT(COUNTA('2- AMLE'!$D$37:$AG$37)=0),NOT(COUNTIF('2- AMLE'!$D$37:$AG$37,"Currency Exchange Involving Cash")&gt;0))</formula>
    </cfRule>
    <cfRule type="expression" priority="287" dxfId="2" stopIfTrue="1">
      <formula>AND(COUNTIF('2- AMLE'!$D$37:$AG$37,"Currency Exchange Involving Cash")&gt;0,D101="")</formula>
    </cfRule>
    <cfRule type="expression" priority="288" dxfId="3" stopIfTrue="1">
      <formula>AND(D101="",NOT(COUNTIF('2- AMLE'!$D$37:$AG$37,"Currency Exchange Involving Cash")&gt;0))</formula>
    </cfRule>
  </conditionalFormatting>
  <conditionalFormatting sqref="D102">
    <cfRule type="expression" priority="289" dxfId="0" stopIfTrue="1">
      <formula>AND(D102&lt;&gt;"",COUNTA('2- AMLE'!$D$37:$AG$37)=0,NOT(COUNTIF('2- AMLE'!$D$37:$AG$37,"Currency Exchange Involving Cash")&gt;0))</formula>
    </cfRule>
    <cfRule type="expression" priority="290" dxfId="1" stopIfTrue="1">
      <formula>AND(D102&lt;&gt;"",NOT(COUNTA('2- AMLE'!$D$37:$AG$37)=0),NOT(COUNTIF('2- AMLE'!$D$37:$AG$37,"Currency Exchange Involving Cash")&gt;0))</formula>
    </cfRule>
    <cfRule type="expression" priority="291" dxfId="2" stopIfTrue="1">
      <formula>AND(COUNTIF('2- AMLE'!$D$37:$AG$37,"Currency Exchange Involving Cash")&gt;0,D102="")</formula>
    </cfRule>
    <cfRule type="expression" priority="292" dxfId="3" stopIfTrue="1">
      <formula>AND(D102="",NOT(COUNTIF('2- AMLE'!$D$37:$AG$37,"Currency Exchange Involving Cash")&gt;0))</formula>
    </cfRule>
  </conditionalFormatting>
  <conditionalFormatting sqref="D103">
    <cfRule type="expression" priority="293" dxfId="0" stopIfTrue="1">
      <formula>AND(D103&lt;&gt;"",COUNTA('2- AMLE'!$D$37:$AG$37)=0,NOT(COUNTIF('2- AMLE'!$D$37:$AG$37,"Investment Services")&gt;0))</formula>
    </cfRule>
    <cfRule type="expression" priority="294" dxfId="1" stopIfTrue="1">
      <formula>AND(D103&lt;&gt;"",NOT(COUNTA('2- AMLE'!$D$37:$AG$37)=0),NOT(COUNTIF('2- AMLE'!$D$37:$AG$37,"Investment Services")&gt;0))</formula>
    </cfRule>
    <cfRule type="expression" priority="295" dxfId="2" stopIfTrue="1">
      <formula>AND(COUNTIF('2- AMLE'!$D$37:$AG$37,"Investment Services")&gt;0,D103="")</formula>
    </cfRule>
    <cfRule type="expression" priority="296" dxfId="3" stopIfTrue="1">
      <formula>AND(D103="",NOT(COUNTIF('2- AMLE'!$D$37:$AG$37,"Investment Services")&gt;0))</formula>
    </cfRule>
  </conditionalFormatting>
  <conditionalFormatting sqref="D104">
    <cfRule type="expression" priority="297" dxfId="0" stopIfTrue="1">
      <formula>AND(D104&lt;&gt;"",COUNTA('2- AMLE'!$D$37:$AG$37)=0,NOT(COUNTIF('2- AMLE'!$D$37:$AG$37,"Investment Services")&gt;0))</formula>
    </cfRule>
    <cfRule type="expression" priority="298" dxfId="1" stopIfTrue="1">
      <formula>AND(D104&lt;&gt;"",NOT(COUNTA('2- AMLE'!$D$37:$AG$37)=0),NOT(COUNTIF('2- AMLE'!$D$37:$AG$37,"Investment Services")&gt;0))</formula>
    </cfRule>
    <cfRule type="expression" priority="299" dxfId="2" stopIfTrue="1">
      <formula>AND(COUNTIF('2- AMLE'!$D$37:$AG$37,"Investment Services")&gt;0,D104="")</formula>
    </cfRule>
    <cfRule type="expression" priority="300" dxfId="3" stopIfTrue="1">
      <formula>AND(D104="",NOT(COUNTIF('2- AMLE'!$D$37:$AG$37,"Investment Services")&gt;0))</formula>
    </cfRule>
  </conditionalFormatting>
  <conditionalFormatting sqref="D105">
    <cfRule type="expression" priority="301" dxfId="0" stopIfTrue="1">
      <formula>AND(D105&lt;&gt;"",COUNTA('2- AMLE'!$D$37:$AG$37)=0,NOT(COUNTIF('2- AMLE'!$D$37:$AG$37,"Investment Services")&gt;0))</formula>
    </cfRule>
    <cfRule type="expression" priority="302" dxfId="1" stopIfTrue="1">
      <formula>AND(D105&lt;&gt;"",NOT(COUNTA('2- AMLE'!$D$37:$AG$37)=0),NOT(COUNTIF('2- AMLE'!$D$37:$AG$37,"Investment Services")&gt;0))</formula>
    </cfRule>
    <cfRule type="expression" priority="303" dxfId="2" stopIfTrue="1">
      <formula>AND(COUNTIF('2- AMLE'!$D$37:$AG$37,"Investment Services")&gt;0,D105="")</formula>
    </cfRule>
    <cfRule type="expression" priority="304" dxfId="3" stopIfTrue="1">
      <formula>AND(D105="",NOT(COUNTIF('2- AMLE'!$D$37:$AG$37,"Investment Services")&gt;0))</formula>
    </cfRule>
  </conditionalFormatting>
  <conditionalFormatting sqref="D106">
    <cfRule type="expression" priority="305" dxfId="0" stopIfTrue="1">
      <formula>AND(D106&lt;&gt;"",COUNTA('2- AMLE'!$D$37:$AG$37)=0,NOT(COUNTIF('2- AMLE'!$D$37:$AG$37,"Investment Services")&gt;0))</formula>
    </cfRule>
    <cfRule type="expression" priority="306" dxfId="1" stopIfTrue="1">
      <formula>AND(D106&lt;&gt;"",NOT(COUNTA('2- AMLE'!$D$37:$AG$37)=0),NOT(COUNTIF('2- AMLE'!$D$37:$AG$37,"Investment Services")&gt;0))</formula>
    </cfRule>
    <cfRule type="expression" priority="307" dxfId="2" stopIfTrue="1">
      <formula>AND(COUNTIF('2- AMLE'!$D$37:$AG$37,"Investment Services")&gt;0,D106="")</formula>
    </cfRule>
    <cfRule type="expression" priority="308" dxfId="3" stopIfTrue="1">
      <formula>AND(D106="",NOT(COUNTIF('2- AMLE'!$D$37:$AG$37,"Investment Services")&gt;0))</formula>
    </cfRule>
  </conditionalFormatting>
  <conditionalFormatting sqref="D107">
    <cfRule type="expression" priority="309" dxfId="0" stopIfTrue="1">
      <formula>AND(D107&lt;&gt;"",COUNTA('2- AMLE'!$D$37:$AG$37)=0,NOT(COUNTIF('2- AMLE'!$D$37:$AG$37,"Investment Services")&gt;0))</formula>
    </cfRule>
    <cfRule type="expression" priority="310" dxfId="1" stopIfTrue="1">
      <formula>AND(D107&lt;&gt;"",NOT(COUNTA('2- AMLE'!$D$37:$AG$37)=0),NOT(COUNTIF('2- AMLE'!$D$37:$AG$37,"Investment Services")&gt;0))</formula>
    </cfRule>
    <cfRule type="expression" priority="311" dxfId="2" stopIfTrue="1">
      <formula>AND(COUNTIF('2- AMLE'!$D$37:$AG$37,"Investment Services")&gt;0,D107="")</formula>
    </cfRule>
    <cfRule type="expression" priority="312" dxfId="3" stopIfTrue="1">
      <formula>AND(D107="",NOT(COUNTIF('2- AMLE'!$D$37:$AG$37,"Investment Services")&gt;0))</formula>
    </cfRule>
  </conditionalFormatting>
  <conditionalFormatting sqref="D108">
    <cfRule type="expression" priority="313" dxfId="0" stopIfTrue="1">
      <formula>AND(D108&lt;&gt;"",COUNTA('2- AMLE'!$D$37:$AG$37)=0,NOT(COUNTIF('2- AMLE'!$D$37:$AG$37,"Investment Services")&gt;0))</formula>
    </cfRule>
    <cfRule type="expression" priority="314" dxfId="1" stopIfTrue="1">
      <formula>AND(D108&lt;&gt;"",NOT(COUNTA('2- AMLE'!$D$37:$AG$37)=0),NOT(COUNTIF('2- AMLE'!$D$37:$AG$37,"Investment Services")&gt;0))</formula>
    </cfRule>
    <cfRule type="expression" priority="315" dxfId="2" stopIfTrue="1">
      <formula>AND(COUNTIF('2- AMLE'!$D$37:$AG$37,"Investment Services")&gt;0,D108="")</formula>
    </cfRule>
    <cfRule type="expression" priority="316" dxfId="3" stopIfTrue="1">
      <formula>AND(D108="",NOT(COUNTIF('2- AMLE'!$D$37:$AG$37,"Investment Services")&gt;0))</formula>
    </cfRule>
  </conditionalFormatting>
  <conditionalFormatting sqref="D109">
    <cfRule type="expression" priority="317" dxfId="0" stopIfTrue="1">
      <formula>AND(D109&lt;&gt;"",COUNTA('2- AMLE'!$D$37:$AG$37)=0,NOT(COUNTIF('2- AMLE'!$D$37:$AG$37,"Investment Services")&gt;0))</formula>
    </cfRule>
    <cfRule type="expression" priority="318" dxfId="1" stopIfTrue="1">
      <formula>AND(D109&lt;&gt;"",NOT(COUNTA('2- AMLE'!$D$37:$AG$37)=0),NOT(COUNTIF('2- AMLE'!$D$37:$AG$37,"Investment Services")&gt;0))</formula>
    </cfRule>
    <cfRule type="expression" priority="319" dxfId="2" stopIfTrue="1">
      <formula>AND(COUNTIF('2- AMLE'!$D$37:$AG$37,"Investment Services")&gt;0,D109="")</formula>
    </cfRule>
    <cfRule type="expression" priority="320" dxfId="3" stopIfTrue="1">
      <formula>AND(D109="",NOT(COUNTIF('2- AMLE'!$D$37:$AG$37,"Investment Services")&gt;0))</formula>
    </cfRule>
  </conditionalFormatting>
  <conditionalFormatting sqref="D110">
    <cfRule type="expression" priority="321" dxfId="0" stopIfTrue="1">
      <formula>AND(D110&lt;&gt;"",COUNTA('2- AMLE'!$D$37:$AG$37)=0,NOT(COUNTIF('2- AMLE'!$D$37:$AG$37,"Investment Services")&gt;0))</formula>
    </cfRule>
    <cfRule type="expression" priority="322" dxfId="1" stopIfTrue="1">
      <formula>AND(D110&lt;&gt;"",NOT(COUNTA('2- AMLE'!$D$37:$AG$37)=0),NOT(COUNTIF('2- AMLE'!$D$37:$AG$37,"Investment Services")&gt;0))</formula>
    </cfRule>
    <cfRule type="expression" priority="323" dxfId="2" stopIfTrue="1">
      <formula>AND(COUNTIF('2- AMLE'!$D$37:$AG$37,"Investment Services")&gt;0,D110="")</formula>
    </cfRule>
    <cfRule type="expression" priority="324" dxfId="3" stopIfTrue="1">
      <formula>AND(D110="",NOT(COUNTIF('2- AMLE'!$D$37:$AG$37,"Investment Services")&gt;0))</formula>
    </cfRule>
  </conditionalFormatting>
  <conditionalFormatting sqref="D111">
    <cfRule type="expression" priority="325" dxfId="0" stopIfTrue="1">
      <formula>AND(D111&lt;&gt;"",COUNTA('2- AMLE'!$D$37:$AG$37)=0,NOT(COUNTIF('2- AMLE'!$D$37:$AG$37,"Investment Services")&gt;0))</formula>
    </cfRule>
    <cfRule type="expression" priority="326" dxfId="1" stopIfTrue="1">
      <formula>AND(D111&lt;&gt;"",NOT(COUNTA('2- AMLE'!$D$37:$AG$37)=0),NOT(COUNTIF('2- AMLE'!$D$37:$AG$37,"Investment Services")&gt;0))</formula>
    </cfRule>
    <cfRule type="expression" priority="327" dxfId="2" stopIfTrue="1">
      <formula>AND(COUNTIF('2- AMLE'!$D$37:$AG$37,"Investment Services")&gt;0,D111="")</formula>
    </cfRule>
    <cfRule type="expression" priority="328" dxfId="3" stopIfTrue="1">
      <formula>AND(D111="",NOT(COUNTIF('2- AMLE'!$D$37:$AG$37,"Investment Services")&gt;0))</formula>
    </cfRule>
  </conditionalFormatting>
  <conditionalFormatting sqref="D112">
    <cfRule type="expression" priority="329" dxfId="0" stopIfTrue="1">
      <formula>AND(D112&lt;&gt;"",COUNTA('2- AMLE'!$D$37:$AG$37)=0,NOT(COUNTIF('2- AMLE'!$D$37:$AG$37,"Investment Services")&gt;0))</formula>
    </cfRule>
    <cfRule type="expression" priority="330" dxfId="1" stopIfTrue="1">
      <formula>AND(D112&lt;&gt;"",NOT(COUNTA('2- AMLE'!$D$37:$AG$37)=0),NOT(COUNTIF('2- AMLE'!$D$37:$AG$37,"Investment Services")&gt;0))</formula>
    </cfRule>
    <cfRule type="expression" priority="331" dxfId="2" stopIfTrue="1">
      <formula>AND(COUNTIF('2- AMLE'!$D$37:$AG$37,"Investment Services")&gt;0,D112="")</formula>
    </cfRule>
    <cfRule type="expression" priority="332" dxfId="3" stopIfTrue="1">
      <formula>AND(D112="",NOT(COUNTIF('2- AMLE'!$D$37:$AG$37,"Investment Services")&gt;0))</formula>
    </cfRule>
  </conditionalFormatting>
  <conditionalFormatting sqref="D113">
    <cfRule type="expression" priority="333" dxfId="0" stopIfTrue="1">
      <formula>AND(D113&lt;&gt;"",COUNTA('2- AMLE'!$D$37:$AG$37)=0,NOT(COUNTIF('2- AMLE'!$D$37:$AG$37,"Investment Services")&gt;0))</formula>
    </cfRule>
    <cfRule type="expression" priority="334" dxfId="1" stopIfTrue="1">
      <formula>AND(D113&lt;&gt;"",NOT(COUNTA('2- AMLE'!$D$37:$AG$37)=0),NOT(COUNTIF('2- AMLE'!$D$37:$AG$37,"Investment Services")&gt;0))</formula>
    </cfRule>
    <cfRule type="expression" priority="335" dxfId="2" stopIfTrue="1">
      <formula>AND(COUNTIF('2- AMLE'!$D$37:$AG$37,"Investment Services")&gt;0,D113="")</formula>
    </cfRule>
    <cfRule type="expression" priority="336" dxfId="3" stopIfTrue="1">
      <formula>AND(D113="",NOT(COUNTIF('2- AMLE'!$D$37:$AG$37,"Investment Services")&gt;0))</formula>
    </cfRule>
  </conditionalFormatting>
  <conditionalFormatting sqref="D114">
    <cfRule type="expression" priority="337" dxfId="0" stopIfTrue="1">
      <formula>AND(D114&lt;&gt;"",COUNTA('2- AMLE'!$D$37:$AG$37)=0,NOT(COUNTIF('2- AMLE'!$D$37:$AG$37,"Money Remittance")&gt;0))</formula>
    </cfRule>
    <cfRule type="expression" priority="338" dxfId="1" stopIfTrue="1">
      <formula>AND(D114&lt;&gt;"",NOT(COUNTA('2- AMLE'!$D$37:$AG$37)=0),NOT(COUNTIF('2- AMLE'!$D$37:$AG$37,"Money Remittance")&gt;0))</formula>
    </cfRule>
    <cfRule type="expression" priority="339" dxfId="2" stopIfTrue="1">
      <formula>AND(COUNTIF('2- AMLE'!$D$37:$AG$37,"Money Remittance")&gt;0,D114="")</formula>
    </cfRule>
    <cfRule type="expression" priority="340" dxfId="3" stopIfTrue="1">
      <formula>AND(D114="",NOT(COUNTIF('2- AMLE'!$D$37:$AG$37,"Money Remittance")&gt;0))</formula>
    </cfRule>
  </conditionalFormatting>
  <conditionalFormatting sqref="D115">
    <cfRule type="expression" priority="341" dxfId="0" stopIfTrue="1">
      <formula>AND(D115&lt;&gt;"",COUNTA('2- AMLE'!$D$37:$AG$37)=0,NOT(COUNTIF('2- AMLE'!$D$37:$AG$37,"Money Remittance")&gt;0))</formula>
    </cfRule>
    <cfRule type="expression" priority="342" dxfId="1" stopIfTrue="1">
      <formula>AND(D115&lt;&gt;"",NOT(COUNTA('2- AMLE'!$D$37:$AG$37)=0),NOT(COUNTIF('2- AMLE'!$D$37:$AG$37,"Money Remittance")&gt;0))</formula>
    </cfRule>
    <cfRule type="expression" priority="343" dxfId="2" stopIfTrue="1">
      <formula>AND(COUNTIF('2- AMLE'!$D$37:$AG$37,"Money Remittance")&gt;0,D115="")</formula>
    </cfRule>
    <cfRule type="expression" priority="344" dxfId="3" stopIfTrue="1">
      <formula>AND(D115="",NOT(COUNTIF('2- AMLE'!$D$37:$AG$37,"Money Remittance")&gt;0))</formula>
    </cfRule>
  </conditionalFormatting>
  <conditionalFormatting sqref="D116">
    <cfRule type="expression" priority="345" dxfId="0" stopIfTrue="1">
      <formula>AND(D116&lt;&gt;"",COUNTA('2- AMLE'!$D$37:$AG$37)=0,NOT(COUNTIF('2- AMLE'!$D$37:$AG$37,"Money Remittance")&gt;0))</formula>
    </cfRule>
    <cfRule type="expression" priority="346" dxfId="1" stopIfTrue="1">
      <formula>AND(D116&lt;&gt;"",NOT(COUNTA('2- AMLE'!$D$37:$AG$37)=0),NOT(COUNTIF('2- AMLE'!$D$37:$AG$37,"Money Remittance")&gt;0))</formula>
    </cfRule>
    <cfRule type="expression" priority="347" dxfId="2" stopIfTrue="1">
      <formula>AND(COUNTIF('2- AMLE'!$D$37:$AG$37,"Money Remittance")&gt;0,D116="")</formula>
    </cfRule>
    <cfRule type="expression" priority="348" dxfId="3" stopIfTrue="1">
      <formula>AND(D116="",NOT(COUNTIF('2- AMLE'!$D$37:$AG$37,"Money Remittance")&gt;0))</formula>
    </cfRule>
  </conditionalFormatting>
  <conditionalFormatting sqref="D117">
    <cfRule type="expression" priority="349" dxfId="0" stopIfTrue="1">
      <formula>AND(D117&lt;&gt;"",COUNTA('2- AMLE'!$D$37:$AG$37)=0,NOT(COUNTIF('2- AMLE'!$D$37:$AG$37,"Money Remittance")&gt;0))</formula>
    </cfRule>
    <cfRule type="expression" priority="350" dxfId="1" stopIfTrue="1">
      <formula>AND(D117&lt;&gt;"",NOT(COUNTA('2- AMLE'!$D$37:$AG$37)=0),NOT(COUNTIF('2- AMLE'!$D$37:$AG$37,"Money Remittance")&gt;0))</formula>
    </cfRule>
    <cfRule type="expression" priority="351" dxfId="2" stopIfTrue="1">
      <formula>AND(COUNTIF('2- AMLE'!$D$37:$AG$37,"Money Remittance")&gt;0,D117="")</formula>
    </cfRule>
    <cfRule type="expression" priority="352" dxfId="3" stopIfTrue="1">
      <formula>AND(D117="",NOT(COUNTIF('2- AMLE'!$D$37:$AG$37,"Money Remittance")&gt;0))</formula>
    </cfRule>
  </conditionalFormatting>
  <conditionalFormatting sqref="D118">
    <cfRule type="expression" priority="353" dxfId="0" stopIfTrue="1">
      <formula>AND(D118&lt;&gt;"",COUNTA('2- AMLE'!$D$37:$AG$37)=0,NOT(COUNTIF('2- AMLE'!$D$37:$AG$37,"Money Remittance")&gt;0))</formula>
    </cfRule>
    <cfRule type="expression" priority="354" dxfId="1" stopIfTrue="1">
      <formula>AND(D118&lt;&gt;"",NOT(COUNTA('2- AMLE'!$D$37:$AG$37)=0),NOT(COUNTIF('2- AMLE'!$D$37:$AG$37,"Money Remittance")&gt;0))</formula>
    </cfRule>
    <cfRule type="expression" priority="355" dxfId="2" stopIfTrue="1">
      <formula>AND(COUNTIF('2- AMLE'!$D$37:$AG$37,"Money Remittance")&gt;0,D118="")</formula>
    </cfRule>
    <cfRule type="expression" priority="356" dxfId="3" stopIfTrue="1">
      <formula>AND(D118="",NOT(COUNTIF('2- AMLE'!$D$37:$AG$37,"Money Remittance")&gt;0))</formula>
    </cfRule>
  </conditionalFormatting>
  <conditionalFormatting sqref="D119">
    <cfRule type="expression" priority="357" dxfId="0" stopIfTrue="1">
      <formula>AND(D119&lt;&gt;"",COUNTA('2- AMLE'!$D$37:$AG$37)=0,NOT(COUNTIF('2- AMLE'!$D$37:$AG$37,"Money Remittance")&gt;0))</formula>
    </cfRule>
    <cfRule type="expression" priority="358" dxfId="1" stopIfTrue="1">
      <formula>AND(D119&lt;&gt;"",NOT(COUNTA('2- AMLE'!$D$37:$AG$37)=0),NOT(COUNTIF('2- AMLE'!$D$37:$AG$37,"Money Remittance")&gt;0))</formula>
    </cfRule>
    <cfRule type="expression" priority="359" dxfId="2" stopIfTrue="1">
      <formula>AND(COUNTIF('2- AMLE'!$D$37:$AG$37,"Money Remittance")&gt;0,D119="")</formula>
    </cfRule>
    <cfRule type="expression" priority="360" dxfId="3" stopIfTrue="1">
      <formula>AND(D119="",NOT(COUNTIF('2- AMLE'!$D$37:$AG$37,"Money Remittance")&gt;0))</formula>
    </cfRule>
  </conditionalFormatting>
  <conditionalFormatting sqref="D120">
    <cfRule type="expression" priority="361" dxfId="0" stopIfTrue="1">
      <formula>AND(D120&lt;&gt;"",COUNTA('2- AMLE'!$D$37:$AG$37)=0,NOT(COUNTIF('2- AMLE'!$D$37:$AG$37,"Money Remittance")&gt;0))</formula>
    </cfRule>
    <cfRule type="expression" priority="362" dxfId="1" stopIfTrue="1">
      <formula>AND(D120&lt;&gt;"",NOT(COUNTA('2- AMLE'!$D$37:$AG$37)=0),NOT(COUNTIF('2- AMLE'!$D$37:$AG$37,"Money Remittance")&gt;0))</formula>
    </cfRule>
    <cfRule type="expression" priority="363" dxfId="2" stopIfTrue="1">
      <formula>AND(COUNTIF('2- AMLE'!$D$37:$AG$37,"Money Remittance")&gt;0,D120="")</formula>
    </cfRule>
    <cfRule type="expression" priority="364" dxfId="3" stopIfTrue="1">
      <formula>AND(D120="",NOT(COUNTIF('2- AMLE'!$D$37:$AG$37,"Money Remittance")&gt;0))</formula>
    </cfRule>
  </conditionalFormatting>
  <conditionalFormatting sqref="D121">
    <cfRule type="expression" priority="365" dxfId="0" stopIfTrue="1">
      <formula>AND(D121&lt;&gt;"",COUNTA('2- AMLE'!$D$37:$AG$37)=0,NOT(COUNTIF('2- AMLE'!$D$37:$AG$37,"Money Remittance")&gt;0))</formula>
    </cfRule>
    <cfRule type="expression" priority="366" dxfId="1" stopIfTrue="1">
      <formula>AND(D121&lt;&gt;"",NOT(COUNTA('2- AMLE'!$D$37:$AG$37)=0),NOT(COUNTIF('2- AMLE'!$D$37:$AG$37,"Money Remittance")&gt;0))</formula>
    </cfRule>
    <cfRule type="expression" priority="367" dxfId="2" stopIfTrue="1">
      <formula>AND(COUNTIF('2- AMLE'!$D$37:$AG$37,"Money Remittance")&gt;0,D121="")</formula>
    </cfRule>
    <cfRule type="expression" priority="368" dxfId="3" stopIfTrue="1">
      <formula>AND(D121="",NOT(COUNTIF('2- AMLE'!$D$37:$AG$37,"Money Remittance")&gt;0))</formula>
    </cfRule>
  </conditionalFormatting>
  <conditionalFormatting sqref="D122">
    <cfRule type="expression" priority="369" dxfId="0" stopIfTrue="1">
      <formula>AND(D122&lt;&gt;"",COUNTA('2- AMLE'!$D$37:$AG$37)=0,NOT(COUNTIF('2- AMLE'!$D$37:$AG$37,"Wealth Management")&gt;0))</formula>
    </cfRule>
    <cfRule type="expression" priority="370" dxfId="1" stopIfTrue="1">
      <formula>AND(D122&lt;&gt;"",NOT(COUNTA('2- AMLE'!$D$37:$AG$37)=0),NOT(COUNTIF('2- AMLE'!$D$37:$AG$37,"Wealth Management")&gt;0))</formula>
    </cfRule>
    <cfRule type="expression" priority="371" dxfId="2" stopIfTrue="1">
      <formula>AND(COUNTIF('2- AMLE'!$D$37:$AG$37,"Wealth Management")&gt;0,D122="")</formula>
    </cfRule>
    <cfRule type="expression" priority="372" dxfId="3" stopIfTrue="1">
      <formula>AND(D122="",NOT(COUNTIF('2- AMLE'!$D$37:$AG$37,"Wealth Management")&gt;0))</formula>
    </cfRule>
  </conditionalFormatting>
  <conditionalFormatting sqref="D123">
    <cfRule type="expression" priority="373" dxfId="0" stopIfTrue="1">
      <formula>AND(D123&lt;&gt;"",COUNTA('2- AMLE'!$D$37:$AG$37)=0,NOT(COUNTIF('2- AMLE'!$D$37:$AG$37,"Wealth Management")&gt;0))</formula>
    </cfRule>
    <cfRule type="expression" priority="374" dxfId="1" stopIfTrue="1">
      <formula>AND(D123&lt;&gt;"",NOT(COUNTA('2- AMLE'!$D$37:$AG$37)=0),NOT(COUNTIF('2- AMLE'!$D$37:$AG$37,"Wealth Management")&gt;0))</formula>
    </cfRule>
    <cfRule type="expression" priority="375" dxfId="2" stopIfTrue="1">
      <formula>AND(COUNTIF('2- AMLE'!$D$37:$AG$37,"Wealth Management")&gt;0,D123="")</formula>
    </cfRule>
    <cfRule type="expression" priority="376" dxfId="3" stopIfTrue="1">
      <formula>AND(D123="",NOT(COUNTIF('2- AMLE'!$D$37:$AG$37,"Wealth Management")&gt;0))</formula>
    </cfRule>
  </conditionalFormatting>
  <conditionalFormatting sqref="D124">
    <cfRule type="expression" priority="377" dxfId="0" stopIfTrue="1">
      <formula>AND(D124&lt;&gt;"",COUNTA('2- AMLE'!$D$37:$AG$37)=0,NOT(COUNTIF('2- AMLE'!$D$37:$AG$37,"Correspondent Services")&gt;0))</formula>
    </cfRule>
    <cfRule type="expression" priority="378" dxfId="1" stopIfTrue="1">
      <formula>AND(D124&lt;&gt;"",NOT(COUNTA('2- AMLE'!$D$37:$AG$37)=0),NOT(COUNTIF('2- AMLE'!$D$37:$AG$37,"Correspondent Services")&gt;0))</formula>
    </cfRule>
    <cfRule type="expression" priority="379" dxfId="2" stopIfTrue="1">
      <formula>AND(COUNTIF('2- AMLE'!$D$37:$AG$37,"Correspondent Services")&gt;0,D124="")</formula>
    </cfRule>
    <cfRule type="expression" priority="380" dxfId="3" stopIfTrue="1">
      <formula>AND(D124="",NOT(COUNTIF('2- AMLE'!$D$37:$AG$37,"Correspondent Services")&gt;0))</formula>
    </cfRule>
  </conditionalFormatting>
  <conditionalFormatting sqref="D125">
    <cfRule type="expression" priority="381" dxfId="0" stopIfTrue="1">
      <formula>AND(D125&lt;&gt;"",COUNTA('2- AMLE'!$D$37:$AG$37)=0,NOT(COUNTIF('2- AMLE'!$D$37:$AG$37,"Correspondent Services")&gt;0))</formula>
    </cfRule>
    <cfRule type="expression" priority="382" dxfId="1" stopIfTrue="1">
      <formula>AND(D125&lt;&gt;"",NOT(COUNTA('2- AMLE'!$D$37:$AG$37)=0),NOT(COUNTIF('2- AMLE'!$D$37:$AG$37,"Correspondent Services")&gt;0))</formula>
    </cfRule>
    <cfRule type="expression" priority="383" dxfId="2" stopIfTrue="1">
      <formula>AND(COUNTIF('2- AMLE'!$D$37:$AG$37,"Correspondent Services")&gt;0,D125="")</formula>
    </cfRule>
    <cfRule type="expression" priority="384" dxfId="3" stopIfTrue="1">
      <formula>AND(D125="",NOT(COUNTIF('2- AMLE'!$D$37:$AG$37,"Correspondent Services")&gt;0))</formula>
    </cfRule>
  </conditionalFormatting>
  <conditionalFormatting sqref="D126">
    <cfRule type="expression" priority="385" dxfId="0" stopIfTrue="1">
      <formula>AND(D126&lt;&gt;"",COUNTA('2- AMLE'!$D$37:$AG$37)=0,NOT(COUNTIF('2- AMLE'!$D$37:$AG$37,"Correspondent Services")&gt;0))</formula>
    </cfRule>
    <cfRule type="expression" priority="386" dxfId="1" stopIfTrue="1">
      <formula>AND(D126&lt;&gt;"",NOT(COUNTA('2- AMLE'!$D$37:$AG$37)=0),NOT(COUNTIF('2- AMLE'!$D$37:$AG$37,"Correspondent Services")&gt;0))</formula>
    </cfRule>
    <cfRule type="expression" priority="387" dxfId="2" stopIfTrue="1">
      <formula>AND(COUNTIF('2- AMLE'!$D$37:$AG$37,"Correspondent Services")&gt;0,D126="")</formula>
    </cfRule>
    <cfRule type="expression" priority="388" dxfId="3" stopIfTrue="1">
      <formula>AND(D126="",NOT(COUNTIF('2- AMLE'!$D$37:$AG$37,"Correspondent Services")&gt;0))</formula>
    </cfRule>
  </conditionalFormatting>
  <conditionalFormatting sqref="D127">
    <cfRule type="expression" priority="389" dxfId="0" stopIfTrue="1">
      <formula>AND(D127&lt;&gt;"",COUNTA('2- AMLE'!$D$37:$AG$37)=0,NOT(COUNTIF('2- AMLE'!$D$37:$AG$37,"Correspondent Services")&gt;0))</formula>
    </cfRule>
    <cfRule type="expression" priority="390" dxfId="1" stopIfTrue="1">
      <formula>AND(D127&lt;&gt;"",NOT(COUNTA('2- AMLE'!$D$37:$AG$37)=0),NOT(COUNTIF('2- AMLE'!$D$37:$AG$37,"Correspondent Services")&gt;0))</formula>
    </cfRule>
    <cfRule type="expression" priority="391" dxfId="2" stopIfTrue="1">
      <formula>AND(COUNTIF('2- AMLE'!$D$37:$AG$37,"Correspondent Services")&gt;0,D127="")</formula>
    </cfRule>
    <cfRule type="expression" priority="392" dxfId="3" stopIfTrue="1">
      <formula>AND(D127="",NOT(COUNTIF('2- AMLE'!$D$37:$AG$37,"Correspondent Services")&gt;0))</formula>
    </cfRule>
  </conditionalFormatting>
  <conditionalFormatting sqref="D128">
    <cfRule type="expression" priority="393" dxfId="0" stopIfTrue="1">
      <formula>AND(D128&lt;&gt;"",COUNTA('2- AMLE'!$D$37:$AG$37)=0,NOT(COUNTIF('2- AMLE'!$D$37:$AG$37,"Correspondent Services")&gt;0))</formula>
    </cfRule>
    <cfRule type="expression" priority="394" dxfId="1" stopIfTrue="1">
      <formula>AND(D128&lt;&gt;"",NOT(COUNTA('2- AMLE'!$D$37:$AG$37)=0),NOT(COUNTIF('2- AMLE'!$D$37:$AG$37,"Correspondent Services")&gt;0))</formula>
    </cfRule>
    <cfRule type="expression" priority="395" dxfId="2" stopIfTrue="1">
      <formula>AND(COUNTIF('2- AMLE'!$D$37:$AG$37,"Correspondent Services")&gt;0,D128="")</formula>
    </cfRule>
    <cfRule type="expression" priority="396" dxfId="3" stopIfTrue="1">
      <formula>AND(D128="",NOT(COUNTIF('2- AMLE'!$D$37:$AG$37,"Correspondent Services")&gt;0))</formula>
    </cfRule>
  </conditionalFormatting>
  <conditionalFormatting sqref="D129">
    <cfRule type="expression" priority="397" dxfId="0" stopIfTrue="1">
      <formula>AND(D129&lt;&gt;"",COUNTA('2- AMLE'!$D$37:$AG$37)=0,NOT(COUNTIF('2- AMLE'!$D$37:$AG$37,"Correspondent Services")&gt;0))</formula>
    </cfRule>
    <cfRule type="expression" priority="398" dxfId="1" stopIfTrue="1">
      <formula>AND(D129&lt;&gt;"",NOT(COUNTA('2- AMLE'!$D$37:$AG$37)=0),NOT(COUNTIF('2- AMLE'!$D$37:$AG$37,"Correspondent Services")&gt;0))</formula>
    </cfRule>
    <cfRule type="expression" priority="399" dxfId="2" stopIfTrue="1">
      <formula>AND(COUNTIF('2- AMLE'!$D$37:$AG$37,"Correspondent Services")&gt;0,D129="")</formula>
    </cfRule>
    <cfRule type="expression" priority="400" dxfId="3" stopIfTrue="1">
      <formula>AND(D129="",NOT(COUNTIF('2- AMLE'!$D$37:$AG$37,"Correspondent Services")&gt;0))</formula>
    </cfRule>
  </conditionalFormatting>
  <conditionalFormatting sqref="D131">
    <cfRule type="expression" priority="401" dxfId="0" stopIfTrue="1">
      <formula>AND(D131&lt;&gt;"",COUNTA('2- AMLE'!$D$130:$AG$130)=0,NOT(COUNTIF('2- AMLE'!$D$130:$AG$130,"Others")&gt;0))</formula>
    </cfRule>
    <cfRule type="expression" priority="402" dxfId="1" stopIfTrue="1">
      <formula>AND(D131&lt;&gt;"",NOT(COUNTA('2- AMLE'!$D$130:$AG$130)=0),NOT(COUNTIF('2- AMLE'!$D$130:$AG$130,"Others")&gt;0))</formula>
    </cfRule>
    <cfRule type="expression" priority="403" dxfId="2" stopIfTrue="1">
      <formula>AND(COUNTIF('2- AMLE'!$D$130:$AG$130,"Others")&gt;0,D131="")</formula>
    </cfRule>
    <cfRule type="expression" priority="404" dxfId="3" stopIfTrue="1">
      <formula>AND(D131="",NOT(COUNTIF('2- AMLE'!$D$130:$AG$130,"Others")&gt;0))</formula>
    </cfRule>
  </conditionalFormatting>
  <conditionalFormatting sqref="D132">
    <cfRule type="expression" priority="405" dxfId="0" stopIfTrue="1">
      <formula>AND(D132&lt;&gt;"",COUNTA('2- AMLE'!$D$37:$AG$37)=0,NOT(COUNTIF('2- AMLE'!$D$37:$AG$37,"Trade Finance")&gt;0))</formula>
    </cfRule>
    <cfRule type="expression" priority="406" dxfId="1" stopIfTrue="1">
      <formula>AND(D132&lt;&gt;"",NOT(COUNTA('2- AMLE'!$D$37:$AG$37)=0),NOT(COUNTIF('2- AMLE'!$D$37:$AG$37,"Trade Finance")&gt;0))</formula>
    </cfRule>
    <cfRule type="expression" priority="407" dxfId="2" stopIfTrue="1">
      <formula>AND(COUNTIF('2- AMLE'!$D$37:$AG$37,"Trade Finance")&gt;0,D132="")</formula>
    </cfRule>
    <cfRule type="expression" priority="408" dxfId="3" stopIfTrue="1">
      <formula>AND(D132="",NOT(COUNTIF('2- AMLE'!$D$37:$AG$37,"Trade Finance")&gt;0))</formula>
    </cfRule>
  </conditionalFormatting>
  <conditionalFormatting sqref="D133">
    <cfRule type="expression" priority="409" dxfId="0" stopIfTrue="1">
      <formula>AND(D133&lt;&gt;"",COUNTA('2- AMLE'!$D$37:$AG$37)=0,NOT(COUNTIF('2- AMLE'!$D$37:$AG$37,"Trade Finance")&gt;0))</formula>
    </cfRule>
    <cfRule type="expression" priority="410" dxfId="1" stopIfTrue="1">
      <formula>AND(D133&lt;&gt;"",NOT(COUNTA('2- AMLE'!$D$37:$AG$37)=0),NOT(COUNTIF('2- AMLE'!$D$37:$AG$37,"Trade Finance")&gt;0))</formula>
    </cfRule>
    <cfRule type="expression" priority="411" dxfId="2" stopIfTrue="1">
      <formula>AND(COUNTIF('2- AMLE'!$D$37:$AG$37,"Trade Finance")&gt;0,D133="")</formula>
    </cfRule>
    <cfRule type="expression" priority="412" dxfId="3" stopIfTrue="1">
      <formula>AND(D133="",NOT(COUNTIF('2- AMLE'!$D$37:$AG$37,"Trade Finance")&gt;0))</formula>
    </cfRule>
  </conditionalFormatting>
  <conditionalFormatting sqref="D134">
    <cfRule type="expression" priority="413" dxfId="0" stopIfTrue="1">
      <formula>AND(D134&lt;&gt;"",COUNTA('2- AMLE'!$D$37:$AG$37)=0,NOT(COUNTIF('2- AMLE'!$D$37:$AG$37,"Trade Finance")&gt;0))</formula>
    </cfRule>
    <cfRule type="expression" priority="414" dxfId="1" stopIfTrue="1">
      <formula>AND(D134&lt;&gt;"",NOT(COUNTA('2- AMLE'!$D$37:$AG$37)=0),NOT(COUNTIF('2- AMLE'!$D$37:$AG$37,"Trade Finance")&gt;0))</formula>
    </cfRule>
    <cfRule type="expression" priority="415" dxfId="2" stopIfTrue="1">
      <formula>AND(COUNTIF('2- AMLE'!$D$37:$AG$37,"Trade Finance")&gt;0,D134="")</formula>
    </cfRule>
    <cfRule type="expression" priority="416" dxfId="3" stopIfTrue="1">
      <formula>AND(D134="",NOT(COUNTIF('2- AMLE'!$D$37:$AG$37,"Trade Finance")&gt;0))</formula>
    </cfRule>
  </conditionalFormatting>
  <conditionalFormatting sqref="D135">
    <cfRule type="expression" priority="417" dxfId="0" stopIfTrue="1">
      <formula>AND(D135&lt;&gt;"",COUNTA('2- AMLE'!$D$37:$AG$37)=0,NOT(COUNTIF('2- AMLE'!$D$37:$AG$37,"Trade Finance")&gt;0))</formula>
    </cfRule>
    <cfRule type="expression" priority="418" dxfId="1" stopIfTrue="1">
      <formula>AND(D135&lt;&gt;"",NOT(COUNTA('2- AMLE'!$D$37:$AG$37)=0),NOT(COUNTIF('2- AMLE'!$D$37:$AG$37,"Trade Finance")&gt;0))</formula>
    </cfRule>
    <cfRule type="expression" priority="419" dxfId="2" stopIfTrue="1">
      <formula>AND(COUNTIF('2- AMLE'!$D$37:$AG$37,"Trade Finance")&gt;0,D135="")</formula>
    </cfRule>
    <cfRule type="expression" priority="420" dxfId="3" stopIfTrue="1">
      <formula>AND(D135="",NOT(COUNTIF('2- AMLE'!$D$37:$AG$37,"Trade Finance")&gt;0))</formula>
    </cfRule>
  </conditionalFormatting>
  <conditionalFormatting sqref="D136">
    <cfRule type="expression" priority="421" dxfId="0" stopIfTrue="1">
      <formula>AND(D136&lt;&gt;"",COUNTA('2- AMLE'!$D$37:$AG$37)=0,NOT(COUNTIF('2- AMLE'!$D$37:$AG$37,"Trade Finance")&gt;0))</formula>
    </cfRule>
    <cfRule type="expression" priority="422" dxfId="1" stopIfTrue="1">
      <formula>AND(D136&lt;&gt;"",NOT(COUNTA('2- AMLE'!$D$37:$AG$37)=0),NOT(COUNTIF('2- AMLE'!$D$37:$AG$37,"Trade Finance")&gt;0))</formula>
    </cfRule>
    <cfRule type="expression" priority="423" dxfId="2" stopIfTrue="1">
      <formula>AND(COUNTIF('2- AMLE'!$D$37:$AG$37,"Trade Finance")&gt;0,D136="")</formula>
    </cfRule>
    <cfRule type="expression" priority="424" dxfId="3" stopIfTrue="1">
      <formula>AND(D136="",NOT(COUNTIF('2- AMLE'!$D$37:$AG$37,"Trade Finance")&gt;0))</formula>
    </cfRule>
  </conditionalFormatting>
  <conditionalFormatting sqref="D137">
    <cfRule type="expression" priority="425" dxfId="0" stopIfTrue="1">
      <formula>AND(D137&lt;&gt;"",COUNTA('2- AMLE'!$D$37:$AG$37)=0,NOT(COUNTIF('2- AMLE'!$D$37:$AG$37,"E-money")&gt;0))</formula>
    </cfRule>
    <cfRule type="expression" priority="426" dxfId="1" stopIfTrue="1">
      <formula>AND(D137&lt;&gt;"",NOT(COUNTA('2- AMLE'!$D$37:$AG$37)=0),NOT(COUNTIF('2- AMLE'!$D$37:$AG$37,"E-money")&gt;0))</formula>
    </cfRule>
    <cfRule type="expression" priority="427" dxfId="2" stopIfTrue="1">
      <formula>AND(COUNTIF('2- AMLE'!$D$37:$AG$37,"E-money")&gt;0,D137="")</formula>
    </cfRule>
    <cfRule type="expression" priority="428" dxfId="3" stopIfTrue="1">
      <formula>AND(D137="",NOT(COUNTIF('2- AMLE'!$D$37:$AG$37,"E-money")&gt;0))</formula>
    </cfRule>
  </conditionalFormatting>
  <conditionalFormatting sqref="D138">
    <cfRule type="expression" priority="429" dxfId="0" stopIfTrue="1">
      <formula>AND(D138&lt;&gt;"",COUNTA('2- AMLE'!$D$37:$AG$37)=0,NOT(COUNTIF('2- AMLE'!$D$37:$AG$37,"E-money")&gt;0))</formula>
    </cfRule>
    <cfRule type="expression" priority="430" dxfId="1" stopIfTrue="1">
      <formula>AND(D138&lt;&gt;"",NOT(COUNTA('2- AMLE'!$D$37:$AG$37)=0),NOT(COUNTIF('2- AMLE'!$D$37:$AG$37,"E-money")&gt;0))</formula>
    </cfRule>
    <cfRule type="expression" priority="431" dxfId="2" stopIfTrue="1">
      <formula>AND(COUNTIF('2- AMLE'!$D$37:$AG$37,"E-money")&gt;0,D138="")</formula>
    </cfRule>
    <cfRule type="expression" priority="432" dxfId="3" stopIfTrue="1">
      <formula>AND(D138="",NOT(COUNTIF('2- AMLE'!$D$37:$AG$37,"E-money")&gt;0))</formula>
    </cfRule>
  </conditionalFormatting>
  <conditionalFormatting sqref="D139">
    <cfRule type="expression" priority="433" dxfId="0" stopIfTrue="1">
      <formula>AND(D139&lt;&gt;"",COUNTA('2- AMLE'!$D$37:$AG$37)=0,NOT(COUNTIF('2- AMLE'!$D$37:$AG$37,"E-money")&gt;0))</formula>
    </cfRule>
    <cfRule type="expression" priority="434" dxfId="1" stopIfTrue="1">
      <formula>AND(D139&lt;&gt;"",NOT(COUNTA('2- AMLE'!$D$37:$AG$37)=0),NOT(COUNTIF('2- AMLE'!$D$37:$AG$37,"E-money")&gt;0))</formula>
    </cfRule>
    <cfRule type="expression" priority="435" dxfId="2" stopIfTrue="1">
      <formula>AND(COUNTIF('2- AMLE'!$D$37:$AG$37,"E-money")&gt;0,D139="")</formula>
    </cfRule>
    <cfRule type="expression" priority="436" dxfId="3" stopIfTrue="1">
      <formula>AND(D139="",NOT(COUNTIF('2- AMLE'!$D$37:$AG$37,"E-money")&gt;0))</formula>
    </cfRule>
  </conditionalFormatting>
  <conditionalFormatting sqref="D140">
    <cfRule type="expression" priority="437" dxfId="0" stopIfTrue="1">
      <formula>AND(D140&lt;&gt;"",COUNTA('2- AMLE'!$D$37:$AG$37)=0,NOT(COUNTIF('2- AMLE'!$D$37:$AG$37,"E-money")&gt;0))</formula>
    </cfRule>
    <cfRule type="expression" priority="438" dxfId="1" stopIfTrue="1">
      <formula>AND(D140&lt;&gt;"",NOT(COUNTA('2- AMLE'!$D$37:$AG$37)=0),NOT(COUNTIF('2- AMLE'!$D$37:$AG$37,"E-money")&gt;0))</formula>
    </cfRule>
    <cfRule type="expression" priority="439" dxfId="2" stopIfTrue="1">
      <formula>AND(COUNTIF('2- AMLE'!$D$37:$AG$37,"E-money")&gt;0,D140="")</formula>
    </cfRule>
    <cfRule type="expression" priority="440" dxfId="3" stopIfTrue="1">
      <formula>AND(D140="",NOT(COUNTIF('2- AMLE'!$D$37:$AG$37,"E-money")&gt;0))</formula>
    </cfRule>
  </conditionalFormatting>
  <conditionalFormatting sqref="D141">
    <cfRule type="expression" priority="441" dxfId="0" stopIfTrue="1">
      <formula>AND(D141&lt;&gt;"",COUNTA('2- AMLE'!$D$37:$AG$37)=0,NOT(COUNTIF('2- AMLE'!$D$37:$AG$37,"E-money")&gt;0))</formula>
    </cfRule>
    <cfRule type="expression" priority="442" dxfId="1" stopIfTrue="1">
      <formula>AND(D141&lt;&gt;"",NOT(COUNTA('2- AMLE'!$D$37:$AG$37)=0),NOT(COUNTIF('2- AMLE'!$D$37:$AG$37,"E-money")&gt;0))</formula>
    </cfRule>
    <cfRule type="expression" priority="443" dxfId="2" stopIfTrue="1">
      <formula>AND(COUNTIF('2- AMLE'!$D$37:$AG$37,"E-money")&gt;0,D141="")</formula>
    </cfRule>
    <cfRule type="expression" priority="444" dxfId="3" stopIfTrue="1">
      <formula>AND(D141="",NOT(COUNTIF('2- AMLE'!$D$37:$AG$37,"E-money")&gt;0))</formula>
    </cfRule>
  </conditionalFormatting>
  <conditionalFormatting sqref="D142">
    <cfRule type="expression" priority="445" dxfId="0" stopIfTrue="1">
      <formula>AND(D142&lt;&gt;"",COUNTA('2- AMLE'!$D$37:$AG$37)=0,NOT(COUNTIF('2- AMLE'!$D$37:$AG$37,"TCSP Services")&gt;0))</formula>
    </cfRule>
    <cfRule type="expression" priority="446" dxfId="1" stopIfTrue="1">
      <formula>AND(D142&lt;&gt;"",NOT(COUNTA('2- AMLE'!$D$37:$AG$37)=0),NOT(COUNTIF('2- AMLE'!$D$37:$AG$37,"TCSP Services")&gt;0))</formula>
    </cfRule>
    <cfRule type="expression" priority="447" dxfId="2" stopIfTrue="1">
      <formula>AND(COUNTIF('2- AMLE'!$D$37:$AG$37,"TCSP Services")&gt;0,D142="")</formula>
    </cfRule>
    <cfRule type="expression" priority="448" dxfId="3" stopIfTrue="1">
      <formula>AND(D142="",NOT(COUNTIF('2- AMLE'!$D$37:$AG$37,"TCSP Services")&gt;0))</formula>
    </cfRule>
  </conditionalFormatting>
  <conditionalFormatting sqref="D143">
    <cfRule type="expression" priority="449" dxfId="0" stopIfTrue="1">
      <formula>AND(D143&lt;&gt;"",COUNTA('2- AMLE'!$D$37:$AG$37)=0,NOT(COUNTIF('2- AMLE'!$D$37:$AG$37,"Management of AIFs")&gt;0))</formula>
    </cfRule>
    <cfRule type="expression" priority="450" dxfId="1" stopIfTrue="1">
      <formula>AND(D143&lt;&gt;"",NOT(COUNTA('2- AMLE'!$D$37:$AG$37)=0),NOT(COUNTIF('2- AMLE'!$D$37:$AG$37,"Management of AIFs")&gt;0))</formula>
    </cfRule>
    <cfRule type="expression" priority="451" dxfId="2" stopIfTrue="1">
      <formula>AND(COUNTIF('2- AMLE'!$D$37:$AG$37,"Management of AIFs")&gt;0,D143="")</formula>
    </cfRule>
    <cfRule type="expression" priority="452" dxfId="3" stopIfTrue="1">
      <formula>AND(D143="",NOT(COUNTIF('2- AMLE'!$D$37:$AG$37,"Management of AIFs")&gt;0))</formula>
    </cfRule>
  </conditionalFormatting>
  <conditionalFormatting sqref="D144">
    <cfRule type="expression" priority="453" dxfId="0" stopIfTrue="1">
      <formula>AND(D144&lt;&gt;"",COUNTA('2- AMLE'!$D$37:$AG$37)=0,NOT(COUNTIF('2- AMLE'!$D$37:$AG$37,"Crypto Services (exchange, transfer)")&gt;0))</formula>
    </cfRule>
    <cfRule type="expression" priority="454" dxfId="1" stopIfTrue="1">
      <formula>AND(D144&lt;&gt;"",NOT(COUNTA('2- AMLE'!$D$37:$AG$37)=0),NOT(COUNTIF('2- AMLE'!$D$37:$AG$37,"Crypto Services (exchange, transfer)")&gt;0))</formula>
    </cfRule>
    <cfRule type="expression" priority="455" dxfId="2" stopIfTrue="1">
      <formula>AND(COUNTIF('2- AMLE'!$D$37:$AG$37,"Crypto Services (exchange, transfer)")&gt;0,D144="")</formula>
    </cfRule>
    <cfRule type="expression" priority="456" dxfId="3" stopIfTrue="1">
      <formula>AND(D144="",NOT(COUNTIF('2- AMLE'!$D$37:$AG$37,"Crypto Services (exchange, transfer)")&gt;0))</formula>
    </cfRule>
  </conditionalFormatting>
  <conditionalFormatting sqref="D145">
    <cfRule type="expression" priority="457" dxfId="0" stopIfTrue="1">
      <formula>AND(D145&lt;&gt;"",COUNTA('2- AMLE'!$D$37:$AG$37)=0,NOT(COUNTIF('2- AMLE'!$D$37:$AG$37,"Crypto Services (exchange, transfer)")&gt;0))</formula>
    </cfRule>
    <cfRule type="expression" priority="458" dxfId="1" stopIfTrue="1">
      <formula>AND(D145&lt;&gt;"",NOT(COUNTA('2- AMLE'!$D$37:$AG$37)=0),NOT(COUNTIF('2- AMLE'!$D$37:$AG$37,"Crypto Services (exchange, transfer)")&gt;0))</formula>
    </cfRule>
    <cfRule type="expression" priority="459" dxfId="2" stopIfTrue="1">
      <formula>AND(COUNTIF('2- AMLE'!$D$37:$AG$37,"Crypto Services (exchange, transfer)")&gt;0,D145="")</formula>
    </cfRule>
    <cfRule type="expression" priority="460" dxfId="3" stopIfTrue="1">
      <formula>AND(D145="",NOT(COUNTIF('2- AMLE'!$D$37:$AG$37,"Crypto Services (exchange, transfer)")&gt;0))</formula>
    </cfRule>
  </conditionalFormatting>
  <conditionalFormatting sqref="D146">
    <cfRule type="expression" priority="461" dxfId="0" stopIfTrue="1">
      <formula>AND(D146&lt;&gt;"",COUNTA('2- AMLE'!$D$37:$AG$37)=0,NOT(COUNTIF('2- AMLE'!$D$37:$AG$37,"Crypto Services (exchange, transfer)")&gt;0))</formula>
    </cfRule>
    <cfRule type="expression" priority="462" dxfId="1" stopIfTrue="1">
      <formula>AND(D146&lt;&gt;"",NOT(COUNTA('2- AMLE'!$D$37:$AG$37)=0),NOT(COUNTIF('2- AMLE'!$D$37:$AG$37,"Crypto Services (exchange, transfer)")&gt;0))</formula>
    </cfRule>
    <cfRule type="expression" priority="463" dxfId="2" stopIfTrue="1">
      <formula>AND(COUNTIF('2- AMLE'!$D$37:$AG$37,"Crypto Services (exchange, transfer)")&gt;0,D146="")</formula>
    </cfRule>
    <cfRule type="expression" priority="464" dxfId="3" stopIfTrue="1">
      <formula>AND(D146="",NOT(COUNTIF('2- AMLE'!$D$37:$AG$37,"Crypto Services (exchange, transfer)")&gt;0))</formula>
    </cfRule>
  </conditionalFormatting>
  <conditionalFormatting sqref="D147">
    <cfRule type="expression" priority="465" dxfId="0" stopIfTrue="1">
      <formula>AND(D147&lt;&gt;"",COUNTA('2- AMLE'!$D$37:$AG$37)=0,NOT(COUNTIF('2- AMLE'!$D$37:$AG$37,"Crypto Services (exchange, transfer)")&gt;0))</formula>
    </cfRule>
    <cfRule type="expression" priority="466" dxfId="1" stopIfTrue="1">
      <formula>AND(D147&lt;&gt;"",NOT(COUNTA('2- AMLE'!$D$37:$AG$37)=0),NOT(COUNTIF('2- AMLE'!$D$37:$AG$37,"Crypto Services (exchange, transfer)")&gt;0))</formula>
    </cfRule>
    <cfRule type="expression" priority="467" dxfId="2" stopIfTrue="1">
      <formula>AND(COUNTIF('2- AMLE'!$D$37:$AG$37,"Crypto Services (exchange, transfer)")&gt;0,D147="")</formula>
    </cfRule>
    <cfRule type="expression" priority="468" dxfId="3" stopIfTrue="1">
      <formula>AND(D147="",NOT(COUNTIF('2- AMLE'!$D$37:$AG$37,"Crypto Services (exchange, transfer)")&gt;0))</formula>
    </cfRule>
  </conditionalFormatting>
  <conditionalFormatting sqref="D148">
    <cfRule type="expression" priority="469" dxfId="0" stopIfTrue="1">
      <formula>AND(D148&lt;&gt;"",COUNTA('2- AMLE'!$D$37:$AG$37)=0,NOT(COUNTIF('2- AMLE'!$D$37:$AG$37,"Crypto Services (exchange, transfer)")&gt;0))</formula>
    </cfRule>
    <cfRule type="expression" priority="470" dxfId="1" stopIfTrue="1">
      <formula>AND(D148&lt;&gt;"",NOT(COUNTA('2- AMLE'!$D$37:$AG$37)=0),NOT(COUNTIF('2- AMLE'!$D$37:$AG$37,"Crypto Services (exchange, transfer)")&gt;0))</formula>
    </cfRule>
    <cfRule type="expression" priority="471" dxfId="2" stopIfTrue="1">
      <formula>AND(COUNTIF('2- AMLE'!$D$37:$AG$37,"Crypto Services (exchange, transfer)")&gt;0,D148="")</formula>
    </cfRule>
    <cfRule type="expression" priority="472" dxfId="3" stopIfTrue="1">
      <formula>AND(D148="",NOT(COUNTIF('2- AMLE'!$D$37:$AG$37,"Crypto Services (exchange, transfer)")&gt;0))</formula>
    </cfRule>
  </conditionalFormatting>
  <conditionalFormatting sqref="D149">
    <cfRule type="expression" priority="473" dxfId="0" stopIfTrue="1">
      <formula>AND(D149&lt;&gt;"",COUNTA('2- AMLE'!$D$37:$AG$37)=0,NOT(COUNTIF('2- AMLE'!$D$37:$AG$37,"Crypto Services (exchange, transfer)")&gt;0))</formula>
    </cfRule>
    <cfRule type="expression" priority="474" dxfId="1" stopIfTrue="1">
      <formula>AND(D149&lt;&gt;"",NOT(COUNTA('2- AMLE'!$D$37:$AG$37)=0),NOT(COUNTIF('2- AMLE'!$D$37:$AG$37,"Crypto Services (exchange, transfer)")&gt;0))</formula>
    </cfRule>
    <cfRule type="expression" priority="475" dxfId="2" stopIfTrue="1">
      <formula>AND(COUNTIF('2- AMLE'!$D$37:$AG$37,"Crypto Services (exchange, transfer)")&gt;0,D149="")</formula>
    </cfRule>
    <cfRule type="expression" priority="476" dxfId="3" stopIfTrue="1">
      <formula>AND(D149="",NOT(COUNTIF('2- AMLE'!$D$37:$AG$37,"Crypto Services (exchange, transfer)")&gt;0))</formula>
    </cfRule>
  </conditionalFormatting>
  <conditionalFormatting sqref="D150">
    <cfRule type="expression" priority="477" dxfId="0" stopIfTrue="1">
      <formula>AND(D150&lt;&gt;"",COUNTA('2- AMLE'!$D$37:$AG$37)=0,NOT(COUNTIF('2- AMLE'!$D$37:$AG$37,"Crypto Services (exchange, transfer)")&gt;0))</formula>
    </cfRule>
    <cfRule type="expression" priority="478" dxfId="1" stopIfTrue="1">
      <formula>AND(D150&lt;&gt;"",NOT(COUNTA('2- AMLE'!$D$37:$AG$37)=0),NOT(COUNTIF('2- AMLE'!$D$37:$AG$37,"Crypto Services (exchange, transfer)")&gt;0))</formula>
    </cfRule>
    <cfRule type="expression" priority="479" dxfId="2" stopIfTrue="1">
      <formula>AND(COUNTIF('2- AMLE'!$D$37:$AG$37,"Crypto Services (exchange, transfer)")&gt;0,D150="")</formula>
    </cfRule>
    <cfRule type="expression" priority="480" dxfId="3" stopIfTrue="1">
      <formula>AND(D150="",NOT(COUNTIF('2- AMLE'!$D$37:$AG$37,"Crypto Services (exchange, transfer)")&gt;0))</formula>
    </cfRule>
  </conditionalFormatting>
  <conditionalFormatting sqref="D151">
    <cfRule type="expression" priority="481" dxfId="0" stopIfTrue="1">
      <formula>AND(D151&lt;&gt;"",COUNTA('2- AMLE'!$D$37:$AG$37)=0,NOT(COUNTIF('2- AMLE'!$D$37:$AG$37,"Crypto Services (exchange, transfer)")&gt;0))</formula>
    </cfRule>
    <cfRule type="expression" priority="482" dxfId="1" stopIfTrue="1">
      <formula>AND(D151&lt;&gt;"",NOT(COUNTA('2- AMLE'!$D$37:$AG$37)=0),NOT(COUNTIF('2- AMLE'!$D$37:$AG$37,"Crypto Services (exchange, transfer)")&gt;0))</formula>
    </cfRule>
    <cfRule type="expression" priority="483" dxfId="2" stopIfTrue="1">
      <formula>AND(COUNTIF('2- AMLE'!$D$37:$AG$37,"Crypto Services (exchange, transfer)")&gt;0,D151="")</formula>
    </cfRule>
    <cfRule type="expression" priority="484" dxfId="3" stopIfTrue="1">
      <formula>AND(D151="",NOT(COUNTIF('2- AMLE'!$D$37:$AG$37,"Crypto Services (exchange, transfer)")&gt;0))</formula>
    </cfRule>
  </conditionalFormatting>
  <conditionalFormatting sqref="D152">
    <cfRule type="expression" priority="485" dxfId="0" stopIfTrue="1">
      <formula>AND(D152&lt;&gt;"",COUNTA('2- AMLE'!$D$37:$AG$37)=0,NOT(COUNTIF('2- AMLE'!$D$37:$AG$37,"Crypto Services (exchange, transfer)")&gt;0))</formula>
    </cfRule>
    <cfRule type="expression" priority="486" dxfId="1" stopIfTrue="1">
      <formula>AND(D152&lt;&gt;"",NOT(COUNTA('2- AMLE'!$D$37:$AG$37)=0),NOT(COUNTIF('2- AMLE'!$D$37:$AG$37,"Crypto Services (exchange, transfer)")&gt;0))</formula>
    </cfRule>
    <cfRule type="expression" priority="487" dxfId="2" stopIfTrue="1">
      <formula>AND(COUNTIF('2- AMLE'!$D$37:$AG$37,"Crypto Services (exchange, transfer)")&gt;0,D152="")</formula>
    </cfRule>
    <cfRule type="expression" priority="488" dxfId="3" stopIfTrue="1">
      <formula>AND(D152="",NOT(COUNTIF('2- AMLE'!$D$37:$AG$37,"Crypto Services (exchange, transfer)")&gt;0))</formula>
    </cfRule>
  </conditionalFormatting>
  <conditionalFormatting sqref="D153">
    <cfRule type="expression" priority="489" dxfId="0" stopIfTrue="1">
      <formula>AND(D153&lt;&gt;"",COUNTA('2- AMLE'!$D$37:$AG$37)=0,NOT(COUNTIF('2- AMLE'!$D$37:$AG$37,"Crypto Services (exchange, transfer)")&gt;0))</formula>
    </cfRule>
    <cfRule type="expression" priority="490" dxfId="1" stopIfTrue="1">
      <formula>AND(D153&lt;&gt;"",NOT(COUNTA('2- AMLE'!$D$37:$AG$37)=0),NOT(COUNTIF('2- AMLE'!$D$37:$AG$37,"Crypto Services (exchange, transfer)")&gt;0))</formula>
    </cfRule>
    <cfRule type="expression" priority="491" dxfId="2" stopIfTrue="1">
      <formula>AND(COUNTIF('2- AMLE'!$D$37:$AG$37,"Crypto Services (exchange, transfer)")&gt;0,D153="")</formula>
    </cfRule>
    <cfRule type="expression" priority="492" dxfId="3" stopIfTrue="1">
      <formula>AND(D153="",NOT(COUNTIF('2- AMLE'!$D$37:$AG$37,"Crypto Services (exchange, transfer)")&gt;0))</formula>
    </cfRule>
  </conditionalFormatting>
  <conditionalFormatting sqref="D154">
    <cfRule type="expression" priority="493" dxfId="0" stopIfTrue="1">
      <formula>AND(D154&lt;&gt;"",COUNTA('2- AMLE'!$D$37:$AG$37)=0,NOT(COUNTIF('2- AMLE'!$D$37:$AG$37,"Crypto Services (exchange, transfer)")&gt;0))</formula>
    </cfRule>
    <cfRule type="expression" priority="494" dxfId="1" stopIfTrue="1">
      <formula>AND(D154&lt;&gt;"",NOT(COUNTA('2- AMLE'!$D$37:$AG$37)=0),NOT(COUNTIF('2- AMLE'!$D$37:$AG$37,"Crypto Services (exchange, transfer)")&gt;0))</formula>
    </cfRule>
    <cfRule type="expression" priority="495" dxfId="2" stopIfTrue="1">
      <formula>AND(COUNTIF('2- AMLE'!$D$37:$AG$37,"Crypto Services (exchange, transfer)")&gt;0,D154="")</formula>
    </cfRule>
    <cfRule type="expression" priority="496" dxfId="3" stopIfTrue="1">
      <formula>AND(D154="",NOT(COUNTIF('2- AMLE'!$D$37:$AG$37,"Crypto Services (exchange, transfer)")&gt;0))</formula>
    </cfRule>
  </conditionalFormatting>
  <conditionalFormatting sqref="D155">
    <cfRule type="expression" priority="497" dxfId="0" stopIfTrue="1">
      <formula>AND(D155&lt;&gt;"",COUNTA('2- AMLE'!$D$37:$AG$37)=0,NOT(COUNTIF('2- AMLE'!$D$37:$AG$37,"Crypto Services (exchange, transfer)")&gt;0))</formula>
    </cfRule>
    <cfRule type="expression" priority="498" dxfId="1" stopIfTrue="1">
      <formula>AND(D155&lt;&gt;"",NOT(COUNTA('2- AMLE'!$D$37:$AG$37)=0),NOT(COUNTIF('2- AMLE'!$D$37:$AG$37,"Crypto Services (exchange, transfer)")&gt;0))</formula>
    </cfRule>
    <cfRule type="expression" priority="499" dxfId="2" stopIfTrue="1">
      <formula>AND(COUNTIF('2- AMLE'!$D$37:$AG$37,"Crypto Services (exchange, transfer)")&gt;0,D155="")</formula>
    </cfRule>
    <cfRule type="expression" priority="500" dxfId="3" stopIfTrue="1">
      <formula>AND(D155="",NOT(COUNTIF('2- AMLE'!$D$37:$AG$37,"Crypto Services (exchange, transfer)")&gt;0))</formula>
    </cfRule>
  </conditionalFormatting>
  <conditionalFormatting sqref="D156">
    <cfRule type="expression" priority="501" dxfId="0" stopIfTrue="1">
      <formula>AND(D156&lt;&gt;"",COUNTA('2- AMLE'!$D$37:$AG$37)=0,NOT(COUNTIF('2- AMLE'!$D$37:$AG$37,"Crypto Services (exchange, transfer)")&gt;0))</formula>
    </cfRule>
    <cfRule type="expression" priority="502" dxfId="1" stopIfTrue="1">
      <formula>AND(D156&lt;&gt;"",NOT(COUNTA('2- AMLE'!$D$37:$AG$37)=0),NOT(COUNTIF('2- AMLE'!$D$37:$AG$37,"Crypto Services (exchange, transfer)")&gt;0))</formula>
    </cfRule>
    <cfRule type="expression" priority="503" dxfId="2" stopIfTrue="1">
      <formula>AND(COUNTIF('2- AMLE'!$D$37:$AG$37,"Crypto Services (exchange, transfer)")&gt;0,D156="")</formula>
    </cfRule>
    <cfRule type="expression" priority="504" dxfId="3" stopIfTrue="1">
      <formula>AND(D156="",NOT(COUNTIF('2- AMLE'!$D$37:$AG$37,"Crypto Services (exchange, transfer)")&gt;0))</formula>
    </cfRule>
  </conditionalFormatting>
  <conditionalFormatting sqref="D157">
    <cfRule type="expression" priority="505" dxfId="0" stopIfTrue="1">
      <formula>AND(D157&lt;&gt;"",COUNTA('2- AMLE'!$D$37:$AG$37)=0,NOT(COUNTIF('2- AMLE'!$D$37:$AG$37,"Crypto Services (exchange, transfer)")&gt;0))</formula>
    </cfRule>
    <cfRule type="expression" priority="506" dxfId="1" stopIfTrue="1">
      <formula>AND(D157&lt;&gt;"",NOT(COUNTA('2- AMLE'!$D$37:$AG$37)=0),NOT(COUNTIF('2- AMLE'!$D$37:$AG$37,"Crypto Services (exchange, transfer)")&gt;0))</formula>
    </cfRule>
    <cfRule type="expression" priority="507" dxfId="2" stopIfTrue="1">
      <formula>AND(COUNTIF('2- AMLE'!$D$37:$AG$37,"Crypto Services (exchange, transfer)")&gt;0,D157="")</formula>
    </cfRule>
    <cfRule type="expression" priority="508" dxfId="3" stopIfTrue="1">
      <formula>AND(D157="",NOT(COUNTIF('2- AMLE'!$D$37:$AG$37,"Crypto Services (exchange, transfer)")&gt;0))</formula>
    </cfRule>
  </conditionalFormatting>
  <conditionalFormatting sqref="D158">
    <cfRule type="expression" priority="509" dxfId="0" stopIfTrue="1">
      <formula>AND(D158&lt;&gt;"",COUNTA('2- AMLE'!$D$37:$AG$37)=0,NOT(COUNTIF('2- AMLE'!$D$37:$AG$37,"Crypto Services (exchange, transfer)")&gt;0))</formula>
    </cfRule>
    <cfRule type="expression" priority="510" dxfId="1" stopIfTrue="1">
      <formula>AND(D158&lt;&gt;"",NOT(COUNTA('2- AMLE'!$D$37:$AG$37)=0),NOT(COUNTIF('2- AMLE'!$D$37:$AG$37,"Crypto Services (exchange, transfer)")&gt;0))</formula>
    </cfRule>
    <cfRule type="expression" priority="511" dxfId="2" stopIfTrue="1">
      <formula>AND(COUNTIF('2- AMLE'!$D$37:$AG$37,"Crypto Services (exchange, transfer)")&gt;0,D158="")</formula>
    </cfRule>
    <cfRule type="expression" priority="512" dxfId="3" stopIfTrue="1">
      <formula>AND(D158="",NOT(COUNTIF('2- AMLE'!$D$37:$AG$37,"Crypto Services (exchange, transfer)")&gt;0))</formula>
    </cfRule>
  </conditionalFormatting>
  <conditionalFormatting sqref="D159">
    <cfRule type="expression" priority="513" dxfId="0" stopIfTrue="1">
      <formula>AND(D159&lt;&gt;"",COUNTA('2- AMLE'!$D$37:$AG$37)=0,NOT(COUNTIF('2- AMLE'!$D$37:$AG$37,"Crypto Services (exchange, transfer)")&gt;0))</formula>
    </cfRule>
    <cfRule type="expression" priority="514" dxfId="1" stopIfTrue="1">
      <formula>AND(D159&lt;&gt;"",NOT(COUNTA('2- AMLE'!$D$37:$AG$37)=0),NOT(COUNTIF('2- AMLE'!$D$37:$AG$37,"Crypto Services (exchange, transfer)")&gt;0))</formula>
    </cfRule>
    <cfRule type="expression" priority="515" dxfId="2" stopIfTrue="1">
      <formula>AND(COUNTIF('2- AMLE'!$D$37:$AG$37,"Crypto Services (exchange, transfer)")&gt;0,D159="")</formula>
    </cfRule>
    <cfRule type="expression" priority="516" dxfId="3" stopIfTrue="1">
      <formula>AND(D159="",NOT(COUNTIF('2- AMLE'!$D$37:$AG$37,"Crypto Services (exchange, transfer)")&gt;0))</formula>
    </cfRule>
  </conditionalFormatting>
  <conditionalFormatting sqref="D160">
    <cfRule type="expression" priority="517" dxfId="0" stopIfTrue="1">
      <formula>AND(D160&lt;&gt;"",COUNTA('2- AMLE'!$D$37:$AG$37)=0,NOT(COUNTIF('2- AMLE'!$D$37:$AG$37,"Crypto Services (exchange, transfer)")&gt;0))</formula>
    </cfRule>
    <cfRule type="expression" priority="518" dxfId="1" stopIfTrue="1">
      <formula>AND(D160&lt;&gt;"",NOT(COUNTA('2- AMLE'!$D$37:$AG$37)=0),NOT(COUNTIF('2- AMLE'!$D$37:$AG$37,"Crypto Services (exchange, transfer)")&gt;0))</formula>
    </cfRule>
    <cfRule type="expression" priority="519" dxfId="2" stopIfTrue="1">
      <formula>AND(COUNTIF('2- AMLE'!$D$37:$AG$37,"Crypto Services (exchange, transfer)")&gt;0,D160="")</formula>
    </cfRule>
    <cfRule type="expression" priority="520" dxfId="3" stopIfTrue="1">
      <formula>AND(D160="",NOT(COUNTIF('2- AMLE'!$D$37:$AG$37,"Crypto Services (exchange, transfer)")&gt;0))</formula>
    </cfRule>
  </conditionalFormatting>
  <conditionalFormatting sqref="D161">
    <cfRule type="expression" priority="521" dxfId="0" stopIfTrue="1">
      <formula>AND(D161&lt;&gt;"",COUNTA('2- AMLE'!$D$37:$AG$37)=0,NOT(COUNTIF('2- AMLE'!$D$37:$AG$37,"Crypto Services (exchange, transfer)")&gt;0))</formula>
    </cfRule>
    <cfRule type="expression" priority="522" dxfId="1" stopIfTrue="1">
      <formula>AND(D161&lt;&gt;"",NOT(COUNTA('2- AMLE'!$D$37:$AG$37)=0),NOT(COUNTIF('2- AMLE'!$D$37:$AG$37,"Crypto Services (exchange, transfer)")&gt;0))</formula>
    </cfRule>
    <cfRule type="expression" priority="523" dxfId="2" stopIfTrue="1">
      <formula>AND(COUNTIF('2- AMLE'!$D$37:$AG$37,"Crypto Services (exchange, transfer)")&gt;0,D161="")</formula>
    </cfRule>
    <cfRule type="expression" priority="524" dxfId="3" stopIfTrue="1">
      <formula>AND(D161="",NOT(COUNTIF('2- AMLE'!$D$37:$AG$37,"Crypto Services (exchange, transfer)")&gt;0))</formula>
    </cfRule>
  </conditionalFormatting>
  <conditionalFormatting sqref="D162">
    <cfRule type="expression" priority="525" dxfId="0" stopIfTrue="1">
      <formula>AND(D162&lt;&gt;"",COUNTA('2- AMLE'!$D$37:$AG$37)=0,NOT(COUNTIF('2- AMLE'!$D$37:$AG$37,"Crypto Services (exchange, transfer)")&gt;0))</formula>
    </cfRule>
    <cfRule type="expression" priority="526" dxfId="1" stopIfTrue="1">
      <formula>AND(D162&lt;&gt;"",NOT(COUNTA('2- AMLE'!$D$37:$AG$37)=0),NOT(COUNTIF('2- AMLE'!$D$37:$AG$37,"Crypto Services (exchange, transfer)")&gt;0))</formula>
    </cfRule>
    <cfRule type="expression" priority="527" dxfId="2" stopIfTrue="1">
      <formula>AND(COUNTIF('2- AMLE'!$D$37:$AG$37,"Crypto Services (exchange, transfer)")&gt;0,D162="")</formula>
    </cfRule>
    <cfRule type="expression" priority="528" dxfId="3" stopIfTrue="1">
      <formula>AND(D162="",NOT(COUNTIF('2- AMLE'!$D$37:$AG$37,"Crypto Services (exchange, transfer)")&gt;0))</formula>
    </cfRule>
  </conditionalFormatting>
  <conditionalFormatting sqref="D163">
    <cfRule type="expression" priority="529" dxfId="0" stopIfTrue="1">
      <formula>AND(D163&lt;&gt;"",COUNTA('2- AMLE'!$D$37:$AG$37)=0,NOT(COUNTIF('2- AMLE'!$D$37:$AG$37,"Crypto Services (exchange, transfer)")&gt;0))</formula>
    </cfRule>
    <cfRule type="expression" priority="530" dxfId="1" stopIfTrue="1">
      <formula>AND(D163&lt;&gt;"",NOT(COUNTA('2- AMLE'!$D$37:$AG$37)=0),NOT(COUNTIF('2- AMLE'!$D$37:$AG$37,"Crypto Services (exchange, transfer)")&gt;0))</formula>
    </cfRule>
    <cfRule type="expression" priority="531" dxfId="2" stopIfTrue="1">
      <formula>AND(COUNTIF('2- AMLE'!$D$37:$AG$37,"Crypto Services (exchange, transfer)")&gt;0,D163="")</formula>
    </cfRule>
    <cfRule type="expression" priority="532" dxfId="3" stopIfTrue="1">
      <formula>AND(D163="",NOT(COUNTIF('2- AMLE'!$D$37:$AG$37,"Crypto Services (exchange, transfer)")&gt;0))</formula>
    </cfRule>
  </conditionalFormatting>
  <conditionalFormatting sqref="D164">
    <cfRule type="expression" priority="533" dxfId="0" stopIfTrue="1">
      <formula>AND(D164&lt;&gt;"",COUNTA('2- AMLE'!$D$37:$AG$37)=0,NOT(COUNTIF('2- AMLE'!$D$37:$AG$37,"Management of UCITS")&gt;0))</formula>
    </cfRule>
    <cfRule type="expression" priority="534" dxfId="1" stopIfTrue="1">
      <formula>AND(D164&lt;&gt;"",NOT(COUNTA('2- AMLE'!$D$37:$AG$37)=0),NOT(COUNTIF('2- AMLE'!$D$37:$AG$37,"Management of UCITS")&gt;0))</formula>
    </cfRule>
    <cfRule type="expression" priority="535" dxfId="2" stopIfTrue="1">
      <formula>AND(COUNTIF('2- AMLE'!$D$37:$AG$37,"Management of UCITS")&gt;0,D164="")</formula>
    </cfRule>
    <cfRule type="expression" priority="536" dxfId="3" stopIfTrue="1">
      <formula>AND(D164="",NOT(COUNTIF('2- AMLE'!$D$37:$AG$37,"Management of UCITS")&gt;0))</formula>
    </cfRule>
  </conditionalFormatting>
  <conditionalFormatting sqref="D165">
    <cfRule type="expression" priority="537" dxfId="0" stopIfTrue="1">
      <formula>AND(D165&lt;&gt;"",COUNTA('2- AMLE'!$D$37:$AG$37)=0,NOT(COUNTIF('2- AMLE'!$D$37:$AG$37,"Management of UCITS")&gt;0))</formula>
    </cfRule>
    <cfRule type="expression" priority="538" dxfId="1" stopIfTrue="1">
      <formula>AND(D165&lt;&gt;"",NOT(COUNTA('2- AMLE'!$D$37:$AG$37)=0),NOT(COUNTIF('2- AMLE'!$D$37:$AG$37,"Management of UCITS")&gt;0))</formula>
    </cfRule>
    <cfRule type="expression" priority="539" dxfId="2" stopIfTrue="1">
      <formula>AND(COUNTIF('2- AMLE'!$D$37:$AG$37,"Management of UCITS")&gt;0,D165="")</formula>
    </cfRule>
    <cfRule type="expression" priority="540" dxfId="3" stopIfTrue="1">
      <formula>AND(D165="",NOT(COUNTIF('2- AMLE'!$D$37:$AG$37,"Management of UCITS")&gt;0))</formula>
    </cfRule>
  </conditionalFormatting>
  <conditionalFormatting sqref="D166">
    <cfRule type="expression" priority="541" dxfId="0" stopIfTrue="1">
      <formula>AND(D166&lt;&gt;"",COUNTA('2- AMLE'!$D$37:$AG$37)=0,NOT(COUNTIF('2- AMLE'!$D$37:$AG$37,"Management of UCITS")&gt;0))</formula>
    </cfRule>
    <cfRule type="expression" priority="542" dxfId="1" stopIfTrue="1">
      <formula>AND(D166&lt;&gt;"",NOT(COUNTA('2- AMLE'!$D$37:$AG$37)=0),NOT(COUNTIF('2- AMLE'!$D$37:$AG$37,"Management of UCITS")&gt;0))</formula>
    </cfRule>
    <cfRule type="expression" priority="543" dxfId="2" stopIfTrue="1">
      <formula>AND(COUNTIF('2- AMLE'!$D$37:$AG$37,"Management of UCITS")&gt;0,D166="")</formula>
    </cfRule>
    <cfRule type="expression" priority="544" dxfId="3" stopIfTrue="1">
      <formula>AND(D166="",NOT(COUNTIF('2- AMLE'!$D$37:$AG$37,"Management of UCITS")&gt;0))</formula>
    </cfRule>
  </conditionalFormatting>
  <conditionalFormatting sqref="D167">
    <cfRule type="expression" priority="545" dxfId="0" stopIfTrue="1">
      <formula>AND(D167&lt;&gt;"",COUNTA('2- AMLE'!$D$37:$AG$37)=0,NOT(COUNTIF('2- AMLE'!$D$37:$AG$37,"Management of AIFs")&gt;0))</formula>
    </cfRule>
    <cfRule type="expression" priority="546" dxfId="1" stopIfTrue="1">
      <formula>AND(D167&lt;&gt;"",NOT(COUNTA('2- AMLE'!$D$37:$AG$37)=0),NOT(COUNTIF('2- AMLE'!$D$37:$AG$37,"Management of AIFs")&gt;0))</formula>
    </cfRule>
    <cfRule type="expression" priority="547" dxfId="2" stopIfTrue="1">
      <formula>AND(COUNTIF('2- AMLE'!$D$37:$AG$37,"Management of AIFs")&gt;0,D167="")</formula>
    </cfRule>
    <cfRule type="expression" priority="548" dxfId="3" stopIfTrue="1">
      <formula>AND(D167="",NOT(COUNTIF('2- AMLE'!$D$37:$AG$37,"Management of AIFs")&gt;0))</formula>
    </cfRule>
  </conditionalFormatting>
  <conditionalFormatting sqref="D168">
    <cfRule type="expression" priority="549" dxfId="0" stopIfTrue="1">
      <formula>AND(D168&lt;&gt;"",COUNTA('2- AMLE'!$D$37:$AG$37)=0,NOT(COUNTIF('2- AMLE'!$D$37:$AG$37,"Management of AIFs")&gt;0))</formula>
    </cfRule>
    <cfRule type="expression" priority="550" dxfId="1" stopIfTrue="1">
      <formula>AND(D168&lt;&gt;"",NOT(COUNTA('2- AMLE'!$D$37:$AG$37)=0),NOT(COUNTIF('2- AMLE'!$D$37:$AG$37,"Management of AIFs")&gt;0))</formula>
    </cfRule>
    <cfRule type="expression" priority="551" dxfId="2" stopIfTrue="1">
      <formula>AND(COUNTIF('2- AMLE'!$D$37:$AG$37,"Management of AIFs")&gt;0,D168="")</formula>
    </cfRule>
    <cfRule type="expression" priority="552" dxfId="3" stopIfTrue="1">
      <formula>AND(D168="",NOT(COUNTIF('2- AMLE'!$D$37:$AG$37,"Management of AIFs")&gt;0))</formula>
    </cfRule>
  </conditionalFormatting>
  <conditionalFormatting sqref="D169">
    <cfRule type="expression" priority="553" dxfId="0" stopIfTrue="1">
      <formula>AND(D169&lt;&gt;"",COUNTA('2- AMLE'!$D$37:$AG$37)=0,NOT(COUNTIF('2- AMLE'!$D$37:$AG$37,"Management of AIFs")&gt;0))</formula>
    </cfRule>
    <cfRule type="expression" priority="554" dxfId="1" stopIfTrue="1">
      <formula>AND(D169&lt;&gt;"",NOT(COUNTA('2- AMLE'!$D$37:$AG$37)=0),NOT(COUNTIF('2- AMLE'!$D$37:$AG$37,"Management of AIFs")&gt;0))</formula>
    </cfRule>
    <cfRule type="expression" priority="555" dxfId="2" stopIfTrue="1">
      <formula>AND(COUNTIF('2- AMLE'!$D$37:$AG$37,"Management of AIFs")&gt;0,D169="")</formula>
    </cfRule>
    <cfRule type="expression" priority="556" dxfId="3" stopIfTrue="1">
      <formula>AND(D169="",NOT(COUNTIF('2- AMLE'!$D$37:$AG$37,"Management of AIFs")&gt;0))</formula>
    </cfRule>
  </conditionalFormatting>
  <conditionalFormatting sqref="D170">
    <cfRule type="expression" priority="557" dxfId="0" stopIfTrue="1">
      <formula>AND(D170&lt;&gt;"",COUNTA('2- AMLE'!$D$37:$AG$37)=0,NOT(COUNTIF('2- AMLE'!$D$37:$AG$37,"Management of AIFs")&gt;0))</formula>
    </cfRule>
    <cfRule type="expression" priority="558" dxfId="1" stopIfTrue="1">
      <formula>AND(D170&lt;&gt;"",NOT(COUNTA('2- AMLE'!$D$37:$AG$37)=0),NOT(COUNTIF('2- AMLE'!$D$37:$AG$37,"Management of AIFs")&gt;0))</formula>
    </cfRule>
    <cfRule type="expression" priority="559" dxfId="2" stopIfTrue="1">
      <formula>AND(COUNTIF('2- AMLE'!$D$37:$AG$37,"Management of AIFs")&gt;0,D170="")</formula>
    </cfRule>
    <cfRule type="expression" priority="560" dxfId="3" stopIfTrue="1">
      <formula>AND(D170="",NOT(COUNTIF('2- AMLE'!$D$37:$AG$37,"Management of AIFs")&gt;0))</formula>
    </cfRule>
  </conditionalFormatting>
  <conditionalFormatting sqref="D171">
    <cfRule type="expression" priority="561" dxfId="0" stopIfTrue="1">
      <formula>AND(D171&lt;&gt;"",COUNTA('2- AMLE'!$D$37:$AG$37)=0,NOT(COUNTIF('2- AMLE'!$D$37:$AG$37,"Management of AIFs")&gt;0))</formula>
    </cfRule>
    <cfRule type="expression" priority="562" dxfId="1" stopIfTrue="1">
      <formula>AND(D171&lt;&gt;"",NOT(COUNTA('2- AMLE'!$D$37:$AG$37)=0),NOT(COUNTIF('2- AMLE'!$D$37:$AG$37,"Management of AIFs")&gt;0))</formula>
    </cfRule>
    <cfRule type="expression" priority="563" dxfId="2" stopIfTrue="1">
      <formula>AND(COUNTIF('2- AMLE'!$D$37:$AG$37,"Management of AIFs")&gt;0,D171="")</formula>
    </cfRule>
    <cfRule type="expression" priority="564" dxfId="3" stopIfTrue="1">
      <formula>AND(D171="",NOT(COUNTIF('2- AMLE'!$D$37:$AG$37,"Management of AIFs")&gt;0))</formula>
    </cfRule>
  </conditionalFormatting>
  <conditionalFormatting sqref="D172">
    <cfRule type="expression" priority="565" dxfId="0" stopIfTrue="1">
      <formula>AND(D172&lt;&gt;"",COUNTA('2- AMLE'!$D$37:$AG$37)=0,NOT(COUNTIF('2- AMLE'!$D$37:$AG$37,"Management of AIFs")&gt;0))</formula>
    </cfRule>
    <cfRule type="expression" priority="566" dxfId="1" stopIfTrue="1">
      <formula>AND(D172&lt;&gt;"",NOT(COUNTA('2- AMLE'!$D$37:$AG$37)=0),NOT(COUNTIF('2- AMLE'!$D$37:$AG$37,"Management of AIFs")&gt;0))</formula>
    </cfRule>
    <cfRule type="expression" priority="567" dxfId="2" stopIfTrue="1">
      <formula>AND(COUNTIF('2- AMLE'!$D$37:$AG$37,"Management of AIFs")&gt;0,D172="")</formula>
    </cfRule>
    <cfRule type="expression" priority="568" dxfId="3" stopIfTrue="1">
      <formula>AND(D172="",NOT(COUNTIF('2- AMLE'!$D$37:$AG$37,"Management of AIFs")&gt;0))</formula>
    </cfRule>
  </conditionalFormatting>
  <conditionalFormatting sqref="D173">
    <cfRule type="expression" priority="569" dxfId="0" stopIfTrue="1">
      <formula>AND(D173&lt;&gt;"",COUNTA('2- AMLE'!$D$37:$AG$37)=0,NOT(COUNTIF('2- AMLE'!$D$37:$AG$37,"Safe Custody Services")&gt;0))</formula>
    </cfRule>
    <cfRule type="expression" priority="570" dxfId="1" stopIfTrue="1">
      <formula>AND(D173&lt;&gt;"",NOT(COUNTA('2- AMLE'!$D$37:$AG$37)=0),NOT(COUNTIF('2- AMLE'!$D$37:$AG$37,"Safe Custody Services")&gt;0))</formula>
    </cfRule>
    <cfRule type="expression" priority="571" dxfId="2" stopIfTrue="1">
      <formula>AND(COUNTIF('2- AMLE'!$D$37:$AG$37,"Safe Custody Services")&gt;0,D173="")</formula>
    </cfRule>
    <cfRule type="expression" priority="572" dxfId="3" stopIfTrue="1">
      <formula>AND(D173="",NOT(COUNTIF('2- AMLE'!$D$37:$AG$37,"Safe Custody Services")&gt;0))</formula>
    </cfRule>
  </conditionalFormatting>
  <conditionalFormatting sqref="D174">
    <cfRule type="expression" priority="573" dxfId="0" stopIfTrue="1">
      <formula>AND(D174&lt;&gt;"",COUNTA('2- AMLE'!$D$37:$AG$37)=0,NOT(COUNTIF('2- AMLE'!$D$37:$AG$37,"Crowdfunding")&gt;0))</formula>
    </cfRule>
    <cfRule type="expression" priority="574" dxfId="1" stopIfTrue="1">
      <formula>AND(D174&lt;&gt;"",NOT(COUNTA('2- AMLE'!$D$37:$AG$37)=0),NOT(COUNTIF('2- AMLE'!$D$37:$AG$37,"Crowdfunding")&gt;0))</formula>
    </cfRule>
    <cfRule type="expression" priority="575" dxfId="2" stopIfTrue="1">
      <formula>AND(COUNTIF('2- AMLE'!$D$37:$AG$37,"Crowdfunding")&gt;0,D174="")</formula>
    </cfRule>
    <cfRule type="expression" priority="576" dxfId="3" stopIfTrue="1">
      <formula>AND(D174="",NOT(COUNTIF('2- AMLE'!$D$37:$AG$37,"Crowdfunding")&gt;0))</formula>
    </cfRule>
  </conditionalFormatting>
  <conditionalFormatting sqref="D175">
    <cfRule type="expression" priority="577" dxfId="0" stopIfTrue="1">
      <formula>AND(D175&lt;&gt;"",COUNTA('2- AMLE'!$D$37:$AG$37)=0,NOT(COUNTIF('2- AMLE'!$D$37:$AG$37,"Crowdfunding")&gt;0))</formula>
    </cfRule>
    <cfRule type="expression" priority="578" dxfId="1" stopIfTrue="1">
      <formula>AND(D175&lt;&gt;"",NOT(COUNTA('2- AMLE'!$D$37:$AG$37)=0),NOT(COUNTIF('2- AMLE'!$D$37:$AG$37,"Crowdfunding")&gt;0))</formula>
    </cfRule>
    <cfRule type="expression" priority="579" dxfId="2" stopIfTrue="1">
      <formula>AND(COUNTIF('2- AMLE'!$D$37:$AG$37,"Crowdfunding")&gt;0,D175="")</formula>
    </cfRule>
    <cfRule type="expression" priority="580" dxfId="3" stopIfTrue="1">
      <formula>AND(D175="",NOT(COUNTIF('2- AMLE'!$D$37:$AG$37,"Crowdfunding")&gt;0))</formula>
    </cfRule>
  </conditionalFormatting>
  <conditionalFormatting sqref="D176">
    <cfRule type="expression" priority="581" dxfId="0" stopIfTrue="1">
      <formula>AND(D176&lt;&gt;"",COUNTA('2- AMLE'!$D$37:$AG$37)=0,NOT(COUNTIF('2- AMLE'!$D$37:$AG$37,"Crowdfunding")&gt;0))</formula>
    </cfRule>
    <cfRule type="expression" priority="582" dxfId="1" stopIfTrue="1">
      <formula>AND(D176&lt;&gt;"",NOT(COUNTA('2- AMLE'!$D$37:$AG$37)=0),NOT(COUNTIF('2- AMLE'!$D$37:$AG$37,"Crowdfunding")&gt;0))</formula>
    </cfRule>
    <cfRule type="expression" priority="583" dxfId="2" stopIfTrue="1">
      <formula>AND(COUNTIF('2- AMLE'!$D$37:$AG$37,"Crowdfunding")&gt;0,D176="")</formula>
    </cfRule>
    <cfRule type="expression" priority="584" dxfId="3" stopIfTrue="1">
      <formula>AND(D176="",NOT(COUNTIF('2- AMLE'!$D$37:$AG$37,"Crowdfunding")&gt;0))</formula>
    </cfRule>
  </conditionalFormatting>
  <conditionalFormatting sqref="D177">
    <cfRule type="expression" priority="585" dxfId="0" stopIfTrue="1">
      <formula>AND(D177&lt;&gt;"",COUNTA('2- AMLE'!$D$37:$AG$37)=0,NOT(COUNTIF('2- AMLE'!$D$37:$AG$37,"Crowdfunding")&gt;0))</formula>
    </cfRule>
    <cfRule type="expression" priority="586" dxfId="1" stopIfTrue="1">
      <formula>AND(D177&lt;&gt;"",NOT(COUNTA('2- AMLE'!$D$37:$AG$37)=0),NOT(COUNTIF('2- AMLE'!$D$37:$AG$37,"Crowdfunding")&gt;0))</formula>
    </cfRule>
    <cfRule type="expression" priority="587" dxfId="2" stopIfTrue="1">
      <formula>AND(COUNTIF('2- AMLE'!$D$37:$AG$37,"Crowdfunding")&gt;0,D177="")</formula>
    </cfRule>
    <cfRule type="expression" priority="588" dxfId="3" stopIfTrue="1">
      <formula>AND(D177="",NOT(COUNTIF('2- AMLE'!$D$37:$AG$37,"Crowdfunding")&gt;0))</formula>
    </cfRule>
  </conditionalFormatting>
  <conditionalFormatting sqref="D178">
    <cfRule type="expression" priority="589" dxfId="0" stopIfTrue="1">
      <formula>AND(D178&lt;&gt;"",COUNTA('2- AMLE'!$D$37:$AG$37)=0,NOT(COUNTIF('2- AMLE'!$D$37:$AG$37,"Cash Transactions")&gt;0))</formula>
    </cfRule>
    <cfRule type="expression" priority="590" dxfId="1" stopIfTrue="1">
      <formula>AND(D178&lt;&gt;"",NOT(COUNTA('2- AMLE'!$D$37:$AG$37)=0),NOT(COUNTIF('2- AMLE'!$D$37:$AG$37,"Cash Transactions")&gt;0))</formula>
    </cfRule>
    <cfRule type="expression" priority="591" dxfId="2" stopIfTrue="1">
      <formula>AND(COUNTIF('2- AMLE'!$D$37:$AG$37,"Cash Transactions")&gt;0,D178="")</formula>
    </cfRule>
    <cfRule type="expression" priority="592" dxfId="3" stopIfTrue="1">
      <formula>AND(D178="",NOT(COUNTIF('2- AMLE'!$D$37:$AG$37,"Cash Transactions")&gt;0))</formula>
    </cfRule>
  </conditionalFormatting>
  <conditionalFormatting sqref="D179">
    <cfRule type="expression" priority="593" dxfId="0" stopIfTrue="1">
      <formula>AND(D179&lt;&gt;"",COUNTA('2- AMLE'!$D$37:$AG$37)=0,NOT(COUNTIF('2- AMLE'!$D$37:$AG$37,"Cash Transactions")&gt;0))</formula>
    </cfRule>
    <cfRule type="expression" priority="594" dxfId="1" stopIfTrue="1">
      <formula>AND(D179&lt;&gt;"",NOT(COUNTA('2- AMLE'!$D$37:$AG$37)=0),NOT(COUNTIF('2- AMLE'!$D$37:$AG$37,"Cash Transactions")&gt;0))</formula>
    </cfRule>
    <cfRule type="expression" priority="595" dxfId="2" stopIfTrue="1">
      <formula>AND(COUNTIF('2- AMLE'!$D$37:$AG$37,"Cash Transactions")&gt;0,D179="")</formula>
    </cfRule>
    <cfRule type="expression" priority="596" dxfId="3" stopIfTrue="1">
      <formula>AND(D179="",NOT(COUNTIF('2- AMLE'!$D$37:$AG$37,"Cash Transactions")&gt;0))</formula>
    </cfRule>
  </conditionalFormatting>
  <conditionalFormatting sqref="D180">
    <cfRule type="expression" priority="597" dxfId="0" stopIfTrue="1">
      <formula>AND(D180&lt;&gt;"",COUNTA('2- AMLE'!$D$37:$AG$37)=0,NOT(COUNTIF('2- AMLE'!$D$37:$AG$37,"Cash Transactions")&gt;0))</formula>
    </cfRule>
    <cfRule type="expression" priority="598" dxfId="1" stopIfTrue="1">
      <formula>AND(D180&lt;&gt;"",NOT(COUNTA('2- AMLE'!$D$37:$AG$37)=0),NOT(COUNTIF('2- AMLE'!$D$37:$AG$37,"Cash Transactions")&gt;0))</formula>
    </cfRule>
    <cfRule type="expression" priority="599" dxfId="2" stopIfTrue="1">
      <formula>AND(COUNTIF('2- AMLE'!$D$37:$AG$37,"Cash Transactions")&gt;0,D180="")</formula>
    </cfRule>
    <cfRule type="expression" priority="600" dxfId="3" stopIfTrue="1">
      <formula>AND(D180="",NOT(COUNTIF('2- AMLE'!$D$37:$AG$37,"Cash Transactions")&gt;0))</formula>
    </cfRule>
  </conditionalFormatting>
  <conditionalFormatting sqref="D181">
    <cfRule type="expression" priority="601" dxfId="0" stopIfTrue="1">
      <formula>AND(D181&lt;&gt;"",COUNTA('2- AMLE'!$D$37:$AG$37)=0,NOT(COUNTIF('2- AMLE'!$D$37:$AG$37,"Cash Transactions")&gt;0))</formula>
    </cfRule>
    <cfRule type="expression" priority="602" dxfId="1" stopIfTrue="1">
      <formula>AND(D181&lt;&gt;"",NOT(COUNTA('2- AMLE'!$D$37:$AG$37)=0),NOT(COUNTIF('2- AMLE'!$D$37:$AG$37,"Cash Transactions")&gt;0))</formula>
    </cfRule>
    <cfRule type="expression" priority="603" dxfId="2" stopIfTrue="1">
      <formula>AND(COUNTIF('2- AMLE'!$D$37:$AG$37,"Cash Transactions")&gt;0,D181="")</formula>
    </cfRule>
    <cfRule type="expression" priority="604" dxfId="3" stopIfTrue="1">
      <formula>AND(D181="",NOT(COUNTIF('2- AMLE'!$D$37:$AG$37,"Cash Transactions")&gt;0))</formula>
    </cfRule>
  </conditionalFormatting>
  <conditionalFormatting sqref="D182">
    <cfRule type="expression" priority="605" dxfId="0" stopIfTrue="1">
      <formula>AND(D182&lt;&gt;"",COUNTA('2- AMLE'!$D$37:$AG$37)=0,NOT(COUNTIF('2- AMLE'!$D$37:$AG$37,"Cash Transactions")&gt;0))</formula>
    </cfRule>
    <cfRule type="expression" priority="606" dxfId="1" stopIfTrue="1">
      <formula>AND(D182&lt;&gt;"",NOT(COUNTA('2- AMLE'!$D$37:$AG$37)=0),NOT(COUNTIF('2- AMLE'!$D$37:$AG$37,"Cash Transactions")&gt;0))</formula>
    </cfRule>
    <cfRule type="expression" priority="607" dxfId="2" stopIfTrue="1">
      <formula>AND(COUNTIF('2- AMLE'!$D$37:$AG$37,"Cash Transactions")&gt;0,D182="")</formula>
    </cfRule>
    <cfRule type="expression" priority="608" dxfId="3" stopIfTrue="1">
      <formula>AND(D182="",NOT(COUNTIF('2- AMLE'!$D$37:$AG$37,"Cash Transactions")&gt;0))</formula>
    </cfRule>
  </conditionalFormatting>
  <conditionalFormatting sqref="D184">
    <cfRule type="expression" priority="609" dxfId="0" stopIfTrue="1">
      <formula>AND(D184&lt;&gt;"",$D$183="",NOT(AND($D$183&lt;&gt;"",$D$183&gt;0)))</formula>
    </cfRule>
    <cfRule type="expression" priority="610" dxfId="1" stopIfTrue="1">
      <formula>AND(D184&lt;&gt;"",NOT($D$183=""),NOT(AND($D$183&lt;&gt;"",$D$183&gt;0)))</formula>
    </cfRule>
    <cfRule type="expression" priority="611" dxfId="2" stopIfTrue="1">
      <formula>AND(AND($D$183&lt;&gt;"",$D$183&gt;0),D184="")</formula>
    </cfRule>
    <cfRule type="expression" priority="612" dxfId="3" stopIfTrue="1">
      <formula>AND(D184="",NOT(AND($D$183&lt;&gt;"",$D$183&gt;0)))</formula>
    </cfRule>
  </conditionalFormatting>
  <conditionalFormatting sqref="D185">
    <cfRule type="expression" priority="613" dxfId="0" stopIfTrue="1">
      <formula>AND(D185&lt;&gt;"",$D$183="",NOT(AND($D$183&lt;&gt;"",$D$183&gt;0)))</formula>
    </cfRule>
    <cfRule type="expression" priority="614" dxfId="1" stopIfTrue="1">
      <formula>AND(D185&lt;&gt;"",NOT($D$183=""),NOT(AND($D$183&lt;&gt;"",$D$183&gt;0)))</formula>
    </cfRule>
    <cfRule type="expression" priority="615" dxfId="2" stopIfTrue="1">
      <formula>AND(AND($D$183&lt;&gt;"",$D$183&gt;0),D185="")</formula>
    </cfRule>
    <cfRule type="expression" priority="616" dxfId="3" stopIfTrue="1">
      <formula>AND(D185="",NOT(AND($D$183&lt;&gt;"",$D$183&gt;0)))</formula>
    </cfRule>
  </conditionalFormatting>
  <conditionalFormatting sqref="D186">
    <cfRule type="expression" priority="617" dxfId="0" stopIfTrue="1">
      <formula>AND(D186&lt;&gt;"",$D$183="",NOT(AND($D$183&lt;&gt;"",$D$183&gt;0)))</formula>
    </cfRule>
    <cfRule type="expression" priority="618" dxfId="1" stopIfTrue="1">
      <formula>AND(D186&lt;&gt;"",NOT($D$183=""),NOT(AND($D$183&lt;&gt;"",$D$183&gt;0)))</formula>
    </cfRule>
    <cfRule type="expression" priority="619" dxfId="2" stopIfTrue="1">
      <formula>AND(AND($D$183&lt;&gt;"",$D$183&gt;0),D186="")</formula>
    </cfRule>
    <cfRule type="expression" priority="620" dxfId="3" stopIfTrue="1">
      <formula>AND(D186="",NOT(AND($D$183&lt;&gt;"",$D$183&gt;0)))</formula>
    </cfRule>
  </conditionalFormatting>
  <conditionalFormatting sqref="D187">
    <cfRule type="expression" priority="621" dxfId="0" stopIfTrue="1">
      <formula>AND(D187&lt;&gt;"",$D$183="",NOT(AND($D$183&lt;&gt;"",$D$183&gt;0)))</formula>
    </cfRule>
    <cfRule type="expression" priority="622" dxfId="1" stopIfTrue="1">
      <formula>AND(D187&lt;&gt;"",NOT($D$183=""),NOT(AND($D$183&lt;&gt;"",$D$183&gt;0)))</formula>
    </cfRule>
    <cfRule type="expression" priority="623" dxfId="2" stopIfTrue="1">
      <formula>AND(AND($D$183&lt;&gt;"",$D$183&gt;0),D187="")</formula>
    </cfRule>
    <cfRule type="expression" priority="624" dxfId="3" stopIfTrue="1">
      <formula>AND(D187="",NOT(AND($D$183&lt;&gt;"",$D$183&gt;0)))</formula>
    </cfRule>
  </conditionalFormatting>
  <conditionalFormatting sqref="D188">
    <cfRule type="expression" priority="625" dxfId="0" stopIfTrue="1">
      <formula>AND(D188&lt;&gt;"",$D$183="",NOT(AND($D$183&lt;&gt;"",$D$183&gt;0)))</formula>
    </cfRule>
    <cfRule type="expression" priority="626" dxfId="1" stopIfTrue="1">
      <formula>AND(D188&lt;&gt;"",NOT($D$183=""),NOT(AND($D$183&lt;&gt;"",$D$183&gt;0)))</formula>
    </cfRule>
    <cfRule type="expression" priority="627" dxfId="2" stopIfTrue="1">
      <formula>AND(AND($D$183&lt;&gt;"",$D$183&gt;0),D188="")</formula>
    </cfRule>
    <cfRule type="expression" priority="628" dxfId="3" stopIfTrue="1">
      <formula>AND(D188="",NOT(AND($D$183&lt;&gt;"",$D$183&gt;0)))</formula>
    </cfRule>
  </conditionalFormatting>
  <conditionalFormatting sqref="D189">
    <cfRule type="expression" priority="629" dxfId="0" stopIfTrue="1">
      <formula>AND(D189&lt;&gt;"",$D$183="",NOT(AND($D$183&lt;&gt;"",$D$183&gt;0)))</formula>
    </cfRule>
    <cfRule type="expression" priority="630" dxfId="1" stopIfTrue="1">
      <formula>AND(D189&lt;&gt;"",NOT($D$183=""),NOT(AND($D$183&lt;&gt;"",$D$183&gt;0)))</formula>
    </cfRule>
    <cfRule type="expression" priority="631" dxfId="2" stopIfTrue="1">
      <formula>AND(AND($D$183&lt;&gt;"",$D$183&gt;0),D189="")</formula>
    </cfRule>
    <cfRule type="expression" priority="632" dxfId="3" stopIfTrue="1">
      <formula>AND(D189="",NOT(AND($D$183&lt;&gt;"",$D$183&gt;0)))</formula>
    </cfRule>
  </conditionalFormatting>
  <conditionalFormatting sqref="D190">
    <cfRule type="expression" priority="633" dxfId="0" stopIfTrue="1">
      <formula>AND(D190&lt;&gt;"",$D$183="",NOT(AND($D$183&lt;&gt;"",$D$183&gt;0)))</formula>
    </cfRule>
    <cfRule type="expression" priority="634" dxfId="1" stopIfTrue="1">
      <formula>AND(D190&lt;&gt;"",NOT($D$183=""),NOT(AND($D$183&lt;&gt;"",$D$183&gt;0)))</formula>
    </cfRule>
    <cfRule type="expression" priority="635" dxfId="2" stopIfTrue="1">
      <formula>AND(AND($D$183&lt;&gt;"",$D$183&gt;0),D190="")</formula>
    </cfRule>
    <cfRule type="expression" priority="636" dxfId="3" stopIfTrue="1">
      <formula>AND(D190="",NOT(AND($D$183&lt;&gt;"",$D$183&gt;0)))</formula>
    </cfRule>
  </conditionalFormatting>
  <conditionalFormatting sqref="D191">
    <cfRule type="expression" priority="637" dxfId="0" stopIfTrue="1">
      <formula>AND(D191&lt;&gt;"",$D$183="",NOT(AND($D$183&lt;&gt;"",$D$183&gt;0)))</formula>
    </cfRule>
    <cfRule type="expression" priority="638" dxfId="1" stopIfTrue="1">
      <formula>AND(D191&lt;&gt;"",NOT($D$183=""),NOT(AND($D$183&lt;&gt;"",$D$183&gt;0)))</formula>
    </cfRule>
    <cfRule type="expression" priority="639" dxfId="2" stopIfTrue="1">
      <formula>AND(AND($D$183&lt;&gt;"",$D$183&gt;0),D191="")</formula>
    </cfRule>
    <cfRule type="expression" priority="640" dxfId="3" stopIfTrue="1">
      <formula>AND(D191="",NOT(AND($D$183&lt;&gt;"",$D$183&gt;0)))</formula>
    </cfRule>
  </conditionalFormatting>
  <conditionalFormatting sqref="D192">
    <cfRule type="expression" priority="641" dxfId="0" stopIfTrue="1">
      <formula>AND(D192&lt;&gt;"",$D$183="",NOT(AND($D$183&lt;&gt;"",$D$183&gt;0)))</formula>
    </cfRule>
    <cfRule type="expression" priority="642" dxfId="1" stopIfTrue="1">
      <formula>AND(D192&lt;&gt;"",NOT($D$183=""),NOT(AND($D$183&lt;&gt;"",$D$183&gt;0)))</formula>
    </cfRule>
    <cfRule type="expression" priority="643" dxfId="2" stopIfTrue="1">
      <formula>AND(AND($D$183&lt;&gt;"",$D$183&gt;0),D192="")</formula>
    </cfRule>
    <cfRule type="expression" priority="644" dxfId="3" stopIfTrue="1">
      <formula>AND(D192="",NOT(AND($D$183&lt;&gt;"",$D$183&gt;0)))</formula>
    </cfRule>
  </conditionalFormatting>
  <conditionalFormatting sqref="D193">
    <cfRule type="expression" priority="645" dxfId="0" stopIfTrue="1">
      <formula>AND(D193&lt;&gt;"",$D$183="",NOT(AND($D$183&lt;&gt;"",$D$183&gt;0)))</formula>
    </cfRule>
    <cfRule type="expression" priority="646" dxfId="1" stopIfTrue="1">
      <formula>AND(D193&lt;&gt;"",NOT($D$183=""),NOT(AND($D$183&lt;&gt;"",$D$183&gt;0)))</formula>
    </cfRule>
    <cfRule type="expression" priority="647" dxfId="2" stopIfTrue="1">
      <formula>AND(AND($D$183&lt;&gt;"",$D$183&gt;0),D193="")</formula>
    </cfRule>
    <cfRule type="expression" priority="648" dxfId="3" stopIfTrue="1">
      <formula>AND(D193="",NOT(AND($D$183&lt;&gt;"",$D$183&gt;0)))</formula>
    </cfRule>
  </conditionalFormatting>
  <conditionalFormatting sqref="D194">
    <cfRule type="expression" priority="649" dxfId="0" stopIfTrue="1">
      <formula>AND(D194&lt;&gt;"",$D$183="",NOT(AND($D$183&lt;&gt;"",$D$183&gt;0)))</formula>
    </cfRule>
    <cfRule type="expression" priority="650" dxfId="1" stopIfTrue="1">
      <formula>AND(D194&lt;&gt;"",NOT($D$183=""),NOT(AND($D$183&lt;&gt;"",$D$183&gt;0)))</formula>
    </cfRule>
    <cfRule type="expression" priority="651" dxfId="2" stopIfTrue="1">
      <formula>AND(AND($D$183&lt;&gt;"",$D$183&gt;0),D194="")</formula>
    </cfRule>
    <cfRule type="expression" priority="652" dxfId="3" stopIfTrue="1">
      <formula>AND(D194="",NOT(AND($D$183&lt;&gt;"",$D$183&gt;0)))</formula>
    </cfRule>
  </conditionalFormatting>
  <conditionalFormatting sqref="D195">
    <cfRule type="expression" priority="653" dxfId="0" stopIfTrue="1">
      <formula>AND(D195&lt;&gt;"",COUNTA('2- AMLE'!$D$37:$AG$37)=0,NOT(OR(COUNTIF('2- AMLE'!$D$37:$AG$37,"Custody of Crypto Assets")&gt;0,COUNTIF('2- AMLE'!$D$37:$AG$37,"Crypto Services (exchange, transfer)")&gt;0,COUNTIF('2- AMLE'!$D$37:$AG$37,"Crypto FIAT Cards")&gt;0)))</formula>
    </cfRule>
    <cfRule type="expression" priority="654" dxfId="1" stopIfTrue="1">
      <formula>AND(D195&lt;&gt;"",NOT(COUNTA('2- AMLE'!$D$37:$AG$37)=0),NOT(OR(COUNTIF('2- AMLE'!$D$37:$AG$37,"Custody of Crypto Assets")&gt;0,COUNTIF('2- AMLE'!$D$37:$AG$37,"Crypto Services (exchange, transfer)")&gt;0,COUNTIF('2- AMLE'!$D$37:$AG$37,"Crypto FIAT Cards")&gt;0)))</formula>
    </cfRule>
    <cfRule type="expression" priority="655" dxfId="2" stopIfTrue="1">
      <formula>AND(OR(COUNTIF('2- AMLE'!$D$37:$AG$37,"Custody of Crypto Assets")&gt;0,COUNTIF('2- AMLE'!$D$37:$AG$37,"Crypto Services (exchange, transfer)")&gt;0,COUNTIF('2- AMLE'!$D$37:$AG$37,"Crypto FIAT Cards")&gt;0),D195="")</formula>
    </cfRule>
    <cfRule type="expression" priority="656" dxfId="3" stopIfTrue="1">
      <formula>AND(D195="",NOT(OR(COUNTIF('2- AMLE'!$D$37:$AG$37,"Custody of Crypto Assets")&gt;0,COUNTIF('2- AMLE'!$D$37:$AG$37,"Crypto Services (exchange, transfer)")&gt;0,COUNTIF('2- AMLE'!$D$37:$AG$37,"Crypto FIAT Cards")&gt;0)))</formula>
    </cfRule>
  </conditionalFormatting>
  <conditionalFormatting sqref="D196">
    <cfRule type="expression" priority="657" dxfId="0" stopIfTrue="1">
      <formula>AND(D196&lt;&gt;"",COUNTA('2- AMLE'!$D$195:$D$195)=0,NOT(COUNTIF('2- AMLE'!$D$195:$D$195,"Other")&gt;0))</formula>
    </cfRule>
    <cfRule type="expression" priority="658" dxfId="1" stopIfTrue="1">
      <formula>AND(D196&lt;&gt;"",NOT(COUNTA('2- AMLE'!$D$195:$D$195)=0),NOT(COUNTIF('2- AMLE'!$D$195:$D$195,"Other")&gt;0))</formula>
    </cfRule>
    <cfRule type="expression" priority="659" dxfId="2" stopIfTrue="1">
      <formula>AND(COUNTIF('2- AMLE'!$D$195:$D$195,"Other")&gt;0,D196="")</formula>
    </cfRule>
    <cfRule type="expression" priority="660" dxfId="3" stopIfTrue="1">
      <formula>AND(D196="",NOT(COUNTIF('2- AMLE'!$D$195:$D$195,"Other")&gt;0))</formula>
    </cfRule>
  </conditionalFormatting>
  <conditionalFormatting sqref="D197">
    <cfRule type="expression" priority="661" dxfId="0" stopIfTrue="1">
      <formula>AND(D197&lt;&gt;"",COUNTA('2- AMLE'!$D$37:$AG$37)=0,NOT(OR(COUNTIF('2- AMLE'!$D$37:$AG$37,"Custody of Crypto Assets")&gt;0,COUNTIF('2- AMLE'!$D$37:$AG$37,"Crypto Services (exchange, transfer)")&gt;0,COUNTIF('2- AMLE'!$D$37:$AG$37,"Crypto FIAT Cards")&gt;0)))</formula>
    </cfRule>
    <cfRule type="expression" priority="662" dxfId="1" stopIfTrue="1">
      <formula>AND(D197&lt;&gt;"",NOT(COUNTA('2- AMLE'!$D$37:$AG$37)=0),NOT(OR(COUNTIF('2- AMLE'!$D$37:$AG$37,"Custody of Crypto Assets")&gt;0,COUNTIF('2- AMLE'!$D$37:$AG$37,"Crypto Services (exchange, transfer)")&gt;0,COUNTIF('2- AMLE'!$D$37:$AG$37,"Crypto FIAT Cards")&gt;0)))</formula>
    </cfRule>
    <cfRule type="expression" priority="663" dxfId="2" stopIfTrue="1">
      <formula>AND(OR(COUNTIF('2- AMLE'!$D$37:$AG$37,"Custody of Crypto Assets")&gt;0,COUNTIF('2- AMLE'!$D$37:$AG$37,"Crypto Services (exchange, transfer)")&gt;0,COUNTIF('2- AMLE'!$D$37:$AG$37,"Crypto FIAT Cards")&gt;0),D197="")</formula>
    </cfRule>
    <cfRule type="expression" priority="664" dxfId="3" stopIfTrue="1">
      <formula>AND(D197="",NOT(OR(COUNTIF('2- AMLE'!$D$37:$AG$37,"Custody of Crypto Assets")&gt;0,COUNTIF('2- AMLE'!$D$37:$AG$37,"Crypto Services (exchange, transfer)")&gt;0,COUNTIF('2- AMLE'!$D$37:$AG$37,"Crypto FIAT Cards")&gt;0)))</formula>
    </cfRule>
  </conditionalFormatting>
  <conditionalFormatting sqref="D198">
    <cfRule type="expression" priority="665" dxfId="0" stopIfTrue="1">
      <formula>AND(D198&lt;&gt;"",$D$197="",NOT(AND($D$197&lt;&gt;"",$D$197="Yes")))</formula>
    </cfRule>
    <cfRule type="expression" priority="666" dxfId="1" stopIfTrue="1">
      <formula>AND(D198&lt;&gt;"",NOT($D$197=""),NOT(AND($D$197&lt;&gt;"",$D$197="Yes")))</formula>
    </cfRule>
    <cfRule type="expression" priority="667" dxfId="2" stopIfTrue="1">
      <formula>AND(AND($D$197&lt;&gt;"",$D$197="Yes"),D198="")</formula>
    </cfRule>
    <cfRule type="expression" priority="668" dxfId="3" stopIfTrue="1">
      <formula>AND(D198="",NOT(AND($D$197&lt;&gt;"",$D$197="Yes")))</formula>
    </cfRule>
  </conditionalFormatting>
  <conditionalFormatting sqref="D199">
    <cfRule type="expression" priority="669" dxfId="0" stopIfTrue="1">
      <formula>AND(D199&lt;&gt;"",$D$197="",NOT(AND($D$197&lt;&gt;"",$D$197="Yes")))</formula>
    </cfRule>
    <cfRule type="expression" priority="670" dxfId="1" stopIfTrue="1">
      <formula>AND(D199&lt;&gt;"",NOT($D$197=""),NOT(AND($D$197&lt;&gt;"",$D$197="Yes")))</formula>
    </cfRule>
    <cfRule type="expression" priority="671" dxfId="2" stopIfTrue="1">
      <formula>AND(AND($D$197&lt;&gt;"",$D$197="Yes"),D199="")</formula>
    </cfRule>
    <cfRule type="expression" priority="672" dxfId="3" stopIfTrue="1">
      <formula>AND(D199="",NOT(AND($D$197&lt;&gt;"",$D$197="Yes")))</formula>
    </cfRule>
  </conditionalFormatting>
  <conditionalFormatting sqref="D200">
    <cfRule type="expression" priority="673" dxfId="0" stopIfTrue="1">
      <formula>AND(D200&lt;&gt;"",$D$197="",NOT(AND($D$197&lt;&gt;"",$D$197="Yes")))</formula>
    </cfRule>
    <cfRule type="expression" priority="674" dxfId="1" stopIfTrue="1">
      <formula>AND(D200&lt;&gt;"",NOT($D$197=""),NOT(AND($D$197&lt;&gt;"",$D$197="Yes")))</formula>
    </cfRule>
    <cfRule type="expression" priority="675" dxfId="2" stopIfTrue="1">
      <formula>AND(AND($D$197&lt;&gt;"",$D$197="Yes"),D200="")</formula>
    </cfRule>
    <cfRule type="expression" priority="676" dxfId="3" stopIfTrue="1">
      <formula>AND(D200="",NOT(AND($D$197&lt;&gt;"",$D$197="Yes")))</formula>
    </cfRule>
  </conditionalFormatting>
  <conditionalFormatting sqref="D201">
    <cfRule type="expression" priority="677" dxfId="0" stopIfTrue="1">
      <formula>AND(D201&lt;&gt;"",$D$197="",NOT(AND($D$197&lt;&gt;"",$D$197="Yes")))</formula>
    </cfRule>
    <cfRule type="expression" priority="678" dxfId="1" stopIfTrue="1">
      <formula>AND(D201&lt;&gt;"",NOT($D$197=""),NOT(AND($D$197&lt;&gt;"",$D$197="Yes")))</formula>
    </cfRule>
    <cfRule type="expression" priority="679" dxfId="2" stopIfTrue="1">
      <formula>AND(AND($D$197&lt;&gt;"",$D$197="Yes"),D201="")</formula>
    </cfRule>
    <cfRule type="expression" priority="680" dxfId="3" stopIfTrue="1">
      <formula>AND(D201="",NOT(AND($D$197&lt;&gt;"",$D$197="Yes")))</formula>
    </cfRule>
  </conditionalFormatting>
  <conditionalFormatting sqref="D202">
    <cfRule type="expression" priority="681" dxfId="0" stopIfTrue="1">
      <formula>AND(D202&lt;&gt;"",COUNTA('2- AMLE'!$D$37:$AG$37)=0,NOT(OR(COUNTIF('2- AMLE'!$D$37:$AG$37,"Custody of Crypto Assets")&gt;0,COUNTIF('2- AMLE'!$D$37:$AG$37,"Crypto Services (exchange, transfer)")&gt;0,COUNTIF('2- AMLE'!$D$37:$AG$37,"Crypto FIAT Cards")&gt;0)))</formula>
    </cfRule>
    <cfRule type="expression" priority="682" dxfId="1" stopIfTrue="1">
      <formula>AND(D202&lt;&gt;"",NOT(COUNTA('2- AMLE'!$D$37:$AG$37)=0),NOT(OR(COUNTIF('2- AMLE'!$D$37:$AG$37,"Custody of Crypto Assets")&gt;0,COUNTIF('2- AMLE'!$D$37:$AG$37,"Crypto Services (exchange, transfer)")&gt;0,COUNTIF('2- AMLE'!$D$37:$AG$37,"Crypto FIAT Cards")&gt;0)))</formula>
    </cfRule>
    <cfRule type="expression" priority="683" dxfId="2" stopIfTrue="1">
      <formula>AND(OR(COUNTIF('2- AMLE'!$D$37:$AG$37,"Custody of Crypto Assets")&gt;0,COUNTIF('2- AMLE'!$D$37:$AG$37,"Crypto Services (exchange, transfer)")&gt;0,COUNTIF('2- AMLE'!$D$37:$AG$37,"Crypto FIAT Cards")&gt;0),D202="")</formula>
    </cfRule>
    <cfRule type="expression" priority="684" dxfId="3" stopIfTrue="1">
      <formula>AND(D202="",NOT(OR(COUNTIF('2- AMLE'!$D$37:$AG$37,"Custody of Crypto Assets")&gt;0,COUNTIF('2- AMLE'!$D$37:$AG$37,"Crypto Services (exchange, transfer)")&gt;0,COUNTIF('2- AMLE'!$D$37:$AG$37,"Crypto FIAT Cards")&gt;0)))</formula>
    </cfRule>
  </conditionalFormatting>
  <conditionalFormatting sqref="D203">
    <cfRule type="expression" priority="685" dxfId="0" stopIfTrue="1">
      <formula>AND(D203&lt;&gt;"",$D$202="",NOT(AND($D$202&lt;&gt;"",$D$202="Yes")))</formula>
    </cfRule>
    <cfRule type="expression" priority="686" dxfId="1" stopIfTrue="1">
      <formula>AND(D203&lt;&gt;"",NOT($D$202=""),NOT(AND($D$202&lt;&gt;"",$D$202="Yes")))</formula>
    </cfRule>
    <cfRule type="expression" priority="687" dxfId="2" stopIfTrue="1">
      <formula>AND(AND($D$202&lt;&gt;"",$D$202="Yes"),D203="")</formula>
    </cfRule>
    <cfRule type="expression" priority="688" dxfId="3" stopIfTrue="1">
      <formula>AND(D203="",NOT(AND($D$202&lt;&gt;"",$D$202="Yes")))</formula>
    </cfRule>
  </conditionalFormatting>
  <conditionalFormatting sqref="D204">
    <cfRule type="expression" priority="689" dxfId="0" stopIfTrue="1">
      <formula>AND(D204&lt;&gt;"",COUNTA('2- AMLE'!$D$37:$AG$37)=0,NOT(OR(COUNTIF('2- AMLE'!$D$37:$AG$37,"Custody of Crypto Assets")&gt;0,COUNTIF('2- AMLE'!$D$37:$AG$37,"Crypto Services (exchange, transfer)")&gt;0,COUNTIF('2- AMLE'!$D$37:$AG$37,"Crypto FIAT Cards")&gt;0)))</formula>
    </cfRule>
    <cfRule type="expression" priority="690" dxfId="1" stopIfTrue="1">
      <formula>AND(D204&lt;&gt;"",NOT(COUNTA('2- AMLE'!$D$37:$AG$37)=0),NOT(OR(COUNTIF('2- AMLE'!$D$37:$AG$37,"Custody of Crypto Assets")&gt;0,COUNTIF('2- AMLE'!$D$37:$AG$37,"Crypto Services (exchange, transfer)")&gt;0,COUNTIF('2- AMLE'!$D$37:$AG$37,"Crypto FIAT Cards")&gt;0)))</formula>
    </cfRule>
    <cfRule type="expression" priority="691" dxfId="2" stopIfTrue="1">
      <formula>AND(OR(COUNTIF('2- AMLE'!$D$37:$AG$37,"Custody of Crypto Assets")&gt;0,COUNTIF('2- AMLE'!$D$37:$AG$37,"Crypto Services (exchange, transfer)")&gt;0,COUNTIF('2- AMLE'!$D$37:$AG$37,"Crypto FIAT Cards")&gt;0),D204="")</formula>
    </cfRule>
    <cfRule type="expression" priority="692" dxfId="3" stopIfTrue="1">
      <formula>AND(D204="",NOT(OR(COUNTIF('2- AMLE'!$D$37:$AG$37,"Custody of Crypto Assets")&gt;0,COUNTIF('2- AMLE'!$D$37:$AG$37,"Crypto Services (exchange, transfer)")&gt;0,COUNTIF('2- AMLE'!$D$37:$AG$37,"Crypto FIAT Cards")&gt;0)))</formula>
    </cfRule>
  </conditionalFormatting>
  <conditionalFormatting sqref="D205">
    <cfRule type="expression" priority="693" dxfId="0" stopIfTrue="1">
      <formula>AND(D205&lt;&gt;"",$D$204="",NOT(AND($D$204&lt;&gt;"",$D$204="Yes")))</formula>
    </cfRule>
    <cfRule type="expression" priority="694" dxfId="1" stopIfTrue="1">
      <formula>AND(D205&lt;&gt;"",NOT($D$204=""),NOT(AND($D$204&lt;&gt;"",$D$204="Yes")))</formula>
    </cfRule>
    <cfRule type="expression" priority="695" dxfId="2" stopIfTrue="1">
      <formula>AND(AND($D$204&lt;&gt;"",$D$204="Yes"),D205="")</formula>
    </cfRule>
    <cfRule type="expression" priority="696" dxfId="3" stopIfTrue="1">
      <formula>AND(D205="",NOT(AND($D$204&lt;&gt;"",$D$204="Yes")))</formula>
    </cfRule>
  </conditionalFormatting>
  <conditionalFormatting sqref="D206">
    <cfRule type="expression" priority="697" dxfId="0" stopIfTrue="1">
      <formula>AND(D206&lt;&gt;"",COUNTA('2- AMLE'!$D$37:$AG$37)=0,NOT(OR(COUNTIF('2- AMLE'!$D$37:$AG$37,"Custody of Crypto Assets")&gt;0,COUNTIF('2- AMLE'!$D$37:$AG$37,"Crypto Services (exchange, transfer)")&gt;0,COUNTIF('2- AMLE'!$D$37:$AG$37,"Crypto FIAT Cards")&gt;0)))</formula>
    </cfRule>
    <cfRule type="expression" priority="698" dxfId="1" stopIfTrue="1">
      <formula>AND(D206&lt;&gt;"",NOT(COUNTA('2- AMLE'!$D$37:$AG$37)=0),NOT(OR(COUNTIF('2- AMLE'!$D$37:$AG$37,"Custody of Crypto Assets")&gt;0,COUNTIF('2- AMLE'!$D$37:$AG$37,"Crypto Services (exchange, transfer)")&gt;0,COUNTIF('2- AMLE'!$D$37:$AG$37,"Crypto FIAT Cards")&gt;0)))</formula>
    </cfRule>
    <cfRule type="expression" priority="699" dxfId="2" stopIfTrue="1">
      <formula>AND(OR(COUNTIF('2- AMLE'!$D$37:$AG$37,"Custody of Crypto Assets")&gt;0,COUNTIF('2- AMLE'!$D$37:$AG$37,"Crypto Services (exchange, transfer)")&gt;0,COUNTIF('2- AMLE'!$D$37:$AG$37,"Crypto FIAT Cards")&gt;0),D206="")</formula>
    </cfRule>
    <cfRule type="expression" priority="700" dxfId="3" stopIfTrue="1">
      <formula>AND(D206="",NOT(OR(COUNTIF('2- AMLE'!$D$37:$AG$37,"Custody of Crypto Assets")&gt;0,COUNTIF('2- AMLE'!$D$37:$AG$37,"Crypto Services (exchange, transfer)")&gt;0,COUNTIF('2- AMLE'!$D$37:$AG$37,"Crypto FIAT Cards")&gt;0)))</formula>
    </cfRule>
  </conditionalFormatting>
  <conditionalFormatting sqref="D207">
    <cfRule type="expression" priority="701" dxfId="0" stopIfTrue="1">
      <formula>AND(D207&lt;&gt;"",$D$206="",NOT(AND($D$206&lt;&gt;"",$D$206&gt;0)))</formula>
    </cfRule>
    <cfRule type="expression" priority="702" dxfId="1" stopIfTrue="1">
      <formula>AND(D207&lt;&gt;"",NOT($D$206=""),NOT(AND($D$206&lt;&gt;"",$D$206&gt;0)))</formula>
    </cfRule>
    <cfRule type="expression" priority="703" dxfId="2" stopIfTrue="1">
      <formula>AND(AND($D$206&lt;&gt;"",$D$206&gt;0),D207="")</formula>
    </cfRule>
    <cfRule type="expression" priority="704" dxfId="3" stopIfTrue="1">
      <formula>AND(D207="",NOT(AND($D$206&lt;&gt;"",$D$206&gt;0)))</formula>
    </cfRule>
  </conditionalFormatting>
  <conditionalFormatting sqref="D208">
    <cfRule type="expression" priority="705" dxfId="0" stopIfTrue="1">
      <formula>AND(D208&lt;&gt;"",COUNTA('2- AMLE'!$D$37:$AG$37)=0,NOT(OR(COUNTIF('2- AMLE'!$D$37:$AG$37,"Custody of Crypto Assets")&gt;0,COUNTIF('2- AMLE'!$D$37:$AG$37,"Crypto Services (exchange, transfer)")&gt;0,COUNTIF('2- AMLE'!$D$37:$AG$37,"Crypto FIAT Cards")&gt;0)))</formula>
    </cfRule>
    <cfRule type="expression" priority="706" dxfId="1" stopIfTrue="1">
      <formula>AND(D208&lt;&gt;"",NOT(COUNTA('2- AMLE'!$D$37:$AG$37)=0),NOT(OR(COUNTIF('2- AMLE'!$D$37:$AG$37,"Custody of Crypto Assets")&gt;0,COUNTIF('2- AMLE'!$D$37:$AG$37,"Crypto Services (exchange, transfer)")&gt;0,COUNTIF('2- AMLE'!$D$37:$AG$37,"Crypto FIAT Cards")&gt;0)))</formula>
    </cfRule>
    <cfRule type="expression" priority="707" dxfId="2" stopIfTrue="1">
      <formula>AND(OR(COUNTIF('2- AMLE'!$D$37:$AG$37,"Custody of Crypto Assets")&gt;0,COUNTIF('2- AMLE'!$D$37:$AG$37,"Crypto Services (exchange, transfer)")&gt;0,COUNTIF('2- AMLE'!$D$37:$AG$37,"Crypto FIAT Cards")&gt;0),D208="")</formula>
    </cfRule>
    <cfRule type="expression" priority="708" dxfId="3" stopIfTrue="1">
      <formula>AND(D208="",NOT(OR(COUNTIF('2- AMLE'!$D$37:$AG$37,"Custody of Crypto Assets")&gt;0,COUNTIF('2- AMLE'!$D$37:$AG$37,"Crypto Services (exchange, transfer)")&gt;0,COUNTIF('2- AMLE'!$D$37:$AG$37,"Crypto FIAT Cards")&gt;0)))</formula>
    </cfRule>
  </conditionalFormatting>
  <conditionalFormatting sqref="D209">
    <cfRule type="expression" priority="709" dxfId="0" stopIfTrue="1">
      <formula>AND(D209&lt;&gt;"",$D$208="",NOT(AND($D$208&lt;&gt;"",$D$208&gt;0)))</formula>
    </cfRule>
    <cfRule type="expression" priority="710" dxfId="1" stopIfTrue="1">
      <formula>AND(D209&lt;&gt;"",NOT($D$208=""),NOT(AND($D$208&lt;&gt;"",$D$208&gt;0)))</formula>
    </cfRule>
    <cfRule type="expression" priority="711" dxfId="2" stopIfTrue="1">
      <formula>AND(AND($D$208&lt;&gt;"",$D$208&gt;0),D209="")</formula>
    </cfRule>
    <cfRule type="expression" priority="712" dxfId="3" stopIfTrue="1">
      <formula>AND(D209="",NOT(AND($D$208&lt;&gt;"",$D$208&gt;0)))</formula>
    </cfRule>
  </conditionalFormatting>
  <conditionalFormatting sqref="D210">
    <cfRule type="expression" priority="713" dxfId="0" stopIfTrue="1">
      <formula>AND(D210&lt;&gt;"",COUNTA('2- AMLE'!$D$37:$AG$37)=0,NOT(OR(COUNTIF('2- AMLE'!$D$37:$AG$37,"Custody of Crypto Assets")&gt;0,COUNTIF('2- AMLE'!$D$37:$AG$37,"Crypto Services (exchange, transfer)")&gt;0,COUNTIF('2- AMLE'!$D$37:$AG$37,"Crypto FIAT Cards")&gt;0)))</formula>
    </cfRule>
    <cfRule type="expression" priority="714" dxfId="1" stopIfTrue="1">
      <formula>AND(D210&lt;&gt;"",NOT(COUNTA('2- AMLE'!$D$37:$AG$37)=0),NOT(OR(COUNTIF('2- AMLE'!$D$37:$AG$37,"Custody of Crypto Assets")&gt;0,COUNTIF('2- AMLE'!$D$37:$AG$37,"Crypto Services (exchange, transfer)")&gt;0,COUNTIF('2- AMLE'!$D$37:$AG$37,"Crypto FIAT Cards")&gt;0)))</formula>
    </cfRule>
    <cfRule type="expression" priority="715" dxfId="2" stopIfTrue="1">
      <formula>AND(OR(COUNTIF('2- AMLE'!$D$37:$AG$37,"Custody of Crypto Assets")&gt;0,COUNTIF('2- AMLE'!$D$37:$AG$37,"Crypto Services (exchange, transfer)")&gt;0,COUNTIF('2- AMLE'!$D$37:$AG$37,"Crypto FIAT Cards")&gt;0),D210="")</formula>
    </cfRule>
    <cfRule type="expression" priority="716" dxfId="3" stopIfTrue="1">
      <formula>AND(D210="",NOT(OR(COUNTIF('2- AMLE'!$D$37:$AG$37,"Custody of Crypto Assets")&gt;0,COUNTIF('2- AMLE'!$D$37:$AG$37,"Crypto Services (exchange, transfer)")&gt;0,COUNTIF('2- AMLE'!$D$37:$AG$37,"Crypto FIAT Cards")&gt;0)))</formula>
    </cfRule>
  </conditionalFormatting>
  <conditionalFormatting sqref="D211">
    <cfRule type="expression" priority="717" dxfId="0" stopIfTrue="1">
      <formula>AND(D211&lt;&gt;"",$D$210="",NOT(AND($D$210&lt;&gt;"",$D$210&gt;0)))</formula>
    </cfRule>
    <cfRule type="expression" priority="718" dxfId="1" stopIfTrue="1">
      <formula>AND(D211&lt;&gt;"",NOT($D$210=""),NOT(AND($D$210&lt;&gt;"",$D$210&gt;0)))</formula>
    </cfRule>
    <cfRule type="expression" priority="719" dxfId="2" stopIfTrue="1">
      <formula>AND(AND($D$210&lt;&gt;"",$D$210&gt;0),D211="")</formula>
    </cfRule>
    <cfRule type="expression" priority="720" dxfId="3" stopIfTrue="1">
      <formula>AND(D211="",NOT(AND($D$210&lt;&gt;"",$D$210&gt;0)))</formula>
    </cfRule>
  </conditionalFormatting>
  <conditionalFormatting sqref="D212">
    <cfRule type="expression" priority="721" dxfId="0" stopIfTrue="1">
      <formula>AND(D212&lt;&gt;"",COUNTA('2- AMLE'!$D$37:$AG$37)=0,NOT(OR(COUNTIF('2- AMLE'!$D$37:$AG$37,"Custody of Crypto Assets")&gt;0,COUNTIF('2- AMLE'!$D$37:$AG$37,"Crypto Services (exchange, transfer)")&gt;0,COUNTIF('2- AMLE'!$D$37:$AG$37,"Crypto FIAT Cards")&gt;0)))</formula>
    </cfRule>
    <cfRule type="expression" priority="722" dxfId="1" stopIfTrue="1">
      <formula>AND(D212&lt;&gt;"",NOT(COUNTA('2- AMLE'!$D$37:$AG$37)=0),NOT(OR(COUNTIF('2- AMLE'!$D$37:$AG$37,"Custody of Crypto Assets")&gt;0,COUNTIF('2- AMLE'!$D$37:$AG$37,"Crypto Services (exchange, transfer)")&gt;0,COUNTIF('2- AMLE'!$D$37:$AG$37,"Crypto FIAT Cards")&gt;0)))</formula>
    </cfRule>
    <cfRule type="expression" priority="723" dxfId="2" stopIfTrue="1">
      <formula>AND(OR(COUNTIF('2- AMLE'!$D$37:$AG$37,"Custody of Crypto Assets")&gt;0,COUNTIF('2- AMLE'!$D$37:$AG$37,"Crypto Services (exchange, transfer)")&gt;0,COUNTIF('2- AMLE'!$D$37:$AG$37,"Crypto FIAT Cards")&gt;0),D212="")</formula>
    </cfRule>
    <cfRule type="expression" priority="724" dxfId="3" stopIfTrue="1">
      <formula>AND(D212="",NOT(OR(COUNTIF('2- AMLE'!$D$37:$AG$37,"Custody of Crypto Assets")&gt;0,COUNTIF('2- AMLE'!$D$37:$AG$37,"Crypto Services (exchange, transfer)")&gt;0,COUNTIF('2- AMLE'!$D$37:$AG$37,"Crypto FIAT Cards")&gt;0)))</formula>
    </cfRule>
  </conditionalFormatting>
  <conditionalFormatting sqref="D213">
    <cfRule type="expression" priority="725" dxfId="0" stopIfTrue="1">
      <formula>AND(D213&lt;&gt;"",$D$212="",NOT(AND($D$212&lt;&gt;"",$D$212&gt;0)))</formula>
    </cfRule>
    <cfRule type="expression" priority="726" dxfId="1" stopIfTrue="1">
      <formula>AND(D213&lt;&gt;"",NOT($D$212=""),NOT(AND($D$212&lt;&gt;"",$D$212&gt;0)))</formula>
    </cfRule>
    <cfRule type="expression" priority="727" dxfId="2" stopIfTrue="1">
      <formula>AND(AND($D$212&lt;&gt;"",$D$212&gt;0),D213="")</formula>
    </cfRule>
    <cfRule type="expression" priority="728" dxfId="3" stopIfTrue="1">
      <formula>AND(D213="",NOT(AND($D$212&lt;&gt;"",$D$212&gt;0)))</formula>
    </cfRule>
  </conditionalFormatting>
  <conditionalFormatting sqref="D214">
    <cfRule type="expression" priority="729" dxfId="0" stopIfTrue="1">
      <formula>AND(D214&lt;&gt;"",COUNTA('2- AMLE'!$D$37:$AG$37)=0,NOT(OR(COUNTIF('2- AMLE'!$D$37:$AG$37,"Custody of Crypto Assets")&gt;0,COUNTIF('2- AMLE'!$D$37:$AG$37,"Crypto Services (exchange, transfer)")&gt;0,COUNTIF('2- AMLE'!$D$37:$AG$37,"Crypto FIAT Cards")&gt;0)))</formula>
    </cfRule>
    <cfRule type="expression" priority="730" dxfId="1" stopIfTrue="1">
      <formula>AND(D214&lt;&gt;"",NOT(COUNTA('2- AMLE'!$D$37:$AG$37)=0),NOT(OR(COUNTIF('2- AMLE'!$D$37:$AG$37,"Custody of Crypto Assets")&gt;0,COUNTIF('2- AMLE'!$D$37:$AG$37,"Crypto Services (exchange, transfer)")&gt;0,COUNTIF('2- AMLE'!$D$37:$AG$37,"Crypto FIAT Cards")&gt;0)))</formula>
    </cfRule>
    <cfRule type="expression" priority="731" dxfId="2" stopIfTrue="1">
      <formula>AND(OR(COUNTIF('2- AMLE'!$D$37:$AG$37,"Custody of Crypto Assets")&gt;0,COUNTIF('2- AMLE'!$D$37:$AG$37,"Crypto Services (exchange, transfer)")&gt;0,COUNTIF('2- AMLE'!$D$37:$AG$37,"Crypto FIAT Cards")&gt;0),D214="")</formula>
    </cfRule>
    <cfRule type="expression" priority="732" dxfId="3" stopIfTrue="1">
      <formula>AND(D214="",NOT(OR(COUNTIF('2- AMLE'!$D$37:$AG$37,"Custody of Crypto Assets")&gt;0,COUNTIF('2- AMLE'!$D$37:$AG$37,"Crypto Services (exchange, transfer)")&gt;0,COUNTIF('2- AMLE'!$D$37:$AG$37,"Crypto FIAT Cards")&gt;0)))</formula>
    </cfRule>
  </conditionalFormatting>
  <conditionalFormatting sqref="D215">
    <cfRule type="expression" priority="733" dxfId="0" stopIfTrue="1">
      <formula>AND(D215&lt;&gt;"",$D$214="",NOT(AND($D$214&lt;&gt;"",$D$214&gt;0)))</formula>
    </cfRule>
    <cfRule type="expression" priority="734" dxfId="1" stopIfTrue="1">
      <formula>AND(D215&lt;&gt;"",NOT($D$214=""),NOT(AND($D$214&lt;&gt;"",$D$214&gt;0)))</formula>
    </cfRule>
    <cfRule type="expression" priority="735" dxfId="2" stopIfTrue="1">
      <formula>AND(AND($D$214&lt;&gt;"",$D$214&gt;0),D215="")</formula>
    </cfRule>
    <cfRule type="expression" priority="736" dxfId="3" stopIfTrue="1">
      <formula>AND(D215="",NOT(AND($D$214&lt;&gt;"",$D$214&gt;0)))</formula>
    </cfRule>
  </conditionalFormatting>
  <conditionalFormatting sqref="D216">
    <cfRule type="expression" priority="737" dxfId="0" stopIfTrue="1">
      <formula>AND(D216&lt;&gt;"",COUNTA('2- AMLE'!$D$37:$AG$37)=0,NOT(OR(COUNTIF('2- AMLE'!$D$37:$AG$37,"Custody of Crypto Assets")&gt;0,COUNTIF('2- AMLE'!$D$37:$AG$37,"Crypto Services (exchange, transfer)")&gt;0,COUNTIF('2- AMLE'!$D$37:$AG$37,"Crypto FIAT Cards")&gt;0)))</formula>
    </cfRule>
    <cfRule type="expression" priority="738" dxfId="1" stopIfTrue="1">
      <formula>AND(D216&lt;&gt;"",NOT(COUNTA('2- AMLE'!$D$37:$AG$37)=0),NOT(OR(COUNTIF('2- AMLE'!$D$37:$AG$37,"Custody of Crypto Assets")&gt;0,COUNTIF('2- AMLE'!$D$37:$AG$37,"Crypto Services (exchange, transfer)")&gt;0,COUNTIF('2- AMLE'!$D$37:$AG$37,"Crypto FIAT Cards")&gt;0)))</formula>
    </cfRule>
    <cfRule type="expression" priority="739" dxfId="2" stopIfTrue="1">
      <formula>AND(OR(COUNTIF('2- AMLE'!$D$37:$AG$37,"Custody of Crypto Assets")&gt;0,COUNTIF('2- AMLE'!$D$37:$AG$37,"Crypto Services (exchange, transfer)")&gt;0,COUNTIF('2- AMLE'!$D$37:$AG$37,"Crypto FIAT Cards")&gt;0),D216="")</formula>
    </cfRule>
    <cfRule type="expression" priority="740" dxfId="3" stopIfTrue="1">
      <formula>AND(D216="",NOT(OR(COUNTIF('2- AMLE'!$D$37:$AG$37,"Custody of Crypto Assets")&gt;0,COUNTIF('2- AMLE'!$D$37:$AG$37,"Crypto Services (exchange, transfer)")&gt;0,COUNTIF('2- AMLE'!$D$37:$AG$37,"Crypto FIAT Cards")&gt;0)))</formula>
    </cfRule>
  </conditionalFormatting>
  <conditionalFormatting sqref="D217">
    <cfRule type="expression" priority="741" dxfId="0" stopIfTrue="1">
      <formula>AND(D217&lt;&gt;"",$D$216="",NOT(AND($D$216&lt;&gt;"",$D$216&gt;0)))</formula>
    </cfRule>
    <cfRule type="expression" priority="742" dxfId="1" stopIfTrue="1">
      <formula>AND(D217&lt;&gt;"",NOT($D$216=""),NOT(AND($D$216&lt;&gt;"",$D$216&gt;0)))</formula>
    </cfRule>
    <cfRule type="expression" priority="743" dxfId="2" stopIfTrue="1">
      <formula>AND(AND($D$216&lt;&gt;"",$D$216&gt;0),D217="")</formula>
    </cfRule>
    <cfRule type="expression" priority="744" dxfId="3" stopIfTrue="1">
      <formula>AND(D217="",NOT(AND($D$216&lt;&gt;"",$D$216&gt;0)))</formula>
    </cfRule>
  </conditionalFormatting>
  <conditionalFormatting sqref="D218">
    <cfRule type="expression" priority="745" dxfId="0" stopIfTrue="1">
      <formula>AND(D218&lt;&gt;"",COUNTA('2- AMLE'!$D$37:$AG$37)=0,NOT(OR(COUNTIF('2- AMLE'!$D$37:$AG$37,"Custody of Crypto Assets")&gt;0,COUNTIF('2- AMLE'!$D$37:$AG$37,"Crypto Services (exchange, transfer)")&gt;0,COUNTIF('2- AMLE'!$D$37:$AG$37,"Crypto FIAT Cards")&gt;0)))</formula>
    </cfRule>
    <cfRule type="expression" priority="746" dxfId="1" stopIfTrue="1">
      <formula>AND(D218&lt;&gt;"",NOT(COUNTA('2- AMLE'!$D$37:$AG$37)=0),NOT(OR(COUNTIF('2- AMLE'!$D$37:$AG$37,"Custody of Crypto Assets")&gt;0,COUNTIF('2- AMLE'!$D$37:$AG$37,"Crypto Services (exchange, transfer)")&gt;0,COUNTIF('2- AMLE'!$D$37:$AG$37,"Crypto FIAT Cards")&gt;0)))</formula>
    </cfRule>
    <cfRule type="expression" priority="747" dxfId="2" stopIfTrue="1">
      <formula>AND(OR(COUNTIF('2- AMLE'!$D$37:$AG$37,"Custody of Crypto Assets")&gt;0,COUNTIF('2- AMLE'!$D$37:$AG$37,"Crypto Services (exchange, transfer)")&gt;0,COUNTIF('2- AMLE'!$D$37:$AG$37,"Crypto FIAT Cards")&gt;0),D218="")</formula>
    </cfRule>
    <cfRule type="expression" priority="748" dxfId="3" stopIfTrue="1">
      <formula>AND(D218="",NOT(OR(COUNTIF('2- AMLE'!$D$37:$AG$37,"Custody of Crypto Assets")&gt;0,COUNTIF('2- AMLE'!$D$37:$AG$37,"Crypto Services (exchange, transfer)")&gt;0,COUNTIF('2- AMLE'!$D$37:$AG$37,"Crypto FIAT Cards")&gt;0)))</formula>
    </cfRule>
  </conditionalFormatting>
  <conditionalFormatting sqref="D219">
    <cfRule type="expression" priority="749" dxfId="0" stopIfTrue="1">
      <formula>AND(D219&lt;&gt;"",$D$218="",NOT(AND($D$218&lt;&gt;"",$D$218&gt;0)))</formula>
    </cfRule>
    <cfRule type="expression" priority="750" dxfId="1" stopIfTrue="1">
      <formula>AND(D219&lt;&gt;"",NOT($D$218=""),NOT(AND($D$218&lt;&gt;"",$D$218&gt;0)))</formula>
    </cfRule>
    <cfRule type="expression" priority="751" dxfId="2" stopIfTrue="1">
      <formula>AND(AND($D$218&lt;&gt;"",$D$218&gt;0),D219="")</formula>
    </cfRule>
    <cfRule type="expression" priority="752" dxfId="3" stopIfTrue="1">
      <formula>AND(D219="",NOT(AND($D$218&lt;&gt;"",$D$218&gt;0)))</formula>
    </cfRule>
  </conditionalFormatting>
  <conditionalFormatting sqref="D220">
    <cfRule type="expression" priority="753" dxfId="0" stopIfTrue="1">
      <formula>AND(D220&lt;&gt;"",COUNTA('2- AMLE'!$D$37:$AG$37)=0,NOT(OR(COUNTIF('2- AMLE'!$D$37:$AG$37,"Custody of Crypto Assets")&gt;0,COUNTIF('2- AMLE'!$D$37:$AG$37,"Crypto Services (exchange, transfer)")&gt;0,COUNTIF('2- AMLE'!$D$37:$AG$37,"Crypto FIAT Cards")&gt;0)))</formula>
    </cfRule>
    <cfRule type="expression" priority="754" dxfId="1" stopIfTrue="1">
      <formula>AND(D220&lt;&gt;"",NOT(COUNTA('2- AMLE'!$D$37:$AG$37)=0),NOT(OR(COUNTIF('2- AMLE'!$D$37:$AG$37,"Custody of Crypto Assets")&gt;0,COUNTIF('2- AMLE'!$D$37:$AG$37,"Crypto Services (exchange, transfer)")&gt;0,COUNTIF('2- AMLE'!$D$37:$AG$37,"Crypto FIAT Cards")&gt;0)))</formula>
    </cfRule>
    <cfRule type="expression" priority="755" dxfId="2" stopIfTrue="1">
      <formula>AND(OR(COUNTIF('2- AMLE'!$D$37:$AG$37,"Custody of Crypto Assets")&gt;0,COUNTIF('2- AMLE'!$D$37:$AG$37,"Crypto Services (exchange, transfer)")&gt;0,COUNTIF('2- AMLE'!$D$37:$AG$37,"Crypto FIAT Cards")&gt;0),D220="")</formula>
    </cfRule>
    <cfRule type="expression" priority="756" dxfId="3" stopIfTrue="1">
      <formula>AND(D220="",NOT(OR(COUNTIF('2- AMLE'!$D$37:$AG$37,"Custody of Crypto Assets")&gt;0,COUNTIF('2- AMLE'!$D$37:$AG$37,"Crypto Services (exchange, transfer)")&gt;0,COUNTIF('2- AMLE'!$D$37:$AG$37,"Crypto FIAT Cards")&gt;0)))</formula>
    </cfRule>
  </conditionalFormatting>
  <conditionalFormatting sqref="D221">
    <cfRule type="expression" priority="757" dxfId="0" stopIfTrue="1">
      <formula>AND(D221&lt;&gt;"",$D$220="",NOT(AND($D$220&lt;&gt;"",$D$220&gt;0)))</formula>
    </cfRule>
    <cfRule type="expression" priority="758" dxfId="1" stopIfTrue="1">
      <formula>AND(D221&lt;&gt;"",NOT($D$220=""),NOT(AND($D$220&lt;&gt;"",$D$220&gt;0)))</formula>
    </cfRule>
    <cfRule type="expression" priority="759" dxfId="2" stopIfTrue="1">
      <formula>AND(AND($D$220&lt;&gt;"",$D$220&gt;0),D221="")</formula>
    </cfRule>
    <cfRule type="expression" priority="760" dxfId="3" stopIfTrue="1">
      <formula>AND(D221="",NOT(AND($D$220&lt;&gt;"",$D$220&gt;0)))</formula>
    </cfRule>
  </conditionalFormatting>
  <conditionalFormatting sqref="D222">
    <cfRule type="expression" priority="761" dxfId="0" stopIfTrue="1">
      <formula>AND(D222&lt;&gt;"",COUNTA('2- AMLE'!$D$37:$AG$37)=0,NOT(OR(COUNTIF('2- AMLE'!$D$37:$AG$37,"Custody of Crypto Assets")&gt;0,COUNTIF('2- AMLE'!$D$37:$AG$37,"Crypto Services (exchange, transfer)")&gt;0,COUNTIF('2- AMLE'!$D$37:$AG$37,"Crypto FIAT Cards")&gt;0)))</formula>
    </cfRule>
    <cfRule type="expression" priority="762" dxfId="1" stopIfTrue="1">
      <formula>AND(D222&lt;&gt;"",NOT(COUNTA('2- AMLE'!$D$37:$AG$37)=0),NOT(OR(COUNTIF('2- AMLE'!$D$37:$AG$37,"Custody of Crypto Assets")&gt;0,COUNTIF('2- AMLE'!$D$37:$AG$37,"Crypto Services (exchange, transfer)")&gt;0,COUNTIF('2- AMLE'!$D$37:$AG$37,"Crypto FIAT Cards")&gt;0)))</formula>
    </cfRule>
    <cfRule type="expression" priority="763" dxfId="2" stopIfTrue="1">
      <formula>AND(OR(COUNTIF('2- AMLE'!$D$37:$AG$37,"Custody of Crypto Assets")&gt;0,COUNTIF('2- AMLE'!$D$37:$AG$37,"Crypto Services (exchange, transfer)")&gt;0,COUNTIF('2- AMLE'!$D$37:$AG$37,"Crypto FIAT Cards")&gt;0),D222="")</formula>
    </cfRule>
    <cfRule type="expression" priority="764" dxfId="3" stopIfTrue="1">
      <formula>AND(D222="",NOT(OR(COUNTIF('2- AMLE'!$D$37:$AG$37,"Custody of Crypto Assets")&gt;0,COUNTIF('2- AMLE'!$D$37:$AG$37,"Crypto Services (exchange, transfer)")&gt;0,COUNTIF('2- AMLE'!$D$37:$AG$37,"Crypto FIAT Cards")&gt;0)))</formula>
    </cfRule>
  </conditionalFormatting>
  <conditionalFormatting sqref="D223">
    <cfRule type="expression" priority="765" dxfId="0" stopIfTrue="1">
      <formula>AND(D223&lt;&gt;"",$D$222="",NOT(AND($D$222&lt;&gt;"",$D$222&gt;0)))</formula>
    </cfRule>
    <cfRule type="expression" priority="766" dxfId="1" stopIfTrue="1">
      <formula>AND(D223&lt;&gt;"",NOT($D$222=""),NOT(AND($D$222&lt;&gt;"",$D$222&gt;0)))</formula>
    </cfRule>
    <cfRule type="expression" priority="767" dxfId="2" stopIfTrue="1">
      <formula>AND(AND($D$222&lt;&gt;"",$D$222&gt;0),D223="")</formula>
    </cfRule>
    <cfRule type="expression" priority="768" dxfId="3" stopIfTrue="1">
      <formula>AND(D223="",NOT(AND($D$222&lt;&gt;"",$D$222&gt;0)))</formula>
    </cfRule>
  </conditionalFormatting>
  <conditionalFormatting sqref="D224">
    <cfRule type="expression" priority="769" dxfId="0" stopIfTrue="1">
      <formula>AND(D224&lt;&gt;"",COUNTA('2- AMLE'!$D$37:$AG$37)=0,NOT(OR(COUNTIF('2- AMLE'!$D$37:$AG$37,"Custody of Crypto Assets")&gt;0,COUNTIF('2- AMLE'!$D$37:$AG$37,"Crypto Services (exchange, transfer)")&gt;0,COUNTIF('2- AMLE'!$D$37:$AG$37,"Crypto FIAT Cards")&gt;0)))</formula>
    </cfRule>
    <cfRule type="expression" priority="770" dxfId="1" stopIfTrue="1">
      <formula>AND(D224&lt;&gt;"",NOT(COUNTA('2- AMLE'!$D$37:$AG$37)=0),NOT(OR(COUNTIF('2- AMLE'!$D$37:$AG$37,"Custody of Crypto Assets")&gt;0,COUNTIF('2- AMLE'!$D$37:$AG$37,"Crypto Services (exchange, transfer)")&gt;0,COUNTIF('2- AMLE'!$D$37:$AG$37,"Crypto FIAT Cards")&gt;0)))</formula>
    </cfRule>
    <cfRule type="expression" priority="771" dxfId="2" stopIfTrue="1">
      <formula>AND(OR(COUNTIF('2- AMLE'!$D$37:$AG$37,"Custody of Crypto Assets")&gt;0,COUNTIF('2- AMLE'!$D$37:$AG$37,"Crypto Services (exchange, transfer)")&gt;0,COUNTIF('2- AMLE'!$D$37:$AG$37,"Crypto FIAT Cards")&gt;0),D224="")</formula>
    </cfRule>
    <cfRule type="expression" priority="772" dxfId="3" stopIfTrue="1">
      <formula>AND(D224="",NOT(OR(COUNTIF('2- AMLE'!$D$37:$AG$37,"Custody of Crypto Assets")&gt;0,COUNTIF('2- AMLE'!$D$37:$AG$37,"Crypto Services (exchange, transfer)")&gt;0,COUNTIF('2- AMLE'!$D$37:$AG$37,"Crypto FIAT Cards")&gt;0)))</formula>
    </cfRule>
  </conditionalFormatting>
  <conditionalFormatting sqref="D225">
    <cfRule type="expression" priority="773" dxfId="0" stopIfTrue="1">
      <formula>AND(D225&lt;&gt;"",COUNTA('2- AMLE'!$D$37:$AG$37)=0,NOT(OR(COUNTIF('2- AMLE'!$D$37:$AG$37,"Custody of Crypto Assets")&gt;0,COUNTIF('2- AMLE'!$D$37:$AG$37,"Crypto Services (exchange, transfer)")&gt;0,COUNTIF('2- AMLE'!$D$37:$AG$37,"Crypto FIAT Cards")&gt;0)))</formula>
    </cfRule>
    <cfRule type="expression" priority="774" dxfId="1" stopIfTrue="1">
      <formula>AND(D225&lt;&gt;"",NOT(COUNTA('2- AMLE'!$D$37:$AG$37)=0),NOT(OR(COUNTIF('2- AMLE'!$D$37:$AG$37,"Custody of Crypto Assets")&gt;0,COUNTIF('2- AMLE'!$D$37:$AG$37,"Crypto Services (exchange, transfer)")&gt;0,COUNTIF('2- AMLE'!$D$37:$AG$37,"Crypto FIAT Cards")&gt;0)))</formula>
    </cfRule>
    <cfRule type="expression" priority="775" dxfId="2" stopIfTrue="1">
      <formula>AND(OR(COUNTIF('2- AMLE'!$D$37:$AG$37,"Custody of Crypto Assets")&gt;0,COUNTIF('2- AMLE'!$D$37:$AG$37,"Crypto Services (exchange, transfer)")&gt;0,COUNTIF('2- AMLE'!$D$37:$AG$37,"Crypto FIAT Cards")&gt;0),D225="")</formula>
    </cfRule>
    <cfRule type="expression" priority="776" dxfId="3" stopIfTrue="1">
      <formula>AND(D225="",NOT(OR(COUNTIF('2- AMLE'!$D$37:$AG$37,"Custody of Crypto Assets")&gt;0,COUNTIF('2- AMLE'!$D$37:$AG$37,"Crypto Services (exchange, transfer)")&gt;0,COUNTIF('2- AMLE'!$D$37:$AG$37,"Crypto FIAT Cards")&gt;0)))</formula>
    </cfRule>
  </conditionalFormatting>
  <conditionalFormatting sqref="D226">
    <cfRule type="expression" priority="777" dxfId="0" stopIfTrue="1">
      <formula>AND(D226&lt;&gt;"",COUNTA('2- AMLE'!$D$37:$AG$37)=0,NOT(OR(COUNTIF('2- AMLE'!$D$37:$AG$37,"Custody of Crypto Assets")&gt;0,COUNTIF('2- AMLE'!$D$37:$AG$37,"Crypto Services (exchange, transfer)")&gt;0,COUNTIF('2- AMLE'!$D$37:$AG$37,"Crypto FIAT Cards")&gt;0)))</formula>
    </cfRule>
    <cfRule type="expression" priority="778" dxfId="1" stopIfTrue="1">
      <formula>AND(D226&lt;&gt;"",NOT(COUNTA('2- AMLE'!$D$37:$AG$37)=0),NOT(OR(COUNTIF('2- AMLE'!$D$37:$AG$37,"Custody of Crypto Assets")&gt;0,COUNTIF('2- AMLE'!$D$37:$AG$37,"Crypto Services (exchange, transfer)")&gt;0,COUNTIF('2- AMLE'!$D$37:$AG$37,"Crypto FIAT Cards")&gt;0)))</formula>
    </cfRule>
    <cfRule type="expression" priority="779" dxfId="2" stopIfTrue="1">
      <formula>AND(OR(COUNTIF('2- AMLE'!$D$37:$AG$37,"Custody of Crypto Assets")&gt;0,COUNTIF('2- AMLE'!$D$37:$AG$37,"Crypto Services (exchange, transfer)")&gt;0,COUNTIF('2- AMLE'!$D$37:$AG$37,"Crypto FIAT Cards")&gt;0),D226="")</formula>
    </cfRule>
    <cfRule type="expression" priority="780" dxfId="3" stopIfTrue="1">
      <formula>AND(D226="",NOT(OR(COUNTIF('2- AMLE'!$D$37:$AG$37,"Custody of Crypto Assets")&gt;0,COUNTIF('2- AMLE'!$D$37:$AG$37,"Crypto Services (exchange, transfer)")&gt;0,COUNTIF('2- AMLE'!$D$37:$AG$37,"Crypto FIAT Cards")&gt;0)))</formula>
    </cfRule>
  </conditionalFormatting>
  <conditionalFormatting sqref="D227">
    <cfRule type="expression" priority="781" dxfId="0" stopIfTrue="1">
      <formula>AND(D227&lt;&gt;"",$D$226="",NOT(AND($D$226&lt;&gt;"",$D$226="Yes")))</formula>
    </cfRule>
    <cfRule type="expression" priority="782" dxfId="1" stopIfTrue="1">
      <formula>AND(D227&lt;&gt;"",NOT($D$226=""),NOT(AND($D$226&lt;&gt;"",$D$226="Yes")))</formula>
    </cfRule>
    <cfRule type="expression" priority="783" dxfId="2" stopIfTrue="1">
      <formula>AND(AND($D$226&lt;&gt;"",$D$226="Yes"),D227="")</formula>
    </cfRule>
    <cfRule type="expression" priority="784" dxfId="3" stopIfTrue="1">
      <formula>AND(D227="",NOT(AND($D$226&lt;&gt;"",$D$226="Yes")))</formula>
    </cfRule>
  </conditionalFormatting>
  <conditionalFormatting sqref="D228">
    <cfRule type="expression" priority="785" dxfId="0" stopIfTrue="1">
      <formula>AND(D228&lt;&gt;"",$D$226="",NOT(AND($D$226&lt;&gt;"",$D$226="Yes")))</formula>
    </cfRule>
    <cfRule type="expression" priority="786" dxfId="1" stopIfTrue="1">
      <formula>AND(D228&lt;&gt;"",NOT($D$226=""),NOT(AND($D$226&lt;&gt;"",$D$226="Yes")))</formula>
    </cfRule>
    <cfRule type="expression" priority="787" dxfId="2" stopIfTrue="1">
      <formula>AND(AND($D$226&lt;&gt;"",$D$226="Yes"),D228="")</formula>
    </cfRule>
    <cfRule type="expression" priority="788" dxfId="3" stopIfTrue="1">
      <formula>AND(D228="",NOT(AND($D$226&lt;&gt;"",$D$226="Yes")))</formula>
    </cfRule>
  </conditionalFormatting>
  <conditionalFormatting sqref="D229">
    <cfRule type="expression" priority="789" dxfId="0" stopIfTrue="1">
      <formula>AND(D229&lt;&gt;"",COUNTA('2- AMLE'!$D$37:$AG$37)=0,NOT(OR(COUNTIF('2- AMLE'!$D$37:$AG$37,"Custody of Crypto Assets")&gt;0,COUNTIF('2- AMLE'!$D$37:$AG$37,"Crypto Services (exchange, transfer)")&gt;0,COUNTIF('2- AMLE'!$D$37:$AG$37,"Crypto FIAT Cards")&gt;0)))</formula>
    </cfRule>
    <cfRule type="expression" priority="790" dxfId="1" stopIfTrue="1">
      <formula>AND(D229&lt;&gt;"",NOT(COUNTA('2- AMLE'!$D$37:$AG$37)=0),NOT(OR(COUNTIF('2- AMLE'!$D$37:$AG$37,"Custody of Crypto Assets")&gt;0,COUNTIF('2- AMLE'!$D$37:$AG$37,"Crypto Services (exchange, transfer)")&gt;0,COUNTIF('2- AMLE'!$D$37:$AG$37,"Crypto FIAT Cards")&gt;0)))</formula>
    </cfRule>
    <cfRule type="expression" priority="791" dxfId="2" stopIfTrue="1">
      <formula>AND(OR(COUNTIF('2- AMLE'!$D$37:$AG$37,"Custody of Crypto Assets")&gt;0,COUNTIF('2- AMLE'!$D$37:$AG$37,"Crypto Services (exchange, transfer)")&gt;0,COUNTIF('2- AMLE'!$D$37:$AG$37,"Crypto FIAT Cards")&gt;0),D229="")</formula>
    </cfRule>
    <cfRule type="expression" priority="792" dxfId="3" stopIfTrue="1">
      <formula>AND(D229="",NOT(OR(COUNTIF('2- AMLE'!$D$37:$AG$37,"Custody of Crypto Assets")&gt;0,COUNTIF('2- AMLE'!$D$37:$AG$37,"Crypto Services (exchange, transfer)")&gt;0,COUNTIF('2- AMLE'!$D$37:$AG$37,"Crypto FIAT Cards")&gt;0)))</formula>
    </cfRule>
  </conditionalFormatting>
  <conditionalFormatting sqref="D230">
    <cfRule type="expression" priority="793" dxfId="0" stopIfTrue="1">
      <formula>AND(D230&lt;&gt;"",COUNTA('2- AMLE'!$D$37:$AG$37)=0,NOT(OR(COUNTIF('2- AMLE'!$D$37:$AG$37,"Custody of Crypto Assets")&gt;0,COUNTIF('2- AMLE'!$D$37:$AG$37,"Crypto Services (exchange, transfer)")&gt;0,COUNTIF('2- AMLE'!$D$37:$AG$37,"Crypto FIAT Cards")&gt;0)))</formula>
    </cfRule>
    <cfRule type="expression" priority="794" dxfId="1" stopIfTrue="1">
      <formula>AND(D230&lt;&gt;"",NOT(COUNTA('2- AMLE'!$D$37:$AG$37)=0),NOT(OR(COUNTIF('2- AMLE'!$D$37:$AG$37,"Custody of Crypto Assets")&gt;0,COUNTIF('2- AMLE'!$D$37:$AG$37,"Crypto Services (exchange, transfer)")&gt;0,COUNTIF('2- AMLE'!$D$37:$AG$37,"Crypto FIAT Cards")&gt;0)))</formula>
    </cfRule>
    <cfRule type="expression" priority="795" dxfId="2" stopIfTrue="1">
      <formula>AND(OR(COUNTIF('2- AMLE'!$D$37:$AG$37,"Custody of Crypto Assets")&gt;0,COUNTIF('2- AMLE'!$D$37:$AG$37,"Crypto Services (exchange, transfer)")&gt;0,COUNTIF('2- AMLE'!$D$37:$AG$37,"Crypto FIAT Cards")&gt;0),D230="")</formula>
    </cfRule>
    <cfRule type="expression" priority="796" dxfId="3" stopIfTrue="1">
      <formula>AND(D230="",NOT(OR(COUNTIF('2- AMLE'!$D$37:$AG$37,"Custody of Crypto Assets")&gt;0,COUNTIF('2- AMLE'!$D$37:$AG$37,"Crypto Services (exchange, transfer)")&gt;0,COUNTIF('2- AMLE'!$D$37:$AG$37,"Crypto FIAT Cards")&gt;0)))</formula>
    </cfRule>
  </conditionalFormatting>
  <conditionalFormatting sqref="D231">
    <cfRule type="expression" priority="797" dxfId="0" stopIfTrue="1">
      <formula>AND(D231&lt;&gt;"",$D$230="",NOT(AND($D$230&lt;&gt;"",$D$230&gt;0)))</formula>
    </cfRule>
    <cfRule type="expression" priority="798" dxfId="1" stopIfTrue="1">
      <formula>AND(D231&lt;&gt;"",NOT($D$230=""),NOT(AND($D$230&lt;&gt;"",$D$230&gt;0)))</formula>
    </cfRule>
    <cfRule type="expression" priority="799" dxfId="2" stopIfTrue="1">
      <formula>AND(AND($D$230&lt;&gt;"",$D$230&gt;0),D231="")</formula>
    </cfRule>
    <cfRule type="expression" priority="800" dxfId="3" stopIfTrue="1">
      <formula>AND(D231="",NOT(AND($D$230&lt;&gt;"",$D$230&gt;0)))</formula>
    </cfRule>
  </conditionalFormatting>
  <conditionalFormatting sqref="D232">
    <cfRule type="expression" priority="801" dxfId="0" stopIfTrue="1">
      <formula>AND(D232&lt;&gt;"",COUNTA('2- AMLE'!$D$37:$AG$37)=0,NOT(OR(COUNTIF('2- AMLE'!$D$37:$AG$37,"Custody of Crypto Assets")&gt;0,COUNTIF('2- AMLE'!$D$37:$AG$37,"Crypto Services (exchange, transfer)")&gt;0,COUNTIF('2- AMLE'!$D$37:$AG$37,"Crypto FIAT Cards")&gt;0)))</formula>
    </cfRule>
    <cfRule type="expression" priority="802" dxfId="1" stopIfTrue="1">
      <formula>AND(D232&lt;&gt;"",NOT(COUNTA('2- AMLE'!$D$37:$AG$37)=0),NOT(OR(COUNTIF('2- AMLE'!$D$37:$AG$37,"Custody of Crypto Assets")&gt;0,COUNTIF('2- AMLE'!$D$37:$AG$37,"Crypto Services (exchange, transfer)")&gt;0,COUNTIF('2- AMLE'!$D$37:$AG$37,"Crypto FIAT Cards")&gt;0)))</formula>
    </cfRule>
    <cfRule type="expression" priority="803" dxfId="2" stopIfTrue="1">
      <formula>AND(OR(COUNTIF('2- AMLE'!$D$37:$AG$37,"Custody of Crypto Assets")&gt;0,COUNTIF('2- AMLE'!$D$37:$AG$37,"Crypto Services (exchange, transfer)")&gt;0,COUNTIF('2- AMLE'!$D$37:$AG$37,"Crypto FIAT Cards")&gt;0),D232="")</formula>
    </cfRule>
    <cfRule type="expression" priority="804" dxfId="3" stopIfTrue="1">
      <formula>AND(D232="",NOT(OR(COUNTIF('2- AMLE'!$D$37:$AG$37,"Custody of Crypto Assets")&gt;0,COUNTIF('2- AMLE'!$D$37:$AG$37,"Crypto Services (exchange, transfer)")&gt;0,COUNTIF('2- AMLE'!$D$37:$AG$37,"Crypto FIAT Cards")&gt;0)))</formula>
    </cfRule>
  </conditionalFormatting>
  <conditionalFormatting sqref="D233">
    <cfRule type="expression" priority="805" dxfId="0" stopIfTrue="1">
      <formula>AND(D233&lt;&gt;"",$D$232="",NOT(AND($D$232&lt;&gt;"",$D$232&gt;0)))</formula>
    </cfRule>
    <cfRule type="expression" priority="806" dxfId="1" stopIfTrue="1">
      <formula>AND(D233&lt;&gt;"",NOT($D$232=""),NOT(AND($D$232&lt;&gt;"",$D$232&gt;0)))</formula>
    </cfRule>
    <cfRule type="expression" priority="807" dxfId="2" stopIfTrue="1">
      <formula>AND(AND($D$232&lt;&gt;"",$D$232&gt;0),D233="")</formula>
    </cfRule>
    <cfRule type="expression" priority="808" dxfId="3" stopIfTrue="1">
      <formula>AND(D233="",NOT(AND($D$232&lt;&gt;"",$D$232&gt;0)))</formula>
    </cfRule>
  </conditionalFormatting>
  <conditionalFormatting sqref="D234">
    <cfRule type="expression" priority="809" dxfId="0" stopIfTrue="1">
      <formula>AND(D234&lt;&gt;"",COUNTA('2- AMLE'!$D$37:$AG$37)=0,NOT(OR(COUNTIF('2- AMLE'!$D$37:$AG$37,"Custody of Crypto Assets")&gt;0,COUNTIF('2- AMLE'!$D$37:$AG$37,"Crypto Services (exchange, transfer)")&gt;0,COUNTIF('2- AMLE'!$D$37:$AG$37,"Crypto FIAT Cards")&gt;0)))</formula>
    </cfRule>
    <cfRule type="expression" priority="810" dxfId="1" stopIfTrue="1">
      <formula>AND(D234&lt;&gt;"",NOT(COUNTA('2- AMLE'!$D$37:$AG$37)=0),NOT(OR(COUNTIF('2- AMLE'!$D$37:$AG$37,"Custody of Crypto Assets")&gt;0,COUNTIF('2- AMLE'!$D$37:$AG$37,"Crypto Services (exchange, transfer)")&gt;0,COUNTIF('2- AMLE'!$D$37:$AG$37,"Crypto FIAT Cards")&gt;0)))</formula>
    </cfRule>
    <cfRule type="expression" priority="811" dxfId="2" stopIfTrue="1">
      <formula>AND(OR(COUNTIF('2- AMLE'!$D$37:$AG$37,"Custody of Crypto Assets")&gt;0,COUNTIF('2- AMLE'!$D$37:$AG$37,"Crypto Services (exchange, transfer)")&gt;0,COUNTIF('2- AMLE'!$D$37:$AG$37,"Crypto FIAT Cards")&gt;0),D234="")</formula>
    </cfRule>
    <cfRule type="expression" priority="812" dxfId="3" stopIfTrue="1">
      <formula>AND(D234="",NOT(OR(COUNTIF('2- AMLE'!$D$37:$AG$37,"Custody of Crypto Assets")&gt;0,COUNTIF('2- AMLE'!$D$37:$AG$37,"Crypto Services (exchange, transfer)")&gt;0,COUNTIF('2- AMLE'!$D$37:$AG$37,"Crypto FIAT Cards")&gt;0)))</formula>
    </cfRule>
  </conditionalFormatting>
  <conditionalFormatting sqref="D235">
    <cfRule type="expression" priority="813" dxfId="0" stopIfTrue="1">
      <formula>AND(D235&lt;&gt;"",$D$234="",NOT(AND($D$234&lt;&gt;"",$D$234&gt;0)))</formula>
    </cfRule>
    <cfRule type="expression" priority="814" dxfId="1" stopIfTrue="1">
      <formula>AND(D235&lt;&gt;"",NOT($D$234=""),NOT(AND($D$234&lt;&gt;"",$D$234&gt;0)))</formula>
    </cfRule>
    <cfRule type="expression" priority="815" dxfId="2" stopIfTrue="1">
      <formula>AND(AND($D$234&lt;&gt;"",$D$234&gt;0),D235="")</formula>
    </cfRule>
    <cfRule type="expression" priority="816" dxfId="3" stopIfTrue="1">
      <formula>AND(D235="",NOT(AND($D$234&lt;&gt;"",$D$234&gt;0)))</formula>
    </cfRule>
  </conditionalFormatting>
  <conditionalFormatting sqref="D236">
    <cfRule type="expression" priority="817" dxfId="0" stopIfTrue="1">
      <formula>AND(D236&lt;&gt;"",COUNTA('2- AMLE'!$D$37:$AG$37)=0,NOT(OR(COUNTIF('2- AMLE'!$D$37:$AG$37,"Custody of Crypto Assets")&gt;0,COUNTIF('2- AMLE'!$D$37:$AG$37,"Crypto Services (exchange, transfer)")&gt;0,COUNTIF('2- AMLE'!$D$37:$AG$37,"Crypto FIAT Cards")&gt;0)))</formula>
    </cfRule>
    <cfRule type="expression" priority="818" dxfId="1" stopIfTrue="1">
      <formula>AND(D236&lt;&gt;"",NOT(COUNTA('2- AMLE'!$D$37:$AG$37)=0),NOT(OR(COUNTIF('2- AMLE'!$D$37:$AG$37,"Custody of Crypto Assets")&gt;0,COUNTIF('2- AMLE'!$D$37:$AG$37,"Crypto Services (exchange, transfer)")&gt;0,COUNTIF('2- AMLE'!$D$37:$AG$37,"Crypto FIAT Cards")&gt;0)))</formula>
    </cfRule>
    <cfRule type="expression" priority="819" dxfId="2" stopIfTrue="1">
      <formula>AND(OR(COUNTIF('2- AMLE'!$D$37:$AG$37,"Custody of Crypto Assets")&gt;0,COUNTIF('2- AMLE'!$D$37:$AG$37,"Crypto Services (exchange, transfer)")&gt;0,COUNTIF('2- AMLE'!$D$37:$AG$37,"Crypto FIAT Cards")&gt;0),D236="")</formula>
    </cfRule>
    <cfRule type="expression" priority="820" dxfId="3" stopIfTrue="1">
      <formula>AND(D236="",NOT(OR(COUNTIF('2- AMLE'!$D$37:$AG$37,"Custody of Crypto Assets")&gt;0,COUNTIF('2- AMLE'!$D$37:$AG$37,"Crypto Services (exchange, transfer)")&gt;0,COUNTIF('2- AMLE'!$D$37:$AG$37,"Crypto FIAT Cards")&gt;0)))</formula>
    </cfRule>
  </conditionalFormatting>
  <conditionalFormatting sqref="D237">
    <cfRule type="expression" priority="821" dxfId="0" stopIfTrue="1">
      <formula>AND(D237&lt;&gt;"",$D$236="",NOT(AND($D$236&lt;&gt;"",$D$236&gt;0)))</formula>
    </cfRule>
    <cfRule type="expression" priority="822" dxfId="1" stopIfTrue="1">
      <formula>AND(D237&lt;&gt;"",NOT($D$236=""),NOT(AND($D$236&lt;&gt;"",$D$236&gt;0)))</formula>
    </cfRule>
    <cfRule type="expression" priority="823" dxfId="2" stopIfTrue="1">
      <formula>AND(AND($D$236&lt;&gt;"",$D$236&gt;0),D237="")</formula>
    </cfRule>
    <cfRule type="expression" priority="824" dxfId="3" stopIfTrue="1">
      <formula>AND(D237="",NOT(AND($D$236&lt;&gt;"",$D$236&gt;0)))</formula>
    </cfRule>
  </conditionalFormatting>
  <conditionalFormatting sqref="D238">
    <cfRule type="expression" priority="825" dxfId="0" stopIfTrue="1">
      <formula>AND(D238&lt;&gt;"",COUNTA('2- AMLE'!$D$37:$AG$37)=0,NOT(OR(COUNTIF('2- AMLE'!$D$37:$AG$37,"Custody of Crypto Assets")&gt;0,COUNTIF('2- AMLE'!$D$37:$AG$37,"Crypto Services (exchange, transfer)")&gt;0,COUNTIF('2- AMLE'!$D$37:$AG$37,"Crypto FIAT Cards")&gt;0)))</formula>
    </cfRule>
    <cfRule type="expression" priority="826" dxfId="1" stopIfTrue="1">
      <formula>AND(D238&lt;&gt;"",NOT(COUNTA('2- AMLE'!$D$37:$AG$37)=0),NOT(OR(COUNTIF('2- AMLE'!$D$37:$AG$37,"Custody of Crypto Assets")&gt;0,COUNTIF('2- AMLE'!$D$37:$AG$37,"Crypto Services (exchange, transfer)")&gt;0,COUNTIF('2- AMLE'!$D$37:$AG$37,"Crypto FIAT Cards")&gt;0)))</formula>
    </cfRule>
    <cfRule type="expression" priority="827" dxfId="2" stopIfTrue="1">
      <formula>AND(OR(COUNTIF('2- AMLE'!$D$37:$AG$37,"Custody of Crypto Assets")&gt;0,COUNTIF('2- AMLE'!$D$37:$AG$37,"Crypto Services (exchange, transfer)")&gt;0,COUNTIF('2- AMLE'!$D$37:$AG$37,"Crypto FIAT Cards")&gt;0),D238="")</formula>
    </cfRule>
    <cfRule type="expression" priority="828" dxfId="3" stopIfTrue="1">
      <formula>AND(D238="",NOT(OR(COUNTIF('2- AMLE'!$D$37:$AG$37,"Custody of Crypto Assets")&gt;0,COUNTIF('2- AMLE'!$D$37:$AG$37,"Crypto Services (exchange, transfer)")&gt;0,COUNTIF('2- AMLE'!$D$37:$AG$37,"Crypto FIAT Cards")&gt;0)))</formula>
    </cfRule>
  </conditionalFormatting>
  <conditionalFormatting sqref="D239">
    <cfRule type="expression" priority="829" dxfId="0" stopIfTrue="1">
      <formula>AND(D239&lt;&gt;"",$D$238="",NOT(AND($D$238&lt;&gt;"",$D$238&gt;0)))</formula>
    </cfRule>
    <cfRule type="expression" priority="830" dxfId="1" stopIfTrue="1">
      <formula>AND(D239&lt;&gt;"",NOT($D$238=""),NOT(AND($D$238&lt;&gt;"",$D$238&gt;0)))</formula>
    </cfRule>
    <cfRule type="expression" priority="831" dxfId="2" stopIfTrue="1">
      <formula>AND(AND($D$238&lt;&gt;"",$D$238&gt;0),D239="")</formula>
    </cfRule>
    <cfRule type="expression" priority="832" dxfId="3" stopIfTrue="1">
      <formula>AND(D239="",NOT(AND($D$238&lt;&gt;"",$D$238&gt;0)))</formula>
    </cfRule>
  </conditionalFormatting>
  <conditionalFormatting sqref="D240">
    <cfRule type="expression" priority="833" dxfId="0" stopIfTrue="1">
      <formula>AND(D240&lt;&gt;"",COUNTA('2- AMLE'!$D$37:$AG$37)=0,NOT(OR(COUNTIF('2- AMLE'!$D$37:$AG$37,"Custody of Crypto Assets")&gt;0,COUNTIF('2- AMLE'!$D$37:$AG$37,"Crypto Services (exchange, transfer)")&gt;0,COUNTIF('2- AMLE'!$D$37:$AG$37,"Crypto FIAT Cards")&gt;0)))</formula>
    </cfRule>
    <cfRule type="expression" priority="834" dxfId="1" stopIfTrue="1">
      <formula>AND(D240&lt;&gt;"",NOT(COUNTA('2- AMLE'!$D$37:$AG$37)=0),NOT(OR(COUNTIF('2- AMLE'!$D$37:$AG$37,"Custody of Crypto Assets")&gt;0,COUNTIF('2- AMLE'!$D$37:$AG$37,"Crypto Services (exchange, transfer)")&gt;0,COUNTIF('2- AMLE'!$D$37:$AG$37,"Crypto FIAT Cards")&gt;0)))</formula>
    </cfRule>
    <cfRule type="expression" priority="835" dxfId="2" stopIfTrue="1">
      <formula>AND(OR(COUNTIF('2- AMLE'!$D$37:$AG$37,"Custody of Crypto Assets")&gt;0,COUNTIF('2- AMLE'!$D$37:$AG$37,"Crypto Services (exchange, transfer)")&gt;0,COUNTIF('2- AMLE'!$D$37:$AG$37,"Crypto FIAT Cards")&gt;0),D240="")</formula>
    </cfRule>
    <cfRule type="expression" priority="836" dxfId="3" stopIfTrue="1">
      <formula>AND(D240="",NOT(OR(COUNTIF('2- AMLE'!$D$37:$AG$37,"Custody of Crypto Assets")&gt;0,COUNTIF('2- AMLE'!$D$37:$AG$37,"Crypto Services (exchange, transfer)")&gt;0,COUNTIF('2- AMLE'!$D$37:$AG$37,"Crypto FIAT Cards")&gt;0)))</formula>
    </cfRule>
  </conditionalFormatting>
  <conditionalFormatting sqref="D241">
    <cfRule type="expression" priority="837" dxfId="0" stopIfTrue="1">
      <formula>AND(D241&lt;&gt;"",$D$240="",NOT(AND($D$240&lt;&gt;"",$D$240&gt;0)))</formula>
    </cfRule>
    <cfRule type="expression" priority="838" dxfId="1" stopIfTrue="1">
      <formula>AND(D241&lt;&gt;"",NOT($D$240=""),NOT(AND($D$240&lt;&gt;"",$D$240&gt;0)))</formula>
    </cfRule>
    <cfRule type="expression" priority="839" dxfId="2" stopIfTrue="1">
      <formula>AND(AND($D$240&lt;&gt;"",$D$240&gt;0),D241="")</formula>
    </cfRule>
    <cfRule type="expression" priority="840" dxfId="3" stopIfTrue="1">
      <formula>AND(D241="",NOT(AND($D$240&lt;&gt;"",$D$240&gt;0)))</formula>
    </cfRule>
  </conditionalFormatting>
  <conditionalFormatting sqref="D242">
    <cfRule type="expression" priority="841" dxfId="0" stopIfTrue="1">
      <formula>AND(D242&lt;&gt;"",COUNTA('2- AMLE'!$D$37:$AG$37)=0,NOT(OR(COUNTIF('2- AMLE'!$D$37:$AG$37,"Custody of Crypto Assets")&gt;0,COUNTIF('2- AMLE'!$D$37:$AG$37,"Crypto Services (exchange, transfer)")&gt;0,COUNTIF('2- AMLE'!$D$37:$AG$37,"Crypto FIAT Cards")&gt;0)))</formula>
    </cfRule>
    <cfRule type="expression" priority="842" dxfId="1" stopIfTrue="1">
      <formula>AND(D242&lt;&gt;"",NOT(COUNTA('2- AMLE'!$D$37:$AG$37)=0),NOT(OR(COUNTIF('2- AMLE'!$D$37:$AG$37,"Custody of Crypto Assets")&gt;0,COUNTIF('2- AMLE'!$D$37:$AG$37,"Crypto Services (exchange, transfer)")&gt;0,COUNTIF('2- AMLE'!$D$37:$AG$37,"Crypto FIAT Cards")&gt;0)))</formula>
    </cfRule>
    <cfRule type="expression" priority="843" dxfId="2" stopIfTrue="1">
      <formula>AND(OR(COUNTIF('2- AMLE'!$D$37:$AG$37,"Custody of Crypto Assets")&gt;0,COUNTIF('2- AMLE'!$D$37:$AG$37,"Crypto Services (exchange, transfer)")&gt;0,COUNTIF('2- AMLE'!$D$37:$AG$37,"Crypto FIAT Cards")&gt;0),D242="")</formula>
    </cfRule>
    <cfRule type="expression" priority="844" dxfId="3" stopIfTrue="1">
      <formula>AND(D242="",NOT(OR(COUNTIF('2- AMLE'!$D$37:$AG$37,"Custody of Crypto Assets")&gt;0,COUNTIF('2- AMLE'!$D$37:$AG$37,"Crypto Services (exchange, transfer)")&gt;0,COUNTIF('2- AMLE'!$D$37:$AG$37,"Crypto FIAT Cards")&gt;0)))</formula>
    </cfRule>
  </conditionalFormatting>
  <conditionalFormatting sqref="D243">
    <cfRule type="expression" priority="845" dxfId="0" stopIfTrue="1">
      <formula>AND(D243&lt;&gt;"",$D$242="",NOT(AND($D$242&lt;&gt;"",$D$242&gt;0)))</formula>
    </cfRule>
    <cfRule type="expression" priority="846" dxfId="1" stopIfTrue="1">
      <formula>AND(D243&lt;&gt;"",NOT($D$242=""),NOT(AND($D$242&lt;&gt;"",$D$242&gt;0)))</formula>
    </cfRule>
    <cfRule type="expression" priority="847" dxfId="2" stopIfTrue="1">
      <formula>AND(AND($D$242&lt;&gt;"",$D$242&gt;0),D243="")</formula>
    </cfRule>
    <cfRule type="expression" priority="848" dxfId="3" stopIfTrue="1">
      <formula>AND(D243="",NOT(AND($D$242&lt;&gt;"",$D$242&gt;0)))</formula>
    </cfRule>
  </conditionalFormatting>
  <conditionalFormatting sqref="D244">
    <cfRule type="expression" priority="849" dxfId="0" stopIfTrue="1">
      <formula>AND(D244&lt;&gt;"",COUNTA('2- AMLE'!$D$37:$AG$37)=0,NOT(OR(COUNTIF('2- AMLE'!$D$37:$AG$37,"Custody of Crypto Assets")&gt;0,COUNTIF('2- AMLE'!$D$37:$AG$37,"Crypto Services (exchange, transfer)")&gt;0,COUNTIF('2- AMLE'!$D$37:$AG$37,"Crypto FIAT Cards")&gt;0)))</formula>
    </cfRule>
    <cfRule type="expression" priority="850" dxfId="1" stopIfTrue="1">
      <formula>AND(D244&lt;&gt;"",NOT(COUNTA('2- AMLE'!$D$37:$AG$37)=0),NOT(OR(COUNTIF('2- AMLE'!$D$37:$AG$37,"Custody of Crypto Assets")&gt;0,COUNTIF('2- AMLE'!$D$37:$AG$37,"Crypto Services (exchange, transfer)")&gt;0,COUNTIF('2- AMLE'!$D$37:$AG$37,"Crypto FIAT Cards")&gt;0)))</formula>
    </cfRule>
    <cfRule type="expression" priority="851" dxfId="2" stopIfTrue="1">
      <formula>AND(OR(COUNTIF('2- AMLE'!$D$37:$AG$37,"Custody of Crypto Assets")&gt;0,COUNTIF('2- AMLE'!$D$37:$AG$37,"Crypto Services (exchange, transfer)")&gt;0,COUNTIF('2- AMLE'!$D$37:$AG$37,"Crypto FIAT Cards")&gt;0),D244="")</formula>
    </cfRule>
    <cfRule type="expression" priority="852" dxfId="3" stopIfTrue="1">
      <formula>AND(D244="",NOT(OR(COUNTIF('2- AMLE'!$D$37:$AG$37,"Custody of Crypto Assets")&gt;0,COUNTIF('2- AMLE'!$D$37:$AG$37,"Crypto Services (exchange, transfer)")&gt;0,COUNTIF('2- AMLE'!$D$37:$AG$37,"Crypto FIAT Cards")&gt;0)))</formula>
    </cfRule>
  </conditionalFormatting>
  <conditionalFormatting sqref="D245">
    <cfRule type="expression" priority="853" dxfId="0" stopIfTrue="1">
      <formula>AND(D245&lt;&gt;"",$D$244="",NOT(AND($D$244&lt;&gt;"",$D$244&gt;0)))</formula>
    </cfRule>
    <cfRule type="expression" priority="854" dxfId="1" stopIfTrue="1">
      <formula>AND(D245&lt;&gt;"",NOT($D$244=""),NOT(AND($D$244&lt;&gt;"",$D$244&gt;0)))</formula>
    </cfRule>
    <cfRule type="expression" priority="855" dxfId="2" stopIfTrue="1">
      <formula>AND(AND($D$244&lt;&gt;"",$D$244&gt;0),D245="")</formula>
    </cfRule>
    <cfRule type="expression" priority="856" dxfId="3" stopIfTrue="1">
      <formula>AND(D245="",NOT(AND($D$244&lt;&gt;"",$D$244&gt;0)))</formula>
    </cfRule>
  </conditionalFormatting>
  <conditionalFormatting sqref="D246">
    <cfRule type="expression" priority="857" dxfId="0" stopIfTrue="1">
      <formula>AND(D246&lt;&gt;"",COUNTA('2- AMLE'!$D$37:$AG$37)=0,NOT(OR(COUNTIF('2- AMLE'!$D$37:$AG$37,"Custody of Crypto Assets")&gt;0,COUNTIF('2- AMLE'!$D$37:$AG$37,"Crypto Services (exchange, transfer)")&gt;0,COUNTIF('2- AMLE'!$D$37:$AG$37,"Crypto FIAT Cards")&gt;0)))</formula>
    </cfRule>
    <cfRule type="expression" priority="858" dxfId="1" stopIfTrue="1">
      <formula>AND(D246&lt;&gt;"",NOT(COUNTA('2- AMLE'!$D$37:$AG$37)=0),NOT(OR(COUNTIF('2- AMLE'!$D$37:$AG$37,"Custody of Crypto Assets")&gt;0,COUNTIF('2- AMLE'!$D$37:$AG$37,"Crypto Services (exchange, transfer)")&gt;0,COUNTIF('2- AMLE'!$D$37:$AG$37,"Crypto FIAT Cards")&gt;0)))</formula>
    </cfRule>
    <cfRule type="expression" priority="859" dxfId="2" stopIfTrue="1">
      <formula>AND(OR(COUNTIF('2- AMLE'!$D$37:$AG$37,"Custody of Crypto Assets")&gt;0,COUNTIF('2- AMLE'!$D$37:$AG$37,"Crypto Services (exchange, transfer)")&gt;0,COUNTIF('2- AMLE'!$D$37:$AG$37,"Crypto FIAT Cards")&gt;0),D246="")</formula>
    </cfRule>
    <cfRule type="expression" priority="860" dxfId="3" stopIfTrue="1">
      <formula>AND(D246="",NOT(OR(COUNTIF('2- AMLE'!$D$37:$AG$37,"Custody of Crypto Assets")&gt;0,COUNTIF('2- AMLE'!$D$37:$AG$37,"Crypto Services (exchange, transfer)")&gt;0,COUNTIF('2- AMLE'!$D$37:$AG$37,"Crypto FIAT Cards")&gt;0)))</formula>
    </cfRule>
  </conditionalFormatting>
  <conditionalFormatting sqref="D247">
    <cfRule type="expression" priority="861" dxfId="0" stopIfTrue="1">
      <formula>AND(D247&lt;&gt;"",$D$246="",NOT(AND($D$246&lt;&gt;"",$D$246&gt;0)))</formula>
    </cfRule>
    <cfRule type="expression" priority="862" dxfId="1" stopIfTrue="1">
      <formula>AND(D247&lt;&gt;"",NOT($D$246=""),NOT(AND($D$246&lt;&gt;"",$D$246&gt;0)))</formula>
    </cfRule>
    <cfRule type="expression" priority="863" dxfId="2" stopIfTrue="1">
      <formula>AND(AND($D$246&lt;&gt;"",$D$246&gt;0),D247="")</formula>
    </cfRule>
    <cfRule type="expression" priority="864" dxfId="3" stopIfTrue="1">
      <formula>AND(D247="",NOT(AND($D$246&lt;&gt;"",$D$246&gt;0)))</formula>
    </cfRule>
  </conditionalFormatting>
  <conditionalFormatting sqref="D249">
    <cfRule type="expression" priority="865" dxfId="0" stopIfTrue="1">
      <formula>AND(D249&lt;&gt;"",$D$248="",NOT(AND($D$248&lt;&gt;"",$D$248="Yes")))</formula>
    </cfRule>
    <cfRule type="expression" priority="866" dxfId="1" stopIfTrue="1">
      <formula>AND(D249&lt;&gt;"",NOT($D$248=""),NOT(AND($D$248&lt;&gt;"",$D$248="Yes")))</formula>
    </cfRule>
    <cfRule type="expression" priority="867" dxfId="2" stopIfTrue="1">
      <formula>AND(AND($D$248&lt;&gt;"",$D$248="Yes"),D249="")</formula>
    </cfRule>
    <cfRule type="expression" priority="868" dxfId="3" stopIfTrue="1">
      <formula>AND(D249="",NOT(AND($D$248&lt;&gt;"",$D$248="Yes")))</formula>
    </cfRule>
  </conditionalFormatting>
  <conditionalFormatting sqref="D250">
    <cfRule type="expression" priority="869" dxfId="0" stopIfTrue="1">
      <formula>AND(D250&lt;&gt;"",$D$248="",NOT(AND($D$248&lt;&gt;"",$D$248="Yes")))</formula>
    </cfRule>
    <cfRule type="expression" priority="870" dxfId="1" stopIfTrue="1">
      <formula>AND(D250&lt;&gt;"",NOT($D$248=""),NOT(AND($D$248&lt;&gt;"",$D$248="Yes")))</formula>
    </cfRule>
    <cfRule type="expression" priority="871" dxfId="2" stopIfTrue="1">
      <formula>AND(AND($D$248&lt;&gt;"",$D$248="Yes"),D250="")</formula>
    </cfRule>
    <cfRule type="expression" priority="872" dxfId="3" stopIfTrue="1">
      <formula>AND(D250="",NOT(AND($D$248&lt;&gt;"",$D$248="Yes")))</formula>
    </cfRule>
  </conditionalFormatting>
  <conditionalFormatting sqref="D253">
    <cfRule type="expression" priority="873" dxfId="0" stopIfTrue="1">
      <formula>AND(D253&lt;&gt;"",$D$252="",NOT(AND($D$252&lt;&gt;"",$D$252&gt;0)))</formula>
    </cfRule>
    <cfRule type="expression" priority="874" dxfId="1" stopIfTrue="1">
      <formula>AND(D253&lt;&gt;"",NOT($D$252=""),NOT(AND($D$252&lt;&gt;"",$D$252&gt;0)))</formula>
    </cfRule>
    <cfRule type="expression" priority="875" dxfId="2" stopIfTrue="1">
      <formula>AND(AND($D$252&lt;&gt;"",$D$252&gt;0),D253="")</formula>
    </cfRule>
    <cfRule type="expression" priority="876" dxfId="3" stopIfTrue="1">
      <formula>AND(D253="",NOT(AND($D$252&lt;&gt;"",$D$252&gt;0)))</formula>
    </cfRule>
  </conditionalFormatting>
  <conditionalFormatting sqref="D254">
    <cfRule type="expression" priority="877" dxfId="0" stopIfTrue="1">
      <formula>AND(D254&lt;&gt;"",$D$252="",NOT(AND($D$252&lt;&gt;"",$D$252&gt;0)))</formula>
    </cfRule>
    <cfRule type="expression" priority="878" dxfId="1" stopIfTrue="1">
      <formula>AND(D254&lt;&gt;"",NOT($D$252=""),NOT(AND($D$252&lt;&gt;"",$D$252&gt;0)))</formula>
    </cfRule>
    <cfRule type="expression" priority="879" dxfId="2" stopIfTrue="1">
      <formula>AND(AND($D$252&lt;&gt;"",$D$252&gt;0),D254="")</formula>
    </cfRule>
    <cfRule type="expression" priority="880" dxfId="3" stopIfTrue="1">
      <formula>AND(D254="",NOT(AND($D$252&lt;&gt;"",$D$252&gt;0)))</formula>
    </cfRule>
  </conditionalFormatting>
  <conditionalFormatting sqref="D255">
    <cfRule type="expression" priority="881" dxfId="0" stopIfTrue="1">
      <formula>AND(D255&lt;&gt;"",$D$252="",NOT(AND($D$252&lt;&gt;"",$D$252&gt;0)))</formula>
    </cfRule>
    <cfRule type="expression" priority="882" dxfId="1" stopIfTrue="1">
      <formula>AND(D255&lt;&gt;"",NOT($D$252=""),NOT(AND($D$252&lt;&gt;"",$D$252&gt;0)))</formula>
    </cfRule>
    <cfRule type="expression" priority="883" dxfId="2" stopIfTrue="1">
      <formula>AND(AND($D$252&lt;&gt;"",$D$252&gt;0),D255="")</formula>
    </cfRule>
    <cfRule type="expression" priority="884" dxfId="3" stopIfTrue="1">
      <formula>AND(D255="",NOT(AND($D$252&lt;&gt;"",$D$252&gt;0)))</formula>
    </cfRule>
  </conditionalFormatting>
  <conditionalFormatting sqref="D257:AG257">
    <cfRule type="expression" priority="885" dxfId="0" stopIfTrue="1">
      <formula>AND(D257&lt;&gt;"",$D$8="",NOT(AND($D$8&lt;&gt;"",$D$8&gt;0)))</formula>
    </cfRule>
    <cfRule type="expression" priority="886" dxfId="1" stopIfTrue="1">
      <formula>AND(D257&lt;&gt;"",NOT($D$8=""),NOT(AND($D$8&lt;&gt;"",$D$8&gt;0)))</formula>
    </cfRule>
    <cfRule type="expression" priority="887" dxfId="2" stopIfTrue="1">
      <formula>AND(AND($D$8&lt;&gt;"",$D$8&gt;0),D257="")</formula>
    </cfRule>
    <cfRule type="expression" priority="888" dxfId="3" stopIfTrue="1">
      <formula>AND(D257="",NOT(AND($D$8&lt;&gt;"",$D$8&gt;0)))</formula>
    </cfRule>
  </conditionalFormatting>
  <conditionalFormatting sqref="D258:AG258">
    <cfRule type="expression" priority="889" dxfId="0" stopIfTrue="1">
      <formula>AND(D258&lt;&gt;"",D$257="",NOT(D$257&lt;&gt;""))</formula>
    </cfRule>
    <cfRule type="expression" priority="890" dxfId="1" stopIfTrue="1">
      <formula>AND(D258&lt;&gt;"",NOT(D$257=""),NOT(D$257&lt;&gt;""))</formula>
    </cfRule>
    <cfRule type="expression" priority="891" dxfId="2" stopIfTrue="1">
      <formula>AND(D$257&lt;&gt;"",D258="")</formula>
    </cfRule>
    <cfRule type="expression" priority="892" dxfId="3" stopIfTrue="1">
      <formula>AND(D258="",NOT(D$257&lt;&gt;""))</formula>
    </cfRule>
  </conditionalFormatting>
  <conditionalFormatting sqref="D259:AG259">
    <cfRule type="expression" priority="893" dxfId="0" stopIfTrue="1">
      <formula>AND(D259&lt;&gt;"",$D$9="",NOT(AND($D$9&lt;&gt;"",$D$9&gt;0)))</formula>
    </cfRule>
    <cfRule type="expression" priority="894" dxfId="1" stopIfTrue="1">
      <formula>AND(D259&lt;&gt;"",NOT($D$9=""),NOT(AND($D$9&lt;&gt;"",$D$9&gt;0)))</formula>
    </cfRule>
    <cfRule type="expression" priority="895" dxfId="2" stopIfTrue="1">
      <formula>AND(AND($D$9&lt;&gt;"",$D$9&gt;0),D259="")</formula>
    </cfRule>
    <cfRule type="expression" priority="896" dxfId="3" stopIfTrue="1">
      <formula>AND(D259="",NOT(AND($D$9&lt;&gt;"",$D$9&gt;0)))</formula>
    </cfRule>
  </conditionalFormatting>
  <conditionalFormatting sqref="D260:AG260">
    <cfRule type="expression" priority="897" dxfId="0" stopIfTrue="1">
      <formula>AND(D260&lt;&gt;"",D$259="",NOT(D$259&lt;&gt;""))</formula>
    </cfRule>
    <cfRule type="expression" priority="898" dxfId="1" stopIfTrue="1">
      <formula>AND(D260&lt;&gt;"",NOT(D$259=""),NOT(D$259&lt;&gt;""))</formula>
    </cfRule>
    <cfRule type="expression" priority="899" dxfId="2" stopIfTrue="1">
      <formula>AND(D$259&lt;&gt;"",D260="")</formula>
    </cfRule>
    <cfRule type="expression" priority="900" dxfId="3" stopIfTrue="1">
      <formula>AND(D260="",NOT(D$259&lt;&gt;""))</formula>
    </cfRule>
  </conditionalFormatting>
  <conditionalFormatting sqref="D261:AG261">
    <cfRule type="expression" priority="901" dxfId="0" stopIfTrue="1">
      <formula>AND(D261&lt;&gt;"",$D$10="",NOT(AND($D$10&lt;&gt;"",$D$10&gt;0)))</formula>
    </cfRule>
    <cfRule type="expression" priority="902" dxfId="1" stopIfTrue="1">
      <formula>AND(D261&lt;&gt;"",NOT($D$10=""),NOT(AND($D$10&lt;&gt;"",$D$10&gt;0)))</formula>
    </cfRule>
    <cfRule type="expression" priority="903" dxfId="2" stopIfTrue="1">
      <formula>AND(AND($D$10&lt;&gt;"",$D$10&gt;0),D261="")</formula>
    </cfRule>
    <cfRule type="expression" priority="904" dxfId="3" stopIfTrue="1">
      <formula>AND(D261="",NOT(AND($D$10&lt;&gt;"",$D$10&gt;0)))</formula>
    </cfRule>
  </conditionalFormatting>
  <conditionalFormatting sqref="D262:AG262">
    <cfRule type="expression" priority="905" dxfId="0" stopIfTrue="1">
      <formula>AND(D262&lt;&gt;"",D$261="",NOT(D$261&lt;&gt;""))</formula>
    </cfRule>
    <cfRule type="expression" priority="906" dxfId="1" stopIfTrue="1">
      <formula>AND(D262&lt;&gt;"",NOT(D$261=""),NOT(D$261&lt;&gt;""))</formula>
    </cfRule>
    <cfRule type="expression" priority="907" dxfId="2" stopIfTrue="1">
      <formula>AND(D$261&lt;&gt;"",D262="")</formula>
    </cfRule>
    <cfRule type="expression" priority="908" dxfId="3" stopIfTrue="1">
      <formula>AND(D262="",NOT(D$261&lt;&gt;""))</formula>
    </cfRule>
  </conditionalFormatting>
  <conditionalFormatting sqref="D263:AG263">
    <cfRule type="expression" priority="909" dxfId="0" stopIfTrue="1">
      <formula>AND(D263&lt;&gt;"",$D$11="",NOT(AND($D$11&lt;&gt;"",$D$11&gt;0)))</formula>
    </cfRule>
    <cfRule type="expression" priority="910" dxfId="1" stopIfTrue="1">
      <formula>AND(D263&lt;&gt;"",NOT($D$11=""),NOT(AND($D$11&lt;&gt;"",$D$11&gt;0)))</formula>
    </cfRule>
    <cfRule type="expression" priority="911" dxfId="2" stopIfTrue="1">
      <formula>AND(AND($D$11&lt;&gt;"",$D$11&gt;0),D263="")</formula>
    </cfRule>
    <cfRule type="expression" priority="912" dxfId="3" stopIfTrue="1">
      <formula>AND(D263="",NOT(AND($D$11&lt;&gt;"",$D$11&gt;0)))</formula>
    </cfRule>
  </conditionalFormatting>
  <conditionalFormatting sqref="D264:AG264">
    <cfRule type="expression" priority="913" dxfId="0" stopIfTrue="1">
      <formula>AND(D264&lt;&gt;"",D$263="",NOT(D$263&lt;&gt;""))</formula>
    </cfRule>
    <cfRule type="expression" priority="914" dxfId="1" stopIfTrue="1">
      <formula>AND(D264&lt;&gt;"",NOT(D$263=""),NOT(D$263&lt;&gt;""))</formula>
    </cfRule>
    <cfRule type="expression" priority="915" dxfId="2" stopIfTrue="1">
      <formula>AND(D$263&lt;&gt;"",D264="")</formula>
    </cfRule>
    <cfRule type="expression" priority="916" dxfId="3" stopIfTrue="1">
      <formula>AND(D264="",NOT(D$263&lt;&gt;""))</formula>
    </cfRule>
  </conditionalFormatting>
  <conditionalFormatting sqref="D292:AG292">
    <cfRule type="expression" priority="917" dxfId="0" stopIfTrue="1">
      <formula>AND(D292&lt;&gt;"",D$291="",NOT(D$291&lt;&gt;""))</formula>
    </cfRule>
    <cfRule type="expression" priority="918" dxfId="1" stopIfTrue="1">
      <formula>AND(D292&lt;&gt;"",NOT(D$291=""),NOT(D$291&lt;&gt;""))</formula>
    </cfRule>
    <cfRule type="expression" priority="919" dxfId="2" stopIfTrue="1">
      <formula>AND(D$291&lt;&gt;"",D292="")</formula>
    </cfRule>
    <cfRule type="expression" priority="920" dxfId="3" stopIfTrue="1">
      <formula>AND(D292="",NOT(D$291&lt;&gt;""))</formula>
    </cfRule>
  </conditionalFormatting>
  <conditionalFormatting sqref="D293:AG293">
    <cfRule type="expression" priority="921" dxfId="0" stopIfTrue="1">
      <formula>AND(D293&lt;&gt;"",COUNTA('2- AMLE'!$D$37:$AG$37)=0,NOT(OR(COUNTIF('2- AMLE'!$D$37:$AG$37,"Custody of Crypto Assets")&gt;0,COUNTIF('2- AMLE'!$D$37:$AG$37,"Crypto Services (exchange, transfer)")&gt;0,COUNTIF('2- AMLE'!$D$37:$AG$37,"Crypto FIAT Cards")&gt;0)))</formula>
    </cfRule>
    <cfRule type="expression" priority="922" dxfId="1" stopIfTrue="1">
      <formula>AND(D293&lt;&gt;"",NOT(COUNTA('2- AMLE'!$D$37:$AG$37)=0),NOT(OR(COUNTIF('2- AMLE'!$D$37:$AG$37,"Custody of Crypto Assets")&gt;0,COUNTIF('2- AMLE'!$D$37:$AG$37,"Crypto Services (exchange, transfer)")&gt;0,COUNTIF('2- AMLE'!$D$37:$AG$37,"Crypto FIAT Cards")&gt;0)))</formula>
    </cfRule>
    <cfRule type="expression" priority="923" dxfId="2" stopIfTrue="1">
      <formula>AND(OR(COUNTIF('2- AMLE'!$D$37:$AG$37,"Custody of Crypto Assets")&gt;0,COUNTIF('2- AMLE'!$D$37:$AG$37,"Crypto Services (exchange, transfer)")&gt;0,COUNTIF('2- AMLE'!$D$37:$AG$37,"Crypto FIAT Cards")&gt;0),D293="")</formula>
    </cfRule>
    <cfRule type="expression" priority="924" dxfId="3" stopIfTrue="1">
      <formula>AND(D293="",NOT(OR(COUNTIF('2- AMLE'!$D$37:$AG$37,"Custody of Crypto Assets")&gt;0,COUNTIF('2- AMLE'!$D$37:$AG$37,"Crypto Services (exchange, transfer)")&gt;0,COUNTIF('2- AMLE'!$D$37:$AG$37,"Crypto FIAT Cards")&gt;0)))</formula>
    </cfRule>
  </conditionalFormatting>
  <conditionalFormatting sqref="D294:AG294">
    <cfRule type="expression" priority="925" dxfId="0" stopIfTrue="1">
      <formula>AND(D294&lt;&gt;"",D$293="",NOT(D$293&lt;&gt;""))</formula>
    </cfRule>
    <cfRule type="expression" priority="926" dxfId="1" stopIfTrue="1">
      <formula>AND(D294&lt;&gt;"",NOT(D$293=""),NOT(D$293&lt;&gt;""))</formula>
    </cfRule>
    <cfRule type="expression" priority="927" dxfId="2" stopIfTrue="1">
      <formula>AND(D$293&lt;&gt;"",D294="")</formula>
    </cfRule>
    <cfRule type="expression" priority="928" dxfId="3" stopIfTrue="1">
      <formula>AND(D294="",NOT(D$293&lt;&gt;""))</formula>
    </cfRule>
  </conditionalFormatting>
  <conditionalFormatting sqref="D295:AG295">
    <cfRule type="expression" priority="929" dxfId="0" stopIfTrue="1">
      <formula>AND(D295&lt;&gt;"",COUNTA('2- AMLE'!$D$37:$AG$37)=0,NOT(COUNTIF('2- AMLE'!$D$37:$AG$37,"Payment Accounts")&gt;0))</formula>
    </cfRule>
    <cfRule type="expression" priority="930" dxfId="1" stopIfTrue="1">
      <formula>AND(D295&lt;&gt;"",NOT(COUNTA('2- AMLE'!$D$37:$AG$37)=0),NOT(COUNTIF('2- AMLE'!$D$37:$AG$37,"Payment Accounts")&gt;0))</formula>
    </cfRule>
    <cfRule type="expression" priority="931" dxfId="2" stopIfTrue="1">
      <formula>AND(COUNTIF('2- AMLE'!$D$37:$AG$37,"Payment Accounts")&gt;0,D295="")</formula>
    </cfRule>
    <cfRule type="expression" priority="932" dxfId="3" stopIfTrue="1">
      <formula>AND(D295="",NOT(COUNTIF('2- AMLE'!$D$37:$AG$37,"Payment Accounts")&gt;0))</formula>
    </cfRule>
  </conditionalFormatting>
  <conditionalFormatting sqref="D296:AG296">
    <cfRule type="expression" priority="933" dxfId="0" stopIfTrue="1">
      <formula>AND(D296&lt;&gt;"",D$295="",NOT(D$295&lt;&gt;""))</formula>
    </cfRule>
    <cfRule type="expression" priority="934" dxfId="1" stopIfTrue="1">
      <formula>AND(D296&lt;&gt;"",NOT(D$295=""),NOT(D$295&lt;&gt;""))</formula>
    </cfRule>
    <cfRule type="expression" priority="935" dxfId="2" stopIfTrue="1">
      <formula>AND(D$295&lt;&gt;"",D296="")</formula>
    </cfRule>
    <cfRule type="expression" priority="936" dxfId="3" stopIfTrue="1">
      <formula>AND(D296="",NOT(D$295&lt;&gt;""))</formula>
    </cfRule>
  </conditionalFormatting>
  <conditionalFormatting sqref="D297:AG297">
    <cfRule type="expression" priority="937" dxfId="0" stopIfTrue="1">
      <formula>AND(D297&lt;&gt;"",COUNTA('2- AMLE'!$D$37:$AG$37)=0,NOT(COUNTIF('2- AMLE'!$D$37:$AG$37,"Payment Accounts")&gt;0))</formula>
    </cfRule>
    <cfRule type="expression" priority="938" dxfId="1" stopIfTrue="1">
      <formula>AND(D297&lt;&gt;"",NOT(COUNTA('2- AMLE'!$D$37:$AG$37)=0),NOT(COUNTIF('2- AMLE'!$D$37:$AG$37,"Payment Accounts")&gt;0))</formula>
    </cfRule>
    <cfRule type="expression" priority="939" dxfId="2" stopIfTrue="1">
      <formula>AND(COUNTIF('2- AMLE'!$D$37:$AG$37,"Payment Accounts")&gt;0,D297="")</formula>
    </cfRule>
    <cfRule type="expression" priority="940" dxfId="3" stopIfTrue="1">
      <formula>AND(D297="",NOT(COUNTIF('2- AMLE'!$D$37:$AG$37,"Payment Accounts")&gt;0))</formula>
    </cfRule>
  </conditionalFormatting>
  <conditionalFormatting sqref="D298:AG298">
    <cfRule type="expression" priority="941" dxfId="0" stopIfTrue="1">
      <formula>AND(D298&lt;&gt;"",D$297="",NOT(D$297&lt;&gt;""))</formula>
    </cfRule>
    <cfRule type="expression" priority="942" dxfId="1" stopIfTrue="1">
      <formula>AND(D298&lt;&gt;"",NOT(D$297=""),NOT(D$297&lt;&gt;""))</formula>
    </cfRule>
    <cfRule type="expression" priority="943" dxfId="2" stopIfTrue="1">
      <formula>AND(D$297&lt;&gt;"",D298="")</formula>
    </cfRule>
    <cfRule type="expression" priority="944" dxfId="3" stopIfTrue="1">
      <formula>AND(D298="",NOT(D$297&lt;&gt;""))</formula>
    </cfRule>
  </conditionalFormatting>
  <conditionalFormatting sqref="D299:AG299">
    <cfRule type="expression" priority="945" dxfId="0" stopIfTrue="1">
      <formula>AND(D299&lt;&gt;"",COUNTA('2- AMLE'!$D$37:$AG$37)=0,NOT(COUNTIF('2- AMLE'!$D$37:$AG$37,"Payment Accounts")&gt;0))</formula>
    </cfRule>
    <cfRule type="expression" priority="946" dxfId="1" stopIfTrue="1">
      <formula>AND(D299&lt;&gt;"",NOT(COUNTA('2- AMLE'!$D$37:$AG$37)=0),NOT(COUNTIF('2- AMLE'!$D$37:$AG$37,"Payment Accounts")&gt;0))</formula>
    </cfRule>
    <cfRule type="expression" priority="947" dxfId="2" stopIfTrue="1">
      <formula>AND(COUNTIF('2- AMLE'!$D$37:$AG$37,"Payment Accounts")&gt;0,D299="")</formula>
    </cfRule>
    <cfRule type="expression" priority="948" dxfId="3" stopIfTrue="1">
      <formula>AND(D299="",NOT(COUNTIF('2- AMLE'!$D$37:$AG$37,"Payment Accounts")&gt;0))</formula>
    </cfRule>
  </conditionalFormatting>
  <conditionalFormatting sqref="D300:AG300">
    <cfRule type="expression" priority="949" dxfId="0" stopIfTrue="1">
      <formula>AND(D300&lt;&gt;"",D$299="",NOT(D$299&lt;&gt;""))</formula>
    </cfRule>
    <cfRule type="expression" priority="950" dxfId="1" stopIfTrue="1">
      <formula>AND(D300&lt;&gt;"",NOT(D$299=""),NOT(D$299&lt;&gt;""))</formula>
    </cfRule>
    <cfRule type="expression" priority="951" dxfId="2" stopIfTrue="1">
      <formula>AND(D$299&lt;&gt;"",D300="")</formula>
    </cfRule>
    <cfRule type="expression" priority="952" dxfId="3" stopIfTrue="1">
      <formula>AND(D300="",NOT(D$299&lt;&gt;""))</formula>
    </cfRule>
  </conditionalFormatting>
  <conditionalFormatting sqref="D301:AG301">
    <cfRule type="expression" priority="953" dxfId="0" stopIfTrue="1">
      <formula>AND(D301&lt;&gt;"",COUNTA('2- AMLE'!$D$37:$AG$37)=0,NOT(COUNTIF('2- AMLE'!$D$37:$AG$37,"Payment Accounts")&gt;0))</formula>
    </cfRule>
    <cfRule type="expression" priority="954" dxfId="1" stopIfTrue="1">
      <formula>AND(D301&lt;&gt;"",NOT(COUNTA('2- AMLE'!$D$37:$AG$37)=0),NOT(COUNTIF('2- AMLE'!$D$37:$AG$37,"Payment Accounts")&gt;0))</formula>
    </cfRule>
    <cfRule type="expression" priority="955" dxfId="2" stopIfTrue="1">
      <formula>AND(COUNTIF('2- AMLE'!$D$37:$AG$37,"Payment Accounts")&gt;0,D301="")</formula>
    </cfRule>
    <cfRule type="expression" priority="956" dxfId="3" stopIfTrue="1">
      <formula>AND(D301="",NOT(COUNTIF('2- AMLE'!$D$37:$AG$37,"Payment Accounts")&gt;0))</formula>
    </cfRule>
  </conditionalFormatting>
  <conditionalFormatting sqref="D302:AG302">
    <cfRule type="expression" priority="957" dxfId="0" stopIfTrue="1">
      <formula>AND(D302&lt;&gt;"",D$301="",NOT(D$301&lt;&gt;""))</formula>
    </cfRule>
    <cfRule type="expression" priority="958" dxfId="1" stopIfTrue="1">
      <formula>AND(D302&lt;&gt;"",NOT(D$301=""),NOT(D$301&lt;&gt;""))</formula>
    </cfRule>
    <cfRule type="expression" priority="959" dxfId="2" stopIfTrue="1">
      <formula>AND(D$301&lt;&gt;"",D302="")</formula>
    </cfRule>
    <cfRule type="expression" priority="960" dxfId="3" stopIfTrue="1">
      <formula>AND(D302="",NOT(D$301&lt;&gt;""))</formula>
    </cfRule>
  </conditionalFormatting>
  <conditionalFormatting sqref="D303:AG303">
    <cfRule type="expression" priority="961" dxfId="0" stopIfTrue="1">
      <formula>AND(D303&lt;&gt;"",COUNTA('2- AMLE'!$D$37:$AG$37)=0,NOT(COUNTIF('2- AMLE'!$D$37:$AG$37,"E-money")&gt;0))</formula>
    </cfRule>
    <cfRule type="expression" priority="962" dxfId="1" stopIfTrue="1">
      <formula>AND(D303&lt;&gt;"",NOT(COUNTA('2- AMLE'!$D$37:$AG$37)=0),NOT(COUNTIF('2- AMLE'!$D$37:$AG$37,"E-money")&gt;0))</formula>
    </cfRule>
    <cfRule type="expression" priority="963" dxfId="2" stopIfTrue="1">
      <formula>AND(COUNTIF('2- AMLE'!$D$37:$AG$37,"E-money")&gt;0,D303="")</formula>
    </cfRule>
    <cfRule type="expression" priority="964" dxfId="3" stopIfTrue="1">
      <formula>AND(D303="",NOT(COUNTIF('2- AMLE'!$D$37:$AG$37,"E-money")&gt;0))</formula>
    </cfRule>
  </conditionalFormatting>
  <conditionalFormatting sqref="D304:AG304">
    <cfRule type="expression" priority="965" dxfId="0" stopIfTrue="1">
      <formula>AND(D304&lt;&gt;"",D$303="",NOT(D$303&lt;&gt;""))</formula>
    </cfRule>
    <cfRule type="expression" priority="966" dxfId="1" stopIfTrue="1">
      <formula>AND(D304&lt;&gt;"",NOT(D$303=""),NOT(D$303&lt;&gt;""))</formula>
    </cfRule>
    <cfRule type="expression" priority="967" dxfId="2" stopIfTrue="1">
      <formula>AND(D$303&lt;&gt;"",D304="")</formula>
    </cfRule>
    <cfRule type="expression" priority="968" dxfId="3" stopIfTrue="1">
      <formula>AND(D304="",NOT(D$303&lt;&gt;""))</formula>
    </cfRule>
  </conditionalFormatting>
  <conditionalFormatting sqref="D305:AG305">
    <cfRule type="expression" priority="969" dxfId="0" stopIfTrue="1">
      <formula>AND(D305&lt;&gt;"",COUNTA('2- AMLE'!$D$37:$AG$37)=0,NOT(COUNTIF('2- AMLE'!$D$37:$AG$37,"E-money")&gt;0))</formula>
    </cfRule>
    <cfRule type="expression" priority="970" dxfId="1" stopIfTrue="1">
      <formula>AND(D305&lt;&gt;"",NOT(COUNTA('2- AMLE'!$D$37:$AG$37)=0),NOT(COUNTIF('2- AMLE'!$D$37:$AG$37,"E-money")&gt;0))</formula>
    </cfRule>
    <cfRule type="expression" priority="971" dxfId="2" stopIfTrue="1">
      <formula>AND(COUNTIF('2- AMLE'!$D$37:$AG$37,"E-money")&gt;0,D305="")</formula>
    </cfRule>
    <cfRule type="expression" priority="972" dxfId="3" stopIfTrue="1">
      <formula>AND(D305="",NOT(COUNTIF('2- AMLE'!$D$37:$AG$37,"E-money")&gt;0))</formula>
    </cfRule>
  </conditionalFormatting>
  <conditionalFormatting sqref="D306:AG306">
    <cfRule type="expression" priority="973" dxfId="0" stopIfTrue="1">
      <formula>AND(D306&lt;&gt;"",D$305="",NOT(D$305&lt;&gt;""))</formula>
    </cfRule>
    <cfRule type="expression" priority="974" dxfId="1" stopIfTrue="1">
      <formula>AND(D306&lt;&gt;"",NOT(D$305=""),NOT(D$305&lt;&gt;""))</formula>
    </cfRule>
    <cfRule type="expression" priority="975" dxfId="2" stopIfTrue="1">
      <formula>AND(D$305&lt;&gt;"",D306="")</formula>
    </cfRule>
    <cfRule type="expression" priority="976" dxfId="3" stopIfTrue="1">
      <formula>AND(D306="",NOT(D$305&lt;&gt;""))</formula>
    </cfRule>
  </conditionalFormatting>
  <conditionalFormatting sqref="D307:AG307">
    <cfRule type="expression" priority="977" dxfId="0" stopIfTrue="1">
      <formula>AND(D307&lt;&gt;"",COUNTA('2- AMLE'!$D$37:$AG$37)=0,NOT(COUNTIF('2- AMLE'!$D$37:$AG$37,"E-money")&gt;0))</formula>
    </cfRule>
    <cfRule type="expression" priority="978" dxfId="1" stopIfTrue="1">
      <formula>AND(D307&lt;&gt;"",NOT(COUNTA('2- AMLE'!$D$37:$AG$37)=0),NOT(COUNTIF('2- AMLE'!$D$37:$AG$37,"E-money")&gt;0))</formula>
    </cfRule>
    <cfRule type="expression" priority="979" dxfId="2" stopIfTrue="1">
      <formula>AND(COUNTIF('2- AMLE'!$D$37:$AG$37,"E-money")&gt;0,D307="")</formula>
    </cfRule>
    <cfRule type="expression" priority="980" dxfId="3" stopIfTrue="1">
      <formula>AND(D307="",NOT(COUNTIF('2- AMLE'!$D$37:$AG$37,"E-money")&gt;0))</formula>
    </cfRule>
  </conditionalFormatting>
  <conditionalFormatting sqref="D308:AG308">
    <cfRule type="expression" priority="981" dxfId="0" stopIfTrue="1">
      <formula>AND(D308&lt;&gt;"",D$307="",NOT(D$307&lt;&gt;""))</formula>
    </cfRule>
    <cfRule type="expression" priority="982" dxfId="1" stopIfTrue="1">
      <formula>AND(D308&lt;&gt;"",NOT(D$307=""),NOT(D$307&lt;&gt;""))</formula>
    </cfRule>
    <cfRule type="expression" priority="983" dxfId="2" stopIfTrue="1">
      <formula>AND(D$307&lt;&gt;"",D308="")</formula>
    </cfRule>
    <cfRule type="expression" priority="984" dxfId="3" stopIfTrue="1">
      <formula>AND(D308="",NOT(D$307&lt;&gt;""))</formula>
    </cfRule>
  </conditionalFormatting>
  <conditionalFormatting sqref="D309:AG309">
    <cfRule type="expression" priority="985" dxfId="0" stopIfTrue="1">
      <formula>AND(D309&lt;&gt;"",COUNTA('2- AMLE'!$D$37:$AG$37)=0,NOT(COUNTIF('2- AMLE'!$D$37:$AG$37,"E-money")&gt;0))</formula>
    </cfRule>
    <cfRule type="expression" priority="986" dxfId="1" stopIfTrue="1">
      <formula>AND(D309&lt;&gt;"",NOT(COUNTA('2- AMLE'!$D$37:$AG$37)=0),NOT(COUNTIF('2- AMLE'!$D$37:$AG$37,"E-money")&gt;0))</formula>
    </cfRule>
    <cfRule type="expression" priority="987" dxfId="2" stopIfTrue="1">
      <formula>AND(COUNTIF('2- AMLE'!$D$37:$AG$37,"E-money")&gt;0,D309="")</formula>
    </cfRule>
    <cfRule type="expression" priority="988" dxfId="3" stopIfTrue="1">
      <formula>AND(D309="",NOT(COUNTIF('2- AMLE'!$D$37:$AG$37,"E-money")&gt;0))</formula>
    </cfRule>
  </conditionalFormatting>
  <conditionalFormatting sqref="D310:AG310">
    <cfRule type="expression" priority="989" dxfId="0" stopIfTrue="1">
      <formula>AND(D310&lt;&gt;"",D$309="",NOT(D$309&lt;&gt;""))</formula>
    </cfRule>
    <cfRule type="expression" priority="990" dxfId="1" stopIfTrue="1">
      <formula>AND(D310&lt;&gt;"",NOT(D$309=""),NOT(D$309&lt;&gt;""))</formula>
    </cfRule>
    <cfRule type="expression" priority="991" dxfId="2" stopIfTrue="1">
      <formula>AND(D$309&lt;&gt;"",D310="")</formula>
    </cfRule>
    <cfRule type="expression" priority="992" dxfId="3" stopIfTrue="1">
      <formula>AND(D310="",NOT(D$309&lt;&gt;""))</formula>
    </cfRule>
  </conditionalFormatting>
  <conditionalFormatting sqref="D311:AG311">
    <cfRule type="expression" priority="993" dxfId="0" stopIfTrue="1">
      <formula>AND(D311&lt;&gt;"",COUNTA('2- AMLE'!$D$37:$AG$37)=0,NOT(COUNTIF('2- AMLE'!$D$37:$AG$37,"Money Remittance")&gt;0))</formula>
    </cfRule>
    <cfRule type="expression" priority="994" dxfId="1" stopIfTrue="1">
      <formula>AND(D311&lt;&gt;"",NOT(COUNTA('2- AMLE'!$D$37:$AG$37)=0),NOT(COUNTIF('2- AMLE'!$D$37:$AG$37,"Money Remittance")&gt;0))</formula>
    </cfRule>
    <cfRule type="expression" priority="995" dxfId="2" stopIfTrue="1">
      <formula>AND(COUNTIF('2- AMLE'!$D$37:$AG$37,"Money Remittance")&gt;0,D311="")</formula>
    </cfRule>
    <cfRule type="expression" priority="996" dxfId="3" stopIfTrue="1">
      <formula>AND(D311="",NOT(COUNTIF('2- AMLE'!$D$37:$AG$37,"Money Remittance")&gt;0))</formula>
    </cfRule>
  </conditionalFormatting>
  <conditionalFormatting sqref="D312:AG312">
    <cfRule type="expression" priority="997" dxfId="0" stopIfTrue="1">
      <formula>AND(D312&lt;&gt;"",D$311="",NOT(D$311&lt;&gt;""))</formula>
    </cfRule>
    <cfRule type="expression" priority="998" dxfId="1" stopIfTrue="1">
      <formula>AND(D312&lt;&gt;"",NOT(D$311=""),NOT(D$311&lt;&gt;""))</formula>
    </cfRule>
    <cfRule type="expression" priority="999" dxfId="2" stopIfTrue="1">
      <formula>AND(D$311&lt;&gt;"",D312="")</formula>
    </cfRule>
    <cfRule type="expression" priority="1000" dxfId="3" stopIfTrue="1">
      <formula>AND(D312="",NOT(D$311&lt;&gt;""))</formula>
    </cfRule>
  </conditionalFormatting>
  <conditionalFormatting sqref="D313:AG313">
    <cfRule type="expression" priority="1001" dxfId="0" stopIfTrue="1">
      <formula>AND(D313&lt;&gt;"",COUNTA('2- AMLE'!$D$37:$AG$37)=0,NOT(COUNTIF('2- AMLE'!$D$37:$AG$37,"Money Remittance")&gt;0))</formula>
    </cfRule>
    <cfRule type="expression" priority="1002" dxfId="1" stopIfTrue="1">
      <formula>AND(D313&lt;&gt;"",NOT(COUNTA('2- AMLE'!$D$37:$AG$37)=0),NOT(COUNTIF('2- AMLE'!$D$37:$AG$37,"Money Remittance")&gt;0))</formula>
    </cfRule>
    <cfRule type="expression" priority="1003" dxfId="2" stopIfTrue="1">
      <formula>AND(COUNTIF('2- AMLE'!$D$37:$AG$37,"Money Remittance")&gt;0,D313="")</formula>
    </cfRule>
    <cfRule type="expression" priority="1004" dxfId="3" stopIfTrue="1">
      <formula>AND(D313="",NOT(COUNTIF('2- AMLE'!$D$37:$AG$37,"Money Remittance")&gt;0))</formula>
    </cfRule>
  </conditionalFormatting>
  <conditionalFormatting sqref="D314:AG314">
    <cfRule type="expression" priority="1005" dxfId="0" stopIfTrue="1">
      <formula>AND(D314&lt;&gt;"",D$313="",NOT(D$313&lt;&gt;""))</formula>
    </cfRule>
    <cfRule type="expression" priority="1006" dxfId="1" stopIfTrue="1">
      <formula>AND(D314&lt;&gt;"",NOT(D$313=""),NOT(D$313&lt;&gt;""))</formula>
    </cfRule>
    <cfRule type="expression" priority="1007" dxfId="2" stopIfTrue="1">
      <formula>AND(D$313&lt;&gt;"",D314="")</formula>
    </cfRule>
    <cfRule type="expression" priority="1008" dxfId="3" stopIfTrue="1">
      <formula>AND(D314="",NOT(D$313&lt;&gt;""))</formula>
    </cfRule>
  </conditionalFormatting>
  <conditionalFormatting sqref="D315:AG315">
    <cfRule type="expression" priority="1009" dxfId="0" stopIfTrue="1">
      <formula>AND(D315&lt;&gt;"",COUNTA('2- AMLE'!$D$37:$AG$37)=0,NOT(COUNTIF('2- AMLE'!$D$37:$AG$37,"Money Remittance")&gt;0))</formula>
    </cfRule>
    <cfRule type="expression" priority="1010" dxfId="1" stopIfTrue="1">
      <formula>AND(D315&lt;&gt;"",NOT(COUNTA('2- AMLE'!$D$37:$AG$37)=0),NOT(COUNTIF('2- AMLE'!$D$37:$AG$37,"Money Remittance")&gt;0))</formula>
    </cfRule>
    <cfRule type="expression" priority="1011" dxfId="2" stopIfTrue="1">
      <formula>AND(COUNTIF('2- AMLE'!$D$37:$AG$37,"Money Remittance")&gt;0,D315="")</formula>
    </cfRule>
    <cfRule type="expression" priority="1012" dxfId="3" stopIfTrue="1">
      <formula>AND(D315="",NOT(COUNTIF('2- AMLE'!$D$37:$AG$37,"Money Remittance")&gt;0))</formula>
    </cfRule>
  </conditionalFormatting>
  <conditionalFormatting sqref="D316:AG316">
    <cfRule type="expression" priority="1013" dxfId="0" stopIfTrue="1">
      <formula>AND(D316&lt;&gt;"",D$315="",NOT(D$315&lt;&gt;""))</formula>
    </cfRule>
    <cfRule type="expression" priority="1014" dxfId="1" stopIfTrue="1">
      <formula>AND(D316&lt;&gt;"",NOT(D$315=""),NOT(D$315&lt;&gt;""))</formula>
    </cfRule>
    <cfRule type="expression" priority="1015" dxfId="2" stopIfTrue="1">
      <formula>AND(D$315&lt;&gt;"",D316="")</formula>
    </cfRule>
    <cfRule type="expression" priority="1016" dxfId="3" stopIfTrue="1">
      <formula>AND(D316="",NOT(D$315&lt;&gt;""))</formula>
    </cfRule>
  </conditionalFormatting>
  <conditionalFormatting sqref="D317:AG317">
    <cfRule type="expression" priority="1017" dxfId="0" stopIfTrue="1">
      <formula>AND(D317&lt;&gt;"",COUNTA('2- AMLE'!$D$37:$AG$37)=0,NOT(COUNTIF('2- AMLE'!$D$37:$AG$37,"Money Remittance")&gt;0))</formula>
    </cfRule>
    <cfRule type="expression" priority="1018" dxfId="1" stopIfTrue="1">
      <formula>AND(D317&lt;&gt;"",NOT(COUNTA('2- AMLE'!$D$37:$AG$37)=0),NOT(COUNTIF('2- AMLE'!$D$37:$AG$37,"Money Remittance")&gt;0))</formula>
    </cfRule>
    <cfRule type="expression" priority="1019" dxfId="2" stopIfTrue="1">
      <formula>AND(COUNTIF('2- AMLE'!$D$37:$AG$37,"Money Remittance")&gt;0,D317="")</formula>
    </cfRule>
    <cfRule type="expression" priority="1020" dxfId="3" stopIfTrue="1">
      <formula>AND(D317="",NOT(COUNTIF('2- AMLE'!$D$37:$AG$37,"Money Remittance")&gt;0))</formula>
    </cfRule>
  </conditionalFormatting>
  <conditionalFormatting sqref="D318:AG318">
    <cfRule type="expression" priority="1021" dxfId="0" stopIfTrue="1">
      <formula>AND(D318&lt;&gt;"",D$317="",NOT(D$317&lt;&gt;""))</formula>
    </cfRule>
    <cfRule type="expression" priority="1022" dxfId="1" stopIfTrue="1">
      <formula>AND(D318&lt;&gt;"",NOT(D$317=""),NOT(D$317&lt;&gt;""))</formula>
    </cfRule>
    <cfRule type="expression" priority="1023" dxfId="2" stopIfTrue="1">
      <formula>AND(D$317&lt;&gt;"",D318="")</formula>
    </cfRule>
    <cfRule type="expression" priority="1024" dxfId="3" stopIfTrue="1">
      <formula>AND(D318="",NOT(D$317&lt;&gt;""))</formula>
    </cfRule>
  </conditionalFormatting>
  <conditionalFormatting sqref="D319:AG319">
    <cfRule type="expression" priority="1025" dxfId="0" stopIfTrue="1">
      <formula>AND(D319&lt;&gt;"",COUNTA('2- AMLE'!$D$37:$AG$37)=0,NOT(COUNTIF('2- AMLE'!$D$37:$AG$37,"Virtual IBANs")&gt;0))</formula>
    </cfRule>
    <cfRule type="expression" priority="1026" dxfId="1" stopIfTrue="1">
      <formula>AND(D319&lt;&gt;"",NOT(COUNTA('2- AMLE'!$D$37:$AG$37)=0),NOT(COUNTIF('2- AMLE'!$D$37:$AG$37,"Virtual IBANs")&gt;0))</formula>
    </cfRule>
    <cfRule type="expression" priority="1027" dxfId="2" stopIfTrue="1">
      <formula>AND(COUNTIF('2- AMLE'!$D$37:$AG$37,"Virtual IBANs")&gt;0,D319="")</formula>
    </cfRule>
    <cfRule type="expression" priority="1028" dxfId="3" stopIfTrue="1">
      <formula>AND(D319="",NOT(COUNTIF('2- AMLE'!$D$37:$AG$37,"Virtual IBANs")&gt;0))</formula>
    </cfRule>
  </conditionalFormatting>
  <conditionalFormatting sqref="D320:AG320">
    <cfRule type="expression" priority="1029" dxfId="0" stopIfTrue="1">
      <formula>AND(D320&lt;&gt;"",D$319="",NOT(D$319&lt;&gt;""))</formula>
    </cfRule>
    <cfRule type="expression" priority="1030" dxfId="1" stopIfTrue="1">
      <formula>AND(D320&lt;&gt;"",NOT(D$319=""),NOT(D$319&lt;&gt;""))</formula>
    </cfRule>
    <cfRule type="expression" priority="1031" dxfId="2" stopIfTrue="1">
      <formula>AND(D$319&lt;&gt;"",D320="")</formula>
    </cfRule>
    <cfRule type="expression" priority="1032" dxfId="3" stopIfTrue="1">
      <formula>AND(D320="",NOT(D$319&lt;&gt;""))</formula>
    </cfRule>
  </conditionalFormatting>
  <conditionalFormatting sqref="D321:AG321">
    <cfRule type="expression" priority="1033" dxfId="0" stopIfTrue="1">
      <formula>AND(D321&lt;&gt;"",COUNTA('2- AMLE'!$D$37:$AG$37)=0,NOT(COUNTIF('2- AMLE'!$D$37:$AG$37,"Virtual IBANs")&gt;0))</formula>
    </cfRule>
    <cfRule type="expression" priority="1034" dxfId="1" stopIfTrue="1">
      <formula>AND(D321&lt;&gt;"",NOT(COUNTA('2- AMLE'!$D$37:$AG$37)=0),NOT(COUNTIF('2- AMLE'!$D$37:$AG$37,"Virtual IBANs")&gt;0))</formula>
    </cfRule>
    <cfRule type="expression" priority="1035" dxfId="2" stopIfTrue="1">
      <formula>AND(COUNTIF('2- AMLE'!$D$37:$AG$37,"Virtual IBANs")&gt;0,D321="")</formula>
    </cfRule>
    <cfRule type="expression" priority="1036" dxfId="3" stopIfTrue="1">
      <formula>AND(D321="",NOT(COUNTIF('2- AMLE'!$D$37:$AG$37,"Virtual IBANs")&gt;0))</formula>
    </cfRule>
  </conditionalFormatting>
  <conditionalFormatting sqref="D322:AG322">
    <cfRule type="expression" priority="1037" dxfId="0" stopIfTrue="1">
      <formula>AND(D322&lt;&gt;"",D$321="",NOT(D$321&lt;&gt;""))</formula>
    </cfRule>
    <cfRule type="expression" priority="1038" dxfId="1" stopIfTrue="1">
      <formula>AND(D322&lt;&gt;"",NOT(D$321=""),NOT(D$321&lt;&gt;""))</formula>
    </cfRule>
    <cfRule type="expression" priority="1039" dxfId="2" stopIfTrue="1">
      <formula>AND(D$321&lt;&gt;"",D322="")</formula>
    </cfRule>
    <cfRule type="expression" priority="1040" dxfId="3" stopIfTrue="1">
      <formula>AND(D322="",NOT(D$321&lt;&gt;""))</formula>
    </cfRule>
  </conditionalFormatting>
  <conditionalFormatting sqref="D323:AG323">
    <cfRule type="expression" priority="1041" dxfId="0" stopIfTrue="1">
      <formula>AND(D323&lt;&gt;"",COUNTA('2- AMLE'!$D$37:$AG$37)=0,NOT(COUNTIF('2- AMLE'!$D$37:$AG$37,"Virtual IBANs")&gt;0))</formula>
    </cfRule>
    <cfRule type="expression" priority="1042" dxfId="1" stopIfTrue="1">
      <formula>AND(D323&lt;&gt;"",NOT(COUNTA('2- AMLE'!$D$37:$AG$37)=0),NOT(COUNTIF('2- AMLE'!$D$37:$AG$37,"Virtual IBANs")&gt;0))</formula>
    </cfRule>
    <cfRule type="expression" priority="1043" dxfId="2" stopIfTrue="1">
      <formula>AND(COUNTIF('2- AMLE'!$D$37:$AG$37,"Virtual IBANs")&gt;0,D323="")</formula>
    </cfRule>
    <cfRule type="expression" priority="1044" dxfId="3" stopIfTrue="1">
      <formula>AND(D323="",NOT(COUNTIF('2- AMLE'!$D$37:$AG$37,"Virtual IBANs")&gt;0))</formula>
    </cfRule>
  </conditionalFormatting>
  <conditionalFormatting sqref="D324:AG324">
    <cfRule type="expression" priority="1045" dxfId="0" stopIfTrue="1">
      <formula>AND(D324&lt;&gt;"",D$323="",NOT(D$323&lt;&gt;""))</formula>
    </cfRule>
    <cfRule type="expression" priority="1046" dxfId="1" stopIfTrue="1">
      <formula>AND(D324&lt;&gt;"",NOT(D$323=""),NOT(D$323&lt;&gt;""))</formula>
    </cfRule>
    <cfRule type="expression" priority="1047" dxfId="2" stopIfTrue="1">
      <formula>AND(D$323&lt;&gt;"",D324="")</formula>
    </cfRule>
    <cfRule type="expression" priority="1048" dxfId="3" stopIfTrue="1">
      <formula>AND(D324="",NOT(D$323&lt;&gt;""))</formula>
    </cfRule>
  </conditionalFormatting>
  <conditionalFormatting sqref="D325:AG325">
    <cfRule type="expression" priority="1049" dxfId="0" stopIfTrue="1">
      <formula>AND(D325&lt;&gt;"",COUNTA('2- AMLE'!$D$37:$AG$37)=0,NOT(COUNTIF('2- AMLE'!$D$37:$AG$37,"Virtual IBANs")&gt;0))</formula>
    </cfRule>
    <cfRule type="expression" priority="1050" dxfId="1" stopIfTrue="1">
      <formula>AND(D325&lt;&gt;"",NOT(COUNTA('2- AMLE'!$D$37:$AG$37)=0),NOT(COUNTIF('2- AMLE'!$D$37:$AG$37,"Virtual IBANs")&gt;0))</formula>
    </cfRule>
    <cfRule type="expression" priority="1051" dxfId="2" stopIfTrue="1">
      <formula>AND(COUNTIF('2- AMLE'!$D$37:$AG$37,"Virtual IBANs")&gt;0,D325="")</formula>
    </cfRule>
    <cfRule type="expression" priority="1052" dxfId="3" stopIfTrue="1">
      <formula>AND(D325="",NOT(COUNTIF('2- AMLE'!$D$37:$AG$37,"Virtual IBANs")&gt;0))</formula>
    </cfRule>
  </conditionalFormatting>
  <conditionalFormatting sqref="D326:AG326">
    <cfRule type="expression" priority="1053" dxfId="0" stopIfTrue="1">
      <formula>AND(D326&lt;&gt;"",D$325="",NOT(D$325&lt;&gt;""))</formula>
    </cfRule>
    <cfRule type="expression" priority="1054" dxfId="1" stopIfTrue="1">
      <formula>AND(D326&lt;&gt;"",NOT(D$325=""),NOT(D$325&lt;&gt;""))</formula>
    </cfRule>
    <cfRule type="expression" priority="1055" dxfId="2" stopIfTrue="1">
      <formula>AND(D$325&lt;&gt;"",D326="")</formula>
    </cfRule>
    <cfRule type="expression" priority="1056" dxfId="3" stopIfTrue="1">
      <formula>AND(D326="",NOT(D$325&lt;&gt;""))</formula>
    </cfRule>
  </conditionalFormatting>
  <conditionalFormatting sqref="D327:AG327">
    <cfRule type="expression" priority="1057" dxfId="0" stopIfTrue="1">
      <formula>AND(D327&lt;&gt;"",COUNTA('2- AMLE'!$D$37:$AG$37)=0,NOT(COUNTIF('2- AMLE'!$D$37:$AG$37,"Prepaid Cards")&gt;0))</formula>
    </cfRule>
    <cfRule type="expression" priority="1058" dxfId="1" stopIfTrue="1">
      <formula>AND(D327&lt;&gt;"",NOT(COUNTA('2- AMLE'!$D$37:$AG$37)=0),NOT(COUNTIF('2- AMLE'!$D$37:$AG$37,"Prepaid Cards")&gt;0))</formula>
    </cfRule>
    <cfRule type="expression" priority="1059" dxfId="2" stopIfTrue="1">
      <formula>AND(COUNTIF('2- AMLE'!$D$37:$AG$37,"Prepaid Cards")&gt;0,D327="")</formula>
    </cfRule>
    <cfRule type="expression" priority="1060" dxfId="3" stopIfTrue="1">
      <formula>AND(D327="",NOT(COUNTIF('2- AMLE'!$D$37:$AG$37,"Prepaid Cards")&gt;0))</formula>
    </cfRule>
  </conditionalFormatting>
  <conditionalFormatting sqref="D328:AG328">
    <cfRule type="expression" priority="1061" dxfId="0" stopIfTrue="1">
      <formula>AND(D328&lt;&gt;"",D$327="",NOT(D$327&lt;&gt;""))</formula>
    </cfRule>
    <cfRule type="expression" priority="1062" dxfId="1" stopIfTrue="1">
      <formula>AND(D328&lt;&gt;"",NOT(D$327=""),NOT(D$327&lt;&gt;""))</formula>
    </cfRule>
    <cfRule type="expression" priority="1063" dxfId="2" stopIfTrue="1">
      <formula>AND(D$327&lt;&gt;"",D328="")</formula>
    </cfRule>
    <cfRule type="expression" priority="1064" dxfId="3" stopIfTrue="1">
      <formula>AND(D328="",NOT(D$327&lt;&gt;""))</formula>
    </cfRule>
  </conditionalFormatting>
  <conditionalFormatting sqref="D329:AG329">
    <cfRule type="expression" priority="1065" dxfId="0" stopIfTrue="1">
      <formula>AND(D329&lt;&gt;"",COUNTA('2- AMLE'!$D$37:$AG$37)=0,NOT(COUNTIF('2- AMLE'!$D$37:$AG$37,"Prepaid Cards")&gt;0))</formula>
    </cfRule>
    <cfRule type="expression" priority="1066" dxfId="1" stopIfTrue="1">
      <formula>AND(D329&lt;&gt;"",NOT(COUNTA('2- AMLE'!$D$37:$AG$37)=0),NOT(COUNTIF('2- AMLE'!$D$37:$AG$37,"Prepaid Cards")&gt;0))</formula>
    </cfRule>
    <cfRule type="expression" priority="1067" dxfId="2" stopIfTrue="1">
      <formula>AND(COUNTIF('2- AMLE'!$D$37:$AG$37,"Prepaid Cards")&gt;0,D329="")</formula>
    </cfRule>
    <cfRule type="expression" priority="1068" dxfId="3" stopIfTrue="1">
      <formula>AND(D329="",NOT(COUNTIF('2- AMLE'!$D$37:$AG$37,"Prepaid Cards")&gt;0))</formula>
    </cfRule>
  </conditionalFormatting>
  <conditionalFormatting sqref="D330:AG330">
    <cfRule type="expression" priority="1069" dxfId="0" stopIfTrue="1">
      <formula>AND(D330&lt;&gt;"",D$329="",NOT(D$329&lt;&gt;""))</formula>
    </cfRule>
    <cfRule type="expression" priority="1070" dxfId="1" stopIfTrue="1">
      <formula>AND(D330&lt;&gt;"",NOT(D$329=""),NOT(D$329&lt;&gt;""))</formula>
    </cfRule>
    <cfRule type="expression" priority="1071" dxfId="2" stopIfTrue="1">
      <formula>AND(D$329&lt;&gt;"",D330="")</formula>
    </cfRule>
    <cfRule type="expression" priority="1072" dxfId="3" stopIfTrue="1">
      <formula>AND(D330="",NOT(D$329&lt;&gt;""))</formula>
    </cfRule>
  </conditionalFormatting>
  <conditionalFormatting sqref="D331:AG331">
    <cfRule type="expression" priority="1073" dxfId="0" stopIfTrue="1">
      <formula>AND(D331&lt;&gt;"",COUNTA('2- AMLE'!$D$37:$AG$37)=0,NOT(COUNTIF('2- AMLE'!$D$37:$AG$37,"Prepaid Cards")&gt;0))</formula>
    </cfRule>
    <cfRule type="expression" priority="1074" dxfId="1" stopIfTrue="1">
      <formula>AND(D331&lt;&gt;"",NOT(COUNTA('2- AMLE'!$D$37:$AG$37)=0),NOT(COUNTIF('2- AMLE'!$D$37:$AG$37,"Prepaid Cards")&gt;0))</formula>
    </cfRule>
    <cfRule type="expression" priority="1075" dxfId="2" stopIfTrue="1">
      <formula>AND(COUNTIF('2- AMLE'!$D$37:$AG$37,"Prepaid Cards")&gt;0,D331="")</formula>
    </cfRule>
    <cfRule type="expression" priority="1076" dxfId="3" stopIfTrue="1">
      <formula>AND(D331="",NOT(COUNTIF('2- AMLE'!$D$37:$AG$37,"Prepaid Cards")&gt;0))</formula>
    </cfRule>
  </conditionalFormatting>
  <conditionalFormatting sqref="D332:AG332">
    <cfRule type="expression" priority="1077" dxfId="0" stopIfTrue="1">
      <formula>AND(D332&lt;&gt;"",D$331="",NOT(D$331&lt;&gt;""))</formula>
    </cfRule>
    <cfRule type="expression" priority="1078" dxfId="1" stopIfTrue="1">
      <formula>AND(D332&lt;&gt;"",NOT(D$331=""),NOT(D$331&lt;&gt;""))</formula>
    </cfRule>
    <cfRule type="expression" priority="1079" dxfId="2" stopIfTrue="1">
      <formula>AND(D$331&lt;&gt;"",D332="")</formula>
    </cfRule>
    <cfRule type="expression" priority="1080" dxfId="3" stopIfTrue="1">
      <formula>AND(D332="",NOT(D$331&lt;&gt;""))</formula>
    </cfRule>
  </conditionalFormatting>
  <conditionalFormatting sqref="D333:AG333">
    <cfRule type="expression" priority="1081" dxfId="0" stopIfTrue="1">
      <formula>AND(D333&lt;&gt;"",COUNTA('2- AMLE'!$D$37:$AG$37)=0,NOT(COUNTIF('2- AMLE'!$D$37:$AG$37,"Prepaid Cards")&gt;0))</formula>
    </cfRule>
    <cfRule type="expression" priority="1082" dxfId="1" stopIfTrue="1">
      <formula>AND(D333&lt;&gt;"",NOT(COUNTA('2- AMLE'!$D$37:$AG$37)=0),NOT(COUNTIF('2- AMLE'!$D$37:$AG$37,"Prepaid Cards")&gt;0))</formula>
    </cfRule>
    <cfRule type="expression" priority="1083" dxfId="2" stopIfTrue="1">
      <formula>AND(COUNTIF('2- AMLE'!$D$37:$AG$37,"Prepaid Cards")&gt;0,D333="")</formula>
    </cfRule>
    <cfRule type="expression" priority="1084" dxfId="3" stopIfTrue="1">
      <formula>AND(D333="",NOT(COUNTIF('2- AMLE'!$D$37:$AG$37,"Prepaid Cards")&gt;0))</formula>
    </cfRule>
  </conditionalFormatting>
  <conditionalFormatting sqref="D334:AG334">
    <cfRule type="expression" priority="1085" dxfId="0" stopIfTrue="1">
      <formula>AND(D334&lt;&gt;"",D$333="",NOT(D$333&lt;&gt;""))</formula>
    </cfRule>
    <cfRule type="expression" priority="1086" dxfId="1" stopIfTrue="1">
      <formula>AND(D334&lt;&gt;"",NOT(D$333=""),NOT(D$333&lt;&gt;""))</formula>
    </cfRule>
    <cfRule type="expression" priority="1087" dxfId="2" stopIfTrue="1">
      <formula>AND(D$333&lt;&gt;"",D334="")</formula>
    </cfRule>
    <cfRule type="expression" priority="1088" dxfId="3" stopIfTrue="1">
      <formula>AND(D334="",NOT(D$333&lt;&gt;""))</formula>
    </cfRule>
  </conditionalFormatting>
  <conditionalFormatting sqref="D335:AG335">
    <cfRule type="expression" priority="1089" dxfId="0" stopIfTrue="1">
      <formula>AND(D335&lt;&gt;"",COUNTA('2- AMLE'!$D$37:$AG$37)=0,NOT(COUNTIF('2- AMLE'!$D$37:$AG$37,"Lending/ Factoring")&gt;0))</formula>
    </cfRule>
    <cfRule type="expression" priority="1090" dxfId="1" stopIfTrue="1">
      <formula>AND(D335&lt;&gt;"",NOT(COUNTA('2- AMLE'!$D$37:$AG$37)=0),NOT(COUNTIF('2- AMLE'!$D$37:$AG$37,"Lending/ Factoring")&gt;0))</formula>
    </cfRule>
    <cfRule type="expression" priority="1091" dxfId="2" stopIfTrue="1">
      <formula>AND(COUNTIF('2- AMLE'!$D$37:$AG$37,"Lending/ Factoring")&gt;0,D335="")</formula>
    </cfRule>
    <cfRule type="expression" priority="1092" dxfId="3" stopIfTrue="1">
      <formula>AND(D335="",NOT(COUNTIF('2- AMLE'!$D$37:$AG$37,"Lending/ Factoring")&gt;0))</formula>
    </cfRule>
  </conditionalFormatting>
  <conditionalFormatting sqref="D336:AG336">
    <cfRule type="expression" priority="1093" dxfId="0" stopIfTrue="1">
      <formula>AND(D336&lt;&gt;"",D$335="",NOT(D$335&lt;&gt;""))</formula>
    </cfRule>
    <cfRule type="expression" priority="1094" dxfId="1" stopIfTrue="1">
      <formula>AND(D336&lt;&gt;"",NOT(D$335=""),NOT(D$335&lt;&gt;""))</formula>
    </cfRule>
    <cfRule type="expression" priority="1095" dxfId="2" stopIfTrue="1">
      <formula>AND(D$335&lt;&gt;"",D336="")</formula>
    </cfRule>
    <cfRule type="expression" priority="1096" dxfId="3" stopIfTrue="1">
      <formula>AND(D336="",NOT(D$335&lt;&gt;""))</formula>
    </cfRule>
  </conditionalFormatting>
  <conditionalFormatting sqref="D337:AG337">
    <cfRule type="expression" priority="1097" dxfId="0" stopIfTrue="1">
      <formula>AND(D337&lt;&gt;"",COUNTA('2- AMLE'!$D$37:$AG$37)=0,NOT(COUNTIF('2- AMLE'!$D$37:$AG$37,"Lending/ Factoring")&gt;0))</formula>
    </cfRule>
    <cfRule type="expression" priority="1098" dxfId="1" stopIfTrue="1">
      <formula>AND(D337&lt;&gt;"",NOT(COUNTA('2- AMLE'!$D$37:$AG$37)=0),NOT(COUNTIF('2- AMLE'!$D$37:$AG$37,"Lending/ Factoring")&gt;0))</formula>
    </cfRule>
    <cfRule type="expression" priority="1099" dxfId="2" stopIfTrue="1">
      <formula>AND(COUNTIF('2- AMLE'!$D$37:$AG$37,"Lending/ Factoring")&gt;0,D337="")</formula>
    </cfRule>
    <cfRule type="expression" priority="1100" dxfId="3" stopIfTrue="1">
      <formula>AND(D337="",NOT(COUNTIF('2- AMLE'!$D$37:$AG$37,"Lending/ Factoring")&gt;0))</formula>
    </cfRule>
  </conditionalFormatting>
  <conditionalFormatting sqref="D338:AG338">
    <cfRule type="expression" priority="1101" dxfId="0" stopIfTrue="1">
      <formula>AND(D338&lt;&gt;"",D$337="",NOT(D$337&lt;&gt;""))</formula>
    </cfRule>
    <cfRule type="expression" priority="1102" dxfId="1" stopIfTrue="1">
      <formula>AND(D338&lt;&gt;"",NOT(D$337=""),NOT(D$337&lt;&gt;""))</formula>
    </cfRule>
    <cfRule type="expression" priority="1103" dxfId="2" stopIfTrue="1">
      <formula>AND(D$337&lt;&gt;"",D338="")</formula>
    </cfRule>
    <cfRule type="expression" priority="1104" dxfId="3" stopIfTrue="1">
      <formula>AND(D338="",NOT(D$337&lt;&gt;""))</formula>
    </cfRule>
  </conditionalFormatting>
  <conditionalFormatting sqref="D339:AG339">
    <cfRule type="expression" priority="1105" dxfId="0" stopIfTrue="1">
      <formula>AND(D339&lt;&gt;"",COUNTA('2- AMLE'!$D$37:$AG$37)=0,NOT(COUNTIF('2- AMLE'!$D$37:$AG$37,"Lending/ Factoring")&gt;0))</formula>
    </cfRule>
    <cfRule type="expression" priority="1106" dxfId="1" stopIfTrue="1">
      <formula>AND(D339&lt;&gt;"",NOT(COUNTA('2- AMLE'!$D$37:$AG$37)=0),NOT(COUNTIF('2- AMLE'!$D$37:$AG$37,"Lending/ Factoring")&gt;0))</formula>
    </cfRule>
    <cfRule type="expression" priority="1107" dxfId="2" stopIfTrue="1">
      <formula>AND(COUNTIF('2- AMLE'!$D$37:$AG$37,"Lending/ Factoring")&gt;0,D339="")</formula>
    </cfRule>
    <cfRule type="expression" priority="1108" dxfId="3" stopIfTrue="1">
      <formula>AND(D339="",NOT(COUNTIF('2- AMLE'!$D$37:$AG$37,"Lending/ Factoring")&gt;0))</formula>
    </cfRule>
  </conditionalFormatting>
  <conditionalFormatting sqref="D340:AG340">
    <cfRule type="expression" priority="1109" dxfId="0" stopIfTrue="1">
      <formula>AND(D340&lt;&gt;"",D$339="",NOT(D$339&lt;&gt;""))</formula>
    </cfRule>
    <cfRule type="expression" priority="1110" dxfId="1" stopIfTrue="1">
      <formula>AND(D340&lt;&gt;"",NOT(D$339=""),NOT(D$339&lt;&gt;""))</formula>
    </cfRule>
    <cfRule type="expression" priority="1111" dxfId="2" stopIfTrue="1">
      <formula>AND(D$339&lt;&gt;"",D340="")</formula>
    </cfRule>
    <cfRule type="expression" priority="1112" dxfId="3" stopIfTrue="1">
      <formula>AND(D340="",NOT(D$339&lt;&gt;""))</formula>
    </cfRule>
  </conditionalFormatting>
  <conditionalFormatting sqref="D341:AG341">
    <cfRule type="expression" priority="1113" dxfId="0" stopIfTrue="1">
      <formula>AND(D341&lt;&gt;"",COUNTA('2- AMLE'!$D$37:$AG$37)=0,NOT(COUNTIF('2- AMLE'!$D$37:$AG$37,"Lending/ Factoring")&gt;0))</formula>
    </cfRule>
    <cfRule type="expression" priority="1114" dxfId="1" stopIfTrue="1">
      <formula>AND(D341&lt;&gt;"",NOT(COUNTA('2- AMLE'!$D$37:$AG$37)=0),NOT(COUNTIF('2- AMLE'!$D$37:$AG$37,"Lending/ Factoring")&gt;0))</formula>
    </cfRule>
    <cfRule type="expression" priority="1115" dxfId="2" stopIfTrue="1">
      <formula>AND(COUNTIF('2- AMLE'!$D$37:$AG$37,"Lending/ Factoring")&gt;0,D341="")</formula>
    </cfRule>
    <cfRule type="expression" priority="1116" dxfId="3" stopIfTrue="1">
      <formula>AND(D341="",NOT(COUNTIF('2- AMLE'!$D$37:$AG$37,"Lending/ Factoring")&gt;0))</formula>
    </cfRule>
  </conditionalFormatting>
  <conditionalFormatting sqref="D342:AG342">
    <cfRule type="expression" priority="1117" dxfId="0" stopIfTrue="1">
      <formula>AND(D342&lt;&gt;"",D$341="",NOT(D$341&lt;&gt;""))</formula>
    </cfRule>
    <cfRule type="expression" priority="1118" dxfId="1" stopIfTrue="1">
      <formula>AND(D342&lt;&gt;"",NOT(D$341=""),NOT(D$341&lt;&gt;""))</formula>
    </cfRule>
    <cfRule type="expression" priority="1119" dxfId="2" stopIfTrue="1">
      <formula>AND(D$341&lt;&gt;"",D342="")</formula>
    </cfRule>
    <cfRule type="expression" priority="1120" dxfId="3" stopIfTrue="1">
      <formula>AND(D342="",NOT(D$341&lt;&gt;""))</formula>
    </cfRule>
  </conditionalFormatting>
  <conditionalFormatting sqref="D388">
    <cfRule type="expression" priority="1121" dxfId="0" stopIfTrue="1">
      <formula>AND(D388&lt;&gt;"",$D$7="",NOT(AND($D$7&lt;&gt;"",$D$7&gt;0)))</formula>
    </cfRule>
    <cfRule type="expression" priority="1122" dxfId="1" stopIfTrue="1">
      <formula>AND(D388&lt;&gt;"",NOT($D$7=""),NOT(AND($D$7&lt;&gt;"",$D$7&gt;0)))</formula>
    </cfRule>
    <cfRule type="expression" priority="1123" dxfId="2" stopIfTrue="1">
      <formula>AND(AND($D$7&lt;&gt;"",$D$7&gt;0),D388="")</formula>
    </cfRule>
    <cfRule type="expression" priority="1124" dxfId="3" stopIfTrue="1">
      <formula>AND(D388="",NOT(AND($D$7&lt;&gt;"",$D$7&gt;0)))</formula>
    </cfRule>
  </conditionalFormatting>
  <conditionalFormatting sqref="D389">
    <cfRule type="expression" priority="1125" dxfId="0" stopIfTrue="1">
      <formula>AND(D389&lt;&gt;"",$D$7="",NOT(AND($D$7&lt;&gt;"",$D$7&gt;0)))</formula>
    </cfRule>
    <cfRule type="expression" priority="1126" dxfId="1" stopIfTrue="1">
      <formula>AND(D389&lt;&gt;"",NOT($D$7=""),NOT(AND($D$7&lt;&gt;"",$D$7&gt;0)))</formula>
    </cfRule>
    <cfRule type="expression" priority="1127" dxfId="2" stopIfTrue="1">
      <formula>AND(AND($D$7&lt;&gt;"",$D$7&gt;0),D389="")</formula>
    </cfRule>
    <cfRule type="expression" priority="1128" dxfId="3" stopIfTrue="1">
      <formula>AND(D389="",NOT(AND($D$7&lt;&gt;"",$D$7&gt;0)))</formula>
    </cfRule>
  </conditionalFormatting>
  <conditionalFormatting sqref="D390">
    <cfRule type="expression" priority="1129" dxfId="0" stopIfTrue="1">
      <formula>AND(D390&lt;&gt;"",$D$7="",NOT(AND($D$7&lt;&gt;"",$D$7&gt;0)))</formula>
    </cfRule>
    <cfRule type="expression" priority="1130" dxfId="1" stopIfTrue="1">
      <formula>AND(D390&lt;&gt;"",NOT($D$7=""),NOT(AND($D$7&lt;&gt;"",$D$7&gt;0)))</formula>
    </cfRule>
    <cfRule type="expression" priority="1131" dxfId="2" stopIfTrue="1">
      <formula>AND(AND($D$7&lt;&gt;"",$D$7&gt;0),D390="")</formula>
    </cfRule>
    <cfRule type="expression" priority="1132" dxfId="3" stopIfTrue="1">
      <formula>AND(D390="",NOT(AND($D$7&lt;&gt;"",$D$7&gt;0)))</formula>
    </cfRule>
  </conditionalFormatting>
  <conditionalFormatting sqref="D391">
    <cfRule type="expression" priority="1133" dxfId="0" stopIfTrue="1">
      <formula>AND(D391&lt;&gt;"",$D$7="",NOT(AND($D$7&lt;&gt;"",$D$7&gt;0)))</formula>
    </cfRule>
    <cfRule type="expression" priority="1134" dxfId="1" stopIfTrue="1">
      <formula>AND(D391&lt;&gt;"",NOT($D$7=""),NOT(AND($D$7&lt;&gt;"",$D$7&gt;0)))</formula>
    </cfRule>
    <cfRule type="expression" priority="1135" dxfId="2" stopIfTrue="1">
      <formula>AND(AND($D$7&lt;&gt;"",$D$7&gt;0),D391="")</formula>
    </cfRule>
    <cfRule type="expression" priority="1136" dxfId="3" stopIfTrue="1">
      <formula>AND(D391="",NOT(AND($D$7&lt;&gt;"",$D$7&gt;0)))</formula>
    </cfRule>
  </conditionalFormatting>
  <conditionalFormatting sqref="D395">
    <cfRule type="expression" priority="1137" dxfId="0" stopIfTrue="1">
      <formula>AND(D395&lt;&gt;"",$D$7="",NOT(AND($D$7&lt;&gt;"",$D$7&gt;0)))</formula>
    </cfRule>
    <cfRule type="expression" priority="1138" dxfId="1" stopIfTrue="1">
      <formula>AND(D395&lt;&gt;"",NOT($D$7=""),NOT(AND($D$7&lt;&gt;"",$D$7&gt;0)))</formula>
    </cfRule>
    <cfRule type="expression" priority="1139" dxfId="2" stopIfTrue="1">
      <formula>AND(AND($D$7&lt;&gt;"",$D$7&gt;0),D395="")</formula>
    </cfRule>
    <cfRule type="expression" priority="1140" dxfId="3" stopIfTrue="1">
      <formula>AND(D395="",NOT(AND($D$7&lt;&gt;"",$D$7&gt;0)))</formula>
    </cfRule>
  </conditionalFormatting>
  <conditionalFormatting sqref="D396">
    <cfRule type="expression" priority="1141" dxfId="0" stopIfTrue="1">
      <formula>AND(D396&lt;&gt;"",$D$7="",NOT(AND($D$7&lt;&gt;"",$D$7&gt;0)))</formula>
    </cfRule>
    <cfRule type="expression" priority="1142" dxfId="1" stopIfTrue="1">
      <formula>AND(D396&lt;&gt;"",NOT($D$7=""),NOT(AND($D$7&lt;&gt;"",$D$7&gt;0)))</formula>
    </cfRule>
    <cfRule type="expression" priority="1143" dxfId="2" stopIfTrue="1">
      <formula>AND(AND($D$7&lt;&gt;"",$D$7&gt;0),D396="")</formula>
    </cfRule>
    <cfRule type="expression" priority="1144" dxfId="3" stopIfTrue="1">
      <formula>AND(D396="",NOT(AND($D$7&lt;&gt;"",$D$7&gt;0)))</formula>
    </cfRule>
  </conditionalFormatting>
  <conditionalFormatting sqref="D397">
    <cfRule type="expression" priority="1145" dxfId="0" stopIfTrue="1">
      <formula>AND(D397&lt;&gt;"",$D$7="",NOT(AND($D$7&lt;&gt;"",$D$7&gt;0)))</formula>
    </cfRule>
    <cfRule type="expression" priority="1146" dxfId="1" stopIfTrue="1">
      <formula>AND(D397&lt;&gt;"",NOT($D$7=""),NOT(AND($D$7&lt;&gt;"",$D$7&gt;0)))</formula>
    </cfRule>
    <cfRule type="expression" priority="1147" dxfId="2" stopIfTrue="1">
      <formula>AND(AND($D$7&lt;&gt;"",$D$7&gt;0),D397="")</formula>
    </cfRule>
    <cfRule type="expression" priority="1148" dxfId="3" stopIfTrue="1">
      <formula>AND(D397="",NOT(AND($D$7&lt;&gt;"",$D$7&gt;0)))</formula>
    </cfRule>
  </conditionalFormatting>
  <conditionalFormatting sqref="D398">
    <cfRule type="expression" priority="1149" dxfId="0" stopIfTrue="1">
      <formula>AND(D398&lt;&gt;"",$D$7="",NOT(AND($D$7&lt;&gt;"",$D$7&gt;0)))</formula>
    </cfRule>
    <cfRule type="expression" priority="1150" dxfId="1" stopIfTrue="1">
      <formula>AND(D398&lt;&gt;"",NOT($D$7=""),NOT(AND($D$7&lt;&gt;"",$D$7&gt;0)))</formula>
    </cfRule>
    <cfRule type="expression" priority="1151" dxfId="2" stopIfTrue="1">
      <formula>AND(AND($D$7&lt;&gt;"",$D$7&gt;0),D398="")</formula>
    </cfRule>
    <cfRule type="expression" priority="1152" dxfId="3" stopIfTrue="1">
      <formula>AND(D398="",NOT(AND($D$7&lt;&gt;"",$D$7&gt;0)))</formula>
    </cfRule>
  </conditionalFormatting>
  <conditionalFormatting sqref="D399">
    <cfRule type="expression" priority="1153" dxfId="0" stopIfTrue="1">
      <formula>AND(D399&lt;&gt;"",$D$7="",NOT(AND($D$7&lt;&gt;"",$D$7&gt;0)))</formula>
    </cfRule>
    <cfRule type="expression" priority="1154" dxfId="1" stopIfTrue="1">
      <formula>AND(D399&lt;&gt;"",NOT($D$7=""),NOT(AND($D$7&lt;&gt;"",$D$7&gt;0)))</formula>
    </cfRule>
    <cfRule type="expression" priority="1155" dxfId="2" stopIfTrue="1">
      <formula>AND(AND($D$7&lt;&gt;"",$D$7&gt;0),D399="")</formula>
    </cfRule>
    <cfRule type="expression" priority="1156" dxfId="3" stopIfTrue="1">
      <formula>AND(D399="",NOT(AND($D$7&lt;&gt;"",$D$7&gt;0)))</formula>
    </cfRule>
  </conditionalFormatting>
  <conditionalFormatting sqref="D402">
    <cfRule type="expression" priority="1157" dxfId="0" stopIfTrue="1">
      <formula>AND(D402&lt;&gt;"",$D$401="",NOT(AND($D$401&lt;&gt;"",$D$401="Yes")))</formula>
    </cfRule>
    <cfRule type="expression" priority="1158" dxfId="1" stopIfTrue="1">
      <formula>AND(D402&lt;&gt;"",NOT($D$401=""),NOT(AND($D$401&lt;&gt;"",$D$401="Yes")))</formula>
    </cfRule>
    <cfRule type="expression" priority="1159" dxfId="2" stopIfTrue="1">
      <formula>AND(AND($D$401&lt;&gt;"",$D$401="Yes"),D402="")</formula>
    </cfRule>
    <cfRule type="expression" priority="1160" dxfId="3" stopIfTrue="1">
      <formula>AND(D402="",NOT(AND($D$401&lt;&gt;"",$D$401="Yes")))</formula>
    </cfRule>
  </conditionalFormatting>
  <conditionalFormatting sqref="D403">
    <cfRule type="expression" priority="1161" dxfId="0" stopIfTrue="1">
      <formula>AND(D403&lt;&gt;"",COUNTA('2- AMLE'!$D$402:$D$402)=0,NOT(COUNTIF('2- AMLE'!$D$402:$D$402,"Not Automated")&gt;0))</formula>
    </cfRule>
    <cfRule type="expression" priority="1162" dxfId="1" stopIfTrue="1">
      <formula>AND(D403&lt;&gt;"",NOT(COUNTA('2- AMLE'!$D$402:$D$402)=0),NOT(COUNTIF('2- AMLE'!$D$402:$D$402,"Not Automated")&gt;0))</formula>
    </cfRule>
    <cfRule type="expression" priority="1163" dxfId="2" stopIfTrue="1">
      <formula>AND(COUNTIF('2- AMLE'!$D$402:$D$402,"Not Automated")&gt;0,D403="")</formula>
    </cfRule>
    <cfRule type="expression" priority="1164" dxfId="3" stopIfTrue="1">
      <formula>AND(D403="",NOT(COUNTIF('2- AMLE'!$D$402:$D$402,"Not Automated")&gt;0))</formula>
    </cfRule>
  </conditionalFormatting>
  <conditionalFormatting sqref="D404">
    <cfRule type="expression" priority="1165" dxfId="0" stopIfTrue="1">
      <formula>AND(D404&lt;&gt;"",COUNTA('2- AMLE'!$D$402:$D$402)=0,NOT(COUNTIF('2- AMLE'!$D$402:$D$402,"At least partially automated")&gt;0))</formula>
    </cfRule>
    <cfRule type="expression" priority="1166" dxfId="1" stopIfTrue="1">
      <formula>AND(D404&lt;&gt;"",NOT(COUNTA('2- AMLE'!$D$402:$D$402)=0),NOT(COUNTIF('2- AMLE'!$D$402:$D$402,"At least partially automated")&gt;0))</formula>
    </cfRule>
    <cfRule type="expression" priority="1167" dxfId="2" stopIfTrue="1">
      <formula>AND(COUNTIF('2- AMLE'!$D$402:$D$402,"At least partially automated")&gt;0,D404="")</formula>
    </cfRule>
    <cfRule type="expression" priority="1168" dxfId="3" stopIfTrue="1">
      <formula>AND(D404="",NOT(COUNTIF('2- AMLE'!$D$402:$D$402,"At least partially automated")&gt;0))</formula>
    </cfRule>
  </conditionalFormatting>
  <conditionalFormatting sqref="D405">
    <cfRule type="expression" priority="1169" dxfId="0" stopIfTrue="1">
      <formula>AND(D405&lt;&gt;"",COUNTA('2- AMLE'!$D$402:$D$402)=0,NOT(COUNTIF('2- AMLE'!$D$402:$D$402,"At least partially automated")&gt;0))</formula>
    </cfRule>
    <cfRule type="expression" priority="1170" dxfId="1" stopIfTrue="1">
      <formula>AND(D405&lt;&gt;"",NOT(COUNTA('2- AMLE'!$D$402:$D$402)=0),NOT(COUNTIF('2- AMLE'!$D$402:$D$402,"At least partially automated")&gt;0))</formula>
    </cfRule>
    <cfRule type="expression" priority="1171" dxfId="2" stopIfTrue="1">
      <formula>AND(COUNTIF('2- AMLE'!$D$402:$D$402,"At least partially automated")&gt;0,D405="")</formula>
    </cfRule>
    <cfRule type="expression" priority="1172" dxfId="3" stopIfTrue="1">
      <formula>AND(D405="",NOT(COUNTIF('2- AMLE'!$D$402:$D$402,"At least partially automated")&gt;0))</formula>
    </cfRule>
  </conditionalFormatting>
  <conditionalFormatting sqref="D406">
    <cfRule type="expression" priority="1173" dxfId="0" stopIfTrue="1">
      <formula>AND(D406&lt;&gt;"",COUNTA('2- AMLE'!$D$402:$D$402)=0,NOT(COUNTIF('2- AMLE'!$D$402:$D$402,"At least partially automated")&gt;0))</formula>
    </cfRule>
    <cfRule type="expression" priority="1174" dxfId="1" stopIfTrue="1">
      <formula>AND(D406&lt;&gt;"",NOT(COUNTA('2- AMLE'!$D$402:$D$402)=0),NOT(COUNTIF('2- AMLE'!$D$402:$D$402,"At least partially automated")&gt;0))</formula>
    </cfRule>
    <cfRule type="expression" priority="1175" dxfId="2" stopIfTrue="1">
      <formula>AND(COUNTIF('2- AMLE'!$D$402:$D$402,"At least partially automated")&gt;0,D406="")</formula>
    </cfRule>
    <cfRule type="expression" priority="1176" dxfId="3" stopIfTrue="1">
      <formula>AND(D406="",NOT(COUNTIF('2- AMLE'!$D$402:$D$402,"At least partially automated")&gt;0))</formula>
    </cfRule>
  </conditionalFormatting>
  <conditionalFormatting sqref="D407">
    <cfRule type="expression" priority="1177" dxfId="0" stopIfTrue="1">
      <formula>AND(D407&lt;&gt;"",COUNTA('2- AMLE'!$D$402:$D$402)=0,NOT(COUNTIF('2- AMLE'!$D$402:$D$402,"At least partially automated")&gt;0))</formula>
    </cfRule>
    <cfRule type="expression" priority="1178" dxfId="1" stopIfTrue="1">
      <formula>AND(D407&lt;&gt;"",NOT(COUNTA('2- AMLE'!$D$402:$D$402)=0),NOT(COUNTIF('2- AMLE'!$D$402:$D$402,"At least partially automated")&gt;0))</formula>
    </cfRule>
    <cfRule type="expression" priority="1179" dxfId="2" stopIfTrue="1">
      <formula>AND(COUNTIF('2- AMLE'!$D$402:$D$402,"At least partially automated")&gt;0,D407="")</formula>
    </cfRule>
    <cfRule type="expression" priority="1180" dxfId="3" stopIfTrue="1">
      <formula>AND(D407="",NOT(COUNTIF('2- AMLE'!$D$402:$D$402,"At least partially automated")&gt;0))</formula>
    </cfRule>
  </conditionalFormatting>
  <conditionalFormatting sqref="D408">
    <cfRule type="expression" priority="1181" dxfId="0" stopIfTrue="1">
      <formula>AND(D408&lt;&gt;"",COUNTA('2- AMLE'!$D$402:$D$402)=0,NOT(COUNTIF('2- AMLE'!$D$402:$D$402,"At least partially automated")&gt;0))</formula>
    </cfRule>
    <cfRule type="expression" priority="1182" dxfId="1" stopIfTrue="1">
      <formula>AND(D408&lt;&gt;"",NOT(COUNTA('2- AMLE'!$D$402:$D$402)=0),NOT(COUNTIF('2- AMLE'!$D$402:$D$402,"At least partially automated")&gt;0))</formula>
    </cfRule>
    <cfRule type="expression" priority="1183" dxfId="2" stopIfTrue="1">
      <formula>AND(COUNTIF('2- AMLE'!$D$402:$D$402,"At least partially automated")&gt;0,D408="")</formula>
    </cfRule>
    <cfRule type="expression" priority="1184" dxfId="3" stopIfTrue="1">
      <formula>AND(D408="",NOT(COUNTIF('2- AMLE'!$D$402:$D$402,"At least partially automated")&gt;0))</formula>
    </cfRule>
  </conditionalFormatting>
  <conditionalFormatting sqref="D409">
    <cfRule type="expression" priority="1185" dxfId="0" stopIfTrue="1">
      <formula>AND(D409&lt;&gt;"",COUNTA('2- AMLE'!$D$402:$D$402)=0,NOT(COUNTIF('2- AMLE'!$D$402:$D$402,"At least partially automated")&gt;0))</formula>
    </cfRule>
    <cfRule type="expression" priority="1186" dxfId="1" stopIfTrue="1">
      <formula>AND(D409&lt;&gt;"",NOT(COUNTA('2- AMLE'!$D$402:$D$402)=0),NOT(COUNTIF('2- AMLE'!$D$402:$D$402,"At least partially automated")&gt;0))</formula>
    </cfRule>
    <cfRule type="expression" priority="1187" dxfId="2" stopIfTrue="1">
      <formula>AND(COUNTIF('2- AMLE'!$D$402:$D$402,"At least partially automated")&gt;0,D409="")</formula>
    </cfRule>
    <cfRule type="expression" priority="1188" dxfId="3" stopIfTrue="1">
      <formula>AND(D409="",NOT(COUNTIF('2- AMLE'!$D$402:$D$402,"At least partially automated")&gt;0))</formula>
    </cfRule>
  </conditionalFormatting>
  <conditionalFormatting sqref="D410">
    <cfRule type="expression" priority="1189" dxfId="0" stopIfTrue="1">
      <formula>AND(D410&lt;&gt;"",COUNTA('2- AMLE'!$D$402:$D$402)=0,NOT(COUNTIF('2- AMLE'!$D$402:$D$402,"At least partially automated")&gt;0))</formula>
    </cfRule>
    <cfRule type="expression" priority="1190" dxfId="1" stopIfTrue="1">
      <formula>AND(D410&lt;&gt;"",NOT(COUNTA('2- AMLE'!$D$402:$D$402)=0),NOT(COUNTIF('2- AMLE'!$D$402:$D$402,"At least partially automated")&gt;0))</formula>
    </cfRule>
    <cfRule type="expression" priority="1191" dxfId="2" stopIfTrue="1">
      <formula>AND(COUNTIF('2- AMLE'!$D$402:$D$402,"At least partially automated")&gt;0,D410="")</formula>
    </cfRule>
    <cfRule type="expression" priority="1192" dxfId="3" stopIfTrue="1">
      <formula>AND(D410="",NOT(COUNTIF('2- AMLE'!$D$402:$D$402,"At least partially automated")&gt;0))</formula>
    </cfRule>
  </conditionalFormatting>
  <conditionalFormatting sqref="D411">
    <cfRule type="expression" priority="1193" dxfId="0" stopIfTrue="1">
      <formula>AND(D411&lt;&gt;"",COUNTA('2- AMLE'!$D$402:$D$402)=0,NOT(COUNTIF('2- AMLE'!$D$402:$D$402,"At least partially automated")&gt;0))</formula>
    </cfRule>
    <cfRule type="expression" priority="1194" dxfId="1" stopIfTrue="1">
      <formula>AND(D411&lt;&gt;"",NOT(COUNTA('2- AMLE'!$D$402:$D$402)=0),NOT(COUNTIF('2- AMLE'!$D$402:$D$402,"At least partially automated")&gt;0))</formula>
    </cfRule>
    <cfRule type="expression" priority="1195" dxfId="2" stopIfTrue="1">
      <formula>AND(COUNTIF('2- AMLE'!$D$402:$D$402,"At least partially automated")&gt;0,D411="")</formula>
    </cfRule>
    <cfRule type="expression" priority="1196" dxfId="3" stopIfTrue="1">
      <formula>AND(D411="",NOT(COUNTIF('2- AMLE'!$D$402:$D$402,"At least partially automated")&gt;0))</formula>
    </cfRule>
  </conditionalFormatting>
  <conditionalFormatting sqref="D412">
    <cfRule type="expression" priority="1197" dxfId="0" stopIfTrue="1">
      <formula>AND(D412&lt;&gt;"",COUNTA('2- AMLE'!$D$402:$D$402)=0,NOT(COUNTIF('2- AMLE'!$D$402:$D$402,"At least partially automated")&gt;0))</formula>
    </cfRule>
    <cfRule type="expression" priority="1198" dxfId="1" stopIfTrue="1">
      <formula>AND(D412&lt;&gt;"",NOT(COUNTA('2- AMLE'!$D$402:$D$402)=0),NOT(COUNTIF('2- AMLE'!$D$402:$D$402,"At least partially automated")&gt;0))</formula>
    </cfRule>
    <cfRule type="expression" priority="1199" dxfId="2" stopIfTrue="1">
      <formula>AND(COUNTIF('2- AMLE'!$D$402:$D$402,"At least partially automated")&gt;0,D412="")</formula>
    </cfRule>
    <cfRule type="expression" priority="1200" dxfId="3" stopIfTrue="1">
      <formula>AND(D412="",NOT(COUNTIF('2- AMLE'!$D$402:$D$402,"At least partially automated")&gt;0))</formula>
    </cfRule>
  </conditionalFormatting>
  <conditionalFormatting sqref="D442:AG442">
    <cfRule type="expression" priority="1201" dxfId="0" stopIfTrue="1">
      <formula>AND(D442&lt;&gt;"",$D$441="",NOT(AND($D$441&lt;&gt;"",$D$441&gt;=6)))</formula>
    </cfRule>
    <cfRule type="expression" priority="1202" dxfId="1" stopIfTrue="1">
      <formula>AND(D442&lt;&gt;"",NOT($D$441=""),NOT(AND($D$441&lt;&gt;"",$D$441&gt;=6)))</formula>
    </cfRule>
    <cfRule type="expression" priority="1203" dxfId="2" stopIfTrue="1">
      <formula>AND(AND($D$441&lt;&gt;"",$D$441&gt;=6),D442="")</formula>
    </cfRule>
    <cfRule type="expression" priority="1204" dxfId="3" stopIfTrue="1">
      <formula>AND(D442="",NOT(AND($D$441&lt;&gt;"",$D$441&gt;=6)))</formula>
    </cfRule>
  </conditionalFormatting>
  <conditionalFormatting sqref="D443:AG443">
    <cfRule type="expression" priority="1205" dxfId="0" stopIfTrue="1">
      <formula>AND(D443&lt;&gt;"",$D$441="",NOT(AND($D$441&lt;&gt;"",$D$441&gt;=6)))</formula>
    </cfRule>
    <cfRule type="expression" priority="1206" dxfId="1" stopIfTrue="1">
      <formula>AND(D443&lt;&gt;"",NOT($D$441=""),NOT(AND($D$441&lt;&gt;"",$D$441&gt;=6)))</formula>
    </cfRule>
    <cfRule type="expression" priority="1207" dxfId="2" stopIfTrue="1">
      <formula>AND(AND($D$441&lt;&gt;"",$D$441&gt;=6),D443="")</formula>
    </cfRule>
    <cfRule type="expression" priority="1208" dxfId="3" stopIfTrue="1">
      <formula>AND(D443="",NOT(AND($D$441&lt;&gt;"",$D$441&gt;=6)))</formula>
    </cfRule>
  </conditionalFormatting>
  <conditionalFormatting sqref="D444:AG444">
    <cfRule type="expression" priority="1209" dxfId="0" stopIfTrue="1">
      <formula>AND(D444&lt;&gt;"",$D$441="",NOT(AND($D$441&lt;&gt;"",$D$441&gt;=6)))</formula>
    </cfRule>
    <cfRule type="expression" priority="1210" dxfId="1" stopIfTrue="1">
      <formula>AND(D444&lt;&gt;"",NOT($D$441=""),NOT(AND($D$441&lt;&gt;"",$D$441&gt;=6)))</formula>
    </cfRule>
    <cfRule type="expression" priority="1211" dxfId="2" stopIfTrue="1">
      <formula>AND(AND($D$441&lt;&gt;"",$D$441&gt;=6),D444="")</formula>
    </cfRule>
    <cfRule type="expression" priority="1212" dxfId="3" stopIfTrue="1">
      <formula>AND(D444="",NOT(AND($D$441&lt;&gt;"",$D$441&gt;=6)))</formula>
    </cfRule>
  </conditionalFormatting>
  <conditionalFormatting sqref="D446">
    <cfRule type="expression" priority="1213" dxfId="0" stopIfTrue="1">
      <formula>AND(D446&lt;&gt;"",$D$445="",NOT(AND($D$445&lt;&gt;"",$D$445="Yes")))</formula>
    </cfRule>
    <cfRule type="expression" priority="1214" dxfId="1" stopIfTrue="1">
      <formula>AND(D446&lt;&gt;"",NOT($D$445=""),NOT(AND($D$445&lt;&gt;"",$D$445="Yes")))</formula>
    </cfRule>
    <cfRule type="expression" priority="1215" dxfId="2" stopIfTrue="1">
      <formula>AND(AND($D$445&lt;&gt;"",$D$445="Yes"),D446="")</formula>
    </cfRule>
    <cfRule type="expression" priority="1216" dxfId="3" stopIfTrue="1">
      <formula>AND(D446="",NOT(AND($D$445&lt;&gt;"",$D$445="Yes")))</formula>
    </cfRule>
  </conditionalFormatting>
  <conditionalFormatting sqref="D447">
    <cfRule type="expression" priority="1217" dxfId="0" stopIfTrue="1">
      <formula>AND(D447&lt;&gt;"",$D$445="",NOT(AND($D$445&lt;&gt;"",$D$445="Yes")))</formula>
    </cfRule>
    <cfRule type="expression" priority="1218" dxfId="1" stopIfTrue="1">
      <formula>AND(D447&lt;&gt;"",NOT($D$445=""),NOT(AND($D$445&lt;&gt;"",$D$445="Yes")))</formula>
    </cfRule>
    <cfRule type="expression" priority="1219" dxfId="2" stopIfTrue="1">
      <formula>AND(AND($D$445&lt;&gt;"",$D$445="Yes"),D447="")</formula>
    </cfRule>
    <cfRule type="expression" priority="1220" dxfId="3" stopIfTrue="1">
      <formula>AND(D447="",NOT(AND($D$445&lt;&gt;"",$D$445="Yes")))</formula>
    </cfRule>
  </conditionalFormatting>
  <conditionalFormatting sqref="D448">
    <cfRule type="expression" priority="1221" dxfId="0" stopIfTrue="1">
      <formula>AND(D448&lt;&gt;"",$D$445="",NOT(AND($D$445&lt;&gt;"",$D$445="Yes")))</formula>
    </cfRule>
    <cfRule type="expression" priority="1222" dxfId="1" stopIfTrue="1">
      <formula>AND(D448&lt;&gt;"",NOT($D$445=""),NOT(AND($D$445&lt;&gt;"",$D$445="Yes")))</formula>
    </cfRule>
    <cfRule type="expression" priority="1223" dxfId="2" stopIfTrue="1">
      <formula>AND(AND($D$445&lt;&gt;"",$D$445="Yes"),D448="")</formula>
    </cfRule>
    <cfRule type="expression" priority="1224" dxfId="3" stopIfTrue="1">
      <formula>AND(D448="",NOT(AND($D$445&lt;&gt;"",$D$445="Yes")))</formula>
    </cfRule>
  </conditionalFormatting>
  <conditionalFormatting sqref="D449">
    <cfRule type="expression" priority="1225" dxfId="0" stopIfTrue="1">
      <formula>AND(D449&lt;&gt;"",$D$445="",NOT(AND($D$445&lt;&gt;"",$D$445="Yes")))</formula>
    </cfRule>
    <cfRule type="expression" priority="1226" dxfId="1" stopIfTrue="1">
      <formula>AND(D449&lt;&gt;"",NOT($D$445=""),NOT(AND($D$445&lt;&gt;"",$D$445="Yes")))</formula>
    </cfRule>
    <cfRule type="expression" priority="1227" dxfId="2" stopIfTrue="1">
      <formula>AND(AND($D$445&lt;&gt;"",$D$445="Yes"),D449="")</formula>
    </cfRule>
    <cfRule type="expression" priority="1228" dxfId="3" stopIfTrue="1">
      <formula>AND(D449="",NOT(AND($D$445&lt;&gt;"",$D$445="Yes")))</formula>
    </cfRule>
  </conditionalFormatting>
  <conditionalFormatting sqref="D450">
    <cfRule type="expression" priority="1229" dxfId="0" stopIfTrue="1">
      <formula>AND(D450&lt;&gt;"",$D$445="",NOT(AND($D$445&lt;&gt;"",$D$445="Yes")))</formula>
    </cfRule>
    <cfRule type="expression" priority="1230" dxfId="1" stopIfTrue="1">
      <formula>AND(D450&lt;&gt;"",NOT($D$445=""),NOT(AND($D$445&lt;&gt;"",$D$445="Yes")))</formula>
    </cfRule>
    <cfRule type="expression" priority="1231" dxfId="2" stopIfTrue="1">
      <formula>AND(AND($D$445&lt;&gt;"",$D$445="Yes"),D450="")</formula>
    </cfRule>
    <cfRule type="expression" priority="1232" dxfId="3" stopIfTrue="1">
      <formula>AND(D450="",NOT(AND($D$445&lt;&gt;"",$D$445="Yes")))</formula>
    </cfRule>
  </conditionalFormatting>
  <dataValidations count="412">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='_lists'!$V$2:$V$11</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=OR(D7="",AND(ISNUMBER(D7),D7&gt;=0,D7&lt;=1000000000000000,MOD(D7,1)=0))</formula1>
    </dataValidation>
    <dataValidation sqref="D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=OR(D8="",AND(ISNUMBER(D8),D8&gt;=0,D8&lt;=1000000000000000,MOD(D8,1)=0))</formula1>
    </dataValidation>
    <dataValidation sqref="D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=OR(D9="",AND(ISNUMBER(D9),D9&gt;=0,D9&lt;=1000000000000000,MOD(D9,1)=0))</formula1>
    </dataValidation>
    <dataValidation sqref="D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=OR(D10="",AND(ISNUMBER(D10),D10&gt;=0,D10&lt;=1000000000000000,MOD(D10,1)=0))</formula1>
    </dataValidation>
    <dataValidation sqref="D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=OR(D11="",AND(ISNUMBER(D11),D11&gt;=0,D11&lt;=1000000000000000,MOD(D11,1)=0))</formula1>
    </dataValidation>
    <dataValidation sqref="D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=OR(D12="",AND(ISNUMBER(D12),D12&gt;=0,D12&lt;=1000000000000000,MOD(D12,1)=0))</formula1>
    </dataValidation>
    <dataValidation sqref="D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=OR(D13="",AND(ISNUMBER(D13),D13&gt;=0,D13&lt;=1000000000000000,MOD(D13,1)=0))</formula1>
    </dataValidation>
    <dataValidation sqref="D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=OR(D14="",AND(ISNUMBER(D14),D14&gt;=0,D14&lt;=1000000000000000,MOD(D14,1)=0))</formula1>
    </dataValidation>
    <dataValidation sqref="D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=OR(D15="",AND(ISNUMBER(D15),D15&gt;=0,D15&lt;=1000000000000000,MOD(D15,1)=0))</formula1>
    </dataValidation>
    <dataValidation sqref="D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=OR(D16="",AND(ISNUMBER(D16),D16&gt;=0,D16&lt;=1000000000000000,MOD(D16,1)=0))</formula1>
    </dataValidation>
    <dataValidation sqref="D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=OR(D17="",AND(ISNUMBER(D17),D17&gt;=0,D17&lt;=1000000000000000,MOD(D17,1)=0))</formula1>
    </dataValidation>
    <dataValidation sqref="D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=OR(D18="",AND(ISNUMBER(D18),D18&gt;=0,D18&lt;=1000000000000000,MOD(D18,1)=0))</formula1>
    </dataValidation>
    <dataValidation sqref="D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=OR(D19="",AND(ISNUMBER(D19),D19&gt;=0,D19&lt;=1000000000000000,MOD(D19,1)=0))</formula1>
    </dataValidation>
    <dataValidation sqref="D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=OR(D20="",AND(ISNUMBER(D20),D20&gt;=0,D20&lt;=1000000000000000,MOD(D20,1)=0))</formula1>
    </dataValidation>
    <dataValidation sqref="D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=OR(D21="",AND(ISNUMBER(D21),D21&gt;=0,D21&lt;=1000000000000000,MOD(D21,1)=0))</formula1>
    </dataValidation>
    <dataValidation sqref="D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=OR(D22="",AND(ISNUMBER(D22),D22&gt;=0,D22&lt;=1000000000000000,MOD(D22,1)=0))</formula1>
    </dataValidation>
    <dataValidation sqref="D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=OR(D23="",AND(ISNUMBER(D23),D23&gt;=0,D23&lt;=1000000000000000,MOD(D23,1)=0))</formula1>
    </dataValidation>
    <dataValidation sqref="D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=OR(D24="",AND(ISNUMBER(D24),D24&gt;=0,D24&lt;=1000000000000000,MOD(D24,1)=0))</formula1>
    </dataValidation>
    <dataValidation sqref="D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=OR(D25="",AND(ISNUMBER(D25),D25&gt;=0,D25&lt;=1000000000000000,MOD(D25,1)=0))</formula1>
    </dataValidation>
    <dataValidation sqref="D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=OR(D26="",AND(ISNUMBER(D26),D26&gt;=0,D26&lt;=1000000000000000,MOD(D26,1)=0))</formula1>
    </dataValidation>
    <dataValidation sqref="D2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=OR(D27="",AND(ISNUMBER(D27),D27&gt;=0,D27&lt;=1000000000000000,MOD(D27,1)=0))</formula1>
    </dataValidation>
    <dataValidation sqref="D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=OR(D28="",AND(ISNUMBER(D28),D28&gt;=0,D28&lt;=1000000000000000,MOD(D28,1)=0))</formula1>
    </dataValidation>
    <dataValidation sqref="D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=OR(D29="",AND(ISNUMBER(D29),D29&gt;=0,D29&lt;=1000000000000000,MOD(D29,1)=0))</formula1>
    </dataValidation>
    <dataValidation sqref="D30" showDropDown="0" showInputMessage="1" showErrorMessage="1" allowBlank="1" errorTitle="Invalid number" error="Enter a numeric value between 0 and 1." promptTitle="Number required" prompt="Enter a numeric value between 0 and 1." type="custom" errorStyle="stop">
      <formula1>=OR(D30="",AND(ISNUMBER(D30),D30&gt;=0.0,D30&lt;=1.0))</formula1>
    </dataValidation>
    <dataValidation sqref="D31" showDropDown="0" showInputMessage="1" showErrorMessage="1" allowBlank="1" errorTitle="Invalid number" error="Enter a numeric value between 0 and 1." promptTitle="Number required" prompt="Enter a numeric value between 0 and 1." type="custom" errorStyle="stop">
      <formula1>=OR(D31="",AND(ISNUMBER(D31),D31&gt;=0.0,D31&lt;=1.0))</formula1>
    </dataValidation>
    <dataValidation sqref="D32" showDropDown="0" showInputMessage="1" showErrorMessage="1" allowBlank="1" errorTitle="Invalid number" error="Enter a numeric value between 0 and 1." promptTitle="Number required" prompt="Enter a numeric value between 0 and 1." type="custom" errorStyle="stop">
      <formula1>=OR(D32="",AND(ISNUMBER(D32),D32&gt;=0.0,D32&lt;=1.0))</formula1>
    </dataValidation>
    <dataValidation sqref="D3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34"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35"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37:AG37" showDropDown="0" showInputMessage="1" showErrorMessage="1" allowBlank="1" errorTitle="Invalid value" error="Please select one of the allowed values from the dropdown list." promptTitle="Allowed values" prompt="Select a value from the dropdown list." type="list" errorStyle="stop">
      <formula1>='_lists'!$X$2:$X$22</formula1>
    </dataValidation>
    <dataValidation sqref="D38"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0"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2"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=OR(D43="",AND(ISNUMBER(D43),D43&gt;=0,D43&lt;=1000000000000000,MOD(D43,1)=0))</formula1>
    </dataValidation>
    <dataValidation sqref="D44" showDropDown="0" showInputMessage="1" showErrorMessage="1" allowBlank="1" errorTitle="Invalid number" error="Enter a numeric value between 0 and 1e+15." promptTitle="Number required" prompt="Enter a numeric value between 0 and 1e+15." type="custom" errorStyle="stop">
      <formula1>=OR(D44="",AND(ISNUMBER(D44),D44&gt;=0.0,D44&lt;=1000000000000000.0))</formula1>
    </dataValidation>
    <dataValidation sqref="D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=OR(D45="",AND(ISNUMBER(D45),D45&gt;=0,D45&lt;=1000000000000000,MOD(D45,1)=0))</formula1>
    </dataValidation>
    <dataValidation sqref="D46" showDropDown="0" showInputMessage="1" showErrorMessage="1" allowBlank="1" errorTitle="Invalid number" error="Enter a numeric value between 0 and 1e+15." promptTitle="Number required" prompt="Enter a numeric value between 0 and 1e+15." type="custom" errorStyle="stop">
      <formula1>=OR(D46="",AND(ISNUMBER(D46),D46&gt;=0.0,D46&lt;=1000000000000000.0))</formula1>
    </dataValidation>
    <dataValidation sqref="D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=OR(D47="",AND(ISNUMBER(D47),D47&gt;=0,D47&lt;=1000000000000000,MOD(D47,1)=0))</formula1>
    </dataValidation>
    <dataValidation sqref="D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=OR(D48="",AND(ISNUMBER(D48),D48&gt;=0,D48&lt;=1000000000000000,MOD(D48,1)=0))</formula1>
    </dataValidation>
    <dataValidation sqref="D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=OR(D49="",AND(ISNUMBER(D49),D49&gt;=0,D49&lt;=1000000000000000,MOD(D49,1)=0))</formula1>
    </dataValidation>
    <dataValidation sqref="D50" showDropDown="0" showInputMessage="1" showErrorMessage="1" allowBlank="1" errorTitle="Invalid number" error="Enter a numeric value between 0 and 1e+15." promptTitle="Number required" prompt="Enter a numeric value between 0 and 1e+15." type="custom" errorStyle="stop">
      <formula1>=OR(D50="",AND(ISNUMBER(D50),D50&gt;=0.0,D50&lt;=1000000000000000.0))</formula1>
    </dataValidation>
    <dataValidation sqref="D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=OR(D51="",AND(ISNUMBER(D51),D51&gt;=0,D51&lt;=1000000000000000,MOD(D51,1)=0))</formula1>
    </dataValidation>
    <dataValidation sqref="D52" showDropDown="0" showInputMessage="1" showErrorMessage="1" allowBlank="1" errorTitle="Invalid number" error="Enter a numeric value between 0 and 1e+15." promptTitle="Number required" prompt="Enter a numeric value between 0 and 1e+15." type="custom" errorStyle="stop">
      <formula1>=OR(D52="",AND(ISNUMBER(D52),D52&gt;=0.0,D52&lt;=1000000000000000.0))</formula1>
    </dataValidation>
    <dataValidation sqref="D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=OR(D53="",AND(ISNUMBER(D53),D53&gt;=0,D53&lt;=1000000000000000,MOD(D53,1)=0))</formula1>
    </dataValidation>
    <dataValidation sqref="D54"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=OR(D55="",AND(ISNUMBER(D55),D55&gt;=0,D55&lt;=1000000000000000,MOD(D55,1)=0))</formula1>
    </dataValidation>
    <dataValidation sqref="D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=OR(D56="",AND(ISNUMBER(D56),D56&gt;=0,D56&lt;=1000000000000000,MOD(D56,1)=0))</formula1>
    </dataValidation>
    <dataValidation sqref="D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=OR(D58="",AND(ISNUMBER(D58),D58&gt;=0,D58&lt;=1000000000000000,MOD(D58,1)=0))</formula1>
    </dataValidation>
    <dataValidation sqref="D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=OR(D59="",AND(ISNUMBER(D59),D59&gt;=0,D59&lt;=1000000000000000,MOD(D59,1)=0))</formula1>
    </dataValidation>
    <dataValidation sqref="D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=OR(D60="",AND(ISNUMBER(D60),D60&gt;=0,D60&lt;=1000000000000000,MOD(D60,1)=0))</formula1>
    </dataValidation>
    <dataValidation sqref="D61" showDropDown="0" showInputMessage="1" showErrorMessage="1" allowBlank="1" errorTitle="Invalid number" error="Enter a numeric value between 0 and 1e+15." promptTitle="Number required" prompt="Enter a numeric value between 0 and 1e+15." type="custom" errorStyle="stop">
      <formula1>=OR(D61="",AND(ISNUMBER(D61),D61&gt;=0.0,D61&lt;=1000000000000000.0))</formula1>
    </dataValidation>
    <dataValidation sqref="D62" showDropDown="0" showInputMessage="1" showErrorMessage="1" allowBlank="1" errorTitle="Invalid number" error="Enter a numeric value between 0 and 1e+15." promptTitle="Number required" prompt="Enter a numeric value between 0 and 1e+15." type="custom" errorStyle="stop">
      <formula1>=OR(D62="",AND(ISNUMBER(D62),D62&gt;=0.0,D62&lt;=1000000000000000.0))</formula1>
    </dataValidation>
    <dataValidation sqref="D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=OR(D63="",AND(ISNUMBER(D63),D63&gt;=0,D63&lt;=1000000000000000,MOD(D63,1)=0))</formula1>
    </dataValidation>
    <dataValidation sqref="D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=OR(D64="",AND(ISNUMBER(D64),D64&gt;=0,D64&lt;=1000000000000000,MOD(D64,1)=0))</formula1>
    </dataValidation>
    <dataValidation sqref="D65"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66"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67" showDropDown="0" showInputMessage="1" showErrorMessage="1" allowBlank="1" errorTitle="Invalid number" error="Enter a numeric value between 0 and 1e+15." promptTitle="Number required" prompt="Enter a numeric value between 0 and 1e+15." type="custom" errorStyle="stop">
      <formula1>=OR(D67="",AND(ISNUMBER(D67),D67&gt;=0.0,D67&lt;=1000000000000000.0))</formula1>
    </dataValidation>
    <dataValidation sqref="D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=OR(D68="",AND(ISNUMBER(D68),D68&gt;=0,D68&lt;=1000000000000000,MOD(D68,1)=0))</formula1>
    </dataValidation>
    <dataValidation sqref="D69" showDropDown="0" showInputMessage="1" showErrorMessage="1" allowBlank="1" errorTitle="Invalid number" error="Enter a numeric value between 0 and 1e+15." promptTitle="Number required" prompt="Enter a numeric value between 0 and 1e+15." type="custom" errorStyle="stop">
      <formula1>=OR(D69="",AND(ISNUMBER(D69),D69&gt;=0.0,D69&lt;=1000000000000000.0))</formula1>
    </dataValidation>
    <dataValidation sqref="D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=OR(D70="",AND(ISNUMBER(D70),D70&gt;=0,D70&lt;=1000000000000000,MOD(D70,1)=0))</formula1>
    </dataValidation>
    <dataValidation sqref="D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=OR(D71="",AND(ISNUMBER(D71),D71&gt;=0,D71&lt;=1000000000000000,MOD(D71,1)=0))</formula1>
    </dataValidation>
    <dataValidation sqref="D72" showDropDown="0" showInputMessage="1" showErrorMessage="1" allowBlank="1" errorTitle="Invalid number" error="Enter a numeric value between 0 and 1e+15." promptTitle="Number required" prompt="Enter a numeric value between 0 and 1e+15." type="custom" errorStyle="stop">
      <formula1>=OR(D72="",AND(ISNUMBER(D72),D72&gt;=0.0,D72&lt;=1000000000000000.0))</formula1>
    </dataValidation>
    <dataValidation sqref="D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=OR(D73="",AND(ISNUMBER(D73),D73&gt;=0,D73&lt;=1000000000000000,MOD(D73,1)=0))</formula1>
    </dataValidation>
    <dataValidation sqref="D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=OR(D74="",AND(ISNUMBER(D74),D74&gt;=0,D74&lt;=1000000000000000,MOD(D74,1)=0))</formula1>
    </dataValidation>
    <dataValidation sqref="D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=OR(D75="",AND(ISNUMBER(D75),D75&gt;=0,D75&lt;=1000000000000000,MOD(D75,1)=0))</formula1>
    </dataValidation>
    <dataValidation sqref="D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=OR(D76="",AND(ISNUMBER(D76),D76&gt;=0,D76&lt;=1000000000000000,MOD(D76,1)=0))</formula1>
    </dataValidation>
    <dataValidation sqref="D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=OR(D77="",AND(ISNUMBER(D77),D77&gt;=0,D77&lt;=1000000000000000,MOD(D77,1)=0))</formula1>
    </dataValidation>
    <dataValidation sqref="D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=OR(D78="",AND(ISNUMBER(D78),D78&gt;=0,D78&lt;=1000000000000000,MOD(D78,1)=0))</formula1>
    </dataValidation>
    <dataValidation sqref="D79" showDropDown="0" showInputMessage="1" showErrorMessage="1" allowBlank="1" errorTitle="Invalid number" error="Enter a numeric value between 0 and 1e+15." promptTitle="Number required" prompt="Enter a numeric value between 0 and 1e+15." type="custom" errorStyle="stop">
      <formula1>=OR(D79="",AND(ISNUMBER(D79),D79&gt;=0.0,D79&lt;=1000000000000000.0))</formula1>
    </dataValidation>
    <dataValidation sqref="D80" showDropDown="0" showInputMessage="1" showErrorMessage="1" allowBlank="1" errorTitle="Invalid number" error="Enter a numeric value between 0 and 1e+15." promptTitle="Number required" prompt="Enter a numeric value between 0 and 1e+15." type="custom" errorStyle="stop">
      <formula1>=OR(D80="",AND(ISNUMBER(D80),D80&gt;=0.0,D80&lt;=1000000000000000.0))</formula1>
    </dataValidation>
    <dataValidation sqref="D81:AG81" showDropDown="0" showInputMessage="1" showErrorMessage="1" allowBlank="1" errorTitle="Invalid value" error="Please select one of the allowed values from the dropdown list." promptTitle="Allowed values" prompt="Select a value from the dropdown list." type="list" errorStyle="stop">
      <formula1>='_lists'!$Y$2:$Y$7</formula1>
    </dataValidation>
    <dataValidation sqref="D8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8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=OR(D84="",AND(ISNUMBER(D84),D84&gt;=0,D84&lt;=1000000000000000,MOD(D84,1)=0))</formula1>
    </dataValidation>
    <dataValidation sqref="D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=OR(D85="",AND(ISNUMBER(D85),D85&gt;=0,D85&lt;=1000000000000000,MOD(D85,1)=0))</formula1>
    </dataValidation>
    <dataValidation sqref="D8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=OR(D86="",AND(ISNUMBER(D86),D86&gt;=0,D86&lt;=1000000000000000,MOD(D86,1)=0))</formula1>
    </dataValidation>
    <dataValidation sqref="D8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=OR(D87="",AND(ISNUMBER(D87),D87&gt;=0,D87&lt;=1000000000000000,MOD(D87,1)=0))</formula1>
    </dataValidation>
    <dataValidation sqref="D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=OR(D88="",AND(ISNUMBER(D88),D88&gt;=0,D88&lt;=1000000000000000,MOD(D88,1)=0))</formula1>
    </dataValidation>
    <dataValidation sqref="D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=OR(D89="",AND(ISNUMBER(D89),D89&gt;=0,D89&lt;=1000000000000000,MOD(D89,1)=0))</formula1>
    </dataValidation>
    <dataValidation sqref="D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=OR(D90="",AND(ISNUMBER(D90),D90&gt;=0,D90&lt;=1000000000000000,MOD(D90,1)=0))</formula1>
    </dataValidation>
    <dataValidation sqref="D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=OR(D91="",AND(ISNUMBER(D91),D91&gt;=0,D91&lt;=1000000000000000,MOD(D91,1)=0))</formula1>
    </dataValidation>
    <dataValidation sqref="D92" showDropDown="0" showInputMessage="1" showErrorMessage="1" allowBlank="1" errorTitle="Invalid number" error="Enter a numeric value between 0 and 1e+15." promptTitle="Number required" prompt="Enter a numeric value between 0 and 1e+15." type="custom" errorStyle="stop">
      <formula1>=OR(D92="",AND(ISNUMBER(D92),D92&gt;=0.0,D92&lt;=1000000000000000.0))</formula1>
    </dataValidation>
    <dataValidation sqref="D93" showDropDown="0" showInputMessage="1" showErrorMessage="1" allowBlank="1" errorTitle="Invalid number" error="Enter a numeric value between 0 and 1e+15." promptTitle="Number required" prompt="Enter a numeric value between 0 and 1e+15." type="custom" errorStyle="stop">
      <formula1>=OR(D93="",AND(ISNUMBER(D93),D93&gt;=0.0,D93&lt;=1000000000000000.0))</formula1>
    </dataValidation>
    <dataValidation sqref="D94" showDropDown="0" showInputMessage="1" showErrorMessage="1" allowBlank="1" errorTitle="Invalid number" error="Enter a numeric value between 0 and 1." promptTitle="Number required" prompt="Enter a numeric value between 0 and 1." type="custom" errorStyle="stop">
      <formula1>=OR(D94="",AND(ISNUMBER(D94),D94&gt;=0.0,D94&lt;=1.0))</formula1>
    </dataValidation>
    <dataValidation sqref="D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=OR(D95="",AND(ISNUMBER(D95),D95&gt;=0,D95&lt;=1000000000000000,MOD(D95,1)=0))</formula1>
    </dataValidation>
    <dataValidation sqref="D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=OR(D96="",AND(ISNUMBER(D96),D96&gt;=0,D96&lt;=1000000000000000,MOD(D96,1)=0))</formula1>
    </dataValidation>
    <dataValidation sqref="D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=OR(D97="",AND(ISNUMBER(D97),D97&gt;=0,D97&lt;=1000000000000000,MOD(D97,1)=0))</formula1>
    </dataValidation>
    <dataValidation sqref="D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=OR(D98="",AND(ISNUMBER(D98),D98&gt;=0,D98&lt;=1000000000000000,MOD(D98,1)=0))</formula1>
    </dataValidation>
    <dataValidation sqref="D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=OR(D99="",AND(ISNUMBER(D99),D99&gt;=0,D99&lt;=1000000000000000,MOD(D99,1)=0))</formula1>
    </dataValidation>
    <dataValidation sqref="D100" showDropDown="0" showInputMessage="1" showErrorMessage="1" allowBlank="1" errorTitle="Invalid number" error="Enter a numeric value between 0 and 1e+15." promptTitle="Number required" prompt="Enter a numeric value between 0 and 1e+15." type="custom" errorStyle="stop">
      <formula1>=OR(D100="",AND(ISNUMBER(D100),D100&gt;=0.0,D100&lt;=1000000000000000.0))</formula1>
    </dataValidation>
    <dataValidation sqref="D101" showDropDown="0" showInputMessage="1" showErrorMessage="1" allowBlank="1" errorTitle="Invalid number" error="Enter a numeric value between 0 and 1e+15." promptTitle="Number required" prompt="Enter a numeric value between 0 and 1e+15." type="custom" errorStyle="stop">
      <formula1>=OR(D101="",AND(ISNUMBER(D101),D101&gt;=0.0,D101&lt;=1000000000000000.0))</formula1>
    </dataValidation>
    <dataValidation sqref="D102" showDropDown="0" showInputMessage="1" showErrorMessage="1" allowBlank="1" errorTitle="Invalid number" error="Enter a numeric value between 0 and 1e+15." promptTitle="Number required" prompt="Enter a numeric value between 0 and 1e+15." type="custom" errorStyle="stop">
      <formula1>=OR(D102="",AND(ISNUMBER(D102),D102&gt;=0.0,D102&lt;=1000000000000000.0))</formula1>
    </dataValidation>
    <dataValidation sqref="D10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=OR(D103="",AND(ISNUMBER(D103),D103&gt;=0,D103&lt;=1000000000000000,MOD(D103,1)=0))</formula1>
    </dataValidation>
    <dataValidation sqref="D1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=OR(D104="",AND(ISNUMBER(D104),D104&gt;=0,D104&lt;=1000000000000000,MOD(D104,1)=0))</formula1>
    </dataValidation>
    <dataValidation sqref="D10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=OR(D105="",AND(ISNUMBER(D105),D105&gt;=0,D105&lt;=1000000000000000,MOD(D105,1)=0))</formula1>
    </dataValidation>
    <dataValidation sqref="D1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=OR(D106="",AND(ISNUMBER(D106),D106&gt;=0,D106&lt;=1000000000000000,MOD(D106,1)=0))</formula1>
    </dataValidation>
    <dataValidation sqref="D10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=OR(D107="",AND(ISNUMBER(D107),D107&gt;=0,D107&lt;=1000000000000000,MOD(D107,1)=0))</formula1>
    </dataValidation>
    <dataValidation sqref="D108" showDropDown="0" showInputMessage="1" showErrorMessage="1" allowBlank="1" errorTitle="Invalid number" error="Enter a numeric value between 0 and 1." promptTitle="Number required" prompt="Enter a numeric value between 0 and 1." type="custom" errorStyle="stop">
      <formula1>=OR(D108="",AND(ISNUMBER(D108),D108&gt;=0.0,D108&lt;=1.0))</formula1>
    </dataValidation>
    <dataValidation sqref="D10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=OR(D109="",AND(ISNUMBER(D109),D109&gt;=0,D109&lt;=1000000000000000,MOD(D109,1)=0))</formula1>
    </dataValidation>
    <dataValidation sqref="D1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=OR(D110="",AND(ISNUMBER(D110),D110&gt;=0,D110&lt;=1000000000000000,MOD(D110,1)=0))</formula1>
    </dataValidation>
    <dataValidation sqref="D1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=OR(D111="",AND(ISNUMBER(D111),D111&gt;=0,D111&lt;=1000000000000000,MOD(D111,1)=0))</formula1>
    </dataValidation>
    <dataValidation sqref="D112" showDropDown="0" showInputMessage="1" showErrorMessage="1" allowBlank="1" errorTitle="Invalid number" error="Enter a numeric value between 0 and 1e+15." promptTitle="Number required" prompt="Enter a numeric value between 0 and 1e+15." type="custom" errorStyle="stop">
      <formula1>=OR(D112="",AND(ISNUMBER(D112),D112&gt;=0.0,D112&lt;=1000000000000000.0))</formula1>
    </dataValidation>
    <dataValidation sqref="D1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=OR(D113="",AND(ISNUMBER(D113),D113&gt;=0,D113&lt;=1000000000000000,MOD(D113,1)=0))</formula1>
    </dataValidation>
    <dataValidation sqref="D1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=OR(D114="",AND(ISNUMBER(D114),D114&gt;=0,D114&lt;=1000000000000000,MOD(D114,1)=0))</formula1>
    </dataValidation>
    <dataValidation sqref="D1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=OR(D115="",AND(ISNUMBER(D115),D115&gt;=0,D115&lt;=1000000000000000,MOD(D115,1)=0))</formula1>
    </dataValidation>
    <dataValidation sqref="D1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=OR(D116="",AND(ISNUMBER(D116),D116&gt;=0,D116&lt;=1000000000000000,MOD(D116,1)=0))</formula1>
    </dataValidation>
    <dataValidation sqref="D1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=OR(D117="",AND(ISNUMBER(D117),D117&gt;=0,D117&lt;=1000000000000000,MOD(D117,1)=0))</formula1>
    </dataValidation>
    <dataValidation sqref="D118" showDropDown="0" showInputMessage="1" showErrorMessage="1" allowBlank="1" errorTitle="Invalid number" error="Enter a numeric value between 0 and 1e+15." promptTitle="Number required" prompt="Enter a numeric value between 0 and 1e+15." type="custom" errorStyle="stop">
      <formula1>=OR(D118="",AND(ISNUMBER(D118),D118&gt;=0.0,D118&lt;=1000000000000000.0))</formula1>
    </dataValidation>
    <dataValidation sqref="D119" showDropDown="0" showInputMessage="1" showErrorMessage="1" allowBlank="1" errorTitle="Invalid number" error="Enter a numeric value between 0 and 1e+15." promptTitle="Number required" prompt="Enter a numeric value between 0 and 1e+15." type="custom" errorStyle="stop">
      <formula1>=OR(D119="",AND(ISNUMBER(D119),D119&gt;=0.0,D119&lt;=1000000000000000.0))</formula1>
    </dataValidation>
    <dataValidation sqref="D1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=OR(D120="",AND(ISNUMBER(D120),D120&gt;=0,D120&lt;=1000000000000000,MOD(D120,1)=0))</formula1>
    </dataValidation>
    <dataValidation sqref="D1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=OR(D121="",AND(ISNUMBER(D121),D121&gt;=0,D121&lt;=1000000000000000,MOD(D121,1)=0))</formula1>
    </dataValidation>
    <dataValidation sqref="D1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=OR(D122="",AND(ISNUMBER(D122),D122&gt;=0,D122&lt;=1000000000000000,MOD(D122,1)=0))</formula1>
    </dataValidation>
    <dataValidation sqref="D1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=OR(D123="",AND(ISNUMBER(D123),D123&gt;=0,D123&lt;=1000000000000000,MOD(D123,1)=0))</formula1>
    </dataValidation>
    <dataValidation sqref="D124" showDropDown="0" showInputMessage="1" showErrorMessage="1" allowBlank="1" errorTitle="Invalid number" error="Enter a numeric value between 0 and 1e+15." promptTitle="Number required" prompt="Enter a numeric value between 0 and 1e+15." type="custom" errorStyle="stop">
      <formula1>=OR(D124="",AND(ISNUMBER(D124),D124&gt;=0.0,D124&lt;=1000000000000000.0))</formula1>
    </dataValidation>
    <dataValidation sqref="D125" showDropDown="0" showInputMessage="1" showErrorMessage="1" allowBlank="1" errorTitle="Invalid number" error="Enter a numeric value between 0 and 1e+15." promptTitle="Number required" prompt="Enter a numeric value between 0 and 1e+15." type="custom" errorStyle="stop">
      <formula1>=OR(D125="",AND(ISNUMBER(D125),D125&gt;=0.0,D125&lt;=1000000000000000.0))</formula1>
    </dataValidation>
    <dataValidation sqref="D126" showDropDown="0" showInputMessage="1" showErrorMessage="1" allowBlank="1" errorTitle="Invalid number" error="Enter a numeric value between 0 and 1e+15." promptTitle="Number required" prompt="Enter a numeric value between 0 and 1e+15." type="custom" errorStyle="stop">
      <formula1>=OR(D126="",AND(ISNUMBER(D126),D126&gt;=0.0,D126&lt;=1000000000000000.0))</formula1>
    </dataValidation>
    <dataValidation sqref="D127" showDropDown="0" showInputMessage="1" showErrorMessage="1" allowBlank="1" errorTitle="Invalid number" error="Enter a numeric value between 0 and 1e+15." promptTitle="Number required" prompt="Enter a numeric value between 0 and 1e+15." type="custom" errorStyle="stop">
      <formula1>=OR(D127="",AND(ISNUMBER(D127),D127&gt;=0.0,D127&lt;=1000000000000000.0))</formula1>
    </dataValidation>
    <dataValidation sqref="D128" showDropDown="0" showInputMessage="1" showErrorMessage="1" allowBlank="1" errorTitle="Invalid number" error="Enter a numeric value between 0 and 1e+15." promptTitle="Number required" prompt="Enter a numeric value between 0 and 1e+15." type="custom" errorStyle="stop">
      <formula1>=OR(D128="",AND(ISNUMBER(D128),D128&gt;=0.0,D128&lt;=1000000000000000.0))</formula1>
    </dataValidation>
    <dataValidation sqref="D129" showDropDown="0" showInputMessage="1" showErrorMessage="1" allowBlank="1" errorTitle="Invalid number" error="Enter a numeric value between 0 and 1e+15." promptTitle="Number required" prompt="Enter a numeric value between 0 and 1e+15." type="custom" errorStyle="stop">
      <formula1>=OR(D129="",AND(ISNUMBER(D129),D129&gt;=0.0,D129&lt;=1000000000000000.0))</formula1>
    </dataValidation>
    <dataValidation sqref="D130:AG130" showDropDown="0" showInputMessage="1" showErrorMessage="1" allowBlank="1" errorTitle="Invalid value" error="Please select one of the allowed values from the dropdown list." promptTitle="Allowed values" prompt="Select a value from the dropdown list." type="list" errorStyle="stop">
      <formula1>='_lists'!$Z$2:$Z$7</formula1>
    </dataValidation>
    <dataValidation sqref="D1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=OR(D132="",AND(ISNUMBER(D132),D132&gt;=0,D132&lt;=1000000000000000,MOD(D132,1)=0))</formula1>
    </dataValidation>
    <dataValidation sqref="D13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=OR(D133="",AND(ISNUMBER(D133),D133&gt;=0,D133&lt;=1000000000000000,MOD(D133,1)=0))</formula1>
    </dataValidation>
    <dataValidation sqref="D13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=OR(D134="",AND(ISNUMBER(D134),D134&gt;=0,D134&lt;=1000000000000000,MOD(D134,1)=0))</formula1>
    </dataValidation>
    <dataValidation sqref="D135" showDropDown="0" showInputMessage="1" showErrorMessage="1" allowBlank="1" errorTitle="Invalid number" error="Enter a numeric value between 0 and 1e+15." promptTitle="Number required" prompt="Enter a numeric value between 0 and 1e+15." type="custom" errorStyle="stop">
      <formula1>=OR(D135="",AND(ISNUMBER(D135),D135&gt;=0.0,D135&lt;=1000000000000000.0))</formula1>
    </dataValidation>
    <dataValidation sqref="D136" showDropDown="0" showInputMessage="1" showErrorMessage="1" allowBlank="1" errorTitle="Invalid number" error="Enter a numeric value between 0 and 1e+15." promptTitle="Number required" prompt="Enter a numeric value between 0 and 1e+15." type="custom" errorStyle="stop">
      <formula1>=OR(D136="",AND(ISNUMBER(D136),D136&gt;=0.0,D136&lt;=1000000000000000.0))</formula1>
    </dataValidation>
    <dataValidation sqref="D1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=OR(D137="",AND(ISNUMBER(D137),D137&gt;=0,D137&lt;=1000000000000000,MOD(D137,1)=0))</formula1>
    </dataValidation>
    <dataValidation sqref="D1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=OR(D138="",AND(ISNUMBER(D138),D138&gt;=0,D138&lt;=1000000000000000,MOD(D138,1)=0))</formula1>
    </dataValidation>
    <dataValidation sqref="D139" showDropDown="0" showInputMessage="1" showErrorMessage="1" allowBlank="1" errorTitle="Invalid number" error="Enter a numeric value between 0 and 1e+15." promptTitle="Number required" prompt="Enter a numeric value between 0 and 1e+15." type="custom" errorStyle="stop">
      <formula1>=OR(D139="",AND(ISNUMBER(D139),D139&gt;=0.0,D139&lt;=1000000000000000.0))</formula1>
    </dataValidation>
    <dataValidation sqref="D140" showDropDown="0" showInputMessage="1" showErrorMessage="1" allowBlank="1" errorTitle="Invalid number" error="Enter a numeric value between 0 and 1e+15." promptTitle="Number required" prompt="Enter a numeric value between 0 and 1e+15." type="custom" errorStyle="stop">
      <formula1>=OR(D140="",AND(ISNUMBER(D140),D140&gt;=0.0,D140&lt;=1000000000000000.0))</formula1>
    </dataValidation>
    <dataValidation sqref="D141" showDropDown="0" showInputMessage="1" showErrorMessage="1" allowBlank="1" errorTitle="Invalid number" error="Enter a numeric value between 0 and 1e+15." promptTitle="Number required" prompt="Enter a numeric value between 0 and 1e+15." type="custom" errorStyle="stop">
      <formula1>=OR(D141="",AND(ISNUMBER(D141),D141&gt;=0.0,D141&lt;=1000000000000000.0))</formula1>
    </dataValidation>
    <dataValidation sqref="D1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=OR(D142="",AND(ISNUMBER(D142),D142&gt;=0,D142&lt;=1000000000000000,MOD(D142,1)=0))</formula1>
    </dataValidation>
    <dataValidation sqref="D1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=OR(D143="",AND(ISNUMBER(D143),D143&gt;=0,D143&lt;=1000000000000000,MOD(D143,1)=0))</formula1>
    </dataValidation>
    <dataValidation sqref="D14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=OR(D144="",AND(ISNUMBER(D144),D144&gt;=0,D144&lt;=1000000000000000,MOD(D144,1)=0))</formula1>
    </dataValidation>
    <dataValidation sqref="D145" showDropDown="0" showInputMessage="1" showErrorMessage="1" allowBlank="1" errorTitle="Invalid number" error="Enter a numeric value between 0 and 1e+15." promptTitle="Number required" prompt="Enter a numeric value between 0 and 1e+15." type="custom" errorStyle="stop">
      <formula1>=OR(D145="",AND(ISNUMBER(D145),D145&gt;=0.0,D145&lt;=1000000000000000.0))</formula1>
    </dataValidation>
    <dataValidation sqref="D146" showDropDown="0" showInputMessage="1" showErrorMessage="1" allowBlank="1" errorTitle="Invalid number" error="Enter a numeric value between 0 and 1e+15." promptTitle="Number required" prompt="Enter a numeric value between 0 and 1e+15." type="custom" errorStyle="stop">
      <formula1>=OR(D146="",AND(ISNUMBER(D146),D146&gt;=0.0,D146&lt;=1000000000000000.0))</formula1>
    </dataValidation>
    <dataValidation sqref="D1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=OR(D147="",AND(ISNUMBER(D147),D147&gt;=0,D147&lt;=1000000000000000,MOD(D147,1)=0))</formula1>
    </dataValidation>
    <dataValidation sqref="D1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=OR(D148="",AND(ISNUMBER(D148),D148&gt;=0,D148&lt;=1000000000000000,MOD(D148,1)=0))</formula1>
    </dataValidation>
    <dataValidation sqref="D1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=OR(D149="",AND(ISNUMBER(D149),D149&gt;=0,D149&lt;=1000000000000000,MOD(D149,1)=0))</formula1>
    </dataValidation>
    <dataValidation sqref="D150" showDropDown="0" showInputMessage="1" showErrorMessage="1" allowBlank="1" errorTitle="Invalid number" error="Enter a numeric value between 0 and 1e+15." promptTitle="Number required" prompt="Enter a numeric value between 0 and 1e+15." type="custom" errorStyle="stop">
      <formula1>=OR(D150="",AND(ISNUMBER(D150),D150&gt;=0.0,D150&lt;=1000000000000000.0))</formula1>
    </dataValidation>
    <dataValidation sqref="D1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=OR(D151="",AND(ISNUMBER(D151),D151&gt;=0,D151&lt;=1000000000000000,MOD(D151,1)=0))</formula1>
    </dataValidation>
    <dataValidation sqref="D1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=OR(D152="",AND(ISNUMBER(D152),D152&gt;=0,D152&lt;=1000000000000000,MOD(D152,1)=0))</formula1>
    </dataValidation>
    <dataValidation sqref="D1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=OR(D153="",AND(ISNUMBER(D153),D153&gt;=0,D153&lt;=1000000000000000,MOD(D153,1)=0))</formula1>
    </dataValidation>
    <dataValidation sqref="D154" showDropDown="0" showInputMessage="1" showErrorMessage="1" allowBlank="1" errorTitle="Invalid number" error="Enter a numeric value between 0 and 1e+15." promptTitle="Number required" prompt="Enter a numeric value between 0 and 1e+15." type="custom" errorStyle="stop">
      <formula1>=OR(D154="",AND(ISNUMBER(D154),D154&gt;=0.0,D154&lt;=1000000000000000.0))</formula1>
    </dataValidation>
    <dataValidation sqref="D1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=OR(D155="",AND(ISNUMBER(D155),D155&gt;=0,D155&lt;=1000000000000000,MOD(D155,1)=0))</formula1>
    </dataValidation>
    <dataValidation sqref="D1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=OR(D156="",AND(ISNUMBER(D156),D156&gt;=0,D156&lt;=1000000000000000,MOD(D156,1)=0))</formula1>
    </dataValidation>
    <dataValidation sqref="D1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=OR(D157="",AND(ISNUMBER(D157),D157&gt;=0,D157&lt;=1000000000000000,MOD(D157,1)=0))</formula1>
    </dataValidation>
    <dataValidation sqref="D1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=OR(D158="",AND(ISNUMBER(D158),D158&gt;=0,D158&lt;=1000000000000000,MOD(D158,1)=0))</formula1>
    </dataValidation>
    <dataValidation sqref="D159" showDropDown="0" showInputMessage="1" showErrorMessage="1" allowBlank="1" errorTitle="Invalid number" error="Enter a numeric value between 0 and 1e+15." promptTitle="Number required" prompt="Enter a numeric value between 0 and 1e+15." type="custom" errorStyle="stop">
      <formula1>=OR(D159="",AND(ISNUMBER(D159),D159&gt;=0.0,D159&lt;=1000000000000000.0))</formula1>
    </dataValidation>
    <dataValidation sqref="D1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=OR(D160="",AND(ISNUMBER(D160),D160&gt;=0,D160&lt;=1000000000000000,MOD(D160,1)=0))</formula1>
    </dataValidation>
    <dataValidation sqref="D1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=OR(D161="",AND(ISNUMBER(D161),D161&gt;=0,D161&lt;=1000000000000000,MOD(D161,1)=0))</formula1>
    </dataValidation>
    <dataValidation sqref="D1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=OR(D162="",AND(ISNUMBER(D162),D162&gt;=0,D162&lt;=1000000000000000,MOD(D162,1)=0))</formula1>
    </dataValidation>
    <dataValidation sqref="D1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=OR(D163="",AND(ISNUMBER(D163),D163&gt;=0,D163&lt;=1000000000000000,MOD(D163,1)=0))</formula1>
    </dataValidation>
    <dataValidation sqref="D1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=OR(D164="",AND(ISNUMBER(D164),D164&gt;=0,D164&lt;=1000000000000000,MOD(D164,1)=0))</formula1>
    </dataValidation>
    <dataValidation sqref="D1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=OR(D165="",AND(ISNUMBER(D165),D165&gt;=0,D165&lt;=1000000000000000,MOD(D165,1)=0))</formula1>
    </dataValidation>
    <dataValidation sqref="D166" showDropDown="0" showInputMessage="1" showErrorMessage="1" allowBlank="1" errorTitle="Invalid number" error="Enter a numeric value between 0 and 1e+15." promptTitle="Number required" prompt="Enter a numeric value between 0 and 1e+15." type="custom" errorStyle="stop">
      <formula1>=OR(D166="",AND(ISNUMBER(D166),D166&gt;=0.0,D166&lt;=1000000000000000.0))</formula1>
    </dataValidation>
    <dataValidation sqref="D1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=OR(D167="",AND(ISNUMBER(D167),D167&gt;=0,D167&lt;=1000000000000000,MOD(D167,1)=0))</formula1>
    </dataValidation>
    <dataValidation sqref="D1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=OR(D168="",AND(ISNUMBER(D168),D168&gt;=0,D168&lt;=1000000000000000,MOD(D168,1)=0))</formula1>
    </dataValidation>
    <dataValidation sqref="D1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=OR(D169="",AND(ISNUMBER(D169),D169&gt;=0,D169&lt;=1000000000000000,MOD(D169,1)=0))</formula1>
    </dataValidation>
    <dataValidation sqref="D1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=OR(D170="",AND(ISNUMBER(D170),D170&gt;=0,D170&lt;=1000000000000000,MOD(D170,1)=0))</formula1>
    </dataValidation>
    <dataValidation sqref="D171" showDropDown="0" showInputMessage="1" showErrorMessage="1" allowBlank="1" errorTitle="Invalid number" error="Enter a numeric value between 0 and 1e+15." promptTitle="Number required" prompt="Enter a numeric value between 0 and 1e+15." type="custom" errorStyle="stop">
      <formula1>=OR(D171="",AND(ISNUMBER(D171),D171&gt;=0.0,D171&lt;=1000000000000000.0))</formula1>
    </dataValidation>
    <dataValidation sqref="D172" showDropDown="0" showInputMessage="1" showErrorMessage="1" allowBlank="1" errorTitle="Invalid number" error="Enter a numeric value between 0 and 1e+15." promptTitle="Number required" prompt="Enter a numeric value between 0 and 1e+15." type="custom" errorStyle="stop">
      <formula1>=OR(D172="",AND(ISNUMBER(D172),D172&gt;=0.0,D172&lt;=1000000000000000.0))</formula1>
    </dataValidation>
    <dataValidation sqref="D1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=OR(D173="",AND(ISNUMBER(D173),D173&gt;=0,D173&lt;=1000000000000000,MOD(D173,1)=0))</formula1>
    </dataValidation>
    <dataValidation sqref="D174" showDropDown="0" showInputMessage="1" showErrorMessage="1" allowBlank="1" errorTitle="Invalid number" error="Enter a numeric value between 0 and 1e+15." promptTitle="Number required" prompt="Enter a numeric value between 0 and 1e+15." type="custom" errorStyle="stop">
      <formula1>=OR(D174="",AND(ISNUMBER(D174),D174&gt;=0.0,D174&lt;=1000000000000000.0))</formula1>
    </dataValidation>
    <dataValidation sqref="D1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=OR(D175="",AND(ISNUMBER(D175),D175&gt;=0,D175&lt;=1000000000000000,MOD(D175,1)=0))</formula1>
    </dataValidation>
    <dataValidation sqref="D1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=OR(D176="",AND(ISNUMBER(D176),D176&gt;=0,D176&lt;=1000000000000000,MOD(D176,1)=0))</formula1>
    </dataValidation>
    <dataValidation sqref="D1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=OR(D177="",AND(ISNUMBER(D177),D177&gt;=0,D177&lt;=1000000000000000,MOD(D177,1)=0))</formula1>
    </dataValidation>
    <dataValidation sqref="D1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=OR(D178="",AND(ISNUMBER(D178),D178&gt;=0,D178&lt;=1000000000000000,MOD(D178,1)=0))</formula1>
    </dataValidation>
    <dataValidation sqref="D1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=OR(D179="",AND(ISNUMBER(D179),D179&gt;=0,D179&lt;=1000000000000000,MOD(D179,1)=0))</formula1>
    </dataValidation>
    <dataValidation sqref="D180" showDropDown="0" showInputMessage="1" showErrorMessage="1" allowBlank="1" errorTitle="Invalid number" error="Enter a numeric value between 0 and 1e+15." promptTitle="Number required" prompt="Enter a numeric value between 0 and 1e+15." type="custom" errorStyle="stop">
      <formula1>=OR(D180="",AND(ISNUMBER(D180),D180&gt;=0.0,D180&lt;=1000000000000000.0))</formula1>
    </dataValidation>
    <dataValidation sqref="D181" showDropDown="0" showInputMessage="1" showErrorMessage="1" allowBlank="1" errorTitle="Invalid number" error="Enter a numeric value between 0 and 1e+15." promptTitle="Number required" prompt="Enter a numeric value between 0 and 1e+15." type="custom" errorStyle="stop">
      <formula1>=OR(D181="",AND(ISNUMBER(D181),D181&gt;=0.0,D181&lt;=1000000000000000.0))</formula1>
    </dataValidation>
    <dataValidation sqref="D1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=OR(D182="",AND(ISNUMBER(D182),D182&gt;=0,D182&lt;=1000000000000000,MOD(D182,1)=0))</formula1>
    </dataValidation>
    <dataValidation sqref="D18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=OR(D183="",AND(ISNUMBER(D183),D183&gt;=0,D183&lt;=1000000000000000,MOD(D183,1)=0))</formula1>
    </dataValidation>
    <dataValidation sqref="D18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=OR(D184="",AND(ISNUMBER(D184),D184&gt;=0,D184&lt;=1000000000000000,MOD(D184,1)=0))</formula1>
    </dataValidation>
    <dataValidation sqref="D1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=OR(D185="",AND(ISNUMBER(D185),D185&gt;=0,D185&lt;=1000000000000000,MOD(D185,1)=0))</formula1>
    </dataValidation>
    <dataValidation sqref="D18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=OR(D186="",AND(ISNUMBER(D186),D186&gt;=0,D186&lt;=1000000000000000,MOD(D186,1)=0))</formula1>
    </dataValidation>
    <dataValidation sqref="D18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=OR(D187="",AND(ISNUMBER(D187),D187&gt;=0,D187&lt;=1000000000000000,MOD(D187,1)=0))</formula1>
    </dataValidation>
    <dataValidation sqref="D1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=OR(D188="",AND(ISNUMBER(D188),D188&gt;=0,D188&lt;=1000000000000000,MOD(D188,1)=0))</formula1>
    </dataValidation>
    <dataValidation sqref="D1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=OR(D189="",AND(ISNUMBER(D189),D189&gt;=0,D189&lt;=1000000000000000,MOD(D189,1)=0))</formula1>
    </dataValidation>
    <dataValidation sqref="D1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=OR(D190="",AND(ISNUMBER(D190),D190&gt;=0,D190&lt;=1000000000000000,MOD(D190,1)=0))</formula1>
    </dataValidation>
    <dataValidation sqref="D1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=OR(D191="",AND(ISNUMBER(D191),D191&gt;=0,D191&lt;=1000000000000000,MOD(D191,1)=0))</formula1>
    </dataValidation>
    <dataValidation sqref="D1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=OR(D192="",AND(ISNUMBER(D192),D192&gt;=0,D192&lt;=1000000000000000,MOD(D192,1)=0))</formula1>
    </dataValidation>
    <dataValidation sqref="D19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=OR(D193="",AND(ISNUMBER(D193),D193&gt;=0,D193&lt;=1000000000000000,MOD(D193,1)=0))</formula1>
    </dataValidation>
    <dataValidation sqref="D194" showDropDown="0" showInputMessage="1" showErrorMessage="1" allowBlank="1" errorTitle="Invalid number" error="Enter a numeric value between 0 and 1e+15." promptTitle="Number required" prompt="Enter a numeric value between 0 and 1e+15." type="custom" errorStyle="stop">
      <formula1>=OR(D194="",AND(ISNUMBER(D194),D194&gt;=0.0,D194&lt;=1000000000000000.0))</formula1>
    </dataValidation>
    <dataValidation sqref="D195" showDropDown="0" showInputMessage="1" showErrorMessage="1" allowBlank="1" errorTitle="Invalid value" error="Please select one of the allowed values from the dropdown list." promptTitle="Allowed values" prompt="Select a value from the dropdown list." type="list" errorStyle="stop">
      <formula1>='_lists'!$AA$2:$AA$5</formula1>
    </dataValidation>
    <dataValidation sqref="D197"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198" showDropDown="0" showInputMessage="1" showErrorMessage="1" allowBlank="1" errorTitle="Invalid number" error="Enter a numeric value between 0 and 1e+15." promptTitle="Number required" prompt="Enter a numeric value between 0 and 1e+15." type="custom" errorStyle="stop">
      <formula1>=OR(D198="",AND(ISNUMBER(D198),D198&gt;=0.0,D198&lt;=1000000000000000.0))</formula1>
    </dataValidation>
    <dataValidation sqref="D199" showDropDown="0" showInputMessage="1" showErrorMessage="1" allowBlank="1" errorTitle="Invalid number" error="Enter a numeric value between 0 and 1e+15." promptTitle="Number required" prompt="Enter a numeric value between 0 and 1e+15." type="custom" errorStyle="stop">
      <formula1>=OR(D199="",AND(ISNUMBER(D199),D199&gt;=0.0,D199&lt;=1000000000000000.0))</formula1>
    </dataValidation>
    <dataValidation sqref="D200" showDropDown="0" showInputMessage="1" showErrorMessage="1" allowBlank="1" errorTitle="Invalid number" error="Enter a numeric value between 0 and 1e+15." promptTitle="Number required" prompt="Enter a numeric value between 0 and 1e+15." type="custom" errorStyle="stop">
      <formula1>=OR(D200="",AND(ISNUMBER(D200),D200&gt;=0.0,D200&lt;=1000000000000000.0))</formula1>
    </dataValidation>
    <dataValidation sqref="D201" showDropDown="0" showInputMessage="1" showErrorMessage="1" allowBlank="1" errorTitle="Invalid number" error="Enter a numeric value between 0 and 1e+15." promptTitle="Number required" prompt="Enter a numeric value between 0 and 1e+15." type="custom" errorStyle="stop">
      <formula1>=OR(D201="",AND(ISNUMBER(D201),D201&gt;=0.0,D201&lt;=1000000000000000.0))</formula1>
    </dataValidation>
    <dataValidation sqref="D202"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203" showDropDown="0" showInputMessage="1" showErrorMessage="1" allowBlank="1" errorTitle="Invalid number" error="Enter a numeric value between 0 and 1e+15." promptTitle="Number required" prompt="Enter a numeric value between 0 and 1e+15." type="custom" errorStyle="stop">
      <formula1>=OR(D203="",AND(ISNUMBER(D203),D203&gt;=0.0,D203&lt;=1000000000000000.0))</formula1>
    </dataValidation>
    <dataValidation sqref="D204"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205" showDropDown="0" showInputMessage="1" showErrorMessage="1" allowBlank="1" errorTitle="Invalid number" error="Enter a numeric value between 0 and 1e+15." promptTitle="Number required" prompt="Enter a numeric value between 0 and 1e+15." type="custom" errorStyle="stop">
      <formula1>=OR(D205="",AND(ISNUMBER(D205),D205&gt;=0.0,D205&lt;=1000000000000000.0))</formula1>
    </dataValidation>
    <dataValidation sqref="D2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=OR(D206="",AND(ISNUMBER(D206),D206&gt;=0,D206&lt;=1000000000000000,MOD(D206,1)=0))</formula1>
    </dataValidation>
    <dataValidation sqref="D207" showDropDown="0" showInputMessage="1" showErrorMessage="1" allowBlank="1" errorTitle="Invalid number" error="Enter a numeric value between 0 and 1e+15." promptTitle="Number required" prompt="Enter a numeric value between 0 and 1e+15." type="custom" errorStyle="stop">
      <formula1>=OR(D207="",AND(ISNUMBER(D207),D207&gt;=0.0,D207&lt;=1000000000000000.0))</formula1>
    </dataValidation>
    <dataValidation sqref="D2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=OR(D208="",AND(ISNUMBER(D208),D208&gt;=0,D208&lt;=1000000000000000,MOD(D208,1)=0))</formula1>
    </dataValidation>
    <dataValidation sqref="D209" showDropDown="0" showInputMessage="1" showErrorMessage="1" allowBlank="1" errorTitle="Invalid number" error="Enter a numeric value between 0 and 1e+15." promptTitle="Number required" prompt="Enter a numeric value between 0 and 1e+15." type="custom" errorStyle="stop">
      <formula1>=OR(D209="",AND(ISNUMBER(D209),D209&gt;=0.0,D209&lt;=1000000000000000.0))</formula1>
    </dataValidation>
    <dataValidation sqref="D2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=OR(D210="",AND(ISNUMBER(D210),D210&gt;=0,D210&lt;=1000000000000000,MOD(D210,1)=0))</formula1>
    </dataValidation>
    <dataValidation sqref="D211" showDropDown="0" showInputMessage="1" showErrorMessage="1" allowBlank="1" errorTitle="Invalid number" error="Enter a numeric value between 0 and 1e+15." promptTitle="Number required" prompt="Enter a numeric value between 0 and 1e+15." type="custom" errorStyle="stop">
      <formula1>=OR(D211="",AND(ISNUMBER(D211),D211&gt;=0.0,D211&lt;=1000000000000000.0))</formula1>
    </dataValidation>
    <dataValidation sqref="D2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=OR(D212="",AND(ISNUMBER(D212),D212&gt;=0,D212&lt;=1000000000000000,MOD(D212,1)=0))</formula1>
    </dataValidation>
    <dataValidation sqref="D213" showDropDown="0" showInputMessage="1" showErrorMessage="1" allowBlank="1" errorTitle="Invalid number" error="Enter a numeric value between 0 and 1e+15." promptTitle="Number required" prompt="Enter a numeric value between 0 and 1e+15." type="custom" errorStyle="stop">
      <formula1>=OR(D213="",AND(ISNUMBER(D213),D213&gt;=0.0,D213&lt;=1000000000000000.0))</formula1>
    </dataValidation>
    <dataValidation sqref="D2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=OR(D214="",AND(ISNUMBER(D214),D214&gt;=0,D214&lt;=1000000000000000,MOD(D214,1)=0))</formula1>
    </dataValidation>
    <dataValidation sqref="D215" showDropDown="0" showInputMessage="1" showErrorMessage="1" allowBlank="1" errorTitle="Invalid number" error="Enter a numeric value between 0 and 1e+15." promptTitle="Number required" prompt="Enter a numeric value between 0 and 1e+15." type="custom" errorStyle="stop">
      <formula1>=OR(D215="",AND(ISNUMBER(D215),D215&gt;=0.0,D215&lt;=1000000000000000.0))</formula1>
    </dataValidation>
    <dataValidation sqref="D2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=OR(D216="",AND(ISNUMBER(D216),D216&gt;=0,D216&lt;=1000000000000000,MOD(D216,1)=0))</formula1>
    </dataValidation>
    <dataValidation sqref="D217" showDropDown="0" showInputMessage="1" showErrorMessage="1" allowBlank="1" errorTitle="Invalid number" error="Enter a numeric value between 0 and 1e+15." promptTitle="Number required" prompt="Enter a numeric value between 0 and 1e+15." type="custom" errorStyle="stop">
      <formula1>=OR(D217="",AND(ISNUMBER(D217),D217&gt;=0.0,D217&lt;=1000000000000000.0))</formula1>
    </dataValidation>
    <dataValidation sqref="D2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=OR(D218="",AND(ISNUMBER(D218),D218&gt;=0,D218&lt;=1000000000000000,MOD(D218,1)=0))</formula1>
    </dataValidation>
    <dataValidation sqref="D219" showDropDown="0" showInputMessage="1" showErrorMessage="1" allowBlank="1" errorTitle="Invalid number" error="Enter a numeric value between 0 and 1e+15." promptTitle="Number required" prompt="Enter a numeric value between 0 and 1e+15." type="custom" errorStyle="stop">
      <formula1>=OR(D219="",AND(ISNUMBER(D219),D219&gt;=0.0,D219&lt;=1000000000000000.0))</formula1>
    </dataValidation>
    <dataValidation sqref="D2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=OR(D220="",AND(ISNUMBER(D220),D220&gt;=0,D220&lt;=1000000000000000,MOD(D220,1)=0))</formula1>
    </dataValidation>
    <dataValidation sqref="D221" showDropDown="0" showInputMessage="1" showErrorMessage="1" allowBlank="1" errorTitle="Invalid number" error="Enter a numeric value between 0 and 1e+15." promptTitle="Number required" prompt="Enter a numeric value between 0 and 1e+15." type="custom" errorStyle="stop">
      <formula1>=OR(D221="",AND(ISNUMBER(D221),D221&gt;=0.0,D221&lt;=1000000000000000.0))</formula1>
    </dataValidation>
    <dataValidation sqref="D2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=OR(D222="",AND(ISNUMBER(D222),D222&gt;=0,D222&lt;=1000000000000000,MOD(D222,1)=0))</formula1>
    </dataValidation>
    <dataValidation sqref="D223" showDropDown="0" showInputMessage="1" showErrorMessage="1" allowBlank="1" errorTitle="Invalid number" error="Enter a numeric value between 0 and 1e+15." promptTitle="Number required" prompt="Enter a numeric value between 0 and 1e+15." type="custom" errorStyle="stop">
      <formula1>=OR(D223="",AND(ISNUMBER(D223),D223&gt;=0.0,D223&lt;=1000000000000000.0))</formula1>
    </dataValidation>
    <dataValidation sqref="D2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=OR(D224="",AND(ISNUMBER(D224),D224&gt;=0,D224&lt;=1000000000000000,MOD(D224,1)=0))</formula1>
    </dataValidation>
    <dataValidation sqref="D226"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22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=OR(D227="",AND(ISNUMBER(D227),D227&gt;=0,D227&lt;=1000000000000000,MOD(D227,1)=0))</formula1>
    </dataValidation>
    <dataValidation sqref="D2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=OR(D228="",AND(ISNUMBER(D228),D228&gt;=0,D228&lt;=1000000000000000,MOD(D228,1)=0))</formula1>
    </dataValidation>
    <dataValidation sqref="D2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=OR(D229="",AND(ISNUMBER(D229),D229&gt;=0,D229&lt;=1000000000000000,MOD(D229,1)=0))</formula1>
    </dataValidation>
    <dataValidation sqref="D2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=OR(D230="",AND(ISNUMBER(D230),D230&gt;=0,D230&lt;=1000000000000000,MOD(D230,1)=0))</formula1>
    </dataValidation>
    <dataValidation sqref="D231" showDropDown="0" showInputMessage="1" showErrorMessage="1" allowBlank="1" errorTitle="Invalid number" error="Enter a numeric value between 0 and 1e+15." promptTitle="Number required" prompt="Enter a numeric value between 0 and 1e+15." type="custom" errorStyle="stop">
      <formula1>=OR(D231="",AND(ISNUMBER(D231),D231&gt;=0.0,D231&lt;=1000000000000000.0))</formula1>
    </dataValidation>
    <dataValidation sqref="D2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=OR(D232="",AND(ISNUMBER(D232),D232&gt;=0,D232&lt;=1000000000000000,MOD(D232,1)=0))</formula1>
    </dataValidation>
    <dataValidation sqref="D233" showDropDown="0" showInputMessage="1" showErrorMessage="1" allowBlank="1" errorTitle="Invalid number" error="Enter a numeric value between 0 and 1e+15." promptTitle="Number required" prompt="Enter a numeric value between 0 and 1e+15." type="custom" errorStyle="stop">
      <formula1>=OR(D233="",AND(ISNUMBER(D233),D233&gt;=0.0,D233&lt;=1000000000000000.0))</formula1>
    </dataValidation>
    <dataValidation sqref="D23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=OR(D234="",AND(ISNUMBER(D234),D234&gt;=0,D234&lt;=1000000000000000,MOD(D234,1)=0))</formula1>
    </dataValidation>
    <dataValidation sqref="D235" showDropDown="0" showInputMessage="1" showErrorMessage="1" allowBlank="1" errorTitle="Invalid number" error="Enter a numeric value between 0 and 1e+15." promptTitle="Number required" prompt="Enter a numeric value between 0 and 1e+15." type="custom" errorStyle="stop">
      <formula1>=OR(D235="",AND(ISNUMBER(D235),D235&gt;=0.0,D235&lt;=1000000000000000.0))</formula1>
    </dataValidation>
    <dataValidation sqref="D23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=OR(D236="",AND(ISNUMBER(D236),D236&gt;=0,D236&lt;=1000000000000000,MOD(D236,1)=0))</formula1>
    </dataValidation>
    <dataValidation sqref="D237" showDropDown="0" showInputMessage="1" showErrorMessage="1" allowBlank="1" errorTitle="Invalid number" error="Enter a numeric value between 0 and 1e+15." promptTitle="Number required" prompt="Enter a numeric value between 0 and 1e+15." type="custom" errorStyle="stop">
      <formula1>=OR(D237="",AND(ISNUMBER(D237),D237&gt;=0.0,D237&lt;=1000000000000000.0))</formula1>
    </dataValidation>
    <dataValidation sqref="D2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=OR(D238="",AND(ISNUMBER(D238),D238&gt;=0,D238&lt;=1000000000000000,MOD(D238,1)=0))</formula1>
    </dataValidation>
    <dataValidation sqref="D239" showDropDown="0" showInputMessage="1" showErrorMessage="1" allowBlank="1" errorTitle="Invalid number" error="Enter a numeric value between 0 and 1e+15." promptTitle="Number required" prompt="Enter a numeric value between 0 and 1e+15." type="custom" errorStyle="stop">
      <formula1>=OR(D239="",AND(ISNUMBER(D239),D239&gt;=0.0,D239&lt;=1000000000000000.0))</formula1>
    </dataValidation>
    <dataValidation sqref="D2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=OR(D240="",AND(ISNUMBER(D240),D240&gt;=0,D240&lt;=1000000000000000,MOD(D240,1)=0))</formula1>
    </dataValidation>
    <dataValidation sqref="D241" showDropDown="0" showInputMessage="1" showErrorMessage="1" allowBlank="1" errorTitle="Invalid number" error="Enter a numeric value between 0 and 1e+15." promptTitle="Number required" prompt="Enter a numeric value between 0 and 1e+15." type="custom" errorStyle="stop">
      <formula1>=OR(D241="",AND(ISNUMBER(D241),D241&gt;=0.0,D241&lt;=1000000000000000.0))</formula1>
    </dataValidation>
    <dataValidation sqref="D2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=OR(D242="",AND(ISNUMBER(D242),D242&gt;=0,D242&lt;=1000000000000000,MOD(D242,1)=0))</formula1>
    </dataValidation>
    <dataValidation sqref="D243" showDropDown="0" showInputMessage="1" showErrorMessage="1" allowBlank="1" errorTitle="Invalid number" error="Enter a numeric value between 0 and 1e+15." promptTitle="Number required" prompt="Enter a numeric value between 0 and 1e+15." type="custom" errorStyle="stop">
      <formula1>=OR(D243="",AND(ISNUMBER(D243),D243&gt;=0.0,D243&lt;=1000000000000000.0))</formula1>
    </dataValidation>
    <dataValidation sqref="D24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=OR(D244="",AND(ISNUMBER(D244),D244&gt;=0,D244&lt;=1000000000000000,MOD(D244,1)=0))</formula1>
    </dataValidation>
    <dataValidation sqref="D245" showDropDown="0" showInputMessage="1" showErrorMessage="1" allowBlank="1" errorTitle="Invalid number" error="Enter a numeric value between 0 and 1e+15." promptTitle="Number required" prompt="Enter a numeric value between 0 and 1e+15." type="custom" errorStyle="stop">
      <formula1>=OR(D245="",AND(ISNUMBER(D245),D245&gt;=0.0,D245&lt;=1000000000000000.0))</formula1>
    </dataValidation>
    <dataValidation sqref="D2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=OR(D246="",AND(ISNUMBER(D246),D246&gt;=0,D246&lt;=1000000000000000,MOD(D246,1)=0))</formula1>
    </dataValidation>
    <dataValidation sqref="D247" showDropDown="0" showInputMessage="1" showErrorMessage="1" allowBlank="1" errorTitle="Invalid number" error="Enter a numeric value between 0 and 1e+15." promptTitle="Number required" prompt="Enter a numeric value between 0 and 1e+15." type="custom" errorStyle="stop">
      <formula1>=OR(D247="",AND(ISNUMBER(D247),D247&gt;=0.0,D247&lt;=1000000000000000.0))</formula1>
    </dataValidation>
    <dataValidation sqref="D248"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249" showDropDown="0" showInputMessage="1" showErrorMessage="1" allowBlank="1" errorTitle="Invalid number" error="Enter a numeric value between 0 and 1e+15." promptTitle="Number required" prompt="Enter a numeric value between 0 and 1e+15." type="custom" errorStyle="stop">
      <formula1>=OR(D249="",AND(ISNUMBER(D249),D249&gt;=0.0,D249&lt;=1000000000000000.0))</formula1>
    </dataValidation>
    <dataValidation sqref="D250" showDropDown="0" showInputMessage="1" showErrorMessage="1" allowBlank="1" errorTitle="Invalid number" error="Enter a numeric value between 0 and 1e+15." promptTitle="Number required" prompt="Enter a numeric value between 0 and 1e+15." type="custom" errorStyle="stop">
      <formula1>=OR(D250="",AND(ISNUMBER(D250),D250&gt;=0.0,D250&lt;=1000000000000000.0))</formula1>
    </dataValidation>
    <dataValidation sqref="D2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=OR(D251="",AND(ISNUMBER(D251),D251&gt;=0,D251&lt;=1000000000000000,MOD(D251,1)=0))</formula1>
    </dataValidation>
    <dataValidation sqref="D2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=OR(D252="",AND(ISNUMBER(D252),D252&gt;=0,D252&lt;=1000000000000000,MOD(D252,1)=0))</formula1>
    </dataValidation>
    <dataValidation sqref="D253" showDropDown="0" showInputMessage="1" showErrorMessage="1" allowBlank="1" errorTitle="Invalid number" error="Enter a numeric value between 0 and 1e+15." promptTitle="Number required" prompt="Enter a numeric value between 0 and 1e+15." type="custom" errorStyle="stop">
      <formula1>=OR(D253="",AND(ISNUMBER(D253),D253&gt;=0.0,D253&lt;=1000000000000000.0))</formula1>
    </dataValidation>
    <dataValidation sqref="D254" showDropDown="0" showInputMessage="1" showErrorMessage="1" allowBlank="1" errorTitle="Invalid number" error="Enter a numeric value between 0 and 1e+15." promptTitle="Number required" prompt="Enter a numeric value between 0 and 1e+15." type="custom" errorStyle="stop">
      <formula1>=OR(D254="",AND(ISNUMBER(D254),D254&gt;=0.0,D254&lt;=1000000000000000.0))</formula1>
    </dataValidation>
    <dataValidation sqref="D2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=OR(D255="",AND(ISNUMBER(D255),D255&gt;=0,D255&lt;=1000000000000000,MOD(D255,1)=0))</formula1>
    </dataValidation>
    <dataValidation sqref="D257:AG25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58:AG2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=OR(D258="",AND(ISNUMBER(D258),D258&gt;=0,D258&lt;=1000000000000000,MOD(D258,1)=0))</formula1>
    </dataValidation>
    <dataValidation sqref="D259:AG25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60:AG2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=OR(D260="",AND(ISNUMBER(D260),D260&gt;=0,D260&lt;=1000000000000000,MOD(D260,1)=0))</formula1>
    </dataValidation>
    <dataValidation sqref="D261:AG26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62:AG2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=OR(D262="",AND(ISNUMBER(D262),D262&gt;=0,D262&lt;=1000000000000000,MOD(D262,1)=0))</formula1>
    </dataValidation>
    <dataValidation sqref="D263:AG26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64:AG2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=OR(D264="",AND(ISNUMBER(D264),D264&gt;=0,D264&lt;=1000000000000000,MOD(D264,1)=0))</formula1>
    </dataValidation>
    <dataValidation sqref="D265:AG26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66:AG2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=OR(D266="",AND(ISNUMBER(D266),D266&gt;=0,D266&lt;=1000000000000000,MOD(D266,1)=0))</formula1>
    </dataValidation>
    <dataValidation sqref="D267:AG26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68:AG268" showDropDown="0" showInputMessage="1" showErrorMessage="1" allowBlank="1" errorTitle="Invalid number" error="Enter a numeric value between 0 and 1e+15." promptTitle="Number required" prompt="Enter a numeric value between 0 and 1e+15." type="custom" errorStyle="stop">
      <formula1>=OR(D268="",AND(ISNUMBER(D268),D268&gt;=0.0,D268&lt;=1000000000000000.0))</formula1>
    </dataValidation>
    <dataValidation sqref="D269:AG26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70:AG2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=OR(D270="",AND(ISNUMBER(D270),D270&gt;=0,D270&lt;=1000000000000000,MOD(D270,1)=0))</formula1>
    </dataValidation>
    <dataValidation sqref="D271:AG27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72:AG272" showDropDown="0" showInputMessage="1" showErrorMessage="1" allowBlank="1" errorTitle="Invalid number" error="Enter a numeric value between 0 and 1e+15." promptTitle="Number required" prompt="Enter a numeric value between 0 and 1e+15." type="custom" errorStyle="stop">
      <formula1>=OR(D272="",AND(ISNUMBER(D272),D272&gt;=0.0,D272&lt;=1000000000000000.0))</formula1>
    </dataValidation>
    <dataValidation sqref="D273:AG27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74:AG274" showDropDown="0" showInputMessage="1" showErrorMessage="1" allowBlank="1" errorTitle="Invalid number" error="Enter a numeric value between 0 and 1e+15." promptTitle="Number required" prompt="Enter a numeric value between 0 and 1e+15." type="custom" errorStyle="stop">
      <formula1>=OR(D274="",AND(ISNUMBER(D274),D274&gt;=0.0,D274&lt;=1000000000000000.0))</formula1>
    </dataValidation>
    <dataValidation sqref="D275:AG27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76:AG2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=OR(D276="",AND(ISNUMBER(D276),D276&gt;=0,D276&lt;=1000000000000000,MOD(D276,1)=0))</formula1>
    </dataValidation>
    <dataValidation sqref="D277:AG27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78:AG2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=OR(D278="",AND(ISNUMBER(D278),D278&gt;=0,D278&lt;=1000000000000000,MOD(D278,1)=0))</formula1>
    </dataValidation>
    <dataValidation sqref="D279:AG27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80:AG280" showDropDown="0" showInputMessage="1" showErrorMessage="1" allowBlank="1" errorTitle="Invalid number" error="Enter a numeric value between 0 and 1e+15." promptTitle="Number required" prompt="Enter a numeric value between 0 and 1e+15." type="custom" errorStyle="stop">
      <formula1>=OR(D280="",AND(ISNUMBER(D280),D280&gt;=0.0,D280&lt;=1000000000000000.0))</formula1>
    </dataValidation>
    <dataValidation sqref="D281:AG28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82:AG2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=OR(D282="",AND(ISNUMBER(D282),D282&gt;=0,D282&lt;=1000000000000000,MOD(D282,1)=0))</formula1>
    </dataValidation>
    <dataValidation sqref="D283:AG28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84:AG284" showDropDown="0" showInputMessage="1" showErrorMessage="1" allowBlank="1" errorTitle="Invalid number" error="Enter a numeric value between 0 and 1e+15." promptTitle="Number required" prompt="Enter a numeric value between 0 and 1e+15." type="custom" errorStyle="stop">
      <formula1>=OR(D284="",AND(ISNUMBER(D284),D284&gt;=0.0,D284&lt;=1000000000000000.0))</formula1>
    </dataValidation>
    <dataValidation sqref="D285:AG28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86:AG286" showDropDown="0" showInputMessage="1" showErrorMessage="1" allowBlank="1" errorTitle="Invalid number" error="Enter a numeric value between 0 and 1e+15." promptTitle="Number required" prompt="Enter a numeric value between 0 and 1e+15." type="custom" errorStyle="stop">
      <formula1>=OR(D286="",AND(ISNUMBER(D286),D286&gt;=0.0,D286&lt;=1000000000000000.0))</formula1>
    </dataValidation>
    <dataValidation sqref="D287:AG28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88:AG2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=OR(D288="",AND(ISNUMBER(D288),D288&gt;=0,D288&lt;=1000000000000000,MOD(D288,1)=0))</formula1>
    </dataValidation>
    <dataValidation sqref="D289:AG28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90:AG2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=OR(D290="",AND(ISNUMBER(D290),D290&gt;=0,D290&lt;=1000000000000000,MOD(D290,1)=0))</formula1>
    </dataValidation>
    <dataValidation sqref="D291:AG29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92:AG2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=OR(D292="",AND(ISNUMBER(D292),D292&gt;=0,D292&lt;=1000000000000000,MOD(D292,1)=0))</formula1>
    </dataValidation>
    <dataValidation sqref="D293:AG29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94:AG2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=OR(D294="",AND(ISNUMBER(D294),D294&gt;=0,D294&lt;=1000000000000000,MOD(D294,1)=0))</formula1>
    </dataValidation>
    <dataValidation sqref="D295:AG29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96:AG2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=OR(D296="",AND(ISNUMBER(D296),D296&gt;=0,D296&lt;=1000000000000000,MOD(D296,1)=0))</formula1>
    </dataValidation>
    <dataValidation sqref="D297:AG29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98:AG298" showDropDown="0" showInputMessage="1" showErrorMessage="1" allowBlank="1" errorTitle="Invalid number" error="Enter a numeric value between 0 and 1e+15." promptTitle="Number required" prompt="Enter a numeric value between 0 and 1e+15." type="custom" errorStyle="stop">
      <formula1>=OR(D298="",AND(ISNUMBER(D298),D298&gt;=0.0,D298&lt;=1000000000000000.0))</formula1>
    </dataValidation>
    <dataValidation sqref="D299:AG29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00:AG30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=OR(D300="",AND(ISNUMBER(D300),D300&gt;=0,D300&lt;=1000000000000000,MOD(D300,1)=0))</formula1>
    </dataValidation>
    <dataValidation sqref="D301:AG30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02:AG302" showDropDown="0" showInputMessage="1" showErrorMessage="1" allowBlank="1" errorTitle="Invalid number" error="Enter a numeric value between 0 and 1e+15." promptTitle="Number required" prompt="Enter a numeric value between 0 and 1e+15." type="custom" errorStyle="stop">
      <formula1>=OR(D302="",AND(ISNUMBER(D302),D302&gt;=0.0,D302&lt;=1000000000000000.0))</formula1>
    </dataValidation>
    <dataValidation sqref="D303:AG30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04:AG3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=OR(D304="",AND(ISNUMBER(D304),D304&gt;=0,D304&lt;=1000000000000000,MOD(D304,1)=0))</formula1>
    </dataValidation>
    <dataValidation sqref="D305:AG30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06:AG306" showDropDown="0" showInputMessage="1" showErrorMessage="1" allowBlank="1" errorTitle="Invalid number" error="Enter a numeric value between 0 and 1e+15." promptTitle="Number required" prompt="Enter a numeric value between 0 and 1e+15." type="custom" errorStyle="stop">
      <formula1>=OR(D306="",AND(ISNUMBER(D306),D306&gt;=0.0,D306&lt;=1000000000000000.0))</formula1>
    </dataValidation>
    <dataValidation sqref="D307:AG30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08:AG3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=OR(D308="",AND(ISNUMBER(D308),D308&gt;=0,D308&lt;=1000000000000000,MOD(D308,1)=0))</formula1>
    </dataValidation>
    <dataValidation sqref="D309:AG30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10:AG310" showDropDown="0" showInputMessage="1" showErrorMessage="1" allowBlank="1" errorTitle="Invalid number" error="Enter a numeric value between 0 and 1e+15." promptTitle="Number required" prompt="Enter a numeric value between 0 and 1e+15." type="custom" errorStyle="stop">
      <formula1>=OR(D310="",AND(ISNUMBER(D310),D310&gt;=0.0,D310&lt;=1000000000000000.0))</formula1>
    </dataValidation>
    <dataValidation sqref="D311:AG31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12:AG3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=OR(D312="",AND(ISNUMBER(D312),D312&gt;=0,D312&lt;=1000000000000000,MOD(D312,1)=0))</formula1>
    </dataValidation>
    <dataValidation sqref="D313:AG31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14:AG314" showDropDown="0" showInputMessage="1" showErrorMessage="1" allowBlank="1" errorTitle="Invalid number" error="Enter a numeric value between 0 and 1e+15." promptTitle="Number required" prompt="Enter a numeric value between 0 and 1e+15." type="custom" errorStyle="stop">
      <formula1>=OR(D314="",AND(ISNUMBER(D314),D314&gt;=0.0,D314&lt;=1000000000000000.0))</formula1>
    </dataValidation>
    <dataValidation sqref="D315:AG31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16:AG3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=OR(D316="",AND(ISNUMBER(D316),D316&gt;=0,D316&lt;=1000000000000000,MOD(D316,1)=0))</formula1>
    </dataValidation>
    <dataValidation sqref="D317:AG31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18:AG318" showDropDown="0" showInputMessage="1" showErrorMessage="1" allowBlank="1" errorTitle="Invalid number" error="Enter a numeric value between 0 and 1e+15." promptTitle="Number required" prompt="Enter a numeric value between 0 and 1e+15." type="custom" errorStyle="stop">
      <formula1>=OR(D318="",AND(ISNUMBER(D318),D318&gt;=0.0,D318&lt;=1000000000000000.0))</formula1>
    </dataValidation>
    <dataValidation sqref="D319:AG31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20:AG3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=OR(D320="",AND(ISNUMBER(D320),D320&gt;=0,D320&lt;=1000000000000000,MOD(D320,1)=0))</formula1>
    </dataValidation>
    <dataValidation sqref="D321:AG32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22:AG322" showDropDown="0" showInputMessage="1" showErrorMessage="1" allowBlank="1" errorTitle="Invalid number" error="Enter a numeric value between 0 and 1e+15." promptTitle="Number required" prompt="Enter a numeric value between 0 and 1e+15." type="custom" errorStyle="stop">
      <formula1>=OR(D322="",AND(ISNUMBER(D322),D322&gt;=0.0,D322&lt;=1000000000000000.0))</formula1>
    </dataValidation>
    <dataValidation sqref="D323:AG32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24:AG3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=OR(D324="",AND(ISNUMBER(D324),D324&gt;=0,D324&lt;=1000000000000000,MOD(D324,1)=0))</formula1>
    </dataValidation>
    <dataValidation sqref="D325:AG32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26:AG326" showDropDown="0" showInputMessage="1" showErrorMessage="1" allowBlank="1" errorTitle="Invalid number" error="Enter a numeric value between 0 and 1e+15." promptTitle="Number required" prompt="Enter a numeric value between 0 and 1e+15." type="custom" errorStyle="stop">
      <formula1>=OR(D326="",AND(ISNUMBER(D326),D326&gt;=0.0,D326&lt;=1000000000000000.0))</formula1>
    </dataValidation>
    <dataValidation sqref="D327:AG32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28:AG3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=OR(D328="",AND(ISNUMBER(D328),D328&gt;=0,D328&lt;=1000000000000000,MOD(D328,1)=0))</formula1>
    </dataValidation>
    <dataValidation sqref="D329:AG32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30:AG330" showDropDown="0" showInputMessage="1" showErrorMessage="1" allowBlank="1" errorTitle="Invalid number" error="Enter a numeric value between 0 and 1e+15." promptTitle="Number required" prompt="Enter a numeric value between 0 and 1e+15." type="custom" errorStyle="stop">
      <formula1>=OR(D330="",AND(ISNUMBER(D330),D330&gt;=0.0,D330&lt;=1000000000000000.0))</formula1>
    </dataValidation>
    <dataValidation sqref="D331:AG33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32:AG3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=OR(D332="",AND(ISNUMBER(D332),D332&gt;=0,D332&lt;=1000000000000000,MOD(D332,1)=0))</formula1>
    </dataValidation>
    <dataValidation sqref="D333:AG33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34:AG334" showDropDown="0" showInputMessage="1" showErrorMessage="1" allowBlank="1" errorTitle="Invalid number" error="Enter a numeric value between 0 and 1e+15." promptTitle="Number required" prompt="Enter a numeric value between 0 and 1e+15." type="custom" errorStyle="stop">
      <formula1>=OR(D334="",AND(ISNUMBER(D334),D334&gt;=0.0,D334&lt;=1000000000000000.0))</formula1>
    </dataValidation>
    <dataValidation sqref="D335:AG33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36:AG33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=OR(D336="",AND(ISNUMBER(D336),D336&gt;=0,D336&lt;=1000000000000000,MOD(D336,1)=0))</formula1>
    </dataValidation>
    <dataValidation sqref="D337:AG33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38:AG338" showDropDown="0" showInputMessage="1" showErrorMessage="1" allowBlank="1" errorTitle="Invalid number" error="Enter a numeric value between 0 and 1e+15." promptTitle="Number required" prompt="Enter a numeric value between 0 and 1e+15." type="custom" errorStyle="stop">
      <formula1>=OR(D338="",AND(ISNUMBER(D338),D338&gt;=0.0,D338&lt;=1000000000000000.0))</formula1>
    </dataValidation>
    <dataValidation sqref="D339:AG33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40:AG3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=OR(D340="",AND(ISNUMBER(D340),D340&gt;=0,D340&lt;=1000000000000000,MOD(D340,1)=0))</formula1>
    </dataValidation>
    <dataValidation sqref="D341:AG34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42:AG342" showDropDown="0" showInputMessage="1" showErrorMessage="1" allowBlank="1" errorTitle="Invalid number" error="Enter a numeric value between 0 and 1e+15." promptTitle="Number required" prompt="Enter a numeric value between 0 and 1e+15." type="custom" errorStyle="stop">
      <formula1>=OR(D342="",AND(ISNUMBER(D342),D342&gt;=0.0,D342&lt;=1000000000000000.0))</formula1>
    </dataValidation>
    <dataValidation sqref="D344:AG344"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45:AG3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=OR(D345="",AND(ISNUMBER(D345),D345&gt;=0,D345&lt;=1000000000000000,MOD(D345,1)=0))</formula1>
    </dataValidation>
    <dataValidation sqref="D346:AG346"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47:AG3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=OR(D347="",AND(ISNUMBER(D347),D347&gt;=0,D347&lt;=1000000000000000,MOD(D347,1)=0))</formula1>
    </dataValidation>
    <dataValidation sqref="D348:AG348"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49:AG349" showDropDown="0" showInputMessage="1" showErrorMessage="1" allowBlank="1" errorTitle="Invalid number" error="Enter a numeric value between 0 and 1e+15." promptTitle="Number required" prompt="Enter a numeric value between 0 and 1e+15." type="custom" errorStyle="stop">
      <formula1>=OR(D349="",AND(ISNUMBER(D349),D349&gt;=0.0,D349&lt;=1000000000000000.0))</formula1>
    </dataValidation>
    <dataValidation sqref="D350:AG350"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51:AG3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=OR(D351="",AND(ISNUMBER(D351),D351&gt;=0,D351&lt;=1000000000000000,MOD(D351,1)=0))</formula1>
    </dataValidation>
    <dataValidation sqref="D352" showDropDown="0" showInputMessage="1" showErrorMessage="1" allowBlank="1" errorTitle="Invalid number" error="Enter a numeric value between 0 and 1." promptTitle="Number required" prompt="Enter a numeric value between 0 and 1." type="custom" errorStyle="stop">
      <formula1>=OR(D352="",AND(ISNUMBER(D352),D352&gt;=0.0,D352&lt;=1.0))</formula1>
    </dataValidation>
    <dataValidation sqref="D353" showDropDown="0" showInputMessage="1" showErrorMessage="1" allowBlank="1" errorTitle="Invalid number" error="Enter a numeric value between 0 and 1." promptTitle="Number required" prompt="Enter a numeric value between 0 and 1." type="custom" errorStyle="stop">
      <formula1>=OR(D353="",AND(ISNUMBER(D353),D353&gt;=0.0,D353&lt;=1.0))</formula1>
    </dataValidation>
    <dataValidation sqref="D354"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355:AG35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56:AG3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=OR(D356="",AND(ISNUMBER(D356),D356&gt;=0,D356&lt;=1000000000000000,MOD(D356,1)=0))</formula1>
    </dataValidation>
    <dataValidation sqref="D359" showDropDown="0" showInputMessage="1" showErrorMessage="1" allowBlank="1" errorTitle="Invalid number" error="Enter a numeric value between 0 and 1e+15." promptTitle="Number required" prompt="Enter a numeric value between 0 and 1e+15." type="custom" errorStyle="stop">
      <formula1>=OR(D359="",AND(ISNUMBER(D359),D359&gt;=0.0,D359&lt;=1000000000000000.0))</formula1>
    </dataValidation>
    <dataValidation sqref="D360" showDropDown="0" showInputMessage="1" showErrorMessage="1" allowBlank="1" errorTitle="Invalid number" error="Enter a numeric value between 0 and 1." promptTitle="Number required" prompt="Enter a numeric value between 0 and 1." type="custom" errorStyle="stop">
      <formula1>=OR(D360="",AND(ISNUMBER(D360),D360&gt;=0.0,D360&lt;=1.0))</formula1>
    </dataValidation>
    <dataValidation sqref="D361" showDropDown="0" showInputMessage="1" showErrorMessage="1" allowBlank="1" errorTitle="Invalid number" error="Enter a numeric value between 0 and 1." promptTitle="Number required" prompt="Enter a numeric value between 0 and 1." type="custom" errorStyle="stop">
      <formula1>=OR(D361="",AND(ISNUMBER(D361),D361&gt;=0.0,D361&lt;=1.0))</formula1>
    </dataValidation>
    <dataValidation sqref="D362" showDropDown="0" showInputMessage="1" showErrorMessage="1" allowBlank="1" errorTitle="Invalid number" error="Enter a numeric value between 0 and 1." promptTitle="Number required" prompt="Enter a numeric value between 0 and 1." type="custom" errorStyle="stop">
      <formula1>=OR(D362="",AND(ISNUMBER(D362),D362&gt;=0.0,D362&lt;=1.0))</formula1>
    </dataValidation>
    <dataValidation sqref="D363" showDropDown="0" showInputMessage="1" showErrorMessage="1" allowBlank="1" errorTitle="Invalid number" error="Enter a numeric value between 0 and 1." promptTitle="Number required" prompt="Enter a numeric value between 0 and 1." type="custom" errorStyle="stop">
      <formula1>=OR(D363="",AND(ISNUMBER(D363),D363&gt;=0.0,D363&lt;=1.0))</formula1>
    </dataValidation>
    <dataValidation sqref="D365:AG365" showDropDown="0" showInputMessage="1" showErrorMessage="1" allowBlank="1" errorTitle="Invalid value" error="Please select one of the allowed values from the dropdown list." promptTitle="Allowed values" prompt="Select a value from the dropdown list." type="list" errorStyle="stop">
      <formula1>='_lists'!$AB$2:$AB$6</formula1>
    </dataValidation>
    <dataValidation sqref="D366:AG366"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67:AG367"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68:AG368"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69:AG369"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70:AG370"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71:AG371"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72:AG372"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7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374"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386"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3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=OR(D388="",AND(ISNUMBER(D388),D388&gt;=0,D388&lt;=1000000000000000,MOD(D388,1)=0))</formula1>
    </dataValidation>
    <dataValidation sqref="D3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=OR(D389="",AND(ISNUMBER(D389),D389&gt;=0,D389&lt;=1000000000000000,MOD(D389,1)=0))</formula1>
    </dataValidation>
    <dataValidation sqref="D3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=OR(D390="",AND(ISNUMBER(D390),D390&gt;=0,D390&lt;=1000000000000000,MOD(D390,1)=0))</formula1>
    </dataValidation>
    <dataValidation sqref="D3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=OR(D391="",AND(ISNUMBER(D391),D391&gt;=0,D391&lt;=1000000000000000,MOD(D391,1)=0))</formula1>
    </dataValidation>
    <dataValidation sqref="D39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=OR(D393="",AND(ISNUMBER(D393),D393&gt;=0,D393&lt;=1000000000000000,MOD(D393,1)=0))</formula1>
    </dataValidation>
    <dataValidation sqref="D3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=OR(D394="",AND(ISNUMBER(D394),D394&gt;=0,D394&lt;=1000000000000000,MOD(D394,1)=0))</formula1>
    </dataValidation>
    <dataValidation sqref="D3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=OR(D395="",AND(ISNUMBER(D395),D395&gt;=0,D395&lt;=1000000000000000,MOD(D395,1)=0))</formula1>
    </dataValidation>
    <dataValidation sqref="D3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=OR(D396="",AND(ISNUMBER(D396),D396&gt;=0,D396&lt;=1000000000000000,MOD(D396,1)=0))</formula1>
    </dataValidation>
    <dataValidation sqref="D3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=OR(D397="",AND(ISNUMBER(D397),D397&gt;=0,D397&lt;=1000000000000000,MOD(D397,1)=0))</formula1>
    </dataValidation>
    <dataValidation sqref="D3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=OR(D398="",AND(ISNUMBER(D398),D398&gt;=0,D398&lt;=1000000000000000,MOD(D398,1)=0))</formula1>
    </dataValidation>
    <dataValidation sqref="D3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=OR(D399="",AND(ISNUMBER(D399),D399&gt;=0,D399&lt;=1000000000000000,MOD(D399,1)=0))</formula1>
    </dataValidation>
    <dataValidation sqref="D401"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02" showDropDown="0" showInputMessage="1" showErrorMessage="1" allowBlank="1" errorTitle="Invalid value" error="Please select one of the allowed values from the dropdown list." promptTitle="Allowed values" prompt="Select a value from the dropdown list." type="list" errorStyle="stop">
      <formula1>='_lists'!$AD$2:$AD$3</formula1>
    </dataValidation>
    <dataValidation sqref="D403" showDropDown="0" showInputMessage="1" showErrorMessage="1" allowBlank="1" errorTitle="Invalid number" error="Enter a numeric value between 0 and 1e+15." promptTitle="Number required" prompt="Enter a numeric value between 0 and 1e+15." type="custom" errorStyle="stop">
      <formula1>=OR(D403="",AND(ISNUMBER(D403),D403&gt;=0.0,D403&lt;=1000000000000000.0))</formula1>
    </dataValidation>
    <dataValidation sqref="D404"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05"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06"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07"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08"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0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=OR(D409="",AND(ISNUMBER(D409),D409&gt;=0,D409&lt;=1000000000000000,MOD(D409,1)=0))</formula1>
    </dataValidation>
    <dataValidation sqref="D410" showDropDown="0" showInputMessage="1" showErrorMessage="1" allowBlank="1" errorTitle="Invalid number" error="Enter a numeric value between 0 and 1e+15." promptTitle="Number required" prompt="Enter a numeric value between 0 and 1e+15." type="custom" errorStyle="stop">
      <formula1>=OR(D410="",AND(ISNUMBER(D410),D410&gt;=0.0,D410&lt;=1000000000000000.0))</formula1>
    </dataValidation>
    <dataValidation sqref="D4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=OR(D411="",AND(ISNUMBER(D411),D411&gt;=0,D411&lt;=1000000000000000,MOD(D411,1)=0))</formula1>
    </dataValidation>
    <dataValidation sqref="D4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=OR(D412="",AND(ISNUMBER(D412),D412&gt;=0,D412&lt;=1000000000000000,MOD(D412,1)=0))</formula1>
    </dataValidation>
    <dataValidation sqref="D41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14" showDropDown="0" showInputMessage="1" showErrorMessage="1" allowBlank="1" errorTitle="Invalid number" error="Enter a numeric value between 0 and 1e+15." promptTitle="Number required" prompt="Enter a numeric value between 0 and 1e+15." type="custom" errorStyle="stop">
      <formula1>=OR(D414="",AND(ISNUMBER(D414),D414&gt;=0.0,D414&lt;=1000000000000000.0))</formula1>
    </dataValidation>
    <dataValidation sqref="D4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=OR(D415="",AND(ISNUMBER(D415),D415&gt;=0,D415&lt;=1000000000000000,MOD(D415,1)=0))</formula1>
    </dataValidation>
    <dataValidation sqref="D4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=OR(D416="",AND(ISNUMBER(D416),D416&gt;=0,D416&lt;=1000000000000000,MOD(D416,1)=0))</formula1>
    </dataValidation>
    <dataValidation sqref="D4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=OR(D418="",AND(ISNUMBER(D418),D418&gt;=0,D418&lt;=1000000000000000,MOD(D418,1)=0))</formula1>
    </dataValidation>
    <dataValidation sqref="D4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=OR(D419="",AND(ISNUMBER(D419),D419&gt;=0,D419&lt;=1000000000000000,MOD(D419,1)=0))</formula1>
    </dataValidation>
    <dataValidation sqref="D4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=OR(D420="",AND(ISNUMBER(D420),D420&gt;=0,D420&lt;=1000000000000000,MOD(D420,1)=0))</formula1>
    </dataValidation>
    <dataValidation sqref="D421" showDropDown="0" showInputMessage="1" showErrorMessage="1" allowBlank="1" errorTitle="Invalid number" error="Enter a numeric value between 0 and 1." promptTitle="Number required" prompt="Enter a numeric value between 0 and 1." type="custom" errorStyle="stop">
      <formula1>=OR(D421="",AND(ISNUMBER(D421),D421&gt;=0.0,D421&lt;=1.0))</formula1>
    </dataValidation>
    <dataValidation sqref="D423" showDropDown="0" showInputMessage="1" showErrorMessage="1" allowBlank="1" errorTitle="Invalid number" error="Enter a numeric value between 0 and 1." promptTitle="Number required" prompt="Enter a numeric value between 0 and 1." type="custom" errorStyle="stop">
      <formula1>=OR(D423="",AND(ISNUMBER(D423),D423&gt;=0.0,D423&lt;=1.0))</formula1>
    </dataValidation>
    <dataValidation sqref="D424" showDropDown="0" showInputMessage="1" showErrorMessage="1" allowBlank="1" errorTitle="Invalid number" error="Enter a numeric value between 0 and 1." promptTitle="Number required" prompt="Enter a numeric value between 0 and 1." type="custom" errorStyle="stop">
      <formula1>=OR(D424="",AND(ISNUMBER(D424),D424&gt;=0.0,D424&lt;=1.0))</formula1>
    </dataValidation>
    <dataValidation sqref="D425" showDropDown="0" showInputMessage="1" showErrorMessage="1" allowBlank="1" errorTitle="Invalid number" error="Enter a numeric value between 0 and 1." promptTitle="Number required" prompt="Enter a numeric value between 0 and 1." type="custom" errorStyle="stop">
      <formula1>=OR(D425="",AND(ISNUMBER(D425),D425&gt;=0.0,D425&lt;=1.0))</formula1>
    </dataValidation>
    <dataValidation sqref="D426" showDropDown="0" showInputMessage="1" showErrorMessage="1" allowBlank="1" errorTitle="Invalid number" error="Enter a numeric value between 0 and 1." promptTitle="Number required" prompt="Enter a numeric value between 0 and 1." type="custom" errorStyle="stop">
      <formula1>=OR(D426="",AND(ISNUMBER(D426),D426&gt;=0.0,D426&lt;=1.0))</formula1>
    </dataValidation>
    <dataValidation sqref="D427" showDropDown="0" showInputMessage="1" showErrorMessage="1" allowBlank="1" errorTitle="Invalid number" error="Enter a numeric value between 0 and 1." promptTitle="Number required" prompt="Enter a numeric value between 0 and 1." type="custom" errorStyle="stop">
      <formula1>=OR(D427="",AND(ISNUMBER(D427),D427&gt;=0.0,D427&lt;=1.0))</formula1>
    </dataValidation>
    <dataValidation sqref="D428" showDropDown="0" showInputMessage="1" showErrorMessage="1" allowBlank="1" errorTitle="Invalid number" error="Enter a numeric value between 0 and 1." promptTitle="Number required" prompt="Enter a numeric value between 0 and 1." type="custom" errorStyle="stop">
      <formula1>=OR(D428="",AND(ISNUMBER(D428),D428&gt;=0.0,D428&lt;=1.0))</formula1>
    </dataValidation>
    <dataValidation sqref="D4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=OR(D429="",AND(ISNUMBER(D429),D429&gt;=0,D429&lt;=1000000000000000,MOD(D429,1)=0))</formula1>
    </dataValidation>
    <dataValidation sqref="D4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=OR(D430="",AND(ISNUMBER(D430),D430&gt;=0,D430&lt;=1000000000000000,MOD(D430,1)=0))</formula1>
    </dataValidation>
    <dataValidation sqref="D432" showDropDown="0" showInputMessage="1" showErrorMessage="1" allowBlank="1" errorTitle="Invalid number" error="Enter a numeric value between 0 and 1e+15." promptTitle="Number required" prompt="Enter a numeric value between 0 and 1e+15." type="custom" errorStyle="stop">
      <formula1>=OR(D432="",AND(ISNUMBER(D432),D432&gt;=0.0,D432&lt;=1000000000000000.0))</formula1>
    </dataValidation>
    <dataValidation sqref="D433" showDropDown="0" showInputMessage="1" showErrorMessage="1" allowBlank="1" errorTitle="Invalid number" error="Enter a numeric value between 0 and 1e+15." promptTitle="Number required" prompt="Enter a numeric value between 0 and 1e+15." type="custom" errorStyle="stop">
      <formula1>=OR(D433="",AND(ISNUMBER(D433),D433&gt;=0.0,D433&lt;=1000000000000000.0))</formula1>
    </dataValidation>
    <dataValidation sqref="D434"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35"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36"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37" showDropDown="0" showInputMessage="1" showErrorMessage="1" allowBlank="1" errorTitle="Invalid number" error="Enter a numeric value between 0 and 1e+15." promptTitle="Number required" prompt="Enter a numeric value between 0 and 1e+15." type="custom" errorStyle="stop">
      <formula1>=OR(D437="",AND(ISNUMBER(D437),D437&gt;=0.0,D437&lt;=1000000000000000.0))</formula1>
    </dataValidation>
    <dataValidation sqref="D4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=OR(D439="",AND(ISNUMBER(D439),D439&gt;=0,D439&lt;=1000000000000000,MOD(D439,1)=0))</formula1>
    </dataValidation>
    <dataValidation sqref="D4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=OR(D440="",AND(ISNUMBER(D440),D440&gt;=0,D440&lt;=1000000000000000,MOD(D440,1)=0))</formula1>
    </dataValidation>
    <dataValidation sqref="D4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=OR(D441="",AND(ISNUMBER(D441),D441&gt;=0,D441&lt;=1000000000000000,MOD(D441,1)=0))</formula1>
    </dataValidation>
    <dataValidation sqref="D442:AG442" showDropDown="0" showInputMessage="1" showErrorMessage="1" allowBlank="1" errorTitle="Invalid value" error="Please select one of the allowed values from the dropdown list." promptTitle="Allowed values" prompt="Select a value from the dropdown list." type="list" errorStyle="stop">
      <formula1>='_lists'!$AE$2:$AE$28</formula1>
    </dataValidation>
    <dataValidation sqref="D443:AG4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=OR(D443="",AND(ISNUMBER(D443),D443&gt;=0,D443&lt;=1000000000000000,MOD(D443,1)=0))</formula1>
    </dataValidation>
    <dataValidation sqref="D444:AG44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=OR(D444="",AND(ISNUMBER(D444),D444&gt;=0,D444&lt;=1000000000000000,MOD(D444,1)=0))</formula1>
    </dataValidation>
    <dataValidation sqref="D445"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4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450" showDropDown="0" showInputMessage="1" showErrorMessage="1" allowBlank="1" errorTitle="Invalid value" error="Please select one of the allowed values from the dropdown list." promptTitle="Allowed values" prompt="Select a value from the dropdown list." type="list" errorStyle="stop">
      <formula1>='_lists'!$AE$2:$AE$28</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7" r:id="rId14"/>
    <hyperlink xmlns:r="http://schemas.openxmlformats.org/officeDocument/2006/relationships" ref="A18"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7" r:id="rId24"/>
    <hyperlink xmlns:r="http://schemas.openxmlformats.org/officeDocument/2006/relationships" ref="A28" r:id="rId25"/>
    <hyperlink xmlns:r="http://schemas.openxmlformats.org/officeDocument/2006/relationships" ref="A29" r:id="rId26"/>
    <hyperlink xmlns:r="http://schemas.openxmlformats.org/officeDocument/2006/relationships" ref="A30" r:id="rId27"/>
    <hyperlink xmlns:r="http://schemas.openxmlformats.org/officeDocument/2006/relationships" ref="A31" r:id="rId28"/>
    <hyperlink xmlns:r="http://schemas.openxmlformats.org/officeDocument/2006/relationships" ref="A32" r:id="rId29"/>
    <hyperlink xmlns:r="http://schemas.openxmlformats.org/officeDocument/2006/relationships" ref="A33" r:id="rId30"/>
    <hyperlink xmlns:r="http://schemas.openxmlformats.org/officeDocument/2006/relationships" ref="A34" r:id="rId31"/>
    <hyperlink xmlns:r="http://schemas.openxmlformats.org/officeDocument/2006/relationships" ref="A35" r:id="rId32"/>
    <hyperlink xmlns:r="http://schemas.openxmlformats.org/officeDocument/2006/relationships" ref="A37" r:id="rId33"/>
    <hyperlink xmlns:r="http://schemas.openxmlformats.org/officeDocument/2006/relationships" ref="A38" r:id="rId34"/>
    <hyperlink xmlns:r="http://schemas.openxmlformats.org/officeDocument/2006/relationships" ref="A39" r:id="rId35"/>
    <hyperlink xmlns:r="http://schemas.openxmlformats.org/officeDocument/2006/relationships" ref="A40" r:id="rId36"/>
    <hyperlink xmlns:r="http://schemas.openxmlformats.org/officeDocument/2006/relationships" ref="A41" r:id="rId37"/>
    <hyperlink xmlns:r="http://schemas.openxmlformats.org/officeDocument/2006/relationships" ref="A42" r:id="rId38"/>
    <hyperlink xmlns:r="http://schemas.openxmlformats.org/officeDocument/2006/relationships" ref="A43" r:id="rId39"/>
    <hyperlink xmlns:r="http://schemas.openxmlformats.org/officeDocument/2006/relationships" ref="A44" r:id="rId40"/>
    <hyperlink xmlns:r="http://schemas.openxmlformats.org/officeDocument/2006/relationships" ref="A45" r:id="rId41"/>
    <hyperlink xmlns:r="http://schemas.openxmlformats.org/officeDocument/2006/relationships" ref="A46" r:id="rId42"/>
    <hyperlink xmlns:r="http://schemas.openxmlformats.org/officeDocument/2006/relationships" ref="A47" r:id="rId43"/>
    <hyperlink xmlns:r="http://schemas.openxmlformats.org/officeDocument/2006/relationships" ref="A48" r:id="rId44"/>
    <hyperlink xmlns:r="http://schemas.openxmlformats.org/officeDocument/2006/relationships" ref="A49" r:id="rId45"/>
    <hyperlink xmlns:r="http://schemas.openxmlformats.org/officeDocument/2006/relationships" ref="A50" r:id="rId46"/>
    <hyperlink xmlns:r="http://schemas.openxmlformats.org/officeDocument/2006/relationships" ref="A51" r:id="rId47"/>
    <hyperlink xmlns:r="http://schemas.openxmlformats.org/officeDocument/2006/relationships" ref="A52" r:id="rId48"/>
    <hyperlink xmlns:r="http://schemas.openxmlformats.org/officeDocument/2006/relationships" ref="A53" r:id="rId49"/>
    <hyperlink xmlns:r="http://schemas.openxmlformats.org/officeDocument/2006/relationships" ref="A54" r:id="rId50"/>
    <hyperlink xmlns:r="http://schemas.openxmlformats.org/officeDocument/2006/relationships" ref="A55" r:id="rId51"/>
    <hyperlink xmlns:r="http://schemas.openxmlformats.org/officeDocument/2006/relationships" ref="A56" r:id="rId52"/>
    <hyperlink xmlns:r="http://schemas.openxmlformats.org/officeDocument/2006/relationships" ref="A57" r:id="rId53"/>
    <hyperlink xmlns:r="http://schemas.openxmlformats.org/officeDocument/2006/relationships" ref="A58" r:id="rId54"/>
    <hyperlink xmlns:r="http://schemas.openxmlformats.org/officeDocument/2006/relationships" ref="A59" r:id="rId55"/>
    <hyperlink xmlns:r="http://schemas.openxmlformats.org/officeDocument/2006/relationships" ref="A60" r:id="rId56"/>
    <hyperlink xmlns:r="http://schemas.openxmlformats.org/officeDocument/2006/relationships" ref="A61" r:id="rId57"/>
    <hyperlink xmlns:r="http://schemas.openxmlformats.org/officeDocument/2006/relationships" ref="A62" r:id="rId58"/>
    <hyperlink xmlns:r="http://schemas.openxmlformats.org/officeDocument/2006/relationships" ref="A63" r:id="rId59"/>
    <hyperlink xmlns:r="http://schemas.openxmlformats.org/officeDocument/2006/relationships" ref="A64" r:id="rId60"/>
    <hyperlink xmlns:r="http://schemas.openxmlformats.org/officeDocument/2006/relationships" ref="A65" r:id="rId61"/>
    <hyperlink xmlns:r="http://schemas.openxmlformats.org/officeDocument/2006/relationships" ref="A66" r:id="rId62"/>
    <hyperlink xmlns:r="http://schemas.openxmlformats.org/officeDocument/2006/relationships" ref="A67" r:id="rId63"/>
    <hyperlink xmlns:r="http://schemas.openxmlformats.org/officeDocument/2006/relationships" ref="A68" r:id="rId64"/>
    <hyperlink xmlns:r="http://schemas.openxmlformats.org/officeDocument/2006/relationships" ref="A69" r:id="rId65"/>
    <hyperlink xmlns:r="http://schemas.openxmlformats.org/officeDocument/2006/relationships" ref="A70" r:id="rId66"/>
    <hyperlink xmlns:r="http://schemas.openxmlformats.org/officeDocument/2006/relationships" ref="A71" r:id="rId67"/>
    <hyperlink xmlns:r="http://schemas.openxmlformats.org/officeDocument/2006/relationships" ref="A72" r:id="rId68"/>
    <hyperlink xmlns:r="http://schemas.openxmlformats.org/officeDocument/2006/relationships" ref="A73" r:id="rId69"/>
    <hyperlink xmlns:r="http://schemas.openxmlformats.org/officeDocument/2006/relationships" ref="A74" r:id="rId70"/>
    <hyperlink xmlns:r="http://schemas.openxmlformats.org/officeDocument/2006/relationships" ref="A75" r:id="rId71"/>
    <hyperlink xmlns:r="http://schemas.openxmlformats.org/officeDocument/2006/relationships" ref="A76" r:id="rId72"/>
    <hyperlink xmlns:r="http://schemas.openxmlformats.org/officeDocument/2006/relationships" ref="A77" r:id="rId73"/>
    <hyperlink xmlns:r="http://schemas.openxmlformats.org/officeDocument/2006/relationships" ref="A78" r:id="rId74"/>
    <hyperlink xmlns:r="http://schemas.openxmlformats.org/officeDocument/2006/relationships" ref="A79" r:id="rId75"/>
    <hyperlink xmlns:r="http://schemas.openxmlformats.org/officeDocument/2006/relationships" ref="A80" r:id="rId76"/>
    <hyperlink xmlns:r="http://schemas.openxmlformats.org/officeDocument/2006/relationships" ref="A81" r:id="rId77"/>
    <hyperlink xmlns:r="http://schemas.openxmlformats.org/officeDocument/2006/relationships" ref="A82" r:id="rId78"/>
    <hyperlink xmlns:r="http://schemas.openxmlformats.org/officeDocument/2006/relationships" ref="A83" r:id="rId79"/>
    <hyperlink xmlns:r="http://schemas.openxmlformats.org/officeDocument/2006/relationships" ref="A84" r:id="rId80"/>
    <hyperlink xmlns:r="http://schemas.openxmlformats.org/officeDocument/2006/relationships" ref="A85" r:id="rId81"/>
    <hyperlink xmlns:r="http://schemas.openxmlformats.org/officeDocument/2006/relationships" ref="A86" r:id="rId82"/>
    <hyperlink xmlns:r="http://schemas.openxmlformats.org/officeDocument/2006/relationships" ref="A87" r:id="rId83"/>
    <hyperlink xmlns:r="http://schemas.openxmlformats.org/officeDocument/2006/relationships" ref="A88" r:id="rId84"/>
    <hyperlink xmlns:r="http://schemas.openxmlformats.org/officeDocument/2006/relationships" ref="A89" r:id="rId85"/>
    <hyperlink xmlns:r="http://schemas.openxmlformats.org/officeDocument/2006/relationships" ref="A90" r:id="rId86"/>
    <hyperlink xmlns:r="http://schemas.openxmlformats.org/officeDocument/2006/relationships" ref="A91" r:id="rId87"/>
    <hyperlink xmlns:r="http://schemas.openxmlformats.org/officeDocument/2006/relationships" ref="A92" r:id="rId88"/>
    <hyperlink xmlns:r="http://schemas.openxmlformats.org/officeDocument/2006/relationships" ref="A93" r:id="rId89"/>
    <hyperlink xmlns:r="http://schemas.openxmlformats.org/officeDocument/2006/relationships" ref="A94" r:id="rId90"/>
    <hyperlink xmlns:r="http://schemas.openxmlformats.org/officeDocument/2006/relationships" ref="A95" r:id="rId91"/>
    <hyperlink xmlns:r="http://schemas.openxmlformats.org/officeDocument/2006/relationships" ref="A96" r:id="rId92"/>
    <hyperlink xmlns:r="http://schemas.openxmlformats.org/officeDocument/2006/relationships" ref="A97" r:id="rId93"/>
    <hyperlink xmlns:r="http://schemas.openxmlformats.org/officeDocument/2006/relationships" ref="A98" r:id="rId94"/>
    <hyperlink xmlns:r="http://schemas.openxmlformats.org/officeDocument/2006/relationships" ref="A99" r:id="rId95"/>
    <hyperlink xmlns:r="http://schemas.openxmlformats.org/officeDocument/2006/relationships" ref="A100" r:id="rId96"/>
    <hyperlink xmlns:r="http://schemas.openxmlformats.org/officeDocument/2006/relationships" ref="A101" r:id="rId97"/>
    <hyperlink xmlns:r="http://schemas.openxmlformats.org/officeDocument/2006/relationships" ref="A102" r:id="rId98"/>
    <hyperlink xmlns:r="http://schemas.openxmlformats.org/officeDocument/2006/relationships" ref="A103" r:id="rId99"/>
    <hyperlink xmlns:r="http://schemas.openxmlformats.org/officeDocument/2006/relationships" ref="A104" r:id="rId100"/>
    <hyperlink xmlns:r="http://schemas.openxmlformats.org/officeDocument/2006/relationships" ref="A105" r:id="rId101"/>
    <hyperlink xmlns:r="http://schemas.openxmlformats.org/officeDocument/2006/relationships" ref="A106" r:id="rId102"/>
    <hyperlink xmlns:r="http://schemas.openxmlformats.org/officeDocument/2006/relationships" ref="A107" r:id="rId103"/>
    <hyperlink xmlns:r="http://schemas.openxmlformats.org/officeDocument/2006/relationships" ref="A108" r:id="rId104"/>
    <hyperlink xmlns:r="http://schemas.openxmlformats.org/officeDocument/2006/relationships" ref="A109" r:id="rId105"/>
    <hyperlink xmlns:r="http://schemas.openxmlformats.org/officeDocument/2006/relationships" ref="A110" r:id="rId106"/>
    <hyperlink xmlns:r="http://schemas.openxmlformats.org/officeDocument/2006/relationships" ref="A111" r:id="rId107"/>
    <hyperlink xmlns:r="http://schemas.openxmlformats.org/officeDocument/2006/relationships" ref="A112" r:id="rId108"/>
    <hyperlink xmlns:r="http://schemas.openxmlformats.org/officeDocument/2006/relationships" ref="A113" r:id="rId109"/>
    <hyperlink xmlns:r="http://schemas.openxmlformats.org/officeDocument/2006/relationships" ref="A114" r:id="rId110"/>
    <hyperlink xmlns:r="http://schemas.openxmlformats.org/officeDocument/2006/relationships" ref="A115" r:id="rId111"/>
    <hyperlink xmlns:r="http://schemas.openxmlformats.org/officeDocument/2006/relationships" ref="A116" r:id="rId112"/>
    <hyperlink xmlns:r="http://schemas.openxmlformats.org/officeDocument/2006/relationships" ref="A117" r:id="rId113"/>
    <hyperlink xmlns:r="http://schemas.openxmlformats.org/officeDocument/2006/relationships" ref="A118" r:id="rId114"/>
    <hyperlink xmlns:r="http://schemas.openxmlformats.org/officeDocument/2006/relationships" ref="A119" r:id="rId115"/>
    <hyperlink xmlns:r="http://schemas.openxmlformats.org/officeDocument/2006/relationships" ref="A120" r:id="rId116"/>
    <hyperlink xmlns:r="http://schemas.openxmlformats.org/officeDocument/2006/relationships" ref="A121" r:id="rId117"/>
    <hyperlink xmlns:r="http://schemas.openxmlformats.org/officeDocument/2006/relationships" ref="A122" r:id="rId118"/>
    <hyperlink xmlns:r="http://schemas.openxmlformats.org/officeDocument/2006/relationships" ref="A123" r:id="rId119"/>
    <hyperlink xmlns:r="http://schemas.openxmlformats.org/officeDocument/2006/relationships" ref="A124" r:id="rId120"/>
    <hyperlink xmlns:r="http://schemas.openxmlformats.org/officeDocument/2006/relationships" ref="A125" r:id="rId121"/>
    <hyperlink xmlns:r="http://schemas.openxmlformats.org/officeDocument/2006/relationships" ref="A126" r:id="rId122"/>
    <hyperlink xmlns:r="http://schemas.openxmlformats.org/officeDocument/2006/relationships" ref="A127" r:id="rId123"/>
    <hyperlink xmlns:r="http://schemas.openxmlformats.org/officeDocument/2006/relationships" ref="A128" r:id="rId124"/>
    <hyperlink xmlns:r="http://schemas.openxmlformats.org/officeDocument/2006/relationships" ref="A129" r:id="rId125"/>
    <hyperlink xmlns:r="http://schemas.openxmlformats.org/officeDocument/2006/relationships" ref="A130" r:id="rId126"/>
    <hyperlink xmlns:r="http://schemas.openxmlformats.org/officeDocument/2006/relationships" ref="A131" r:id="rId127"/>
    <hyperlink xmlns:r="http://schemas.openxmlformats.org/officeDocument/2006/relationships" ref="A132" r:id="rId128"/>
    <hyperlink xmlns:r="http://schemas.openxmlformats.org/officeDocument/2006/relationships" ref="A133" r:id="rId129"/>
    <hyperlink xmlns:r="http://schemas.openxmlformats.org/officeDocument/2006/relationships" ref="A134" r:id="rId130"/>
    <hyperlink xmlns:r="http://schemas.openxmlformats.org/officeDocument/2006/relationships" ref="A135" r:id="rId131"/>
    <hyperlink xmlns:r="http://schemas.openxmlformats.org/officeDocument/2006/relationships" ref="A136" r:id="rId132"/>
    <hyperlink xmlns:r="http://schemas.openxmlformats.org/officeDocument/2006/relationships" ref="A137" r:id="rId133"/>
    <hyperlink xmlns:r="http://schemas.openxmlformats.org/officeDocument/2006/relationships" ref="A138" r:id="rId134"/>
    <hyperlink xmlns:r="http://schemas.openxmlformats.org/officeDocument/2006/relationships" ref="A139" r:id="rId135"/>
    <hyperlink xmlns:r="http://schemas.openxmlformats.org/officeDocument/2006/relationships" ref="A140" r:id="rId136"/>
    <hyperlink xmlns:r="http://schemas.openxmlformats.org/officeDocument/2006/relationships" ref="A141" r:id="rId137"/>
    <hyperlink xmlns:r="http://schemas.openxmlformats.org/officeDocument/2006/relationships" ref="A142" r:id="rId138"/>
    <hyperlink xmlns:r="http://schemas.openxmlformats.org/officeDocument/2006/relationships" ref="A143" r:id="rId139"/>
    <hyperlink xmlns:r="http://schemas.openxmlformats.org/officeDocument/2006/relationships" ref="A144" r:id="rId140"/>
    <hyperlink xmlns:r="http://schemas.openxmlformats.org/officeDocument/2006/relationships" ref="A145" r:id="rId141"/>
    <hyperlink xmlns:r="http://schemas.openxmlformats.org/officeDocument/2006/relationships" ref="A146" r:id="rId142"/>
    <hyperlink xmlns:r="http://schemas.openxmlformats.org/officeDocument/2006/relationships" ref="A147" r:id="rId143"/>
    <hyperlink xmlns:r="http://schemas.openxmlformats.org/officeDocument/2006/relationships" ref="A148" r:id="rId144"/>
    <hyperlink xmlns:r="http://schemas.openxmlformats.org/officeDocument/2006/relationships" ref="A149" r:id="rId145"/>
    <hyperlink xmlns:r="http://schemas.openxmlformats.org/officeDocument/2006/relationships" ref="A150" r:id="rId146"/>
    <hyperlink xmlns:r="http://schemas.openxmlformats.org/officeDocument/2006/relationships" ref="A151" r:id="rId147"/>
    <hyperlink xmlns:r="http://schemas.openxmlformats.org/officeDocument/2006/relationships" ref="A152" r:id="rId148"/>
    <hyperlink xmlns:r="http://schemas.openxmlformats.org/officeDocument/2006/relationships" ref="A153" r:id="rId149"/>
    <hyperlink xmlns:r="http://schemas.openxmlformats.org/officeDocument/2006/relationships" ref="A154" r:id="rId150"/>
    <hyperlink xmlns:r="http://schemas.openxmlformats.org/officeDocument/2006/relationships" ref="A155" r:id="rId151"/>
    <hyperlink xmlns:r="http://schemas.openxmlformats.org/officeDocument/2006/relationships" ref="A156" r:id="rId152"/>
    <hyperlink xmlns:r="http://schemas.openxmlformats.org/officeDocument/2006/relationships" ref="A157" r:id="rId153"/>
    <hyperlink xmlns:r="http://schemas.openxmlformats.org/officeDocument/2006/relationships" ref="A158" r:id="rId154"/>
    <hyperlink xmlns:r="http://schemas.openxmlformats.org/officeDocument/2006/relationships" ref="A159" r:id="rId155"/>
    <hyperlink xmlns:r="http://schemas.openxmlformats.org/officeDocument/2006/relationships" ref="A160" r:id="rId156"/>
    <hyperlink xmlns:r="http://schemas.openxmlformats.org/officeDocument/2006/relationships" ref="A161" r:id="rId157"/>
    <hyperlink xmlns:r="http://schemas.openxmlformats.org/officeDocument/2006/relationships" ref="A162" r:id="rId158"/>
    <hyperlink xmlns:r="http://schemas.openxmlformats.org/officeDocument/2006/relationships" ref="A163" r:id="rId159"/>
    <hyperlink xmlns:r="http://schemas.openxmlformats.org/officeDocument/2006/relationships" ref="A164" r:id="rId160"/>
    <hyperlink xmlns:r="http://schemas.openxmlformats.org/officeDocument/2006/relationships" ref="A165" r:id="rId161"/>
    <hyperlink xmlns:r="http://schemas.openxmlformats.org/officeDocument/2006/relationships" ref="A166" r:id="rId162"/>
    <hyperlink xmlns:r="http://schemas.openxmlformats.org/officeDocument/2006/relationships" ref="A167" r:id="rId163"/>
    <hyperlink xmlns:r="http://schemas.openxmlformats.org/officeDocument/2006/relationships" ref="A168" r:id="rId164"/>
    <hyperlink xmlns:r="http://schemas.openxmlformats.org/officeDocument/2006/relationships" ref="A169" r:id="rId165"/>
    <hyperlink xmlns:r="http://schemas.openxmlformats.org/officeDocument/2006/relationships" ref="A170" r:id="rId166"/>
    <hyperlink xmlns:r="http://schemas.openxmlformats.org/officeDocument/2006/relationships" ref="A171" r:id="rId167"/>
    <hyperlink xmlns:r="http://schemas.openxmlformats.org/officeDocument/2006/relationships" ref="A172" r:id="rId168"/>
    <hyperlink xmlns:r="http://schemas.openxmlformats.org/officeDocument/2006/relationships" ref="A173" r:id="rId169"/>
    <hyperlink xmlns:r="http://schemas.openxmlformats.org/officeDocument/2006/relationships" ref="A174" r:id="rId170"/>
    <hyperlink xmlns:r="http://schemas.openxmlformats.org/officeDocument/2006/relationships" ref="A175" r:id="rId171"/>
    <hyperlink xmlns:r="http://schemas.openxmlformats.org/officeDocument/2006/relationships" ref="A176" r:id="rId172"/>
    <hyperlink xmlns:r="http://schemas.openxmlformats.org/officeDocument/2006/relationships" ref="A177" r:id="rId173"/>
    <hyperlink xmlns:r="http://schemas.openxmlformats.org/officeDocument/2006/relationships" ref="A178" r:id="rId174"/>
    <hyperlink xmlns:r="http://schemas.openxmlformats.org/officeDocument/2006/relationships" ref="A179" r:id="rId175"/>
    <hyperlink xmlns:r="http://schemas.openxmlformats.org/officeDocument/2006/relationships" ref="A180" r:id="rId176"/>
    <hyperlink xmlns:r="http://schemas.openxmlformats.org/officeDocument/2006/relationships" ref="A181" r:id="rId177"/>
    <hyperlink xmlns:r="http://schemas.openxmlformats.org/officeDocument/2006/relationships" ref="A182" r:id="rId178"/>
    <hyperlink xmlns:r="http://schemas.openxmlformats.org/officeDocument/2006/relationships" ref="A183" r:id="rId179"/>
    <hyperlink xmlns:r="http://schemas.openxmlformats.org/officeDocument/2006/relationships" ref="A184" r:id="rId180"/>
    <hyperlink xmlns:r="http://schemas.openxmlformats.org/officeDocument/2006/relationships" ref="A185" r:id="rId181"/>
    <hyperlink xmlns:r="http://schemas.openxmlformats.org/officeDocument/2006/relationships" ref="A186" r:id="rId182"/>
    <hyperlink xmlns:r="http://schemas.openxmlformats.org/officeDocument/2006/relationships" ref="A187" r:id="rId183"/>
    <hyperlink xmlns:r="http://schemas.openxmlformats.org/officeDocument/2006/relationships" ref="A188" r:id="rId184"/>
    <hyperlink xmlns:r="http://schemas.openxmlformats.org/officeDocument/2006/relationships" ref="A189" r:id="rId185"/>
    <hyperlink xmlns:r="http://schemas.openxmlformats.org/officeDocument/2006/relationships" ref="A190" r:id="rId186"/>
    <hyperlink xmlns:r="http://schemas.openxmlformats.org/officeDocument/2006/relationships" ref="A191" r:id="rId187"/>
    <hyperlink xmlns:r="http://schemas.openxmlformats.org/officeDocument/2006/relationships" ref="A192" r:id="rId188"/>
    <hyperlink xmlns:r="http://schemas.openxmlformats.org/officeDocument/2006/relationships" ref="A193" r:id="rId189"/>
    <hyperlink xmlns:r="http://schemas.openxmlformats.org/officeDocument/2006/relationships" ref="A194" r:id="rId190"/>
    <hyperlink xmlns:r="http://schemas.openxmlformats.org/officeDocument/2006/relationships" ref="A195" r:id="rId191"/>
    <hyperlink xmlns:r="http://schemas.openxmlformats.org/officeDocument/2006/relationships" ref="A196" r:id="rId192"/>
    <hyperlink xmlns:r="http://schemas.openxmlformats.org/officeDocument/2006/relationships" ref="A197" r:id="rId193"/>
    <hyperlink xmlns:r="http://schemas.openxmlformats.org/officeDocument/2006/relationships" ref="A198" r:id="rId194"/>
    <hyperlink xmlns:r="http://schemas.openxmlformats.org/officeDocument/2006/relationships" ref="A199" r:id="rId195"/>
    <hyperlink xmlns:r="http://schemas.openxmlformats.org/officeDocument/2006/relationships" ref="A200" r:id="rId196"/>
    <hyperlink xmlns:r="http://schemas.openxmlformats.org/officeDocument/2006/relationships" ref="A201" r:id="rId197"/>
    <hyperlink xmlns:r="http://schemas.openxmlformats.org/officeDocument/2006/relationships" ref="A202" r:id="rId198"/>
    <hyperlink xmlns:r="http://schemas.openxmlformats.org/officeDocument/2006/relationships" ref="A203" r:id="rId199"/>
    <hyperlink xmlns:r="http://schemas.openxmlformats.org/officeDocument/2006/relationships" ref="A204" r:id="rId200"/>
    <hyperlink xmlns:r="http://schemas.openxmlformats.org/officeDocument/2006/relationships" ref="A205" r:id="rId201"/>
    <hyperlink xmlns:r="http://schemas.openxmlformats.org/officeDocument/2006/relationships" ref="A206" r:id="rId202"/>
    <hyperlink xmlns:r="http://schemas.openxmlformats.org/officeDocument/2006/relationships" ref="A207" r:id="rId203"/>
    <hyperlink xmlns:r="http://schemas.openxmlformats.org/officeDocument/2006/relationships" ref="A208" r:id="rId204"/>
    <hyperlink xmlns:r="http://schemas.openxmlformats.org/officeDocument/2006/relationships" ref="A209" r:id="rId205"/>
    <hyperlink xmlns:r="http://schemas.openxmlformats.org/officeDocument/2006/relationships" ref="A210" r:id="rId206"/>
    <hyperlink xmlns:r="http://schemas.openxmlformats.org/officeDocument/2006/relationships" ref="A211" r:id="rId207"/>
    <hyperlink xmlns:r="http://schemas.openxmlformats.org/officeDocument/2006/relationships" ref="A212" r:id="rId208"/>
    <hyperlink xmlns:r="http://schemas.openxmlformats.org/officeDocument/2006/relationships" ref="A213" r:id="rId209"/>
    <hyperlink xmlns:r="http://schemas.openxmlformats.org/officeDocument/2006/relationships" ref="A214" r:id="rId210"/>
    <hyperlink xmlns:r="http://schemas.openxmlformats.org/officeDocument/2006/relationships" ref="A215" r:id="rId211"/>
    <hyperlink xmlns:r="http://schemas.openxmlformats.org/officeDocument/2006/relationships" ref="A216" r:id="rId212"/>
    <hyperlink xmlns:r="http://schemas.openxmlformats.org/officeDocument/2006/relationships" ref="A217" r:id="rId213"/>
    <hyperlink xmlns:r="http://schemas.openxmlformats.org/officeDocument/2006/relationships" ref="A218" r:id="rId214"/>
    <hyperlink xmlns:r="http://schemas.openxmlformats.org/officeDocument/2006/relationships" ref="A219" r:id="rId215"/>
    <hyperlink xmlns:r="http://schemas.openxmlformats.org/officeDocument/2006/relationships" ref="A220" r:id="rId216"/>
    <hyperlink xmlns:r="http://schemas.openxmlformats.org/officeDocument/2006/relationships" ref="A221" r:id="rId217"/>
    <hyperlink xmlns:r="http://schemas.openxmlformats.org/officeDocument/2006/relationships" ref="A222" r:id="rId218"/>
    <hyperlink xmlns:r="http://schemas.openxmlformats.org/officeDocument/2006/relationships" ref="A223" r:id="rId219"/>
    <hyperlink xmlns:r="http://schemas.openxmlformats.org/officeDocument/2006/relationships" ref="A224" r:id="rId220"/>
    <hyperlink xmlns:r="http://schemas.openxmlformats.org/officeDocument/2006/relationships" ref="A225" r:id="rId221"/>
    <hyperlink xmlns:r="http://schemas.openxmlformats.org/officeDocument/2006/relationships" ref="A226" r:id="rId222"/>
    <hyperlink xmlns:r="http://schemas.openxmlformats.org/officeDocument/2006/relationships" ref="A227" r:id="rId223"/>
    <hyperlink xmlns:r="http://schemas.openxmlformats.org/officeDocument/2006/relationships" ref="A228" r:id="rId224"/>
    <hyperlink xmlns:r="http://schemas.openxmlformats.org/officeDocument/2006/relationships" ref="A229" r:id="rId225"/>
    <hyperlink xmlns:r="http://schemas.openxmlformats.org/officeDocument/2006/relationships" ref="A230" r:id="rId226"/>
    <hyperlink xmlns:r="http://schemas.openxmlformats.org/officeDocument/2006/relationships" ref="A231" r:id="rId227"/>
    <hyperlink xmlns:r="http://schemas.openxmlformats.org/officeDocument/2006/relationships" ref="A232" r:id="rId228"/>
    <hyperlink xmlns:r="http://schemas.openxmlformats.org/officeDocument/2006/relationships" ref="A233" r:id="rId229"/>
    <hyperlink xmlns:r="http://schemas.openxmlformats.org/officeDocument/2006/relationships" ref="A234" r:id="rId230"/>
    <hyperlink xmlns:r="http://schemas.openxmlformats.org/officeDocument/2006/relationships" ref="A235" r:id="rId231"/>
    <hyperlink xmlns:r="http://schemas.openxmlformats.org/officeDocument/2006/relationships" ref="A236" r:id="rId232"/>
    <hyperlink xmlns:r="http://schemas.openxmlformats.org/officeDocument/2006/relationships" ref="A237" r:id="rId233"/>
    <hyperlink xmlns:r="http://schemas.openxmlformats.org/officeDocument/2006/relationships" ref="A238" r:id="rId234"/>
    <hyperlink xmlns:r="http://schemas.openxmlformats.org/officeDocument/2006/relationships" ref="A239" r:id="rId235"/>
    <hyperlink xmlns:r="http://schemas.openxmlformats.org/officeDocument/2006/relationships" ref="A240" r:id="rId236"/>
    <hyperlink xmlns:r="http://schemas.openxmlformats.org/officeDocument/2006/relationships" ref="A241" r:id="rId237"/>
    <hyperlink xmlns:r="http://schemas.openxmlformats.org/officeDocument/2006/relationships" ref="A242" r:id="rId238"/>
    <hyperlink xmlns:r="http://schemas.openxmlformats.org/officeDocument/2006/relationships" ref="A243" r:id="rId239"/>
    <hyperlink xmlns:r="http://schemas.openxmlformats.org/officeDocument/2006/relationships" ref="A244" r:id="rId240"/>
    <hyperlink xmlns:r="http://schemas.openxmlformats.org/officeDocument/2006/relationships" ref="A245" r:id="rId241"/>
    <hyperlink xmlns:r="http://schemas.openxmlformats.org/officeDocument/2006/relationships" ref="A246" r:id="rId242"/>
    <hyperlink xmlns:r="http://schemas.openxmlformats.org/officeDocument/2006/relationships" ref="A247" r:id="rId243"/>
    <hyperlink xmlns:r="http://schemas.openxmlformats.org/officeDocument/2006/relationships" ref="A248" r:id="rId244"/>
    <hyperlink xmlns:r="http://schemas.openxmlformats.org/officeDocument/2006/relationships" ref="A249" r:id="rId245"/>
    <hyperlink xmlns:r="http://schemas.openxmlformats.org/officeDocument/2006/relationships" ref="A250" r:id="rId246"/>
    <hyperlink xmlns:r="http://schemas.openxmlformats.org/officeDocument/2006/relationships" ref="A251" r:id="rId247"/>
    <hyperlink xmlns:r="http://schemas.openxmlformats.org/officeDocument/2006/relationships" ref="A252" r:id="rId248"/>
    <hyperlink xmlns:r="http://schemas.openxmlformats.org/officeDocument/2006/relationships" ref="A253" r:id="rId249"/>
    <hyperlink xmlns:r="http://schemas.openxmlformats.org/officeDocument/2006/relationships" ref="A254" r:id="rId250"/>
    <hyperlink xmlns:r="http://schemas.openxmlformats.org/officeDocument/2006/relationships" ref="A255" r:id="rId251"/>
    <hyperlink xmlns:r="http://schemas.openxmlformats.org/officeDocument/2006/relationships" ref="A257" r:id="rId252"/>
    <hyperlink xmlns:r="http://schemas.openxmlformats.org/officeDocument/2006/relationships" ref="A258" r:id="rId253"/>
    <hyperlink xmlns:r="http://schemas.openxmlformats.org/officeDocument/2006/relationships" ref="A259" r:id="rId254"/>
    <hyperlink xmlns:r="http://schemas.openxmlformats.org/officeDocument/2006/relationships" ref="A260" r:id="rId255"/>
    <hyperlink xmlns:r="http://schemas.openxmlformats.org/officeDocument/2006/relationships" ref="A261" r:id="rId256"/>
    <hyperlink xmlns:r="http://schemas.openxmlformats.org/officeDocument/2006/relationships" ref="A262" r:id="rId257"/>
    <hyperlink xmlns:r="http://schemas.openxmlformats.org/officeDocument/2006/relationships" ref="A263" r:id="rId258"/>
    <hyperlink xmlns:r="http://schemas.openxmlformats.org/officeDocument/2006/relationships" ref="A264" r:id="rId259"/>
    <hyperlink xmlns:r="http://schemas.openxmlformats.org/officeDocument/2006/relationships" ref="A265" r:id="rId260"/>
    <hyperlink xmlns:r="http://schemas.openxmlformats.org/officeDocument/2006/relationships" ref="A266" r:id="rId261"/>
    <hyperlink xmlns:r="http://schemas.openxmlformats.org/officeDocument/2006/relationships" ref="A267" r:id="rId262"/>
    <hyperlink xmlns:r="http://schemas.openxmlformats.org/officeDocument/2006/relationships" ref="A268" r:id="rId263"/>
    <hyperlink xmlns:r="http://schemas.openxmlformats.org/officeDocument/2006/relationships" ref="A269" r:id="rId264"/>
    <hyperlink xmlns:r="http://schemas.openxmlformats.org/officeDocument/2006/relationships" ref="A270" r:id="rId265"/>
    <hyperlink xmlns:r="http://schemas.openxmlformats.org/officeDocument/2006/relationships" ref="A271" r:id="rId266"/>
    <hyperlink xmlns:r="http://schemas.openxmlformats.org/officeDocument/2006/relationships" ref="A272" r:id="rId267"/>
    <hyperlink xmlns:r="http://schemas.openxmlformats.org/officeDocument/2006/relationships" ref="A273" r:id="rId268"/>
    <hyperlink xmlns:r="http://schemas.openxmlformats.org/officeDocument/2006/relationships" ref="A274" r:id="rId269"/>
    <hyperlink xmlns:r="http://schemas.openxmlformats.org/officeDocument/2006/relationships" ref="A275" r:id="rId270"/>
    <hyperlink xmlns:r="http://schemas.openxmlformats.org/officeDocument/2006/relationships" ref="A276" r:id="rId271"/>
    <hyperlink xmlns:r="http://schemas.openxmlformats.org/officeDocument/2006/relationships" ref="A277" r:id="rId272"/>
    <hyperlink xmlns:r="http://schemas.openxmlformats.org/officeDocument/2006/relationships" ref="A278" r:id="rId273"/>
    <hyperlink xmlns:r="http://schemas.openxmlformats.org/officeDocument/2006/relationships" ref="A279" r:id="rId274"/>
    <hyperlink xmlns:r="http://schemas.openxmlformats.org/officeDocument/2006/relationships" ref="A280" r:id="rId275"/>
    <hyperlink xmlns:r="http://schemas.openxmlformats.org/officeDocument/2006/relationships" ref="A281" r:id="rId276"/>
    <hyperlink xmlns:r="http://schemas.openxmlformats.org/officeDocument/2006/relationships" ref="A282" r:id="rId277"/>
    <hyperlink xmlns:r="http://schemas.openxmlformats.org/officeDocument/2006/relationships" ref="A283" r:id="rId278"/>
    <hyperlink xmlns:r="http://schemas.openxmlformats.org/officeDocument/2006/relationships" ref="A284" r:id="rId279"/>
    <hyperlink xmlns:r="http://schemas.openxmlformats.org/officeDocument/2006/relationships" ref="A285" r:id="rId280"/>
    <hyperlink xmlns:r="http://schemas.openxmlformats.org/officeDocument/2006/relationships" ref="A286" r:id="rId281"/>
    <hyperlink xmlns:r="http://schemas.openxmlformats.org/officeDocument/2006/relationships" ref="A287" r:id="rId282"/>
    <hyperlink xmlns:r="http://schemas.openxmlformats.org/officeDocument/2006/relationships" ref="A288" r:id="rId283"/>
    <hyperlink xmlns:r="http://schemas.openxmlformats.org/officeDocument/2006/relationships" ref="A289" r:id="rId284"/>
    <hyperlink xmlns:r="http://schemas.openxmlformats.org/officeDocument/2006/relationships" ref="A290" r:id="rId285"/>
    <hyperlink xmlns:r="http://schemas.openxmlformats.org/officeDocument/2006/relationships" ref="A291" r:id="rId286"/>
    <hyperlink xmlns:r="http://schemas.openxmlformats.org/officeDocument/2006/relationships" ref="A292" r:id="rId287"/>
    <hyperlink xmlns:r="http://schemas.openxmlformats.org/officeDocument/2006/relationships" ref="A293" r:id="rId288"/>
    <hyperlink xmlns:r="http://schemas.openxmlformats.org/officeDocument/2006/relationships" ref="A294" r:id="rId289"/>
    <hyperlink xmlns:r="http://schemas.openxmlformats.org/officeDocument/2006/relationships" ref="A295" r:id="rId290"/>
    <hyperlink xmlns:r="http://schemas.openxmlformats.org/officeDocument/2006/relationships" ref="A296" r:id="rId291"/>
    <hyperlink xmlns:r="http://schemas.openxmlformats.org/officeDocument/2006/relationships" ref="A297" r:id="rId292"/>
    <hyperlink xmlns:r="http://schemas.openxmlformats.org/officeDocument/2006/relationships" ref="A298" r:id="rId293"/>
    <hyperlink xmlns:r="http://schemas.openxmlformats.org/officeDocument/2006/relationships" ref="A299" r:id="rId294"/>
    <hyperlink xmlns:r="http://schemas.openxmlformats.org/officeDocument/2006/relationships" ref="A300" r:id="rId295"/>
    <hyperlink xmlns:r="http://schemas.openxmlformats.org/officeDocument/2006/relationships" ref="A301" r:id="rId296"/>
    <hyperlink xmlns:r="http://schemas.openxmlformats.org/officeDocument/2006/relationships" ref="A302" r:id="rId297"/>
    <hyperlink xmlns:r="http://schemas.openxmlformats.org/officeDocument/2006/relationships" ref="A303" r:id="rId298"/>
    <hyperlink xmlns:r="http://schemas.openxmlformats.org/officeDocument/2006/relationships" ref="A304" r:id="rId299"/>
    <hyperlink xmlns:r="http://schemas.openxmlformats.org/officeDocument/2006/relationships" ref="A305" r:id="rId300"/>
    <hyperlink xmlns:r="http://schemas.openxmlformats.org/officeDocument/2006/relationships" ref="A306" r:id="rId301"/>
    <hyperlink xmlns:r="http://schemas.openxmlformats.org/officeDocument/2006/relationships" ref="A307" r:id="rId302"/>
    <hyperlink xmlns:r="http://schemas.openxmlformats.org/officeDocument/2006/relationships" ref="A308" r:id="rId303"/>
    <hyperlink xmlns:r="http://schemas.openxmlformats.org/officeDocument/2006/relationships" ref="A309" r:id="rId304"/>
    <hyperlink xmlns:r="http://schemas.openxmlformats.org/officeDocument/2006/relationships" ref="A310" r:id="rId305"/>
    <hyperlink xmlns:r="http://schemas.openxmlformats.org/officeDocument/2006/relationships" ref="A311" r:id="rId306"/>
    <hyperlink xmlns:r="http://schemas.openxmlformats.org/officeDocument/2006/relationships" ref="A312" r:id="rId307"/>
    <hyperlink xmlns:r="http://schemas.openxmlformats.org/officeDocument/2006/relationships" ref="A313" r:id="rId308"/>
    <hyperlink xmlns:r="http://schemas.openxmlformats.org/officeDocument/2006/relationships" ref="A314" r:id="rId309"/>
    <hyperlink xmlns:r="http://schemas.openxmlformats.org/officeDocument/2006/relationships" ref="A315" r:id="rId310"/>
    <hyperlink xmlns:r="http://schemas.openxmlformats.org/officeDocument/2006/relationships" ref="A316" r:id="rId311"/>
    <hyperlink xmlns:r="http://schemas.openxmlformats.org/officeDocument/2006/relationships" ref="A317" r:id="rId312"/>
    <hyperlink xmlns:r="http://schemas.openxmlformats.org/officeDocument/2006/relationships" ref="A318" r:id="rId313"/>
    <hyperlink xmlns:r="http://schemas.openxmlformats.org/officeDocument/2006/relationships" ref="A319" r:id="rId314"/>
    <hyperlink xmlns:r="http://schemas.openxmlformats.org/officeDocument/2006/relationships" ref="A320" r:id="rId315"/>
    <hyperlink xmlns:r="http://schemas.openxmlformats.org/officeDocument/2006/relationships" ref="A321" r:id="rId316"/>
    <hyperlink xmlns:r="http://schemas.openxmlformats.org/officeDocument/2006/relationships" ref="A322" r:id="rId317"/>
    <hyperlink xmlns:r="http://schemas.openxmlformats.org/officeDocument/2006/relationships" ref="A323" r:id="rId318"/>
    <hyperlink xmlns:r="http://schemas.openxmlformats.org/officeDocument/2006/relationships" ref="A324" r:id="rId319"/>
    <hyperlink xmlns:r="http://schemas.openxmlformats.org/officeDocument/2006/relationships" ref="A325" r:id="rId320"/>
    <hyperlink xmlns:r="http://schemas.openxmlformats.org/officeDocument/2006/relationships" ref="A326" r:id="rId321"/>
    <hyperlink xmlns:r="http://schemas.openxmlformats.org/officeDocument/2006/relationships" ref="A327" r:id="rId322"/>
    <hyperlink xmlns:r="http://schemas.openxmlformats.org/officeDocument/2006/relationships" ref="A328" r:id="rId323"/>
    <hyperlink xmlns:r="http://schemas.openxmlformats.org/officeDocument/2006/relationships" ref="A329" r:id="rId324"/>
    <hyperlink xmlns:r="http://schemas.openxmlformats.org/officeDocument/2006/relationships" ref="A330" r:id="rId325"/>
    <hyperlink xmlns:r="http://schemas.openxmlformats.org/officeDocument/2006/relationships" ref="A331" r:id="rId326"/>
    <hyperlink xmlns:r="http://schemas.openxmlformats.org/officeDocument/2006/relationships" ref="A332" r:id="rId327"/>
    <hyperlink xmlns:r="http://schemas.openxmlformats.org/officeDocument/2006/relationships" ref="A333" r:id="rId328"/>
    <hyperlink xmlns:r="http://schemas.openxmlformats.org/officeDocument/2006/relationships" ref="A334" r:id="rId329"/>
    <hyperlink xmlns:r="http://schemas.openxmlformats.org/officeDocument/2006/relationships" ref="A335" r:id="rId330"/>
    <hyperlink xmlns:r="http://schemas.openxmlformats.org/officeDocument/2006/relationships" ref="A336" r:id="rId331"/>
    <hyperlink xmlns:r="http://schemas.openxmlformats.org/officeDocument/2006/relationships" ref="A337" r:id="rId332"/>
    <hyperlink xmlns:r="http://schemas.openxmlformats.org/officeDocument/2006/relationships" ref="A338" r:id="rId333"/>
    <hyperlink xmlns:r="http://schemas.openxmlformats.org/officeDocument/2006/relationships" ref="A339" r:id="rId334"/>
    <hyperlink xmlns:r="http://schemas.openxmlformats.org/officeDocument/2006/relationships" ref="A340" r:id="rId335"/>
    <hyperlink xmlns:r="http://schemas.openxmlformats.org/officeDocument/2006/relationships" ref="A341" r:id="rId336"/>
    <hyperlink xmlns:r="http://schemas.openxmlformats.org/officeDocument/2006/relationships" ref="A342" r:id="rId337"/>
    <hyperlink xmlns:r="http://schemas.openxmlformats.org/officeDocument/2006/relationships" ref="A344" r:id="rId338"/>
    <hyperlink xmlns:r="http://schemas.openxmlformats.org/officeDocument/2006/relationships" ref="A345" r:id="rId339"/>
    <hyperlink xmlns:r="http://schemas.openxmlformats.org/officeDocument/2006/relationships" ref="A346" r:id="rId340"/>
    <hyperlink xmlns:r="http://schemas.openxmlformats.org/officeDocument/2006/relationships" ref="A347" r:id="rId341"/>
    <hyperlink xmlns:r="http://schemas.openxmlformats.org/officeDocument/2006/relationships" ref="A348" r:id="rId342"/>
    <hyperlink xmlns:r="http://schemas.openxmlformats.org/officeDocument/2006/relationships" ref="A349" r:id="rId343"/>
    <hyperlink xmlns:r="http://schemas.openxmlformats.org/officeDocument/2006/relationships" ref="A350" r:id="rId344"/>
    <hyperlink xmlns:r="http://schemas.openxmlformats.org/officeDocument/2006/relationships" ref="A351" r:id="rId345"/>
    <hyperlink xmlns:r="http://schemas.openxmlformats.org/officeDocument/2006/relationships" ref="A352" r:id="rId346"/>
    <hyperlink xmlns:r="http://schemas.openxmlformats.org/officeDocument/2006/relationships" ref="A353" r:id="rId347"/>
    <hyperlink xmlns:r="http://schemas.openxmlformats.org/officeDocument/2006/relationships" ref="A354" r:id="rId348"/>
    <hyperlink xmlns:r="http://schemas.openxmlformats.org/officeDocument/2006/relationships" ref="A355" r:id="rId349"/>
    <hyperlink xmlns:r="http://schemas.openxmlformats.org/officeDocument/2006/relationships" ref="A356" r:id="rId350"/>
    <hyperlink xmlns:r="http://schemas.openxmlformats.org/officeDocument/2006/relationships" ref="A358" r:id="rId351"/>
    <hyperlink xmlns:r="http://schemas.openxmlformats.org/officeDocument/2006/relationships" ref="A359" r:id="rId352"/>
    <hyperlink xmlns:r="http://schemas.openxmlformats.org/officeDocument/2006/relationships" ref="A360" r:id="rId353"/>
    <hyperlink xmlns:r="http://schemas.openxmlformats.org/officeDocument/2006/relationships" ref="A361" r:id="rId354"/>
    <hyperlink xmlns:r="http://schemas.openxmlformats.org/officeDocument/2006/relationships" ref="A362" r:id="rId355"/>
    <hyperlink xmlns:r="http://schemas.openxmlformats.org/officeDocument/2006/relationships" ref="A363" r:id="rId356"/>
    <hyperlink xmlns:r="http://schemas.openxmlformats.org/officeDocument/2006/relationships" ref="A365" r:id="rId357"/>
    <hyperlink xmlns:r="http://schemas.openxmlformats.org/officeDocument/2006/relationships" ref="A366" r:id="rId358"/>
    <hyperlink xmlns:r="http://schemas.openxmlformats.org/officeDocument/2006/relationships" ref="A367" r:id="rId359"/>
    <hyperlink xmlns:r="http://schemas.openxmlformats.org/officeDocument/2006/relationships" ref="A368" r:id="rId360"/>
    <hyperlink xmlns:r="http://schemas.openxmlformats.org/officeDocument/2006/relationships" ref="A369" r:id="rId361"/>
    <hyperlink xmlns:r="http://schemas.openxmlformats.org/officeDocument/2006/relationships" ref="A370" r:id="rId362"/>
    <hyperlink xmlns:r="http://schemas.openxmlformats.org/officeDocument/2006/relationships" ref="A371" r:id="rId363"/>
    <hyperlink xmlns:r="http://schemas.openxmlformats.org/officeDocument/2006/relationships" ref="A372" r:id="rId364"/>
    <hyperlink xmlns:r="http://schemas.openxmlformats.org/officeDocument/2006/relationships" ref="A373" r:id="rId365"/>
    <hyperlink xmlns:r="http://schemas.openxmlformats.org/officeDocument/2006/relationships" ref="A374" r:id="rId366"/>
    <hyperlink xmlns:r="http://schemas.openxmlformats.org/officeDocument/2006/relationships" ref="A375" r:id="rId367"/>
    <hyperlink xmlns:r="http://schemas.openxmlformats.org/officeDocument/2006/relationships" ref="A376" r:id="rId368"/>
    <hyperlink xmlns:r="http://schemas.openxmlformats.org/officeDocument/2006/relationships" ref="A377" r:id="rId369"/>
    <hyperlink xmlns:r="http://schemas.openxmlformats.org/officeDocument/2006/relationships" ref="A378" r:id="rId370"/>
    <hyperlink xmlns:r="http://schemas.openxmlformats.org/officeDocument/2006/relationships" ref="A379" r:id="rId371"/>
    <hyperlink xmlns:r="http://schemas.openxmlformats.org/officeDocument/2006/relationships" ref="A380" r:id="rId372"/>
    <hyperlink xmlns:r="http://schemas.openxmlformats.org/officeDocument/2006/relationships" ref="A381" r:id="rId373"/>
    <hyperlink xmlns:r="http://schemas.openxmlformats.org/officeDocument/2006/relationships" ref="A382" r:id="rId374"/>
    <hyperlink xmlns:r="http://schemas.openxmlformats.org/officeDocument/2006/relationships" ref="A383" r:id="rId375"/>
    <hyperlink xmlns:r="http://schemas.openxmlformats.org/officeDocument/2006/relationships" ref="A385" r:id="rId376"/>
    <hyperlink xmlns:r="http://schemas.openxmlformats.org/officeDocument/2006/relationships" ref="A386" r:id="rId377"/>
    <hyperlink xmlns:r="http://schemas.openxmlformats.org/officeDocument/2006/relationships" ref="A387" r:id="rId378"/>
    <hyperlink xmlns:r="http://schemas.openxmlformats.org/officeDocument/2006/relationships" ref="A388" r:id="rId379"/>
    <hyperlink xmlns:r="http://schemas.openxmlformats.org/officeDocument/2006/relationships" ref="A389" r:id="rId380"/>
    <hyperlink xmlns:r="http://schemas.openxmlformats.org/officeDocument/2006/relationships" ref="A390" r:id="rId381"/>
    <hyperlink xmlns:r="http://schemas.openxmlformats.org/officeDocument/2006/relationships" ref="A391" r:id="rId382"/>
    <hyperlink xmlns:r="http://schemas.openxmlformats.org/officeDocument/2006/relationships" ref="A393" r:id="rId383"/>
    <hyperlink xmlns:r="http://schemas.openxmlformats.org/officeDocument/2006/relationships" ref="A394" r:id="rId384"/>
    <hyperlink xmlns:r="http://schemas.openxmlformats.org/officeDocument/2006/relationships" ref="A395" r:id="rId385"/>
    <hyperlink xmlns:r="http://schemas.openxmlformats.org/officeDocument/2006/relationships" ref="A396" r:id="rId386"/>
    <hyperlink xmlns:r="http://schemas.openxmlformats.org/officeDocument/2006/relationships" ref="A397" r:id="rId387"/>
    <hyperlink xmlns:r="http://schemas.openxmlformats.org/officeDocument/2006/relationships" ref="A398" r:id="rId388"/>
    <hyperlink xmlns:r="http://schemas.openxmlformats.org/officeDocument/2006/relationships" ref="A399" r:id="rId389"/>
    <hyperlink xmlns:r="http://schemas.openxmlformats.org/officeDocument/2006/relationships" ref="A401" r:id="rId390"/>
    <hyperlink xmlns:r="http://schemas.openxmlformats.org/officeDocument/2006/relationships" ref="A402" r:id="rId391"/>
    <hyperlink xmlns:r="http://schemas.openxmlformats.org/officeDocument/2006/relationships" ref="A403" r:id="rId392"/>
    <hyperlink xmlns:r="http://schemas.openxmlformats.org/officeDocument/2006/relationships" ref="A404" r:id="rId393"/>
    <hyperlink xmlns:r="http://schemas.openxmlformats.org/officeDocument/2006/relationships" ref="A405" r:id="rId394"/>
    <hyperlink xmlns:r="http://schemas.openxmlformats.org/officeDocument/2006/relationships" ref="A406" r:id="rId395"/>
    <hyperlink xmlns:r="http://schemas.openxmlformats.org/officeDocument/2006/relationships" ref="A407" r:id="rId396"/>
    <hyperlink xmlns:r="http://schemas.openxmlformats.org/officeDocument/2006/relationships" ref="A408" r:id="rId397"/>
    <hyperlink xmlns:r="http://schemas.openxmlformats.org/officeDocument/2006/relationships" ref="A409" r:id="rId398"/>
    <hyperlink xmlns:r="http://schemas.openxmlformats.org/officeDocument/2006/relationships" ref="A410" r:id="rId399"/>
    <hyperlink xmlns:r="http://schemas.openxmlformats.org/officeDocument/2006/relationships" ref="A411" r:id="rId400"/>
    <hyperlink xmlns:r="http://schemas.openxmlformats.org/officeDocument/2006/relationships" ref="A412" r:id="rId401"/>
    <hyperlink xmlns:r="http://schemas.openxmlformats.org/officeDocument/2006/relationships" ref="A413" r:id="rId402"/>
    <hyperlink xmlns:r="http://schemas.openxmlformats.org/officeDocument/2006/relationships" ref="A414" r:id="rId403"/>
    <hyperlink xmlns:r="http://schemas.openxmlformats.org/officeDocument/2006/relationships" ref="A415" r:id="rId404"/>
    <hyperlink xmlns:r="http://schemas.openxmlformats.org/officeDocument/2006/relationships" ref="A416" r:id="rId405"/>
    <hyperlink xmlns:r="http://schemas.openxmlformats.org/officeDocument/2006/relationships" ref="A418" r:id="rId406"/>
    <hyperlink xmlns:r="http://schemas.openxmlformats.org/officeDocument/2006/relationships" ref="A419" r:id="rId407"/>
    <hyperlink xmlns:r="http://schemas.openxmlformats.org/officeDocument/2006/relationships" ref="A420" r:id="rId408"/>
    <hyperlink xmlns:r="http://schemas.openxmlformats.org/officeDocument/2006/relationships" ref="A421" r:id="rId409"/>
    <hyperlink xmlns:r="http://schemas.openxmlformats.org/officeDocument/2006/relationships" ref="A423" r:id="rId410"/>
    <hyperlink xmlns:r="http://schemas.openxmlformats.org/officeDocument/2006/relationships" ref="A424" r:id="rId411"/>
    <hyperlink xmlns:r="http://schemas.openxmlformats.org/officeDocument/2006/relationships" ref="A425" r:id="rId412"/>
    <hyperlink xmlns:r="http://schemas.openxmlformats.org/officeDocument/2006/relationships" ref="A426" r:id="rId413"/>
    <hyperlink xmlns:r="http://schemas.openxmlformats.org/officeDocument/2006/relationships" ref="A427" r:id="rId414"/>
    <hyperlink xmlns:r="http://schemas.openxmlformats.org/officeDocument/2006/relationships" ref="A428" r:id="rId415"/>
    <hyperlink xmlns:r="http://schemas.openxmlformats.org/officeDocument/2006/relationships" ref="A429" r:id="rId416"/>
    <hyperlink xmlns:r="http://schemas.openxmlformats.org/officeDocument/2006/relationships" ref="A430" r:id="rId417"/>
    <hyperlink xmlns:r="http://schemas.openxmlformats.org/officeDocument/2006/relationships" ref="A432" r:id="rId418"/>
    <hyperlink xmlns:r="http://schemas.openxmlformats.org/officeDocument/2006/relationships" ref="A433" r:id="rId419"/>
    <hyperlink xmlns:r="http://schemas.openxmlformats.org/officeDocument/2006/relationships" ref="A434" r:id="rId420"/>
    <hyperlink xmlns:r="http://schemas.openxmlformats.org/officeDocument/2006/relationships" ref="A435" r:id="rId421"/>
    <hyperlink xmlns:r="http://schemas.openxmlformats.org/officeDocument/2006/relationships" ref="A436" r:id="rId422"/>
    <hyperlink xmlns:r="http://schemas.openxmlformats.org/officeDocument/2006/relationships" ref="A437" r:id="rId423"/>
    <hyperlink xmlns:r="http://schemas.openxmlformats.org/officeDocument/2006/relationships" ref="A439" r:id="rId424"/>
    <hyperlink xmlns:r="http://schemas.openxmlformats.org/officeDocument/2006/relationships" ref="A440" r:id="rId425"/>
    <hyperlink xmlns:r="http://schemas.openxmlformats.org/officeDocument/2006/relationships" ref="A441" r:id="rId426"/>
    <hyperlink xmlns:r="http://schemas.openxmlformats.org/officeDocument/2006/relationships" ref="A442" r:id="rId427"/>
    <hyperlink xmlns:r="http://schemas.openxmlformats.org/officeDocument/2006/relationships" ref="A443" r:id="rId428"/>
    <hyperlink xmlns:r="http://schemas.openxmlformats.org/officeDocument/2006/relationships" ref="A444" r:id="rId429"/>
    <hyperlink xmlns:r="http://schemas.openxmlformats.org/officeDocument/2006/relationships" ref="A445" r:id="rId430"/>
    <hyperlink xmlns:r="http://schemas.openxmlformats.org/officeDocument/2006/relationships" ref="A446" r:id="rId431"/>
    <hyperlink xmlns:r="http://schemas.openxmlformats.org/officeDocument/2006/relationships" ref="A447" r:id="rId432"/>
    <hyperlink xmlns:r="http://schemas.openxmlformats.org/officeDocument/2006/relationships" ref="A448" r:id="rId433"/>
    <hyperlink xmlns:r="http://schemas.openxmlformats.org/officeDocument/2006/relationships" ref="A449" r:id="rId434"/>
    <hyperlink xmlns:r="http://schemas.openxmlformats.org/officeDocument/2006/relationships" ref="A450" r:id="rId435"/>
    <hyperlink xmlns:r="http://schemas.openxmlformats.org/officeDocument/2006/relationships" ref="A452" r:id="rId436"/>
  </hyperlinks>
  <pageMargins left="0.75" right="0.75" top="1" bottom="1" header="0.5" footer="0.5"/>
</worksheet>
</file>

<file path=xl/worksheets/sheet6.xml><?xml version="1.0" encoding="utf-8"?>
<worksheet xmlns="http://schemas.openxmlformats.org/spreadsheetml/2006/main">
  <sheetPr>
    <tabColor rgb="00D8C7A3"/>
    <outlinePr summaryBelow="1" summaryRight="1"/>
    <pageSetUpPr/>
  </sheetPr>
  <dimension ref="A1:U1802"/>
  <sheetViews>
    <sheetView showGridLines="0" workbookViewId="0">
      <pane ySplit="1" topLeftCell="A2" activePane="bottomLeft" state="frozen"/>
      <selection pane="bottomLeft" activeCell="A1" sqref="A1"/>
    </sheetView>
  </sheetViews>
  <sheetFormatPr baseColWidth="8" defaultRowHeight="15"/>
  <cols>
    <col width="24" customWidth="1" min="1" max="1"/>
    <col width="48" customWidth="1" min="2" max="2"/>
    <col width="76" customWidth="1" min="3" max="3"/>
    <col width="28" customWidth="1" min="4" max="4"/>
    <col width="30" customWidth="1" min="5" max="5"/>
    <col width="12" customWidth="1" min="6" max="6"/>
    <col width="58" customWidth="1" min="7" max="7"/>
    <col width="72" customWidth="1" min="8" max="8"/>
    <col width="22" customWidth="1" min="9" max="9"/>
    <col width="14" customWidth="1" min="10" max="10"/>
    <col width="16" customWidth="1" min="11" max="11"/>
    <col width="16" customWidth="1" min="12" max="12"/>
    <col width="58" customWidth="1" min="13" max="13"/>
    <col width="34" customWidth="1" min="14" max="14"/>
    <col width="14" customWidth="1" min="15" max="15"/>
    <col width="14" customWidth="1" min="16" max="16"/>
    <col width="12" customWidth="1" min="17" max="17"/>
    <col width="12" customWidth="1" min="18" max="18"/>
    <col width="12" customWidth="1" min="19" max="19"/>
    <col width="12" customWidth="1" min="20" max="20"/>
    <col width="14" customWidth="1" min="21" max="21"/>
  </cols>
  <sheetData>
    <row r="1">
      <c r="A1" s="37" t="inlineStr">
        <is>
          <t>root_id</t>
        </is>
      </c>
      <c r="B1" s="37" t="inlineStr">
        <is>
          <t>label</t>
        </is>
      </c>
      <c r="C1" s="37" t="inlineStr">
        <is>
          <t>description</t>
        </is>
      </c>
      <c r="D1" s="37" t="inlineStr">
        <is>
          <t>section</t>
        </is>
      </c>
      <c r="E1" s="37" t="inlineStr">
        <is>
          <t>module_description</t>
        </is>
      </c>
      <c r="F1" s="37" t="inlineStr">
        <is>
          <t>required</t>
        </is>
      </c>
      <c r="G1" s="37" t="inlineStr">
        <is>
          <t>dependency_string</t>
        </is>
      </c>
      <c r="H1" s="37" t="inlineStr">
        <is>
          <t>dependency_explanation</t>
        </is>
      </c>
      <c r="I1" s="37" t="inlineStr">
        <is>
          <t>conditional_requirement</t>
        </is>
      </c>
      <c r="J1" s="37" t="inlineStr">
        <is>
          <t>type</t>
        </is>
      </c>
      <c r="K1" s="37" t="inlineStr">
        <is>
          <t>arrayItemType</t>
        </is>
      </c>
      <c r="L1" s="37" t="inlineStr">
        <is>
          <t>format</t>
        </is>
      </c>
      <c r="M1" s="37" t="inlineStr">
        <is>
          <t>allowed_values</t>
        </is>
      </c>
      <c r="N1" s="37" t="inlineStr">
        <is>
          <t>example</t>
        </is>
      </c>
      <c r="O1" s="37" t="inlineStr">
        <is>
          <t>minimum</t>
        </is>
      </c>
      <c r="P1" s="37" t="inlineStr">
        <is>
          <t>maximum</t>
        </is>
      </c>
      <c r="Q1" s="37" t="inlineStr">
        <is>
          <t>min_items</t>
        </is>
      </c>
      <c r="R1" s="37" t="inlineStr">
        <is>
          <t>max_items</t>
        </is>
      </c>
      <c r="S1" s="37" t="inlineStr">
        <is>
          <t>min_length</t>
        </is>
      </c>
      <c r="T1" s="37" t="inlineStr">
        <is>
          <t>max_length</t>
        </is>
      </c>
      <c r="U1" s="37" t="inlineStr">
        <is>
          <t>unique_items</t>
        </is>
      </c>
    </row>
    <row r="2">
      <c r="A2" s="38" t="inlineStr">
        <is>
          <t>FINS_GI_1_v1</t>
        </is>
      </c>
      <c r="B2" s="39" t="inlineStr">
        <is>
          <t>Document Type</t>
        </is>
      </c>
      <c r="C2" s="39" t="inlineStr">
        <is>
          <t>Select the appropriate document type (Interim Return, Annual Return, or Audited Annual Return) from the dropdown menu.</t>
        </is>
      </c>
      <c r="D2" s="39" t="inlineStr">
        <is>
          <t>Cover Sheet</t>
        </is>
      </c>
      <c r="E2" s="39" t="inlineStr">
        <is>
          <t>General</t>
        </is>
      </c>
      <c r="F2" s="39" t="b">
        <v>1</v>
      </c>
      <c r="G2" s="39" t="inlineStr"/>
      <c r="H2" s="39" t="inlineStr">
        <is>
          <t>Always applicable</t>
        </is>
      </c>
      <c r="I2" s="39" t="inlineStr">
        <is>
          <t>Required</t>
        </is>
      </c>
      <c r="J2" s="39" t="inlineStr">
        <is>
          <t>string</t>
        </is>
      </c>
      <c r="K2" s="39" t="inlineStr"/>
      <c r="L2" s="39" t="inlineStr">
        <is>
          <t>enum-list</t>
        </is>
      </c>
      <c r="M2" s="39" t="inlineStr">
        <is>
          <t>Interim Return | Annual Return | Annual Audited Return</t>
        </is>
      </c>
      <c r="N2" s="39" t="inlineStr">
        <is>
          <t>Interim Return</t>
        </is>
      </c>
      <c r="O2" s="39" t="inlineStr"/>
      <c r="P2" s="39" t="inlineStr"/>
      <c r="Q2" s="39" t="inlineStr"/>
      <c r="R2" s="39" t="inlineStr"/>
      <c r="S2" s="39" t="inlineStr"/>
      <c r="T2" s="39" t="inlineStr"/>
      <c r="U2" s="39" t="inlineStr"/>
    </row>
    <row r="3">
      <c r="A3" s="26" t="inlineStr">
        <is>
          <t>FINS_GI_2_v1</t>
        </is>
      </c>
      <c r="B3" s="40" t="inlineStr">
        <is>
          <t>Authorised Person Name</t>
        </is>
      </c>
      <c r="C3" s="40" t="inlineStr">
        <is>
          <t>Insert the name of the Authorised Person</t>
        </is>
      </c>
      <c r="D3" s="40" t="inlineStr">
        <is>
          <t>Cover Sheet</t>
        </is>
      </c>
      <c r="E3" s="40" t="inlineStr">
        <is>
          <t>General</t>
        </is>
      </c>
      <c r="F3" s="40" t="b">
        <v>0</v>
      </c>
      <c r="G3" s="40" t="inlineStr">
        <is>
          <t>FINS_GI_1 IS NOT NULL</t>
        </is>
      </c>
      <c r="H3" s="40" t="inlineStr">
        <is>
          <t>“Document Type” (FINS_GI_1) has been answered</t>
        </is>
      </c>
      <c r="I3" s="40" t="inlineStr">
        <is>
          <t>Conditional</t>
        </is>
      </c>
      <c r="J3" s="40" t="inlineStr">
        <is>
          <t>string</t>
        </is>
      </c>
      <c r="K3" s="40" t="inlineStr"/>
      <c r="L3" s="40" t="inlineStr"/>
      <c r="M3" s="40" t="inlineStr"/>
      <c r="N3" s="40" t="inlineStr">
        <is>
          <t>Alpha FX Europe Limited</t>
        </is>
      </c>
      <c r="O3" s="40" t="inlineStr"/>
      <c r="P3" s="40" t="inlineStr"/>
      <c r="Q3" s="40" t="inlineStr"/>
      <c r="R3" s="40" t="inlineStr"/>
      <c r="S3" s="40" t="inlineStr"/>
      <c r="T3" s="40" t="inlineStr"/>
      <c r="U3" s="40" t="inlineStr"/>
    </row>
    <row r="4">
      <c r="A4" s="38" t="inlineStr">
        <is>
          <t>FINS_GI_3_v1</t>
        </is>
      </c>
      <c r="B4" s="39" t="inlineStr">
        <is>
          <t>Authorised Person Code</t>
        </is>
      </c>
      <c r="C4" s="39" t="inlineStr">
        <is>
          <t>Insert the MFSA Authorised Person Code</t>
        </is>
      </c>
      <c r="D4" s="39" t="inlineStr">
        <is>
          <t>Cover Sheet</t>
        </is>
      </c>
      <c r="E4" s="39" t="inlineStr">
        <is>
          <t>General</t>
        </is>
      </c>
      <c r="F4" s="39" t="b">
        <v>0</v>
      </c>
      <c r="G4" s="39" t="inlineStr">
        <is>
          <t>FINS_GI_1 IS NOT NULL</t>
        </is>
      </c>
      <c r="H4" s="39" t="inlineStr">
        <is>
          <t>“Document Type” (FINS_GI_1) has been answered</t>
        </is>
      </c>
      <c r="I4" s="39" t="inlineStr">
        <is>
          <t>Conditional</t>
        </is>
      </c>
      <c r="J4" s="39" t="inlineStr">
        <is>
          <t>string</t>
        </is>
      </c>
      <c r="K4" s="39" t="inlineStr"/>
      <c r="L4" s="39" t="inlineStr"/>
      <c r="M4" s="39" t="inlineStr"/>
      <c r="N4" s="39" t="inlineStr">
        <is>
          <t>AFEL3</t>
        </is>
      </c>
      <c r="O4" s="39" t="inlineStr"/>
      <c r="P4" s="39" t="inlineStr"/>
      <c r="Q4" s="39" t="inlineStr"/>
      <c r="R4" s="39" t="inlineStr"/>
      <c r="S4" s="39" t="inlineStr"/>
      <c r="T4" s="39" t="inlineStr"/>
      <c r="U4" s="39" t="inlineStr"/>
    </row>
    <row r="5">
      <c r="A5" s="26" t="inlineStr">
        <is>
          <t>FINS_GI_4_v1</t>
        </is>
      </c>
      <c r="B5" s="40" t="inlineStr">
        <is>
          <t>Business Register / INFOSTAT Code</t>
        </is>
      </c>
      <c r="C5" s="40" t="inlineStr">
        <is>
          <t>Insert the INFOSTAT Code or Business Register Code</t>
        </is>
      </c>
      <c r="D5" s="40" t="inlineStr">
        <is>
          <t>Cover Sheet</t>
        </is>
      </c>
      <c r="E5" s="40" t="inlineStr">
        <is>
          <t>General</t>
        </is>
      </c>
      <c r="F5" s="40" t="b">
        <v>0</v>
      </c>
      <c r="G5" s="40" t="inlineStr">
        <is>
          <t>FINS_GI_1 IS NOT NULL</t>
        </is>
      </c>
      <c r="H5" s="40" t="inlineStr">
        <is>
          <t>“Document Type” (FINS_GI_1) has been answered</t>
        </is>
      </c>
      <c r="I5" s="40" t="inlineStr">
        <is>
          <t>Conditional</t>
        </is>
      </c>
      <c r="J5" s="40" t="inlineStr">
        <is>
          <t>string</t>
        </is>
      </c>
      <c r="K5" s="40" t="inlineStr"/>
      <c r="L5" s="40" t="inlineStr"/>
      <c r="M5" s="40" t="inlineStr"/>
      <c r="N5" s="40" t="inlineStr">
        <is>
          <t>213000</t>
        </is>
      </c>
      <c r="O5" s="40" t="inlineStr"/>
      <c r="P5" s="40" t="inlineStr"/>
      <c r="Q5" s="40" t="inlineStr"/>
      <c r="R5" s="40" t="inlineStr"/>
      <c r="S5" s="40" t="inlineStr"/>
      <c r="T5" s="40" t="inlineStr"/>
      <c r="U5" s="40" t="inlineStr"/>
    </row>
    <row r="6">
      <c r="A6" s="38" t="inlineStr">
        <is>
          <t>FINS_GI_5_v1</t>
        </is>
      </c>
      <c r="B6" s="39" t="inlineStr">
        <is>
          <t>Legal Entity Identifier (LEI) Code</t>
        </is>
      </c>
      <c r="C6" s="39" t="inlineStr">
        <is>
          <t>Insert the Legal Entity Identifier (LEI) Code (if applicable)</t>
        </is>
      </c>
      <c r="D6" s="39" t="inlineStr">
        <is>
          <t>Cover Sheet</t>
        </is>
      </c>
      <c r="E6" s="39" t="inlineStr">
        <is>
          <t>General</t>
        </is>
      </c>
      <c r="F6" s="39" t="b">
        <v>0</v>
      </c>
      <c r="G6" s="39" t="inlineStr">
        <is>
          <t>FINS_GI_1 IS NOT NULL</t>
        </is>
      </c>
      <c r="H6" s="39" t="inlineStr">
        <is>
          <t>“Document Type” (FINS_GI_1) has been answered</t>
        </is>
      </c>
      <c r="I6" s="39" t="inlineStr">
        <is>
          <t>Conditional</t>
        </is>
      </c>
      <c r="J6" s="39" t="inlineStr">
        <is>
          <t>string</t>
        </is>
      </c>
      <c r="K6" s="39" t="inlineStr"/>
      <c r="L6" s="39" t="inlineStr"/>
      <c r="M6" s="39" t="inlineStr"/>
      <c r="N6" s="39" t="inlineStr">
        <is>
          <t>984500SB75F058462A12</t>
        </is>
      </c>
      <c r="O6" s="39" t="inlineStr"/>
      <c r="P6" s="39" t="inlineStr"/>
      <c r="Q6" s="39" t="inlineStr"/>
      <c r="R6" s="39" t="inlineStr"/>
      <c r="S6" s="39" t="inlineStr"/>
      <c r="T6" s="39" t="inlineStr"/>
      <c r="U6" s="39" t="inlineStr"/>
    </row>
    <row r="7">
      <c r="A7" s="26" t="inlineStr">
        <is>
          <t>FINS_GI_6_v1</t>
        </is>
      </c>
      <c r="B7" s="40" t="inlineStr">
        <is>
          <t>Company Number (C-Number)</t>
        </is>
      </c>
      <c r="C7" s="40" t="inlineStr">
        <is>
          <t>Insert the Company Number (C-Number) issued by the Malta Business Registry</t>
        </is>
      </c>
      <c r="D7" s="40" t="inlineStr">
        <is>
          <t>Cover Sheet</t>
        </is>
      </c>
      <c r="E7" s="40" t="inlineStr">
        <is>
          <t>General</t>
        </is>
      </c>
      <c r="F7" s="40" t="b">
        <v>0</v>
      </c>
      <c r="G7" s="40" t="inlineStr">
        <is>
          <t>FINS_GI_1 IS NOT NULL</t>
        </is>
      </c>
      <c r="H7" s="40" t="inlineStr">
        <is>
          <t>“Document Type” (FINS_GI_1) has been answered</t>
        </is>
      </c>
      <c r="I7" s="40" t="inlineStr">
        <is>
          <t>Conditional</t>
        </is>
      </c>
      <c r="J7" s="40" t="inlineStr">
        <is>
          <t>string</t>
        </is>
      </c>
      <c r="K7" s="40" t="inlineStr"/>
      <c r="L7" s="40" t="inlineStr"/>
      <c r="M7" s="40" t="inlineStr"/>
      <c r="N7" s="40" t="inlineStr">
        <is>
          <t>C96623</t>
        </is>
      </c>
      <c r="O7" s="40" t="inlineStr"/>
      <c r="P7" s="40" t="inlineStr"/>
      <c r="Q7" s="40" t="inlineStr"/>
      <c r="R7" s="40" t="inlineStr"/>
      <c r="S7" s="40" t="inlineStr"/>
      <c r="T7" s="40" t="inlineStr"/>
      <c r="U7" s="40" t="inlineStr"/>
    </row>
    <row r="8">
      <c r="A8" s="38" t="inlineStr">
        <is>
          <t>FINS_GI_7_v1</t>
        </is>
      </c>
      <c r="B8" s="39" t="inlineStr">
        <is>
          <t>For the period from:</t>
        </is>
      </c>
      <c r="C8" s="39" t="inlineStr">
        <is>
          <t>Insert the start date of the reporting period</t>
        </is>
      </c>
      <c r="D8" s="39" t="inlineStr">
        <is>
          <t>Cover Sheet</t>
        </is>
      </c>
      <c r="E8" s="39" t="inlineStr">
        <is>
          <t>General</t>
        </is>
      </c>
      <c r="F8" s="39" t="b">
        <v>0</v>
      </c>
      <c r="G8" s="39" t="inlineStr">
        <is>
          <t>FINS_GI_1 IS NOT NULL</t>
        </is>
      </c>
      <c r="H8" s="39" t="inlineStr">
        <is>
          <t>“Document Type” (FINS_GI_1) has been answered</t>
        </is>
      </c>
      <c r="I8" s="39" t="inlineStr">
        <is>
          <t>Conditional</t>
        </is>
      </c>
      <c r="J8" s="39" t="inlineStr">
        <is>
          <t>string</t>
        </is>
      </c>
      <c r="K8" s="39" t="inlineStr"/>
      <c r="L8" s="39" t="inlineStr">
        <is>
          <t>date</t>
        </is>
      </c>
      <c r="M8" s="39" t="inlineStr"/>
      <c r="N8" s="39" t="inlineStr">
        <is>
          <t>2024-01-01</t>
        </is>
      </c>
      <c r="O8" s="39" t="inlineStr"/>
      <c r="P8" s="39" t="inlineStr"/>
      <c r="Q8" s="39" t="inlineStr"/>
      <c r="R8" s="39" t="inlineStr"/>
      <c r="S8" s="39" t="inlineStr"/>
      <c r="T8" s="39" t="inlineStr"/>
      <c r="U8" s="39" t="inlineStr"/>
    </row>
    <row r="9">
      <c r="A9" s="26" t="inlineStr">
        <is>
          <t>FINS_GI_8_v1</t>
        </is>
      </c>
      <c r="B9" s="40" t="inlineStr">
        <is>
          <t>Period to:</t>
        </is>
      </c>
      <c r="C9" s="40" t="inlineStr">
        <is>
          <t>Insert the end date of the reporting period</t>
        </is>
      </c>
      <c r="D9" s="40" t="inlineStr">
        <is>
          <t>Cover Sheet</t>
        </is>
      </c>
      <c r="E9" s="40" t="inlineStr">
        <is>
          <t>General</t>
        </is>
      </c>
      <c r="F9" s="40" t="b">
        <v>0</v>
      </c>
      <c r="G9" s="40" t="inlineStr">
        <is>
          <t>FINS_GI_1 IS NOT NULL</t>
        </is>
      </c>
      <c r="H9" s="40" t="inlineStr">
        <is>
          <t>“Document Type” (FINS_GI_1) has been answered</t>
        </is>
      </c>
      <c r="I9" s="40" t="inlineStr">
        <is>
          <t>Conditional</t>
        </is>
      </c>
      <c r="J9" s="40" t="inlineStr">
        <is>
          <t>string</t>
        </is>
      </c>
      <c r="K9" s="40" t="inlineStr"/>
      <c r="L9" s="40" t="inlineStr">
        <is>
          <t>date</t>
        </is>
      </c>
      <c r="M9" s="40" t="inlineStr"/>
      <c r="N9" s="40" t="inlineStr">
        <is>
          <t>2025-12-31</t>
        </is>
      </c>
      <c r="O9" s="40" t="inlineStr"/>
      <c r="P9" s="40" t="inlineStr"/>
      <c r="Q9" s="40" t="inlineStr"/>
      <c r="R9" s="40" t="inlineStr"/>
      <c r="S9" s="40" t="inlineStr"/>
      <c r="T9" s="40" t="inlineStr"/>
      <c r="U9" s="40" t="inlineStr"/>
    </row>
    <row r="10">
      <c r="A10" s="38" t="inlineStr">
        <is>
          <t>FINS_GI_9_v1</t>
        </is>
      </c>
      <c r="B10" s="39" t="inlineStr">
        <is>
          <t>Reporting Currency</t>
        </is>
      </c>
      <c r="C10" s="39" t="inlineStr">
        <is>
          <t>Select the reporting currency from the dropdown menu.</t>
        </is>
      </c>
      <c r="D10" s="39" t="inlineStr">
        <is>
          <t>Cover Sheet</t>
        </is>
      </c>
      <c r="E10" s="39" t="inlineStr">
        <is>
          <t>General</t>
        </is>
      </c>
      <c r="F10" s="39" t="b">
        <v>0</v>
      </c>
      <c r="G10" s="39" t="inlineStr">
        <is>
          <t>FINS_GI_1 IS NOT NULL</t>
        </is>
      </c>
      <c r="H10" s="39" t="inlineStr">
        <is>
          <t>“Document Type” (FINS_GI_1) has been answered</t>
        </is>
      </c>
      <c r="I10" s="39" t="inlineStr">
        <is>
          <t>Conditional</t>
        </is>
      </c>
      <c r="J10" s="39" t="inlineStr">
        <is>
          <t>string</t>
        </is>
      </c>
      <c r="K10" s="39" t="inlineStr"/>
      <c r="L10" s="39" t="inlineStr">
        <is>
          <t>enum-list</t>
        </is>
      </c>
      <c r="M10" s="39" t="inlineStr">
        <is>
          <t>EUR | USD | GBP</t>
        </is>
      </c>
      <c r="N10" s="39" t="inlineStr">
        <is>
          <t>EUR</t>
        </is>
      </c>
      <c r="O10" s="39" t="inlineStr"/>
      <c r="P10" s="39" t="inlineStr"/>
      <c r="Q10" s="39" t="inlineStr"/>
      <c r="R10" s="39" t="inlineStr"/>
      <c r="S10" s="39" t="inlineStr"/>
      <c r="T10" s="39" t="inlineStr"/>
      <c r="U10" s="39" t="inlineStr"/>
    </row>
    <row r="11">
      <c r="A11" s="26" t="inlineStr">
        <is>
          <t>FINS_GI_10_v1</t>
        </is>
      </c>
      <c r="B11" s="40" t="inlineStr">
        <is>
          <t>Exchange rate used as at end of reporting period to convert the reporting currency to EURO</t>
        </is>
      </c>
      <c r="C11" s="40" t="inlineStr">
        <is>
          <t>Exchange rate used as at end of reporting period to convert the reporting currency to EURO
If the reporting currency of the entity is in EURO, this datapoint should be set to 1.</t>
        </is>
      </c>
      <c r="D11" s="40" t="inlineStr">
        <is>
          <t>Cover Sheet</t>
        </is>
      </c>
      <c r="E11" s="40" t="inlineStr">
        <is>
          <t>General</t>
        </is>
      </c>
      <c r="F11" s="40" t="b">
        <v>0</v>
      </c>
      <c r="G11" s="40" t="inlineStr">
        <is>
          <t>FINS_GI_1 IS NOT NULL</t>
        </is>
      </c>
      <c r="H11" s="40" t="inlineStr">
        <is>
          <t>“Document Type” (FINS_GI_1) has been answered</t>
        </is>
      </c>
      <c r="I11" s="40" t="inlineStr">
        <is>
          <t>Conditional</t>
        </is>
      </c>
      <c r="J11" s="40" t="inlineStr">
        <is>
          <t>number</t>
        </is>
      </c>
      <c r="K11" s="40" t="inlineStr"/>
      <c r="L11" s="40" t="inlineStr"/>
      <c r="M11" s="40" t="inlineStr"/>
      <c r="N11" s="40" t="inlineStr">
        <is>
          <t>1</t>
        </is>
      </c>
      <c r="O11" s="40" t="inlineStr">
        <is>
          <t>0</t>
        </is>
      </c>
      <c r="P11" s="40" t="inlineStr"/>
      <c r="Q11" s="40" t="inlineStr"/>
      <c r="R11" s="40" t="inlineStr"/>
      <c r="S11" s="40" t="inlineStr"/>
      <c r="T11" s="40" t="inlineStr"/>
      <c r="U11" s="40" t="inlineStr"/>
    </row>
    <row r="12">
      <c r="A12" s="38" t="inlineStr">
        <is>
          <t>FINS_GI_11_v1</t>
        </is>
      </c>
      <c r="B12" s="39" t="inlineStr">
        <is>
          <t>Pure Account Information Service Provider</t>
        </is>
      </c>
      <c r="C12" s="39" t="inlineStr">
        <is>
          <t>Indicate whether the entity is classified as a Pure Account Information Service Provider (AISP). 
An entity classifies as a  Pure AISP if they have obtained a registration from the MFSA of providing account information service, while not engaging in any other licensable payment activity.</t>
        </is>
      </c>
      <c r="D12" s="39" t="inlineStr">
        <is>
          <t>Cover Sheet</t>
        </is>
      </c>
      <c r="E12" s="39" t="inlineStr">
        <is>
          <t>General</t>
        </is>
      </c>
      <c r="F12" s="39" t="b">
        <v>0</v>
      </c>
      <c r="G12" s="39" t="inlineStr">
        <is>
          <t>FINS_GI_1 IS NOT NULL</t>
        </is>
      </c>
      <c r="H12" s="39" t="inlineStr">
        <is>
          <t>“Document Type” (FINS_GI_1) has been answered</t>
        </is>
      </c>
      <c r="I12" s="39" t="inlineStr">
        <is>
          <t>Conditional</t>
        </is>
      </c>
      <c r="J12" s="39" t="inlineStr">
        <is>
          <t>string</t>
        </is>
      </c>
      <c r="K12" s="39" t="inlineStr"/>
      <c r="L12" s="39" t="inlineStr">
        <is>
          <t>enum-list</t>
        </is>
      </c>
      <c r="M12" s="39" t="inlineStr">
        <is>
          <t>Yes | No</t>
        </is>
      </c>
      <c r="N12" s="39" t="inlineStr">
        <is>
          <t>No</t>
        </is>
      </c>
      <c r="O12" s="39" t="inlineStr"/>
      <c r="P12" s="39" t="inlineStr"/>
      <c r="Q12" s="39" t="inlineStr"/>
      <c r="R12" s="39" t="inlineStr"/>
      <c r="S12" s="39" t="inlineStr"/>
      <c r="T12" s="39" t="inlineStr"/>
      <c r="U12" s="39" t="inlineStr"/>
    </row>
    <row r="13">
      <c r="A13" s="26" t="inlineStr">
        <is>
          <t>FINS_PR_12_v1</t>
        </is>
      </c>
      <c r="B13" s="40" t="inlineStr">
        <is>
          <t>Employees in Full-time Employment</t>
        </is>
      </c>
      <c r="C13" s="40" t="inlineStr">
        <is>
          <t>Insert the number of full time employees located in Malta</t>
        </is>
      </c>
      <c r="D13" s="40" t="inlineStr">
        <is>
          <t>Employment</t>
        </is>
      </c>
      <c r="E13" s="40" t="inlineStr">
        <is>
          <t>Prudential</t>
        </is>
      </c>
      <c r="F13" s="40" t="b">
        <v>0</v>
      </c>
      <c r="G13" s="40" t="inlineStr">
        <is>
          <t>FINS_GI_11 &lt;&gt; "Yes"</t>
        </is>
      </c>
      <c r="H13" s="40" t="inlineStr">
        <is>
          <t>“Pure Account Information Service Provider” (FINS_GI_11) is not “Yes”</t>
        </is>
      </c>
      <c r="I13" s="40" t="inlineStr">
        <is>
          <t>Conditional</t>
        </is>
      </c>
      <c r="J13" s="40" t="inlineStr">
        <is>
          <t>array</t>
        </is>
      </c>
      <c r="K13" s="40" t="inlineStr">
        <is>
          <t>integer</t>
        </is>
      </c>
      <c r="L13" s="40" t="inlineStr"/>
      <c r="M13" s="40" t="inlineStr"/>
      <c r="N13" s="40" t="inlineStr">
        <is>
          <t>1</t>
        </is>
      </c>
      <c r="O13" s="40" t="inlineStr">
        <is>
          <t>0</t>
        </is>
      </c>
      <c r="P13" s="40" t="inlineStr"/>
      <c r="Q13" s="40" t="inlineStr"/>
      <c r="R13" s="40" t="inlineStr">
        <is>
          <t>1</t>
        </is>
      </c>
      <c r="S13" s="40" t="inlineStr"/>
      <c r="T13" s="40" t="inlineStr"/>
      <c r="U13" s="40" t="inlineStr"/>
    </row>
    <row r="14">
      <c r="A14" s="38" t="inlineStr">
        <is>
          <t>FINS_PR_13_v1</t>
        </is>
      </c>
      <c r="B14" s="39" t="inlineStr">
        <is>
          <t>Employees in Full-time Employment</t>
        </is>
      </c>
      <c r="C14" s="39" t="inlineStr">
        <is>
          <t>Insert the number of full time employees located in EU/EEA (excluding Malta)</t>
        </is>
      </c>
      <c r="D14" s="39" t="inlineStr">
        <is>
          <t>Employment</t>
        </is>
      </c>
      <c r="E14" s="39" t="inlineStr">
        <is>
          <t>Prudential</t>
        </is>
      </c>
      <c r="F14" s="39" t="b">
        <v>0</v>
      </c>
      <c r="G14" s="39" t="inlineStr">
        <is>
          <t>FINS_GI_11 &lt;&gt; "Yes"</t>
        </is>
      </c>
      <c r="H14" s="39" t="inlineStr">
        <is>
          <t>“Pure Account Information Service Provider” (FINS_GI_11) is not “Yes”</t>
        </is>
      </c>
      <c r="I14" s="39" t="inlineStr">
        <is>
          <t>Conditional</t>
        </is>
      </c>
      <c r="J14" s="39" t="inlineStr">
        <is>
          <t>array</t>
        </is>
      </c>
      <c r="K14" s="39" t="inlineStr">
        <is>
          <t>integer</t>
        </is>
      </c>
      <c r="L14" s="39" t="inlineStr"/>
      <c r="M14" s="39" t="inlineStr"/>
      <c r="N14" s="39" t="inlineStr">
        <is>
          <t>2</t>
        </is>
      </c>
      <c r="O14" s="39" t="inlineStr">
        <is>
          <t>0</t>
        </is>
      </c>
      <c r="P14" s="39" t="inlineStr"/>
      <c r="Q14" s="39" t="inlineStr"/>
      <c r="R14" s="39" t="inlineStr">
        <is>
          <t>1</t>
        </is>
      </c>
      <c r="S14" s="39" t="inlineStr"/>
      <c r="T14" s="39" t="inlineStr"/>
      <c r="U14" s="39" t="inlineStr"/>
    </row>
    <row r="15">
      <c r="A15" s="26" t="inlineStr">
        <is>
          <t>FINS_PR_14_v1</t>
        </is>
      </c>
      <c r="B15" s="40" t="inlineStr">
        <is>
          <t>Employees in Full-time Employment</t>
        </is>
      </c>
      <c r="C15" s="40" t="inlineStr">
        <is>
          <t>Insert the number of full time employees located in RoW (Excluding Malta and EU/EEA)</t>
        </is>
      </c>
      <c r="D15" s="40" t="inlineStr">
        <is>
          <t>Employment</t>
        </is>
      </c>
      <c r="E15" s="40" t="inlineStr">
        <is>
          <t>Prudential</t>
        </is>
      </c>
      <c r="F15" s="40" t="b">
        <v>0</v>
      </c>
      <c r="G15" s="40" t="inlineStr">
        <is>
          <t>FINS_GI_11 &lt;&gt; "Yes"</t>
        </is>
      </c>
      <c r="H15" s="40" t="inlineStr">
        <is>
          <t>“Pure Account Information Service Provider” (FINS_GI_11) is not “Yes”</t>
        </is>
      </c>
      <c r="I15" s="40" t="inlineStr">
        <is>
          <t>Conditional</t>
        </is>
      </c>
      <c r="J15" s="40" t="inlineStr">
        <is>
          <t>array</t>
        </is>
      </c>
      <c r="K15" s="40" t="inlineStr">
        <is>
          <t>integer</t>
        </is>
      </c>
      <c r="L15" s="40" t="inlineStr"/>
      <c r="M15" s="40" t="inlineStr"/>
      <c r="N15" s="40" t="inlineStr">
        <is>
          <t>3</t>
        </is>
      </c>
      <c r="O15" s="40" t="inlineStr">
        <is>
          <t>0</t>
        </is>
      </c>
      <c r="P15" s="40" t="inlineStr"/>
      <c r="Q15" s="40" t="inlineStr"/>
      <c r="R15" s="40" t="inlineStr">
        <is>
          <t>1</t>
        </is>
      </c>
      <c r="S15" s="40" t="inlineStr"/>
      <c r="T15" s="40" t="inlineStr"/>
      <c r="U15" s="40" t="inlineStr"/>
    </row>
    <row r="16">
      <c r="A16" s="38" t="inlineStr">
        <is>
          <t>FINS_PR_15_v1</t>
        </is>
      </c>
      <c r="B16" s="39" t="inlineStr">
        <is>
          <t>Employees in Part-time Employment</t>
        </is>
      </c>
      <c r="C16" s="39" t="inlineStr">
        <is>
          <t>Insert the number of part-time employees located in Malta</t>
        </is>
      </c>
      <c r="D16" s="39" t="inlineStr">
        <is>
          <t>Employment</t>
        </is>
      </c>
      <c r="E16" s="39" t="inlineStr">
        <is>
          <t>Prudential</t>
        </is>
      </c>
      <c r="F16" s="39" t="b">
        <v>0</v>
      </c>
      <c r="G16" s="39" t="inlineStr">
        <is>
          <t>FINS_GI_11 &lt;&gt; "Yes"</t>
        </is>
      </c>
      <c r="H16" s="39" t="inlineStr">
        <is>
          <t>“Pure Account Information Service Provider” (FINS_GI_11) is not “Yes”</t>
        </is>
      </c>
      <c r="I16" s="39" t="inlineStr">
        <is>
          <t>Conditional</t>
        </is>
      </c>
      <c r="J16" s="39" t="inlineStr">
        <is>
          <t>array</t>
        </is>
      </c>
      <c r="K16" s="39" t="inlineStr">
        <is>
          <t>integer</t>
        </is>
      </c>
      <c r="L16" s="39" t="inlineStr"/>
      <c r="M16" s="39" t="inlineStr"/>
      <c r="N16" s="39" t="inlineStr">
        <is>
          <t>4</t>
        </is>
      </c>
      <c r="O16" s="39" t="inlineStr">
        <is>
          <t>0</t>
        </is>
      </c>
      <c r="P16" s="39" t="inlineStr"/>
      <c r="Q16" s="39" t="inlineStr"/>
      <c r="R16" s="39" t="inlineStr">
        <is>
          <t>1</t>
        </is>
      </c>
      <c r="S16" s="39" t="inlineStr"/>
      <c r="T16" s="39" t="inlineStr"/>
      <c r="U16" s="39" t="inlineStr"/>
    </row>
    <row r="17">
      <c r="A17" s="26" t="inlineStr">
        <is>
          <t>FINS_PR_16_v1</t>
        </is>
      </c>
      <c r="B17" s="40" t="inlineStr">
        <is>
          <t>Employees in Part-time Employment</t>
        </is>
      </c>
      <c r="C17" s="40" t="inlineStr">
        <is>
          <t>Insert the number of part-time employees located in EU/EEA (excluding Malta)</t>
        </is>
      </c>
      <c r="D17" s="40" t="inlineStr">
        <is>
          <t>Employment</t>
        </is>
      </c>
      <c r="E17" s="40" t="inlineStr">
        <is>
          <t>Prudential</t>
        </is>
      </c>
      <c r="F17" s="40" t="b">
        <v>0</v>
      </c>
      <c r="G17" s="40" t="inlineStr">
        <is>
          <t>FINS_GI_11 &lt;&gt; "Yes"</t>
        </is>
      </c>
      <c r="H17" s="40" t="inlineStr">
        <is>
          <t>“Pure Account Information Service Provider” (FINS_GI_11) is not “Yes”</t>
        </is>
      </c>
      <c r="I17" s="40" t="inlineStr">
        <is>
          <t>Conditional</t>
        </is>
      </c>
      <c r="J17" s="40" t="inlineStr">
        <is>
          <t>array</t>
        </is>
      </c>
      <c r="K17" s="40" t="inlineStr">
        <is>
          <t>integer</t>
        </is>
      </c>
      <c r="L17" s="40" t="inlineStr"/>
      <c r="M17" s="40" t="inlineStr"/>
      <c r="N17" s="40" t="inlineStr">
        <is>
          <t>5</t>
        </is>
      </c>
      <c r="O17" s="40" t="inlineStr">
        <is>
          <t>0</t>
        </is>
      </c>
      <c r="P17" s="40" t="inlineStr"/>
      <c r="Q17" s="40" t="inlineStr"/>
      <c r="R17" s="40" t="inlineStr">
        <is>
          <t>1</t>
        </is>
      </c>
      <c r="S17" s="40" t="inlineStr"/>
      <c r="T17" s="40" t="inlineStr"/>
      <c r="U17" s="40" t="inlineStr"/>
    </row>
    <row r="18">
      <c r="A18" s="38" t="inlineStr">
        <is>
          <t>FINS_PR_17_v1</t>
        </is>
      </c>
      <c r="B18" s="39" t="inlineStr">
        <is>
          <t>Employees in Part-time Employment</t>
        </is>
      </c>
      <c r="C18" s="39" t="inlineStr">
        <is>
          <t>Insert the number of part-time employees located in RoW (Excluding Malta and EU/EEA)</t>
        </is>
      </c>
      <c r="D18" s="39" t="inlineStr">
        <is>
          <t>Employment</t>
        </is>
      </c>
      <c r="E18" s="39" t="inlineStr">
        <is>
          <t>Prudential</t>
        </is>
      </c>
      <c r="F18" s="39" t="b">
        <v>0</v>
      </c>
      <c r="G18" s="39" t="inlineStr">
        <is>
          <t>FINS_GI_11 &lt;&gt; "Yes"</t>
        </is>
      </c>
      <c r="H18" s="39" t="inlineStr">
        <is>
          <t>“Pure Account Information Service Provider” (FINS_GI_11) is not “Yes”</t>
        </is>
      </c>
      <c r="I18" s="39" t="inlineStr">
        <is>
          <t>Conditional</t>
        </is>
      </c>
      <c r="J18" s="39" t="inlineStr">
        <is>
          <t>array</t>
        </is>
      </c>
      <c r="K18" s="39" t="inlineStr">
        <is>
          <t>integer</t>
        </is>
      </c>
      <c r="L18" s="39" t="inlineStr"/>
      <c r="M18" s="39" t="inlineStr"/>
      <c r="N18" s="39" t="inlineStr">
        <is>
          <t>6</t>
        </is>
      </c>
      <c r="O18" s="39" t="inlineStr">
        <is>
          <t>0</t>
        </is>
      </c>
      <c r="P18" s="39" t="inlineStr"/>
      <c r="Q18" s="39" t="inlineStr"/>
      <c r="R18" s="39" t="inlineStr">
        <is>
          <t>1</t>
        </is>
      </c>
      <c r="S18" s="39" t="inlineStr"/>
      <c r="T18" s="39" t="inlineStr"/>
      <c r="U18" s="39" t="inlineStr"/>
    </row>
    <row r="19">
      <c r="A19" s="26" t="inlineStr">
        <is>
          <t>FINS_PR_18_v1</t>
        </is>
      </c>
      <c r="B19" s="40" t="inlineStr">
        <is>
          <t>Employees in Other form of Employment</t>
        </is>
      </c>
      <c r="C19" s="40" t="inlineStr">
        <is>
          <t>Insert the number of employees in other form of employment in Malta</t>
        </is>
      </c>
      <c r="D19" s="40" t="inlineStr">
        <is>
          <t>Employment</t>
        </is>
      </c>
      <c r="E19" s="40" t="inlineStr">
        <is>
          <t>Prudential</t>
        </is>
      </c>
      <c r="F19" s="40" t="b">
        <v>0</v>
      </c>
      <c r="G19" s="40" t="inlineStr">
        <is>
          <t>FINS_GI_11 &lt;&gt; "Yes"</t>
        </is>
      </c>
      <c r="H19" s="40" t="inlineStr">
        <is>
          <t>“Pure Account Information Service Provider” (FINS_GI_11) is not “Yes”</t>
        </is>
      </c>
      <c r="I19" s="40" t="inlineStr">
        <is>
          <t>Conditional</t>
        </is>
      </c>
      <c r="J19" s="40" t="inlineStr">
        <is>
          <t>array</t>
        </is>
      </c>
      <c r="K19" s="40" t="inlineStr">
        <is>
          <t>integer</t>
        </is>
      </c>
      <c r="L19" s="40" t="inlineStr"/>
      <c r="M19" s="40" t="inlineStr"/>
      <c r="N19" s="40" t="inlineStr">
        <is>
          <t>7</t>
        </is>
      </c>
      <c r="O19" s="40" t="inlineStr">
        <is>
          <t>0</t>
        </is>
      </c>
      <c r="P19" s="40" t="inlineStr"/>
      <c r="Q19" s="40" t="inlineStr"/>
      <c r="R19" s="40" t="inlineStr">
        <is>
          <t>1</t>
        </is>
      </c>
      <c r="S19" s="40" t="inlineStr"/>
      <c r="T19" s="40" t="inlineStr"/>
      <c r="U19" s="40" t="inlineStr"/>
    </row>
    <row r="20">
      <c r="A20" s="38" t="inlineStr">
        <is>
          <t>FINS_PR_19_v1</t>
        </is>
      </c>
      <c r="B20" s="39" t="inlineStr">
        <is>
          <t>Employees in Other form of Employment</t>
        </is>
      </c>
      <c r="C20" s="39" t="inlineStr">
        <is>
          <t>Insert the number of employees in other form of employment in EU/EEA (excluding Malta)</t>
        </is>
      </c>
      <c r="D20" s="39" t="inlineStr">
        <is>
          <t>Employment</t>
        </is>
      </c>
      <c r="E20" s="39" t="inlineStr">
        <is>
          <t>Prudential</t>
        </is>
      </c>
      <c r="F20" s="39" t="b">
        <v>0</v>
      </c>
      <c r="G20" s="39" t="inlineStr">
        <is>
          <t>FINS_GI_11 &lt;&gt; "Yes"</t>
        </is>
      </c>
      <c r="H20" s="39" t="inlineStr">
        <is>
          <t>“Pure Account Information Service Provider” (FINS_GI_11) is not “Yes”</t>
        </is>
      </c>
      <c r="I20" s="39" t="inlineStr">
        <is>
          <t>Conditional</t>
        </is>
      </c>
      <c r="J20" s="39" t="inlineStr">
        <is>
          <t>array</t>
        </is>
      </c>
      <c r="K20" s="39" t="inlineStr">
        <is>
          <t>integer</t>
        </is>
      </c>
      <c r="L20" s="39" t="inlineStr"/>
      <c r="M20" s="39" t="inlineStr"/>
      <c r="N20" s="39" t="inlineStr">
        <is>
          <t>8</t>
        </is>
      </c>
      <c r="O20" s="39" t="inlineStr">
        <is>
          <t>0</t>
        </is>
      </c>
      <c r="P20" s="39" t="inlineStr"/>
      <c r="Q20" s="39" t="inlineStr"/>
      <c r="R20" s="39" t="inlineStr">
        <is>
          <t>1</t>
        </is>
      </c>
      <c r="S20" s="39" t="inlineStr"/>
      <c r="T20" s="39" t="inlineStr"/>
      <c r="U20" s="39" t="inlineStr"/>
    </row>
    <row r="21">
      <c r="A21" s="26" t="inlineStr">
        <is>
          <t>FINS_PR_20_v1</t>
        </is>
      </c>
      <c r="B21" s="40" t="inlineStr">
        <is>
          <t>Employees in Other form of Employment</t>
        </is>
      </c>
      <c r="C21" s="40" t="inlineStr">
        <is>
          <t>Insert the number of employees in other form of employment in RoW (Excluding Malta and EU/EEA)</t>
        </is>
      </c>
      <c r="D21" s="40" t="inlineStr">
        <is>
          <t>Employment</t>
        </is>
      </c>
      <c r="E21" s="40" t="inlineStr">
        <is>
          <t>Prudential</t>
        </is>
      </c>
      <c r="F21" s="40" t="b">
        <v>0</v>
      </c>
      <c r="G21" s="40" t="inlineStr">
        <is>
          <t>FINS_GI_11 &lt;&gt; "Yes"</t>
        </is>
      </c>
      <c r="H21" s="40" t="inlineStr">
        <is>
          <t>“Pure Account Information Service Provider” (FINS_GI_11) is not “Yes”</t>
        </is>
      </c>
      <c r="I21" s="40" t="inlineStr">
        <is>
          <t>Conditional</t>
        </is>
      </c>
      <c r="J21" s="40" t="inlineStr">
        <is>
          <t>array</t>
        </is>
      </c>
      <c r="K21" s="40" t="inlineStr">
        <is>
          <t>integer</t>
        </is>
      </c>
      <c r="L21" s="40" t="inlineStr"/>
      <c r="M21" s="40" t="inlineStr"/>
      <c r="N21" s="40" t="inlineStr">
        <is>
          <t>9</t>
        </is>
      </c>
      <c r="O21" s="40" t="inlineStr">
        <is>
          <t>0</t>
        </is>
      </c>
      <c r="P21" s="40" t="inlineStr"/>
      <c r="Q21" s="40" t="inlineStr"/>
      <c r="R21" s="40" t="inlineStr">
        <is>
          <t>1</t>
        </is>
      </c>
      <c r="S21" s="40" t="inlineStr"/>
      <c r="T21" s="40" t="inlineStr"/>
      <c r="U21" s="40" t="inlineStr"/>
    </row>
    <row r="22">
      <c r="A22" s="38" t="inlineStr">
        <is>
          <t>FINS_PR_21_v1</t>
        </is>
      </c>
      <c r="B22" s="39" t="inlineStr">
        <is>
          <t>Kindly provide details regarding the different forms of employment and number of employees, as reported in the "Employees in Other form of Employment" section;</t>
        </is>
      </c>
      <c r="C22" s="39" t="inlineStr">
        <is>
          <t>Kindly provide details regarding the different forms of employment and number of employees, as reported in the "Employees in Other form of Employment" section;</t>
        </is>
      </c>
      <c r="D22" s="39" t="inlineStr">
        <is>
          <t>Employment</t>
        </is>
      </c>
      <c r="E22" s="39" t="inlineStr">
        <is>
          <t>Prudential</t>
        </is>
      </c>
      <c r="F22" s="39" t="b">
        <v>0</v>
      </c>
      <c r="G22" s="39" t="inlineStr">
        <is>
          <t>AND(OR(FINS_PR_18 &gt; 0, FINS_PR_19 &gt; 0, FINS_PR_20 &gt; 0), FINS_GI_11 &lt;&gt; "Yes")</t>
        </is>
      </c>
      <c r="H22" s="39" t="inlineStr">
        <is>
          <t>All of these conditions must be met: At least one of these conditions must be met: “Employees in Other form of Employment” (FINS_PR_18) is greater than “0”; or “Employees in Other form of Employment” (FINS_PR_19) is greater than “0”; or “Employees in Other form of Employment” (FINS_PR_20) is greater than “0”; and “Pure Account Information Service Provider” (FINS_GI_11) is not “Yes”</t>
        </is>
      </c>
      <c r="I22" s="39" t="inlineStr">
        <is>
          <t>Conditional</t>
        </is>
      </c>
      <c r="J22" s="39" t="inlineStr">
        <is>
          <t>string</t>
        </is>
      </c>
      <c r="K22" s="39" t="inlineStr"/>
      <c r="L22" s="39" t="inlineStr"/>
      <c r="M22" s="39" t="inlineStr"/>
      <c r="N22" s="39" t="inlineStr">
        <is>
          <t>Contract-based employment</t>
        </is>
      </c>
      <c r="O22" s="39" t="inlineStr"/>
      <c r="P22" s="39" t="inlineStr"/>
      <c r="Q22" s="39" t="inlineStr"/>
      <c r="R22" s="39" t="inlineStr"/>
      <c r="S22" s="39" t="inlineStr">
        <is>
          <t>0</t>
        </is>
      </c>
      <c r="T22" s="39" t="inlineStr"/>
      <c r="U22" s="39" t="inlineStr"/>
    </row>
    <row r="23">
      <c r="A23" s="26" t="inlineStr">
        <is>
          <t>FINS_PR_22_v1</t>
        </is>
      </c>
      <c r="B23" s="40" t="inlineStr">
        <is>
          <t>URL to Entity's Website</t>
        </is>
      </c>
      <c r="C23" s="40" t="inlineStr">
        <is>
          <t>Kindly provide the URL to the Entity's Website</t>
        </is>
      </c>
      <c r="D23" s="40" t="inlineStr">
        <is>
          <t>Website Link</t>
        </is>
      </c>
      <c r="E23" s="40" t="inlineStr">
        <is>
          <t>Prudential</t>
        </is>
      </c>
      <c r="F23" s="40" t="b">
        <v>1</v>
      </c>
      <c r="G23" s="40" t="inlineStr">
        <is>
          <t>FINS_GI_1 IS NOT NULL</t>
        </is>
      </c>
      <c r="H23" s="40" t="inlineStr">
        <is>
          <t>“Document Type” (FINS_GI_1) has been answered</t>
        </is>
      </c>
      <c r="I23" s="40" t="inlineStr">
        <is>
          <t>Conditional</t>
        </is>
      </c>
      <c r="J23" s="40" t="inlineStr">
        <is>
          <t>string</t>
        </is>
      </c>
      <c r="K23" s="40" t="inlineStr"/>
      <c r="L23" s="40" t="inlineStr">
        <is>
          <t>uri</t>
        </is>
      </c>
      <c r="M23" s="40" t="inlineStr"/>
      <c r="N23" s="40" t="inlineStr">
        <is>
          <t>http://www.financialinst.com</t>
        </is>
      </c>
      <c r="O23" s="40" t="inlineStr"/>
      <c r="P23" s="40" t="inlineStr"/>
      <c r="Q23" s="40" t="inlineStr"/>
      <c r="R23" s="40" t="inlineStr"/>
      <c r="S23" s="40" t="inlineStr"/>
      <c r="T23" s="40" t="inlineStr"/>
      <c r="U23" s="40" t="inlineStr"/>
    </row>
    <row r="24">
      <c r="A24" s="38" t="inlineStr">
        <is>
          <t>FINS_PR_23_v1</t>
        </is>
      </c>
      <c r="B24" s="39" t="inlineStr">
        <is>
          <t>Income from FI Services - Lending Revenue: Interest income from loans and advances granted to group related entities</t>
        </is>
      </c>
      <c r="C24" s="39" t="inlineStr">
        <is>
          <t>Kindly insert Income from FI Services - Lending Revenue: Interest income from loans and advances granted to group related entities - Malta</t>
        </is>
      </c>
      <c r="D24" s="39" t="inlineStr">
        <is>
          <t>Income from FI Services - Lending Revenue</t>
        </is>
      </c>
      <c r="E24" s="39" t="inlineStr">
        <is>
          <t>Prudential</t>
        </is>
      </c>
      <c r="F24" s="39" t="b">
        <v>0</v>
      </c>
      <c r="G24" s="39" t="inlineStr">
        <is>
          <t>FINS_GI_11 &lt;&gt; "Yes"</t>
        </is>
      </c>
      <c r="H24" s="39" t="inlineStr">
        <is>
          <t>“Pure Account Information Service Provider” (FINS_GI_11) is not “Yes”</t>
        </is>
      </c>
      <c r="I24" s="39" t="inlineStr">
        <is>
          <t>Conditional</t>
        </is>
      </c>
      <c r="J24" s="39" t="inlineStr">
        <is>
          <t>array</t>
        </is>
      </c>
      <c r="K24" s="39" t="inlineStr">
        <is>
          <t>number</t>
        </is>
      </c>
      <c r="L24" s="39" t="inlineStr">
        <is>
          <t>currency</t>
        </is>
      </c>
      <c r="M24" s="39" t="inlineStr"/>
      <c r="N24" s="39" t="inlineStr">
        <is>
          <t>1000</t>
        </is>
      </c>
      <c r="O24" s="39" t="inlineStr">
        <is>
          <t>0</t>
        </is>
      </c>
      <c r="P24" s="39" t="inlineStr"/>
      <c r="Q24" s="39" t="inlineStr"/>
      <c r="R24" s="39" t="inlineStr">
        <is>
          <t>1</t>
        </is>
      </c>
      <c r="S24" s="39" t="inlineStr"/>
      <c r="T24" s="39" t="inlineStr"/>
      <c r="U24" s="39" t="inlineStr"/>
    </row>
    <row r="25">
      <c r="A25" s="26" t="inlineStr">
        <is>
          <t>FINS_PR_24_v1</t>
        </is>
      </c>
      <c r="B25" s="40" t="inlineStr">
        <is>
          <t>Income from FI Services - Lending Revenue: Interest income from loans and advances granted to group related entities</t>
        </is>
      </c>
      <c r="C25" s="40" t="inlineStr">
        <is>
          <t>Kindly insert Income from FI Services - Lending Revenue: Interest income from loans and advances granted to group related entities - EU/EEA</t>
        </is>
      </c>
      <c r="D25" s="40" t="inlineStr">
        <is>
          <t>Income from FI Services - Lending Revenue</t>
        </is>
      </c>
      <c r="E25" s="40" t="inlineStr">
        <is>
          <t>Prudential</t>
        </is>
      </c>
      <c r="F25" s="40" t="b">
        <v>0</v>
      </c>
      <c r="G25" s="40" t="inlineStr">
        <is>
          <t>FINS_GI_11 &lt;&gt; "Yes"</t>
        </is>
      </c>
      <c r="H25" s="40" t="inlineStr">
        <is>
          <t>“Pure Account Information Service Provider” (FINS_GI_11) is not “Yes”</t>
        </is>
      </c>
      <c r="I25" s="40" t="inlineStr">
        <is>
          <t>Conditional</t>
        </is>
      </c>
      <c r="J25" s="40" t="inlineStr">
        <is>
          <t>array</t>
        </is>
      </c>
      <c r="K25" s="40" t="inlineStr">
        <is>
          <t>number</t>
        </is>
      </c>
      <c r="L25" s="40" t="inlineStr">
        <is>
          <t>currency</t>
        </is>
      </c>
      <c r="M25" s="40" t="inlineStr"/>
      <c r="N25" s="40" t="inlineStr">
        <is>
          <t>2000</t>
        </is>
      </c>
      <c r="O25" s="40" t="inlineStr">
        <is>
          <t>0</t>
        </is>
      </c>
      <c r="P25" s="40" t="inlineStr"/>
      <c r="Q25" s="40" t="inlineStr"/>
      <c r="R25" s="40" t="inlineStr">
        <is>
          <t>1</t>
        </is>
      </c>
      <c r="S25" s="40" t="inlineStr"/>
      <c r="T25" s="40" t="inlineStr"/>
      <c r="U25" s="40" t="inlineStr"/>
    </row>
    <row r="26">
      <c r="A26" s="38" t="inlineStr">
        <is>
          <t>FINS_PR_25_v1</t>
        </is>
      </c>
      <c r="B26" s="39" t="inlineStr">
        <is>
          <t>Income from FI Services - Lending Revenue: Interest income from loans and advances granted to group related entities</t>
        </is>
      </c>
      <c r="C26" s="39" t="inlineStr">
        <is>
          <t>Kindly insert Income from FI Services - Lending Revenue: Interest income from loans and advances granted to group related entities - RoW</t>
        </is>
      </c>
      <c r="D26" s="39" t="inlineStr">
        <is>
          <t>Income from FI Services - Lending Revenue</t>
        </is>
      </c>
      <c r="E26" s="39" t="inlineStr">
        <is>
          <t>Prudential</t>
        </is>
      </c>
      <c r="F26" s="39" t="b">
        <v>0</v>
      </c>
      <c r="G26" s="39" t="inlineStr">
        <is>
          <t>FINS_GI_11 &lt;&gt; "Yes"</t>
        </is>
      </c>
      <c r="H26" s="39" t="inlineStr">
        <is>
          <t>“Pure Account Information Service Provider” (FINS_GI_11) is not “Yes”</t>
        </is>
      </c>
      <c r="I26" s="39" t="inlineStr">
        <is>
          <t>Conditional</t>
        </is>
      </c>
      <c r="J26" s="39" t="inlineStr">
        <is>
          <t>array</t>
        </is>
      </c>
      <c r="K26" s="39" t="inlineStr">
        <is>
          <t>number</t>
        </is>
      </c>
      <c r="L26" s="39" t="inlineStr">
        <is>
          <t>currency</t>
        </is>
      </c>
      <c r="M26" s="39" t="inlineStr"/>
      <c r="N26" s="39" t="inlineStr">
        <is>
          <t>3000</t>
        </is>
      </c>
      <c r="O26" s="39" t="inlineStr">
        <is>
          <t>0</t>
        </is>
      </c>
      <c r="P26" s="39" t="inlineStr"/>
      <c r="Q26" s="39" t="inlineStr"/>
      <c r="R26" s="39" t="inlineStr">
        <is>
          <t>1</t>
        </is>
      </c>
      <c r="S26" s="39" t="inlineStr"/>
      <c r="T26" s="39" t="inlineStr"/>
      <c r="U26" s="39" t="inlineStr"/>
    </row>
    <row r="27">
      <c r="A27" s="26" t="inlineStr">
        <is>
          <t>FINS_PR_26_v1</t>
        </is>
      </c>
      <c r="B27" s="40" t="inlineStr">
        <is>
          <t>Income from FI Services - Lending Revenue: Interest income from loans and advances granted to third-party entities</t>
        </is>
      </c>
      <c r="C27" s="40" t="inlineStr">
        <is>
          <t>Kindly insert Income from FI Services - Lending Revenue: Interest income from loans and advances granted to third-party entities - Malta</t>
        </is>
      </c>
      <c r="D27" s="40" t="inlineStr">
        <is>
          <t>Income from FI Services - Lending Revenue</t>
        </is>
      </c>
      <c r="E27" s="40" t="inlineStr">
        <is>
          <t>Prudential</t>
        </is>
      </c>
      <c r="F27" s="40" t="b">
        <v>0</v>
      </c>
      <c r="G27" s="40" t="inlineStr">
        <is>
          <t>FINS_GI_11 &lt;&gt; "Yes"</t>
        </is>
      </c>
      <c r="H27" s="40" t="inlineStr">
        <is>
          <t>“Pure Account Information Service Provider” (FINS_GI_11) is not “Yes”</t>
        </is>
      </c>
      <c r="I27" s="40" t="inlineStr">
        <is>
          <t>Conditional</t>
        </is>
      </c>
      <c r="J27" s="40" t="inlineStr">
        <is>
          <t>array</t>
        </is>
      </c>
      <c r="K27" s="40" t="inlineStr">
        <is>
          <t>number</t>
        </is>
      </c>
      <c r="L27" s="40" t="inlineStr">
        <is>
          <t>currency</t>
        </is>
      </c>
      <c r="M27" s="40" t="inlineStr"/>
      <c r="N27" s="40" t="inlineStr">
        <is>
          <t>4000</t>
        </is>
      </c>
      <c r="O27" s="40" t="inlineStr">
        <is>
          <t>0</t>
        </is>
      </c>
      <c r="P27" s="40" t="inlineStr"/>
      <c r="Q27" s="40" t="inlineStr"/>
      <c r="R27" s="40" t="inlineStr">
        <is>
          <t>1</t>
        </is>
      </c>
      <c r="S27" s="40" t="inlineStr"/>
      <c r="T27" s="40" t="inlineStr"/>
      <c r="U27" s="40" t="inlineStr"/>
    </row>
    <row r="28">
      <c r="A28" s="38" t="inlineStr">
        <is>
          <t>FINS_PR_27_v1</t>
        </is>
      </c>
      <c r="B28" s="39" t="inlineStr">
        <is>
          <t>Income from FI Services - Lending Revenue: Interest income from loans and advances granted to third-party entities</t>
        </is>
      </c>
      <c r="C28" s="39" t="inlineStr">
        <is>
          <t>Kindly insert Income from FI Services - Lending Revenue: Interest income from loans and advances granted to third-party entities - EU/EEA</t>
        </is>
      </c>
      <c r="D28" s="39" t="inlineStr">
        <is>
          <t>Income from FI Services - Lending Revenue</t>
        </is>
      </c>
      <c r="E28" s="39" t="inlineStr">
        <is>
          <t>Prudential</t>
        </is>
      </c>
      <c r="F28" s="39" t="b">
        <v>0</v>
      </c>
      <c r="G28" s="39" t="inlineStr">
        <is>
          <t>FINS_GI_11 &lt;&gt; "Yes"</t>
        </is>
      </c>
      <c r="H28" s="39" t="inlineStr">
        <is>
          <t>“Pure Account Information Service Provider” (FINS_GI_11) is not “Yes”</t>
        </is>
      </c>
      <c r="I28" s="39" t="inlineStr">
        <is>
          <t>Conditional</t>
        </is>
      </c>
      <c r="J28" s="39" t="inlineStr">
        <is>
          <t>array</t>
        </is>
      </c>
      <c r="K28" s="39" t="inlineStr">
        <is>
          <t>number</t>
        </is>
      </c>
      <c r="L28" s="39" t="inlineStr">
        <is>
          <t>currency</t>
        </is>
      </c>
      <c r="M28" s="39" t="inlineStr"/>
      <c r="N28" s="39" t="inlineStr">
        <is>
          <t>5000</t>
        </is>
      </c>
      <c r="O28" s="39" t="inlineStr">
        <is>
          <t>0</t>
        </is>
      </c>
      <c r="P28" s="39" t="inlineStr"/>
      <c r="Q28" s="39" t="inlineStr"/>
      <c r="R28" s="39" t="inlineStr">
        <is>
          <t>1</t>
        </is>
      </c>
      <c r="S28" s="39" t="inlineStr"/>
      <c r="T28" s="39" t="inlineStr"/>
      <c r="U28" s="39" t="inlineStr"/>
    </row>
    <row r="29">
      <c r="A29" s="26" t="inlineStr">
        <is>
          <t>FINS_PR_28_v1</t>
        </is>
      </c>
      <c r="B29" s="40" t="inlineStr">
        <is>
          <t>Income from FI Services - Lending Revenue: Interest income from loans and advances granted to third-party entities -</t>
        </is>
      </c>
      <c r="C29" s="40" t="inlineStr">
        <is>
          <t>Kindly insert Income from FI Services - Lending Revenue: Interest income from loans and advances granted to third-party entities - RoW</t>
        </is>
      </c>
      <c r="D29" s="40" t="inlineStr">
        <is>
          <t>Income from FI Services - Lending Revenue</t>
        </is>
      </c>
      <c r="E29" s="40" t="inlineStr">
        <is>
          <t>Prudential</t>
        </is>
      </c>
      <c r="F29" s="40" t="b">
        <v>0</v>
      </c>
      <c r="G29" s="40" t="inlineStr">
        <is>
          <t>FINS_GI_11 &lt;&gt; "Yes"</t>
        </is>
      </c>
      <c r="H29" s="40" t="inlineStr">
        <is>
          <t>“Pure Account Information Service Provider” (FINS_GI_11) is not “Yes”</t>
        </is>
      </c>
      <c r="I29" s="40" t="inlineStr">
        <is>
          <t>Conditional</t>
        </is>
      </c>
      <c r="J29" s="40" t="inlineStr">
        <is>
          <t>array</t>
        </is>
      </c>
      <c r="K29" s="40" t="inlineStr">
        <is>
          <t>number</t>
        </is>
      </c>
      <c r="L29" s="40" t="inlineStr">
        <is>
          <t>currency</t>
        </is>
      </c>
      <c r="M29" s="40" t="inlineStr"/>
      <c r="N29" s="40" t="inlineStr">
        <is>
          <t>6000</t>
        </is>
      </c>
      <c r="O29" s="40" t="inlineStr">
        <is>
          <t>0</t>
        </is>
      </c>
      <c r="P29" s="40" t="inlineStr"/>
      <c r="Q29" s="40" t="inlineStr"/>
      <c r="R29" s="40" t="inlineStr">
        <is>
          <t>1</t>
        </is>
      </c>
      <c r="S29" s="40" t="inlineStr"/>
      <c r="T29" s="40" t="inlineStr"/>
      <c r="U29" s="40" t="inlineStr"/>
    </row>
    <row r="30">
      <c r="A30" s="38" t="inlineStr">
        <is>
          <t>FINS_PR_29_v1</t>
        </is>
      </c>
      <c r="B30" s="39" t="inlineStr">
        <is>
          <t>Income from FI Services - Lending Revenue: Other income generated from lending activities</t>
        </is>
      </c>
      <c r="C30" s="39" t="inlineStr">
        <is>
          <t>Kindly  insert Income from FI Services - Lending Revenue: Other income generated from lending activities - Malta</t>
        </is>
      </c>
      <c r="D30" s="39" t="inlineStr">
        <is>
          <t>Income from FI Services - Lending Revenue</t>
        </is>
      </c>
      <c r="E30" s="39" t="inlineStr">
        <is>
          <t>Prudential</t>
        </is>
      </c>
      <c r="F30" s="39" t="b">
        <v>0</v>
      </c>
      <c r="G30" s="39" t="inlineStr">
        <is>
          <t>FINS_GI_11 &lt;&gt; "Yes"</t>
        </is>
      </c>
      <c r="H30" s="39" t="inlineStr">
        <is>
          <t>“Pure Account Information Service Provider” (FINS_GI_11) is not “Yes”</t>
        </is>
      </c>
      <c r="I30" s="39" t="inlineStr">
        <is>
          <t>Conditional</t>
        </is>
      </c>
      <c r="J30" s="39" t="inlineStr">
        <is>
          <t>array</t>
        </is>
      </c>
      <c r="K30" s="39" t="inlineStr">
        <is>
          <t>number</t>
        </is>
      </c>
      <c r="L30" s="39" t="inlineStr">
        <is>
          <t>currency</t>
        </is>
      </c>
      <c r="M30" s="39" t="inlineStr"/>
      <c r="N30" s="39" t="inlineStr">
        <is>
          <t>7000</t>
        </is>
      </c>
      <c r="O30" s="39" t="inlineStr">
        <is>
          <t>0</t>
        </is>
      </c>
      <c r="P30" s="39" t="inlineStr"/>
      <c r="Q30" s="39" t="inlineStr"/>
      <c r="R30" s="39" t="inlineStr">
        <is>
          <t>1</t>
        </is>
      </c>
      <c r="S30" s="39" t="inlineStr"/>
      <c r="T30" s="39" t="inlineStr"/>
      <c r="U30" s="39" t="inlineStr"/>
    </row>
    <row r="31">
      <c r="A31" s="26" t="inlineStr">
        <is>
          <t>FINS_PR_30_v1</t>
        </is>
      </c>
      <c r="B31" s="40" t="inlineStr">
        <is>
          <t>Income from FI Services - Lending Revenue: Other income generated from lending activities</t>
        </is>
      </c>
      <c r="C31" s="40" t="inlineStr">
        <is>
          <t>Kindly  insert Income from FI Services - Lending Revenue: Other income generated from lending activities - EU/EEA</t>
        </is>
      </c>
      <c r="D31" s="40" t="inlineStr">
        <is>
          <t>Income from FI Services - Lending Revenue</t>
        </is>
      </c>
      <c r="E31" s="40" t="inlineStr">
        <is>
          <t>Prudential</t>
        </is>
      </c>
      <c r="F31" s="40" t="b">
        <v>0</v>
      </c>
      <c r="G31" s="40" t="inlineStr">
        <is>
          <t>FINS_GI_11 &lt;&gt; "Yes"</t>
        </is>
      </c>
      <c r="H31" s="40" t="inlineStr">
        <is>
          <t>“Pure Account Information Service Provider” (FINS_GI_11) is not “Yes”</t>
        </is>
      </c>
      <c r="I31" s="40" t="inlineStr">
        <is>
          <t>Conditional</t>
        </is>
      </c>
      <c r="J31" s="40" t="inlineStr">
        <is>
          <t>array</t>
        </is>
      </c>
      <c r="K31" s="40" t="inlineStr">
        <is>
          <t>number</t>
        </is>
      </c>
      <c r="L31" s="40" t="inlineStr">
        <is>
          <t>currency</t>
        </is>
      </c>
      <c r="M31" s="40" t="inlineStr"/>
      <c r="N31" s="40" t="inlineStr">
        <is>
          <t>8000</t>
        </is>
      </c>
      <c r="O31" s="40" t="inlineStr">
        <is>
          <t>0</t>
        </is>
      </c>
      <c r="P31" s="40" t="inlineStr"/>
      <c r="Q31" s="40" t="inlineStr"/>
      <c r="R31" s="40" t="inlineStr">
        <is>
          <t>1</t>
        </is>
      </c>
      <c r="S31" s="40" t="inlineStr"/>
      <c r="T31" s="40" t="inlineStr"/>
      <c r="U31" s="40" t="inlineStr"/>
    </row>
    <row r="32">
      <c r="A32" s="38" t="inlineStr">
        <is>
          <t>FINS_PR_31_v1</t>
        </is>
      </c>
      <c r="B32" s="39" t="inlineStr">
        <is>
          <t>Income from FI Services - Lending Revenue: Other income generated from lending activities</t>
        </is>
      </c>
      <c r="C32" s="39" t="inlineStr">
        <is>
          <t>Kindly  insert Income from FI Services - Lending Revenue: Other income generated from lending activities - RoW</t>
        </is>
      </c>
      <c r="D32" s="39" t="inlineStr">
        <is>
          <t>Income from FI Services - Lending Revenue</t>
        </is>
      </c>
      <c r="E32" s="39" t="inlineStr">
        <is>
          <t>Prudential</t>
        </is>
      </c>
      <c r="F32" s="39" t="b">
        <v>0</v>
      </c>
      <c r="G32" s="39" t="inlineStr">
        <is>
          <t>FINS_GI_11 &lt;&gt; "Yes"</t>
        </is>
      </c>
      <c r="H32" s="39" t="inlineStr">
        <is>
          <t>“Pure Account Information Service Provider” (FINS_GI_11) is not “Yes”</t>
        </is>
      </c>
      <c r="I32" s="39" t="inlineStr">
        <is>
          <t>Conditional</t>
        </is>
      </c>
      <c r="J32" s="39" t="inlineStr">
        <is>
          <t>array</t>
        </is>
      </c>
      <c r="K32" s="39" t="inlineStr">
        <is>
          <t>number</t>
        </is>
      </c>
      <c r="L32" s="39" t="inlineStr">
        <is>
          <t>currency</t>
        </is>
      </c>
      <c r="M32" s="39" t="inlineStr"/>
      <c r="N32" s="39" t="inlineStr">
        <is>
          <t>9000</t>
        </is>
      </c>
      <c r="O32" s="39" t="inlineStr">
        <is>
          <t>0</t>
        </is>
      </c>
      <c r="P32" s="39" t="inlineStr"/>
      <c r="Q32" s="39" t="inlineStr"/>
      <c r="R32" s="39" t="inlineStr">
        <is>
          <t>1</t>
        </is>
      </c>
      <c r="S32" s="39" t="inlineStr"/>
      <c r="T32" s="39" t="inlineStr"/>
      <c r="U32" s="39" t="inlineStr"/>
    </row>
    <row r="33">
      <c r="A33" s="26" t="inlineStr">
        <is>
          <t>FINS_PR_32_v1</t>
        </is>
      </c>
      <c r="B33" s="40" t="inlineStr">
        <is>
          <t>Kindly provide detail of 'Other income generated from lending activities'</t>
        </is>
      </c>
      <c r="C33" s="40" t="inlineStr">
        <is>
          <t>Kindly provide detail of 'Other income generated from lending activities'</t>
        </is>
      </c>
      <c r="D33" s="40" t="inlineStr">
        <is>
          <t>Income from FI Services - Lending Revenue</t>
        </is>
      </c>
      <c r="E33" s="40" t="inlineStr">
        <is>
          <t>Prudential</t>
        </is>
      </c>
      <c r="F33" s="40" t="b">
        <v>0</v>
      </c>
      <c r="G33" s="40" t="inlineStr">
        <is>
          <t>AND(OR(FINS_PR_29 &gt; 0, FINS_PR_30 &gt; 0, FINS_PR_31 &gt; 0), FINS_GI_11 &lt;&gt; "Yes")</t>
        </is>
      </c>
      <c r="H33" s="40" t="inlineStr">
        <is>
          <t>All of these conditions must be met: At least one of these conditions must be met: “Income from FI Services - Lending Revenue: Other income generated from lending activities” (FINS_PR_29) is greater than “0”; or “Income from FI Services - Lending Revenue: Other income generated from lending activities” (FINS_PR_30) is greater than “0”; or “Income from FI Services - Lending Revenue: Other income generated from lending activities” (FINS_PR_31) is greater than “0”; and “Pure Account Information Service Provider” (FINS_GI_11) is not “Yes”</t>
        </is>
      </c>
      <c r="I33" s="40" t="inlineStr">
        <is>
          <t>Conditional</t>
        </is>
      </c>
      <c r="J33" s="40" t="inlineStr">
        <is>
          <t>string</t>
        </is>
      </c>
      <c r="K33" s="40" t="inlineStr"/>
      <c r="L33" s="40" t="inlineStr"/>
      <c r="M33" s="40" t="inlineStr"/>
      <c r="N33" s="40" t="inlineStr">
        <is>
          <t>Detail of other income</t>
        </is>
      </c>
      <c r="O33" s="40" t="inlineStr"/>
      <c r="P33" s="40" t="inlineStr"/>
      <c r="Q33" s="40" t="inlineStr"/>
      <c r="R33" s="40" t="inlineStr"/>
      <c r="S33" s="40" t="inlineStr">
        <is>
          <t>0</t>
        </is>
      </c>
      <c r="T33" s="40" t="inlineStr"/>
      <c r="U33" s="40" t="inlineStr"/>
    </row>
    <row r="34">
      <c r="A34" s="38" t="inlineStr">
        <is>
          <t>FINS_PR_33_v1</t>
        </is>
      </c>
      <c r="B34" s="39" t="inlineStr">
        <is>
          <t>Income from FI Services - Financial Lease Revenue</t>
        </is>
      </c>
      <c r="C34" s="39" t="inlineStr">
        <is>
          <t>Please insert Income from FI Services: Financial Lease Revenue - Malta</t>
        </is>
      </c>
      <c r="D34" s="39" t="inlineStr">
        <is>
          <t>Income from FI Services - Financial Lease Revenue</t>
        </is>
      </c>
      <c r="E34" s="39" t="inlineStr">
        <is>
          <t>Prudential</t>
        </is>
      </c>
      <c r="F34" s="39" t="b">
        <v>0</v>
      </c>
      <c r="G34" s="39" t="inlineStr">
        <is>
          <t>FINS_GI_11 &lt;&gt; "Yes"</t>
        </is>
      </c>
      <c r="H34" s="39" t="inlineStr">
        <is>
          <t>“Pure Account Information Service Provider” (FINS_GI_11) is not “Yes”</t>
        </is>
      </c>
      <c r="I34" s="39" t="inlineStr">
        <is>
          <t>Conditional</t>
        </is>
      </c>
      <c r="J34" s="39" t="inlineStr">
        <is>
          <t>array</t>
        </is>
      </c>
      <c r="K34" s="39" t="inlineStr">
        <is>
          <t>number</t>
        </is>
      </c>
      <c r="L34" s="39" t="inlineStr">
        <is>
          <t>currency</t>
        </is>
      </c>
      <c r="M34" s="39" t="inlineStr"/>
      <c r="N34" s="39" t="inlineStr">
        <is>
          <t>10000</t>
        </is>
      </c>
      <c r="O34" s="39" t="inlineStr">
        <is>
          <t>0</t>
        </is>
      </c>
      <c r="P34" s="39" t="inlineStr"/>
      <c r="Q34" s="39" t="inlineStr"/>
      <c r="R34" s="39" t="inlineStr">
        <is>
          <t>1</t>
        </is>
      </c>
      <c r="S34" s="39" t="inlineStr"/>
      <c r="T34" s="39" t="inlineStr"/>
      <c r="U34" s="39" t="inlineStr"/>
    </row>
    <row r="35">
      <c r="A35" s="26" t="inlineStr">
        <is>
          <t>FINS_PR_34_v1</t>
        </is>
      </c>
      <c r="B35" s="40" t="inlineStr">
        <is>
          <t>Income from FI Services - Financial Lease Revenue</t>
        </is>
      </c>
      <c r="C35" s="40" t="inlineStr">
        <is>
          <t>Please insert ncome from FI Services: Financial Lease Revenue - EU/EEA</t>
        </is>
      </c>
      <c r="D35" s="40" t="inlineStr">
        <is>
          <t>Income from FI Services - Financial Lease Revenue</t>
        </is>
      </c>
      <c r="E35" s="40" t="inlineStr">
        <is>
          <t>Prudential</t>
        </is>
      </c>
      <c r="F35" s="40" t="b">
        <v>0</v>
      </c>
      <c r="G35" s="40" t="inlineStr">
        <is>
          <t>FINS_GI_11 &lt;&gt; "Yes"</t>
        </is>
      </c>
      <c r="H35" s="40" t="inlineStr">
        <is>
          <t>“Pure Account Information Service Provider” (FINS_GI_11) is not “Yes”</t>
        </is>
      </c>
      <c r="I35" s="40" t="inlineStr">
        <is>
          <t>Conditional</t>
        </is>
      </c>
      <c r="J35" s="40" t="inlineStr">
        <is>
          <t>array</t>
        </is>
      </c>
      <c r="K35" s="40" t="inlineStr">
        <is>
          <t>number</t>
        </is>
      </c>
      <c r="L35" s="40" t="inlineStr">
        <is>
          <t>currency</t>
        </is>
      </c>
      <c r="M35" s="40" t="inlineStr"/>
      <c r="N35" s="40" t="inlineStr">
        <is>
          <t>11000</t>
        </is>
      </c>
      <c r="O35" s="40" t="inlineStr">
        <is>
          <t>0</t>
        </is>
      </c>
      <c r="P35" s="40" t="inlineStr"/>
      <c r="Q35" s="40" t="inlineStr"/>
      <c r="R35" s="40" t="inlineStr">
        <is>
          <t>1</t>
        </is>
      </c>
      <c r="S35" s="40" t="inlineStr"/>
      <c r="T35" s="40" t="inlineStr"/>
      <c r="U35" s="40" t="inlineStr"/>
    </row>
    <row r="36">
      <c r="A36" s="38" t="inlineStr">
        <is>
          <t>FINS_PR_35_v1</t>
        </is>
      </c>
      <c r="B36" s="39" t="inlineStr">
        <is>
          <t>Income from FI Services - Financial Lease Revenue</t>
        </is>
      </c>
      <c r="C36" s="39" t="inlineStr">
        <is>
          <t>Please insert Income from FI Services: Financial Lease Revenue - RoW</t>
        </is>
      </c>
      <c r="D36" s="39" t="inlineStr">
        <is>
          <t>Income from FI Services - Financial Lease Revenue</t>
        </is>
      </c>
      <c r="E36" s="39" t="inlineStr">
        <is>
          <t>Prudential</t>
        </is>
      </c>
      <c r="F36" s="39" t="b">
        <v>0</v>
      </c>
      <c r="G36" s="39" t="inlineStr">
        <is>
          <t>FINS_GI_11 &lt;&gt; "Yes"</t>
        </is>
      </c>
      <c r="H36" s="39" t="inlineStr">
        <is>
          <t>“Pure Account Information Service Provider” (FINS_GI_11) is not “Yes”</t>
        </is>
      </c>
      <c r="I36" s="39" t="inlineStr">
        <is>
          <t>Conditional</t>
        </is>
      </c>
      <c r="J36" s="39" t="inlineStr">
        <is>
          <t>array</t>
        </is>
      </c>
      <c r="K36" s="39" t="inlineStr">
        <is>
          <t>number</t>
        </is>
      </c>
      <c r="L36" s="39" t="inlineStr">
        <is>
          <t>currency</t>
        </is>
      </c>
      <c r="M36" s="39" t="inlineStr"/>
      <c r="N36" s="39" t="inlineStr">
        <is>
          <t>12000</t>
        </is>
      </c>
      <c r="O36" s="39" t="inlineStr">
        <is>
          <t>0</t>
        </is>
      </c>
      <c r="P36" s="39" t="inlineStr"/>
      <c r="Q36" s="39" t="inlineStr"/>
      <c r="R36" s="39" t="inlineStr">
        <is>
          <t>1</t>
        </is>
      </c>
      <c r="S36" s="39" t="inlineStr"/>
      <c r="T36" s="39" t="inlineStr"/>
      <c r="U36" s="39" t="inlineStr"/>
    </row>
    <row r="37">
      <c r="A37" s="26" t="inlineStr">
        <is>
          <t>FINS_PR_36_v1</t>
        </is>
      </c>
      <c r="B37" s="40" t="inlineStr">
        <is>
          <t>Income from FI Services - Payment Service Revenue - Fees and commission income</t>
        </is>
      </c>
      <c r="C37" s="40" t="inlineStr">
        <is>
          <t>Please insert Income from FI Services: Payment Service Revenue - Fees and commission income - Malta</t>
        </is>
      </c>
      <c r="D37" s="40" t="inlineStr">
        <is>
          <t>Income from FI Services - Payment Service Revenue</t>
        </is>
      </c>
      <c r="E37" s="40" t="inlineStr">
        <is>
          <t>Prudential</t>
        </is>
      </c>
      <c r="F37" s="40" t="b">
        <v>0</v>
      </c>
      <c r="G37" s="40" t="inlineStr">
        <is>
          <t>FINS_GI_11 &lt;&gt; "Yes"</t>
        </is>
      </c>
      <c r="H37" s="40" t="inlineStr">
        <is>
          <t>“Pure Account Information Service Provider” (FINS_GI_11) is not “Yes”</t>
        </is>
      </c>
      <c r="I37" s="40" t="inlineStr">
        <is>
          <t>Conditional</t>
        </is>
      </c>
      <c r="J37" s="40" t="inlineStr">
        <is>
          <t>array</t>
        </is>
      </c>
      <c r="K37" s="40" t="inlineStr">
        <is>
          <t>number</t>
        </is>
      </c>
      <c r="L37" s="40" t="inlineStr">
        <is>
          <t>currency</t>
        </is>
      </c>
      <c r="M37" s="40" t="inlineStr"/>
      <c r="N37" s="40" t="inlineStr">
        <is>
          <t>13000</t>
        </is>
      </c>
      <c r="O37" s="40" t="inlineStr">
        <is>
          <t>0</t>
        </is>
      </c>
      <c r="P37" s="40" t="inlineStr"/>
      <c r="Q37" s="40" t="inlineStr"/>
      <c r="R37" s="40" t="inlineStr">
        <is>
          <t>1</t>
        </is>
      </c>
      <c r="S37" s="40" t="inlineStr"/>
      <c r="T37" s="40" t="inlineStr"/>
      <c r="U37" s="40" t="inlineStr"/>
    </row>
    <row r="38">
      <c r="A38" s="38" t="inlineStr">
        <is>
          <t>FINS_PR_37_v1</t>
        </is>
      </c>
      <c r="B38" s="39" t="inlineStr">
        <is>
          <t>Income from FI Services - Payment Service Revenue - Fees and commission income</t>
        </is>
      </c>
      <c r="C38" s="39" t="inlineStr">
        <is>
          <t>Please insert Income from FI Services: Payment Service Revenue - Fees and commission income - EU/EEA</t>
        </is>
      </c>
      <c r="D38" s="39" t="inlineStr">
        <is>
          <t>Income from FI Services - Payment Service Revenue</t>
        </is>
      </c>
      <c r="E38" s="39" t="inlineStr">
        <is>
          <t>Prudential</t>
        </is>
      </c>
      <c r="F38" s="39" t="b">
        <v>0</v>
      </c>
      <c r="G38" s="39" t="inlineStr">
        <is>
          <t>FINS_GI_11 &lt;&gt; "Yes"</t>
        </is>
      </c>
      <c r="H38" s="39" t="inlineStr">
        <is>
          <t>“Pure Account Information Service Provider” (FINS_GI_11) is not “Yes”</t>
        </is>
      </c>
      <c r="I38" s="39" t="inlineStr">
        <is>
          <t>Conditional</t>
        </is>
      </c>
      <c r="J38" s="39" t="inlineStr">
        <is>
          <t>array</t>
        </is>
      </c>
      <c r="K38" s="39" t="inlineStr">
        <is>
          <t>number</t>
        </is>
      </c>
      <c r="L38" s="39" t="inlineStr">
        <is>
          <t>currency</t>
        </is>
      </c>
      <c r="M38" s="39" t="inlineStr"/>
      <c r="N38" s="39" t="inlineStr">
        <is>
          <t>14000</t>
        </is>
      </c>
      <c r="O38" s="39" t="inlineStr">
        <is>
          <t>0</t>
        </is>
      </c>
      <c r="P38" s="39" t="inlineStr"/>
      <c r="Q38" s="39" t="inlineStr"/>
      <c r="R38" s="39" t="inlineStr">
        <is>
          <t>1</t>
        </is>
      </c>
      <c r="S38" s="39" t="inlineStr"/>
      <c r="T38" s="39" t="inlineStr"/>
      <c r="U38" s="39" t="inlineStr"/>
    </row>
    <row r="39">
      <c r="A39" s="26" t="inlineStr">
        <is>
          <t>FINS_PR_38_v1</t>
        </is>
      </c>
      <c r="B39" s="40" t="inlineStr">
        <is>
          <t>Income from FI Services - Payment Service Revenue - Fees and commission income</t>
        </is>
      </c>
      <c r="C39" s="40" t="inlineStr">
        <is>
          <t>Please insert Income from FI Services: Payment Service Revenue - Fees and commission income - RoW</t>
        </is>
      </c>
      <c r="D39" s="40" t="inlineStr">
        <is>
          <t>Income from FI Services - Payment Service Revenue</t>
        </is>
      </c>
      <c r="E39" s="40" t="inlineStr">
        <is>
          <t>Prudential</t>
        </is>
      </c>
      <c r="F39" s="40" t="b">
        <v>0</v>
      </c>
      <c r="G39" s="40" t="inlineStr">
        <is>
          <t>FINS_GI_11 &lt;&gt; "Yes"</t>
        </is>
      </c>
      <c r="H39" s="40" t="inlineStr">
        <is>
          <t>“Pure Account Information Service Provider” (FINS_GI_11) is not “Yes”</t>
        </is>
      </c>
      <c r="I39" s="40" t="inlineStr">
        <is>
          <t>Conditional</t>
        </is>
      </c>
      <c r="J39" s="40" t="inlineStr">
        <is>
          <t>array</t>
        </is>
      </c>
      <c r="K39" s="40" t="inlineStr">
        <is>
          <t>number</t>
        </is>
      </c>
      <c r="L39" s="40" t="inlineStr">
        <is>
          <t>currency</t>
        </is>
      </c>
      <c r="M39" s="40" t="inlineStr"/>
      <c r="N39" s="40" t="inlineStr">
        <is>
          <t>15000</t>
        </is>
      </c>
      <c r="O39" s="40" t="inlineStr">
        <is>
          <t>0</t>
        </is>
      </c>
      <c r="P39" s="40" t="inlineStr"/>
      <c r="Q39" s="40" t="inlineStr"/>
      <c r="R39" s="40" t="inlineStr">
        <is>
          <t>1</t>
        </is>
      </c>
      <c r="S39" s="40" t="inlineStr"/>
      <c r="T39" s="40" t="inlineStr"/>
      <c r="U39" s="40" t="inlineStr"/>
    </row>
    <row r="40">
      <c r="A40" s="38" t="inlineStr">
        <is>
          <t>FINS_PR_39_v1</t>
        </is>
      </c>
      <c r="B40" s="39" t="inlineStr">
        <is>
          <t>Income from FI Services - Payment Service Revenue - Currency conversion fees</t>
        </is>
      </c>
      <c r="C40" s="39" t="inlineStr">
        <is>
          <t>Please insert Income from FI Services: Payment Service Revenue - Currency conversion fees - Malta</t>
        </is>
      </c>
      <c r="D40" s="39" t="inlineStr">
        <is>
          <t>Income from FI Services - Payment Service Revenue</t>
        </is>
      </c>
      <c r="E40" s="39" t="inlineStr">
        <is>
          <t>Prudential</t>
        </is>
      </c>
      <c r="F40" s="39" t="b">
        <v>0</v>
      </c>
      <c r="G40" s="39" t="inlineStr">
        <is>
          <t>FINS_GI_11 &lt;&gt; "Yes"</t>
        </is>
      </c>
      <c r="H40" s="39" t="inlineStr">
        <is>
          <t>“Pure Account Information Service Provider” (FINS_GI_11) is not “Yes”</t>
        </is>
      </c>
      <c r="I40" s="39" t="inlineStr">
        <is>
          <t>Conditional</t>
        </is>
      </c>
      <c r="J40" s="39" t="inlineStr">
        <is>
          <t>array</t>
        </is>
      </c>
      <c r="K40" s="39" t="inlineStr">
        <is>
          <t>number</t>
        </is>
      </c>
      <c r="L40" s="39" t="inlineStr">
        <is>
          <t>currency</t>
        </is>
      </c>
      <c r="M40" s="39" t="inlineStr"/>
      <c r="N40" s="39" t="inlineStr">
        <is>
          <t>16000</t>
        </is>
      </c>
      <c r="O40" s="39" t="inlineStr">
        <is>
          <t>0</t>
        </is>
      </c>
      <c r="P40" s="39" t="inlineStr"/>
      <c r="Q40" s="39" t="inlineStr"/>
      <c r="R40" s="39" t="inlineStr">
        <is>
          <t>1</t>
        </is>
      </c>
      <c r="S40" s="39" t="inlineStr"/>
      <c r="T40" s="39" t="inlineStr"/>
      <c r="U40" s="39" t="inlineStr"/>
    </row>
    <row r="41">
      <c r="A41" s="26" t="inlineStr">
        <is>
          <t>FINS_PR_40_v1</t>
        </is>
      </c>
      <c r="B41" s="40" t="inlineStr">
        <is>
          <t>Income from FI Services - Payment Service Revenue - Currency conversion fees</t>
        </is>
      </c>
      <c r="C41" s="40" t="inlineStr">
        <is>
          <t>Please insert Income from FI Services: Payment Service Revenue - Currency conversion fees - EU/EEA</t>
        </is>
      </c>
      <c r="D41" s="40" t="inlineStr">
        <is>
          <t>Income from FI Services - Payment Service Revenue</t>
        </is>
      </c>
      <c r="E41" s="40" t="inlineStr">
        <is>
          <t>Prudential</t>
        </is>
      </c>
      <c r="F41" s="40" t="b">
        <v>0</v>
      </c>
      <c r="G41" s="40" t="inlineStr">
        <is>
          <t>FINS_GI_11 &lt;&gt; "Yes"</t>
        </is>
      </c>
      <c r="H41" s="40" t="inlineStr">
        <is>
          <t>“Pure Account Information Service Provider” (FINS_GI_11) is not “Yes”</t>
        </is>
      </c>
      <c r="I41" s="40" t="inlineStr">
        <is>
          <t>Conditional</t>
        </is>
      </c>
      <c r="J41" s="40" t="inlineStr">
        <is>
          <t>array</t>
        </is>
      </c>
      <c r="K41" s="40" t="inlineStr">
        <is>
          <t>number</t>
        </is>
      </c>
      <c r="L41" s="40" t="inlineStr">
        <is>
          <t>currency</t>
        </is>
      </c>
      <c r="M41" s="40" t="inlineStr"/>
      <c r="N41" s="40" t="inlineStr">
        <is>
          <t>17000</t>
        </is>
      </c>
      <c r="O41" s="40" t="inlineStr">
        <is>
          <t>0</t>
        </is>
      </c>
      <c r="P41" s="40" t="inlineStr"/>
      <c r="Q41" s="40" t="inlineStr"/>
      <c r="R41" s="40" t="inlineStr">
        <is>
          <t>1</t>
        </is>
      </c>
      <c r="S41" s="40" t="inlineStr"/>
      <c r="T41" s="40" t="inlineStr"/>
      <c r="U41" s="40" t="inlineStr"/>
    </row>
    <row r="42">
      <c r="A42" s="38" t="inlineStr">
        <is>
          <t>FINS_PR_41_v1</t>
        </is>
      </c>
      <c r="B42" s="39" t="inlineStr">
        <is>
          <t>Income from FI Services - Payment Service Revenue - Currency conversion fees</t>
        </is>
      </c>
      <c r="C42" s="39" t="inlineStr">
        <is>
          <t>Please insert Income from FI Services: Payment Service Revenue - Currency conversion fees - RoW</t>
        </is>
      </c>
      <c r="D42" s="39" t="inlineStr">
        <is>
          <t>Income from FI Services - Payment Service Revenue</t>
        </is>
      </c>
      <c r="E42" s="39" t="inlineStr">
        <is>
          <t>Prudential</t>
        </is>
      </c>
      <c r="F42" s="39" t="b">
        <v>0</v>
      </c>
      <c r="G42" s="39" t="inlineStr">
        <is>
          <t>FINS_GI_11 &lt;&gt; "Yes"</t>
        </is>
      </c>
      <c r="H42" s="39" t="inlineStr">
        <is>
          <t>“Pure Account Information Service Provider” (FINS_GI_11) is not “Yes”</t>
        </is>
      </c>
      <c r="I42" s="39" t="inlineStr">
        <is>
          <t>Conditional</t>
        </is>
      </c>
      <c r="J42" s="39" t="inlineStr">
        <is>
          <t>array</t>
        </is>
      </c>
      <c r="K42" s="39" t="inlineStr">
        <is>
          <t>number</t>
        </is>
      </c>
      <c r="L42" s="39" t="inlineStr">
        <is>
          <t>currency</t>
        </is>
      </c>
      <c r="M42" s="39" t="inlineStr"/>
      <c r="N42" s="39" t="inlineStr">
        <is>
          <t>18000</t>
        </is>
      </c>
      <c r="O42" s="39" t="inlineStr">
        <is>
          <t>0</t>
        </is>
      </c>
      <c r="P42" s="39" t="inlineStr"/>
      <c r="Q42" s="39" t="inlineStr"/>
      <c r="R42" s="39" t="inlineStr">
        <is>
          <t>1</t>
        </is>
      </c>
      <c r="S42" s="39" t="inlineStr"/>
      <c r="T42" s="39" t="inlineStr"/>
      <c r="U42" s="39" t="inlineStr"/>
    </row>
    <row r="43">
      <c r="A43" s="26" t="inlineStr">
        <is>
          <t>FINS_PR_42_v1</t>
        </is>
      </c>
      <c r="B43" s="40" t="inlineStr">
        <is>
          <t>Income from FI Services - Payment Service Revenue - Account management fees</t>
        </is>
      </c>
      <c r="C43" s="40" t="inlineStr">
        <is>
          <t>Please insert Income from FI Services: Payment Service Revenue - Account management fees - Malta</t>
        </is>
      </c>
      <c r="D43" s="40" t="inlineStr">
        <is>
          <t>Income from FI Services - Payment Service Revenue</t>
        </is>
      </c>
      <c r="E43" s="40" t="inlineStr">
        <is>
          <t>Prudential</t>
        </is>
      </c>
      <c r="F43" s="40" t="b">
        <v>0</v>
      </c>
      <c r="G43" s="40" t="inlineStr">
        <is>
          <t>FINS_GI_11 &lt;&gt; "Yes"</t>
        </is>
      </c>
      <c r="H43" s="40" t="inlineStr">
        <is>
          <t>“Pure Account Information Service Provider” (FINS_GI_11) is not “Yes”</t>
        </is>
      </c>
      <c r="I43" s="40" t="inlineStr">
        <is>
          <t>Conditional</t>
        </is>
      </c>
      <c r="J43" s="40" t="inlineStr">
        <is>
          <t>array</t>
        </is>
      </c>
      <c r="K43" s="40" t="inlineStr">
        <is>
          <t>number</t>
        </is>
      </c>
      <c r="L43" s="40" t="inlineStr">
        <is>
          <t>currency</t>
        </is>
      </c>
      <c r="M43" s="40" t="inlineStr"/>
      <c r="N43" s="40" t="inlineStr">
        <is>
          <t>19000</t>
        </is>
      </c>
      <c r="O43" s="40" t="inlineStr">
        <is>
          <t>0</t>
        </is>
      </c>
      <c r="P43" s="40" t="inlineStr"/>
      <c r="Q43" s="40" t="inlineStr"/>
      <c r="R43" s="40" t="inlineStr">
        <is>
          <t>1</t>
        </is>
      </c>
      <c r="S43" s="40" t="inlineStr"/>
      <c r="T43" s="40" t="inlineStr"/>
      <c r="U43" s="40" t="inlineStr"/>
    </row>
    <row r="44">
      <c r="A44" s="38" t="inlineStr">
        <is>
          <t>FINS_PR_43_v1</t>
        </is>
      </c>
      <c r="B44" s="39" t="inlineStr">
        <is>
          <t>Income from FI Services - Payment Service Revenue - Account management fees</t>
        </is>
      </c>
      <c r="C44" s="39" t="inlineStr">
        <is>
          <t>Please insert Income from FI Services: Payment Service Revenue - Account management fees  - EU/EEA</t>
        </is>
      </c>
      <c r="D44" s="39" t="inlineStr">
        <is>
          <t>Income from FI Services - Payment Service Revenue</t>
        </is>
      </c>
      <c r="E44" s="39" t="inlineStr">
        <is>
          <t>Prudential</t>
        </is>
      </c>
      <c r="F44" s="39" t="b">
        <v>0</v>
      </c>
      <c r="G44" s="39" t="inlineStr">
        <is>
          <t>FINS_GI_11 &lt;&gt; "Yes"</t>
        </is>
      </c>
      <c r="H44" s="39" t="inlineStr">
        <is>
          <t>“Pure Account Information Service Provider” (FINS_GI_11) is not “Yes”</t>
        </is>
      </c>
      <c r="I44" s="39" t="inlineStr">
        <is>
          <t>Conditional</t>
        </is>
      </c>
      <c r="J44" s="39" t="inlineStr">
        <is>
          <t>array</t>
        </is>
      </c>
      <c r="K44" s="39" t="inlineStr">
        <is>
          <t>number</t>
        </is>
      </c>
      <c r="L44" s="39" t="inlineStr">
        <is>
          <t>currency</t>
        </is>
      </c>
      <c r="M44" s="39" t="inlineStr"/>
      <c r="N44" s="39" t="inlineStr">
        <is>
          <t>20000</t>
        </is>
      </c>
      <c r="O44" s="39" t="inlineStr">
        <is>
          <t>0</t>
        </is>
      </c>
      <c r="P44" s="39" t="inlineStr"/>
      <c r="Q44" s="39" t="inlineStr"/>
      <c r="R44" s="39" t="inlineStr">
        <is>
          <t>1</t>
        </is>
      </c>
      <c r="S44" s="39" t="inlineStr"/>
      <c r="T44" s="39" t="inlineStr"/>
      <c r="U44" s="39" t="inlineStr"/>
    </row>
    <row r="45">
      <c r="A45" s="26" t="inlineStr">
        <is>
          <t>FINS_PR_44_v1</t>
        </is>
      </c>
      <c r="B45" s="40" t="inlineStr">
        <is>
          <t>Income from FI Services - Payment Service Revenue - Account management fees</t>
        </is>
      </c>
      <c r="C45" s="40" t="inlineStr">
        <is>
          <t>Please insert Income from FI Services: Payment Service Revenue - Account management fees - RoW</t>
        </is>
      </c>
      <c r="D45" s="40" t="inlineStr">
        <is>
          <t>Income from FI Services - Payment Service Revenue</t>
        </is>
      </c>
      <c r="E45" s="40" t="inlineStr">
        <is>
          <t>Prudential</t>
        </is>
      </c>
      <c r="F45" s="40" t="b">
        <v>0</v>
      </c>
      <c r="G45" s="40" t="inlineStr">
        <is>
          <t>FINS_GI_11 &lt;&gt; "Yes"</t>
        </is>
      </c>
      <c r="H45" s="40" t="inlineStr">
        <is>
          <t>“Pure Account Information Service Provider” (FINS_GI_11) is not “Yes”</t>
        </is>
      </c>
      <c r="I45" s="40" t="inlineStr">
        <is>
          <t>Conditional</t>
        </is>
      </c>
      <c r="J45" s="40" t="inlineStr">
        <is>
          <t>array</t>
        </is>
      </c>
      <c r="K45" s="40" t="inlineStr">
        <is>
          <t>number</t>
        </is>
      </c>
      <c r="L45" s="40" t="inlineStr">
        <is>
          <t>currency</t>
        </is>
      </c>
      <c r="M45" s="40" t="inlineStr"/>
      <c r="N45" s="40" t="inlineStr">
        <is>
          <t>21000</t>
        </is>
      </c>
      <c r="O45" s="40" t="inlineStr">
        <is>
          <t>0</t>
        </is>
      </c>
      <c r="P45" s="40" t="inlineStr"/>
      <c r="Q45" s="40" t="inlineStr"/>
      <c r="R45" s="40" t="inlineStr">
        <is>
          <t>1</t>
        </is>
      </c>
      <c r="S45" s="40" t="inlineStr"/>
      <c r="T45" s="40" t="inlineStr"/>
      <c r="U45" s="40" t="inlineStr"/>
    </row>
    <row r="46">
      <c r="A46" s="38" t="inlineStr">
        <is>
          <t>FINS_PR_45_v1</t>
        </is>
      </c>
      <c r="B46" s="39" t="inlineStr">
        <is>
          <t>Income from FI Services - Payment Service Revenue - Other fees generated from payment activities</t>
        </is>
      </c>
      <c r="C46" s="39" t="inlineStr">
        <is>
          <t>Please insert Income from FI Services: Payment Service Revenue - Other fees generated from payment activities - Malta</t>
        </is>
      </c>
      <c r="D46" s="39" t="inlineStr">
        <is>
          <t>Income from FI Services - Payment Service Revenue</t>
        </is>
      </c>
      <c r="E46" s="39" t="inlineStr">
        <is>
          <t>Prudential</t>
        </is>
      </c>
      <c r="F46" s="39" t="b">
        <v>0</v>
      </c>
      <c r="G46" s="39" t="inlineStr">
        <is>
          <t>FINS_GI_11 &lt;&gt; "Yes"</t>
        </is>
      </c>
      <c r="H46" s="39" t="inlineStr">
        <is>
          <t>“Pure Account Information Service Provider” (FINS_GI_11) is not “Yes”</t>
        </is>
      </c>
      <c r="I46" s="39" t="inlineStr">
        <is>
          <t>Conditional</t>
        </is>
      </c>
      <c r="J46" s="39" t="inlineStr">
        <is>
          <t>array</t>
        </is>
      </c>
      <c r="K46" s="39" t="inlineStr">
        <is>
          <t>number</t>
        </is>
      </c>
      <c r="L46" s="39" t="inlineStr">
        <is>
          <t>currency</t>
        </is>
      </c>
      <c r="M46" s="39" t="inlineStr"/>
      <c r="N46" s="39" t="inlineStr">
        <is>
          <t>22000</t>
        </is>
      </c>
      <c r="O46" s="39" t="inlineStr">
        <is>
          <t>0</t>
        </is>
      </c>
      <c r="P46" s="39" t="inlineStr"/>
      <c r="Q46" s="39" t="inlineStr"/>
      <c r="R46" s="39" t="inlineStr">
        <is>
          <t>1</t>
        </is>
      </c>
      <c r="S46" s="39" t="inlineStr"/>
      <c r="T46" s="39" t="inlineStr"/>
      <c r="U46" s="39" t="inlineStr"/>
    </row>
    <row r="47">
      <c r="A47" s="26" t="inlineStr">
        <is>
          <t>FINS_PR_46_v1</t>
        </is>
      </c>
      <c r="B47" s="40" t="inlineStr">
        <is>
          <t>Income from FI Services - Payment Service Revenue - Other fees generated from payment activities</t>
        </is>
      </c>
      <c r="C47" s="40" t="inlineStr">
        <is>
          <t>Please insert Income from FI Services: Payment Service Revenue - Other fees generated from payment activities - EU/EEA</t>
        </is>
      </c>
      <c r="D47" s="40" t="inlineStr">
        <is>
          <t>Income from FI Services - Payment Service Revenue</t>
        </is>
      </c>
      <c r="E47" s="40" t="inlineStr">
        <is>
          <t>Prudential</t>
        </is>
      </c>
      <c r="F47" s="40" t="b">
        <v>0</v>
      </c>
      <c r="G47" s="40" t="inlineStr">
        <is>
          <t>FINS_GI_11 &lt;&gt; "Yes"</t>
        </is>
      </c>
      <c r="H47" s="40" t="inlineStr">
        <is>
          <t>“Pure Account Information Service Provider” (FINS_GI_11) is not “Yes”</t>
        </is>
      </c>
      <c r="I47" s="40" t="inlineStr">
        <is>
          <t>Conditional</t>
        </is>
      </c>
      <c r="J47" s="40" t="inlineStr">
        <is>
          <t>array</t>
        </is>
      </c>
      <c r="K47" s="40" t="inlineStr">
        <is>
          <t>number</t>
        </is>
      </c>
      <c r="L47" s="40" t="inlineStr">
        <is>
          <t>currency</t>
        </is>
      </c>
      <c r="M47" s="40" t="inlineStr"/>
      <c r="N47" s="40" t="inlineStr">
        <is>
          <t>23000</t>
        </is>
      </c>
      <c r="O47" s="40" t="inlineStr">
        <is>
          <t>0</t>
        </is>
      </c>
      <c r="P47" s="40" t="inlineStr"/>
      <c r="Q47" s="40" t="inlineStr"/>
      <c r="R47" s="40" t="inlineStr">
        <is>
          <t>1</t>
        </is>
      </c>
      <c r="S47" s="40" t="inlineStr"/>
      <c r="T47" s="40" t="inlineStr"/>
      <c r="U47" s="40" t="inlineStr"/>
    </row>
    <row r="48">
      <c r="A48" s="38" t="inlineStr">
        <is>
          <t>FINS_PR_47_v1</t>
        </is>
      </c>
      <c r="B48" s="39" t="inlineStr">
        <is>
          <t>Income from FI Services - Payment Service Revenue - Other fees generated from payment activities</t>
        </is>
      </c>
      <c r="C48" s="39" t="inlineStr">
        <is>
          <t>Please insert Income from FI Services: Payment Service Revenue - Other fees generated from payment activities - RoW</t>
        </is>
      </c>
      <c r="D48" s="39" t="inlineStr">
        <is>
          <t>Income from FI Services - Payment Service Revenue</t>
        </is>
      </c>
      <c r="E48" s="39" t="inlineStr">
        <is>
          <t>Prudential</t>
        </is>
      </c>
      <c r="F48" s="39" t="b">
        <v>0</v>
      </c>
      <c r="G48" s="39" t="inlineStr">
        <is>
          <t>FINS_GI_11 &lt;&gt; "Yes"</t>
        </is>
      </c>
      <c r="H48" s="39" t="inlineStr">
        <is>
          <t>“Pure Account Information Service Provider” (FINS_GI_11) is not “Yes”</t>
        </is>
      </c>
      <c r="I48" s="39" t="inlineStr">
        <is>
          <t>Conditional</t>
        </is>
      </c>
      <c r="J48" s="39" t="inlineStr">
        <is>
          <t>array</t>
        </is>
      </c>
      <c r="K48" s="39" t="inlineStr">
        <is>
          <t>number</t>
        </is>
      </c>
      <c r="L48" s="39" t="inlineStr">
        <is>
          <t>currency</t>
        </is>
      </c>
      <c r="M48" s="39" t="inlineStr"/>
      <c r="N48" s="39" t="inlineStr">
        <is>
          <t>24000</t>
        </is>
      </c>
      <c r="O48" s="39" t="inlineStr">
        <is>
          <t>0</t>
        </is>
      </c>
      <c r="P48" s="39" t="inlineStr"/>
      <c r="Q48" s="39" t="inlineStr"/>
      <c r="R48" s="39" t="inlineStr">
        <is>
          <t>1</t>
        </is>
      </c>
      <c r="S48" s="39" t="inlineStr"/>
      <c r="T48" s="39" t="inlineStr"/>
      <c r="U48" s="39" t="inlineStr"/>
    </row>
    <row r="49">
      <c r="A49" s="26" t="inlineStr">
        <is>
          <t>FINS_PR_48_v1</t>
        </is>
      </c>
      <c r="B49" s="40" t="inlineStr">
        <is>
          <t>Kindly provide detail of 'Other fees generated from payment activities'</t>
        </is>
      </c>
      <c r="C49" s="40" t="inlineStr">
        <is>
          <t>Kindly provide detail of 'Other fees generated from payment activities'</t>
        </is>
      </c>
      <c r="D49" s="40" t="inlineStr">
        <is>
          <t>Income from FI Services - Payment Service Revenue</t>
        </is>
      </c>
      <c r="E49" s="40" t="inlineStr">
        <is>
          <t>Prudential</t>
        </is>
      </c>
      <c r="F49" s="40" t="b">
        <v>0</v>
      </c>
      <c r="G49" s="40" t="inlineStr">
        <is>
          <t>AND(OR(FINS_PR_45 &gt; 0, FINS_PR_46 &gt; 0, FINS_PR_47 &gt; 0), FINS_GI_11 &lt;&gt; "Yes")</t>
        </is>
      </c>
      <c r="H49" s="40" t="inlineStr">
        <is>
          <t>All of these conditions must be met: At least one of these conditions must be met: “Income from FI Services - Payment Service Revenue - Other fees generated from payment activities” (FINS_PR_45) is greater than “0”; or “Income from FI Services - Payment Service Revenue - Other fees generated from payment activities” (FINS_PR_46) is greater than “0”; or “Income from FI Services - Payment Service Revenue - Other fees generated from payment activities” (FINS_PR_47) is greater than “0”; and “Pure Account Information Service Provider” (FINS_GI_11) is not “Yes”</t>
        </is>
      </c>
      <c r="I49" s="40" t="inlineStr">
        <is>
          <t>Conditional</t>
        </is>
      </c>
      <c r="J49" s="40" t="inlineStr">
        <is>
          <t>string</t>
        </is>
      </c>
      <c r="K49" s="40" t="inlineStr"/>
      <c r="L49" s="40" t="inlineStr"/>
      <c r="M49" s="40" t="inlineStr"/>
      <c r="N49" s="40" t="inlineStr">
        <is>
          <t>Detail</t>
        </is>
      </c>
      <c r="O49" s="40" t="inlineStr"/>
      <c r="P49" s="40" t="inlineStr"/>
      <c r="Q49" s="40" t="inlineStr"/>
      <c r="R49" s="40" t="inlineStr"/>
      <c r="S49" s="40" t="inlineStr">
        <is>
          <t>0</t>
        </is>
      </c>
      <c r="T49" s="40" t="inlineStr"/>
      <c r="U49" s="40" t="inlineStr"/>
    </row>
    <row r="50">
      <c r="A50" s="38" t="inlineStr">
        <is>
          <t>FINS_PR_49_v1</t>
        </is>
      </c>
      <c r="B50" s="39" t="inlineStr">
        <is>
          <t>Income from FI Services - Electronic Money Services Revenue - Fees and commission income</t>
        </is>
      </c>
      <c r="C50" s="39" t="inlineStr">
        <is>
          <t>Please insert Income from FI Services - Electronic Money Services Revenue - Fees and commission Please insert Income - Malta</t>
        </is>
      </c>
      <c r="D50" s="39" t="inlineStr">
        <is>
          <t>Income from FI Services - Electronic Money Services Revenue</t>
        </is>
      </c>
      <c r="E50" s="39" t="inlineStr">
        <is>
          <t>Prudential</t>
        </is>
      </c>
      <c r="F50" s="39" t="b">
        <v>0</v>
      </c>
      <c r="G50" s="39" t="inlineStr">
        <is>
          <t>FINS_GI_11 &lt;&gt; "Yes"</t>
        </is>
      </c>
      <c r="H50" s="39" t="inlineStr">
        <is>
          <t>“Pure Account Information Service Provider” (FINS_GI_11) is not “Yes”</t>
        </is>
      </c>
      <c r="I50" s="39" t="inlineStr">
        <is>
          <t>Conditional</t>
        </is>
      </c>
      <c r="J50" s="39" t="inlineStr">
        <is>
          <t>array</t>
        </is>
      </c>
      <c r="K50" s="39" t="inlineStr">
        <is>
          <t>number</t>
        </is>
      </c>
      <c r="L50" s="39" t="inlineStr">
        <is>
          <t>currency</t>
        </is>
      </c>
      <c r="M50" s="39" t="inlineStr"/>
      <c r="N50" s="39" t="inlineStr">
        <is>
          <t>25000</t>
        </is>
      </c>
      <c r="O50" s="39" t="inlineStr">
        <is>
          <t>0</t>
        </is>
      </c>
      <c r="P50" s="39" t="inlineStr"/>
      <c r="Q50" s="39" t="inlineStr"/>
      <c r="R50" s="39" t="inlineStr">
        <is>
          <t>1</t>
        </is>
      </c>
      <c r="S50" s="39" t="inlineStr"/>
      <c r="T50" s="39" t="inlineStr"/>
      <c r="U50" s="39" t="inlineStr"/>
    </row>
    <row r="51">
      <c r="A51" s="26" t="inlineStr">
        <is>
          <t>FINS_PR_50_v1</t>
        </is>
      </c>
      <c r="B51" s="40" t="inlineStr">
        <is>
          <t>Income from FI Services - Electronic Money Services Revenue - Fees and commission income</t>
        </is>
      </c>
      <c r="C51" s="40" t="inlineStr">
        <is>
          <t>Please insert Income from FI Services - Electronic Money Services Revenue - Fees and commission Please insert Income - EU/EEA</t>
        </is>
      </c>
      <c r="D51" s="40" t="inlineStr">
        <is>
          <t>Income from FI Services - Electronic Money Services Revenue</t>
        </is>
      </c>
      <c r="E51" s="40" t="inlineStr">
        <is>
          <t>Prudential</t>
        </is>
      </c>
      <c r="F51" s="40" t="b">
        <v>0</v>
      </c>
      <c r="G51" s="40" t="inlineStr">
        <is>
          <t>FINS_GI_11 &lt;&gt; "Yes"</t>
        </is>
      </c>
      <c r="H51" s="40" t="inlineStr">
        <is>
          <t>“Pure Account Information Service Provider” (FINS_GI_11) is not “Yes”</t>
        </is>
      </c>
      <c r="I51" s="40" t="inlineStr">
        <is>
          <t>Conditional</t>
        </is>
      </c>
      <c r="J51" s="40" t="inlineStr">
        <is>
          <t>array</t>
        </is>
      </c>
      <c r="K51" s="40" t="inlineStr">
        <is>
          <t>number</t>
        </is>
      </c>
      <c r="L51" s="40" t="inlineStr">
        <is>
          <t>currency</t>
        </is>
      </c>
      <c r="M51" s="40" t="inlineStr"/>
      <c r="N51" s="40" t="inlineStr">
        <is>
          <t>26000</t>
        </is>
      </c>
      <c r="O51" s="40" t="inlineStr">
        <is>
          <t>0</t>
        </is>
      </c>
      <c r="P51" s="40" t="inlineStr"/>
      <c r="Q51" s="40" t="inlineStr"/>
      <c r="R51" s="40" t="inlineStr">
        <is>
          <t>1</t>
        </is>
      </c>
      <c r="S51" s="40" t="inlineStr"/>
      <c r="T51" s="40" t="inlineStr"/>
      <c r="U51" s="40" t="inlineStr"/>
    </row>
    <row r="52">
      <c r="A52" s="38" t="inlineStr">
        <is>
          <t>FINS_PR_51_v1</t>
        </is>
      </c>
      <c r="B52" s="39" t="inlineStr">
        <is>
          <t>Income from FI Services - Electronic Money Services Revenue -Fees and commission income</t>
        </is>
      </c>
      <c r="C52" s="39" t="inlineStr">
        <is>
          <t>Please insert Income from FI Services - Electronic Money Services Revenue -Fees and commission Please insert Income - RoW</t>
        </is>
      </c>
      <c r="D52" s="39" t="inlineStr">
        <is>
          <t>Income from FI Services - Electronic Money Services Revenue</t>
        </is>
      </c>
      <c r="E52" s="39" t="inlineStr">
        <is>
          <t>Prudential</t>
        </is>
      </c>
      <c r="F52" s="39" t="b">
        <v>0</v>
      </c>
      <c r="G52" s="39" t="inlineStr">
        <is>
          <t>FINS_GI_11 &lt;&gt; "Yes"</t>
        </is>
      </c>
      <c r="H52" s="39" t="inlineStr">
        <is>
          <t>“Pure Account Information Service Provider” (FINS_GI_11) is not “Yes”</t>
        </is>
      </c>
      <c r="I52" s="39" t="inlineStr">
        <is>
          <t>Conditional</t>
        </is>
      </c>
      <c r="J52" s="39" t="inlineStr">
        <is>
          <t>array</t>
        </is>
      </c>
      <c r="K52" s="39" t="inlineStr">
        <is>
          <t>number</t>
        </is>
      </c>
      <c r="L52" s="39" t="inlineStr">
        <is>
          <t>currency</t>
        </is>
      </c>
      <c r="M52" s="39" t="inlineStr"/>
      <c r="N52" s="39" t="inlineStr">
        <is>
          <t>27000</t>
        </is>
      </c>
      <c r="O52" s="39" t="inlineStr">
        <is>
          <t>0</t>
        </is>
      </c>
      <c r="P52" s="39" t="inlineStr"/>
      <c r="Q52" s="39" t="inlineStr"/>
      <c r="R52" s="39" t="inlineStr">
        <is>
          <t>1</t>
        </is>
      </c>
      <c r="S52" s="39" t="inlineStr"/>
      <c r="T52" s="39" t="inlineStr"/>
      <c r="U52" s="39" t="inlineStr"/>
    </row>
    <row r="53">
      <c r="A53" s="26" t="inlineStr">
        <is>
          <t>FINS_PR_52_v1</t>
        </is>
      </c>
      <c r="B53" s="40" t="inlineStr">
        <is>
          <t>Income from FI Services - Electronic Money Services Revenue - Currency conversion fees</t>
        </is>
      </c>
      <c r="C53" s="40" t="inlineStr">
        <is>
          <t>Please insert Income from FI Services - Electronic Money Services Revenue - Currency conversion fees - Malta</t>
        </is>
      </c>
      <c r="D53" s="40" t="inlineStr">
        <is>
          <t>Income from FI Services - Electronic Money Services Revenue</t>
        </is>
      </c>
      <c r="E53" s="40" t="inlineStr">
        <is>
          <t>Prudential</t>
        </is>
      </c>
      <c r="F53" s="40" t="b">
        <v>0</v>
      </c>
      <c r="G53" s="40" t="inlineStr">
        <is>
          <t>FINS_GI_11 &lt;&gt; "Yes"</t>
        </is>
      </c>
      <c r="H53" s="40" t="inlineStr">
        <is>
          <t>“Pure Account Information Service Provider” (FINS_GI_11) is not “Yes”</t>
        </is>
      </c>
      <c r="I53" s="40" t="inlineStr">
        <is>
          <t>Conditional</t>
        </is>
      </c>
      <c r="J53" s="40" t="inlineStr">
        <is>
          <t>array</t>
        </is>
      </c>
      <c r="K53" s="40" t="inlineStr">
        <is>
          <t>number</t>
        </is>
      </c>
      <c r="L53" s="40" t="inlineStr">
        <is>
          <t>currency</t>
        </is>
      </c>
      <c r="M53" s="40" t="inlineStr"/>
      <c r="N53" s="40" t="inlineStr">
        <is>
          <t>28000</t>
        </is>
      </c>
      <c r="O53" s="40" t="inlineStr">
        <is>
          <t>0</t>
        </is>
      </c>
      <c r="P53" s="40" t="inlineStr"/>
      <c r="Q53" s="40" t="inlineStr"/>
      <c r="R53" s="40" t="inlineStr">
        <is>
          <t>1</t>
        </is>
      </c>
      <c r="S53" s="40" t="inlineStr"/>
      <c r="T53" s="40" t="inlineStr"/>
      <c r="U53" s="40" t="inlineStr"/>
    </row>
    <row r="54">
      <c r="A54" s="38" t="inlineStr">
        <is>
          <t>FINS_PR_53_v1</t>
        </is>
      </c>
      <c r="B54" s="39" t="inlineStr">
        <is>
          <t>Income from FI Services - Electronic Money Services Revenue - Currency conversion fees</t>
        </is>
      </c>
      <c r="C54" s="39" t="inlineStr">
        <is>
          <t>Please insert Income from FI Services - Electronic Money Services Revenue - Currency conversion fees - EU/EEA</t>
        </is>
      </c>
      <c r="D54" s="39" t="inlineStr">
        <is>
          <t>Income from FI Services - Electronic Money Services Revenue</t>
        </is>
      </c>
      <c r="E54" s="39" t="inlineStr">
        <is>
          <t>Prudential</t>
        </is>
      </c>
      <c r="F54" s="39" t="b">
        <v>0</v>
      </c>
      <c r="G54" s="39" t="inlineStr">
        <is>
          <t>FINS_GI_11 &lt;&gt; "Yes"</t>
        </is>
      </c>
      <c r="H54" s="39" t="inlineStr">
        <is>
          <t>“Pure Account Information Service Provider” (FINS_GI_11) is not “Yes”</t>
        </is>
      </c>
      <c r="I54" s="39" t="inlineStr">
        <is>
          <t>Conditional</t>
        </is>
      </c>
      <c r="J54" s="39" t="inlineStr">
        <is>
          <t>array</t>
        </is>
      </c>
      <c r="K54" s="39" t="inlineStr">
        <is>
          <t>number</t>
        </is>
      </c>
      <c r="L54" s="39" t="inlineStr">
        <is>
          <t>currency</t>
        </is>
      </c>
      <c r="M54" s="39" t="inlineStr"/>
      <c r="N54" s="39" t="inlineStr">
        <is>
          <t>29000</t>
        </is>
      </c>
      <c r="O54" s="39" t="inlineStr">
        <is>
          <t>0</t>
        </is>
      </c>
      <c r="P54" s="39" t="inlineStr"/>
      <c r="Q54" s="39" t="inlineStr"/>
      <c r="R54" s="39" t="inlineStr">
        <is>
          <t>1</t>
        </is>
      </c>
      <c r="S54" s="39" t="inlineStr"/>
      <c r="T54" s="39" t="inlineStr"/>
      <c r="U54" s="39" t="inlineStr"/>
    </row>
    <row r="55">
      <c r="A55" s="26" t="inlineStr">
        <is>
          <t>FINS_PR_54_v1</t>
        </is>
      </c>
      <c r="B55" s="40" t="inlineStr">
        <is>
          <t>Income from FI Services - Electronic Money Services Revenue - Currency conversion fees</t>
        </is>
      </c>
      <c r="C55" s="40" t="inlineStr">
        <is>
          <t>Please insert Income from FI Services - Electronic Money Services Revenue - Currency conversion fees - RoW</t>
        </is>
      </c>
      <c r="D55" s="40" t="inlineStr">
        <is>
          <t>Income from FI Services - Electronic Money Services Revenue</t>
        </is>
      </c>
      <c r="E55" s="40" t="inlineStr">
        <is>
          <t>Prudential</t>
        </is>
      </c>
      <c r="F55" s="40" t="b">
        <v>0</v>
      </c>
      <c r="G55" s="40" t="inlineStr">
        <is>
          <t>FINS_GI_11 &lt;&gt; "Yes"</t>
        </is>
      </c>
      <c r="H55" s="40" t="inlineStr">
        <is>
          <t>“Pure Account Information Service Provider” (FINS_GI_11) is not “Yes”</t>
        </is>
      </c>
      <c r="I55" s="40" t="inlineStr">
        <is>
          <t>Conditional</t>
        </is>
      </c>
      <c r="J55" s="40" t="inlineStr">
        <is>
          <t>array</t>
        </is>
      </c>
      <c r="K55" s="40" t="inlineStr">
        <is>
          <t>number</t>
        </is>
      </c>
      <c r="L55" s="40" t="inlineStr">
        <is>
          <t>currency</t>
        </is>
      </c>
      <c r="M55" s="40" t="inlineStr"/>
      <c r="N55" s="40" t="inlineStr">
        <is>
          <t>30000</t>
        </is>
      </c>
      <c r="O55" s="40" t="inlineStr">
        <is>
          <t>0</t>
        </is>
      </c>
      <c r="P55" s="40" t="inlineStr"/>
      <c r="Q55" s="40" t="inlineStr"/>
      <c r="R55" s="40" t="inlineStr">
        <is>
          <t>1</t>
        </is>
      </c>
      <c r="S55" s="40" t="inlineStr"/>
      <c r="T55" s="40" t="inlineStr"/>
      <c r="U55" s="40" t="inlineStr"/>
    </row>
    <row r="56">
      <c r="A56" s="38" t="inlineStr">
        <is>
          <t>FINS_PR_55_v1</t>
        </is>
      </c>
      <c r="B56" s="39" t="inlineStr">
        <is>
          <t>Income from FI Services - Electronic Money Services Revenue - Account management fees</t>
        </is>
      </c>
      <c r="C56" s="39" t="inlineStr">
        <is>
          <t>Please insert Income from FI Services - Electronic Money Services Revenue - Account management fees - Malta</t>
        </is>
      </c>
      <c r="D56" s="39" t="inlineStr">
        <is>
          <t>Income from FI Services - Electronic Money Services Revenue</t>
        </is>
      </c>
      <c r="E56" s="39" t="inlineStr">
        <is>
          <t>Prudential</t>
        </is>
      </c>
      <c r="F56" s="39" t="b">
        <v>0</v>
      </c>
      <c r="G56" s="39" t="inlineStr">
        <is>
          <t>FINS_GI_11 &lt;&gt; "Yes"</t>
        </is>
      </c>
      <c r="H56" s="39" t="inlineStr">
        <is>
          <t>“Pure Account Information Service Provider” (FINS_GI_11) is not “Yes”</t>
        </is>
      </c>
      <c r="I56" s="39" t="inlineStr">
        <is>
          <t>Conditional</t>
        </is>
      </c>
      <c r="J56" s="39" t="inlineStr">
        <is>
          <t>array</t>
        </is>
      </c>
      <c r="K56" s="39" t="inlineStr">
        <is>
          <t>number</t>
        </is>
      </c>
      <c r="L56" s="39" t="inlineStr">
        <is>
          <t>currency</t>
        </is>
      </c>
      <c r="M56" s="39" t="inlineStr"/>
      <c r="N56" s="39" t="inlineStr">
        <is>
          <t>31000</t>
        </is>
      </c>
      <c r="O56" s="39" t="inlineStr">
        <is>
          <t>0</t>
        </is>
      </c>
      <c r="P56" s="39" t="inlineStr"/>
      <c r="Q56" s="39" t="inlineStr"/>
      <c r="R56" s="39" t="inlineStr">
        <is>
          <t>1</t>
        </is>
      </c>
      <c r="S56" s="39" t="inlineStr"/>
      <c r="T56" s="39" t="inlineStr"/>
      <c r="U56" s="39" t="inlineStr"/>
    </row>
    <row r="57">
      <c r="A57" s="26" t="inlineStr">
        <is>
          <t>FINS_PR_56_v1</t>
        </is>
      </c>
      <c r="B57" s="40" t="inlineStr">
        <is>
          <t>Income from FI Services - Electronic Money Services Revenue - Account management fees</t>
        </is>
      </c>
      <c r="C57" s="40" t="inlineStr">
        <is>
          <t>Please insert Income from FI Services - Electronic Money Services Revenue - Account management fees - EU/EEA</t>
        </is>
      </c>
      <c r="D57" s="40" t="inlineStr">
        <is>
          <t>Income from FI Services - Electronic Money Services Revenue</t>
        </is>
      </c>
      <c r="E57" s="40" t="inlineStr">
        <is>
          <t>Prudential</t>
        </is>
      </c>
      <c r="F57" s="40" t="b">
        <v>0</v>
      </c>
      <c r="G57" s="40" t="inlineStr">
        <is>
          <t>FINS_GI_11 &lt;&gt; "Yes"</t>
        </is>
      </c>
      <c r="H57" s="40" t="inlineStr">
        <is>
          <t>“Pure Account Information Service Provider” (FINS_GI_11) is not “Yes”</t>
        </is>
      </c>
      <c r="I57" s="40" t="inlineStr">
        <is>
          <t>Conditional</t>
        </is>
      </c>
      <c r="J57" s="40" t="inlineStr">
        <is>
          <t>array</t>
        </is>
      </c>
      <c r="K57" s="40" t="inlineStr">
        <is>
          <t>number</t>
        </is>
      </c>
      <c r="L57" s="40" t="inlineStr">
        <is>
          <t>currency</t>
        </is>
      </c>
      <c r="M57" s="40" t="inlineStr"/>
      <c r="N57" s="40" t="inlineStr">
        <is>
          <t>32000</t>
        </is>
      </c>
      <c r="O57" s="40" t="inlineStr">
        <is>
          <t>0</t>
        </is>
      </c>
      <c r="P57" s="40" t="inlineStr"/>
      <c r="Q57" s="40" t="inlineStr"/>
      <c r="R57" s="40" t="inlineStr">
        <is>
          <t>1</t>
        </is>
      </c>
      <c r="S57" s="40" t="inlineStr"/>
      <c r="T57" s="40" t="inlineStr"/>
      <c r="U57" s="40" t="inlineStr"/>
    </row>
    <row r="58">
      <c r="A58" s="38" t="inlineStr">
        <is>
          <t>FINS_PR_57_v1</t>
        </is>
      </c>
      <c r="B58" s="39" t="inlineStr">
        <is>
          <t>Income from FI Services - Electronic Money Services Revenue - Account management fees</t>
        </is>
      </c>
      <c r="C58" s="39" t="inlineStr">
        <is>
          <t>Please insert Income from FI Services - Electronic Money Services Revenue - Account management fees - RoW</t>
        </is>
      </c>
      <c r="D58" s="39" t="inlineStr">
        <is>
          <t>Income from FI Services - Electronic Money Services Revenue</t>
        </is>
      </c>
      <c r="E58" s="39" t="inlineStr">
        <is>
          <t>Prudential</t>
        </is>
      </c>
      <c r="F58" s="39" t="b">
        <v>0</v>
      </c>
      <c r="G58" s="39" t="inlineStr">
        <is>
          <t>FINS_GI_11 &lt;&gt; "Yes"</t>
        </is>
      </c>
      <c r="H58" s="39" t="inlineStr">
        <is>
          <t>“Pure Account Information Service Provider” (FINS_GI_11) is not “Yes”</t>
        </is>
      </c>
      <c r="I58" s="39" t="inlineStr">
        <is>
          <t>Conditional</t>
        </is>
      </c>
      <c r="J58" s="39" t="inlineStr">
        <is>
          <t>array</t>
        </is>
      </c>
      <c r="K58" s="39" t="inlineStr">
        <is>
          <t>number</t>
        </is>
      </c>
      <c r="L58" s="39" t="inlineStr">
        <is>
          <t>currency</t>
        </is>
      </c>
      <c r="M58" s="39" t="inlineStr"/>
      <c r="N58" s="39" t="inlineStr">
        <is>
          <t>33000</t>
        </is>
      </c>
      <c r="O58" s="39" t="inlineStr">
        <is>
          <t>0</t>
        </is>
      </c>
      <c r="P58" s="39" t="inlineStr"/>
      <c r="Q58" s="39" t="inlineStr"/>
      <c r="R58" s="39" t="inlineStr">
        <is>
          <t>1</t>
        </is>
      </c>
      <c r="S58" s="39" t="inlineStr"/>
      <c r="T58" s="39" t="inlineStr"/>
      <c r="U58" s="39" t="inlineStr"/>
    </row>
    <row r="59">
      <c r="A59" s="26" t="inlineStr">
        <is>
          <t>FINS_PR_58_v1</t>
        </is>
      </c>
      <c r="B59" s="40" t="inlineStr">
        <is>
          <t>Income from FI Services - Electronic Money Services Revenue - Withdrawal fees</t>
        </is>
      </c>
      <c r="C59" s="40" t="inlineStr">
        <is>
          <t>Please insert Income from FI Services - Electronic Money Services Revenue - Withdrawal fees - Malta</t>
        </is>
      </c>
      <c r="D59" s="40" t="inlineStr">
        <is>
          <t>Income from FI Services - Electronic Money Services Revenue</t>
        </is>
      </c>
      <c r="E59" s="40" t="inlineStr">
        <is>
          <t>Prudential</t>
        </is>
      </c>
      <c r="F59" s="40" t="b">
        <v>0</v>
      </c>
      <c r="G59" s="40" t="inlineStr">
        <is>
          <t>FINS_GI_11 &lt;&gt; "Yes"</t>
        </is>
      </c>
      <c r="H59" s="40" t="inlineStr">
        <is>
          <t>“Pure Account Information Service Provider” (FINS_GI_11) is not “Yes”</t>
        </is>
      </c>
      <c r="I59" s="40" t="inlineStr">
        <is>
          <t>Conditional</t>
        </is>
      </c>
      <c r="J59" s="40" t="inlineStr">
        <is>
          <t>array</t>
        </is>
      </c>
      <c r="K59" s="40" t="inlineStr">
        <is>
          <t>number</t>
        </is>
      </c>
      <c r="L59" s="40" t="inlineStr">
        <is>
          <t>currency</t>
        </is>
      </c>
      <c r="M59" s="40" t="inlineStr"/>
      <c r="N59" s="40" t="inlineStr">
        <is>
          <t>34000</t>
        </is>
      </c>
      <c r="O59" s="40" t="inlineStr">
        <is>
          <t>0</t>
        </is>
      </c>
      <c r="P59" s="40" t="inlineStr"/>
      <c r="Q59" s="40" t="inlineStr"/>
      <c r="R59" s="40" t="inlineStr">
        <is>
          <t>1</t>
        </is>
      </c>
      <c r="S59" s="40" t="inlineStr"/>
      <c r="T59" s="40" t="inlineStr"/>
      <c r="U59" s="40" t="inlineStr"/>
    </row>
    <row r="60">
      <c r="A60" s="38" t="inlineStr">
        <is>
          <t>FINS_PR_59_v1</t>
        </is>
      </c>
      <c r="B60" s="39" t="inlineStr">
        <is>
          <t>Income from FI Services - Electronic Money Services Revenue - Withdrawal fees</t>
        </is>
      </c>
      <c r="C60" s="39" t="inlineStr">
        <is>
          <t>Please insert Income from FI Services - Electronic Money Services Revenue - Withdrawal fees - EU/EEA</t>
        </is>
      </c>
      <c r="D60" s="39" t="inlineStr">
        <is>
          <t>Income from FI Services - Electronic Money Services Revenue</t>
        </is>
      </c>
      <c r="E60" s="39" t="inlineStr">
        <is>
          <t>Prudential</t>
        </is>
      </c>
      <c r="F60" s="39" t="b">
        <v>0</v>
      </c>
      <c r="G60" s="39" t="inlineStr">
        <is>
          <t>FINS_GI_11 &lt;&gt; "Yes"</t>
        </is>
      </c>
      <c r="H60" s="39" t="inlineStr">
        <is>
          <t>“Pure Account Information Service Provider” (FINS_GI_11) is not “Yes”</t>
        </is>
      </c>
      <c r="I60" s="39" t="inlineStr">
        <is>
          <t>Conditional</t>
        </is>
      </c>
      <c r="J60" s="39" t="inlineStr">
        <is>
          <t>array</t>
        </is>
      </c>
      <c r="K60" s="39" t="inlineStr">
        <is>
          <t>number</t>
        </is>
      </c>
      <c r="L60" s="39" t="inlineStr">
        <is>
          <t>currency</t>
        </is>
      </c>
      <c r="M60" s="39" t="inlineStr"/>
      <c r="N60" s="39" t="inlineStr">
        <is>
          <t>35000</t>
        </is>
      </c>
      <c r="O60" s="39" t="inlineStr">
        <is>
          <t>0</t>
        </is>
      </c>
      <c r="P60" s="39" t="inlineStr"/>
      <c r="Q60" s="39" t="inlineStr"/>
      <c r="R60" s="39" t="inlineStr">
        <is>
          <t>1</t>
        </is>
      </c>
      <c r="S60" s="39" t="inlineStr"/>
      <c r="T60" s="39" t="inlineStr"/>
      <c r="U60" s="39" t="inlineStr"/>
    </row>
    <row r="61">
      <c r="A61" s="26" t="inlineStr">
        <is>
          <t>FINS_PR_60_v1</t>
        </is>
      </c>
      <c r="B61" s="40" t="inlineStr">
        <is>
          <t>Income from FI Services - Electronic Money Services Revenue - Withdrawal fees</t>
        </is>
      </c>
      <c r="C61" s="40" t="inlineStr">
        <is>
          <t>Please insert Income from FI Services - Electronic Money Services Revenue - Withdrawal fees - RoW</t>
        </is>
      </c>
      <c r="D61" s="40" t="inlineStr">
        <is>
          <t>Income from FI Services - Electronic Money Services Revenue</t>
        </is>
      </c>
      <c r="E61" s="40" t="inlineStr">
        <is>
          <t>Prudential</t>
        </is>
      </c>
      <c r="F61" s="40" t="b">
        <v>0</v>
      </c>
      <c r="G61" s="40" t="inlineStr">
        <is>
          <t>FINS_GI_11 &lt;&gt; "Yes"</t>
        </is>
      </c>
      <c r="H61" s="40" t="inlineStr">
        <is>
          <t>“Pure Account Information Service Provider” (FINS_GI_11) is not “Yes”</t>
        </is>
      </c>
      <c r="I61" s="40" t="inlineStr">
        <is>
          <t>Conditional</t>
        </is>
      </c>
      <c r="J61" s="40" t="inlineStr">
        <is>
          <t>array</t>
        </is>
      </c>
      <c r="K61" s="40" t="inlineStr">
        <is>
          <t>number</t>
        </is>
      </c>
      <c r="L61" s="40" t="inlineStr">
        <is>
          <t>currency</t>
        </is>
      </c>
      <c r="M61" s="40" t="inlineStr"/>
      <c r="N61" s="40" t="inlineStr">
        <is>
          <t>36000</t>
        </is>
      </c>
      <c r="O61" s="40" t="inlineStr">
        <is>
          <t>0</t>
        </is>
      </c>
      <c r="P61" s="40" t="inlineStr"/>
      <c r="Q61" s="40" t="inlineStr"/>
      <c r="R61" s="40" t="inlineStr">
        <is>
          <t>1</t>
        </is>
      </c>
      <c r="S61" s="40" t="inlineStr"/>
      <c r="T61" s="40" t="inlineStr"/>
      <c r="U61" s="40" t="inlineStr"/>
    </row>
    <row r="62">
      <c r="A62" s="38" t="inlineStr">
        <is>
          <t>FINS_PR_61_v1</t>
        </is>
      </c>
      <c r="B62" s="39" t="inlineStr">
        <is>
          <t>Income from FI Services - Electronic Money Services Revenue - Other fees generated from e-money service</t>
        </is>
      </c>
      <c r="C62" s="39" t="inlineStr">
        <is>
          <t>Please insert Income from FI Services - Electronic Money Services Revenue - Other fees generated from e-money service - Malta</t>
        </is>
      </c>
      <c r="D62" s="39" t="inlineStr">
        <is>
          <t>Income from FI Services - Electronic Money Services Revenue</t>
        </is>
      </c>
      <c r="E62" s="39" t="inlineStr">
        <is>
          <t>Prudential</t>
        </is>
      </c>
      <c r="F62" s="39" t="b">
        <v>0</v>
      </c>
      <c r="G62" s="39" t="inlineStr">
        <is>
          <t>FINS_GI_11 &lt;&gt; "Yes"</t>
        </is>
      </c>
      <c r="H62" s="39" t="inlineStr">
        <is>
          <t>“Pure Account Information Service Provider” (FINS_GI_11) is not “Yes”</t>
        </is>
      </c>
      <c r="I62" s="39" t="inlineStr">
        <is>
          <t>Conditional</t>
        </is>
      </c>
      <c r="J62" s="39" t="inlineStr">
        <is>
          <t>array</t>
        </is>
      </c>
      <c r="K62" s="39" t="inlineStr">
        <is>
          <t>number</t>
        </is>
      </c>
      <c r="L62" s="39" t="inlineStr">
        <is>
          <t>currency</t>
        </is>
      </c>
      <c r="M62" s="39" t="inlineStr"/>
      <c r="N62" s="39" t="inlineStr">
        <is>
          <t>37000</t>
        </is>
      </c>
      <c r="O62" s="39" t="inlineStr">
        <is>
          <t>0</t>
        </is>
      </c>
      <c r="P62" s="39" t="inlineStr"/>
      <c r="Q62" s="39" t="inlineStr"/>
      <c r="R62" s="39" t="inlineStr">
        <is>
          <t>1</t>
        </is>
      </c>
      <c r="S62" s="39" t="inlineStr"/>
      <c r="T62" s="39" t="inlineStr"/>
      <c r="U62" s="39" t="inlineStr"/>
    </row>
    <row r="63">
      <c r="A63" s="26" t="inlineStr">
        <is>
          <t>FINS_PR_62_v1</t>
        </is>
      </c>
      <c r="B63" s="40" t="inlineStr">
        <is>
          <t>Income from FI Services - Electronic Money Services Revenue - Other fees generated from e-money service</t>
        </is>
      </c>
      <c r="C63" s="40" t="inlineStr">
        <is>
          <t>Please insert Income from FI Services - Electronic Money Services Revenue - Other fees generated from e-money service - EU/EEA</t>
        </is>
      </c>
      <c r="D63" s="40" t="inlineStr">
        <is>
          <t>Income from FI Services - Electronic Money Services Revenue</t>
        </is>
      </c>
      <c r="E63" s="40" t="inlineStr">
        <is>
          <t>Prudential</t>
        </is>
      </c>
      <c r="F63" s="40" t="b">
        <v>0</v>
      </c>
      <c r="G63" s="40" t="inlineStr">
        <is>
          <t>FINS_GI_11 &lt;&gt; "Yes"</t>
        </is>
      </c>
      <c r="H63" s="40" t="inlineStr">
        <is>
          <t>“Pure Account Information Service Provider” (FINS_GI_11) is not “Yes”</t>
        </is>
      </c>
      <c r="I63" s="40" t="inlineStr">
        <is>
          <t>Conditional</t>
        </is>
      </c>
      <c r="J63" s="40" t="inlineStr">
        <is>
          <t>array</t>
        </is>
      </c>
      <c r="K63" s="40" t="inlineStr">
        <is>
          <t>number</t>
        </is>
      </c>
      <c r="L63" s="40" t="inlineStr">
        <is>
          <t>currency</t>
        </is>
      </c>
      <c r="M63" s="40" t="inlineStr"/>
      <c r="N63" s="40" t="inlineStr">
        <is>
          <t>38000</t>
        </is>
      </c>
      <c r="O63" s="40" t="inlineStr">
        <is>
          <t>0</t>
        </is>
      </c>
      <c r="P63" s="40" t="inlineStr"/>
      <c r="Q63" s="40" t="inlineStr"/>
      <c r="R63" s="40" t="inlineStr">
        <is>
          <t>1</t>
        </is>
      </c>
      <c r="S63" s="40" t="inlineStr"/>
      <c r="T63" s="40" t="inlineStr"/>
      <c r="U63" s="40" t="inlineStr"/>
    </row>
    <row r="64">
      <c r="A64" s="38" t="inlineStr">
        <is>
          <t>FINS_PR_63_v1</t>
        </is>
      </c>
      <c r="B64" s="39" t="inlineStr">
        <is>
          <t>Income from FI Services - Electronic Money Services Revenue - Other fees generated from e-money service</t>
        </is>
      </c>
      <c r="C64" s="39" t="inlineStr">
        <is>
          <t>Please insert Income from FI Services - Electronic Money Services Revenue - Other fees generated from e-money service - RoW</t>
        </is>
      </c>
      <c r="D64" s="39" t="inlineStr">
        <is>
          <t>Income from FI Services - Electronic Money Services Revenue</t>
        </is>
      </c>
      <c r="E64" s="39" t="inlineStr">
        <is>
          <t>Prudential</t>
        </is>
      </c>
      <c r="F64" s="39" t="b">
        <v>0</v>
      </c>
      <c r="G64" s="39" t="inlineStr">
        <is>
          <t>FINS_GI_11 &lt;&gt; "Yes"</t>
        </is>
      </c>
      <c r="H64" s="39" t="inlineStr">
        <is>
          <t>“Pure Account Information Service Provider” (FINS_GI_11) is not “Yes”</t>
        </is>
      </c>
      <c r="I64" s="39" t="inlineStr">
        <is>
          <t>Conditional</t>
        </is>
      </c>
      <c r="J64" s="39" t="inlineStr">
        <is>
          <t>array</t>
        </is>
      </c>
      <c r="K64" s="39" t="inlineStr">
        <is>
          <t>number</t>
        </is>
      </c>
      <c r="L64" s="39" t="inlineStr">
        <is>
          <t>currency</t>
        </is>
      </c>
      <c r="M64" s="39" t="inlineStr"/>
      <c r="N64" s="39" t="inlineStr">
        <is>
          <t>39000</t>
        </is>
      </c>
      <c r="O64" s="39" t="inlineStr">
        <is>
          <t>0</t>
        </is>
      </c>
      <c r="P64" s="39" t="inlineStr"/>
      <c r="Q64" s="39" t="inlineStr"/>
      <c r="R64" s="39" t="inlineStr">
        <is>
          <t>1</t>
        </is>
      </c>
      <c r="S64" s="39" t="inlineStr"/>
      <c r="T64" s="39" t="inlineStr"/>
      <c r="U64" s="39" t="inlineStr"/>
    </row>
    <row r="65">
      <c r="A65" s="26" t="inlineStr">
        <is>
          <t>FINS_PR_64_v1</t>
        </is>
      </c>
      <c r="B65" s="40" t="inlineStr">
        <is>
          <t>Kindly provide detail of 'Other fees generated from e-money service'</t>
        </is>
      </c>
      <c r="C65" s="40" t="inlineStr">
        <is>
          <t>Kindly provide detail of 'Other fees generated from e-money service'</t>
        </is>
      </c>
      <c r="D65" s="40" t="inlineStr">
        <is>
          <t>Income from FI Services - Electronic Money Services Revenue</t>
        </is>
      </c>
      <c r="E65" s="40" t="inlineStr">
        <is>
          <t>Prudential</t>
        </is>
      </c>
      <c r="F65" s="40" t="b">
        <v>0</v>
      </c>
      <c r="G65" s="40" t="inlineStr">
        <is>
          <t>AND(OR(FINS_PR_61 &gt; 0, FINS_PR_62 &gt; 0, FINS_PR_63 &gt; 0), FINS_GI_11 &lt;&gt; "Yes")</t>
        </is>
      </c>
      <c r="H65" s="40" t="inlineStr">
        <is>
          <t>All of these conditions must be met: At least one of these conditions must be met: “Income from FI Services - Electronic Money Services Revenue - Other fees generated from e-money service” (FINS_PR_61) is greater than “0”; or “Income from FI Services - Electronic Money Services Revenue - Other fees generated from e-money service” (FINS_PR_62) is greater than “0”; or “Income from FI Services - Electronic Money Services Revenue - Other fees generated from e-money service” (FINS_PR_63) is greater than “0”; and “Pure Account Information Service Provider” (FINS_GI_11) is not “Yes”</t>
        </is>
      </c>
      <c r="I65" s="40" t="inlineStr">
        <is>
          <t>Conditional</t>
        </is>
      </c>
      <c r="J65" s="40" t="inlineStr">
        <is>
          <t>string</t>
        </is>
      </c>
      <c r="K65" s="40" t="inlineStr"/>
      <c r="L65" s="40" t="inlineStr"/>
      <c r="M65" s="40" t="inlineStr"/>
      <c r="N65" s="40" t="inlineStr">
        <is>
          <t>Detail</t>
        </is>
      </c>
      <c r="O65" s="40" t="inlineStr"/>
      <c r="P65" s="40" t="inlineStr"/>
      <c r="Q65" s="40" t="inlineStr"/>
      <c r="R65" s="40" t="inlineStr"/>
      <c r="S65" s="40" t="inlineStr">
        <is>
          <t>0</t>
        </is>
      </c>
      <c r="T65" s="40" t="inlineStr"/>
      <c r="U65" s="40" t="inlineStr"/>
    </row>
    <row r="66">
      <c r="A66" s="38" t="inlineStr">
        <is>
          <t>FINS_PR_65_v1</t>
        </is>
      </c>
      <c r="B66" s="39" t="inlineStr">
        <is>
          <t>Income from FI Services - Guarantees and Commitment Fees Income</t>
        </is>
      </c>
      <c r="C66" s="39" t="inlineStr">
        <is>
          <t>Please insert Income from FI Services: Guarantees and Commitment Fees Income</t>
        </is>
      </c>
      <c r="D66" s="39" t="inlineStr">
        <is>
          <t>Income from FI Services - Guarantees and Commitment Fees Income</t>
        </is>
      </c>
      <c r="E66" s="39" t="inlineStr">
        <is>
          <t>Prudential</t>
        </is>
      </c>
      <c r="F66" s="39" t="b">
        <v>0</v>
      </c>
      <c r="G66" s="39" t="inlineStr">
        <is>
          <t>FINS_GI_11 &lt;&gt; "Yes"</t>
        </is>
      </c>
      <c r="H66" s="39" t="inlineStr">
        <is>
          <t>“Pure Account Information Service Provider” (FINS_GI_11) is not “Yes”</t>
        </is>
      </c>
      <c r="I66" s="39" t="inlineStr">
        <is>
          <t>Conditional</t>
        </is>
      </c>
      <c r="J66" s="39" t="inlineStr">
        <is>
          <t>array</t>
        </is>
      </c>
      <c r="K66" s="39" t="inlineStr">
        <is>
          <t>number</t>
        </is>
      </c>
      <c r="L66" s="39" t="inlineStr">
        <is>
          <t>currency</t>
        </is>
      </c>
      <c r="M66" s="39" t="inlineStr"/>
      <c r="N66" s="39" t="inlineStr">
        <is>
          <t>40000</t>
        </is>
      </c>
      <c r="O66" s="39" t="inlineStr">
        <is>
          <t>0</t>
        </is>
      </c>
      <c r="P66" s="39" t="inlineStr"/>
      <c r="Q66" s="39" t="inlineStr"/>
      <c r="R66" s="39" t="inlineStr">
        <is>
          <t>1</t>
        </is>
      </c>
      <c r="S66" s="39" t="inlineStr"/>
      <c r="T66" s="39" t="inlineStr"/>
      <c r="U66" s="39" t="inlineStr"/>
    </row>
    <row r="67">
      <c r="A67" s="26" t="inlineStr">
        <is>
          <t>FINS_PR_66_v1</t>
        </is>
      </c>
      <c r="B67" s="40" t="inlineStr">
        <is>
          <t>Income from FI Services - Guarantees and Commitment Fees Income</t>
        </is>
      </c>
      <c r="C67" s="40" t="inlineStr">
        <is>
          <t>Please insert Income from FI Services: Guarantees and Commitment Fees Income</t>
        </is>
      </c>
      <c r="D67" s="40" t="inlineStr">
        <is>
          <t>Income from FI Services - Guarantees and Commitment Fees Income</t>
        </is>
      </c>
      <c r="E67" s="40" t="inlineStr">
        <is>
          <t>Prudential</t>
        </is>
      </c>
      <c r="F67" s="40" t="b">
        <v>0</v>
      </c>
      <c r="G67" s="40" t="inlineStr">
        <is>
          <t>FINS_GI_11 &lt;&gt; "Yes"</t>
        </is>
      </c>
      <c r="H67" s="40" t="inlineStr">
        <is>
          <t>“Pure Account Information Service Provider” (FINS_GI_11) is not “Yes”</t>
        </is>
      </c>
      <c r="I67" s="40" t="inlineStr">
        <is>
          <t>Conditional</t>
        </is>
      </c>
      <c r="J67" s="40" t="inlineStr">
        <is>
          <t>array</t>
        </is>
      </c>
      <c r="K67" s="40" t="inlineStr">
        <is>
          <t>number</t>
        </is>
      </c>
      <c r="L67" s="40" t="inlineStr">
        <is>
          <t>currency</t>
        </is>
      </c>
      <c r="M67" s="40" t="inlineStr"/>
      <c r="N67" s="40" t="inlineStr">
        <is>
          <t>41000</t>
        </is>
      </c>
      <c r="O67" s="40" t="inlineStr">
        <is>
          <t>0</t>
        </is>
      </c>
      <c r="P67" s="40" t="inlineStr"/>
      <c r="Q67" s="40" t="inlineStr"/>
      <c r="R67" s="40" t="inlineStr">
        <is>
          <t>1</t>
        </is>
      </c>
      <c r="S67" s="40" t="inlineStr"/>
      <c r="T67" s="40" t="inlineStr"/>
      <c r="U67" s="40" t="inlineStr"/>
    </row>
    <row r="68">
      <c r="A68" s="38" t="inlineStr">
        <is>
          <t>FINS_PR_67_v1</t>
        </is>
      </c>
      <c r="B68" s="39" t="inlineStr">
        <is>
          <t>Income from FI Services - Guarantees and Commitment Fees Income</t>
        </is>
      </c>
      <c r="C68" s="39" t="inlineStr">
        <is>
          <t>Please insert Income from FI Services: Guarantees and Commitment Fees Income</t>
        </is>
      </c>
      <c r="D68" s="39" t="inlineStr">
        <is>
          <t>Income from FI Services - Guarantees and Commitment Fees Income</t>
        </is>
      </c>
      <c r="E68" s="39" t="inlineStr">
        <is>
          <t>Prudential</t>
        </is>
      </c>
      <c r="F68" s="39" t="b">
        <v>0</v>
      </c>
      <c r="G68" s="39" t="inlineStr">
        <is>
          <t>FINS_GI_11 &lt;&gt; "Yes"</t>
        </is>
      </c>
      <c r="H68" s="39" t="inlineStr">
        <is>
          <t>“Pure Account Information Service Provider” (FINS_GI_11) is not “Yes”</t>
        </is>
      </c>
      <c r="I68" s="39" t="inlineStr">
        <is>
          <t>Conditional</t>
        </is>
      </c>
      <c r="J68" s="39" t="inlineStr">
        <is>
          <t>array</t>
        </is>
      </c>
      <c r="K68" s="39" t="inlineStr">
        <is>
          <t>number</t>
        </is>
      </c>
      <c r="L68" s="39" t="inlineStr">
        <is>
          <t>currency</t>
        </is>
      </c>
      <c r="M68" s="39" t="inlineStr"/>
      <c r="N68" s="39" t="inlineStr">
        <is>
          <t>42000</t>
        </is>
      </c>
      <c r="O68" s="39" t="inlineStr">
        <is>
          <t>0</t>
        </is>
      </c>
      <c r="P68" s="39" t="inlineStr"/>
      <c r="Q68" s="39" t="inlineStr"/>
      <c r="R68" s="39" t="inlineStr">
        <is>
          <t>1</t>
        </is>
      </c>
      <c r="S68" s="39" t="inlineStr"/>
      <c r="T68" s="39" t="inlineStr"/>
      <c r="U68" s="39" t="inlineStr"/>
    </row>
    <row r="69">
      <c r="A69" s="26" t="inlineStr">
        <is>
          <t>FINS_PR_68_v1</t>
        </is>
      </c>
      <c r="B69" s="40" t="inlineStr">
        <is>
          <t>Income from FI Services - Payment Instrument Services Income</t>
        </is>
      </c>
      <c r="C69" s="40" t="inlineStr">
        <is>
          <t>Please insert Income from FI Services: Payment Instrument Services Income: Malta</t>
        </is>
      </c>
      <c r="D69" s="40" t="inlineStr">
        <is>
          <t>Income from FI Services - Payment Instrument Services Income</t>
        </is>
      </c>
      <c r="E69" s="40" t="inlineStr">
        <is>
          <t>Prudential</t>
        </is>
      </c>
      <c r="F69" s="40" t="b">
        <v>0</v>
      </c>
      <c r="G69" s="40" t="inlineStr">
        <is>
          <t>FINS_GI_11 &lt;&gt; "Yes"</t>
        </is>
      </c>
      <c r="H69" s="40" t="inlineStr">
        <is>
          <t>“Pure Account Information Service Provider” (FINS_GI_11) is not “Yes”</t>
        </is>
      </c>
      <c r="I69" s="40" t="inlineStr">
        <is>
          <t>Conditional</t>
        </is>
      </c>
      <c r="J69" s="40" t="inlineStr">
        <is>
          <t>array</t>
        </is>
      </c>
      <c r="K69" s="40" t="inlineStr">
        <is>
          <t>number</t>
        </is>
      </c>
      <c r="L69" s="40" t="inlineStr">
        <is>
          <t>currency</t>
        </is>
      </c>
      <c r="M69" s="40" t="inlineStr"/>
      <c r="N69" s="40" t="inlineStr">
        <is>
          <t>43000</t>
        </is>
      </c>
      <c r="O69" s="40" t="inlineStr">
        <is>
          <t>0</t>
        </is>
      </c>
      <c r="P69" s="40" t="inlineStr"/>
      <c r="Q69" s="40" t="inlineStr"/>
      <c r="R69" s="40" t="inlineStr">
        <is>
          <t>1</t>
        </is>
      </c>
      <c r="S69" s="40" t="inlineStr"/>
      <c r="T69" s="40" t="inlineStr"/>
      <c r="U69" s="40" t="inlineStr"/>
    </row>
    <row r="70">
      <c r="A70" s="38" t="inlineStr">
        <is>
          <t>FINS_PR_69_v1</t>
        </is>
      </c>
      <c r="B70" s="39" t="inlineStr">
        <is>
          <t>Income from FI Services - Payment Instrument Services Income</t>
        </is>
      </c>
      <c r="C70" s="39" t="inlineStr">
        <is>
          <t>Please insert Income from FI Services: Payment Instrument Services Income: EU/EEA</t>
        </is>
      </c>
      <c r="D70" s="39" t="inlineStr">
        <is>
          <t>Income from FI Services - Payment Instrument Services Income</t>
        </is>
      </c>
      <c r="E70" s="39" t="inlineStr">
        <is>
          <t>Prudential</t>
        </is>
      </c>
      <c r="F70" s="39" t="b">
        <v>0</v>
      </c>
      <c r="G70" s="39" t="inlineStr">
        <is>
          <t>FINS_GI_11 &lt;&gt; "Yes"</t>
        </is>
      </c>
      <c r="H70" s="39" t="inlineStr">
        <is>
          <t>“Pure Account Information Service Provider” (FINS_GI_11) is not “Yes”</t>
        </is>
      </c>
      <c r="I70" s="39" t="inlineStr">
        <is>
          <t>Conditional</t>
        </is>
      </c>
      <c r="J70" s="39" t="inlineStr">
        <is>
          <t>array</t>
        </is>
      </c>
      <c r="K70" s="39" t="inlineStr">
        <is>
          <t>number</t>
        </is>
      </c>
      <c r="L70" s="39" t="inlineStr">
        <is>
          <t>currency</t>
        </is>
      </c>
      <c r="M70" s="39" t="inlineStr"/>
      <c r="N70" s="39" t="inlineStr">
        <is>
          <t>44000</t>
        </is>
      </c>
      <c r="O70" s="39" t="inlineStr">
        <is>
          <t>0</t>
        </is>
      </c>
      <c r="P70" s="39" t="inlineStr"/>
      <c r="Q70" s="39" t="inlineStr"/>
      <c r="R70" s="39" t="inlineStr">
        <is>
          <t>1</t>
        </is>
      </c>
      <c r="S70" s="39" t="inlineStr"/>
      <c r="T70" s="39" t="inlineStr"/>
      <c r="U70" s="39" t="inlineStr"/>
    </row>
    <row r="71">
      <c r="A71" s="26" t="inlineStr">
        <is>
          <t>FINS_PR_70_v1</t>
        </is>
      </c>
      <c r="B71" s="40" t="inlineStr">
        <is>
          <t>Income from FI Services - Payment Instrument Services Income</t>
        </is>
      </c>
      <c r="C71" s="40" t="inlineStr">
        <is>
          <t>Please insert Income from FI Services: Payment Instrument Services Income: RoW</t>
        </is>
      </c>
      <c r="D71" s="40" t="inlineStr">
        <is>
          <t>Income from FI Services - Payment Instrument Services Income</t>
        </is>
      </c>
      <c r="E71" s="40" t="inlineStr">
        <is>
          <t>Prudential</t>
        </is>
      </c>
      <c r="F71" s="40" t="b">
        <v>0</v>
      </c>
      <c r="G71" s="40" t="inlineStr">
        <is>
          <t>FINS_GI_11 &lt;&gt; "Yes"</t>
        </is>
      </c>
      <c r="H71" s="40" t="inlineStr">
        <is>
          <t>“Pure Account Information Service Provider” (FINS_GI_11) is not “Yes”</t>
        </is>
      </c>
      <c r="I71" s="40" t="inlineStr">
        <is>
          <t>Conditional</t>
        </is>
      </c>
      <c r="J71" s="40" t="inlineStr">
        <is>
          <t>array</t>
        </is>
      </c>
      <c r="K71" s="40" t="inlineStr">
        <is>
          <t>number</t>
        </is>
      </c>
      <c r="L71" s="40" t="inlineStr">
        <is>
          <t>currency</t>
        </is>
      </c>
      <c r="M71" s="40" t="inlineStr"/>
      <c r="N71" s="40" t="inlineStr">
        <is>
          <t>45000</t>
        </is>
      </c>
      <c r="O71" s="40" t="inlineStr">
        <is>
          <t>0</t>
        </is>
      </c>
      <c r="P71" s="40" t="inlineStr"/>
      <c r="Q71" s="40" t="inlineStr"/>
      <c r="R71" s="40" t="inlineStr">
        <is>
          <t>1</t>
        </is>
      </c>
      <c r="S71" s="40" t="inlineStr"/>
      <c r="T71" s="40" t="inlineStr"/>
      <c r="U71" s="40" t="inlineStr"/>
    </row>
    <row r="72">
      <c r="A72" s="38" t="inlineStr">
        <is>
          <t>FINS_PR_71_v1</t>
        </is>
      </c>
      <c r="B72" s="39" t="inlineStr">
        <is>
          <t>Income from FI Services - Trading Services Revenue</t>
        </is>
      </c>
      <c r="C72" s="39" t="inlineStr">
        <is>
          <t>Please insert Income from FI Services: Trading Services Revenue: Malta</t>
        </is>
      </c>
      <c r="D72" s="39" t="inlineStr">
        <is>
          <t>Income from FI Services - Trading Services Revenue</t>
        </is>
      </c>
      <c r="E72" s="39" t="inlineStr">
        <is>
          <t>Prudential</t>
        </is>
      </c>
      <c r="F72" s="39" t="b">
        <v>0</v>
      </c>
      <c r="G72" s="39" t="inlineStr">
        <is>
          <t>FINS_GI_11 &lt;&gt; "Yes"</t>
        </is>
      </c>
      <c r="H72" s="39" t="inlineStr">
        <is>
          <t>“Pure Account Information Service Provider” (FINS_GI_11) is not “Yes”</t>
        </is>
      </c>
      <c r="I72" s="39" t="inlineStr">
        <is>
          <t>Conditional</t>
        </is>
      </c>
      <c r="J72" s="39" t="inlineStr">
        <is>
          <t>array</t>
        </is>
      </c>
      <c r="K72" s="39" t="inlineStr">
        <is>
          <t>number</t>
        </is>
      </c>
      <c r="L72" s="39" t="inlineStr">
        <is>
          <t>currency</t>
        </is>
      </c>
      <c r="M72" s="39" t="inlineStr"/>
      <c r="N72" s="39" t="inlineStr">
        <is>
          <t>46000</t>
        </is>
      </c>
      <c r="O72" s="39" t="inlineStr">
        <is>
          <t>0</t>
        </is>
      </c>
      <c r="P72" s="39" t="inlineStr"/>
      <c r="Q72" s="39" t="inlineStr"/>
      <c r="R72" s="39" t="inlineStr">
        <is>
          <t>1</t>
        </is>
      </c>
      <c r="S72" s="39" t="inlineStr"/>
      <c r="T72" s="39" t="inlineStr"/>
      <c r="U72" s="39" t="inlineStr"/>
    </row>
    <row r="73">
      <c r="A73" s="26" t="inlineStr">
        <is>
          <t>FINS_PR_72_v1</t>
        </is>
      </c>
      <c r="B73" s="40" t="inlineStr">
        <is>
          <t>Income from FI Services - Trading Services Revenue</t>
        </is>
      </c>
      <c r="C73" s="40" t="inlineStr">
        <is>
          <t>Please insert Income from FI Services: Trading Services Revenue: EU/EEA</t>
        </is>
      </c>
      <c r="D73" s="40" t="inlineStr">
        <is>
          <t>Income from FI Services - Trading Services Revenue</t>
        </is>
      </c>
      <c r="E73" s="40" t="inlineStr">
        <is>
          <t>Prudential</t>
        </is>
      </c>
      <c r="F73" s="40" t="b">
        <v>0</v>
      </c>
      <c r="G73" s="40" t="inlineStr">
        <is>
          <t>FINS_GI_11 &lt;&gt; "Yes"</t>
        </is>
      </c>
      <c r="H73" s="40" t="inlineStr">
        <is>
          <t>“Pure Account Information Service Provider” (FINS_GI_11) is not “Yes”</t>
        </is>
      </c>
      <c r="I73" s="40" t="inlineStr">
        <is>
          <t>Conditional</t>
        </is>
      </c>
      <c r="J73" s="40" t="inlineStr">
        <is>
          <t>array</t>
        </is>
      </c>
      <c r="K73" s="40" t="inlineStr">
        <is>
          <t>number</t>
        </is>
      </c>
      <c r="L73" s="40" t="inlineStr">
        <is>
          <t>currency</t>
        </is>
      </c>
      <c r="M73" s="40" t="inlineStr"/>
      <c r="N73" s="40" t="inlineStr">
        <is>
          <t>47000</t>
        </is>
      </c>
      <c r="O73" s="40" t="inlineStr">
        <is>
          <t>0</t>
        </is>
      </c>
      <c r="P73" s="40" t="inlineStr"/>
      <c r="Q73" s="40" t="inlineStr"/>
      <c r="R73" s="40" t="inlineStr">
        <is>
          <t>1</t>
        </is>
      </c>
      <c r="S73" s="40" t="inlineStr"/>
      <c r="T73" s="40" t="inlineStr"/>
      <c r="U73" s="40" t="inlineStr"/>
    </row>
    <row r="74">
      <c r="A74" s="38" t="inlineStr">
        <is>
          <t>FINS_PR_73_v1</t>
        </is>
      </c>
      <c r="B74" s="39" t="inlineStr">
        <is>
          <t>Income from FI Services - Trading Services Revenue</t>
        </is>
      </c>
      <c r="C74" s="39" t="inlineStr">
        <is>
          <t>Please insert Income from FI Services: Trading Services Revenue: RoW</t>
        </is>
      </c>
      <c r="D74" s="39" t="inlineStr">
        <is>
          <t>Income from FI Services - Trading Services Revenue</t>
        </is>
      </c>
      <c r="E74" s="39" t="inlineStr">
        <is>
          <t>Prudential</t>
        </is>
      </c>
      <c r="F74" s="39" t="b">
        <v>0</v>
      </c>
      <c r="G74" s="39" t="inlineStr">
        <is>
          <t>FINS_GI_11 &lt;&gt; "Yes"</t>
        </is>
      </c>
      <c r="H74" s="39" t="inlineStr">
        <is>
          <t>“Pure Account Information Service Provider” (FINS_GI_11) is not “Yes”</t>
        </is>
      </c>
      <c r="I74" s="39" t="inlineStr">
        <is>
          <t>Conditional</t>
        </is>
      </c>
      <c r="J74" s="39" t="inlineStr">
        <is>
          <t>array</t>
        </is>
      </c>
      <c r="K74" s="39" t="inlineStr">
        <is>
          <t>number</t>
        </is>
      </c>
      <c r="L74" s="39" t="inlineStr">
        <is>
          <t>currency</t>
        </is>
      </c>
      <c r="M74" s="39" t="inlineStr"/>
      <c r="N74" s="39" t="inlineStr">
        <is>
          <t>48000</t>
        </is>
      </c>
      <c r="O74" s="39" t="inlineStr">
        <is>
          <t>0</t>
        </is>
      </c>
      <c r="P74" s="39" t="inlineStr"/>
      <c r="Q74" s="39" t="inlineStr"/>
      <c r="R74" s="39" t="inlineStr">
        <is>
          <t>1</t>
        </is>
      </c>
      <c r="S74" s="39" t="inlineStr"/>
      <c r="T74" s="39" t="inlineStr"/>
      <c r="U74" s="39" t="inlineStr"/>
    </row>
    <row r="75">
      <c r="A75" s="26" t="inlineStr">
        <is>
          <t>FINS_PR_74_v1</t>
        </is>
      </c>
      <c r="B75" s="40" t="inlineStr">
        <is>
          <t>Income from FI Services - Underwriting and Equity Issuance Income</t>
        </is>
      </c>
      <c r="C75" s="40" t="inlineStr">
        <is>
          <t>Please insert Income from FI Services: Underwriting and Equity Issuance Income: Malta</t>
        </is>
      </c>
      <c r="D75" s="40" t="inlineStr">
        <is>
          <t>Income from FI Services - Underwriting and Equity Issuance Income</t>
        </is>
      </c>
      <c r="E75" s="40" t="inlineStr">
        <is>
          <t>Prudential</t>
        </is>
      </c>
      <c r="F75" s="40" t="b">
        <v>0</v>
      </c>
      <c r="G75" s="40" t="inlineStr">
        <is>
          <t>FINS_GI_11 &lt;&gt; "Yes"</t>
        </is>
      </c>
      <c r="H75" s="40" t="inlineStr">
        <is>
          <t>“Pure Account Information Service Provider” (FINS_GI_11) is not “Yes”</t>
        </is>
      </c>
      <c r="I75" s="40" t="inlineStr">
        <is>
          <t>Conditional</t>
        </is>
      </c>
      <c r="J75" s="40" t="inlineStr">
        <is>
          <t>array</t>
        </is>
      </c>
      <c r="K75" s="40" t="inlineStr">
        <is>
          <t>number</t>
        </is>
      </c>
      <c r="L75" s="40" t="inlineStr">
        <is>
          <t>currency</t>
        </is>
      </c>
      <c r="M75" s="40" t="inlineStr"/>
      <c r="N75" s="40" t="inlineStr">
        <is>
          <t>49000</t>
        </is>
      </c>
      <c r="O75" s="40" t="inlineStr">
        <is>
          <t>0</t>
        </is>
      </c>
      <c r="P75" s="40" t="inlineStr"/>
      <c r="Q75" s="40" t="inlineStr"/>
      <c r="R75" s="40" t="inlineStr">
        <is>
          <t>1</t>
        </is>
      </c>
      <c r="S75" s="40" t="inlineStr"/>
      <c r="T75" s="40" t="inlineStr"/>
      <c r="U75" s="40" t="inlineStr"/>
    </row>
    <row r="76">
      <c r="A76" s="38" t="inlineStr">
        <is>
          <t>FINS_PR_75_v1</t>
        </is>
      </c>
      <c r="B76" s="39" t="inlineStr">
        <is>
          <t>Income from FI Services - Underwriting and Equity Issuance Income</t>
        </is>
      </c>
      <c r="C76" s="39" t="inlineStr">
        <is>
          <t>Please insert Income from FI Services: Underwriting and Equity Issuance Income: EU/EEA</t>
        </is>
      </c>
      <c r="D76" s="39" t="inlineStr">
        <is>
          <t>Income from FI Services - Underwriting and Equity Issuance Income</t>
        </is>
      </c>
      <c r="E76" s="39" t="inlineStr">
        <is>
          <t>Prudential</t>
        </is>
      </c>
      <c r="F76" s="39" t="b">
        <v>0</v>
      </c>
      <c r="G76" s="39" t="inlineStr">
        <is>
          <t>FINS_GI_11 &lt;&gt; "Yes"</t>
        </is>
      </c>
      <c r="H76" s="39" t="inlineStr">
        <is>
          <t>“Pure Account Information Service Provider” (FINS_GI_11) is not “Yes”</t>
        </is>
      </c>
      <c r="I76" s="39" t="inlineStr">
        <is>
          <t>Conditional</t>
        </is>
      </c>
      <c r="J76" s="39" t="inlineStr">
        <is>
          <t>array</t>
        </is>
      </c>
      <c r="K76" s="39" t="inlineStr">
        <is>
          <t>number</t>
        </is>
      </c>
      <c r="L76" s="39" t="inlineStr">
        <is>
          <t>currency</t>
        </is>
      </c>
      <c r="M76" s="39" t="inlineStr"/>
      <c r="N76" s="39" t="inlineStr">
        <is>
          <t>50000</t>
        </is>
      </c>
      <c r="O76" s="39" t="inlineStr">
        <is>
          <t>0</t>
        </is>
      </c>
      <c r="P76" s="39" t="inlineStr"/>
      <c r="Q76" s="39" t="inlineStr"/>
      <c r="R76" s="39" t="inlineStr">
        <is>
          <t>1</t>
        </is>
      </c>
      <c r="S76" s="39" t="inlineStr"/>
      <c r="T76" s="39" t="inlineStr"/>
      <c r="U76" s="39" t="inlineStr"/>
    </row>
    <row r="77">
      <c r="A77" s="26" t="inlineStr">
        <is>
          <t>FINS_PR_76_v1</t>
        </is>
      </c>
      <c r="B77" s="40" t="inlineStr">
        <is>
          <t>Income from FI Services - Underwriting and Equity Issuance Income</t>
        </is>
      </c>
      <c r="C77" s="40" t="inlineStr">
        <is>
          <t>Please insert Income from FI Services: Underwriting and Equity Issuance Income: RoW</t>
        </is>
      </c>
      <c r="D77" s="40" t="inlineStr">
        <is>
          <t>Income from FI Services - Underwriting and Equity Issuance Income</t>
        </is>
      </c>
      <c r="E77" s="40" t="inlineStr">
        <is>
          <t>Prudential</t>
        </is>
      </c>
      <c r="F77" s="40" t="b">
        <v>0</v>
      </c>
      <c r="G77" s="40" t="inlineStr">
        <is>
          <t>FINS_GI_11 &lt;&gt; "Yes"</t>
        </is>
      </c>
      <c r="H77" s="40" t="inlineStr">
        <is>
          <t>“Pure Account Information Service Provider” (FINS_GI_11) is not “Yes”</t>
        </is>
      </c>
      <c r="I77" s="40" t="inlineStr">
        <is>
          <t>Conditional</t>
        </is>
      </c>
      <c r="J77" s="40" t="inlineStr">
        <is>
          <t>array</t>
        </is>
      </c>
      <c r="K77" s="40" t="inlineStr">
        <is>
          <t>number</t>
        </is>
      </c>
      <c r="L77" s="40" t="inlineStr">
        <is>
          <t>currency</t>
        </is>
      </c>
      <c r="M77" s="40" t="inlineStr"/>
      <c r="N77" s="40" t="inlineStr">
        <is>
          <t>51000</t>
        </is>
      </c>
      <c r="O77" s="40" t="inlineStr">
        <is>
          <t>0</t>
        </is>
      </c>
      <c r="P77" s="40" t="inlineStr"/>
      <c r="Q77" s="40" t="inlineStr"/>
      <c r="R77" s="40" t="inlineStr">
        <is>
          <t>1</t>
        </is>
      </c>
      <c r="S77" s="40" t="inlineStr"/>
      <c r="T77" s="40" t="inlineStr"/>
      <c r="U77" s="40" t="inlineStr"/>
    </row>
    <row r="78">
      <c r="A78" s="38" t="inlineStr">
        <is>
          <t>FINS_PR_77_v1</t>
        </is>
      </c>
      <c r="B78" s="39" t="inlineStr">
        <is>
          <t>Income from FI Services: Money Brokering Services Revenue</t>
        </is>
      </c>
      <c r="C78" s="39" t="inlineStr">
        <is>
          <t>Please insert Income from FI Services: Money Brokering Services Revenue: Malta</t>
        </is>
      </c>
      <c r="D78" s="39" t="inlineStr">
        <is>
          <t>Income from FI Services - Money Brokering Services Revenue</t>
        </is>
      </c>
      <c r="E78" s="39" t="inlineStr">
        <is>
          <t>Prudential</t>
        </is>
      </c>
      <c r="F78" s="39" t="b">
        <v>0</v>
      </c>
      <c r="G78" s="39" t="inlineStr">
        <is>
          <t>FINS_GI_11 &lt;&gt; "Yes"</t>
        </is>
      </c>
      <c r="H78" s="39" t="inlineStr">
        <is>
          <t>“Pure Account Information Service Provider” (FINS_GI_11) is not “Yes”</t>
        </is>
      </c>
      <c r="I78" s="39" t="inlineStr">
        <is>
          <t>Conditional</t>
        </is>
      </c>
      <c r="J78" s="39" t="inlineStr">
        <is>
          <t>array</t>
        </is>
      </c>
      <c r="K78" s="39" t="inlineStr">
        <is>
          <t>number</t>
        </is>
      </c>
      <c r="L78" s="39" t="inlineStr">
        <is>
          <t>currency</t>
        </is>
      </c>
      <c r="M78" s="39" t="inlineStr"/>
      <c r="N78" s="39" t="inlineStr">
        <is>
          <t>52000</t>
        </is>
      </c>
      <c r="O78" s="39" t="inlineStr">
        <is>
          <t>0</t>
        </is>
      </c>
      <c r="P78" s="39" t="inlineStr"/>
      <c r="Q78" s="39" t="inlineStr"/>
      <c r="R78" s="39" t="inlineStr">
        <is>
          <t>1</t>
        </is>
      </c>
      <c r="S78" s="39" t="inlineStr"/>
      <c r="T78" s="39" t="inlineStr"/>
      <c r="U78" s="39" t="inlineStr"/>
    </row>
    <row r="79">
      <c r="A79" s="26" t="inlineStr">
        <is>
          <t>FINS_PR_78_v1</t>
        </is>
      </c>
      <c r="B79" s="40" t="inlineStr">
        <is>
          <t>Income from FI Services: Money Brokering Services Revenue</t>
        </is>
      </c>
      <c r="C79" s="40" t="inlineStr">
        <is>
          <t>Please insert Income from FI Services: Money Brokering Services Revenue: EU/EEA</t>
        </is>
      </c>
      <c r="D79" s="40" t="inlineStr">
        <is>
          <t>Income from FI Services - Money Brokering Services Revenue</t>
        </is>
      </c>
      <c r="E79" s="40" t="inlineStr">
        <is>
          <t>Prudential</t>
        </is>
      </c>
      <c r="F79" s="40" t="b">
        <v>0</v>
      </c>
      <c r="G79" s="40" t="inlineStr">
        <is>
          <t>FINS_GI_11 &lt;&gt; "Yes"</t>
        </is>
      </c>
      <c r="H79" s="40" t="inlineStr">
        <is>
          <t>“Pure Account Information Service Provider” (FINS_GI_11) is not “Yes”</t>
        </is>
      </c>
      <c r="I79" s="40" t="inlineStr">
        <is>
          <t>Conditional</t>
        </is>
      </c>
      <c r="J79" s="40" t="inlineStr">
        <is>
          <t>array</t>
        </is>
      </c>
      <c r="K79" s="40" t="inlineStr">
        <is>
          <t>number</t>
        </is>
      </c>
      <c r="L79" s="40" t="inlineStr">
        <is>
          <t>currency</t>
        </is>
      </c>
      <c r="M79" s="40" t="inlineStr"/>
      <c r="N79" s="40" t="inlineStr">
        <is>
          <t>53000</t>
        </is>
      </c>
      <c r="O79" s="40" t="inlineStr">
        <is>
          <t>0</t>
        </is>
      </c>
      <c r="P79" s="40" t="inlineStr"/>
      <c r="Q79" s="40" t="inlineStr"/>
      <c r="R79" s="40" t="inlineStr">
        <is>
          <t>1</t>
        </is>
      </c>
      <c r="S79" s="40" t="inlineStr"/>
      <c r="T79" s="40" t="inlineStr"/>
      <c r="U79" s="40" t="inlineStr"/>
    </row>
    <row r="80">
      <c r="A80" s="38" t="inlineStr">
        <is>
          <t>FINS_PR_79_v1</t>
        </is>
      </c>
      <c r="B80" s="39" t="inlineStr">
        <is>
          <t>Income from FI Services: Money Brokering Services Revenue</t>
        </is>
      </c>
      <c r="C80" s="39" t="inlineStr">
        <is>
          <t>Please insert Income from FI Services: Money Brokering Services Revenue: RoW</t>
        </is>
      </c>
      <c r="D80" s="39" t="inlineStr">
        <is>
          <t>Income from FI Services - Money Brokering Services Revenue</t>
        </is>
      </c>
      <c r="E80" s="39" t="inlineStr">
        <is>
          <t>Prudential</t>
        </is>
      </c>
      <c r="F80" s="39" t="b">
        <v>0</v>
      </c>
      <c r="G80" s="39" t="inlineStr">
        <is>
          <t>FINS_GI_11 &lt;&gt; "Yes"</t>
        </is>
      </c>
      <c r="H80" s="39" t="inlineStr">
        <is>
          <t>“Pure Account Information Service Provider” (FINS_GI_11) is not “Yes”</t>
        </is>
      </c>
      <c r="I80" s="39" t="inlineStr">
        <is>
          <t>Conditional</t>
        </is>
      </c>
      <c r="J80" s="39" t="inlineStr">
        <is>
          <t>array</t>
        </is>
      </c>
      <c r="K80" s="39" t="inlineStr">
        <is>
          <t>number</t>
        </is>
      </c>
      <c r="L80" s="39" t="inlineStr">
        <is>
          <t>currency</t>
        </is>
      </c>
      <c r="M80" s="39" t="inlineStr"/>
      <c r="N80" s="39" t="inlineStr">
        <is>
          <t>54000</t>
        </is>
      </c>
      <c r="O80" s="39" t="inlineStr">
        <is>
          <t>0</t>
        </is>
      </c>
      <c r="P80" s="39" t="inlineStr"/>
      <c r="Q80" s="39" t="inlineStr"/>
      <c r="R80" s="39" t="inlineStr">
        <is>
          <t>1</t>
        </is>
      </c>
      <c r="S80" s="39" t="inlineStr"/>
      <c r="T80" s="39" t="inlineStr"/>
      <c r="U80" s="39" t="inlineStr"/>
    </row>
    <row r="81">
      <c r="A81" s="26" t="inlineStr">
        <is>
          <t>FINS_PR_80_v1</t>
        </is>
      </c>
      <c r="B81" s="40" t="inlineStr">
        <is>
          <t>Income from FI Services - Other revenue generated from licensable activity</t>
        </is>
      </c>
      <c r="C81" s="40" t="inlineStr">
        <is>
          <t>Please insert Income from FI Services - Other revenue generated from licensable activity - Malta</t>
        </is>
      </c>
      <c r="D81" s="40" t="inlineStr">
        <is>
          <t>Income from FI Services - Other revenue generated from licensable activity</t>
        </is>
      </c>
      <c r="E81" s="40" t="inlineStr">
        <is>
          <t>Prudential</t>
        </is>
      </c>
      <c r="F81" s="40" t="b">
        <v>0</v>
      </c>
      <c r="G81" s="40" t="inlineStr">
        <is>
          <t>FINS_GI_11 &lt;&gt; "Yes"</t>
        </is>
      </c>
      <c r="H81" s="40" t="inlineStr">
        <is>
          <t>“Pure Account Information Service Provider” (FINS_GI_11) is not “Yes”</t>
        </is>
      </c>
      <c r="I81" s="40" t="inlineStr">
        <is>
          <t>Conditional</t>
        </is>
      </c>
      <c r="J81" s="40" t="inlineStr">
        <is>
          <t>array</t>
        </is>
      </c>
      <c r="K81" s="40" t="inlineStr">
        <is>
          <t>number</t>
        </is>
      </c>
      <c r="L81" s="40" t="inlineStr">
        <is>
          <t>currency</t>
        </is>
      </c>
      <c r="M81" s="40" t="inlineStr"/>
      <c r="N81" s="40" t="inlineStr">
        <is>
          <t>55000</t>
        </is>
      </c>
      <c r="O81" s="40" t="inlineStr">
        <is>
          <t>0</t>
        </is>
      </c>
      <c r="P81" s="40" t="inlineStr"/>
      <c r="Q81" s="40" t="inlineStr"/>
      <c r="R81" s="40" t="inlineStr">
        <is>
          <t>1</t>
        </is>
      </c>
      <c r="S81" s="40" t="inlineStr"/>
      <c r="T81" s="40" t="inlineStr"/>
      <c r="U81" s="40" t="inlineStr"/>
    </row>
    <row r="82">
      <c r="A82" s="38" t="inlineStr">
        <is>
          <t>FINS_PR_81_v1</t>
        </is>
      </c>
      <c r="B82" s="39" t="inlineStr">
        <is>
          <t>Income from FI Services - Other revenue generated from licensable activity</t>
        </is>
      </c>
      <c r="C82" s="39" t="inlineStr">
        <is>
          <t>Please insert Income from FI Services - Other revenue generated from licensable activity - EU/EEA</t>
        </is>
      </c>
      <c r="D82" s="39" t="inlineStr">
        <is>
          <t>Income from FI Services - Other revenue generated from licensable activity</t>
        </is>
      </c>
      <c r="E82" s="39" t="inlineStr">
        <is>
          <t>Prudential</t>
        </is>
      </c>
      <c r="F82" s="39" t="b">
        <v>0</v>
      </c>
      <c r="G82" s="39" t="inlineStr">
        <is>
          <t>FINS_GI_11 &lt;&gt; "Yes"</t>
        </is>
      </c>
      <c r="H82" s="39" t="inlineStr">
        <is>
          <t>“Pure Account Information Service Provider” (FINS_GI_11) is not “Yes”</t>
        </is>
      </c>
      <c r="I82" s="39" t="inlineStr">
        <is>
          <t>Conditional</t>
        </is>
      </c>
      <c r="J82" s="39" t="inlineStr">
        <is>
          <t>array</t>
        </is>
      </c>
      <c r="K82" s="39" t="inlineStr">
        <is>
          <t>number</t>
        </is>
      </c>
      <c r="L82" s="39" t="inlineStr">
        <is>
          <t>currency</t>
        </is>
      </c>
      <c r="M82" s="39" t="inlineStr"/>
      <c r="N82" s="39" t="inlineStr">
        <is>
          <t>56000</t>
        </is>
      </c>
      <c r="O82" s="39" t="inlineStr">
        <is>
          <t>0</t>
        </is>
      </c>
      <c r="P82" s="39" t="inlineStr"/>
      <c r="Q82" s="39" t="inlineStr"/>
      <c r="R82" s="39" t="inlineStr">
        <is>
          <t>1</t>
        </is>
      </c>
      <c r="S82" s="39" t="inlineStr"/>
      <c r="T82" s="39" t="inlineStr"/>
      <c r="U82" s="39" t="inlineStr"/>
    </row>
    <row r="83">
      <c r="A83" s="26" t="inlineStr">
        <is>
          <t>FINS_PR_82_v1</t>
        </is>
      </c>
      <c r="B83" s="40" t="inlineStr">
        <is>
          <t>Income from FI Services - Other revenue generated from licensable activity</t>
        </is>
      </c>
      <c r="C83" s="40" t="inlineStr">
        <is>
          <t>Please insert Income from FI Services - Other revenue generated from licensable activity - RoW</t>
        </is>
      </c>
      <c r="D83" s="40" t="inlineStr">
        <is>
          <t>Income from FI Services - Other revenue generated from licensable activity</t>
        </is>
      </c>
      <c r="E83" s="40" t="inlineStr">
        <is>
          <t>Prudential</t>
        </is>
      </c>
      <c r="F83" s="40" t="b">
        <v>0</v>
      </c>
      <c r="G83" s="40" t="inlineStr">
        <is>
          <t>FINS_GI_11 &lt;&gt; "Yes"</t>
        </is>
      </c>
      <c r="H83" s="40" t="inlineStr">
        <is>
          <t>“Pure Account Information Service Provider” (FINS_GI_11) is not “Yes”</t>
        </is>
      </c>
      <c r="I83" s="40" t="inlineStr">
        <is>
          <t>Conditional</t>
        </is>
      </c>
      <c r="J83" s="40" t="inlineStr">
        <is>
          <t>array</t>
        </is>
      </c>
      <c r="K83" s="40" t="inlineStr">
        <is>
          <t>number</t>
        </is>
      </c>
      <c r="L83" s="40" t="inlineStr">
        <is>
          <t>currency</t>
        </is>
      </c>
      <c r="M83" s="40" t="inlineStr"/>
      <c r="N83" s="40" t="inlineStr">
        <is>
          <t>57000</t>
        </is>
      </c>
      <c r="O83" s="40" t="inlineStr">
        <is>
          <t>0</t>
        </is>
      </c>
      <c r="P83" s="40" t="inlineStr"/>
      <c r="Q83" s="40" t="inlineStr"/>
      <c r="R83" s="40" t="inlineStr">
        <is>
          <t>1</t>
        </is>
      </c>
      <c r="S83" s="40" t="inlineStr"/>
      <c r="T83" s="40" t="inlineStr"/>
      <c r="U83" s="40" t="inlineStr"/>
    </row>
    <row r="84">
      <c r="A84" s="38" t="inlineStr">
        <is>
          <t>FINS_PR_83_v1</t>
        </is>
      </c>
      <c r="B84" s="39" t="inlineStr">
        <is>
          <t>Kindly provide detail of 'Other revenues generated from licensable activity'</t>
        </is>
      </c>
      <c r="C84" s="39" t="inlineStr">
        <is>
          <t>Kindly provide detail of 'Other revenues generated from licensable activity'</t>
        </is>
      </c>
      <c r="D84" s="39" t="inlineStr">
        <is>
          <t>Income from FI Services - Other revenue generated from licensable activity</t>
        </is>
      </c>
      <c r="E84" s="39" t="inlineStr">
        <is>
          <t>Prudential</t>
        </is>
      </c>
      <c r="F84" s="39" t="b">
        <v>0</v>
      </c>
      <c r="G84" s="39" t="inlineStr">
        <is>
          <t>AND(OR(FINS_PR_80 &gt; 0, FINS_PR_81 &gt; 0, FINS_PR_82 &gt; 0), FINS_GI_11 &lt;&gt; "Yes")</t>
        </is>
      </c>
      <c r="H84" s="39" t="inlineStr">
        <is>
          <t>All of these conditions must be met: At least one of these conditions must be met: “Income from FI Services - Other revenue generated from licensable activity” (FINS_PR_80) is greater than “0”; or “Income from FI Services - Other revenue generated from licensable activity” (FINS_PR_81) is greater than “0”; or “Income from FI Services - Other revenue generated from licensable activity” (FINS_PR_82) is greater than “0”; and “Pure Account Information Service Provider” (FINS_GI_11) is not “Yes”</t>
        </is>
      </c>
      <c r="I84" s="39" t="inlineStr">
        <is>
          <t>Conditional</t>
        </is>
      </c>
      <c r="J84" s="39" t="inlineStr">
        <is>
          <t>string</t>
        </is>
      </c>
      <c r="K84" s="39" t="inlineStr"/>
      <c r="L84" s="39" t="inlineStr"/>
      <c r="M84" s="39" t="inlineStr"/>
      <c r="N84" s="39" t="inlineStr">
        <is>
          <t>detail</t>
        </is>
      </c>
      <c r="O84" s="39" t="inlineStr"/>
      <c r="P84" s="39" t="inlineStr"/>
      <c r="Q84" s="39" t="inlineStr"/>
      <c r="R84" s="39" t="inlineStr"/>
      <c r="S84" s="39" t="inlineStr">
        <is>
          <t>0</t>
        </is>
      </c>
      <c r="T84" s="39" t="inlineStr"/>
      <c r="U84" s="39" t="inlineStr"/>
    </row>
    <row r="85">
      <c r="A85" s="26" t="inlineStr">
        <is>
          <t>FINS_PR_84_v1</t>
        </is>
      </c>
      <c r="B85" s="40" t="inlineStr">
        <is>
          <t>Income from Electronic Money Tokens - Providing transfer services for EMTs on behalf of clients</t>
        </is>
      </c>
      <c r="C85" s="40" t="inlineStr">
        <is>
          <t>Please insert Income from Electronic Money Tokens - Providing transfer services for EMTs on behalf of clients - Malta</t>
        </is>
      </c>
      <c r="D85" s="40" t="inlineStr">
        <is>
          <t>Income from Electronic Money Tokens</t>
        </is>
      </c>
      <c r="E85" s="40" t="inlineStr">
        <is>
          <t>Prudential</t>
        </is>
      </c>
      <c r="F85" s="40" t="b">
        <v>0</v>
      </c>
      <c r="G85" s="40" t="inlineStr">
        <is>
          <t>FINS_GI_11 &lt;&gt; "Yes"</t>
        </is>
      </c>
      <c r="H85" s="40" t="inlineStr">
        <is>
          <t>“Pure Account Information Service Provider” (FINS_GI_11) is not “Yes”</t>
        </is>
      </c>
      <c r="I85" s="40" t="inlineStr">
        <is>
          <t>Conditional</t>
        </is>
      </c>
      <c r="J85" s="40" t="inlineStr">
        <is>
          <t>array</t>
        </is>
      </c>
      <c r="K85" s="40" t="inlineStr">
        <is>
          <t>number</t>
        </is>
      </c>
      <c r="L85" s="40" t="inlineStr">
        <is>
          <t>currency</t>
        </is>
      </c>
      <c r="M85" s="40" t="inlineStr"/>
      <c r="N85" s="40" t="inlineStr">
        <is>
          <t>58000</t>
        </is>
      </c>
      <c r="O85" s="40" t="inlineStr">
        <is>
          <t>0</t>
        </is>
      </c>
      <c r="P85" s="40" t="inlineStr"/>
      <c r="Q85" s="40" t="inlineStr"/>
      <c r="R85" s="40" t="inlineStr">
        <is>
          <t>1</t>
        </is>
      </c>
      <c r="S85" s="40" t="inlineStr"/>
      <c r="T85" s="40" t="inlineStr"/>
      <c r="U85" s="40" t="inlineStr"/>
    </row>
    <row r="86">
      <c r="A86" s="38" t="inlineStr">
        <is>
          <t>FINS_PR_85_v1</t>
        </is>
      </c>
      <c r="B86" s="39" t="inlineStr">
        <is>
          <t>Income from Electronic Money Tokens - Providing transfer services for EMTs on behalf of clients</t>
        </is>
      </c>
      <c r="C86" s="39" t="inlineStr">
        <is>
          <t>Please insert Income from Electronic Money Tokens - Providing transfer services for EMTs on behalf of clients - EU/EEA</t>
        </is>
      </c>
      <c r="D86" s="39" t="inlineStr">
        <is>
          <t>Income from Electronic Money Tokens</t>
        </is>
      </c>
      <c r="E86" s="39" t="inlineStr">
        <is>
          <t>Prudential</t>
        </is>
      </c>
      <c r="F86" s="39" t="b">
        <v>0</v>
      </c>
      <c r="G86" s="39" t="inlineStr">
        <is>
          <t>FINS_GI_11 &lt;&gt; "Yes"</t>
        </is>
      </c>
      <c r="H86" s="39" t="inlineStr">
        <is>
          <t>“Pure Account Information Service Provider” (FINS_GI_11) is not “Yes”</t>
        </is>
      </c>
      <c r="I86" s="39" t="inlineStr">
        <is>
          <t>Conditional</t>
        </is>
      </c>
      <c r="J86" s="39" t="inlineStr">
        <is>
          <t>array</t>
        </is>
      </c>
      <c r="K86" s="39" t="inlineStr">
        <is>
          <t>number</t>
        </is>
      </c>
      <c r="L86" s="39" t="inlineStr">
        <is>
          <t>currency</t>
        </is>
      </c>
      <c r="M86" s="39" t="inlineStr"/>
      <c r="N86" s="39" t="inlineStr">
        <is>
          <t>59000</t>
        </is>
      </c>
      <c r="O86" s="39" t="inlineStr">
        <is>
          <t>0</t>
        </is>
      </c>
      <c r="P86" s="39" t="inlineStr"/>
      <c r="Q86" s="39" t="inlineStr"/>
      <c r="R86" s="39" t="inlineStr">
        <is>
          <t>1</t>
        </is>
      </c>
      <c r="S86" s="39" t="inlineStr"/>
      <c r="T86" s="39" t="inlineStr"/>
      <c r="U86" s="39" t="inlineStr"/>
    </row>
    <row r="87">
      <c r="A87" s="26" t="inlineStr">
        <is>
          <t>FINS_PR_86_v1</t>
        </is>
      </c>
      <c r="B87" s="40" t="inlineStr">
        <is>
          <t>Income from Electronic Money Tokens - Providing transfer services for EMTs on behalf of clients</t>
        </is>
      </c>
      <c r="C87" s="40" t="inlineStr">
        <is>
          <t>Please insert Income from Electronic Money Tokens - Providing transfer services for EMTs on behalf of clients - RoW</t>
        </is>
      </c>
      <c r="D87" s="40" t="inlineStr">
        <is>
          <t>Income from Electronic Money Tokens</t>
        </is>
      </c>
      <c r="E87" s="40" t="inlineStr">
        <is>
          <t>Prudential</t>
        </is>
      </c>
      <c r="F87" s="40" t="b">
        <v>0</v>
      </c>
      <c r="G87" s="40" t="inlineStr">
        <is>
          <t>FINS_GI_11 &lt;&gt; "Yes"</t>
        </is>
      </c>
      <c r="H87" s="40" t="inlineStr">
        <is>
          <t>“Pure Account Information Service Provider” (FINS_GI_11) is not “Yes”</t>
        </is>
      </c>
      <c r="I87" s="40" t="inlineStr">
        <is>
          <t>Conditional</t>
        </is>
      </c>
      <c r="J87" s="40" t="inlineStr">
        <is>
          <t>array</t>
        </is>
      </c>
      <c r="K87" s="40" t="inlineStr">
        <is>
          <t>number</t>
        </is>
      </c>
      <c r="L87" s="40" t="inlineStr">
        <is>
          <t>currency</t>
        </is>
      </c>
      <c r="M87" s="40" t="inlineStr"/>
      <c r="N87" s="40" t="inlineStr">
        <is>
          <t>60000</t>
        </is>
      </c>
      <c r="O87" s="40" t="inlineStr">
        <is>
          <t>0</t>
        </is>
      </c>
      <c r="P87" s="40" t="inlineStr"/>
      <c r="Q87" s="40" t="inlineStr"/>
      <c r="R87" s="40" t="inlineStr">
        <is>
          <t>1</t>
        </is>
      </c>
      <c r="S87" s="40" t="inlineStr"/>
      <c r="T87" s="40" t="inlineStr"/>
      <c r="U87" s="40" t="inlineStr"/>
    </row>
    <row r="88">
      <c r="A88" s="38" t="inlineStr">
        <is>
          <t>FINS_PR_87_v1</t>
        </is>
      </c>
      <c r="B88" s="39" t="inlineStr">
        <is>
          <t>Income from Electronic Money Tokens - Providing custody and administration of EMTs on behalf of clients</t>
        </is>
      </c>
      <c r="C88" s="39" t="inlineStr">
        <is>
          <t>Please insert Income from Electronic Money Tokens - Providing custody and administration of EMTs on behalf of clients - Malta</t>
        </is>
      </c>
      <c r="D88" s="39" t="inlineStr">
        <is>
          <t>Income from Electronic Money Tokens</t>
        </is>
      </c>
      <c r="E88" s="39" t="inlineStr">
        <is>
          <t>Prudential</t>
        </is>
      </c>
      <c r="F88" s="39" t="b">
        <v>0</v>
      </c>
      <c r="G88" s="39" t="inlineStr">
        <is>
          <t>FINS_GI_11 &lt;&gt; "Yes"</t>
        </is>
      </c>
      <c r="H88" s="39" t="inlineStr">
        <is>
          <t>“Pure Account Information Service Provider” (FINS_GI_11) is not “Yes”</t>
        </is>
      </c>
      <c r="I88" s="39" t="inlineStr">
        <is>
          <t>Conditional</t>
        </is>
      </c>
      <c r="J88" s="39" t="inlineStr">
        <is>
          <t>array</t>
        </is>
      </c>
      <c r="K88" s="39" t="inlineStr">
        <is>
          <t>number</t>
        </is>
      </c>
      <c r="L88" s="39" t="inlineStr">
        <is>
          <t>currency</t>
        </is>
      </c>
      <c r="M88" s="39" t="inlineStr"/>
      <c r="N88" s="39" t="inlineStr">
        <is>
          <t>61000</t>
        </is>
      </c>
      <c r="O88" s="39" t="inlineStr">
        <is>
          <t>0</t>
        </is>
      </c>
      <c r="P88" s="39" t="inlineStr"/>
      <c r="Q88" s="39" t="inlineStr"/>
      <c r="R88" s="39" t="inlineStr">
        <is>
          <t>1</t>
        </is>
      </c>
      <c r="S88" s="39" t="inlineStr"/>
      <c r="T88" s="39" t="inlineStr"/>
      <c r="U88" s="39" t="inlineStr"/>
    </row>
    <row r="89">
      <c r="A89" s="26" t="inlineStr">
        <is>
          <t>FINS_PR_88_v1</t>
        </is>
      </c>
      <c r="B89" s="40" t="inlineStr">
        <is>
          <t>Income from Electronic Money Tokens - Providing custody and administration of EMTs on behalf of clients</t>
        </is>
      </c>
      <c r="C89" s="40" t="inlineStr">
        <is>
          <t>Please insert Income from Electronic Money Tokens - Providing custody and administration of EMTs on behalf of clients - EU/EEA</t>
        </is>
      </c>
      <c r="D89" s="40" t="inlineStr">
        <is>
          <t>Income from Electronic Money Tokens</t>
        </is>
      </c>
      <c r="E89" s="40" t="inlineStr">
        <is>
          <t>Prudential</t>
        </is>
      </c>
      <c r="F89" s="40" t="b">
        <v>0</v>
      </c>
      <c r="G89" s="40" t="inlineStr">
        <is>
          <t>FINS_GI_11 &lt;&gt; "Yes"</t>
        </is>
      </c>
      <c r="H89" s="40" t="inlineStr">
        <is>
          <t>“Pure Account Information Service Provider” (FINS_GI_11) is not “Yes”</t>
        </is>
      </c>
      <c r="I89" s="40" t="inlineStr">
        <is>
          <t>Conditional</t>
        </is>
      </c>
      <c r="J89" s="40" t="inlineStr">
        <is>
          <t>array</t>
        </is>
      </c>
      <c r="K89" s="40" t="inlineStr">
        <is>
          <t>number</t>
        </is>
      </c>
      <c r="L89" s="40" t="inlineStr">
        <is>
          <t>currency</t>
        </is>
      </c>
      <c r="M89" s="40" t="inlineStr"/>
      <c r="N89" s="40" t="inlineStr">
        <is>
          <t>62000</t>
        </is>
      </c>
      <c r="O89" s="40" t="inlineStr">
        <is>
          <t>0</t>
        </is>
      </c>
      <c r="P89" s="40" t="inlineStr"/>
      <c r="Q89" s="40" t="inlineStr"/>
      <c r="R89" s="40" t="inlineStr">
        <is>
          <t>1</t>
        </is>
      </c>
      <c r="S89" s="40" t="inlineStr"/>
      <c r="T89" s="40" t="inlineStr"/>
      <c r="U89" s="40" t="inlineStr"/>
    </row>
    <row r="90">
      <c r="A90" s="38" t="inlineStr">
        <is>
          <t>FINS_PR_89_v1</t>
        </is>
      </c>
      <c r="B90" s="39" t="inlineStr">
        <is>
          <t>Income from Electronic Money Tokens - Providing custody and administration of EMTs on behalf of clients</t>
        </is>
      </c>
      <c r="C90" s="39" t="inlineStr">
        <is>
          <t>Please insert Income from Electronic Money Tokens - Providing custody and administration of EMTs on behalf of clients - RoW</t>
        </is>
      </c>
      <c r="D90" s="39" t="inlineStr">
        <is>
          <t>Income from Electronic Money Tokens</t>
        </is>
      </c>
      <c r="E90" s="39" t="inlineStr">
        <is>
          <t>Prudential</t>
        </is>
      </c>
      <c r="F90" s="39" t="b">
        <v>0</v>
      </c>
      <c r="G90" s="39" t="inlineStr">
        <is>
          <t>FINS_GI_11 &lt;&gt; "Yes"</t>
        </is>
      </c>
      <c r="H90" s="39" t="inlineStr">
        <is>
          <t>“Pure Account Information Service Provider” (FINS_GI_11) is not “Yes”</t>
        </is>
      </c>
      <c r="I90" s="39" t="inlineStr">
        <is>
          <t>Conditional</t>
        </is>
      </c>
      <c r="J90" s="39" t="inlineStr">
        <is>
          <t>array</t>
        </is>
      </c>
      <c r="K90" s="39" t="inlineStr">
        <is>
          <t>number</t>
        </is>
      </c>
      <c r="L90" s="39" t="inlineStr">
        <is>
          <t>currency</t>
        </is>
      </c>
      <c r="M90" s="39" t="inlineStr"/>
      <c r="N90" s="39" t="inlineStr">
        <is>
          <t>63000</t>
        </is>
      </c>
      <c r="O90" s="39" t="inlineStr">
        <is>
          <t>0</t>
        </is>
      </c>
      <c r="P90" s="39" t="inlineStr"/>
      <c r="Q90" s="39" t="inlineStr"/>
      <c r="R90" s="39" t="inlineStr">
        <is>
          <t>1</t>
        </is>
      </c>
      <c r="S90" s="39" t="inlineStr"/>
      <c r="T90" s="39" t="inlineStr"/>
      <c r="U90" s="39" t="inlineStr"/>
    </row>
    <row r="91">
      <c r="A91" s="26" t="inlineStr">
        <is>
          <t>FINS_PR_90_v1</t>
        </is>
      </c>
      <c r="B91" s="40" t="inlineStr">
        <is>
          <t>Investment Income from Equity Securities</t>
        </is>
      </c>
      <c r="C91" s="40" t="inlineStr">
        <is>
          <t>Enter Investment Income from Equity Securities in Malta</t>
        </is>
      </c>
      <c r="D91" s="40" t="inlineStr">
        <is>
          <t>Other Income</t>
        </is>
      </c>
      <c r="E91" s="40" t="inlineStr">
        <is>
          <t>Prudential</t>
        </is>
      </c>
      <c r="F91" s="40" t="b">
        <v>0</v>
      </c>
      <c r="G91" s="40" t="inlineStr">
        <is>
          <t>FINS_GI_11 &lt;&gt; "Yes"</t>
        </is>
      </c>
      <c r="H91" s="40" t="inlineStr">
        <is>
          <t>“Pure Account Information Service Provider” (FINS_GI_11) is not “Yes”</t>
        </is>
      </c>
      <c r="I91" s="40" t="inlineStr">
        <is>
          <t>Conditional</t>
        </is>
      </c>
      <c r="J91" s="40" t="inlineStr">
        <is>
          <t>array</t>
        </is>
      </c>
      <c r="K91" s="40" t="inlineStr">
        <is>
          <t>number</t>
        </is>
      </c>
      <c r="L91" s="40" t="inlineStr">
        <is>
          <t>currency</t>
        </is>
      </c>
      <c r="M91" s="40" t="inlineStr"/>
      <c r="N91" s="40" t="inlineStr">
        <is>
          <t>63001</t>
        </is>
      </c>
      <c r="O91" s="40" t="inlineStr">
        <is>
          <t>0</t>
        </is>
      </c>
      <c r="P91" s="40" t="inlineStr"/>
      <c r="Q91" s="40" t="inlineStr"/>
      <c r="R91" s="40" t="inlineStr">
        <is>
          <t>1</t>
        </is>
      </c>
      <c r="S91" s="40" t="inlineStr"/>
      <c r="T91" s="40" t="inlineStr"/>
      <c r="U91" s="40" t="inlineStr"/>
    </row>
    <row r="92">
      <c r="A92" s="38" t="inlineStr">
        <is>
          <t>FINS_PR_91_v1</t>
        </is>
      </c>
      <c r="B92" s="39" t="inlineStr">
        <is>
          <t>Investment Income from Equity Securities</t>
        </is>
      </c>
      <c r="C92" s="39" t="inlineStr">
        <is>
          <t>Enter Investment Income from Equity Securities in EU/EEA</t>
        </is>
      </c>
      <c r="D92" s="39" t="inlineStr">
        <is>
          <t>Other Income</t>
        </is>
      </c>
      <c r="E92" s="39" t="inlineStr">
        <is>
          <t>Prudential</t>
        </is>
      </c>
      <c r="F92" s="39" t="b">
        <v>0</v>
      </c>
      <c r="G92" s="39" t="inlineStr">
        <is>
          <t>FINS_GI_11 &lt;&gt; "Yes"</t>
        </is>
      </c>
      <c r="H92" s="39" t="inlineStr">
        <is>
          <t>“Pure Account Information Service Provider” (FINS_GI_11) is not “Yes”</t>
        </is>
      </c>
      <c r="I92" s="39" t="inlineStr">
        <is>
          <t>Conditional</t>
        </is>
      </c>
      <c r="J92" s="39" t="inlineStr">
        <is>
          <t>array</t>
        </is>
      </c>
      <c r="K92" s="39" t="inlineStr">
        <is>
          <t>number</t>
        </is>
      </c>
      <c r="L92" s="39" t="inlineStr">
        <is>
          <t>currency</t>
        </is>
      </c>
      <c r="M92" s="39" t="inlineStr"/>
      <c r="N92" s="39" t="inlineStr">
        <is>
          <t>63002</t>
        </is>
      </c>
      <c r="O92" s="39" t="inlineStr">
        <is>
          <t>0</t>
        </is>
      </c>
      <c r="P92" s="39" t="inlineStr"/>
      <c r="Q92" s="39" t="inlineStr"/>
      <c r="R92" s="39" t="inlineStr">
        <is>
          <t>1</t>
        </is>
      </c>
      <c r="S92" s="39" t="inlineStr"/>
      <c r="T92" s="39" t="inlineStr"/>
      <c r="U92" s="39" t="inlineStr"/>
    </row>
    <row r="93">
      <c r="A93" s="26" t="inlineStr">
        <is>
          <t>FINS_PR_92_v1</t>
        </is>
      </c>
      <c r="B93" s="40" t="inlineStr">
        <is>
          <t>Investment Income from Equity Securities</t>
        </is>
      </c>
      <c r="C93" s="40" t="inlineStr">
        <is>
          <t>Enter Investment Income from Equity Securities in RoW</t>
        </is>
      </c>
      <c r="D93" s="40" t="inlineStr">
        <is>
          <t>Other Income</t>
        </is>
      </c>
      <c r="E93" s="40" t="inlineStr">
        <is>
          <t>Prudential</t>
        </is>
      </c>
      <c r="F93" s="40" t="b">
        <v>0</v>
      </c>
      <c r="G93" s="40" t="inlineStr">
        <is>
          <t>FINS_GI_11 &lt;&gt; "Yes"</t>
        </is>
      </c>
      <c r="H93" s="40" t="inlineStr">
        <is>
          <t>“Pure Account Information Service Provider” (FINS_GI_11) is not “Yes”</t>
        </is>
      </c>
      <c r="I93" s="40" t="inlineStr">
        <is>
          <t>Conditional</t>
        </is>
      </c>
      <c r="J93" s="40" t="inlineStr">
        <is>
          <t>array</t>
        </is>
      </c>
      <c r="K93" s="40" t="inlineStr">
        <is>
          <t>number</t>
        </is>
      </c>
      <c r="L93" s="40" t="inlineStr">
        <is>
          <t>currency</t>
        </is>
      </c>
      <c r="M93" s="40" t="inlineStr"/>
      <c r="N93" s="40" t="inlineStr">
        <is>
          <t>63003</t>
        </is>
      </c>
      <c r="O93" s="40" t="inlineStr">
        <is>
          <t>0</t>
        </is>
      </c>
      <c r="P93" s="40" t="inlineStr"/>
      <c r="Q93" s="40" t="inlineStr"/>
      <c r="R93" s="40" t="inlineStr">
        <is>
          <t>1</t>
        </is>
      </c>
      <c r="S93" s="40" t="inlineStr"/>
      <c r="T93" s="40" t="inlineStr"/>
      <c r="U93" s="40" t="inlineStr"/>
    </row>
    <row r="94">
      <c r="A94" s="38" t="inlineStr">
        <is>
          <t>FINS_PR_93_v1</t>
        </is>
      </c>
      <c r="B94" s="39" t="inlineStr">
        <is>
          <t>Investment Income from Debt Securities</t>
        </is>
      </c>
      <c r="C94" s="39" t="inlineStr">
        <is>
          <t>Enter Investment Income from Debt Securities in Malta</t>
        </is>
      </c>
      <c r="D94" s="39" t="inlineStr">
        <is>
          <t>Other Income</t>
        </is>
      </c>
      <c r="E94" s="39" t="inlineStr">
        <is>
          <t>Prudential</t>
        </is>
      </c>
      <c r="F94" s="39" t="b">
        <v>0</v>
      </c>
      <c r="G94" s="39" t="inlineStr">
        <is>
          <t>FINS_GI_11 &lt;&gt; "Yes"</t>
        </is>
      </c>
      <c r="H94" s="39" t="inlineStr">
        <is>
          <t>“Pure Account Information Service Provider” (FINS_GI_11) is not “Yes”</t>
        </is>
      </c>
      <c r="I94" s="39" t="inlineStr">
        <is>
          <t>Conditional</t>
        </is>
      </c>
      <c r="J94" s="39" t="inlineStr">
        <is>
          <t>array</t>
        </is>
      </c>
      <c r="K94" s="39" t="inlineStr">
        <is>
          <t>number</t>
        </is>
      </c>
      <c r="L94" s="39" t="inlineStr">
        <is>
          <t>currency</t>
        </is>
      </c>
      <c r="M94" s="39" t="inlineStr"/>
      <c r="N94" s="39" t="inlineStr">
        <is>
          <t>63004</t>
        </is>
      </c>
      <c r="O94" s="39" t="inlineStr">
        <is>
          <t>0</t>
        </is>
      </c>
      <c r="P94" s="39" t="inlineStr"/>
      <c r="Q94" s="39" t="inlineStr"/>
      <c r="R94" s="39" t="inlineStr">
        <is>
          <t>1</t>
        </is>
      </c>
      <c r="S94" s="39" t="inlineStr"/>
      <c r="T94" s="39" t="inlineStr"/>
      <c r="U94" s="39" t="inlineStr"/>
    </row>
    <row r="95">
      <c r="A95" s="26" t="inlineStr">
        <is>
          <t>FINS_PR_94_v1</t>
        </is>
      </c>
      <c r="B95" s="40" t="inlineStr">
        <is>
          <t>Investment Income from Debt Securities</t>
        </is>
      </c>
      <c r="C95" s="40" t="inlineStr">
        <is>
          <t>Enter Investment Income from Debt Securities in EU/EEA</t>
        </is>
      </c>
      <c r="D95" s="40" t="inlineStr">
        <is>
          <t>Other Income</t>
        </is>
      </c>
      <c r="E95" s="40" t="inlineStr">
        <is>
          <t>Prudential</t>
        </is>
      </c>
      <c r="F95" s="40" t="b">
        <v>0</v>
      </c>
      <c r="G95" s="40" t="inlineStr">
        <is>
          <t>FINS_GI_11 &lt;&gt; "Yes"</t>
        </is>
      </c>
      <c r="H95" s="40" t="inlineStr">
        <is>
          <t>“Pure Account Information Service Provider” (FINS_GI_11) is not “Yes”</t>
        </is>
      </c>
      <c r="I95" s="40" t="inlineStr">
        <is>
          <t>Conditional</t>
        </is>
      </c>
      <c r="J95" s="40" t="inlineStr">
        <is>
          <t>array</t>
        </is>
      </c>
      <c r="K95" s="40" t="inlineStr">
        <is>
          <t>number</t>
        </is>
      </c>
      <c r="L95" s="40" t="inlineStr">
        <is>
          <t>currency</t>
        </is>
      </c>
      <c r="M95" s="40" t="inlineStr"/>
      <c r="N95" s="40" t="inlineStr">
        <is>
          <t>63005</t>
        </is>
      </c>
      <c r="O95" s="40" t="inlineStr">
        <is>
          <t>0</t>
        </is>
      </c>
      <c r="P95" s="40" t="inlineStr"/>
      <c r="Q95" s="40" t="inlineStr"/>
      <c r="R95" s="40" t="inlineStr">
        <is>
          <t>1</t>
        </is>
      </c>
      <c r="S95" s="40" t="inlineStr"/>
      <c r="T95" s="40" t="inlineStr"/>
      <c r="U95" s="40" t="inlineStr"/>
    </row>
    <row r="96">
      <c r="A96" s="38" t="inlineStr">
        <is>
          <t>FINS_PR_95_v1</t>
        </is>
      </c>
      <c r="B96" s="39" t="inlineStr">
        <is>
          <t>Investment Income from Debt Securities</t>
        </is>
      </c>
      <c r="C96" s="39" t="inlineStr">
        <is>
          <t>Enter Investment Income from Debt Securities in RoW</t>
        </is>
      </c>
      <c r="D96" s="39" t="inlineStr">
        <is>
          <t>Other Income</t>
        </is>
      </c>
      <c r="E96" s="39" t="inlineStr">
        <is>
          <t>Prudential</t>
        </is>
      </c>
      <c r="F96" s="39" t="b">
        <v>0</v>
      </c>
      <c r="G96" s="39" t="inlineStr">
        <is>
          <t>FINS_GI_11 &lt;&gt; "Yes"</t>
        </is>
      </c>
      <c r="H96" s="39" t="inlineStr">
        <is>
          <t>“Pure Account Information Service Provider” (FINS_GI_11) is not “Yes”</t>
        </is>
      </c>
      <c r="I96" s="39" t="inlineStr">
        <is>
          <t>Conditional</t>
        </is>
      </c>
      <c r="J96" s="39" t="inlineStr">
        <is>
          <t>array</t>
        </is>
      </c>
      <c r="K96" s="39" t="inlineStr">
        <is>
          <t>number</t>
        </is>
      </c>
      <c r="L96" s="39" t="inlineStr">
        <is>
          <t>currency</t>
        </is>
      </c>
      <c r="M96" s="39" t="inlineStr"/>
      <c r="N96" s="39" t="inlineStr">
        <is>
          <t>63006</t>
        </is>
      </c>
      <c r="O96" s="39" t="inlineStr">
        <is>
          <t>0</t>
        </is>
      </c>
      <c r="P96" s="39" t="inlineStr"/>
      <c r="Q96" s="39" t="inlineStr"/>
      <c r="R96" s="39" t="inlineStr">
        <is>
          <t>1</t>
        </is>
      </c>
      <c r="S96" s="39" t="inlineStr"/>
      <c r="T96" s="39" t="inlineStr"/>
      <c r="U96" s="39" t="inlineStr"/>
    </row>
    <row r="97">
      <c r="A97" s="26" t="inlineStr">
        <is>
          <t>FINS_PR_96_v1</t>
        </is>
      </c>
      <c r="B97" s="40" t="inlineStr">
        <is>
          <t>Income from Other Investments Held</t>
        </is>
      </c>
      <c r="C97" s="40" t="inlineStr">
        <is>
          <t>Enter Income from Other Investments Held in Malta</t>
        </is>
      </c>
      <c r="D97" s="40" t="inlineStr">
        <is>
          <t>Other Income</t>
        </is>
      </c>
      <c r="E97" s="40" t="inlineStr">
        <is>
          <t>Prudential</t>
        </is>
      </c>
      <c r="F97" s="40" t="b">
        <v>0</v>
      </c>
      <c r="G97" s="40" t="inlineStr">
        <is>
          <t>FINS_GI_11 &lt;&gt; "Yes"</t>
        </is>
      </c>
      <c r="H97" s="40" t="inlineStr">
        <is>
          <t>“Pure Account Information Service Provider” (FINS_GI_11) is not “Yes”</t>
        </is>
      </c>
      <c r="I97" s="40" t="inlineStr">
        <is>
          <t>Conditional</t>
        </is>
      </c>
      <c r="J97" s="40" t="inlineStr">
        <is>
          <t>array</t>
        </is>
      </c>
      <c r="K97" s="40" t="inlineStr">
        <is>
          <t>number</t>
        </is>
      </c>
      <c r="L97" s="40" t="inlineStr">
        <is>
          <t>currency</t>
        </is>
      </c>
      <c r="M97" s="40" t="inlineStr"/>
      <c r="N97" s="40" t="inlineStr">
        <is>
          <t>63007</t>
        </is>
      </c>
      <c r="O97" s="40" t="inlineStr">
        <is>
          <t>0</t>
        </is>
      </c>
      <c r="P97" s="40" t="inlineStr"/>
      <c r="Q97" s="40" t="inlineStr"/>
      <c r="R97" s="40" t="inlineStr">
        <is>
          <t>1</t>
        </is>
      </c>
      <c r="S97" s="40" t="inlineStr"/>
      <c r="T97" s="40" t="inlineStr"/>
      <c r="U97" s="40" t="inlineStr"/>
    </row>
    <row r="98">
      <c r="A98" s="38" t="inlineStr">
        <is>
          <t>FINS_PR_97_v1</t>
        </is>
      </c>
      <c r="B98" s="39" t="inlineStr">
        <is>
          <t>Income from Other Investments Held</t>
        </is>
      </c>
      <c r="C98" s="39" t="inlineStr">
        <is>
          <t>Enter Income from Other Investments Held in EU/EEA</t>
        </is>
      </c>
      <c r="D98" s="39" t="inlineStr">
        <is>
          <t>Other Income</t>
        </is>
      </c>
      <c r="E98" s="39" t="inlineStr">
        <is>
          <t>Prudential</t>
        </is>
      </c>
      <c r="F98" s="39" t="b">
        <v>0</v>
      </c>
      <c r="G98" s="39" t="inlineStr">
        <is>
          <t>FINS_GI_11 &lt;&gt; "Yes"</t>
        </is>
      </c>
      <c r="H98" s="39" t="inlineStr">
        <is>
          <t>“Pure Account Information Service Provider” (FINS_GI_11) is not “Yes”</t>
        </is>
      </c>
      <c r="I98" s="39" t="inlineStr">
        <is>
          <t>Conditional</t>
        </is>
      </c>
      <c r="J98" s="39" t="inlineStr">
        <is>
          <t>array</t>
        </is>
      </c>
      <c r="K98" s="39" t="inlineStr">
        <is>
          <t>number</t>
        </is>
      </c>
      <c r="L98" s="39" t="inlineStr">
        <is>
          <t>currency</t>
        </is>
      </c>
      <c r="M98" s="39" t="inlineStr"/>
      <c r="N98" s="39" t="inlineStr">
        <is>
          <t>63008</t>
        </is>
      </c>
      <c r="O98" s="39" t="inlineStr">
        <is>
          <t>0</t>
        </is>
      </c>
      <c r="P98" s="39" t="inlineStr"/>
      <c r="Q98" s="39" t="inlineStr"/>
      <c r="R98" s="39" t="inlineStr">
        <is>
          <t>1</t>
        </is>
      </c>
      <c r="S98" s="39" t="inlineStr"/>
      <c r="T98" s="39" t="inlineStr"/>
      <c r="U98" s="39" t="inlineStr"/>
    </row>
    <row r="99">
      <c r="A99" s="26" t="inlineStr">
        <is>
          <t>FINS_PR_98_v1</t>
        </is>
      </c>
      <c r="B99" s="40" t="inlineStr">
        <is>
          <t>Income from Other Investments Held</t>
        </is>
      </c>
      <c r="C99" s="40" t="inlineStr">
        <is>
          <t>Enter Income from Other Investments Held in RoW</t>
        </is>
      </c>
      <c r="D99" s="40" t="inlineStr">
        <is>
          <t>Other Income</t>
        </is>
      </c>
      <c r="E99" s="40" t="inlineStr">
        <is>
          <t>Prudential</t>
        </is>
      </c>
      <c r="F99" s="40" t="b">
        <v>0</v>
      </c>
      <c r="G99" s="40" t="inlineStr">
        <is>
          <t>FINS_GI_11 &lt;&gt; "Yes"</t>
        </is>
      </c>
      <c r="H99" s="40" t="inlineStr">
        <is>
          <t>“Pure Account Information Service Provider” (FINS_GI_11) is not “Yes”</t>
        </is>
      </c>
      <c r="I99" s="40" t="inlineStr">
        <is>
          <t>Conditional</t>
        </is>
      </c>
      <c r="J99" s="40" t="inlineStr">
        <is>
          <t>array</t>
        </is>
      </c>
      <c r="K99" s="40" t="inlineStr">
        <is>
          <t>number</t>
        </is>
      </c>
      <c r="L99" s="40" t="inlineStr">
        <is>
          <t>currency</t>
        </is>
      </c>
      <c r="M99" s="40" t="inlineStr"/>
      <c r="N99" s="40" t="inlineStr">
        <is>
          <t>63009</t>
        </is>
      </c>
      <c r="O99" s="40" t="inlineStr">
        <is>
          <t>0</t>
        </is>
      </c>
      <c r="P99" s="40" t="inlineStr"/>
      <c r="Q99" s="40" t="inlineStr"/>
      <c r="R99" s="40" t="inlineStr">
        <is>
          <t>1</t>
        </is>
      </c>
      <c r="S99" s="40" t="inlineStr"/>
      <c r="T99" s="40" t="inlineStr"/>
      <c r="U99" s="40" t="inlineStr"/>
    </row>
    <row r="100">
      <c r="A100" s="38" t="inlineStr">
        <is>
          <t>FINS_PR_99_v1</t>
        </is>
      </c>
      <c r="B100" s="39" t="inlineStr">
        <is>
          <t>Details on Income from other Investments Held</t>
        </is>
      </c>
      <c r="C100" s="39" t="inlineStr">
        <is>
          <t>Enter Details on Income from other Investments Held.</t>
        </is>
      </c>
      <c r="D100" s="39" t="inlineStr">
        <is>
          <t>Other Income</t>
        </is>
      </c>
      <c r="E100" s="39" t="inlineStr">
        <is>
          <t>Prudential</t>
        </is>
      </c>
      <c r="F100" s="39" t="b">
        <v>0</v>
      </c>
      <c r="G100" s="39" t="inlineStr">
        <is>
          <t>AND(OR(FINS_PR_96 &gt; 0, FINS_PR_97 &gt; 0, FINS_PR_98 &gt; 0), FINS_GI_11 &lt;&gt; "Yes")</t>
        </is>
      </c>
      <c r="H100" s="39" t="inlineStr">
        <is>
          <t>All of these conditions must be met: At least one of these conditions must be met: “Income from Other Investments Held” (FINS_PR_96) is greater than “0”; or “Income from Other Investments Held” (FINS_PR_97) is greater than “0”; or “Income from Other Investments Held” (FINS_PR_98) is greater than “0”; and “Pure Account Information Service Provider” (FINS_GI_11) is not “Yes”</t>
        </is>
      </c>
      <c r="I100" s="39" t="inlineStr">
        <is>
          <t>Conditional</t>
        </is>
      </c>
      <c r="J100" s="39" t="inlineStr">
        <is>
          <t>array</t>
        </is>
      </c>
      <c r="K100" s="39" t="inlineStr">
        <is>
          <t>string</t>
        </is>
      </c>
      <c r="L100" s="39" t="inlineStr"/>
      <c r="M100" s="39" t="inlineStr"/>
      <c r="N100" s="39" t="inlineStr">
        <is>
          <t>Other</t>
        </is>
      </c>
      <c r="O100" s="39" t="inlineStr"/>
      <c r="P100" s="39" t="inlineStr"/>
      <c r="Q100" s="39" t="inlineStr"/>
      <c r="R100" s="39" t="inlineStr">
        <is>
          <t>1</t>
        </is>
      </c>
      <c r="S100" s="39" t="inlineStr">
        <is>
          <t>0</t>
        </is>
      </c>
      <c r="T100" s="39" t="inlineStr"/>
      <c r="U100" s="39" t="inlineStr"/>
    </row>
    <row r="101">
      <c r="A101" s="26" t="inlineStr">
        <is>
          <t>FINS_PR_100_v1</t>
        </is>
      </c>
      <c r="B101" s="40" t="inlineStr">
        <is>
          <t>Other income - Gains on disposal of Assets</t>
        </is>
      </c>
      <c r="C101" s="40" t="inlineStr">
        <is>
          <t>Please insert Gains on disposal of Assets - Malta</t>
        </is>
      </c>
      <c r="D101" s="40" t="inlineStr">
        <is>
          <t>Other Income</t>
        </is>
      </c>
      <c r="E101" s="40" t="inlineStr">
        <is>
          <t>Prudential</t>
        </is>
      </c>
      <c r="F101" s="40" t="b">
        <v>0</v>
      </c>
      <c r="G101" s="40" t="inlineStr">
        <is>
          <t>FINS_GI_11 &lt;&gt; "Yes"</t>
        </is>
      </c>
      <c r="H101" s="40" t="inlineStr">
        <is>
          <t>“Pure Account Information Service Provider” (FINS_GI_11) is not “Yes”</t>
        </is>
      </c>
      <c r="I101" s="40" t="inlineStr">
        <is>
          <t>Conditional</t>
        </is>
      </c>
      <c r="J101" s="40" t="inlineStr">
        <is>
          <t>array</t>
        </is>
      </c>
      <c r="K101" s="40" t="inlineStr">
        <is>
          <t>number</t>
        </is>
      </c>
      <c r="L101" s="40" t="inlineStr">
        <is>
          <t>currency</t>
        </is>
      </c>
      <c r="M101" s="40" t="inlineStr"/>
      <c r="N101" s="40" t="inlineStr">
        <is>
          <t>65000</t>
        </is>
      </c>
      <c r="O101" s="40" t="inlineStr">
        <is>
          <t>0</t>
        </is>
      </c>
      <c r="P101" s="40" t="inlineStr"/>
      <c r="Q101" s="40" t="inlineStr"/>
      <c r="R101" s="40" t="inlineStr">
        <is>
          <t>1</t>
        </is>
      </c>
      <c r="S101" s="40" t="inlineStr"/>
      <c r="T101" s="40" t="inlineStr"/>
      <c r="U101" s="40" t="inlineStr"/>
    </row>
    <row r="102">
      <c r="A102" s="38" t="inlineStr">
        <is>
          <t>FINS_PR_101_v1</t>
        </is>
      </c>
      <c r="B102" s="39" t="inlineStr">
        <is>
          <t>Other income - Gains on disposal of Assets</t>
        </is>
      </c>
      <c r="C102" s="39" t="inlineStr">
        <is>
          <t>Please insert Gains on disposal of Assets - EU/EEA</t>
        </is>
      </c>
      <c r="D102" s="39" t="inlineStr">
        <is>
          <t>Other Income</t>
        </is>
      </c>
      <c r="E102" s="39" t="inlineStr">
        <is>
          <t>Prudential</t>
        </is>
      </c>
      <c r="F102" s="39" t="b">
        <v>0</v>
      </c>
      <c r="G102" s="39" t="inlineStr">
        <is>
          <t>FINS_GI_11 &lt;&gt; "Yes"</t>
        </is>
      </c>
      <c r="H102" s="39" t="inlineStr">
        <is>
          <t>“Pure Account Information Service Provider” (FINS_GI_11) is not “Yes”</t>
        </is>
      </c>
      <c r="I102" s="39" t="inlineStr">
        <is>
          <t>Conditional</t>
        </is>
      </c>
      <c r="J102" s="39" t="inlineStr">
        <is>
          <t>array</t>
        </is>
      </c>
      <c r="K102" s="39" t="inlineStr">
        <is>
          <t>number</t>
        </is>
      </c>
      <c r="L102" s="39" t="inlineStr">
        <is>
          <t>currency</t>
        </is>
      </c>
      <c r="M102" s="39" t="inlineStr"/>
      <c r="N102" s="39" t="inlineStr">
        <is>
          <t>65001</t>
        </is>
      </c>
      <c r="O102" s="39" t="inlineStr">
        <is>
          <t>0</t>
        </is>
      </c>
      <c r="P102" s="39" t="inlineStr"/>
      <c r="Q102" s="39" t="inlineStr"/>
      <c r="R102" s="39" t="inlineStr">
        <is>
          <t>1</t>
        </is>
      </c>
      <c r="S102" s="39" t="inlineStr"/>
      <c r="T102" s="39" t="inlineStr"/>
      <c r="U102" s="39" t="inlineStr"/>
    </row>
    <row r="103">
      <c r="A103" s="26" t="inlineStr">
        <is>
          <t>FINS_PR_102_v1</t>
        </is>
      </c>
      <c r="B103" s="40" t="inlineStr">
        <is>
          <t>Other income - Gains on disposal of Assets</t>
        </is>
      </c>
      <c r="C103" s="40" t="inlineStr">
        <is>
          <t>Please insert Gains on disposal of Assets - RoW</t>
        </is>
      </c>
      <c r="D103" s="40" t="inlineStr">
        <is>
          <t>Other Income</t>
        </is>
      </c>
      <c r="E103" s="40" t="inlineStr">
        <is>
          <t>Prudential</t>
        </is>
      </c>
      <c r="F103" s="40" t="b">
        <v>0</v>
      </c>
      <c r="G103" s="40" t="inlineStr">
        <is>
          <t>FINS_GI_11 &lt;&gt; "Yes"</t>
        </is>
      </c>
      <c r="H103" s="40" t="inlineStr">
        <is>
          <t>“Pure Account Information Service Provider” (FINS_GI_11) is not “Yes”</t>
        </is>
      </c>
      <c r="I103" s="40" t="inlineStr">
        <is>
          <t>Conditional</t>
        </is>
      </c>
      <c r="J103" s="40" t="inlineStr">
        <is>
          <t>array</t>
        </is>
      </c>
      <c r="K103" s="40" t="inlineStr">
        <is>
          <t>number</t>
        </is>
      </c>
      <c r="L103" s="40" t="inlineStr">
        <is>
          <t>currency</t>
        </is>
      </c>
      <c r="M103" s="40" t="inlineStr"/>
      <c r="N103" s="40" t="inlineStr">
        <is>
          <t>65002</t>
        </is>
      </c>
      <c r="O103" s="40" t="inlineStr">
        <is>
          <t>0</t>
        </is>
      </c>
      <c r="P103" s="40" t="inlineStr"/>
      <c r="Q103" s="40" t="inlineStr"/>
      <c r="R103" s="40" t="inlineStr">
        <is>
          <t>1</t>
        </is>
      </c>
      <c r="S103" s="40" t="inlineStr"/>
      <c r="T103" s="40" t="inlineStr"/>
      <c r="U103" s="40" t="inlineStr"/>
    </row>
    <row r="104">
      <c r="A104" s="38" t="inlineStr">
        <is>
          <t>FINS_PR_103_v1</t>
        </is>
      </c>
      <c r="B104" s="39" t="inlineStr">
        <is>
          <t>Other income - Management recharge income</t>
        </is>
      </c>
      <c r="C104" s="39" t="inlineStr">
        <is>
          <t>Please insert Management recharge income - Malta</t>
        </is>
      </c>
      <c r="D104" s="39" t="inlineStr">
        <is>
          <t>Other Income</t>
        </is>
      </c>
      <c r="E104" s="39" t="inlineStr">
        <is>
          <t>Prudential</t>
        </is>
      </c>
      <c r="F104" s="39" t="b">
        <v>0</v>
      </c>
      <c r="G104" s="39" t="inlineStr">
        <is>
          <t>FINS_GI_11 &lt;&gt; "Yes"</t>
        </is>
      </c>
      <c r="H104" s="39" t="inlineStr">
        <is>
          <t>“Pure Account Information Service Provider” (FINS_GI_11) is not “Yes”</t>
        </is>
      </c>
      <c r="I104" s="39" t="inlineStr">
        <is>
          <t>Conditional</t>
        </is>
      </c>
      <c r="J104" s="39" t="inlineStr">
        <is>
          <t>array</t>
        </is>
      </c>
      <c r="K104" s="39" t="inlineStr">
        <is>
          <t>number</t>
        </is>
      </c>
      <c r="L104" s="39" t="inlineStr">
        <is>
          <t>currency</t>
        </is>
      </c>
      <c r="M104" s="39" t="inlineStr"/>
      <c r="N104" s="39" t="inlineStr">
        <is>
          <t>66000</t>
        </is>
      </c>
      <c r="O104" s="39" t="inlineStr">
        <is>
          <t>0</t>
        </is>
      </c>
      <c r="P104" s="39" t="inlineStr"/>
      <c r="Q104" s="39" t="inlineStr"/>
      <c r="R104" s="39" t="inlineStr">
        <is>
          <t>1</t>
        </is>
      </c>
      <c r="S104" s="39" t="inlineStr"/>
      <c r="T104" s="39" t="inlineStr"/>
      <c r="U104" s="39" t="inlineStr"/>
    </row>
    <row r="105">
      <c r="A105" s="26" t="inlineStr">
        <is>
          <t>FINS_PR_104_v1</t>
        </is>
      </c>
      <c r="B105" s="40" t="inlineStr">
        <is>
          <t>Other income - Management recharge income</t>
        </is>
      </c>
      <c r="C105" s="40" t="inlineStr">
        <is>
          <t>Please insert Management recharge income - EU/EEA</t>
        </is>
      </c>
      <c r="D105" s="40" t="inlineStr">
        <is>
          <t>Other Income</t>
        </is>
      </c>
      <c r="E105" s="40" t="inlineStr">
        <is>
          <t>Prudential</t>
        </is>
      </c>
      <c r="F105" s="40" t="b">
        <v>0</v>
      </c>
      <c r="G105" s="40" t="inlineStr">
        <is>
          <t>FINS_GI_11 &lt;&gt; "Yes"</t>
        </is>
      </c>
      <c r="H105" s="40" t="inlineStr">
        <is>
          <t>“Pure Account Information Service Provider” (FINS_GI_11) is not “Yes”</t>
        </is>
      </c>
      <c r="I105" s="40" t="inlineStr">
        <is>
          <t>Conditional</t>
        </is>
      </c>
      <c r="J105" s="40" t="inlineStr">
        <is>
          <t>array</t>
        </is>
      </c>
      <c r="K105" s="40" t="inlineStr">
        <is>
          <t>number</t>
        </is>
      </c>
      <c r="L105" s="40" t="inlineStr">
        <is>
          <t>currency</t>
        </is>
      </c>
      <c r="M105" s="40" t="inlineStr"/>
      <c r="N105" s="40" t="inlineStr">
        <is>
          <t>66000</t>
        </is>
      </c>
      <c r="O105" s="40" t="inlineStr">
        <is>
          <t>0</t>
        </is>
      </c>
      <c r="P105" s="40" t="inlineStr"/>
      <c r="Q105" s="40" t="inlineStr"/>
      <c r="R105" s="40" t="inlineStr">
        <is>
          <t>1</t>
        </is>
      </c>
      <c r="S105" s="40" t="inlineStr"/>
      <c r="T105" s="40" t="inlineStr"/>
      <c r="U105" s="40" t="inlineStr"/>
    </row>
    <row r="106">
      <c r="A106" s="38" t="inlineStr">
        <is>
          <t>FINS_PR_105_v1</t>
        </is>
      </c>
      <c r="B106" s="39" t="inlineStr">
        <is>
          <t>Other income - Management recharge income</t>
        </is>
      </c>
      <c r="C106" s="39" t="inlineStr">
        <is>
          <t>Please insert Management recharge income - RoW</t>
        </is>
      </c>
      <c r="D106" s="39" t="inlineStr">
        <is>
          <t>Other Income</t>
        </is>
      </c>
      <c r="E106" s="39" t="inlineStr">
        <is>
          <t>Prudential</t>
        </is>
      </c>
      <c r="F106" s="39" t="b">
        <v>0</v>
      </c>
      <c r="G106" s="39" t="inlineStr">
        <is>
          <t>FINS_GI_11 &lt;&gt; "Yes"</t>
        </is>
      </c>
      <c r="H106" s="39" t="inlineStr">
        <is>
          <t>“Pure Account Information Service Provider” (FINS_GI_11) is not “Yes”</t>
        </is>
      </c>
      <c r="I106" s="39" t="inlineStr">
        <is>
          <t>Conditional</t>
        </is>
      </c>
      <c r="J106" s="39" t="inlineStr">
        <is>
          <t>array</t>
        </is>
      </c>
      <c r="K106" s="39" t="inlineStr">
        <is>
          <t>number</t>
        </is>
      </c>
      <c r="L106" s="39" t="inlineStr">
        <is>
          <t>currency</t>
        </is>
      </c>
      <c r="M106" s="39" t="inlineStr"/>
      <c r="N106" s="39" t="inlineStr">
        <is>
          <t>66000</t>
        </is>
      </c>
      <c r="O106" s="39" t="inlineStr">
        <is>
          <t>0</t>
        </is>
      </c>
      <c r="P106" s="39" t="inlineStr"/>
      <c r="Q106" s="39" t="inlineStr"/>
      <c r="R106" s="39" t="inlineStr">
        <is>
          <t>1</t>
        </is>
      </c>
      <c r="S106" s="39" t="inlineStr"/>
      <c r="T106" s="39" t="inlineStr"/>
      <c r="U106" s="39" t="inlineStr"/>
    </row>
    <row r="107">
      <c r="A107" s="26" t="inlineStr">
        <is>
          <t>FINS_PR_106_v1</t>
        </is>
      </c>
      <c r="B107" s="40" t="inlineStr">
        <is>
          <t>Other income - Operational lease income</t>
        </is>
      </c>
      <c r="C107" s="40" t="inlineStr">
        <is>
          <t>Please insert Operational lease income - Malta</t>
        </is>
      </c>
      <c r="D107" s="40" t="inlineStr">
        <is>
          <t>Other Income</t>
        </is>
      </c>
      <c r="E107" s="40" t="inlineStr">
        <is>
          <t>Prudential</t>
        </is>
      </c>
      <c r="F107" s="40" t="b">
        <v>0</v>
      </c>
      <c r="G107" s="40" t="inlineStr">
        <is>
          <t>FINS_GI_11 &lt;&gt; "Yes"</t>
        </is>
      </c>
      <c r="H107" s="40" t="inlineStr">
        <is>
          <t>“Pure Account Information Service Provider” (FINS_GI_11) is not “Yes”</t>
        </is>
      </c>
      <c r="I107" s="40" t="inlineStr">
        <is>
          <t>Conditional</t>
        </is>
      </c>
      <c r="J107" s="40" t="inlineStr">
        <is>
          <t>array</t>
        </is>
      </c>
      <c r="K107" s="40" t="inlineStr">
        <is>
          <t>number</t>
        </is>
      </c>
      <c r="L107" s="40" t="inlineStr">
        <is>
          <t>currency</t>
        </is>
      </c>
      <c r="M107" s="40" t="inlineStr"/>
      <c r="N107" s="40" t="inlineStr">
        <is>
          <t>66000</t>
        </is>
      </c>
      <c r="O107" s="40" t="inlineStr">
        <is>
          <t>0</t>
        </is>
      </c>
      <c r="P107" s="40" t="inlineStr"/>
      <c r="Q107" s="40" t="inlineStr"/>
      <c r="R107" s="40" t="inlineStr">
        <is>
          <t>1</t>
        </is>
      </c>
      <c r="S107" s="40" t="inlineStr"/>
      <c r="T107" s="40" t="inlineStr"/>
      <c r="U107" s="40" t="inlineStr"/>
    </row>
    <row r="108">
      <c r="A108" s="38" t="inlineStr">
        <is>
          <t>FINS_PR_107_v1</t>
        </is>
      </c>
      <c r="B108" s="39" t="inlineStr">
        <is>
          <t>Other income - Operational lease income</t>
        </is>
      </c>
      <c r="C108" s="39" t="inlineStr">
        <is>
          <t>Please insert Operational lease income - EU/EEA</t>
        </is>
      </c>
      <c r="D108" s="39" t="inlineStr">
        <is>
          <t>Other Income</t>
        </is>
      </c>
      <c r="E108" s="39" t="inlineStr">
        <is>
          <t>Prudential</t>
        </is>
      </c>
      <c r="F108" s="39" t="b">
        <v>0</v>
      </c>
      <c r="G108" s="39" t="inlineStr">
        <is>
          <t>FINS_GI_11 &lt;&gt; "Yes"</t>
        </is>
      </c>
      <c r="H108" s="39" t="inlineStr">
        <is>
          <t>“Pure Account Information Service Provider” (FINS_GI_11) is not “Yes”</t>
        </is>
      </c>
      <c r="I108" s="39" t="inlineStr">
        <is>
          <t>Conditional</t>
        </is>
      </c>
      <c r="J108" s="39" t="inlineStr">
        <is>
          <t>array</t>
        </is>
      </c>
      <c r="K108" s="39" t="inlineStr">
        <is>
          <t>number</t>
        </is>
      </c>
      <c r="L108" s="39" t="inlineStr">
        <is>
          <t>currency</t>
        </is>
      </c>
      <c r="M108" s="39" t="inlineStr"/>
      <c r="N108" s="39" t="inlineStr">
        <is>
          <t>66000</t>
        </is>
      </c>
      <c r="O108" s="39" t="inlineStr">
        <is>
          <t>0</t>
        </is>
      </c>
      <c r="P108" s="39" t="inlineStr"/>
      <c r="Q108" s="39" t="inlineStr"/>
      <c r="R108" s="39" t="inlineStr">
        <is>
          <t>1</t>
        </is>
      </c>
      <c r="S108" s="39" t="inlineStr"/>
      <c r="T108" s="39" t="inlineStr"/>
      <c r="U108" s="39" t="inlineStr"/>
    </row>
    <row r="109">
      <c r="A109" s="26" t="inlineStr">
        <is>
          <t>FINS_PR_108_v1</t>
        </is>
      </c>
      <c r="B109" s="40" t="inlineStr">
        <is>
          <t>Other income - Operational lease income</t>
        </is>
      </c>
      <c r="C109" s="40" t="inlineStr">
        <is>
          <t>Please insert Operational lease income - RoW</t>
        </is>
      </c>
      <c r="D109" s="40" t="inlineStr">
        <is>
          <t>Other Income</t>
        </is>
      </c>
      <c r="E109" s="40" t="inlineStr">
        <is>
          <t>Prudential</t>
        </is>
      </c>
      <c r="F109" s="40" t="b">
        <v>0</v>
      </c>
      <c r="G109" s="40" t="inlineStr">
        <is>
          <t>FINS_GI_11 &lt;&gt; "Yes"</t>
        </is>
      </c>
      <c r="H109" s="40" t="inlineStr">
        <is>
          <t>“Pure Account Information Service Provider” (FINS_GI_11) is not “Yes”</t>
        </is>
      </c>
      <c r="I109" s="40" t="inlineStr">
        <is>
          <t>Conditional</t>
        </is>
      </c>
      <c r="J109" s="40" t="inlineStr">
        <is>
          <t>array</t>
        </is>
      </c>
      <c r="K109" s="40" t="inlineStr">
        <is>
          <t>number</t>
        </is>
      </c>
      <c r="L109" s="40" t="inlineStr">
        <is>
          <t>currency</t>
        </is>
      </c>
      <c r="M109" s="40" t="inlineStr"/>
      <c r="N109" s="40" t="inlineStr">
        <is>
          <t>66000</t>
        </is>
      </c>
      <c r="O109" s="40" t="inlineStr">
        <is>
          <t>0</t>
        </is>
      </c>
      <c r="P109" s="40" t="inlineStr"/>
      <c r="Q109" s="40" t="inlineStr"/>
      <c r="R109" s="40" t="inlineStr">
        <is>
          <t>1</t>
        </is>
      </c>
      <c r="S109" s="40" t="inlineStr"/>
      <c r="T109" s="40" t="inlineStr"/>
      <c r="U109" s="40" t="inlineStr"/>
    </row>
    <row r="110">
      <c r="A110" s="38" t="inlineStr">
        <is>
          <t>FINS_PR_109_v1</t>
        </is>
      </c>
      <c r="B110" s="39" t="inlineStr">
        <is>
          <t>Other income - Other remaining Income</t>
        </is>
      </c>
      <c r="C110" s="39" t="inlineStr">
        <is>
          <t>Please insert Other remaining Income - Malta</t>
        </is>
      </c>
      <c r="D110" s="39" t="inlineStr">
        <is>
          <t>Other Income</t>
        </is>
      </c>
      <c r="E110" s="39" t="inlineStr">
        <is>
          <t>Prudential</t>
        </is>
      </c>
      <c r="F110" s="39" t="b">
        <v>0</v>
      </c>
      <c r="G110" s="39" t="inlineStr">
        <is>
          <t>FINS_GI_11 &lt;&gt; "Yes"</t>
        </is>
      </c>
      <c r="H110" s="39" t="inlineStr">
        <is>
          <t>“Pure Account Information Service Provider” (FINS_GI_11) is not “Yes”</t>
        </is>
      </c>
      <c r="I110" s="39" t="inlineStr">
        <is>
          <t>Conditional</t>
        </is>
      </c>
      <c r="J110" s="39" t="inlineStr">
        <is>
          <t>array</t>
        </is>
      </c>
      <c r="K110" s="39" t="inlineStr">
        <is>
          <t>number</t>
        </is>
      </c>
      <c r="L110" s="39" t="inlineStr">
        <is>
          <t>currency</t>
        </is>
      </c>
      <c r="M110" s="39" t="inlineStr"/>
      <c r="N110" s="39" t="inlineStr">
        <is>
          <t>66000</t>
        </is>
      </c>
      <c r="O110" s="39" t="inlineStr">
        <is>
          <t>0</t>
        </is>
      </c>
      <c r="P110" s="39" t="inlineStr"/>
      <c r="Q110" s="39" t="inlineStr"/>
      <c r="R110" s="39" t="inlineStr">
        <is>
          <t>1</t>
        </is>
      </c>
      <c r="S110" s="39" t="inlineStr"/>
      <c r="T110" s="39" t="inlineStr"/>
      <c r="U110" s="39" t="inlineStr"/>
    </row>
    <row r="111">
      <c r="A111" s="26" t="inlineStr">
        <is>
          <t>FINS_PR_110_v1</t>
        </is>
      </c>
      <c r="B111" s="40" t="inlineStr">
        <is>
          <t>Other income - Other remaining Income</t>
        </is>
      </c>
      <c r="C111" s="40" t="inlineStr">
        <is>
          <t>Please insert Other remaining Income - EU/EEA</t>
        </is>
      </c>
      <c r="D111" s="40" t="inlineStr">
        <is>
          <t>Other Income</t>
        </is>
      </c>
      <c r="E111" s="40" t="inlineStr">
        <is>
          <t>Prudential</t>
        </is>
      </c>
      <c r="F111" s="40" t="b">
        <v>0</v>
      </c>
      <c r="G111" s="40" t="inlineStr">
        <is>
          <t>FINS_GI_11 &lt;&gt; "Yes"</t>
        </is>
      </c>
      <c r="H111" s="40" t="inlineStr">
        <is>
          <t>“Pure Account Information Service Provider” (FINS_GI_11) is not “Yes”</t>
        </is>
      </c>
      <c r="I111" s="40" t="inlineStr">
        <is>
          <t>Conditional</t>
        </is>
      </c>
      <c r="J111" s="40" t="inlineStr">
        <is>
          <t>array</t>
        </is>
      </c>
      <c r="K111" s="40" t="inlineStr">
        <is>
          <t>number</t>
        </is>
      </c>
      <c r="L111" s="40" t="inlineStr">
        <is>
          <t>currency</t>
        </is>
      </c>
      <c r="M111" s="40" t="inlineStr"/>
      <c r="N111" s="40" t="inlineStr">
        <is>
          <t>66000</t>
        </is>
      </c>
      <c r="O111" s="40" t="inlineStr">
        <is>
          <t>0</t>
        </is>
      </c>
      <c r="P111" s="40" t="inlineStr"/>
      <c r="Q111" s="40" t="inlineStr"/>
      <c r="R111" s="40" t="inlineStr">
        <is>
          <t>1</t>
        </is>
      </c>
      <c r="S111" s="40" t="inlineStr"/>
      <c r="T111" s="40" t="inlineStr"/>
      <c r="U111" s="40" t="inlineStr"/>
    </row>
    <row r="112">
      <c r="A112" s="38" t="inlineStr">
        <is>
          <t>FINS_PR_111_v1</t>
        </is>
      </c>
      <c r="B112" s="39" t="inlineStr">
        <is>
          <t>Other income - Other remaining Income</t>
        </is>
      </c>
      <c r="C112" s="39" t="inlineStr">
        <is>
          <t>Please insert Other remaining Income - RoW</t>
        </is>
      </c>
      <c r="D112" s="39" t="inlineStr">
        <is>
          <t>Other Income</t>
        </is>
      </c>
      <c r="E112" s="39" t="inlineStr">
        <is>
          <t>Prudential</t>
        </is>
      </c>
      <c r="F112" s="39" t="b">
        <v>0</v>
      </c>
      <c r="G112" s="39" t="inlineStr">
        <is>
          <t>FINS_GI_11 &lt;&gt; "Yes"</t>
        </is>
      </c>
      <c r="H112" s="39" t="inlineStr">
        <is>
          <t>“Pure Account Information Service Provider” (FINS_GI_11) is not “Yes”</t>
        </is>
      </c>
      <c r="I112" s="39" t="inlineStr">
        <is>
          <t>Conditional</t>
        </is>
      </c>
      <c r="J112" s="39" t="inlineStr">
        <is>
          <t>array</t>
        </is>
      </c>
      <c r="K112" s="39" t="inlineStr">
        <is>
          <t>number</t>
        </is>
      </c>
      <c r="L112" s="39" t="inlineStr">
        <is>
          <t>currency</t>
        </is>
      </c>
      <c r="M112" s="39" t="inlineStr"/>
      <c r="N112" s="39" t="inlineStr">
        <is>
          <t>66000</t>
        </is>
      </c>
      <c r="O112" s="39" t="inlineStr">
        <is>
          <t>0</t>
        </is>
      </c>
      <c r="P112" s="39" t="inlineStr"/>
      <c r="Q112" s="39" t="inlineStr"/>
      <c r="R112" s="39" t="inlineStr">
        <is>
          <t>1</t>
        </is>
      </c>
      <c r="S112" s="39" t="inlineStr"/>
      <c r="T112" s="39" t="inlineStr"/>
      <c r="U112" s="39" t="inlineStr"/>
    </row>
    <row r="113">
      <c r="A113" s="26" t="inlineStr">
        <is>
          <t>FINS_PR_112_v1</t>
        </is>
      </c>
      <c r="B113" s="40" t="inlineStr">
        <is>
          <t>Details of Other income - Other remaining Income</t>
        </is>
      </c>
      <c r="C113" s="40" t="inlineStr">
        <is>
          <t>Kindly provide detail of 'Other remaining Income'</t>
        </is>
      </c>
      <c r="D113" s="40" t="inlineStr">
        <is>
          <t>Other Income</t>
        </is>
      </c>
      <c r="E113" s="40" t="inlineStr">
        <is>
          <t>Prudential</t>
        </is>
      </c>
      <c r="F113" s="40" t="b">
        <v>0</v>
      </c>
      <c r="G113" s="40" t="inlineStr">
        <is>
          <t>AND(OR(FINS_PR_109 &gt; 0, FINS_PR_110 &gt; 0, FINS_PR_111 &gt; 0), FINS_GI_11 &lt;&gt; "Yes")</t>
        </is>
      </c>
      <c r="H113" s="40" t="inlineStr">
        <is>
          <t>All of these conditions must be met: At least one of these conditions must be met: “Other income - Other remaining Income” (FINS_PR_109) is greater than “0”; or “Other income - Other remaining Income” (FINS_PR_110) is greater than “0”; or “Other income - Other remaining Income” (FINS_PR_111) is greater than “0”; and “Pure Account Information Service Provider” (FINS_GI_11) is not “Yes”</t>
        </is>
      </c>
      <c r="I113" s="40" t="inlineStr">
        <is>
          <t>Conditional</t>
        </is>
      </c>
      <c r="J113" s="40" t="inlineStr">
        <is>
          <t>string</t>
        </is>
      </c>
      <c r="K113" s="40" t="inlineStr"/>
      <c r="L113" s="40" t="inlineStr"/>
      <c r="M113" s="40" t="inlineStr"/>
      <c r="N113" s="40" t="inlineStr">
        <is>
          <t>detail</t>
        </is>
      </c>
      <c r="O113" s="40" t="inlineStr"/>
      <c r="P113" s="40" t="inlineStr"/>
      <c r="Q113" s="40" t="inlineStr"/>
      <c r="R113" s="40" t="inlineStr"/>
      <c r="S113" s="40" t="inlineStr">
        <is>
          <t>0</t>
        </is>
      </c>
      <c r="T113" s="40" t="inlineStr"/>
      <c r="U113" s="40" t="inlineStr"/>
    </row>
    <row r="114">
      <c r="A114" s="38" t="inlineStr">
        <is>
          <t>FINS_PR_113_v1</t>
        </is>
      </c>
      <c r="B114" s="39" t="inlineStr">
        <is>
          <t>Finance Income - Unrealised Gain on financial assets measured at fair value through profit or loss</t>
        </is>
      </c>
      <c r="C114" s="39" t="inlineStr">
        <is>
          <t>Please insert Finance Income - Unrealised Gain on financial assets measured at fair value through profit or loss - Malta</t>
        </is>
      </c>
      <c r="D114" s="39" t="inlineStr">
        <is>
          <t>Finance Income</t>
        </is>
      </c>
      <c r="E114" s="39" t="inlineStr">
        <is>
          <t>Prudential</t>
        </is>
      </c>
      <c r="F114" s="39" t="b">
        <v>0</v>
      </c>
      <c r="G114" s="39" t="inlineStr">
        <is>
          <t>FINS_GI_11 &lt;&gt; "Yes"</t>
        </is>
      </c>
      <c r="H114" s="39" t="inlineStr">
        <is>
          <t>“Pure Account Information Service Provider” (FINS_GI_11) is not “Yes”</t>
        </is>
      </c>
      <c r="I114" s="39" t="inlineStr">
        <is>
          <t>Conditional</t>
        </is>
      </c>
      <c r="J114" s="39" t="inlineStr">
        <is>
          <t>array</t>
        </is>
      </c>
      <c r="K114" s="39" t="inlineStr">
        <is>
          <t>number</t>
        </is>
      </c>
      <c r="L114" s="39" t="inlineStr">
        <is>
          <t>currency</t>
        </is>
      </c>
      <c r="M114" s="39" t="inlineStr"/>
      <c r="N114" s="39" t="inlineStr">
        <is>
          <t>69000</t>
        </is>
      </c>
      <c r="O114" s="39" t="inlineStr">
        <is>
          <t>0</t>
        </is>
      </c>
      <c r="P114" s="39" t="inlineStr"/>
      <c r="Q114" s="39" t="inlineStr"/>
      <c r="R114" s="39" t="inlineStr">
        <is>
          <t>1</t>
        </is>
      </c>
      <c r="S114" s="39" t="inlineStr"/>
      <c r="T114" s="39" t="inlineStr"/>
      <c r="U114" s="39" t="inlineStr"/>
    </row>
    <row r="115">
      <c r="A115" s="26" t="inlineStr">
        <is>
          <t>FINS_PR_114_v1</t>
        </is>
      </c>
      <c r="B115" s="40" t="inlineStr">
        <is>
          <t>Finance Income - Unrealised Gain on financial assets measured at fair value through profit or loss</t>
        </is>
      </c>
      <c r="C115" s="40" t="inlineStr">
        <is>
          <t>Please insert Finance Income - Unrealised Gain on financial assets measured at fair value through profit or loss - EU/EEA</t>
        </is>
      </c>
      <c r="D115" s="40" t="inlineStr">
        <is>
          <t>Finance Income</t>
        </is>
      </c>
      <c r="E115" s="40" t="inlineStr">
        <is>
          <t>Prudential</t>
        </is>
      </c>
      <c r="F115" s="40" t="b">
        <v>0</v>
      </c>
      <c r="G115" s="40" t="inlineStr">
        <is>
          <t>FINS_GI_11 &lt;&gt; "Yes"</t>
        </is>
      </c>
      <c r="H115" s="40" t="inlineStr">
        <is>
          <t>“Pure Account Information Service Provider” (FINS_GI_11) is not “Yes”</t>
        </is>
      </c>
      <c r="I115" s="40" t="inlineStr">
        <is>
          <t>Conditional</t>
        </is>
      </c>
      <c r="J115" s="40" t="inlineStr">
        <is>
          <t>array</t>
        </is>
      </c>
      <c r="K115" s="40" t="inlineStr">
        <is>
          <t>number</t>
        </is>
      </c>
      <c r="L115" s="40" t="inlineStr">
        <is>
          <t>currency</t>
        </is>
      </c>
      <c r="M115" s="40" t="inlineStr"/>
      <c r="N115" s="40" t="inlineStr">
        <is>
          <t>69001</t>
        </is>
      </c>
      <c r="O115" s="40" t="inlineStr">
        <is>
          <t>0</t>
        </is>
      </c>
      <c r="P115" s="40" t="inlineStr"/>
      <c r="Q115" s="40" t="inlineStr"/>
      <c r="R115" s="40" t="inlineStr">
        <is>
          <t>1</t>
        </is>
      </c>
      <c r="S115" s="40" t="inlineStr"/>
      <c r="T115" s="40" t="inlineStr"/>
      <c r="U115" s="40" t="inlineStr"/>
    </row>
    <row r="116">
      <c r="A116" s="38" t="inlineStr">
        <is>
          <t>FINS_PR_115_v1</t>
        </is>
      </c>
      <c r="B116" s="39" t="inlineStr">
        <is>
          <t>Finance Income - Unrealised Gain on financial assets measured at fair value through profit or loss</t>
        </is>
      </c>
      <c r="C116" s="39" t="inlineStr">
        <is>
          <t>Please insert Finance Income - Unrealised Gain on financial assets measured at fair value through profit or loss - RoW</t>
        </is>
      </c>
      <c r="D116" s="39" t="inlineStr">
        <is>
          <t>Finance Income</t>
        </is>
      </c>
      <c r="E116" s="39" t="inlineStr">
        <is>
          <t>Prudential</t>
        </is>
      </c>
      <c r="F116" s="39" t="b">
        <v>0</v>
      </c>
      <c r="G116" s="39" t="inlineStr">
        <is>
          <t>FINS_GI_11 &lt;&gt; "Yes"</t>
        </is>
      </c>
      <c r="H116" s="39" t="inlineStr">
        <is>
          <t>“Pure Account Information Service Provider” (FINS_GI_11) is not “Yes”</t>
        </is>
      </c>
      <c r="I116" s="39" t="inlineStr">
        <is>
          <t>Conditional</t>
        </is>
      </c>
      <c r="J116" s="39" t="inlineStr">
        <is>
          <t>array</t>
        </is>
      </c>
      <c r="K116" s="39" t="inlineStr">
        <is>
          <t>number</t>
        </is>
      </c>
      <c r="L116" s="39" t="inlineStr">
        <is>
          <t>currency</t>
        </is>
      </c>
      <c r="M116" s="39" t="inlineStr"/>
      <c r="N116" s="39" t="inlineStr">
        <is>
          <t>69002</t>
        </is>
      </c>
      <c r="O116" s="39" t="inlineStr">
        <is>
          <t>0</t>
        </is>
      </c>
      <c r="P116" s="39" t="inlineStr"/>
      <c r="Q116" s="39" t="inlineStr"/>
      <c r="R116" s="39" t="inlineStr">
        <is>
          <t>1</t>
        </is>
      </c>
      <c r="S116" s="39" t="inlineStr"/>
      <c r="T116" s="39" t="inlineStr"/>
      <c r="U116" s="39" t="inlineStr"/>
    </row>
    <row r="117">
      <c r="A117" s="26" t="inlineStr">
        <is>
          <t>FINS_PR_116_v1</t>
        </is>
      </c>
      <c r="B117" s="40" t="inlineStr">
        <is>
          <t>Finance Income - Realised Gain on financial assets measured at fair value through profit or loss</t>
        </is>
      </c>
      <c r="C117" s="40" t="inlineStr">
        <is>
          <t>Please insert Finance Income - Realised Gain on financial assets measured at fair value through profit or loss - Malta</t>
        </is>
      </c>
      <c r="D117" s="40" t="inlineStr">
        <is>
          <t>Finance Income</t>
        </is>
      </c>
      <c r="E117" s="40" t="inlineStr">
        <is>
          <t>Prudential</t>
        </is>
      </c>
      <c r="F117" s="40" t="b">
        <v>0</v>
      </c>
      <c r="G117" s="40" t="inlineStr">
        <is>
          <t>FINS_GI_11 &lt;&gt; "Yes"</t>
        </is>
      </c>
      <c r="H117" s="40" t="inlineStr">
        <is>
          <t>“Pure Account Information Service Provider” (FINS_GI_11) is not “Yes”</t>
        </is>
      </c>
      <c r="I117" s="40" t="inlineStr">
        <is>
          <t>Conditional</t>
        </is>
      </c>
      <c r="J117" s="40" t="inlineStr">
        <is>
          <t>array</t>
        </is>
      </c>
      <c r="K117" s="40" t="inlineStr">
        <is>
          <t>number</t>
        </is>
      </c>
      <c r="L117" s="40" t="inlineStr">
        <is>
          <t>currency</t>
        </is>
      </c>
      <c r="M117" s="40" t="inlineStr"/>
      <c r="N117" s="40" t="inlineStr">
        <is>
          <t>69003</t>
        </is>
      </c>
      <c r="O117" s="40" t="inlineStr">
        <is>
          <t>0</t>
        </is>
      </c>
      <c r="P117" s="40" t="inlineStr"/>
      <c r="Q117" s="40" t="inlineStr"/>
      <c r="R117" s="40" t="inlineStr">
        <is>
          <t>1</t>
        </is>
      </c>
      <c r="S117" s="40" t="inlineStr"/>
      <c r="T117" s="40" t="inlineStr"/>
      <c r="U117" s="40" t="inlineStr"/>
    </row>
    <row r="118">
      <c r="A118" s="38" t="inlineStr">
        <is>
          <t>FINS_PR_117_v1</t>
        </is>
      </c>
      <c r="B118" s="39" t="inlineStr">
        <is>
          <t>Finance Income - Realised Gain on financial assets measured at fair value through profit or loss</t>
        </is>
      </c>
      <c r="C118" s="39" t="inlineStr">
        <is>
          <t>Please insert Finance Income - Realised Gain on financial assets measured at fair value through profit or loss - EU/EEA</t>
        </is>
      </c>
      <c r="D118" s="39" t="inlineStr">
        <is>
          <t>Finance Income</t>
        </is>
      </c>
      <c r="E118" s="39" t="inlineStr">
        <is>
          <t>Prudential</t>
        </is>
      </c>
      <c r="F118" s="39" t="b">
        <v>0</v>
      </c>
      <c r="G118" s="39" t="inlineStr">
        <is>
          <t>FINS_GI_11 &lt;&gt; "Yes"</t>
        </is>
      </c>
      <c r="H118" s="39" t="inlineStr">
        <is>
          <t>“Pure Account Information Service Provider” (FINS_GI_11) is not “Yes”</t>
        </is>
      </c>
      <c r="I118" s="39" t="inlineStr">
        <is>
          <t>Conditional</t>
        </is>
      </c>
      <c r="J118" s="39" t="inlineStr">
        <is>
          <t>array</t>
        </is>
      </c>
      <c r="K118" s="39" t="inlineStr">
        <is>
          <t>number</t>
        </is>
      </c>
      <c r="L118" s="39" t="inlineStr">
        <is>
          <t>currency</t>
        </is>
      </c>
      <c r="M118" s="39" t="inlineStr"/>
      <c r="N118" s="39" t="inlineStr">
        <is>
          <t>69004</t>
        </is>
      </c>
      <c r="O118" s="39" t="inlineStr">
        <is>
          <t>0</t>
        </is>
      </c>
      <c r="P118" s="39" t="inlineStr"/>
      <c r="Q118" s="39" t="inlineStr"/>
      <c r="R118" s="39" t="inlineStr">
        <is>
          <t>1</t>
        </is>
      </c>
      <c r="S118" s="39" t="inlineStr"/>
      <c r="T118" s="39" t="inlineStr"/>
      <c r="U118" s="39" t="inlineStr"/>
    </row>
    <row r="119">
      <c r="A119" s="26" t="inlineStr">
        <is>
          <t>FINS_PR_118_v1</t>
        </is>
      </c>
      <c r="B119" s="40" t="inlineStr">
        <is>
          <t>Finance Income - Realised Gain on financial assets measured at fair value through profit or loss</t>
        </is>
      </c>
      <c r="C119" s="40" t="inlineStr">
        <is>
          <t>Please insert Finance Income - Realised Gain on financial assets measured at fair value through profit or loss - RoW</t>
        </is>
      </c>
      <c r="D119" s="40" t="inlineStr">
        <is>
          <t>Finance Income</t>
        </is>
      </c>
      <c r="E119" s="40" t="inlineStr">
        <is>
          <t>Prudential</t>
        </is>
      </c>
      <c r="F119" s="40" t="b">
        <v>0</v>
      </c>
      <c r="G119" s="40" t="inlineStr">
        <is>
          <t>FINS_GI_11 &lt;&gt; "Yes"</t>
        </is>
      </c>
      <c r="H119" s="40" t="inlineStr">
        <is>
          <t>“Pure Account Information Service Provider” (FINS_GI_11) is not “Yes”</t>
        </is>
      </c>
      <c r="I119" s="40" t="inlineStr">
        <is>
          <t>Conditional</t>
        </is>
      </c>
      <c r="J119" s="40" t="inlineStr">
        <is>
          <t>array</t>
        </is>
      </c>
      <c r="K119" s="40" t="inlineStr">
        <is>
          <t>number</t>
        </is>
      </c>
      <c r="L119" s="40" t="inlineStr">
        <is>
          <t>currency</t>
        </is>
      </c>
      <c r="M119" s="40" t="inlineStr"/>
      <c r="N119" s="40" t="inlineStr">
        <is>
          <t>69005</t>
        </is>
      </c>
      <c r="O119" s="40" t="inlineStr">
        <is>
          <t>0</t>
        </is>
      </c>
      <c r="P119" s="40" t="inlineStr"/>
      <c r="Q119" s="40" t="inlineStr"/>
      <c r="R119" s="40" t="inlineStr">
        <is>
          <t>1</t>
        </is>
      </c>
      <c r="S119" s="40" t="inlineStr"/>
      <c r="T119" s="40" t="inlineStr"/>
      <c r="U119" s="40" t="inlineStr"/>
    </row>
    <row r="120">
      <c r="A120" s="38" t="inlineStr">
        <is>
          <t>FINS_PR_119_v1</t>
        </is>
      </c>
      <c r="B120" s="39" t="inlineStr">
        <is>
          <t>Finance Income - Unrealised gain on financial assets attributable to clients measured at fair value through profit or loss</t>
        </is>
      </c>
      <c r="C120" s="39" t="inlineStr">
        <is>
          <t>Please insert Finance Income - Unrealised gain on financial assets attributable to clients measured at fair value through profit or loss - Malta</t>
        </is>
      </c>
      <c r="D120" s="39" t="inlineStr">
        <is>
          <t>Finance Income</t>
        </is>
      </c>
      <c r="E120" s="39" t="inlineStr">
        <is>
          <t>Prudential</t>
        </is>
      </c>
      <c r="F120" s="39" t="b">
        <v>0</v>
      </c>
      <c r="G120" s="39" t="inlineStr">
        <is>
          <t>FINS_GI_11 &lt;&gt; "Yes"</t>
        </is>
      </c>
      <c r="H120" s="39" t="inlineStr">
        <is>
          <t>“Pure Account Information Service Provider” (FINS_GI_11) is not “Yes”</t>
        </is>
      </c>
      <c r="I120" s="39" t="inlineStr">
        <is>
          <t>Conditional</t>
        </is>
      </c>
      <c r="J120" s="39" t="inlineStr">
        <is>
          <t>array</t>
        </is>
      </c>
      <c r="K120" s="39" t="inlineStr">
        <is>
          <t>number</t>
        </is>
      </c>
      <c r="L120" s="39" t="inlineStr">
        <is>
          <t>currency</t>
        </is>
      </c>
      <c r="M120" s="39" t="inlineStr"/>
      <c r="N120" s="39" t="inlineStr">
        <is>
          <t>69006</t>
        </is>
      </c>
      <c r="O120" s="39" t="inlineStr">
        <is>
          <t>0</t>
        </is>
      </c>
      <c r="P120" s="39" t="inlineStr"/>
      <c r="Q120" s="39" t="inlineStr"/>
      <c r="R120" s="39" t="inlineStr">
        <is>
          <t>1</t>
        </is>
      </c>
      <c r="S120" s="39" t="inlineStr"/>
      <c r="T120" s="39" t="inlineStr"/>
      <c r="U120" s="39" t="inlineStr"/>
    </row>
    <row r="121">
      <c r="A121" s="26" t="inlineStr">
        <is>
          <t>FINS_PR_120_v1</t>
        </is>
      </c>
      <c r="B121" s="40" t="inlineStr">
        <is>
          <t>Finance Income - Unrealised gain on financial assets attributable to clients measured at fair value through profit or loss</t>
        </is>
      </c>
      <c r="C121" s="40" t="inlineStr">
        <is>
          <t>Please insert Finance Income - Unrealised gain on financial assets attributable to clients measured at fair value through profit or loss - EU/EEA</t>
        </is>
      </c>
      <c r="D121" s="40" t="inlineStr">
        <is>
          <t>Finance Income</t>
        </is>
      </c>
      <c r="E121" s="40" t="inlineStr">
        <is>
          <t>Prudential</t>
        </is>
      </c>
      <c r="F121" s="40" t="b">
        <v>0</v>
      </c>
      <c r="G121" s="40" t="inlineStr">
        <is>
          <t>FINS_GI_11 &lt;&gt; "Yes"</t>
        </is>
      </c>
      <c r="H121" s="40" t="inlineStr">
        <is>
          <t>“Pure Account Information Service Provider” (FINS_GI_11) is not “Yes”</t>
        </is>
      </c>
      <c r="I121" s="40" t="inlineStr">
        <is>
          <t>Conditional</t>
        </is>
      </c>
      <c r="J121" s="40" t="inlineStr">
        <is>
          <t>array</t>
        </is>
      </c>
      <c r="K121" s="40" t="inlineStr">
        <is>
          <t>number</t>
        </is>
      </c>
      <c r="L121" s="40" t="inlineStr">
        <is>
          <t>currency</t>
        </is>
      </c>
      <c r="M121" s="40" t="inlineStr"/>
      <c r="N121" s="40" t="inlineStr">
        <is>
          <t>69007</t>
        </is>
      </c>
      <c r="O121" s="40" t="inlineStr">
        <is>
          <t>0</t>
        </is>
      </c>
      <c r="P121" s="40" t="inlineStr"/>
      <c r="Q121" s="40" t="inlineStr"/>
      <c r="R121" s="40" t="inlineStr">
        <is>
          <t>1</t>
        </is>
      </c>
      <c r="S121" s="40" t="inlineStr"/>
      <c r="T121" s="40" t="inlineStr"/>
      <c r="U121" s="40" t="inlineStr"/>
    </row>
    <row r="122">
      <c r="A122" s="38" t="inlineStr">
        <is>
          <t>FINS_PR_121_v1</t>
        </is>
      </c>
      <c r="B122" s="39" t="inlineStr">
        <is>
          <t>Finance Income - Unrealised gain on financial assets attributable to clients measured at fair value through profit or loss</t>
        </is>
      </c>
      <c r="C122" s="39" t="inlineStr">
        <is>
          <t>Please insert Finance Income - Unrealised gain on financial assets attributable to clients measured at fair value through profit or loss - RoW</t>
        </is>
      </c>
      <c r="D122" s="39" t="inlineStr">
        <is>
          <t>Finance Income</t>
        </is>
      </c>
      <c r="E122" s="39" t="inlineStr">
        <is>
          <t>Prudential</t>
        </is>
      </c>
      <c r="F122" s="39" t="b">
        <v>0</v>
      </c>
      <c r="G122" s="39" t="inlineStr">
        <is>
          <t>FINS_GI_11 &lt;&gt; "Yes"</t>
        </is>
      </c>
      <c r="H122" s="39" t="inlineStr">
        <is>
          <t>“Pure Account Information Service Provider” (FINS_GI_11) is not “Yes”</t>
        </is>
      </c>
      <c r="I122" s="39" t="inlineStr">
        <is>
          <t>Conditional</t>
        </is>
      </c>
      <c r="J122" s="39" t="inlineStr">
        <is>
          <t>array</t>
        </is>
      </c>
      <c r="K122" s="39" t="inlineStr">
        <is>
          <t>number</t>
        </is>
      </c>
      <c r="L122" s="39" t="inlineStr">
        <is>
          <t>currency</t>
        </is>
      </c>
      <c r="M122" s="39" t="inlineStr"/>
      <c r="N122" s="39" t="inlineStr">
        <is>
          <t>69008</t>
        </is>
      </c>
      <c r="O122" s="39" t="inlineStr">
        <is>
          <t>0</t>
        </is>
      </c>
      <c r="P122" s="39" t="inlineStr"/>
      <c r="Q122" s="39" t="inlineStr"/>
      <c r="R122" s="39" t="inlineStr">
        <is>
          <t>1</t>
        </is>
      </c>
      <c r="S122" s="39" t="inlineStr"/>
      <c r="T122" s="39" t="inlineStr"/>
      <c r="U122" s="39" t="inlineStr"/>
    </row>
    <row r="123">
      <c r="A123" s="26" t="inlineStr">
        <is>
          <t>FINS_PR_122_v1</t>
        </is>
      </c>
      <c r="B123" s="40" t="inlineStr">
        <is>
          <t>Finance Income - Realised gain on financial assets attributable to clients measured at fair value through profit or loss</t>
        </is>
      </c>
      <c r="C123" s="40" t="inlineStr">
        <is>
          <t>Please insert Finance Income - Realised gain on financial assets attributable to clients measured at fair value through profit or loss - Malta</t>
        </is>
      </c>
      <c r="D123" s="40" t="inlineStr">
        <is>
          <t>Finance Income</t>
        </is>
      </c>
      <c r="E123" s="40" t="inlineStr">
        <is>
          <t>Prudential</t>
        </is>
      </c>
      <c r="F123" s="40" t="b">
        <v>0</v>
      </c>
      <c r="G123" s="40" t="inlineStr">
        <is>
          <t>FINS_GI_11 &lt;&gt; "Yes"</t>
        </is>
      </c>
      <c r="H123" s="40" t="inlineStr">
        <is>
          <t>“Pure Account Information Service Provider” (FINS_GI_11) is not “Yes”</t>
        </is>
      </c>
      <c r="I123" s="40" t="inlineStr">
        <is>
          <t>Conditional</t>
        </is>
      </c>
      <c r="J123" s="40" t="inlineStr">
        <is>
          <t>array</t>
        </is>
      </c>
      <c r="K123" s="40" t="inlineStr">
        <is>
          <t>number</t>
        </is>
      </c>
      <c r="L123" s="40" t="inlineStr">
        <is>
          <t>currency</t>
        </is>
      </c>
      <c r="M123" s="40" t="inlineStr"/>
      <c r="N123" s="40" t="inlineStr">
        <is>
          <t>69009</t>
        </is>
      </c>
      <c r="O123" s="40" t="inlineStr">
        <is>
          <t>0</t>
        </is>
      </c>
      <c r="P123" s="40" t="inlineStr"/>
      <c r="Q123" s="40" t="inlineStr"/>
      <c r="R123" s="40" t="inlineStr">
        <is>
          <t>1</t>
        </is>
      </c>
      <c r="S123" s="40" t="inlineStr"/>
      <c r="T123" s="40" t="inlineStr"/>
      <c r="U123" s="40" t="inlineStr"/>
    </row>
    <row r="124">
      <c r="A124" s="38" t="inlineStr">
        <is>
          <t>FINS_PR_123_v1</t>
        </is>
      </c>
      <c r="B124" s="39" t="inlineStr">
        <is>
          <t>Finance Income - Realised gain on financial assets attributable to clients measured at fair value through profit or loss</t>
        </is>
      </c>
      <c r="C124" s="39" t="inlineStr">
        <is>
          <t>Please insert Finance Income - Realised gain on financial assets attributable to clients measured at fair value through profit or loss - EU/EEA</t>
        </is>
      </c>
      <c r="D124" s="39" t="inlineStr">
        <is>
          <t>Finance Income</t>
        </is>
      </c>
      <c r="E124" s="39" t="inlineStr">
        <is>
          <t>Prudential</t>
        </is>
      </c>
      <c r="F124" s="39" t="b">
        <v>0</v>
      </c>
      <c r="G124" s="39" t="inlineStr">
        <is>
          <t>FINS_GI_11 &lt;&gt; "Yes"</t>
        </is>
      </c>
      <c r="H124" s="39" t="inlineStr">
        <is>
          <t>“Pure Account Information Service Provider” (FINS_GI_11) is not “Yes”</t>
        </is>
      </c>
      <c r="I124" s="39" t="inlineStr">
        <is>
          <t>Conditional</t>
        </is>
      </c>
      <c r="J124" s="39" t="inlineStr">
        <is>
          <t>array</t>
        </is>
      </c>
      <c r="K124" s="39" t="inlineStr">
        <is>
          <t>number</t>
        </is>
      </c>
      <c r="L124" s="39" t="inlineStr">
        <is>
          <t>currency</t>
        </is>
      </c>
      <c r="M124" s="39" t="inlineStr"/>
      <c r="N124" s="39" t="inlineStr">
        <is>
          <t>69010</t>
        </is>
      </c>
      <c r="O124" s="39" t="inlineStr">
        <is>
          <t>0</t>
        </is>
      </c>
      <c r="P124" s="39" t="inlineStr"/>
      <c r="Q124" s="39" t="inlineStr"/>
      <c r="R124" s="39" t="inlineStr">
        <is>
          <t>1</t>
        </is>
      </c>
      <c r="S124" s="39" t="inlineStr"/>
      <c r="T124" s="39" t="inlineStr"/>
      <c r="U124" s="39" t="inlineStr"/>
    </row>
    <row r="125">
      <c r="A125" s="26" t="inlineStr">
        <is>
          <t>FINS_PR_124_v1</t>
        </is>
      </c>
      <c r="B125" s="40" t="inlineStr">
        <is>
          <t>Finance Income - Realised gain on financial assets attributable to clients measured at fair value through profit or loss</t>
        </is>
      </c>
      <c r="C125" s="40" t="inlineStr">
        <is>
          <t>Please insert Finance Income - Realised gain on financial assets attributable to clients measured at fair value through profit or loss - RoW</t>
        </is>
      </c>
      <c r="D125" s="40" t="inlineStr">
        <is>
          <t>Finance Income</t>
        </is>
      </c>
      <c r="E125" s="40" t="inlineStr">
        <is>
          <t>Prudential</t>
        </is>
      </c>
      <c r="F125" s="40" t="b">
        <v>0</v>
      </c>
      <c r="G125" s="40" t="inlineStr">
        <is>
          <t>FINS_GI_11 &lt;&gt; "Yes"</t>
        </is>
      </c>
      <c r="H125" s="40" t="inlineStr">
        <is>
          <t>“Pure Account Information Service Provider” (FINS_GI_11) is not “Yes”</t>
        </is>
      </c>
      <c r="I125" s="40" t="inlineStr">
        <is>
          <t>Conditional</t>
        </is>
      </c>
      <c r="J125" s="40" t="inlineStr">
        <is>
          <t>array</t>
        </is>
      </c>
      <c r="K125" s="40" t="inlineStr">
        <is>
          <t>number</t>
        </is>
      </c>
      <c r="L125" s="40" t="inlineStr">
        <is>
          <t>currency</t>
        </is>
      </c>
      <c r="M125" s="40" t="inlineStr"/>
      <c r="N125" s="40" t="inlineStr">
        <is>
          <t>69011</t>
        </is>
      </c>
      <c r="O125" s="40" t="inlineStr">
        <is>
          <t>0</t>
        </is>
      </c>
      <c r="P125" s="40" t="inlineStr"/>
      <c r="Q125" s="40" t="inlineStr"/>
      <c r="R125" s="40" t="inlineStr">
        <is>
          <t>1</t>
        </is>
      </c>
      <c r="S125" s="40" t="inlineStr"/>
      <c r="T125" s="40" t="inlineStr"/>
      <c r="U125" s="40" t="inlineStr"/>
    </row>
    <row r="126">
      <c r="A126" s="38" t="inlineStr">
        <is>
          <t>FINS_PR_125_v1</t>
        </is>
      </c>
      <c r="B126" s="39" t="inlineStr">
        <is>
          <t>Finance Income - Gain on financial assets attributable to clients measured at amortised cost</t>
        </is>
      </c>
      <c r="C126" s="39" t="inlineStr">
        <is>
          <t>Please insert Finance Income - Gain on financial assets attributable to clients measured at amortised cost - Malta</t>
        </is>
      </c>
      <c r="D126" s="39" t="inlineStr">
        <is>
          <t>Finance Income</t>
        </is>
      </c>
      <c r="E126" s="39" t="inlineStr">
        <is>
          <t>Prudential</t>
        </is>
      </c>
      <c r="F126" s="39" t="b">
        <v>0</v>
      </c>
      <c r="G126" s="39" t="inlineStr">
        <is>
          <t>FINS_GI_11 &lt;&gt; "Yes"</t>
        </is>
      </c>
      <c r="H126" s="39" t="inlineStr">
        <is>
          <t>“Pure Account Information Service Provider” (FINS_GI_11) is not “Yes”</t>
        </is>
      </c>
      <c r="I126" s="39" t="inlineStr">
        <is>
          <t>Conditional</t>
        </is>
      </c>
      <c r="J126" s="39" t="inlineStr">
        <is>
          <t>array</t>
        </is>
      </c>
      <c r="K126" s="39" t="inlineStr">
        <is>
          <t>number</t>
        </is>
      </c>
      <c r="L126" s="39" t="inlineStr">
        <is>
          <t>currency</t>
        </is>
      </c>
      <c r="M126" s="39" t="inlineStr"/>
      <c r="N126" s="39" t="inlineStr">
        <is>
          <t>69012</t>
        </is>
      </c>
      <c r="O126" s="39" t="inlineStr">
        <is>
          <t>0</t>
        </is>
      </c>
      <c r="P126" s="39" t="inlineStr"/>
      <c r="Q126" s="39" t="inlineStr"/>
      <c r="R126" s="39" t="inlineStr">
        <is>
          <t>1</t>
        </is>
      </c>
      <c r="S126" s="39" t="inlineStr"/>
      <c r="T126" s="39" t="inlineStr"/>
      <c r="U126" s="39" t="inlineStr"/>
    </row>
    <row r="127">
      <c r="A127" s="26" t="inlineStr">
        <is>
          <t>FINS_PR_126_v1</t>
        </is>
      </c>
      <c r="B127" s="40" t="inlineStr">
        <is>
          <t>Finance Income - Gain on financial assets attributable to clients measured at amortised cost</t>
        </is>
      </c>
      <c r="C127" s="40" t="inlineStr">
        <is>
          <t>Please insert Finance Income - Gain on financial assets attributable to clients measured at amortised cost - EU/EEA</t>
        </is>
      </c>
      <c r="D127" s="40" t="inlineStr">
        <is>
          <t>Finance Income</t>
        </is>
      </c>
      <c r="E127" s="40" t="inlineStr">
        <is>
          <t>Prudential</t>
        </is>
      </c>
      <c r="F127" s="40" t="b">
        <v>0</v>
      </c>
      <c r="G127" s="40" t="inlineStr">
        <is>
          <t>FINS_GI_11 &lt;&gt; "Yes"</t>
        </is>
      </c>
      <c r="H127" s="40" t="inlineStr">
        <is>
          <t>“Pure Account Information Service Provider” (FINS_GI_11) is not “Yes”</t>
        </is>
      </c>
      <c r="I127" s="40" t="inlineStr">
        <is>
          <t>Conditional</t>
        </is>
      </c>
      <c r="J127" s="40" t="inlineStr">
        <is>
          <t>array</t>
        </is>
      </c>
      <c r="K127" s="40" t="inlineStr">
        <is>
          <t>number</t>
        </is>
      </c>
      <c r="L127" s="40" t="inlineStr">
        <is>
          <t>currency</t>
        </is>
      </c>
      <c r="M127" s="40" t="inlineStr"/>
      <c r="N127" s="40" t="inlineStr">
        <is>
          <t>69013</t>
        </is>
      </c>
      <c r="O127" s="40" t="inlineStr">
        <is>
          <t>0</t>
        </is>
      </c>
      <c r="P127" s="40" t="inlineStr"/>
      <c r="Q127" s="40" t="inlineStr"/>
      <c r="R127" s="40" t="inlineStr">
        <is>
          <t>1</t>
        </is>
      </c>
      <c r="S127" s="40" t="inlineStr"/>
      <c r="T127" s="40" t="inlineStr"/>
      <c r="U127" s="40" t="inlineStr"/>
    </row>
    <row r="128">
      <c r="A128" s="38" t="inlineStr">
        <is>
          <t>FINS_PR_127_v1</t>
        </is>
      </c>
      <c r="B128" s="39" t="inlineStr">
        <is>
          <t>Finance Income - Gain on financial assets attributable to clients measured at amortised cost</t>
        </is>
      </c>
      <c r="C128" s="39" t="inlineStr">
        <is>
          <t>Please insert Finance Income - Gain on financial assets attributable to clients measured at amortised cost - RoW</t>
        </is>
      </c>
      <c r="D128" s="39" t="inlineStr">
        <is>
          <t>Finance Income</t>
        </is>
      </c>
      <c r="E128" s="39" t="inlineStr">
        <is>
          <t>Prudential</t>
        </is>
      </c>
      <c r="F128" s="39" t="b">
        <v>0</v>
      </c>
      <c r="G128" s="39" t="inlineStr">
        <is>
          <t>FINS_GI_11 &lt;&gt; "Yes"</t>
        </is>
      </c>
      <c r="H128" s="39" t="inlineStr">
        <is>
          <t>“Pure Account Information Service Provider” (FINS_GI_11) is not “Yes”</t>
        </is>
      </c>
      <c r="I128" s="39" t="inlineStr">
        <is>
          <t>Conditional</t>
        </is>
      </c>
      <c r="J128" s="39" t="inlineStr">
        <is>
          <t>array</t>
        </is>
      </c>
      <c r="K128" s="39" t="inlineStr">
        <is>
          <t>number</t>
        </is>
      </c>
      <c r="L128" s="39" t="inlineStr">
        <is>
          <t>currency</t>
        </is>
      </c>
      <c r="M128" s="39" t="inlineStr"/>
      <c r="N128" s="39" t="inlineStr">
        <is>
          <t>69014</t>
        </is>
      </c>
      <c r="O128" s="39" t="inlineStr">
        <is>
          <t>0</t>
        </is>
      </c>
      <c r="P128" s="39" t="inlineStr"/>
      <c r="Q128" s="39" t="inlineStr"/>
      <c r="R128" s="39" t="inlineStr">
        <is>
          <t>1</t>
        </is>
      </c>
      <c r="S128" s="39" t="inlineStr"/>
      <c r="T128" s="39" t="inlineStr"/>
      <c r="U128" s="39" t="inlineStr"/>
    </row>
    <row r="129">
      <c r="A129" s="26" t="inlineStr">
        <is>
          <t>FINS_PR_128_v1</t>
        </is>
      </c>
      <c r="B129" s="40" t="inlineStr">
        <is>
          <t>Finance Income - Gain on financial assets measured at amortised cost</t>
        </is>
      </c>
      <c r="C129" s="40" t="inlineStr">
        <is>
          <t>Please insert Finance Income - Gain on financial assets measured at amortised cost - Malta</t>
        </is>
      </c>
      <c r="D129" s="40" t="inlineStr">
        <is>
          <t>Finance Income</t>
        </is>
      </c>
      <c r="E129" s="40" t="inlineStr">
        <is>
          <t>Prudential</t>
        </is>
      </c>
      <c r="F129" s="40" t="b">
        <v>0</v>
      </c>
      <c r="G129" s="40" t="inlineStr">
        <is>
          <t>FINS_GI_11 &lt;&gt; "Yes"</t>
        </is>
      </c>
      <c r="H129" s="40" t="inlineStr">
        <is>
          <t>“Pure Account Information Service Provider” (FINS_GI_11) is not “Yes”</t>
        </is>
      </c>
      <c r="I129" s="40" t="inlineStr">
        <is>
          <t>Conditional</t>
        </is>
      </c>
      <c r="J129" s="40" t="inlineStr">
        <is>
          <t>array</t>
        </is>
      </c>
      <c r="K129" s="40" t="inlineStr">
        <is>
          <t>number</t>
        </is>
      </c>
      <c r="L129" s="40" t="inlineStr">
        <is>
          <t>currency</t>
        </is>
      </c>
      <c r="M129" s="40" t="inlineStr"/>
      <c r="N129" s="40" t="inlineStr">
        <is>
          <t>69015</t>
        </is>
      </c>
      <c r="O129" s="40" t="inlineStr">
        <is>
          <t>0</t>
        </is>
      </c>
      <c r="P129" s="40" t="inlineStr"/>
      <c r="Q129" s="40" t="inlineStr"/>
      <c r="R129" s="40" t="inlineStr">
        <is>
          <t>1</t>
        </is>
      </c>
      <c r="S129" s="40" t="inlineStr"/>
      <c r="T129" s="40" t="inlineStr"/>
      <c r="U129" s="40" t="inlineStr"/>
    </row>
    <row r="130">
      <c r="A130" s="38" t="inlineStr">
        <is>
          <t>FINS_PR_129_v1</t>
        </is>
      </c>
      <c r="B130" s="39" t="inlineStr">
        <is>
          <t>Finance Income - Gain on financial assets measured at amortised cost</t>
        </is>
      </c>
      <c r="C130" s="39" t="inlineStr">
        <is>
          <t>Please insert Finance Income - Gain on financial assets measured at amortised cost - EU/EEA</t>
        </is>
      </c>
      <c r="D130" s="39" t="inlineStr">
        <is>
          <t>Finance Income</t>
        </is>
      </c>
      <c r="E130" s="39" t="inlineStr">
        <is>
          <t>Prudential</t>
        </is>
      </c>
      <c r="F130" s="39" t="b">
        <v>0</v>
      </c>
      <c r="G130" s="39" t="inlineStr">
        <is>
          <t>FINS_GI_11 &lt;&gt; "Yes"</t>
        </is>
      </c>
      <c r="H130" s="39" t="inlineStr">
        <is>
          <t>“Pure Account Information Service Provider” (FINS_GI_11) is not “Yes”</t>
        </is>
      </c>
      <c r="I130" s="39" t="inlineStr">
        <is>
          <t>Conditional</t>
        </is>
      </c>
      <c r="J130" s="39" t="inlineStr">
        <is>
          <t>array</t>
        </is>
      </c>
      <c r="K130" s="39" t="inlineStr">
        <is>
          <t>number</t>
        </is>
      </c>
      <c r="L130" s="39" t="inlineStr">
        <is>
          <t>currency</t>
        </is>
      </c>
      <c r="M130" s="39" t="inlineStr"/>
      <c r="N130" s="39" t="inlineStr">
        <is>
          <t>69016</t>
        </is>
      </c>
      <c r="O130" s="39" t="inlineStr">
        <is>
          <t>0</t>
        </is>
      </c>
      <c r="P130" s="39" t="inlineStr"/>
      <c r="Q130" s="39" t="inlineStr"/>
      <c r="R130" s="39" t="inlineStr">
        <is>
          <t>1</t>
        </is>
      </c>
      <c r="S130" s="39" t="inlineStr"/>
      <c r="T130" s="39" t="inlineStr"/>
      <c r="U130" s="39" t="inlineStr"/>
    </row>
    <row r="131">
      <c r="A131" s="26" t="inlineStr">
        <is>
          <t>FINS_PR_130_v1</t>
        </is>
      </c>
      <c r="B131" s="40" t="inlineStr">
        <is>
          <t>Finance Income - Gain on financial assets measured at amortised cost</t>
        </is>
      </c>
      <c r="C131" s="40" t="inlineStr">
        <is>
          <t>Please insert Finance Income - Gain on financial assets measured at amortised cost - RoW</t>
        </is>
      </c>
      <c r="D131" s="40" t="inlineStr">
        <is>
          <t>Finance Income</t>
        </is>
      </c>
      <c r="E131" s="40" t="inlineStr">
        <is>
          <t>Prudential</t>
        </is>
      </c>
      <c r="F131" s="40" t="b">
        <v>0</v>
      </c>
      <c r="G131" s="40" t="inlineStr">
        <is>
          <t>FINS_GI_11 &lt;&gt; "Yes"</t>
        </is>
      </c>
      <c r="H131" s="40" t="inlineStr">
        <is>
          <t>“Pure Account Information Service Provider” (FINS_GI_11) is not “Yes”</t>
        </is>
      </c>
      <c r="I131" s="40" t="inlineStr">
        <is>
          <t>Conditional</t>
        </is>
      </c>
      <c r="J131" s="40" t="inlineStr">
        <is>
          <t>array</t>
        </is>
      </c>
      <c r="K131" s="40" t="inlineStr">
        <is>
          <t>number</t>
        </is>
      </c>
      <c r="L131" s="40" t="inlineStr">
        <is>
          <t>currency</t>
        </is>
      </c>
      <c r="M131" s="40" t="inlineStr"/>
      <c r="N131" s="40" t="inlineStr">
        <is>
          <t>69017</t>
        </is>
      </c>
      <c r="O131" s="40" t="inlineStr">
        <is>
          <t>0</t>
        </is>
      </c>
      <c r="P131" s="40" t="inlineStr"/>
      <c r="Q131" s="40" t="inlineStr"/>
      <c r="R131" s="40" t="inlineStr">
        <is>
          <t>1</t>
        </is>
      </c>
      <c r="S131" s="40" t="inlineStr"/>
      <c r="T131" s="40" t="inlineStr"/>
      <c r="U131" s="40" t="inlineStr"/>
    </row>
    <row r="132">
      <c r="A132" s="38" t="inlineStr">
        <is>
          <t>FINS_PR_131_v1</t>
        </is>
      </c>
      <c r="B132" s="39" t="inlineStr">
        <is>
          <t>Finance Income - Realised Gain on foreign exchange differences</t>
        </is>
      </c>
      <c r="C132" s="39" t="inlineStr">
        <is>
          <t>Please insert Finance Income - Realised Gain on foreign exchange differences - Malta</t>
        </is>
      </c>
      <c r="D132" s="39" t="inlineStr">
        <is>
          <t>Finance Income</t>
        </is>
      </c>
      <c r="E132" s="39" t="inlineStr">
        <is>
          <t>Prudential</t>
        </is>
      </c>
      <c r="F132" s="39" t="b">
        <v>0</v>
      </c>
      <c r="G132" s="39" t="inlineStr">
        <is>
          <t>FINS_GI_11 &lt;&gt; "Yes"</t>
        </is>
      </c>
      <c r="H132" s="39" t="inlineStr">
        <is>
          <t>“Pure Account Information Service Provider” (FINS_GI_11) is not “Yes”</t>
        </is>
      </c>
      <c r="I132" s="39" t="inlineStr">
        <is>
          <t>Conditional</t>
        </is>
      </c>
      <c r="J132" s="39" t="inlineStr">
        <is>
          <t>array</t>
        </is>
      </c>
      <c r="K132" s="39" t="inlineStr">
        <is>
          <t>number</t>
        </is>
      </c>
      <c r="L132" s="39" t="inlineStr">
        <is>
          <t>currency</t>
        </is>
      </c>
      <c r="M132" s="39" t="inlineStr"/>
      <c r="N132" s="39" t="inlineStr">
        <is>
          <t>69018</t>
        </is>
      </c>
      <c r="O132" s="39" t="inlineStr">
        <is>
          <t>0</t>
        </is>
      </c>
      <c r="P132" s="39" t="inlineStr"/>
      <c r="Q132" s="39" t="inlineStr"/>
      <c r="R132" s="39" t="inlineStr">
        <is>
          <t>1</t>
        </is>
      </c>
      <c r="S132" s="39" t="inlineStr"/>
      <c r="T132" s="39" t="inlineStr"/>
      <c r="U132" s="39" t="inlineStr"/>
    </row>
    <row r="133">
      <c r="A133" s="26" t="inlineStr">
        <is>
          <t>FINS_PR_132_v1</t>
        </is>
      </c>
      <c r="B133" s="40" t="inlineStr">
        <is>
          <t>Finance Income - Realised Gain on foreign exchange differences</t>
        </is>
      </c>
      <c r="C133" s="40" t="inlineStr">
        <is>
          <t>Please insert Finance Income - Realised Gain on foreign exchange differences - EU/EEA</t>
        </is>
      </c>
      <c r="D133" s="40" t="inlineStr">
        <is>
          <t>Finance Income</t>
        </is>
      </c>
      <c r="E133" s="40" t="inlineStr">
        <is>
          <t>Prudential</t>
        </is>
      </c>
      <c r="F133" s="40" t="b">
        <v>0</v>
      </c>
      <c r="G133" s="40" t="inlineStr">
        <is>
          <t>FINS_GI_11 &lt;&gt; "Yes"</t>
        </is>
      </c>
      <c r="H133" s="40" t="inlineStr">
        <is>
          <t>“Pure Account Information Service Provider” (FINS_GI_11) is not “Yes”</t>
        </is>
      </c>
      <c r="I133" s="40" t="inlineStr">
        <is>
          <t>Conditional</t>
        </is>
      </c>
      <c r="J133" s="40" t="inlineStr">
        <is>
          <t>array</t>
        </is>
      </c>
      <c r="K133" s="40" t="inlineStr">
        <is>
          <t>number</t>
        </is>
      </c>
      <c r="L133" s="40" t="inlineStr">
        <is>
          <t>currency</t>
        </is>
      </c>
      <c r="M133" s="40" t="inlineStr"/>
      <c r="N133" s="40" t="inlineStr">
        <is>
          <t>69019</t>
        </is>
      </c>
      <c r="O133" s="40" t="inlineStr">
        <is>
          <t>0</t>
        </is>
      </c>
      <c r="P133" s="40" t="inlineStr"/>
      <c r="Q133" s="40" t="inlineStr"/>
      <c r="R133" s="40" t="inlineStr">
        <is>
          <t>1</t>
        </is>
      </c>
      <c r="S133" s="40" t="inlineStr"/>
      <c r="T133" s="40" t="inlineStr"/>
      <c r="U133" s="40" t="inlineStr"/>
    </row>
    <row r="134">
      <c r="A134" s="38" t="inlineStr">
        <is>
          <t>FINS_PR_133_v1</t>
        </is>
      </c>
      <c r="B134" s="39" t="inlineStr">
        <is>
          <t>Finance Income - Realised Gain on foreign exchange differences</t>
        </is>
      </c>
      <c r="C134" s="39" t="inlineStr">
        <is>
          <t>Please insert Finance Income - Realised Gain on foreign exchange differences - RoW</t>
        </is>
      </c>
      <c r="D134" s="39" t="inlineStr">
        <is>
          <t>Finance Income</t>
        </is>
      </c>
      <c r="E134" s="39" t="inlineStr">
        <is>
          <t>Prudential</t>
        </is>
      </c>
      <c r="F134" s="39" t="b">
        <v>0</v>
      </c>
      <c r="G134" s="39" t="inlineStr">
        <is>
          <t>FINS_GI_11 &lt;&gt; "Yes"</t>
        </is>
      </c>
      <c r="H134" s="39" t="inlineStr">
        <is>
          <t>“Pure Account Information Service Provider” (FINS_GI_11) is not “Yes”</t>
        </is>
      </c>
      <c r="I134" s="39" t="inlineStr">
        <is>
          <t>Conditional</t>
        </is>
      </c>
      <c r="J134" s="39" t="inlineStr">
        <is>
          <t>array</t>
        </is>
      </c>
      <c r="K134" s="39" t="inlineStr">
        <is>
          <t>number</t>
        </is>
      </c>
      <c r="L134" s="39" t="inlineStr">
        <is>
          <t>currency</t>
        </is>
      </c>
      <c r="M134" s="39" t="inlineStr"/>
      <c r="N134" s="39" t="inlineStr">
        <is>
          <t>69020</t>
        </is>
      </c>
      <c r="O134" s="39" t="inlineStr">
        <is>
          <t>0</t>
        </is>
      </c>
      <c r="P134" s="39" t="inlineStr"/>
      <c r="Q134" s="39" t="inlineStr"/>
      <c r="R134" s="39" t="inlineStr">
        <is>
          <t>1</t>
        </is>
      </c>
      <c r="S134" s="39" t="inlineStr"/>
      <c r="T134" s="39" t="inlineStr"/>
      <c r="U134" s="39" t="inlineStr"/>
    </row>
    <row r="135">
      <c r="A135" s="26" t="inlineStr">
        <is>
          <t>FINS_PR_134_v1</t>
        </is>
      </c>
      <c r="B135" s="40" t="inlineStr">
        <is>
          <t>Finance Income - Unrealised Gain on foreign exchange differences</t>
        </is>
      </c>
      <c r="C135" s="40" t="inlineStr">
        <is>
          <t>Please insert Finance Income - Unrealised Gain on foreign exchange differences - Malta</t>
        </is>
      </c>
      <c r="D135" s="40" t="inlineStr">
        <is>
          <t>Finance Income</t>
        </is>
      </c>
      <c r="E135" s="40" t="inlineStr">
        <is>
          <t>Prudential</t>
        </is>
      </c>
      <c r="F135" s="40" t="b">
        <v>0</v>
      </c>
      <c r="G135" s="40" t="inlineStr">
        <is>
          <t>FINS_GI_11 &lt;&gt; "Yes"</t>
        </is>
      </c>
      <c r="H135" s="40" t="inlineStr">
        <is>
          <t>“Pure Account Information Service Provider” (FINS_GI_11) is not “Yes”</t>
        </is>
      </c>
      <c r="I135" s="40" t="inlineStr">
        <is>
          <t>Conditional</t>
        </is>
      </c>
      <c r="J135" s="40" t="inlineStr">
        <is>
          <t>array</t>
        </is>
      </c>
      <c r="K135" s="40" t="inlineStr">
        <is>
          <t>number</t>
        </is>
      </c>
      <c r="L135" s="40" t="inlineStr">
        <is>
          <t>currency</t>
        </is>
      </c>
      <c r="M135" s="40" t="inlineStr"/>
      <c r="N135" s="40" t="inlineStr">
        <is>
          <t>69021</t>
        </is>
      </c>
      <c r="O135" s="40" t="inlineStr">
        <is>
          <t>0</t>
        </is>
      </c>
      <c r="P135" s="40" t="inlineStr"/>
      <c r="Q135" s="40" t="inlineStr"/>
      <c r="R135" s="40" t="inlineStr">
        <is>
          <t>1</t>
        </is>
      </c>
      <c r="S135" s="40" t="inlineStr"/>
      <c r="T135" s="40" t="inlineStr"/>
      <c r="U135" s="40" t="inlineStr"/>
    </row>
    <row r="136">
      <c r="A136" s="38" t="inlineStr">
        <is>
          <t>FINS_PR_135_v1</t>
        </is>
      </c>
      <c r="B136" s="39" t="inlineStr">
        <is>
          <t>Finance Income - Unrealised Gain on foreign exchange differences</t>
        </is>
      </c>
      <c r="C136" s="39" t="inlineStr">
        <is>
          <t>Please insert Finance Income - Unrealised Gain on foreign exchange differences - EU/EEA</t>
        </is>
      </c>
      <c r="D136" s="39" t="inlineStr">
        <is>
          <t>Finance Income</t>
        </is>
      </c>
      <c r="E136" s="39" t="inlineStr">
        <is>
          <t>Prudential</t>
        </is>
      </c>
      <c r="F136" s="39" t="b">
        <v>0</v>
      </c>
      <c r="G136" s="39" t="inlineStr">
        <is>
          <t>FINS_GI_11 &lt;&gt; "Yes"</t>
        </is>
      </c>
      <c r="H136" s="39" t="inlineStr">
        <is>
          <t>“Pure Account Information Service Provider” (FINS_GI_11) is not “Yes”</t>
        </is>
      </c>
      <c r="I136" s="39" t="inlineStr">
        <is>
          <t>Conditional</t>
        </is>
      </c>
      <c r="J136" s="39" t="inlineStr">
        <is>
          <t>array</t>
        </is>
      </c>
      <c r="K136" s="39" t="inlineStr">
        <is>
          <t>number</t>
        </is>
      </c>
      <c r="L136" s="39" t="inlineStr">
        <is>
          <t>currency</t>
        </is>
      </c>
      <c r="M136" s="39" t="inlineStr"/>
      <c r="N136" s="39" t="inlineStr">
        <is>
          <t>69022</t>
        </is>
      </c>
      <c r="O136" s="39" t="inlineStr">
        <is>
          <t>0</t>
        </is>
      </c>
      <c r="P136" s="39" t="inlineStr"/>
      <c r="Q136" s="39" t="inlineStr"/>
      <c r="R136" s="39" t="inlineStr">
        <is>
          <t>1</t>
        </is>
      </c>
      <c r="S136" s="39" t="inlineStr"/>
      <c r="T136" s="39" t="inlineStr"/>
      <c r="U136" s="39" t="inlineStr"/>
    </row>
    <row r="137">
      <c r="A137" s="26" t="inlineStr">
        <is>
          <t>FINS_PR_136_v1</t>
        </is>
      </c>
      <c r="B137" s="40" t="inlineStr">
        <is>
          <t>Finance Income - Unrealised Gain on foreign exchange differences</t>
        </is>
      </c>
      <c r="C137" s="40" t="inlineStr">
        <is>
          <t>Please insert Finance Income - Unrealised Gain on foreign exchange differences - RoW</t>
        </is>
      </c>
      <c r="D137" s="40" t="inlineStr">
        <is>
          <t>Finance Income</t>
        </is>
      </c>
      <c r="E137" s="40" t="inlineStr">
        <is>
          <t>Prudential</t>
        </is>
      </c>
      <c r="F137" s="40" t="b">
        <v>0</v>
      </c>
      <c r="G137" s="40" t="inlineStr">
        <is>
          <t>FINS_GI_11 &lt;&gt; "Yes"</t>
        </is>
      </c>
      <c r="H137" s="40" t="inlineStr">
        <is>
          <t>“Pure Account Information Service Provider” (FINS_GI_11) is not “Yes”</t>
        </is>
      </c>
      <c r="I137" s="40" t="inlineStr">
        <is>
          <t>Conditional</t>
        </is>
      </c>
      <c r="J137" s="40" t="inlineStr">
        <is>
          <t>array</t>
        </is>
      </c>
      <c r="K137" s="40" t="inlineStr">
        <is>
          <t>number</t>
        </is>
      </c>
      <c r="L137" s="40" t="inlineStr">
        <is>
          <t>currency</t>
        </is>
      </c>
      <c r="M137" s="40" t="inlineStr"/>
      <c r="N137" s="40" t="inlineStr">
        <is>
          <t>69023</t>
        </is>
      </c>
      <c r="O137" s="40" t="inlineStr">
        <is>
          <t>0</t>
        </is>
      </c>
      <c r="P137" s="40" t="inlineStr"/>
      <c r="Q137" s="40" t="inlineStr"/>
      <c r="R137" s="40" t="inlineStr">
        <is>
          <t>1</t>
        </is>
      </c>
      <c r="S137" s="40" t="inlineStr"/>
      <c r="T137" s="40" t="inlineStr"/>
      <c r="U137" s="40" t="inlineStr"/>
    </row>
    <row r="138">
      <c r="A138" s="38" t="inlineStr">
        <is>
          <t>FINS_PR_137_v1</t>
        </is>
      </c>
      <c r="B138" s="39" t="inlineStr">
        <is>
          <t>Finance Income - Interest income from bank deposits - own funds</t>
        </is>
      </c>
      <c r="C138" s="39" t="inlineStr">
        <is>
          <t>Please insert Finance Income - Interest income from bank deposits - own funds - Malta</t>
        </is>
      </c>
      <c r="D138" s="39" t="inlineStr">
        <is>
          <t>Finance Income</t>
        </is>
      </c>
      <c r="E138" s="39" t="inlineStr">
        <is>
          <t>Prudential</t>
        </is>
      </c>
      <c r="F138" s="39" t="b">
        <v>0</v>
      </c>
      <c r="G138" s="39" t="inlineStr">
        <is>
          <t>FINS_GI_11 &lt;&gt; "Yes"</t>
        </is>
      </c>
      <c r="H138" s="39" t="inlineStr">
        <is>
          <t>“Pure Account Information Service Provider” (FINS_GI_11) is not “Yes”</t>
        </is>
      </c>
      <c r="I138" s="39" t="inlineStr">
        <is>
          <t>Conditional</t>
        </is>
      </c>
      <c r="J138" s="39" t="inlineStr">
        <is>
          <t>array</t>
        </is>
      </c>
      <c r="K138" s="39" t="inlineStr">
        <is>
          <t>number</t>
        </is>
      </c>
      <c r="L138" s="39" t="inlineStr">
        <is>
          <t>currency</t>
        </is>
      </c>
      <c r="M138" s="39" t="inlineStr"/>
      <c r="N138" s="39" t="inlineStr">
        <is>
          <t>69024</t>
        </is>
      </c>
      <c r="O138" s="39" t="inlineStr">
        <is>
          <t>0</t>
        </is>
      </c>
      <c r="P138" s="39" t="inlineStr"/>
      <c r="Q138" s="39" t="inlineStr"/>
      <c r="R138" s="39" t="inlineStr">
        <is>
          <t>1</t>
        </is>
      </c>
      <c r="S138" s="39" t="inlineStr"/>
      <c r="T138" s="39" t="inlineStr"/>
      <c r="U138" s="39" t="inlineStr"/>
    </row>
    <row r="139">
      <c r="A139" s="26" t="inlineStr">
        <is>
          <t>FINS_PR_138_v1</t>
        </is>
      </c>
      <c r="B139" s="40" t="inlineStr">
        <is>
          <t>Finance Income - Interest income from bank deposits - own funds</t>
        </is>
      </c>
      <c r="C139" s="40" t="inlineStr">
        <is>
          <t>Please insert Finance Income - Interest income from bank deposits - own funds - EU/EEA</t>
        </is>
      </c>
      <c r="D139" s="40" t="inlineStr">
        <is>
          <t>Finance Income</t>
        </is>
      </c>
      <c r="E139" s="40" t="inlineStr">
        <is>
          <t>Prudential</t>
        </is>
      </c>
      <c r="F139" s="40" t="b">
        <v>0</v>
      </c>
      <c r="G139" s="40" t="inlineStr">
        <is>
          <t>FINS_GI_11 &lt;&gt; "Yes"</t>
        </is>
      </c>
      <c r="H139" s="40" t="inlineStr">
        <is>
          <t>“Pure Account Information Service Provider” (FINS_GI_11) is not “Yes”</t>
        </is>
      </c>
      <c r="I139" s="40" t="inlineStr">
        <is>
          <t>Conditional</t>
        </is>
      </c>
      <c r="J139" s="40" t="inlineStr">
        <is>
          <t>array</t>
        </is>
      </c>
      <c r="K139" s="40" t="inlineStr">
        <is>
          <t>number</t>
        </is>
      </c>
      <c r="L139" s="40" t="inlineStr">
        <is>
          <t>currency</t>
        </is>
      </c>
      <c r="M139" s="40" t="inlineStr"/>
      <c r="N139" s="40" t="inlineStr">
        <is>
          <t>69025</t>
        </is>
      </c>
      <c r="O139" s="40" t="inlineStr">
        <is>
          <t>0</t>
        </is>
      </c>
      <c r="P139" s="40" t="inlineStr"/>
      <c r="Q139" s="40" t="inlineStr"/>
      <c r="R139" s="40" t="inlineStr">
        <is>
          <t>1</t>
        </is>
      </c>
      <c r="S139" s="40" t="inlineStr"/>
      <c r="T139" s="40" t="inlineStr"/>
      <c r="U139" s="40" t="inlineStr"/>
    </row>
    <row r="140">
      <c r="A140" s="38" t="inlineStr">
        <is>
          <t>FINS_PR_139_v1</t>
        </is>
      </c>
      <c r="B140" s="39" t="inlineStr">
        <is>
          <t>Finance Income - Interest income from bank deposits - own funds</t>
        </is>
      </c>
      <c r="C140" s="39" t="inlineStr">
        <is>
          <t>Please insert Finance Income - Interest income from bank deposits - own funds - RoW</t>
        </is>
      </c>
      <c r="D140" s="39" t="inlineStr">
        <is>
          <t>Finance Income</t>
        </is>
      </c>
      <c r="E140" s="39" t="inlineStr">
        <is>
          <t>Prudential</t>
        </is>
      </c>
      <c r="F140" s="39" t="b">
        <v>0</v>
      </c>
      <c r="G140" s="39" t="inlineStr">
        <is>
          <t>FINS_GI_11 &lt;&gt; "Yes"</t>
        </is>
      </c>
      <c r="H140" s="39" t="inlineStr">
        <is>
          <t>“Pure Account Information Service Provider” (FINS_GI_11) is not “Yes”</t>
        </is>
      </c>
      <c r="I140" s="39" t="inlineStr">
        <is>
          <t>Conditional</t>
        </is>
      </c>
      <c r="J140" s="39" t="inlineStr">
        <is>
          <t>array</t>
        </is>
      </c>
      <c r="K140" s="39" t="inlineStr">
        <is>
          <t>number</t>
        </is>
      </c>
      <c r="L140" s="39" t="inlineStr">
        <is>
          <t>currency</t>
        </is>
      </c>
      <c r="M140" s="39" t="inlineStr"/>
      <c r="N140" s="39" t="inlineStr">
        <is>
          <t>69026</t>
        </is>
      </c>
      <c r="O140" s="39" t="inlineStr">
        <is>
          <t>0</t>
        </is>
      </c>
      <c r="P140" s="39" t="inlineStr"/>
      <c r="Q140" s="39" t="inlineStr"/>
      <c r="R140" s="39" t="inlineStr">
        <is>
          <t>1</t>
        </is>
      </c>
      <c r="S140" s="39" t="inlineStr"/>
      <c r="T140" s="39" t="inlineStr"/>
      <c r="U140" s="39" t="inlineStr"/>
    </row>
    <row r="141">
      <c r="A141" s="26" t="inlineStr">
        <is>
          <t>FINS_PR_140_v1</t>
        </is>
      </c>
      <c r="B141" s="40" t="inlineStr">
        <is>
          <t>Finance Income - Interest income from bank deposits - clients' fund</t>
        </is>
      </c>
      <c r="C141" s="40" t="inlineStr">
        <is>
          <t>Please insert Finance Income - Interest income from bank deposits - clients' fund - Malta</t>
        </is>
      </c>
      <c r="D141" s="40" t="inlineStr">
        <is>
          <t>Finance Income</t>
        </is>
      </c>
      <c r="E141" s="40" t="inlineStr">
        <is>
          <t>Prudential</t>
        </is>
      </c>
      <c r="F141" s="40" t="b">
        <v>0</v>
      </c>
      <c r="G141" s="40" t="inlineStr">
        <is>
          <t>FINS_GI_11 &lt;&gt; "Yes"</t>
        </is>
      </c>
      <c r="H141" s="40" t="inlineStr">
        <is>
          <t>“Pure Account Information Service Provider” (FINS_GI_11) is not “Yes”</t>
        </is>
      </c>
      <c r="I141" s="40" t="inlineStr">
        <is>
          <t>Conditional</t>
        </is>
      </c>
      <c r="J141" s="40" t="inlineStr">
        <is>
          <t>array</t>
        </is>
      </c>
      <c r="K141" s="40" t="inlineStr">
        <is>
          <t>number</t>
        </is>
      </c>
      <c r="L141" s="40" t="inlineStr">
        <is>
          <t>currency</t>
        </is>
      </c>
      <c r="M141" s="40" t="inlineStr"/>
      <c r="N141" s="40" t="inlineStr">
        <is>
          <t>69027</t>
        </is>
      </c>
      <c r="O141" s="40" t="inlineStr">
        <is>
          <t>0</t>
        </is>
      </c>
      <c r="P141" s="40" t="inlineStr"/>
      <c r="Q141" s="40" t="inlineStr"/>
      <c r="R141" s="40" t="inlineStr">
        <is>
          <t>1</t>
        </is>
      </c>
      <c r="S141" s="40" t="inlineStr"/>
      <c r="T141" s="40" t="inlineStr"/>
      <c r="U141" s="40" t="inlineStr"/>
    </row>
    <row r="142">
      <c r="A142" s="38" t="inlineStr">
        <is>
          <t>FINS_PR_141_v1</t>
        </is>
      </c>
      <c r="B142" s="39" t="inlineStr">
        <is>
          <t>Finance Income - Interest income from bank deposits - clients' fund</t>
        </is>
      </c>
      <c r="C142" s="39" t="inlineStr">
        <is>
          <t>Please insert Finance Income - Interest income from bank deposits - clients' fund - EU/EEA</t>
        </is>
      </c>
      <c r="D142" s="39" t="inlineStr">
        <is>
          <t>Finance Income</t>
        </is>
      </c>
      <c r="E142" s="39" t="inlineStr">
        <is>
          <t>Prudential</t>
        </is>
      </c>
      <c r="F142" s="39" t="b">
        <v>0</v>
      </c>
      <c r="G142" s="39" t="inlineStr">
        <is>
          <t>FINS_GI_11 &lt;&gt; "Yes"</t>
        </is>
      </c>
      <c r="H142" s="39" t="inlineStr">
        <is>
          <t>“Pure Account Information Service Provider” (FINS_GI_11) is not “Yes”</t>
        </is>
      </c>
      <c r="I142" s="39" t="inlineStr">
        <is>
          <t>Conditional</t>
        </is>
      </c>
      <c r="J142" s="39" t="inlineStr">
        <is>
          <t>array</t>
        </is>
      </c>
      <c r="K142" s="39" t="inlineStr">
        <is>
          <t>number</t>
        </is>
      </c>
      <c r="L142" s="39" t="inlineStr">
        <is>
          <t>currency</t>
        </is>
      </c>
      <c r="M142" s="39" t="inlineStr"/>
      <c r="N142" s="39" t="inlineStr">
        <is>
          <t>69028</t>
        </is>
      </c>
      <c r="O142" s="39" t="inlineStr">
        <is>
          <t>0</t>
        </is>
      </c>
      <c r="P142" s="39" t="inlineStr"/>
      <c r="Q142" s="39" t="inlineStr"/>
      <c r="R142" s="39" t="inlineStr">
        <is>
          <t>1</t>
        </is>
      </c>
      <c r="S142" s="39" t="inlineStr"/>
      <c r="T142" s="39" t="inlineStr"/>
      <c r="U142" s="39" t="inlineStr"/>
    </row>
    <row r="143">
      <c r="A143" s="26" t="inlineStr">
        <is>
          <t>FINS_PR_142_v1</t>
        </is>
      </c>
      <c r="B143" s="40" t="inlineStr">
        <is>
          <t>Finance Income - Interest income from bank deposits - clients' fund</t>
        </is>
      </c>
      <c r="C143" s="40" t="inlineStr">
        <is>
          <t>Please insert Finance Income - Interest income from bank deposits - clients' fund - RoW</t>
        </is>
      </c>
      <c r="D143" s="40" t="inlineStr">
        <is>
          <t>Finance Income</t>
        </is>
      </c>
      <c r="E143" s="40" t="inlineStr">
        <is>
          <t>Prudential</t>
        </is>
      </c>
      <c r="F143" s="40" t="b">
        <v>0</v>
      </c>
      <c r="G143" s="40" t="inlineStr">
        <is>
          <t>FINS_GI_11 &lt;&gt; "Yes"</t>
        </is>
      </c>
      <c r="H143" s="40" t="inlineStr">
        <is>
          <t>“Pure Account Information Service Provider” (FINS_GI_11) is not “Yes”</t>
        </is>
      </c>
      <c r="I143" s="40" t="inlineStr">
        <is>
          <t>Conditional</t>
        </is>
      </c>
      <c r="J143" s="40" t="inlineStr">
        <is>
          <t>array</t>
        </is>
      </c>
      <c r="K143" s="40" t="inlineStr">
        <is>
          <t>number</t>
        </is>
      </c>
      <c r="L143" s="40" t="inlineStr">
        <is>
          <t>currency</t>
        </is>
      </c>
      <c r="M143" s="40" t="inlineStr"/>
      <c r="N143" s="40" t="inlineStr">
        <is>
          <t>69029</t>
        </is>
      </c>
      <c r="O143" s="40" t="inlineStr">
        <is>
          <t>0</t>
        </is>
      </c>
      <c r="P143" s="40" t="inlineStr"/>
      <c r="Q143" s="40" t="inlineStr"/>
      <c r="R143" s="40" t="inlineStr">
        <is>
          <t>1</t>
        </is>
      </c>
      <c r="S143" s="40" t="inlineStr"/>
      <c r="T143" s="40" t="inlineStr"/>
      <c r="U143" s="40" t="inlineStr"/>
    </row>
    <row r="144">
      <c r="A144" s="38" t="inlineStr">
        <is>
          <t>FINS_PR_143_v1</t>
        </is>
      </c>
      <c r="B144" s="39" t="inlineStr">
        <is>
          <t>Finance Income - Interest income from loans and advances granted to group entities</t>
        </is>
      </c>
      <c r="C144" s="39" t="inlineStr">
        <is>
          <t>Please insert Finance Income - Interest income from loans and advances granted to group entities - Malta</t>
        </is>
      </c>
      <c r="D144" s="39" t="inlineStr">
        <is>
          <t>Finance Income</t>
        </is>
      </c>
      <c r="E144" s="39" t="inlineStr">
        <is>
          <t>Prudential</t>
        </is>
      </c>
      <c r="F144" s="39" t="b">
        <v>0</v>
      </c>
      <c r="G144" s="39" t="inlineStr">
        <is>
          <t>FINS_GI_11 &lt;&gt; "Yes"</t>
        </is>
      </c>
      <c r="H144" s="39" t="inlineStr">
        <is>
          <t>“Pure Account Information Service Provider” (FINS_GI_11) is not “Yes”</t>
        </is>
      </c>
      <c r="I144" s="39" t="inlineStr">
        <is>
          <t>Conditional</t>
        </is>
      </c>
      <c r="J144" s="39" t="inlineStr">
        <is>
          <t>array</t>
        </is>
      </c>
      <c r="K144" s="39" t="inlineStr">
        <is>
          <t>number</t>
        </is>
      </c>
      <c r="L144" s="39" t="inlineStr">
        <is>
          <t>currency</t>
        </is>
      </c>
      <c r="M144" s="39" t="inlineStr"/>
      <c r="N144" s="39" t="inlineStr">
        <is>
          <t>69030</t>
        </is>
      </c>
      <c r="O144" s="39" t="inlineStr">
        <is>
          <t>0</t>
        </is>
      </c>
      <c r="P144" s="39" t="inlineStr"/>
      <c r="Q144" s="39" t="inlineStr"/>
      <c r="R144" s="39" t="inlineStr">
        <is>
          <t>1</t>
        </is>
      </c>
      <c r="S144" s="39" t="inlineStr"/>
      <c r="T144" s="39" t="inlineStr"/>
      <c r="U144" s="39" t="inlineStr"/>
    </row>
    <row r="145">
      <c r="A145" s="26" t="inlineStr">
        <is>
          <t>FINS_PR_144_v1</t>
        </is>
      </c>
      <c r="B145" s="40" t="inlineStr">
        <is>
          <t>Finance Income - Interest income from loans and advances granted to group entities</t>
        </is>
      </c>
      <c r="C145" s="40" t="inlineStr">
        <is>
          <t>Please insert Finance Income - Interest income from loans and advances granted to group entities - EU/EEA</t>
        </is>
      </c>
      <c r="D145" s="40" t="inlineStr">
        <is>
          <t>Finance Income</t>
        </is>
      </c>
      <c r="E145" s="40" t="inlineStr">
        <is>
          <t>Prudential</t>
        </is>
      </c>
      <c r="F145" s="40" t="b">
        <v>0</v>
      </c>
      <c r="G145" s="40" t="inlineStr">
        <is>
          <t>FINS_GI_11 &lt;&gt; "Yes"</t>
        </is>
      </c>
      <c r="H145" s="40" t="inlineStr">
        <is>
          <t>“Pure Account Information Service Provider” (FINS_GI_11) is not “Yes”</t>
        </is>
      </c>
      <c r="I145" s="40" t="inlineStr">
        <is>
          <t>Conditional</t>
        </is>
      </c>
      <c r="J145" s="40" t="inlineStr">
        <is>
          <t>array</t>
        </is>
      </c>
      <c r="K145" s="40" t="inlineStr">
        <is>
          <t>number</t>
        </is>
      </c>
      <c r="L145" s="40" t="inlineStr">
        <is>
          <t>currency</t>
        </is>
      </c>
      <c r="M145" s="40" t="inlineStr"/>
      <c r="N145" s="40" t="inlineStr">
        <is>
          <t>69031</t>
        </is>
      </c>
      <c r="O145" s="40" t="inlineStr">
        <is>
          <t>0</t>
        </is>
      </c>
      <c r="P145" s="40" t="inlineStr"/>
      <c r="Q145" s="40" t="inlineStr"/>
      <c r="R145" s="40" t="inlineStr">
        <is>
          <t>1</t>
        </is>
      </c>
      <c r="S145" s="40" t="inlineStr"/>
      <c r="T145" s="40" t="inlineStr"/>
      <c r="U145" s="40" t="inlineStr"/>
    </row>
    <row r="146">
      <c r="A146" s="38" t="inlineStr">
        <is>
          <t>FINS_PR_145_v1</t>
        </is>
      </c>
      <c r="B146" s="39" t="inlineStr">
        <is>
          <t>Finance Income - Interest income from loans and advances granted to group entities</t>
        </is>
      </c>
      <c r="C146" s="39" t="inlineStr">
        <is>
          <t>Please insert Finance Income - Interest income from loans and advances granted to group entities - RoW</t>
        </is>
      </c>
      <c r="D146" s="39" t="inlineStr">
        <is>
          <t>Finance Income</t>
        </is>
      </c>
      <c r="E146" s="39" t="inlineStr">
        <is>
          <t>Prudential</t>
        </is>
      </c>
      <c r="F146" s="39" t="b">
        <v>0</v>
      </c>
      <c r="G146" s="39" t="inlineStr">
        <is>
          <t>FINS_GI_11 &lt;&gt; "Yes"</t>
        </is>
      </c>
      <c r="H146" s="39" t="inlineStr">
        <is>
          <t>“Pure Account Information Service Provider” (FINS_GI_11) is not “Yes”</t>
        </is>
      </c>
      <c r="I146" s="39" t="inlineStr">
        <is>
          <t>Conditional</t>
        </is>
      </c>
      <c r="J146" s="39" t="inlineStr">
        <is>
          <t>array</t>
        </is>
      </c>
      <c r="K146" s="39" t="inlineStr">
        <is>
          <t>number</t>
        </is>
      </c>
      <c r="L146" s="39" t="inlineStr">
        <is>
          <t>currency</t>
        </is>
      </c>
      <c r="M146" s="39" t="inlineStr"/>
      <c r="N146" s="39" t="inlineStr">
        <is>
          <t>69032</t>
        </is>
      </c>
      <c r="O146" s="39" t="inlineStr">
        <is>
          <t>0</t>
        </is>
      </c>
      <c r="P146" s="39" t="inlineStr"/>
      <c r="Q146" s="39" t="inlineStr"/>
      <c r="R146" s="39" t="inlineStr">
        <is>
          <t>1</t>
        </is>
      </c>
      <c r="S146" s="39" t="inlineStr"/>
      <c r="T146" s="39" t="inlineStr"/>
      <c r="U146" s="39" t="inlineStr"/>
    </row>
    <row r="147">
      <c r="A147" s="26" t="inlineStr">
        <is>
          <t>FINS_PR_146_v1</t>
        </is>
      </c>
      <c r="B147" s="40" t="inlineStr">
        <is>
          <t>Kindly provide detail of 'Interest income from loans and advances granted to group entities</t>
        </is>
      </c>
      <c r="C147" s="40" t="inlineStr">
        <is>
          <t>Kindly provide detail of 'Interest income from loans and advances granted to group entities</t>
        </is>
      </c>
      <c r="D147" s="40" t="inlineStr">
        <is>
          <t>Finance Income</t>
        </is>
      </c>
      <c r="E147" s="40" t="inlineStr">
        <is>
          <t>Prudential</t>
        </is>
      </c>
      <c r="F147" s="40" t="b">
        <v>0</v>
      </c>
      <c r="G147" s="40" t="inlineStr">
        <is>
          <t>AND(OR(FINS_PR_143 &gt; 0, FINS_PR_144 &gt; 0, FINS_PR_145 &gt; 0), FINS_GI_11 &lt;&gt; "Yes")</t>
        </is>
      </c>
      <c r="H147" s="40" t="inlineStr">
        <is>
          <t>All of these conditions must be met: At least one of these conditions must be met: “Finance Income - Interest income from loans and advances granted to group entities” (FINS_PR_143) is greater than “0”; or “Finance Income - Interest income from loans and advances granted to group entities” (FINS_PR_144) is greater than “0”; or “Finance Income - Interest income from loans and advances granted to group entities” (FINS_PR_145) is greater than “0”; and “Pure Account Information Service Provider” (FINS_GI_11) is not “Yes”</t>
        </is>
      </c>
      <c r="I147" s="40" t="inlineStr">
        <is>
          <t>Conditional</t>
        </is>
      </c>
      <c r="J147" s="40" t="inlineStr">
        <is>
          <t>string</t>
        </is>
      </c>
      <c r="K147" s="40" t="inlineStr"/>
      <c r="L147" s="40" t="inlineStr"/>
      <c r="M147" s="40" t="inlineStr"/>
      <c r="N147" s="40" t="inlineStr">
        <is>
          <t>detail</t>
        </is>
      </c>
      <c r="O147" s="40" t="inlineStr"/>
      <c r="P147" s="40" t="inlineStr"/>
      <c r="Q147" s="40" t="inlineStr"/>
      <c r="R147" s="40" t="inlineStr"/>
      <c r="S147" s="40" t="inlineStr">
        <is>
          <t>0</t>
        </is>
      </c>
      <c r="T147" s="40" t="inlineStr"/>
      <c r="U147" s="40" t="inlineStr"/>
    </row>
    <row r="148">
      <c r="A148" s="38" t="inlineStr">
        <is>
          <t>FINS_PR_147_v1</t>
        </is>
      </c>
      <c r="B148" s="39" t="inlineStr">
        <is>
          <t>Finance Income - Interest income from loans and advances granted to third-party entities</t>
        </is>
      </c>
      <c r="C148" s="39" t="inlineStr">
        <is>
          <t>Please insert Finance Income - Interest income from loans and advances granted to third-party entities - Malta</t>
        </is>
      </c>
      <c r="D148" s="39" t="inlineStr">
        <is>
          <t>Finance Income</t>
        </is>
      </c>
      <c r="E148" s="39" t="inlineStr">
        <is>
          <t>Prudential</t>
        </is>
      </c>
      <c r="F148" s="39" t="b">
        <v>0</v>
      </c>
      <c r="G148" s="39" t="inlineStr">
        <is>
          <t>FINS_GI_11 &lt;&gt; "Yes"</t>
        </is>
      </c>
      <c r="H148" s="39" t="inlineStr">
        <is>
          <t>“Pure Account Information Service Provider” (FINS_GI_11) is not “Yes”</t>
        </is>
      </c>
      <c r="I148" s="39" t="inlineStr">
        <is>
          <t>Conditional</t>
        </is>
      </c>
      <c r="J148" s="39" t="inlineStr">
        <is>
          <t>array</t>
        </is>
      </c>
      <c r="K148" s="39" t="inlineStr">
        <is>
          <t>number</t>
        </is>
      </c>
      <c r="L148" s="39" t="inlineStr">
        <is>
          <t>currency</t>
        </is>
      </c>
      <c r="M148" s="39" t="inlineStr"/>
      <c r="N148" s="39" t="inlineStr">
        <is>
          <t>69033</t>
        </is>
      </c>
      <c r="O148" s="39" t="inlineStr">
        <is>
          <t>0</t>
        </is>
      </c>
      <c r="P148" s="39" t="inlineStr"/>
      <c r="Q148" s="39" t="inlineStr"/>
      <c r="R148" s="39" t="inlineStr">
        <is>
          <t>1</t>
        </is>
      </c>
      <c r="S148" s="39" t="inlineStr"/>
      <c r="T148" s="39" t="inlineStr"/>
      <c r="U148" s="39" t="inlineStr"/>
    </row>
    <row r="149">
      <c r="A149" s="26" t="inlineStr">
        <is>
          <t>FINS_PR_148_v1</t>
        </is>
      </c>
      <c r="B149" s="40" t="inlineStr">
        <is>
          <t>Finance Income - Interest income from loans and advances granted to third-party entities</t>
        </is>
      </c>
      <c r="C149" s="40" t="inlineStr">
        <is>
          <t>Please insert Finance Income - Interest income from loans and advances granted to third-party entities - EU/EEA</t>
        </is>
      </c>
      <c r="D149" s="40" t="inlineStr">
        <is>
          <t>Finance Income</t>
        </is>
      </c>
      <c r="E149" s="40" t="inlineStr">
        <is>
          <t>Prudential</t>
        </is>
      </c>
      <c r="F149" s="40" t="b">
        <v>0</v>
      </c>
      <c r="G149" s="40" t="inlineStr">
        <is>
          <t>FINS_GI_11 &lt;&gt; "Yes"</t>
        </is>
      </c>
      <c r="H149" s="40" t="inlineStr">
        <is>
          <t>“Pure Account Information Service Provider” (FINS_GI_11) is not “Yes”</t>
        </is>
      </c>
      <c r="I149" s="40" t="inlineStr">
        <is>
          <t>Conditional</t>
        </is>
      </c>
      <c r="J149" s="40" t="inlineStr">
        <is>
          <t>array</t>
        </is>
      </c>
      <c r="K149" s="40" t="inlineStr">
        <is>
          <t>number</t>
        </is>
      </c>
      <c r="L149" s="40" t="inlineStr">
        <is>
          <t>currency</t>
        </is>
      </c>
      <c r="M149" s="40" t="inlineStr"/>
      <c r="N149" s="40" t="inlineStr">
        <is>
          <t>69034</t>
        </is>
      </c>
      <c r="O149" s="40" t="inlineStr">
        <is>
          <t>0</t>
        </is>
      </c>
      <c r="P149" s="40" t="inlineStr"/>
      <c r="Q149" s="40" t="inlineStr"/>
      <c r="R149" s="40" t="inlineStr">
        <is>
          <t>1</t>
        </is>
      </c>
      <c r="S149" s="40" t="inlineStr"/>
      <c r="T149" s="40" t="inlineStr"/>
      <c r="U149" s="40" t="inlineStr"/>
    </row>
    <row r="150">
      <c r="A150" s="38" t="inlineStr">
        <is>
          <t>FINS_PR_149_v1</t>
        </is>
      </c>
      <c r="B150" s="39" t="inlineStr">
        <is>
          <t>Finance Income - Interest income from loans and advances granted to third-party entities</t>
        </is>
      </c>
      <c r="C150" s="39" t="inlineStr">
        <is>
          <t>Please insert Finance Income - Interest income from loans and advances granted to third-party entities - RoW</t>
        </is>
      </c>
      <c r="D150" s="39" t="inlineStr">
        <is>
          <t>Finance Income</t>
        </is>
      </c>
      <c r="E150" s="39" t="inlineStr">
        <is>
          <t>Prudential</t>
        </is>
      </c>
      <c r="F150" s="39" t="b">
        <v>0</v>
      </c>
      <c r="G150" s="39" t="inlineStr">
        <is>
          <t>FINS_GI_11 &lt;&gt; "Yes"</t>
        </is>
      </c>
      <c r="H150" s="39" t="inlineStr">
        <is>
          <t>“Pure Account Information Service Provider” (FINS_GI_11) is not “Yes”</t>
        </is>
      </c>
      <c r="I150" s="39" t="inlineStr">
        <is>
          <t>Conditional</t>
        </is>
      </c>
      <c r="J150" s="39" t="inlineStr">
        <is>
          <t>array</t>
        </is>
      </c>
      <c r="K150" s="39" t="inlineStr">
        <is>
          <t>number</t>
        </is>
      </c>
      <c r="L150" s="39" t="inlineStr">
        <is>
          <t>currency</t>
        </is>
      </c>
      <c r="M150" s="39" t="inlineStr"/>
      <c r="N150" s="39" t="inlineStr">
        <is>
          <t>69035</t>
        </is>
      </c>
      <c r="O150" s="39" t="inlineStr">
        <is>
          <t>0</t>
        </is>
      </c>
      <c r="P150" s="39" t="inlineStr"/>
      <c r="Q150" s="39" t="inlineStr"/>
      <c r="R150" s="39" t="inlineStr">
        <is>
          <t>1</t>
        </is>
      </c>
      <c r="S150" s="39" t="inlineStr"/>
      <c r="T150" s="39" t="inlineStr"/>
      <c r="U150" s="39" t="inlineStr"/>
    </row>
    <row r="151">
      <c r="A151" s="26" t="inlineStr">
        <is>
          <t>FINS_PR_150_v1</t>
        </is>
      </c>
      <c r="B151" s="40" t="inlineStr">
        <is>
          <t>Kindly provide detail of 'Interest income from loans and advances granted to third-party entities</t>
        </is>
      </c>
      <c r="C151" s="40" t="inlineStr">
        <is>
          <t>Kindly provide detail of 'Interest income from loans and advances granted to third-party entities</t>
        </is>
      </c>
      <c r="D151" s="40" t="inlineStr">
        <is>
          <t>Finance Income</t>
        </is>
      </c>
      <c r="E151" s="40" t="inlineStr">
        <is>
          <t>Prudential</t>
        </is>
      </c>
      <c r="F151" s="40" t="b">
        <v>0</v>
      </c>
      <c r="G151" s="40" t="inlineStr">
        <is>
          <t>AND(OR(FINS_PR_147 &gt; 0, FINS_PR_148 &gt; 0, FINS_PR_149 &gt; 0), FINS_GI_11 &lt;&gt; "Yes")</t>
        </is>
      </c>
      <c r="H151" s="40" t="inlineStr">
        <is>
          <t>All of these conditions must be met: At least one of these conditions must be met: “Finance Income - Interest income from loans and advances granted to third-party entities” (FINS_PR_147) is greater than “0”; or “Finance Income - Interest income from loans and advances granted to third-party entities” (FINS_PR_148) is greater than “0”; or “Finance Income - Interest income from loans and advances granted to third-party entities” (FINS_PR_149) is greater than “0”; and “Pure Account Information Service Provider” (FINS_GI_11) is not “Yes”</t>
        </is>
      </c>
      <c r="I151" s="40" t="inlineStr">
        <is>
          <t>Conditional</t>
        </is>
      </c>
      <c r="J151" s="40" t="inlineStr">
        <is>
          <t>string</t>
        </is>
      </c>
      <c r="K151" s="40" t="inlineStr"/>
      <c r="L151" s="40" t="inlineStr"/>
      <c r="M151" s="40" t="inlineStr"/>
      <c r="N151" s="40" t="inlineStr">
        <is>
          <t>detail</t>
        </is>
      </c>
      <c r="O151" s="40" t="inlineStr"/>
      <c r="P151" s="40" t="inlineStr"/>
      <c r="Q151" s="40" t="inlineStr"/>
      <c r="R151" s="40" t="inlineStr"/>
      <c r="S151" s="40" t="inlineStr">
        <is>
          <t>0</t>
        </is>
      </c>
      <c r="T151" s="40" t="inlineStr"/>
      <c r="U151" s="40" t="inlineStr"/>
    </row>
    <row r="152">
      <c r="A152" s="38" t="inlineStr">
        <is>
          <t>FINS_PR_151_v1</t>
        </is>
      </c>
      <c r="B152" s="39" t="inlineStr">
        <is>
          <t>Finance Income - Other remaining finance income</t>
        </is>
      </c>
      <c r="C152" s="39" t="inlineStr">
        <is>
          <t>Please insert Finance Income - Other remaining Please insert Finance Income - Malta</t>
        </is>
      </c>
      <c r="D152" s="39" t="inlineStr">
        <is>
          <t>Finance Income</t>
        </is>
      </c>
      <c r="E152" s="39" t="inlineStr">
        <is>
          <t>Prudential</t>
        </is>
      </c>
      <c r="F152" s="39" t="b">
        <v>0</v>
      </c>
      <c r="G152" s="39" t="inlineStr">
        <is>
          <t>FINS_GI_11 &lt;&gt; "Yes"</t>
        </is>
      </c>
      <c r="H152" s="39" t="inlineStr">
        <is>
          <t>“Pure Account Information Service Provider” (FINS_GI_11) is not “Yes”</t>
        </is>
      </c>
      <c r="I152" s="39" t="inlineStr">
        <is>
          <t>Conditional</t>
        </is>
      </c>
      <c r="J152" s="39" t="inlineStr">
        <is>
          <t>array</t>
        </is>
      </c>
      <c r="K152" s="39" t="inlineStr">
        <is>
          <t>number</t>
        </is>
      </c>
      <c r="L152" s="39" t="inlineStr">
        <is>
          <t>currency</t>
        </is>
      </c>
      <c r="M152" s="39" t="inlineStr"/>
      <c r="N152" s="39" t="inlineStr">
        <is>
          <t>81000</t>
        </is>
      </c>
      <c r="O152" s="39" t="inlineStr">
        <is>
          <t>0</t>
        </is>
      </c>
      <c r="P152" s="39" t="inlineStr"/>
      <c r="Q152" s="39" t="inlineStr"/>
      <c r="R152" s="39" t="inlineStr">
        <is>
          <t>1</t>
        </is>
      </c>
      <c r="S152" s="39" t="inlineStr"/>
      <c r="T152" s="39" t="inlineStr"/>
      <c r="U152" s="39" t="inlineStr"/>
    </row>
    <row r="153">
      <c r="A153" s="26" t="inlineStr">
        <is>
          <t>FINS_PR_152_v1</t>
        </is>
      </c>
      <c r="B153" s="40" t="inlineStr">
        <is>
          <t>Finance Income - Other remaining finance income</t>
        </is>
      </c>
      <c r="C153" s="40" t="inlineStr">
        <is>
          <t>Please insert Finance Income - Other remaining Please insert Finance Income - EU/EEA</t>
        </is>
      </c>
      <c r="D153" s="40" t="inlineStr">
        <is>
          <t>Finance Income</t>
        </is>
      </c>
      <c r="E153" s="40" t="inlineStr">
        <is>
          <t>Prudential</t>
        </is>
      </c>
      <c r="F153" s="40" t="b">
        <v>0</v>
      </c>
      <c r="G153" s="40" t="inlineStr">
        <is>
          <t>FINS_GI_11 &lt;&gt; "Yes"</t>
        </is>
      </c>
      <c r="H153" s="40" t="inlineStr">
        <is>
          <t>“Pure Account Information Service Provider” (FINS_GI_11) is not “Yes”</t>
        </is>
      </c>
      <c r="I153" s="40" t="inlineStr">
        <is>
          <t>Conditional</t>
        </is>
      </c>
      <c r="J153" s="40" t="inlineStr">
        <is>
          <t>array</t>
        </is>
      </c>
      <c r="K153" s="40" t="inlineStr">
        <is>
          <t>number</t>
        </is>
      </c>
      <c r="L153" s="40" t="inlineStr">
        <is>
          <t>currency</t>
        </is>
      </c>
      <c r="M153" s="40" t="inlineStr"/>
      <c r="N153" s="40" t="inlineStr">
        <is>
          <t>81001</t>
        </is>
      </c>
      <c r="O153" s="40" t="inlineStr">
        <is>
          <t>0</t>
        </is>
      </c>
      <c r="P153" s="40" t="inlineStr"/>
      <c r="Q153" s="40" t="inlineStr"/>
      <c r="R153" s="40" t="inlineStr">
        <is>
          <t>1</t>
        </is>
      </c>
      <c r="S153" s="40" t="inlineStr"/>
      <c r="T153" s="40" t="inlineStr"/>
      <c r="U153" s="40" t="inlineStr"/>
    </row>
    <row r="154">
      <c r="A154" s="38" t="inlineStr">
        <is>
          <t>FINS_PR_153_v1</t>
        </is>
      </c>
      <c r="B154" s="39" t="inlineStr">
        <is>
          <t>Finance Income - Other remaining finance income</t>
        </is>
      </c>
      <c r="C154" s="39" t="inlineStr">
        <is>
          <t>Please insert Finance Income - Other remaining Please insert Finance Income - RoW</t>
        </is>
      </c>
      <c r="D154" s="39" t="inlineStr">
        <is>
          <t>Finance Income</t>
        </is>
      </c>
      <c r="E154" s="39" t="inlineStr">
        <is>
          <t>Prudential</t>
        </is>
      </c>
      <c r="F154" s="39" t="b">
        <v>0</v>
      </c>
      <c r="G154" s="39" t="inlineStr">
        <is>
          <t>FINS_GI_11 &lt;&gt; "Yes"</t>
        </is>
      </c>
      <c r="H154" s="39" t="inlineStr">
        <is>
          <t>“Pure Account Information Service Provider” (FINS_GI_11) is not “Yes”</t>
        </is>
      </c>
      <c r="I154" s="39" t="inlineStr">
        <is>
          <t>Conditional</t>
        </is>
      </c>
      <c r="J154" s="39" t="inlineStr">
        <is>
          <t>array</t>
        </is>
      </c>
      <c r="K154" s="39" t="inlineStr">
        <is>
          <t>number</t>
        </is>
      </c>
      <c r="L154" s="39" t="inlineStr">
        <is>
          <t>currency</t>
        </is>
      </c>
      <c r="M154" s="39" t="inlineStr"/>
      <c r="N154" s="39" t="inlineStr">
        <is>
          <t>81002</t>
        </is>
      </c>
      <c r="O154" s="39" t="inlineStr">
        <is>
          <t>0</t>
        </is>
      </c>
      <c r="P154" s="39" t="inlineStr"/>
      <c r="Q154" s="39" t="inlineStr"/>
      <c r="R154" s="39" t="inlineStr">
        <is>
          <t>1</t>
        </is>
      </c>
      <c r="S154" s="39" t="inlineStr"/>
      <c r="T154" s="39" t="inlineStr"/>
      <c r="U154" s="39" t="inlineStr"/>
    </row>
    <row r="155">
      <c r="A155" s="26" t="inlineStr">
        <is>
          <t>FINS_PR_154_v1</t>
        </is>
      </c>
      <c r="B155" s="40" t="inlineStr">
        <is>
          <t>Kindly provide detail of 'Other remaining finance income'</t>
        </is>
      </c>
      <c r="C155" s="40" t="inlineStr">
        <is>
          <t>Kindly provide detail of 'Other remaining finance income'</t>
        </is>
      </c>
      <c r="D155" s="40" t="inlineStr">
        <is>
          <t>Finance Income</t>
        </is>
      </c>
      <c r="E155" s="40" t="inlineStr">
        <is>
          <t>Prudential</t>
        </is>
      </c>
      <c r="F155" s="40" t="b">
        <v>0</v>
      </c>
      <c r="G155" s="40" t="inlineStr">
        <is>
          <t>AND(OR(FINS_PR_151 &gt; 0, FINS_PR_152 &gt; 0, FINS_PR_153 &gt; 0), FINS_GI_11 &lt;&gt; "Yes")</t>
        </is>
      </c>
      <c r="H155" s="40" t="inlineStr">
        <is>
          <t>All of these conditions must be met: At least one of these conditions must be met: “Finance Income - Other remaining finance income” (FINS_PR_151) is greater than “0”; or “Finance Income - Other remaining finance income” (FINS_PR_152) is greater than “0”; or “Finance Income - Other remaining finance income” (FINS_PR_153) is greater than “0”; and “Pure Account Information Service Provider” (FINS_GI_11) is not “Yes”</t>
        </is>
      </c>
      <c r="I155" s="40" t="inlineStr">
        <is>
          <t>Conditional</t>
        </is>
      </c>
      <c r="J155" s="40" t="inlineStr">
        <is>
          <t>string</t>
        </is>
      </c>
      <c r="K155" s="40" t="inlineStr"/>
      <c r="L155" s="40" t="inlineStr"/>
      <c r="M155" s="40" t="inlineStr"/>
      <c r="N155" s="40" t="inlineStr">
        <is>
          <t>detail</t>
        </is>
      </c>
      <c r="O155" s="40" t="inlineStr"/>
      <c r="P155" s="40" t="inlineStr"/>
      <c r="Q155" s="40" t="inlineStr"/>
      <c r="R155" s="40" t="inlineStr"/>
      <c r="S155" s="40" t="inlineStr">
        <is>
          <t>0</t>
        </is>
      </c>
      <c r="T155" s="40" t="inlineStr"/>
      <c r="U155" s="40" t="inlineStr"/>
    </row>
    <row r="156">
      <c r="A156" s="38" t="inlineStr">
        <is>
          <t>FINS_PR_155_v1</t>
        </is>
      </c>
      <c r="B156" s="39" t="inlineStr">
        <is>
          <t>Commissions directly related to the acquisition of gross revenue derived from FI activities, paid or payable to third parties</t>
        </is>
      </c>
      <c r="C156" s="39" t="inlineStr">
        <is>
          <t>Commissions directly related to the acquisition of gross revenue derived from FI activities, paid or payable to third parties - Malta</t>
        </is>
      </c>
      <c r="D156" s="39" t="inlineStr">
        <is>
          <t>Expenditure - Direct Cost</t>
        </is>
      </c>
      <c r="E156" s="39" t="inlineStr">
        <is>
          <t>Prudential</t>
        </is>
      </c>
      <c r="F156" s="39" t="b">
        <v>0</v>
      </c>
      <c r="G156" s="39" t="inlineStr">
        <is>
          <t>FINS_GI_11 &lt;&gt; "Yes"</t>
        </is>
      </c>
      <c r="H156" s="39" t="inlineStr">
        <is>
          <t>“Pure Account Information Service Provider” (FINS_GI_11) is not “Yes”</t>
        </is>
      </c>
      <c r="I156" s="39" t="inlineStr">
        <is>
          <t>Conditional</t>
        </is>
      </c>
      <c r="J156" s="39" t="inlineStr">
        <is>
          <t>array</t>
        </is>
      </c>
      <c r="K156" s="39" t="inlineStr">
        <is>
          <t>number</t>
        </is>
      </c>
      <c r="L156" s="39" t="inlineStr">
        <is>
          <t>currency</t>
        </is>
      </c>
      <c r="M156" s="39" t="inlineStr"/>
      <c r="N156" s="39" t="inlineStr">
        <is>
          <t>82000</t>
        </is>
      </c>
      <c r="O156" s="39" t="inlineStr">
        <is>
          <t>0</t>
        </is>
      </c>
      <c r="P156" s="39" t="inlineStr"/>
      <c r="Q156" s="39" t="inlineStr"/>
      <c r="R156" s="39" t="inlineStr">
        <is>
          <t>1</t>
        </is>
      </c>
      <c r="S156" s="39" t="inlineStr"/>
      <c r="T156" s="39" t="inlineStr"/>
      <c r="U156" s="39" t="inlineStr"/>
    </row>
    <row r="157">
      <c r="A157" s="26" t="inlineStr">
        <is>
          <t>FINS_PR_156_v1</t>
        </is>
      </c>
      <c r="B157" s="40" t="inlineStr">
        <is>
          <t>Commissions directly related to the acquisition of gross revenue derived from FI activities, paid or payable to third parties</t>
        </is>
      </c>
      <c r="C157" s="40" t="inlineStr">
        <is>
          <t>Commissions directly related to the acquisition of gross revenue derived from FI activities, paid or payable to third parties - EU/EEA</t>
        </is>
      </c>
      <c r="D157" s="40" t="inlineStr">
        <is>
          <t>Expenditure - Direct Cost</t>
        </is>
      </c>
      <c r="E157" s="40" t="inlineStr">
        <is>
          <t>Prudential</t>
        </is>
      </c>
      <c r="F157" s="40" t="b">
        <v>0</v>
      </c>
      <c r="G157" s="40" t="inlineStr">
        <is>
          <t>FINS_GI_11 &lt;&gt; "Yes"</t>
        </is>
      </c>
      <c r="H157" s="40" t="inlineStr">
        <is>
          <t>“Pure Account Information Service Provider” (FINS_GI_11) is not “Yes”</t>
        </is>
      </c>
      <c r="I157" s="40" t="inlineStr">
        <is>
          <t>Conditional</t>
        </is>
      </c>
      <c r="J157" s="40" t="inlineStr">
        <is>
          <t>array</t>
        </is>
      </c>
      <c r="K157" s="40" t="inlineStr">
        <is>
          <t>number</t>
        </is>
      </c>
      <c r="L157" s="40" t="inlineStr">
        <is>
          <t>currency</t>
        </is>
      </c>
      <c r="M157" s="40" t="inlineStr"/>
      <c r="N157" s="40" t="inlineStr">
        <is>
          <t>82001</t>
        </is>
      </c>
      <c r="O157" s="40" t="inlineStr">
        <is>
          <t>0</t>
        </is>
      </c>
      <c r="P157" s="40" t="inlineStr"/>
      <c r="Q157" s="40" t="inlineStr"/>
      <c r="R157" s="40" t="inlineStr">
        <is>
          <t>1</t>
        </is>
      </c>
      <c r="S157" s="40" t="inlineStr"/>
      <c r="T157" s="40" t="inlineStr"/>
      <c r="U157" s="40" t="inlineStr"/>
    </row>
    <row r="158">
      <c r="A158" s="38" t="inlineStr">
        <is>
          <t>FINS_PR_157_v1</t>
        </is>
      </c>
      <c r="B158" s="39" t="inlineStr">
        <is>
          <t>Commissions directly related to the acquisition of gross revenue derived from FI activities, paid or payable to third parties</t>
        </is>
      </c>
      <c r="C158" s="39" t="inlineStr">
        <is>
          <t>Commissions directly related to the acquisition of gross revenue derived from FI activities, paid or payable to third parties - RoW</t>
        </is>
      </c>
      <c r="D158" s="39" t="inlineStr">
        <is>
          <t>Expenditure - Direct Cost</t>
        </is>
      </c>
      <c r="E158" s="39" t="inlineStr">
        <is>
          <t>Prudential</t>
        </is>
      </c>
      <c r="F158" s="39" t="b">
        <v>0</v>
      </c>
      <c r="G158" s="39" t="inlineStr">
        <is>
          <t>FINS_GI_11 &lt;&gt; "Yes"</t>
        </is>
      </c>
      <c r="H158" s="39" t="inlineStr">
        <is>
          <t>“Pure Account Information Service Provider” (FINS_GI_11) is not “Yes”</t>
        </is>
      </c>
      <c r="I158" s="39" t="inlineStr">
        <is>
          <t>Conditional</t>
        </is>
      </c>
      <c r="J158" s="39" t="inlineStr">
        <is>
          <t>array</t>
        </is>
      </c>
      <c r="K158" s="39" t="inlineStr">
        <is>
          <t>number</t>
        </is>
      </c>
      <c r="L158" s="39" t="inlineStr">
        <is>
          <t>currency</t>
        </is>
      </c>
      <c r="M158" s="39" t="inlineStr"/>
      <c r="N158" s="39" t="inlineStr">
        <is>
          <t>82002</t>
        </is>
      </c>
      <c r="O158" s="39" t="inlineStr">
        <is>
          <t>0</t>
        </is>
      </c>
      <c r="P158" s="39" t="inlineStr"/>
      <c r="Q158" s="39" t="inlineStr"/>
      <c r="R158" s="39" t="inlineStr">
        <is>
          <t>1</t>
        </is>
      </c>
      <c r="S158" s="39" t="inlineStr"/>
      <c r="T158" s="39" t="inlineStr"/>
      <c r="U158" s="39" t="inlineStr"/>
    </row>
    <row r="159">
      <c r="A159" s="26" t="inlineStr">
        <is>
          <t>FINS_PR_158_v1</t>
        </is>
      </c>
      <c r="B159" s="40" t="inlineStr">
        <is>
          <t>Other direct costs related to the acquisition of gross revenue derived from FI activities, paid or payable to third parties</t>
        </is>
      </c>
      <c r="C159" s="40" t="inlineStr">
        <is>
          <t>Other direct costs related to the acquisition of gross revenue derived from FI activities, paid or payable to third parties - Malta</t>
        </is>
      </c>
      <c r="D159" s="40" t="inlineStr">
        <is>
          <t>Expenditure - Direct Cost</t>
        </is>
      </c>
      <c r="E159" s="40" t="inlineStr">
        <is>
          <t>Prudential</t>
        </is>
      </c>
      <c r="F159" s="40" t="b">
        <v>0</v>
      </c>
      <c r="G159" s="40" t="inlineStr">
        <is>
          <t>FINS_GI_11 &lt;&gt; "Yes"</t>
        </is>
      </c>
      <c r="H159" s="40" t="inlineStr">
        <is>
          <t>“Pure Account Information Service Provider” (FINS_GI_11) is not “Yes”</t>
        </is>
      </c>
      <c r="I159" s="40" t="inlineStr">
        <is>
          <t>Conditional</t>
        </is>
      </c>
      <c r="J159" s="40" t="inlineStr">
        <is>
          <t>array</t>
        </is>
      </c>
      <c r="K159" s="40" t="inlineStr">
        <is>
          <t>number</t>
        </is>
      </c>
      <c r="L159" s="40" t="inlineStr">
        <is>
          <t>currency</t>
        </is>
      </c>
      <c r="M159" s="40" t="inlineStr"/>
      <c r="N159" s="40" t="inlineStr">
        <is>
          <t>83000</t>
        </is>
      </c>
      <c r="O159" s="40" t="inlineStr">
        <is>
          <t>0</t>
        </is>
      </c>
      <c r="P159" s="40" t="inlineStr"/>
      <c r="Q159" s="40" t="inlineStr"/>
      <c r="R159" s="40" t="inlineStr">
        <is>
          <t>1</t>
        </is>
      </c>
      <c r="S159" s="40" t="inlineStr"/>
      <c r="T159" s="40" t="inlineStr"/>
      <c r="U159" s="40" t="inlineStr"/>
    </row>
    <row r="160">
      <c r="A160" s="38" t="inlineStr">
        <is>
          <t>FINS_PR_159_v1</t>
        </is>
      </c>
      <c r="B160" s="39" t="inlineStr">
        <is>
          <t>Other direct costs related to the acquisition of gross revenue derived from FI activities, paid or payable to third parties</t>
        </is>
      </c>
      <c r="C160" s="39" t="inlineStr">
        <is>
          <t>Other direct costs related to the acquisition of gross revenue derived from FI activities, paid or payable to third parties - EU/EEA</t>
        </is>
      </c>
      <c r="D160" s="39" t="inlineStr">
        <is>
          <t>Expenditure - Direct Cost</t>
        </is>
      </c>
      <c r="E160" s="39" t="inlineStr">
        <is>
          <t>Prudential</t>
        </is>
      </c>
      <c r="F160" s="39" t="b">
        <v>0</v>
      </c>
      <c r="G160" s="39" t="inlineStr">
        <is>
          <t>FINS_GI_11 &lt;&gt; "Yes"</t>
        </is>
      </c>
      <c r="H160" s="39" t="inlineStr">
        <is>
          <t>“Pure Account Information Service Provider” (FINS_GI_11) is not “Yes”</t>
        </is>
      </c>
      <c r="I160" s="39" t="inlineStr">
        <is>
          <t>Conditional</t>
        </is>
      </c>
      <c r="J160" s="39" t="inlineStr">
        <is>
          <t>array</t>
        </is>
      </c>
      <c r="K160" s="39" t="inlineStr">
        <is>
          <t>number</t>
        </is>
      </c>
      <c r="L160" s="39" t="inlineStr">
        <is>
          <t>currency</t>
        </is>
      </c>
      <c r="M160" s="39" t="inlineStr"/>
      <c r="N160" s="39" t="inlineStr">
        <is>
          <t>83001</t>
        </is>
      </c>
      <c r="O160" s="39" t="inlineStr">
        <is>
          <t>0</t>
        </is>
      </c>
      <c r="P160" s="39" t="inlineStr"/>
      <c r="Q160" s="39" t="inlineStr"/>
      <c r="R160" s="39" t="inlineStr">
        <is>
          <t>1</t>
        </is>
      </c>
      <c r="S160" s="39" t="inlineStr"/>
      <c r="T160" s="39" t="inlineStr"/>
      <c r="U160" s="39" t="inlineStr"/>
    </row>
    <row r="161">
      <c r="A161" s="26" t="inlineStr">
        <is>
          <t>FINS_PR_160_v1</t>
        </is>
      </c>
      <c r="B161" s="40" t="inlineStr">
        <is>
          <t>Other direct costs related to the acquisition of gross revenue derived from FI activities, paid or payable to third parties</t>
        </is>
      </c>
      <c r="C161" s="40" t="inlineStr">
        <is>
          <t>Other direct costs related to the acquisition of gross revenue derived from FI activities, paid or payable to third parties - RoW</t>
        </is>
      </c>
      <c r="D161" s="40" t="inlineStr">
        <is>
          <t>Expenditure - Direct Cost</t>
        </is>
      </c>
      <c r="E161" s="40" t="inlineStr">
        <is>
          <t>Prudential</t>
        </is>
      </c>
      <c r="F161" s="40" t="b">
        <v>0</v>
      </c>
      <c r="G161" s="40" t="inlineStr">
        <is>
          <t>FINS_GI_11 &lt;&gt; "Yes"</t>
        </is>
      </c>
      <c r="H161" s="40" t="inlineStr">
        <is>
          <t>“Pure Account Information Service Provider” (FINS_GI_11) is not “Yes”</t>
        </is>
      </c>
      <c r="I161" s="40" t="inlineStr">
        <is>
          <t>Conditional</t>
        </is>
      </c>
      <c r="J161" s="40" t="inlineStr">
        <is>
          <t>array</t>
        </is>
      </c>
      <c r="K161" s="40" t="inlineStr">
        <is>
          <t>number</t>
        </is>
      </c>
      <c r="L161" s="40" t="inlineStr">
        <is>
          <t>currency</t>
        </is>
      </c>
      <c r="M161" s="40" t="inlineStr"/>
      <c r="N161" s="40" t="inlineStr">
        <is>
          <t>83002</t>
        </is>
      </c>
      <c r="O161" s="40" t="inlineStr">
        <is>
          <t>0</t>
        </is>
      </c>
      <c r="P161" s="40" t="inlineStr"/>
      <c r="Q161" s="40" t="inlineStr"/>
      <c r="R161" s="40" t="inlineStr">
        <is>
          <t>1</t>
        </is>
      </c>
      <c r="S161" s="40" t="inlineStr"/>
      <c r="T161" s="40" t="inlineStr"/>
      <c r="U161" s="40" t="inlineStr"/>
    </row>
    <row r="162">
      <c r="A162" s="38" t="inlineStr">
        <is>
          <t>FINS_PR_161_v1</t>
        </is>
      </c>
      <c r="B162" s="39" t="inlineStr">
        <is>
          <t>Kindly provide detail of 'Other direct costs related to the acquisition of gross revenue derived from FI activities, paid or payable to third parties'</t>
        </is>
      </c>
      <c r="C162" s="39" t="inlineStr">
        <is>
          <t>Kindly provide detail of 'Other direct costs related to the acquisition of gross revenue derived from FI activities, paid or payable to third parties'</t>
        </is>
      </c>
      <c r="D162" s="39" t="inlineStr">
        <is>
          <t>Expenditure - Direct Cost</t>
        </is>
      </c>
      <c r="E162" s="39" t="inlineStr">
        <is>
          <t>Prudential</t>
        </is>
      </c>
      <c r="F162" s="39" t="b">
        <v>0</v>
      </c>
      <c r="G162" s="39" t="inlineStr">
        <is>
          <t>AND(OR(FINS_PR_158 &gt; 0, FINS_PR_159 &gt; 0, FINS_PR_160 &gt; 0), FINS_GI_11 &lt;&gt; "Yes")</t>
        </is>
      </c>
      <c r="H162" s="39" t="inlineStr">
        <is>
          <t>All of these conditions must be met: At least one of these conditions must be met: “Other direct costs related to the acquisition of gross revenue derived from FI activities, paid or payable to third parties” (FINS_PR_158) is greater than “0”; or “Other direct costs related to the acquisition of gross revenue derived from FI activities, paid or payable to third parties” (FINS_PR_159) is greater than “0”; or “Other direct costs related to the acquisition of gross revenue derived from FI activities, paid or payable to third parties” (FINS_PR_160) is greater than “0”; and “Pure Account Information Service Provider” (FINS_GI_11) is not “Yes”</t>
        </is>
      </c>
      <c r="I162" s="39" t="inlineStr">
        <is>
          <t>Conditional</t>
        </is>
      </c>
      <c r="J162" s="39" t="inlineStr">
        <is>
          <t>string</t>
        </is>
      </c>
      <c r="K162" s="39" t="inlineStr"/>
      <c r="L162" s="39" t="inlineStr"/>
      <c r="M162" s="39" t="inlineStr"/>
      <c r="N162" s="39" t="inlineStr">
        <is>
          <t>detail</t>
        </is>
      </c>
      <c r="O162" s="39" t="inlineStr"/>
      <c r="P162" s="39" t="inlineStr"/>
      <c r="Q162" s="39" t="inlineStr"/>
      <c r="R162" s="39" t="inlineStr"/>
      <c r="S162" s="39" t="inlineStr">
        <is>
          <t>0</t>
        </is>
      </c>
      <c r="T162" s="39" t="inlineStr"/>
      <c r="U162" s="39" t="inlineStr"/>
    </row>
    <row r="163">
      <c r="A163" s="26" t="inlineStr">
        <is>
          <t>FINS_PR_162_v1</t>
        </is>
      </c>
      <c r="B163" s="40" t="inlineStr">
        <is>
          <t>Commissions directly related to the acquisition of gross revenue derived from Electronic Money Token Activities, paid or payable to third parties</t>
        </is>
      </c>
      <c r="C163" s="40" t="inlineStr">
        <is>
          <t>Commissions directly related to the acquisition of gross revenue derived from Electronic Money Token Activities, paid or payable to third parties - Malta</t>
        </is>
      </c>
      <c r="D163" s="40" t="inlineStr">
        <is>
          <t>Expenditure - Direct Cost</t>
        </is>
      </c>
      <c r="E163" s="40" t="inlineStr">
        <is>
          <t>Prudential</t>
        </is>
      </c>
      <c r="F163" s="40" t="b">
        <v>0</v>
      </c>
      <c r="G163" s="40" t="inlineStr">
        <is>
          <t>FINS_GI_11 &lt;&gt; "Yes"</t>
        </is>
      </c>
      <c r="H163" s="40" t="inlineStr">
        <is>
          <t>“Pure Account Information Service Provider” (FINS_GI_11) is not “Yes”</t>
        </is>
      </c>
      <c r="I163" s="40" t="inlineStr">
        <is>
          <t>Conditional</t>
        </is>
      </c>
      <c r="J163" s="40" t="inlineStr">
        <is>
          <t>array</t>
        </is>
      </c>
      <c r="K163" s="40" t="inlineStr">
        <is>
          <t>number</t>
        </is>
      </c>
      <c r="L163" s="40" t="inlineStr">
        <is>
          <t>currency</t>
        </is>
      </c>
      <c r="M163" s="40" t="inlineStr"/>
      <c r="N163" s="40" t="inlineStr">
        <is>
          <t>84000</t>
        </is>
      </c>
      <c r="O163" s="40" t="inlineStr">
        <is>
          <t>0</t>
        </is>
      </c>
      <c r="P163" s="40" t="inlineStr"/>
      <c r="Q163" s="40" t="inlineStr"/>
      <c r="R163" s="40" t="inlineStr">
        <is>
          <t>1</t>
        </is>
      </c>
      <c r="S163" s="40" t="inlineStr"/>
      <c r="T163" s="40" t="inlineStr"/>
      <c r="U163" s="40" t="inlineStr"/>
    </row>
    <row r="164">
      <c r="A164" s="38" t="inlineStr">
        <is>
          <t>FINS_PR_163_v1</t>
        </is>
      </c>
      <c r="B164" s="39" t="inlineStr">
        <is>
          <t>Commissions directly related to the acquisition of gross revenue derived from Electronic Money Token Activities, paid or payable to third parties</t>
        </is>
      </c>
      <c r="C164" s="39" t="inlineStr">
        <is>
          <t>Commissions directly related to the acquisition of gross revenue derived from Electronic Money Token Activities, paid or payable to third parties - EU/EEA</t>
        </is>
      </c>
      <c r="D164" s="39" t="inlineStr">
        <is>
          <t>Expenditure - Direct Cost</t>
        </is>
      </c>
      <c r="E164" s="39" t="inlineStr">
        <is>
          <t>Prudential</t>
        </is>
      </c>
      <c r="F164" s="39" t="b">
        <v>0</v>
      </c>
      <c r="G164" s="39" t="inlineStr">
        <is>
          <t>FINS_GI_11 &lt;&gt; "Yes"</t>
        </is>
      </c>
      <c r="H164" s="39" t="inlineStr">
        <is>
          <t>“Pure Account Information Service Provider” (FINS_GI_11) is not “Yes”</t>
        </is>
      </c>
      <c r="I164" s="39" t="inlineStr">
        <is>
          <t>Conditional</t>
        </is>
      </c>
      <c r="J164" s="39" t="inlineStr">
        <is>
          <t>array</t>
        </is>
      </c>
      <c r="K164" s="39" t="inlineStr">
        <is>
          <t>number</t>
        </is>
      </c>
      <c r="L164" s="39" t="inlineStr">
        <is>
          <t>currency</t>
        </is>
      </c>
      <c r="M164" s="39" t="inlineStr"/>
      <c r="N164" s="39" t="inlineStr">
        <is>
          <t>84001</t>
        </is>
      </c>
      <c r="O164" s="39" t="inlineStr">
        <is>
          <t>0</t>
        </is>
      </c>
      <c r="P164" s="39" t="inlineStr"/>
      <c r="Q164" s="39" t="inlineStr"/>
      <c r="R164" s="39" t="inlineStr">
        <is>
          <t>1</t>
        </is>
      </c>
      <c r="S164" s="39" t="inlineStr"/>
      <c r="T164" s="39" t="inlineStr"/>
      <c r="U164" s="39" t="inlineStr"/>
    </row>
    <row r="165">
      <c r="A165" s="26" t="inlineStr">
        <is>
          <t>FINS_PR_164_v1</t>
        </is>
      </c>
      <c r="B165" s="40" t="inlineStr">
        <is>
          <t>Commissions directly related to the acquisition of gross revenue derived from Electronic Money Token Activities, paid or payable to third parties</t>
        </is>
      </c>
      <c r="C165" s="40" t="inlineStr">
        <is>
          <t>Commissions directly related to the acquisition of gross revenue derived from Electronic Money Token Activities, paid or payable to third parties - RoW</t>
        </is>
      </c>
      <c r="D165" s="40" t="inlineStr">
        <is>
          <t>Expenditure - Direct Cost</t>
        </is>
      </c>
      <c r="E165" s="40" t="inlineStr">
        <is>
          <t>Prudential</t>
        </is>
      </c>
      <c r="F165" s="40" t="b">
        <v>0</v>
      </c>
      <c r="G165" s="40" t="inlineStr">
        <is>
          <t>FINS_GI_11 &lt;&gt; "Yes"</t>
        </is>
      </c>
      <c r="H165" s="40" t="inlineStr">
        <is>
          <t>“Pure Account Information Service Provider” (FINS_GI_11) is not “Yes”</t>
        </is>
      </c>
      <c r="I165" s="40" t="inlineStr">
        <is>
          <t>Conditional</t>
        </is>
      </c>
      <c r="J165" s="40" t="inlineStr">
        <is>
          <t>array</t>
        </is>
      </c>
      <c r="K165" s="40" t="inlineStr">
        <is>
          <t>number</t>
        </is>
      </c>
      <c r="L165" s="40" t="inlineStr">
        <is>
          <t>currency</t>
        </is>
      </c>
      <c r="M165" s="40" t="inlineStr"/>
      <c r="N165" s="40" t="inlineStr">
        <is>
          <t>84002</t>
        </is>
      </c>
      <c r="O165" s="40" t="inlineStr">
        <is>
          <t>0</t>
        </is>
      </c>
      <c r="P165" s="40" t="inlineStr"/>
      <c r="Q165" s="40" t="inlineStr"/>
      <c r="R165" s="40" t="inlineStr">
        <is>
          <t>1</t>
        </is>
      </c>
      <c r="S165" s="40" t="inlineStr"/>
      <c r="T165" s="40" t="inlineStr"/>
      <c r="U165" s="40" t="inlineStr"/>
    </row>
    <row r="166">
      <c r="A166" s="38" t="inlineStr">
        <is>
          <t>FINS_PR_165_v1</t>
        </is>
      </c>
      <c r="B166" s="39" t="inlineStr">
        <is>
          <t>Other direct costs related to the acquisition of gross revenue derived from Electronic Money Token Activities, paid or payable to third parties -</t>
        </is>
      </c>
      <c r="C166" s="39" t="inlineStr">
        <is>
          <t>Other direct costs related to the acquisition of gross revenue derived from Electronic Money Token Activities, paid or payable to third parties -Malta</t>
        </is>
      </c>
      <c r="D166" s="39" t="inlineStr">
        <is>
          <t>Expenditure - Direct Cost</t>
        </is>
      </c>
      <c r="E166" s="39" t="inlineStr">
        <is>
          <t>Prudential</t>
        </is>
      </c>
      <c r="F166" s="39" t="b">
        <v>0</v>
      </c>
      <c r="G166" s="39" t="inlineStr">
        <is>
          <t>FINS_GI_11 &lt;&gt; "Yes"</t>
        </is>
      </c>
      <c r="H166" s="39" t="inlineStr">
        <is>
          <t>“Pure Account Information Service Provider” (FINS_GI_11) is not “Yes”</t>
        </is>
      </c>
      <c r="I166" s="39" t="inlineStr">
        <is>
          <t>Conditional</t>
        </is>
      </c>
      <c r="J166" s="39" t="inlineStr">
        <is>
          <t>array</t>
        </is>
      </c>
      <c r="K166" s="39" t="inlineStr">
        <is>
          <t>number</t>
        </is>
      </c>
      <c r="L166" s="39" t="inlineStr">
        <is>
          <t>currency</t>
        </is>
      </c>
      <c r="M166" s="39" t="inlineStr"/>
      <c r="N166" s="39" t="inlineStr">
        <is>
          <t>85000</t>
        </is>
      </c>
      <c r="O166" s="39" t="inlineStr">
        <is>
          <t>0</t>
        </is>
      </c>
      <c r="P166" s="39" t="inlineStr"/>
      <c r="Q166" s="39" t="inlineStr"/>
      <c r="R166" s="39" t="inlineStr">
        <is>
          <t>1</t>
        </is>
      </c>
      <c r="S166" s="39" t="inlineStr"/>
      <c r="T166" s="39" t="inlineStr"/>
      <c r="U166" s="39" t="inlineStr"/>
    </row>
    <row r="167">
      <c r="A167" s="26" t="inlineStr">
        <is>
          <t>FINS_PR_166_v1</t>
        </is>
      </c>
      <c r="B167" s="40" t="inlineStr">
        <is>
          <t>Other direct costs related to the acquisition of gross revenue derived from Electronic Money Token Activities, paid or payable to third parties</t>
        </is>
      </c>
      <c r="C167" s="40" t="inlineStr">
        <is>
          <t>Other direct costs related to the acquisition of gross revenue derived from Electronic Money Token Activities, paid or payable to third parties - EU/EEA</t>
        </is>
      </c>
      <c r="D167" s="40" t="inlineStr">
        <is>
          <t>Expenditure - Direct Cost</t>
        </is>
      </c>
      <c r="E167" s="40" t="inlineStr">
        <is>
          <t>Prudential</t>
        </is>
      </c>
      <c r="F167" s="40" t="b">
        <v>0</v>
      </c>
      <c r="G167" s="40" t="inlineStr">
        <is>
          <t>FINS_GI_11 &lt;&gt; "Yes"</t>
        </is>
      </c>
      <c r="H167" s="40" t="inlineStr">
        <is>
          <t>“Pure Account Information Service Provider” (FINS_GI_11) is not “Yes”</t>
        </is>
      </c>
      <c r="I167" s="40" t="inlineStr">
        <is>
          <t>Conditional</t>
        </is>
      </c>
      <c r="J167" s="40" t="inlineStr">
        <is>
          <t>array</t>
        </is>
      </c>
      <c r="K167" s="40" t="inlineStr">
        <is>
          <t>number</t>
        </is>
      </c>
      <c r="L167" s="40" t="inlineStr">
        <is>
          <t>currency</t>
        </is>
      </c>
      <c r="M167" s="40" t="inlineStr"/>
      <c r="N167" s="40" t="inlineStr">
        <is>
          <t>85001</t>
        </is>
      </c>
      <c r="O167" s="40" t="inlineStr">
        <is>
          <t>0</t>
        </is>
      </c>
      <c r="P167" s="40" t="inlineStr"/>
      <c r="Q167" s="40" t="inlineStr"/>
      <c r="R167" s="40" t="inlineStr">
        <is>
          <t>1</t>
        </is>
      </c>
      <c r="S167" s="40" t="inlineStr"/>
      <c r="T167" s="40" t="inlineStr"/>
      <c r="U167" s="40" t="inlineStr"/>
    </row>
    <row r="168">
      <c r="A168" s="38" t="inlineStr">
        <is>
          <t>FINS_PR_167_v1</t>
        </is>
      </c>
      <c r="B168" s="39" t="inlineStr">
        <is>
          <t>Other direct costs related to the acquisition of gross revenue derived from Electronic Money Token Activities, paid or payable to third parties</t>
        </is>
      </c>
      <c r="C168" s="39" t="inlineStr">
        <is>
          <t>Other direct costs related to the acquisition of gross revenue derived from Electronic Money Token Activities, paid or payable to third parties - RoW</t>
        </is>
      </c>
      <c r="D168" s="39" t="inlineStr">
        <is>
          <t>Expenditure - Direct Cost</t>
        </is>
      </c>
      <c r="E168" s="39" t="inlineStr">
        <is>
          <t>Prudential</t>
        </is>
      </c>
      <c r="F168" s="39" t="b">
        <v>0</v>
      </c>
      <c r="G168" s="39" t="inlineStr">
        <is>
          <t>FINS_GI_11 &lt;&gt; "Yes"</t>
        </is>
      </c>
      <c r="H168" s="39" t="inlineStr">
        <is>
          <t>“Pure Account Information Service Provider” (FINS_GI_11) is not “Yes”</t>
        </is>
      </c>
      <c r="I168" s="39" t="inlineStr">
        <is>
          <t>Conditional</t>
        </is>
      </c>
      <c r="J168" s="39" t="inlineStr">
        <is>
          <t>array</t>
        </is>
      </c>
      <c r="K168" s="39" t="inlineStr">
        <is>
          <t>number</t>
        </is>
      </c>
      <c r="L168" s="39" t="inlineStr">
        <is>
          <t>currency</t>
        </is>
      </c>
      <c r="M168" s="39" t="inlineStr"/>
      <c r="N168" s="39" t="inlineStr">
        <is>
          <t>85002</t>
        </is>
      </c>
      <c r="O168" s="39" t="inlineStr">
        <is>
          <t>0</t>
        </is>
      </c>
      <c r="P168" s="39" t="inlineStr"/>
      <c r="Q168" s="39" t="inlineStr"/>
      <c r="R168" s="39" t="inlineStr">
        <is>
          <t>1</t>
        </is>
      </c>
      <c r="S168" s="39" t="inlineStr"/>
      <c r="T168" s="39" t="inlineStr"/>
      <c r="U168" s="39" t="inlineStr"/>
    </row>
    <row r="169">
      <c r="A169" s="26" t="inlineStr">
        <is>
          <t>FINS_PR_168_v1</t>
        </is>
      </c>
      <c r="B169" s="40" t="inlineStr">
        <is>
          <t>Kindly provide detail of 'Other direct costs related to the acquisition of gross revenue derived from Electronic Money Token Activities, paid or payable to third parties'</t>
        </is>
      </c>
      <c r="C169" s="40" t="inlineStr">
        <is>
          <t>Kindly provide detail of 'Other direct costs related to the acquisition of gross revenue derived from Electronic Money Token Activities, paid or payable to third parties'</t>
        </is>
      </c>
      <c r="D169" s="40" t="inlineStr">
        <is>
          <t>Expenditure - Direct Cost</t>
        </is>
      </c>
      <c r="E169" s="40" t="inlineStr">
        <is>
          <t>Prudential</t>
        </is>
      </c>
      <c r="F169" s="40" t="b">
        <v>0</v>
      </c>
      <c r="G169" s="40" t="inlineStr">
        <is>
          <t>AND(OR(FINS_PR_165 &gt; 0, FINS_PR_166 &gt; 0, FINS_PR_167 &gt; 0), FINS_GI_11 &lt;&gt; "Yes")</t>
        </is>
      </c>
      <c r="H169" s="40" t="inlineStr">
        <is>
          <t>All of these conditions must be met: At least one of these conditions must be met: “Other direct costs related to the acquisition of gross revenue derived from Electronic Money Token Activities, paid or payable to third parties -” (FINS_PR_165) is greater than “0”; or “Other direct costs related to the acquisition of gross revenue derived from Electronic Money Token Activities, paid or payable to third parties” (FINS_PR_166) is greater than “0”; or “Other direct costs related to the acquisition of gross revenue derived from Electronic Money Token Activities, paid or payable to third parties” (FINS_PR_167) is greater than “0”; and “Pure Account Information Service Provider” (FINS_GI_11) is not “Yes”</t>
        </is>
      </c>
      <c r="I169" s="40" t="inlineStr">
        <is>
          <t>Conditional</t>
        </is>
      </c>
      <c r="J169" s="40" t="inlineStr">
        <is>
          <t>string</t>
        </is>
      </c>
      <c r="K169" s="40" t="inlineStr"/>
      <c r="L169" s="40" t="inlineStr"/>
      <c r="M169" s="40" t="inlineStr"/>
      <c r="N169" s="40" t="inlineStr">
        <is>
          <t>detail</t>
        </is>
      </c>
      <c r="O169" s="40" t="inlineStr"/>
      <c r="P169" s="40" t="inlineStr"/>
      <c r="Q169" s="40" t="inlineStr"/>
      <c r="R169" s="40" t="inlineStr"/>
      <c r="S169" s="40" t="inlineStr">
        <is>
          <t>0</t>
        </is>
      </c>
      <c r="T169" s="40" t="inlineStr"/>
      <c r="U169" s="40" t="inlineStr"/>
    </row>
    <row r="170">
      <c r="A170" s="38" t="inlineStr">
        <is>
          <t>FINS_PR_169_v1</t>
        </is>
      </c>
      <c r="B170" s="39" t="inlineStr">
        <is>
          <t>Depreciation expense (Property, Plant and Equipment)</t>
        </is>
      </c>
      <c r="C170" s="39" t="inlineStr">
        <is>
          <t>Depreciation expense (Property, Plant and Equipment) - Malta</t>
        </is>
      </c>
      <c r="D170" s="39" t="inlineStr">
        <is>
          <t>Expenditure - Operating and Administrative Expenses</t>
        </is>
      </c>
      <c r="E170" s="39" t="inlineStr">
        <is>
          <t>Prudential</t>
        </is>
      </c>
      <c r="F170" s="39" t="b">
        <v>0</v>
      </c>
      <c r="G170" s="39" t="inlineStr">
        <is>
          <t>FINS_GI_11 &lt;&gt; "Yes"</t>
        </is>
      </c>
      <c r="H170" s="39" t="inlineStr">
        <is>
          <t>“Pure Account Information Service Provider” (FINS_GI_11) is not “Yes”</t>
        </is>
      </c>
      <c r="I170" s="39" t="inlineStr">
        <is>
          <t>Conditional</t>
        </is>
      </c>
      <c r="J170" s="39" t="inlineStr">
        <is>
          <t>array</t>
        </is>
      </c>
      <c r="K170" s="39" t="inlineStr">
        <is>
          <t>number</t>
        </is>
      </c>
      <c r="L170" s="39" t="inlineStr">
        <is>
          <t>currency</t>
        </is>
      </c>
      <c r="M170" s="39" t="inlineStr"/>
      <c r="N170" s="39" t="inlineStr">
        <is>
          <t>86000</t>
        </is>
      </c>
      <c r="O170" s="39" t="inlineStr">
        <is>
          <t>0</t>
        </is>
      </c>
      <c r="P170" s="39" t="inlineStr"/>
      <c r="Q170" s="39" t="inlineStr"/>
      <c r="R170" s="39" t="inlineStr">
        <is>
          <t>1</t>
        </is>
      </c>
      <c r="S170" s="39" t="inlineStr"/>
      <c r="T170" s="39" t="inlineStr"/>
      <c r="U170" s="39" t="inlineStr"/>
    </row>
    <row r="171">
      <c r="A171" s="26" t="inlineStr">
        <is>
          <t>FINS_PR_170_v1</t>
        </is>
      </c>
      <c r="B171" s="40" t="inlineStr">
        <is>
          <t>Depreciation expense (Property, Plant and Equipment)</t>
        </is>
      </c>
      <c r="C171" s="40" t="inlineStr">
        <is>
          <t>Depreciation expense (Property, Plant and Equipment) - EU/EEA</t>
        </is>
      </c>
      <c r="D171" s="40" t="inlineStr">
        <is>
          <t>Expenditure - Operating and Administrative Expenses</t>
        </is>
      </c>
      <c r="E171" s="40" t="inlineStr">
        <is>
          <t>Prudential</t>
        </is>
      </c>
      <c r="F171" s="40" t="b">
        <v>0</v>
      </c>
      <c r="G171" s="40" t="inlineStr">
        <is>
          <t>FINS_GI_11 &lt;&gt; "Yes"</t>
        </is>
      </c>
      <c r="H171" s="40" t="inlineStr">
        <is>
          <t>“Pure Account Information Service Provider” (FINS_GI_11) is not “Yes”</t>
        </is>
      </c>
      <c r="I171" s="40" t="inlineStr">
        <is>
          <t>Conditional</t>
        </is>
      </c>
      <c r="J171" s="40" t="inlineStr">
        <is>
          <t>array</t>
        </is>
      </c>
      <c r="K171" s="40" t="inlineStr">
        <is>
          <t>number</t>
        </is>
      </c>
      <c r="L171" s="40" t="inlineStr">
        <is>
          <t>currency</t>
        </is>
      </c>
      <c r="M171" s="40" t="inlineStr"/>
      <c r="N171" s="40" t="inlineStr">
        <is>
          <t>86001</t>
        </is>
      </c>
      <c r="O171" s="40" t="inlineStr">
        <is>
          <t>0</t>
        </is>
      </c>
      <c r="P171" s="40" t="inlineStr"/>
      <c r="Q171" s="40" t="inlineStr"/>
      <c r="R171" s="40" t="inlineStr">
        <is>
          <t>1</t>
        </is>
      </c>
      <c r="S171" s="40" t="inlineStr"/>
      <c r="T171" s="40" t="inlineStr"/>
      <c r="U171" s="40" t="inlineStr"/>
    </row>
    <row r="172">
      <c r="A172" s="38" t="inlineStr">
        <is>
          <t>FINS_PR_171_v1</t>
        </is>
      </c>
      <c r="B172" s="39" t="inlineStr">
        <is>
          <t>Depreciation expense (Property, Plant and Equipment)</t>
        </is>
      </c>
      <c r="C172" s="39" t="inlineStr">
        <is>
          <t>Depreciation expense (Property, Plant and Equipment) - RoW</t>
        </is>
      </c>
      <c r="D172" s="39" t="inlineStr">
        <is>
          <t>Expenditure - Operating and Administrative Expenses</t>
        </is>
      </c>
      <c r="E172" s="39" t="inlineStr">
        <is>
          <t>Prudential</t>
        </is>
      </c>
      <c r="F172" s="39" t="b">
        <v>0</v>
      </c>
      <c r="G172" s="39" t="inlineStr">
        <is>
          <t>FINS_GI_11 &lt;&gt; "Yes"</t>
        </is>
      </c>
      <c r="H172" s="39" t="inlineStr">
        <is>
          <t>“Pure Account Information Service Provider” (FINS_GI_11) is not “Yes”</t>
        </is>
      </c>
      <c r="I172" s="39" t="inlineStr">
        <is>
          <t>Conditional</t>
        </is>
      </c>
      <c r="J172" s="39" t="inlineStr">
        <is>
          <t>array</t>
        </is>
      </c>
      <c r="K172" s="39" t="inlineStr">
        <is>
          <t>number</t>
        </is>
      </c>
      <c r="L172" s="39" t="inlineStr">
        <is>
          <t>currency</t>
        </is>
      </c>
      <c r="M172" s="39" t="inlineStr"/>
      <c r="N172" s="39" t="inlineStr">
        <is>
          <t>86002</t>
        </is>
      </c>
      <c r="O172" s="39" t="inlineStr">
        <is>
          <t>0</t>
        </is>
      </c>
      <c r="P172" s="39" t="inlineStr"/>
      <c r="Q172" s="39" t="inlineStr"/>
      <c r="R172" s="39" t="inlineStr">
        <is>
          <t>1</t>
        </is>
      </c>
      <c r="S172" s="39" t="inlineStr"/>
      <c r="T172" s="39" t="inlineStr"/>
      <c r="U172" s="39" t="inlineStr"/>
    </row>
    <row r="173">
      <c r="A173" s="26" t="inlineStr">
        <is>
          <t>FINS_PR_172_v1</t>
        </is>
      </c>
      <c r="B173" s="40" t="inlineStr">
        <is>
          <t>Depreciation expense  (Right of use of asset)</t>
        </is>
      </c>
      <c r="C173" s="40" t="inlineStr">
        <is>
          <t>Depreciation expense  (Right of use of asset) - Malta</t>
        </is>
      </c>
      <c r="D173" s="40" t="inlineStr">
        <is>
          <t>Expenditure - Operating and Administrative Expenses</t>
        </is>
      </c>
      <c r="E173" s="40" t="inlineStr">
        <is>
          <t>Prudential</t>
        </is>
      </c>
      <c r="F173" s="40" t="b">
        <v>0</v>
      </c>
      <c r="G173" s="40" t="inlineStr">
        <is>
          <t>FINS_GI_11 &lt;&gt; "Yes"</t>
        </is>
      </c>
      <c r="H173" s="40" t="inlineStr">
        <is>
          <t>“Pure Account Information Service Provider” (FINS_GI_11) is not “Yes”</t>
        </is>
      </c>
      <c r="I173" s="40" t="inlineStr">
        <is>
          <t>Conditional</t>
        </is>
      </c>
      <c r="J173" s="40" t="inlineStr">
        <is>
          <t>array</t>
        </is>
      </c>
      <c r="K173" s="40" t="inlineStr">
        <is>
          <t>number</t>
        </is>
      </c>
      <c r="L173" s="40" t="inlineStr">
        <is>
          <t>currency</t>
        </is>
      </c>
      <c r="M173" s="40" t="inlineStr"/>
      <c r="N173" s="40" t="inlineStr">
        <is>
          <t>86003</t>
        </is>
      </c>
      <c r="O173" s="40" t="inlineStr">
        <is>
          <t>0</t>
        </is>
      </c>
      <c r="P173" s="40" t="inlineStr"/>
      <c r="Q173" s="40" t="inlineStr"/>
      <c r="R173" s="40" t="inlineStr">
        <is>
          <t>1</t>
        </is>
      </c>
      <c r="S173" s="40" t="inlineStr"/>
      <c r="T173" s="40" t="inlineStr"/>
      <c r="U173" s="40" t="inlineStr"/>
    </row>
    <row r="174">
      <c r="A174" s="38" t="inlineStr">
        <is>
          <t>FINS_PR_173_v1</t>
        </is>
      </c>
      <c r="B174" s="39" t="inlineStr">
        <is>
          <t>Depreciation expense  (Right of use of asset)</t>
        </is>
      </c>
      <c r="C174" s="39" t="inlineStr">
        <is>
          <t>Depreciation expense  (Right of use of asset) - EU/EEA</t>
        </is>
      </c>
      <c r="D174" s="39" t="inlineStr">
        <is>
          <t>Expenditure - Operating and Administrative Expenses</t>
        </is>
      </c>
      <c r="E174" s="39" t="inlineStr">
        <is>
          <t>Prudential</t>
        </is>
      </c>
      <c r="F174" s="39" t="b">
        <v>0</v>
      </c>
      <c r="G174" s="39" t="inlineStr">
        <is>
          <t>FINS_GI_11 &lt;&gt; "Yes"</t>
        </is>
      </c>
      <c r="H174" s="39" t="inlineStr">
        <is>
          <t>“Pure Account Information Service Provider” (FINS_GI_11) is not “Yes”</t>
        </is>
      </c>
      <c r="I174" s="39" t="inlineStr">
        <is>
          <t>Conditional</t>
        </is>
      </c>
      <c r="J174" s="39" t="inlineStr">
        <is>
          <t>array</t>
        </is>
      </c>
      <c r="K174" s="39" t="inlineStr">
        <is>
          <t>number</t>
        </is>
      </c>
      <c r="L174" s="39" t="inlineStr">
        <is>
          <t>currency</t>
        </is>
      </c>
      <c r="M174" s="39" t="inlineStr"/>
      <c r="N174" s="39" t="inlineStr">
        <is>
          <t>86004</t>
        </is>
      </c>
      <c r="O174" s="39" t="inlineStr">
        <is>
          <t>0</t>
        </is>
      </c>
      <c r="P174" s="39" t="inlineStr"/>
      <c r="Q174" s="39" t="inlineStr"/>
      <c r="R174" s="39" t="inlineStr">
        <is>
          <t>1</t>
        </is>
      </c>
      <c r="S174" s="39" t="inlineStr"/>
      <c r="T174" s="39" t="inlineStr"/>
      <c r="U174" s="39" t="inlineStr"/>
    </row>
    <row r="175">
      <c r="A175" s="26" t="inlineStr">
        <is>
          <t>FINS_PR_174_v1</t>
        </is>
      </c>
      <c r="B175" s="40" t="inlineStr">
        <is>
          <t>Depreciation expense  (Right of use of asset)</t>
        </is>
      </c>
      <c r="C175" s="40" t="inlineStr">
        <is>
          <t>Depreciation expense  (Right of use of asset) - RoW</t>
        </is>
      </c>
      <c r="D175" s="40" t="inlineStr">
        <is>
          <t>Expenditure - Operating and Administrative Expenses</t>
        </is>
      </c>
      <c r="E175" s="40" t="inlineStr">
        <is>
          <t>Prudential</t>
        </is>
      </c>
      <c r="F175" s="40" t="b">
        <v>0</v>
      </c>
      <c r="G175" s="40" t="inlineStr">
        <is>
          <t>FINS_GI_11 &lt;&gt; "Yes"</t>
        </is>
      </c>
      <c r="H175" s="40" t="inlineStr">
        <is>
          <t>“Pure Account Information Service Provider” (FINS_GI_11) is not “Yes”</t>
        </is>
      </c>
      <c r="I175" s="40" t="inlineStr">
        <is>
          <t>Conditional</t>
        </is>
      </c>
      <c r="J175" s="40" t="inlineStr">
        <is>
          <t>array</t>
        </is>
      </c>
      <c r="K175" s="40" t="inlineStr">
        <is>
          <t>number</t>
        </is>
      </c>
      <c r="L175" s="40" t="inlineStr">
        <is>
          <t>currency</t>
        </is>
      </c>
      <c r="M175" s="40" t="inlineStr"/>
      <c r="N175" s="40" t="inlineStr">
        <is>
          <t>86005</t>
        </is>
      </c>
      <c r="O175" s="40" t="inlineStr">
        <is>
          <t>0</t>
        </is>
      </c>
      <c r="P175" s="40" t="inlineStr"/>
      <c r="Q175" s="40" t="inlineStr"/>
      <c r="R175" s="40" t="inlineStr">
        <is>
          <t>1</t>
        </is>
      </c>
      <c r="S175" s="40" t="inlineStr"/>
      <c r="T175" s="40" t="inlineStr"/>
      <c r="U175" s="40" t="inlineStr"/>
    </row>
    <row r="176">
      <c r="A176" s="38" t="inlineStr">
        <is>
          <t>FINS_PR_175_v1</t>
        </is>
      </c>
      <c r="B176" s="39" t="inlineStr">
        <is>
          <t>Amortisation (Intangible assets)</t>
        </is>
      </c>
      <c r="C176" s="39" t="inlineStr">
        <is>
          <t>Amortisation (Intangible assets) - Malta</t>
        </is>
      </c>
      <c r="D176" s="39" t="inlineStr">
        <is>
          <t>Expenditure - Operating and Administrative Expenses</t>
        </is>
      </c>
      <c r="E176" s="39" t="inlineStr">
        <is>
          <t>Prudential</t>
        </is>
      </c>
      <c r="F176" s="39" t="b">
        <v>0</v>
      </c>
      <c r="G176" s="39" t="inlineStr">
        <is>
          <t>FINS_GI_11 &lt;&gt; "Yes"</t>
        </is>
      </c>
      <c r="H176" s="39" t="inlineStr">
        <is>
          <t>“Pure Account Information Service Provider” (FINS_GI_11) is not “Yes”</t>
        </is>
      </c>
      <c r="I176" s="39" t="inlineStr">
        <is>
          <t>Conditional</t>
        </is>
      </c>
      <c r="J176" s="39" t="inlineStr">
        <is>
          <t>array</t>
        </is>
      </c>
      <c r="K176" s="39" t="inlineStr">
        <is>
          <t>number</t>
        </is>
      </c>
      <c r="L176" s="39" t="inlineStr">
        <is>
          <t>currency</t>
        </is>
      </c>
      <c r="M176" s="39" t="inlineStr"/>
      <c r="N176" s="39" t="inlineStr">
        <is>
          <t>86006</t>
        </is>
      </c>
      <c r="O176" s="39" t="inlineStr">
        <is>
          <t>0</t>
        </is>
      </c>
      <c r="P176" s="39" t="inlineStr"/>
      <c r="Q176" s="39" t="inlineStr"/>
      <c r="R176" s="39" t="inlineStr">
        <is>
          <t>1</t>
        </is>
      </c>
      <c r="S176" s="39" t="inlineStr"/>
      <c r="T176" s="39" t="inlineStr"/>
      <c r="U176" s="39" t="inlineStr"/>
    </row>
    <row r="177">
      <c r="A177" s="26" t="inlineStr">
        <is>
          <t>FINS_PR_176_v1</t>
        </is>
      </c>
      <c r="B177" s="40" t="inlineStr">
        <is>
          <t>Amortisation (Intangible assets)</t>
        </is>
      </c>
      <c r="C177" s="40" t="inlineStr">
        <is>
          <t>Amortisation (Intangible assets) - EU/EEA</t>
        </is>
      </c>
      <c r="D177" s="40" t="inlineStr">
        <is>
          <t>Expenditure - Operating and Administrative Expenses</t>
        </is>
      </c>
      <c r="E177" s="40" t="inlineStr">
        <is>
          <t>Prudential</t>
        </is>
      </c>
      <c r="F177" s="40" t="b">
        <v>0</v>
      </c>
      <c r="G177" s="40" t="inlineStr">
        <is>
          <t>FINS_GI_11 &lt;&gt; "Yes"</t>
        </is>
      </c>
      <c r="H177" s="40" t="inlineStr">
        <is>
          <t>“Pure Account Information Service Provider” (FINS_GI_11) is not “Yes”</t>
        </is>
      </c>
      <c r="I177" s="40" t="inlineStr">
        <is>
          <t>Conditional</t>
        </is>
      </c>
      <c r="J177" s="40" t="inlineStr">
        <is>
          <t>array</t>
        </is>
      </c>
      <c r="K177" s="40" t="inlineStr">
        <is>
          <t>number</t>
        </is>
      </c>
      <c r="L177" s="40" t="inlineStr">
        <is>
          <t>currency</t>
        </is>
      </c>
      <c r="M177" s="40" t="inlineStr"/>
      <c r="N177" s="40" t="inlineStr">
        <is>
          <t>86007</t>
        </is>
      </c>
      <c r="O177" s="40" t="inlineStr">
        <is>
          <t>0</t>
        </is>
      </c>
      <c r="P177" s="40" t="inlineStr"/>
      <c r="Q177" s="40" t="inlineStr"/>
      <c r="R177" s="40" t="inlineStr">
        <is>
          <t>1</t>
        </is>
      </c>
      <c r="S177" s="40" t="inlineStr"/>
      <c r="T177" s="40" t="inlineStr"/>
      <c r="U177" s="40" t="inlineStr"/>
    </row>
    <row r="178">
      <c r="A178" s="38" t="inlineStr">
        <is>
          <t>FINS_PR_177_v1</t>
        </is>
      </c>
      <c r="B178" s="39" t="inlineStr">
        <is>
          <t>Amortisation (Intangible assets)</t>
        </is>
      </c>
      <c r="C178" s="39" t="inlineStr">
        <is>
          <t>Amortisation (Intangible assets) - RoW</t>
        </is>
      </c>
      <c r="D178" s="39" t="inlineStr">
        <is>
          <t>Expenditure - Operating and Administrative Expenses</t>
        </is>
      </c>
      <c r="E178" s="39" t="inlineStr">
        <is>
          <t>Prudential</t>
        </is>
      </c>
      <c r="F178" s="39" t="b">
        <v>0</v>
      </c>
      <c r="G178" s="39" t="inlineStr">
        <is>
          <t>FINS_GI_11 &lt;&gt; "Yes"</t>
        </is>
      </c>
      <c r="H178" s="39" t="inlineStr">
        <is>
          <t>“Pure Account Information Service Provider” (FINS_GI_11) is not “Yes”</t>
        </is>
      </c>
      <c r="I178" s="39" t="inlineStr">
        <is>
          <t>Conditional</t>
        </is>
      </c>
      <c r="J178" s="39" t="inlineStr">
        <is>
          <t>array</t>
        </is>
      </c>
      <c r="K178" s="39" t="inlineStr">
        <is>
          <t>number</t>
        </is>
      </c>
      <c r="L178" s="39" t="inlineStr">
        <is>
          <t>currency</t>
        </is>
      </c>
      <c r="M178" s="39" t="inlineStr"/>
      <c r="N178" s="39" t="inlineStr">
        <is>
          <t>86008</t>
        </is>
      </c>
      <c r="O178" s="39" t="inlineStr">
        <is>
          <t>0</t>
        </is>
      </c>
      <c r="P178" s="39" t="inlineStr"/>
      <c r="Q178" s="39" t="inlineStr"/>
      <c r="R178" s="39" t="inlineStr">
        <is>
          <t>1</t>
        </is>
      </c>
      <c r="S178" s="39" t="inlineStr"/>
      <c r="T178" s="39" t="inlineStr"/>
      <c r="U178" s="39" t="inlineStr"/>
    </row>
    <row r="179">
      <c r="A179" s="26" t="inlineStr">
        <is>
          <t>FINS_PR_178_v1</t>
        </is>
      </c>
      <c r="B179" s="40" t="inlineStr">
        <is>
          <t>Impairment of tangible or intangible assets</t>
        </is>
      </c>
      <c r="C179" s="40" t="inlineStr">
        <is>
          <t>Impairment of tangible or intangible assets - Malta</t>
        </is>
      </c>
      <c r="D179" s="40" t="inlineStr">
        <is>
          <t>Expenditure - Operating and Administrative Expenses</t>
        </is>
      </c>
      <c r="E179" s="40" t="inlineStr">
        <is>
          <t>Prudential</t>
        </is>
      </c>
      <c r="F179" s="40" t="b">
        <v>0</v>
      </c>
      <c r="G179" s="40" t="inlineStr">
        <is>
          <t>FINS_GI_11 &lt;&gt; "Yes"</t>
        </is>
      </c>
      <c r="H179" s="40" t="inlineStr">
        <is>
          <t>“Pure Account Information Service Provider” (FINS_GI_11) is not “Yes”</t>
        </is>
      </c>
      <c r="I179" s="40" t="inlineStr">
        <is>
          <t>Conditional</t>
        </is>
      </c>
      <c r="J179" s="40" t="inlineStr">
        <is>
          <t>array</t>
        </is>
      </c>
      <c r="K179" s="40" t="inlineStr">
        <is>
          <t>number</t>
        </is>
      </c>
      <c r="L179" s="40" t="inlineStr">
        <is>
          <t>currency</t>
        </is>
      </c>
      <c r="M179" s="40" t="inlineStr"/>
      <c r="N179" s="40" t="inlineStr">
        <is>
          <t>86009</t>
        </is>
      </c>
      <c r="O179" s="40" t="inlineStr">
        <is>
          <t>0</t>
        </is>
      </c>
      <c r="P179" s="40" t="inlineStr"/>
      <c r="Q179" s="40" t="inlineStr"/>
      <c r="R179" s="40" t="inlineStr">
        <is>
          <t>1</t>
        </is>
      </c>
      <c r="S179" s="40" t="inlineStr"/>
      <c r="T179" s="40" t="inlineStr"/>
      <c r="U179" s="40" t="inlineStr"/>
    </row>
    <row r="180">
      <c r="A180" s="38" t="inlineStr">
        <is>
          <t>FINS_PR_179_v1</t>
        </is>
      </c>
      <c r="B180" s="39" t="inlineStr">
        <is>
          <t>Impairment of tangible or intangible assets</t>
        </is>
      </c>
      <c r="C180" s="39" t="inlineStr">
        <is>
          <t>Impairment of tangible or intangible assets - EU/EEA</t>
        </is>
      </c>
      <c r="D180" s="39" t="inlineStr">
        <is>
          <t>Expenditure - Operating and Administrative Expenses</t>
        </is>
      </c>
      <c r="E180" s="39" t="inlineStr">
        <is>
          <t>Prudential</t>
        </is>
      </c>
      <c r="F180" s="39" t="b">
        <v>0</v>
      </c>
      <c r="G180" s="39" t="inlineStr">
        <is>
          <t>FINS_GI_11 &lt;&gt; "Yes"</t>
        </is>
      </c>
      <c r="H180" s="39" t="inlineStr">
        <is>
          <t>“Pure Account Information Service Provider” (FINS_GI_11) is not “Yes”</t>
        </is>
      </c>
      <c r="I180" s="39" t="inlineStr">
        <is>
          <t>Conditional</t>
        </is>
      </c>
      <c r="J180" s="39" t="inlineStr">
        <is>
          <t>array</t>
        </is>
      </c>
      <c r="K180" s="39" t="inlineStr">
        <is>
          <t>number</t>
        </is>
      </c>
      <c r="L180" s="39" t="inlineStr">
        <is>
          <t>currency</t>
        </is>
      </c>
      <c r="M180" s="39" t="inlineStr"/>
      <c r="N180" s="39" t="inlineStr">
        <is>
          <t>86010</t>
        </is>
      </c>
      <c r="O180" s="39" t="inlineStr">
        <is>
          <t>0</t>
        </is>
      </c>
      <c r="P180" s="39" t="inlineStr"/>
      <c r="Q180" s="39" t="inlineStr"/>
      <c r="R180" s="39" t="inlineStr">
        <is>
          <t>1</t>
        </is>
      </c>
      <c r="S180" s="39" t="inlineStr"/>
      <c r="T180" s="39" t="inlineStr"/>
      <c r="U180" s="39" t="inlineStr"/>
    </row>
    <row r="181">
      <c r="A181" s="26" t="inlineStr">
        <is>
          <t>FINS_PR_180_v1</t>
        </is>
      </c>
      <c r="B181" s="40" t="inlineStr">
        <is>
          <t>Impairment of tangible or intangible assets</t>
        </is>
      </c>
      <c r="C181" s="40" t="inlineStr">
        <is>
          <t>Impairment of tangible or intangible assets - RoW</t>
        </is>
      </c>
      <c r="D181" s="40" t="inlineStr">
        <is>
          <t>Expenditure - Operating and Administrative Expenses</t>
        </is>
      </c>
      <c r="E181" s="40" t="inlineStr">
        <is>
          <t>Prudential</t>
        </is>
      </c>
      <c r="F181" s="40" t="b">
        <v>0</v>
      </c>
      <c r="G181" s="40" t="inlineStr">
        <is>
          <t>FINS_GI_11 &lt;&gt; "Yes"</t>
        </is>
      </c>
      <c r="H181" s="40" t="inlineStr">
        <is>
          <t>“Pure Account Information Service Provider” (FINS_GI_11) is not “Yes”</t>
        </is>
      </c>
      <c r="I181" s="40" t="inlineStr">
        <is>
          <t>Conditional</t>
        </is>
      </c>
      <c r="J181" s="40" t="inlineStr">
        <is>
          <t>array</t>
        </is>
      </c>
      <c r="K181" s="40" t="inlineStr">
        <is>
          <t>number</t>
        </is>
      </c>
      <c r="L181" s="40" t="inlineStr">
        <is>
          <t>currency</t>
        </is>
      </c>
      <c r="M181" s="40" t="inlineStr"/>
      <c r="N181" s="40" t="inlineStr">
        <is>
          <t>86011</t>
        </is>
      </c>
      <c r="O181" s="40" t="inlineStr">
        <is>
          <t>0</t>
        </is>
      </c>
      <c r="P181" s="40" t="inlineStr"/>
      <c r="Q181" s="40" t="inlineStr"/>
      <c r="R181" s="40" t="inlineStr">
        <is>
          <t>1</t>
        </is>
      </c>
      <c r="S181" s="40" t="inlineStr"/>
      <c r="T181" s="40" t="inlineStr"/>
      <c r="U181" s="40" t="inlineStr"/>
    </row>
    <row r="182">
      <c r="A182" s="38" t="inlineStr">
        <is>
          <t>FINS_PR_181_v1</t>
        </is>
      </c>
      <c r="B182" s="39" t="inlineStr">
        <is>
          <t>Loss on disposal of Assets</t>
        </is>
      </c>
      <c r="C182" s="39" t="inlineStr">
        <is>
          <t>Loss on disposal of Assets - Malta</t>
        </is>
      </c>
      <c r="D182" s="39" t="inlineStr">
        <is>
          <t>Expenditure - Operating and Administrative Expenses</t>
        </is>
      </c>
      <c r="E182" s="39" t="inlineStr">
        <is>
          <t>Prudential</t>
        </is>
      </c>
      <c r="F182" s="39" t="b">
        <v>0</v>
      </c>
      <c r="G182" s="39" t="inlineStr">
        <is>
          <t>FINS_GI_11 &lt;&gt; "Yes"</t>
        </is>
      </c>
      <c r="H182" s="39" t="inlineStr">
        <is>
          <t>“Pure Account Information Service Provider” (FINS_GI_11) is not “Yes”</t>
        </is>
      </c>
      <c r="I182" s="39" t="inlineStr">
        <is>
          <t>Conditional</t>
        </is>
      </c>
      <c r="J182" s="39" t="inlineStr">
        <is>
          <t>array</t>
        </is>
      </c>
      <c r="K182" s="39" t="inlineStr">
        <is>
          <t>number</t>
        </is>
      </c>
      <c r="L182" s="39" t="inlineStr">
        <is>
          <t>currency</t>
        </is>
      </c>
      <c r="M182" s="39" t="inlineStr"/>
      <c r="N182" s="39" t="inlineStr">
        <is>
          <t>86012</t>
        </is>
      </c>
      <c r="O182" s="39" t="inlineStr">
        <is>
          <t>0</t>
        </is>
      </c>
      <c r="P182" s="39" t="inlineStr"/>
      <c r="Q182" s="39" t="inlineStr"/>
      <c r="R182" s="39" t="inlineStr">
        <is>
          <t>1</t>
        </is>
      </c>
      <c r="S182" s="39" t="inlineStr"/>
      <c r="T182" s="39" t="inlineStr"/>
      <c r="U182" s="39" t="inlineStr"/>
    </row>
    <row r="183">
      <c r="A183" s="26" t="inlineStr">
        <is>
          <t>FINS_PR_182_v1</t>
        </is>
      </c>
      <c r="B183" s="40" t="inlineStr">
        <is>
          <t>Loss on disposal of Assets</t>
        </is>
      </c>
      <c r="C183" s="40" t="inlineStr">
        <is>
          <t>Loss on disposal of Assets - EU/EEA</t>
        </is>
      </c>
      <c r="D183" s="40" t="inlineStr">
        <is>
          <t>Expenditure - Operating and Administrative Expenses</t>
        </is>
      </c>
      <c r="E183" s="40" t="inlineStr">
        <is>
          <t>Prudential</t>
        </is>
      </c>
      <c r="F183" s="40" t="b">
        <v>0</v>
      </c>
      <c r="G183" s="40" t="inlineStr">
        <is>
          <t>FINS_GI_11 &lt;&gt; "Yes"</t>
        </is>
      </c>
      <c r="H183" s="40" t="inlineStr">
        <is>
          <t>“Pure Account Information Service Provider” (FINS_GI_11) is not “Yes”</t>
        </is>
      </c>
      <c r="I183" s="40" t="inlineStr">
        <is>
          <t>Conditional</t>
        </is>
      </c>
      <c r="J183" s="40" t="inlineStr">
        <is>
          <t>array</t>
        </is>
      </c>
      <c r="K183" s="40" t="inlineStr">
        <is>
          <t>number</t>
        </is>
      </c>
      <c r="L183" s="40" t="inlineStr">
        <is>
          <t>currency</t>
        </is>
      </c>
      <c r="M183" s="40" t="inlineStr"/>
      <c r="N183" s="40" t="inlineStr">
        <is>
          <t>86013</t>
        </is>
      </c>
      <c r="O183" s="40" t="inlineStr">
        <is>
          <t>0</t>
        </is>
      </c>
      <c r="P183" s="40" t="inlineStr"/>
      <c r="Q183" s="40" t="inlineStr"/>
      <c r="R183" s="40" t="inlineStr">
        <is>
          <t>1</t>
        </is>
      </c>
      <c r="S183" s="40" t="inlineStr"/>
      <c r="T183" s="40" t="inlineStr"/>
      <c r="U183" s="40" t="inlineStr"/>
    </row>
    <row r="184">
      <c r="A184" s="38" t="inlineStr">
        <is>
          <t>FINS_PR_183_v1</t>
        </is>
      </c>
      <c r="B184" s="39" t="inlineStr">
        <is>
          <t>Loss on disposal of Assets</t>
        </is>
      </c>
      <c r="C184" s="39" t="inlineStr">
        <is>
          <t>Loss on disposal of Assets - RoW</t>
        </is>
      </c>
      <c r="D184" s="39" t="inlineStr">
        <is>
          <t>Expenditure - Operating and Administrative Expenses</t>
        </is>
      </c>
      <c r="E184" s="39" t="inlineStr">
        <is>
          <t>Prudential</t>
        </is>
      </c>
      <c r="F184" s="39" t="b">
        <v>0</v>
      </c>
      <c r="G184" s="39" t="inlineStr">
        <is>
          <t>FINS_GI_11 &lt;&gt; "Yes"</t>
        </is>
      </c>
      <c r="H184" s="39" t="inlineStr">
        <is>
          <t>“Pure Account Information Service Provider” (FINS_GI_11) is not “Yes”</t>
        </is>
      </c>
      <c r="I184" s="39" t="inlineStr">
        <is>
          <t>Conditional</t>
        </is>
      </c>
      <c r="J184" s="39" t="inlineStr">
        <is>
          <t>array</t>
        </is>
      </c>
      <c r="K184" s="39" t="inlineStr">
        <is>
          <t>number</t>
        </is>
      </c>
      <c r="L184" s="39" t="inlineStr">
        <is>
          <t>currency</t>
        </is>
      </c>
      <c r="M184" s="39" t="inlineStr"/>
      <c r="N184" s="39" t="inlineStr">
        <is>
          <t>86014</t>
        </is>
      </c>
      <c r="O184" s="39" t="inlineStr">
        <is>
          <t>0</t>
        </is>
      </c>
      <c r="P184" s="39" t="inlineStr"/>
      <c r="Q184" s="39" t="inlineStr"/>
      <c r="R184" s="39" t="inlineStr">
        <is>
          <t>1</t>
        </is>
      </c>
      <c r="S184" s="39" t="inlineStr"/>
      <c r="T184" s="39" t="inlineStr"/>
      <c r="U184" s="39" t="inlineStr"/>
    </row>
    <row r="185">
      <c r="A185" s="26" t="inlineStr">
        <is>
          <t>FINS_PR_184_v1</t>
        </is>
      </c>
      <c r="B185" s="40" t="inlineStr">
        <is>
          <t>Increase or decrease in provisions</t>
        </is>
      </c>
      <c r="C185" s="40" t="inlineStr">
        <is>
          <t>Increase or decrease in provisions - Malta</t>
        </is>
      </c>
      <c r="D185" s="40" t="inlineStr">
        <is>
          <t>Expenditure - Operating and Administrative Expenses</t>
        </is>
      </c>
      <c r="E185" s="40" t="inlineStr">
        <is>
          <t>Prudential</t>
        </is>
      </c>
      <c r="F185" s="40" t="b">
        <v>0</v>
      </c>
      <c r="G185" s="40" t="inlineStr">
        <is>
          <t>FINS_GI_11 &lt;&gt; "Yes"</t>
        </is>
      </c>
      <c r="H185" s="40" t="inlineStr">
        <is>
          <t>“Pure Account Information Service Provider” (FINS_GI_11) is not “Yes”</t>
        </is>
      </c>
      <c r="I185" s="40" t="inlineStr">
        <is>
          <t>Conditional</t>
        </is>
      </c>
      <c r="J185" s="40" t="inlineStr">
        <is>
          <t>array</t>
        </is>
      </c>
      <c r="K185" s="40" t="inlineStr">
        <is>
          <t>number</t>
        </is>
      </c>
      <c r="L185" s="40" t="inlineStr">
        <is>
          <t>currency</t>
        </is>
      </c>
      <c r="M185" s="40" t="inlineStr"/>
      <c r="N185" s="40" t="inlineStr">
        <is>
          <t>86015</t>
        </is>
      </c>
      <c r="O185" s="40" t="inlineStr">
        <is>
          <t>0</t>
        </is>
      </c>
      <c r="P185" s="40" t="inlineStr"/>
      <c r="Q185" s="40" t="inlineStr"/>
      <c r="R185" s="40" t="inlineStr">
        <is>
          <t>1</t>
        </is>
      </c>
      <c r="S185" s="40" t="inlineStr"/>
      <c r="T185" s="40" t="inlineStr"/>
      <c r="U185" s="40" t="inlineStr"/>
    </row>
    <row r="186">
      <c r="A186" s="38" t="inlineStr">
        <is>
          <t>FINS_PR_185_v1</t>
        </is>
      </c>
      <c r="B186" s="39" t="inlineStr">
        <is>
          <t>Increase or decrease in provisions</t>
        </is>
      </c>
      <c r="C186" s="39" t="inlineStr">
        <is>
          <t>Increase or decrease in provisions - EU/EEA</t>
        </is>
      </c>
      <c r="D186" s="39" t="inlineStr">
        <is>
          <t>Expenditure - Operating and Administrative Expenses</t>
        </is>
      </c>
      <c r="E186" s="39" t="inlineStr">
        <is>
          <t>Prudential</t>
        </is>
      </c>
      <c r="F186" s="39" t="b">
        <v>0</v>
      </c>
      <c r="G186" s="39" t="inlineStr">
        <is>
          <t>FINS_GI_11 &lt;&gt; "Yes"</t>
        </is>
      </c>
      <c r="H186" s="39" t="inlineStr">
        <is>
          <t>“Pure Account Information Service Provider” (FINS_GI_11) is not “Yes”</t>
        </is>
      </c>
      <c r="I186" s="39" t="inlineStr">
        <is>
          <t>Conditional</t>
        </is>
      </c>
      <c r="J186" s="39" t="inlineStr">
        <is>
          <t>array</t>
        </is>
      </c>
      <c r="K186" s="39" t="inlineStr">
        <is>
          <t>number</t>
        </is>
      </c>
      <c r="L186" s="39" t="inlineStr">
        <is>
          <t>currency</t>
        </is>
      </c>
      <c r="M186" s="39" t="inlineStr"/>
      <c r="N186" s="39" t="inlineStr">
        <is>
          <t>86016</t>
        </is>
      </c>
      <c r="O186" s="39" t="inlineStr">
        <is>
          <t>0</t>
        </is>
      </c>
      <c r="P186" s="39" t="inlineStr"/>
      <c r="Q186" s="39" t="inlineStr"/>
      <c r="R186" s="39" t="inlineStr">
        <is>
          <t>1</t>
        </is>
      </c>
      <c r="S186" s="39" t="inlineStr"/>
      <c r="T186" s="39" t="inlineStr"/>
      <c r="U186" s="39" t="inlineStr"/>
    </row>
    <row r="187">
      <c r="A187" s="26" t="inlineStr">
        <is>
          <t>FINS_PR_186_v1</t>
        </is>
      </c>
      <c r="B187" s="40" t="inlineStr">
        <is>
          <t>Increase or decrease in provisions</t>
        </is>
      </c>
      <c r="C187" s="40" t="inlineStr">
        <is>
          <t>Increase or decrease in provisions - RoW</t>
        </is>
      </c>
      <c r="D187" s="40" t="inlineStr">
        <is>
          <t>Expenditure - Operating and Administrative Expenses</t>
        </is>
      </c>
      <c r="E187" s="40" t="inlineStr">
        <is>
          <t>Prudential</t>
        </is>
      </c>
      <c r="F187" s="40" t="b">
        <v>0</v>
      </c>
      <c r="G187" s="40" t="inlineStr">
        <is>
          <t>FINS_GI_11 &lt;&gt; "Yes"</t>
        </is>
      </c>
      <c r="H187" s="40" t="inlineStr">
        <is>
          <t>“Pure Account Information Service Provider” (FINS_GI_11) is not “Yes”</t>
        </is>
      </c>
      <c r="I187" s="40" t="inlineStr">
        <is>
          <t>Conditional</t>
        </is>
      </c>
      <c r="J187" s="40" t="inlineStr">
        <is>
          <t>array</t>
        </is>
      </c>
      <c r="K187" s="40" t="inlineStr">
        <is>
          <t>number</t>
        </is>
      </c>
      <c r="L187" s="40" t="inlineStr">
        <is>
          <t>currency</t>
        </is>
      </c>
      <c r="M187" s="40" t="inlineStr"/>
      <c r="N187" s="40" t="inlineStr">
        <is>
          <t>86017</t>
        </is>
      </c>
      <c r="O187" s="40" t="inlineStr">
        <is>
          <t>0</t>
        </is>
      </c>
      <c r="P187" s="40" t="inlineStr"/>
      <c r="Q187" s="40" t="inlineStr"/>
      <c r="R187" s="40" t="inlineStr">
        <is>
          <t>1</t>
        </is>
      </c>
      <c r="S187" s="40" t="inlineStr"/>
      <c r="T187" s="40" t="inlineStr"/>
      <c r="U187" s="40" t="inlineStr"/>
    </row>
    <row r="188">
      <c r="A188" s="38" t="inlineStr">
        <is>
          <t>FINS_PR_187_v1</t>
        </is>
      </c>
      <c r="B188" s="39" t="inlineStr">
        <is>
          <t>Changes in expected credit loss</t>
        </is>
      </c>
      <c r="C188" s="39" t="inlineStr">
        <is>
          <t>Changes in expected credit loss - Malta</t>
        </is>
      </c>
      <c r="D188" s="39" t="inlineStr">
        <is>
          <t>Expenditure - Operating and Administrative Expenses</t>
        </is>
      </c>
      <c r="E188" s="39" t="inlineStr">
        <is>
          <t>Prudential</t>
        </is>
      </c>
      <c r="F188" s="39" t="b">
        <v>0</v>
      </c>
      <c r="G188" s="39" t="inlineStr">
        <is>
          <t>FINS_GI_11 &lt;&gt; "Yes"</t>
        </is>
      </c>
      <c r="H188" s="39" t="inlineStr">
        <is>
          <t>“Pure Account Information Service Provider” (FINS_GI_11) is not “Yes”</t>
        </is>
      </c>
      <c r="I188" s="39" t="inlineStr">
        <is>
          <t>Conditional</t>
        </is>
      </c>
      <c r="J188" s="39" t="inlineStr">
        <is>
          <t>array</t>
        </is>
      </c>
      <c r="K188" s="39" t="inlineStr">
        <is>
          <t>number</t>
        </is>
      </c>
      <c r="L188" s="39" t="inlineStr">
        <is>
          <t>currency</t>
        </is>
      </c>
      <c r="M188" s="39" t="inlineStr"/>
      <c r="N188" s="39" t="inlineStr">
        <is>
          <t>86018</t>
        </is>
      </c>
      <c r="O188" s="39" t="inlineStr">
        <is>
          <t>0</t>
        </is>
      </c>
      <c r="P188" s="39" t="inlineStr"/>
      <c r="Q188" s="39" t="inlineStr"/>
      <c r="R188" s="39" t="inlineStr">
        <is>
          <t>1</t>
        </is>
      </c>
      <c r="S188" s="39" t="inlineStr"/>
      <c r="T188" s="39" t="inlineStr"/>
      <c r="U188" s="39" t="inlineStr"/>
    </row>
    <row r="189">
      <c r="A189" s="26" t="inlineStr">
        <is>
          <t>FINS_PR_188_v1</t>
        </is>
      </c>
      <c r="B189" s="40" t="inlineStr">
        <is>
          <t>Changes in expected credit loss</t>
        </is>
      </c>
      <c r="C189" s="40" t="inlineStr">
        <is>
          <t>Changes in expected credit loss - EU/EEA</t>
        </is>
      </c>
      <c r="D189" s="40" t="inlineStr">
        <is>
          <t>Expenditure - Operating and Administrative Expenses</t>
        </is>
      </c>
      <c r="E189" s="40" t="inlineStr">
        <is>
          <t>Prudential</t>
        </is>
      </c>
      <c r="F189" s="40" t="b">
        <v>0</v>
      </c>
      <c r="G189" s="40" t="inlineStr">
        <is>
          <t>FINS_GI_11 &lt;&gt; "Yes"</t>
        </is>
      </c>
      <c r="H189" s="40" t="inlineStr">
        <is>
          <t>“Pure Account Information Service Provider” (FINS_GI_11) is not “Yes”</t>
        </is>
      </c>
      <c r="I189" s="40" t="inlineStr">
        <is>
          <t>Conditional</t>
        </is>
      </c>
      <c r="J189" s="40" t="inlineStr">
        <is>
          <t>array</t>
        </is>
      </c>
      <c r="K189" s="40" t="inlineStr">
        <is>
          <t>number</t>
        </is>
      </c>
      <c r="L189" s="40" t="inlineStr">
        <is>
          <t>currency</t>
        </is>
      </c>
      <c r="M189" s="40" t="inlineStr"/>
      <c r="N189" s="40" t="inlineStr">
        <is>
          <t>86019</t>
        </is>
      </c>
      <c r="O189" s="40" t="inlineStr">
        <is>
          <t>0</t>
        </is>
      </c>
      <c r="P189" s="40" t="inlineStr"/>
      <c r="Q189" s="40" t="inlineStr"/>
      <c r="R189" s="40" t="inlineStr">
        <is>
          <t>1</t>
        </is>
      </c>
      <c r="S189" s="40" t="inlineStr"/>
      <c r="T189" s="40" t="inlineStr"/>
      <c r="U189" s="40" t="inlineStr"/>
    </row>
    <row r="190">
      <c r="A190" s="38" t="inlineStr">
        <is>
          <t>FINS_PR_189_v1</t>
        </is>
      </c>
      <c r="B190" s="39" t="inlineStr">
        <is>
          <t>Changes in expected credit loss</t>
        </is>
      </c>
      <c r="C190" s="39" t="inlineStr">
        <is>
          <t>Changes in expected credit loss - RoW</t>
        </is>
      </c>
      <c r="D190" s="39" t="inlineStr">
        <is>
          <t>Expenditure - Operating and Administrative Expenses</t>
        </is>
      </c>
      <c r="E190" s="39" t="inlineStr">
        <is>
          <t>Prudential</t>
        </is>
      </c>
      <c r="F190" s="39" t="b">
        <v>0</v>
      </c>
      <c r="G190" s="39" t="inlineStr">
        <is>
          <t>FINS_GI_11 &lt;&gt; "Yes"</t>
        </is>
      </c>
      <c r="H190" s="39" t="inlineStr">
        <is>
          <t>“Pure Account Information Service Provider” (FINS_GI_11) is not “Yes”</t>
        </is>
      </c>
      <c r="I190" s="39" t="inlineStr">
        <is>
          <t>Conditional</t>
        </is>
      </c>
      <c r="J190" s="39" t="inlineStr">
        <is>
          <t>array</t>
        </is>
      </c>
      <c r="K190" s="39" t="inlineStr">
        <is>
          <t>number</t>
        </is>
      </c>
      <c r="L190" s="39" t="inlineStr">
        <is>
          <t>currency</t>
        </is>
      </c>
      <c r="M190" s="39" t="inlineStr"/>
      <c r="N190" s="39" t="inlineStr">
        <is>
          <t>86020</t>
        </is>
      </c>
      <c r="O190" s="39" t="inlineStr">
        <is>
          <t>0</t>
        </is>
      </c>
      <c r="P190" s="39" t="inlineStr"/>
      <c r="Q190" s="39" t="inlineStr"/>
      <c r="R190" s="39" t="inlineStr">
        <is>
          <t>1</t>
        </is>
      </c>
      <c r="S190" s="39" t="inlineStr"/>
      <c r="T190" s="39" t="inlineStr"/>
      <c r="U190" s="39" t="inlineStr"/>
    </row>
    <row r="191">
      <c r="A191" s="26" t="inlineStr">
        <is>
          <t>FINS_PR_190_v1</t>
        </is>
      </c>
      <c r="B191" s="40" t="inlineStr">
        <is>
          <t>Bad debts</t>
        </is>
      </c>
      <c r="C191" s="40" t="inlineStr">
        <is>
          <t>Bad debts - Malta</t>
        </is>
      </c>
      <c r="D191" s="40" t="inlineStr">
        <is>
          <t>Expenditure - Operating and Administrative Expenses</t>
        </is>
      </c>
      <c r="E191" s="40" t="inlineStr">
        <is>
          <t>Prudential</t>
        </is>
      </c>
      <c r="F191" s="40" t="b">
        <v>0</v>
      </c>
      <c r="G191" s="40" t="inlineStr">
        <is>
          <t>FINS_GI_11 &lt;&gt; "Yes"</t>
        </is>
      </c>
      <c r="H191" s="40" t="inlineStr">
        <is>
          <t>“Pure Account Information Service Provider” (FINS_GI_11) is not “Yes”</t>
        </is>
      </c>
      <c r="I191" s="40" t="inlineStr">
        <is>
          <t>Conditional</t>
        </is>
      </c>
      <c r="J191" s="40" t="inlineStr">
        <is>
          <t>array</t>
        </is>
      </c>
      <c r="K191" s="40" t="inlineStr">
        <is>
          <t>number</t>
        </is>
      </c>
      <c r="L191" s="40" t="inlineStr">
        <is>
          <t>currency</t>
        </is>
      </c>
      <c r="M191" s="40" t="inlineStr"/>
      <c r="N191" s="40" t="inlineStr">
        <is>
          <t>86021</t>
        </is>
      </c>
      <c r="O191" s="40" t="inlineStr">
        <is>
          <t>0</t>
        </is>
      </c>
      <c r="P191" s="40" t="inlineStr"/>
      <c r="Q191" s="40" t="inlineStr"/>
      <c r="R191" s="40" t="inlineStr">
        <is>
          <t>1</t>
        </is>
      </c>
      <c r="S191" s="40" t="inlineStr"/>
      <c r="T191" s="40" t="inlineStr"/>
      <c r="U191" s="40" t="inlineStr"/>
    </row>
    <row r="192">
      <c r="A192" s="38" t="inlineStr">
        <is>
          <t>FINS_PR_191_v1</t>
        </is>
      </c>
      <c r="B192" s="39" t="inlineStr">
        <is>
          <t>Bad debts</t>
        </is>
      </c>
      <c r="C192" s="39" t="inlineStr">
        <is>
          <t>Bad debts - EU/EEA</t>
        </is>
      </c>
      <c r="D192" s="39" t="inlineStr">
        <is>
          <t>Expenditure - Operating and Administrative Expenses</t>
        </is>
      </c>
      <c r="E192" s="39" t="inlineStr">
        <is>
          <t>Prudential</t>
        </is>
      </c>
      <c r="F192" s="39" t="b">
        <v>0</v>
      </c>
      <c r="G192" s="39" t="inlineStr">
        <is>
          <t>FINS_GI_11 &lt;&gt; "Yes"</t>
        </is>
      </c>
      <c r="H192" s="39" t="inlineStr">
        <is>
          <t>“Pure Account Information Service Provider” (FINS_GI_11) is not “Yes”</t>
        </is>
      </c>
      <c r="I192" s="39" t="inlineStr">
        <is>
          <t>Conditional</t>
        </is>
      </c>
      <c r="J192" s="39" t="inlineStr">
        <is>
          <t>array</t>
        </is>
      </c>
      <c r="K192" s="39" t="inlineStr">
        <is>
          <t>number</t>
        </is>
      </c>
      <c r="L192" s="39" t="inlineStr">
        <is>
          <t>currency</t>
        </is>
      </c>
      <c r="M192" s="39" t="inlineStr"/>
      <c r="N192" s="39" t="inlineStr">
        <is>
          <t>86022</t>
        </is>
      </c>
      <c r="O192" s="39" t="inlineStr">
        <is>
          <t>0</t>
        </is>
      </c>
      <c r="P192" s="39" t="inlineStr"/>
      <c r="Q192" s="39" t="inlineStr"/>
      <c r="R192" s="39" t="inlineStr">
        <is>
          <t>1</t>
        </is>
      </c>
      <c r="S192" s="39" t="inlineStr"/>
      <c r="T192" s="39" t="inlineStr"/>
      <c r="U192" s="39" t="inlineStr"/>
    </row>
    <row r="193">
      <c r="A193" s="26" t="inlineStr">
        <is>
          <t>FINS_PR_192_v1</t>
        </is>
      </c>
      <c r="B193" s="40" t="inlineStr">
        <is>
          <t>Bad debts</t>
        </is>
      </c>
      <c r="C193" s="40" t="inlineStr">
        <is>
          <t>Bad debts - RoW</t>
        </is>
      </c>
      <c r="D193" s="40" t="inlineStr">
        <is>
          <t>Expenditure - Operating and Administrative Expenses</t>
        </is>
      </c>
      <c r="E193" s="40" t="inlineStr">
        <is>
          <t>Prudential</t>
        </is>
      </c>
      <c r="F193" s="40" t="b">
        <v>0</v>
      </c>
      <c r="G193" s="40" t="inlineStr">
        <is>
          <t>FINS_GI_11 &lt;&gt; "Yes"</t>
        </is>
      </c>
      <c r="H193" s="40" t="inlineStr">
        <is>
          <t>“Pure Account Information Service Provider” (FINS_GI_11) is not “Yes”</t>
        </is>
      </c>
      <c r="I193" s="40" t="inlineStr">
        <is>
          <t>Conditional</t>
        </is>
      </c>
      <c r="J193" s="40" t="inlineStr">
        <is>
          <t>array</t>
        </is>
      </c>
      <c r="K193" s="40" t="inlineStr">
        <is>
          <t>number</t>
        </is>
      </c>
      <c r="L193" s="40" t="inlineStr">
        <is>
          <t>currency</t>
        </is>
      </c>
      <c r="M193" s="40" t="inlineStr"/>
      <c r="N193" s="40" t="inlineStr">
        <is>
          <t>86023</t>
        </is>
      </c>
      <c r="O193" s="40" t="inlineStr">
        <is>
          <t>0</t>
        </is>
      </c>
      <c r="P193" s="40" t="inlineStr"/>
      <c r="Q193" s="40" t="inlineStr"/>
      <c r="R193" s="40" t="inlineStr">
        <is>
          <t>1</t>
        </is>
      </c>
      <c r="S193" s="40" t="inlineStr"/>
      <c r="T193" s="40" t="inlineStr"/>
      <c r="U193" s="40" t="inlineStr"/>
    </row>
    <row r="194">
      <c r="A194" s="38" t="inlineStr">
        <is>
          <t>FINS_PR_193_v1</t>
        </is>
      </c>
      <c r="B194" s="39" t="inlineStr">
        <is>
          <t>Directors' Remuneration</t>
        </is>
      </c>
      <c r="C194" s="39" t="inlineStr">
        <is>
          <t>Directors' Remuneration - Malta</t>
        </is>
      </c>
      <c r="D194" s="39" t="inlineStr">
        <is>
          <t>Expenditure - Operating and Administrative Expenses</t>
        </is>
      </c>
      <c r="E194" s="39" t="inlineStr">
        <is>
          <t>Prudential</t>
        </is>
      </c>
      <c r="F194" s="39" t="b">
        <v>0</v>
      </c>
      <c r="G194" s="39" t="inlineStr">
        <is>
          <t>FINS_GI_11 &lt;&gt; "Yes"</t>
        </is>
      </c>
      <c r="H194" s="39" t="inlineStr">
        <is>
          <t>“Pure Account Information Service Provider” (FINS_GI_11) is not “Yes”</t>
        </is>
      </c>
      <c r="I194" s="39" t="inlineStr">
        <is>
          <t>Conditional</t>
        </is>
      </c>
      <c r="J194" s="39" t="inlineStr">
        <is>
          <t>array</t>
        </is>
      </c>
      <c r="K194" s="39" t="inlineStr">
        <is>
          <t>number</t>
        </is>
      </c>
      <c r="L194" s="39" t="inlineStr">
        <is>
          <t>currency</t>
        </is>
      </c>
      <c r="M194" s="39" t="inlineStr"/>
      <c r="N194" s="39" t="inlineStr">
        <is>
          <t>86024</t>
        </is>
      </c>
      <c r="O194" s="39" t="inlineStr">
        <is>
          <t>0</t>
        </is>
      </c>
      <c r="P194" s="39" t="inlineStr"/>
      <c r="Q194" s="39" t="inlineStr"/>
      <c r="R194" s="39" t="inlineStr">
        <is>
          <t>1</t>
        </is>
      </c>
      <c r="S194" s="39" t="inlineStr"/>
      <c r="T194" s="39" t="inlineStr"/>
      <c r="U194" s="39" t="inlineStr"/>
    </row>
    <row r="195">
      <c r="A195" s="26" t="inlineStr">
        <is>
          <t>FINS_PR_194_v1</t>
        </is>
      </c>
      <c r="B195" s="40" t="inlineStr">
        <is>
          <t>Directors' Remuneration</t>
        </is>
      </c>
      <c r="C195" s="40" t="inlineStr">
        <is>
          <t>Directors' Remuneration - EU/EEA</t>
        </is>
      </c>
      <c r="D195" s="40" t="inlineStr">
        <is>
          <t>Expenditure - Operating and Administrative Expenses</t>
        </is>
      </c>
      <c r="E195" s="40" t="inlineStr">
        <is>
          <t>Prudential</t>
        </is>
      </c>
      <c r="F195" s="40" t="b">
        <v>0</v>
      </c>
      <c r="G195" s="40" t="inlineStr">
        <is>
          <t>FINS_GI_11 &lt;&gt; "Yes"</t>
        </is>
      </c>
      <c r="H195" s="40" t="inlineStr">
        <is>
          <t>“Pure Account Information Service Provider” (FINS_GI_11) is not “Yes”</t>
        </is>
      </c>
      <c r="I195" s="40" t="inlineStr">
        <is>
          <t>Conditional</t>
        </is>
      </c>
      <c r="J195" s="40" t="inlineStr">
        <is>
          <t>array</t>
        </is>
      </c>
      <c r="K195" s="40" t="inlineStr">
        <is>
          <t>number</t>
        </is>
      </c>
      <c r="L195" s="40" t="inlineStr">
        <is>
          <t>currency</t>
        </is>
      </c>
      <c r="M195" s="40" t="inlineStr"/>
      <c r="N195" s="40" t="inlineStr">
        <is>
          <t>86025</t>
        </is>
      </c>
      <c r="O195" s="40" t="inlineStr">
        <is>
          <t>0</t>
        </is>
      </c>
      <c r="P195" s="40" t="inlineStr"/>
      <c r="Q195" s="40" t="inlineStr"/>
      <c r="R195" s="40" t="inlineStr">
        <is>
          <t>1</t>
        </is>
      </c>
      <c r="S195" s="40" t="inlineStr"/>
      <c r="T195" s="40" t="inlineStr"/>
      <c r="U195" s="40" t="inlineStr"/>
    </row>
    <row r="196">
      <c r="A196" s="38" t="inlineStr">
        <is>
          <t>FINS_PR_195_v1</t>
        </is>
      </c>
      <c r="B196" s="39" t="inlineStr">
        <is>
          <t>Directors' Remuneration</t>
        </is>
      </c>
      <c r="C196" s="39" t="inlineStr">
        <is>
          <t>Directors' Remuneration - RoW</t>
        </is>
      </c>
      <c r="D196" s="39" t="inlineStr">
        <is>
          <t>Expenditure - Operating and Administrative Expenses</t>
        </is>
      </c>
      <c r="E196" s="39" t="inlineStr">
        <is>
          <t>Prudential</t>
        </is>
      </c>
      <c r="F196" s="39" t="b">
        <v>0</v>
      </c>
      <c r="G196" s="39" t="inlineStr">
        <is>
          <t>FINS_GI_11 &lt;&gt; "Yes"</t>
        </is>
      </c>
      <c r="H196" s="39" t="inlineStr">
        <is>
          <t>“Pure Account Information Service Provider” (FINS_GI_11) is not “Yes”</t>
        </is>
      </c>
      <c r="I196" s="39" t="inlineStr">
        <is>
          <t>Conditional</t>
        </is>
      </c>
      <c r="J196" s="39" t="inlineStr">
        <is>
          <t>array</t>
        </is>
      </c>
      <c r="K196" s="39" t="inlineStr">
        <is>
          <t>number</t>
        </is>
      </c>
      <c r="L196" s="39" t="inlineStr">
        <is>
          <t>currency</t>
        </is>
      </c>
      <c r="M196" s="39" t="inlineStr"/>
      <c r="N196" s="39" t="inlineStr">
        <is>
          <t>86026</t>
        </is>
      </c>
      <c r="O196" s="39" t="inlineStr">
        <is>
          <t>0</t>
        </is>
      </c>
      <c r="P196" s="39" t="inlineStr"/>
      <c r="Q196" s="39" t="inlineStr"/>
      <c r="R196" s="39" t="inlineStr">
        <is>
          <t>1</t>
        </is>
      </c>
      <c r="S196" s="39" t="inlineStr"/>
      <c r="T196" s="39" t="inlineStr"/>
      <c r="U196" s="39" t="inlineStr"/>
    </row>
    <row r="197">
      <c r="A197" s="26" t="inlineStr">
        <is>
          <t>FINS_PR_196_v1</t>
        </is>
      </c>
      <c r="B197" s="40" t="inlineStr">
        <is>
          <t>Wages and Salaries</t>
        </is>
      </c>
      <c r="C197" s="40" t="inlineStr">
        <is>
          <t>Wages and Salaries - Malta</t>
        </is>
      </c>
      <c r="D197" s="40" t="inlineStr">
        <is>
          <t>Expenditure - Operating and Administrative Expenses</t>
        </is>
      </c>
      <c r="E197" s="40" t="inlineStr">
        <is>
          <t>Prudential</t>
        </is>
      </c>
      <c r="F197" s="40" t="b">
        <v>0</v>
      </c>
      <c r="G197" s="40" t="inlineStr">
        <is>
          <t>FINS_GI_11 &lt;&gt; "Yes"</t>
        </is>
      </c>
      <c r="H197" s="40" t="inlineStr">
        <is>
          <t>“Pure Account Information Service Provider” (FINS_GI_11) is not “Yes”</t>
        </is>
      </c>
      <c r="I197" s="40" t="inlineStr">
        <is>
          <t>Conditional</t>
        </is>
      </c>
      <c r="J197" s="40" t="inlineStr">
        <is>
          <t>array</t>
        </is>
      </c>
      <c r="K197" s="40" t="inlineStr">
        <is>
          <t>number</t>
        </is>
      </c>
      <c r="L197" s="40" t="inlineStr">
        <is>
          <t>currency</t>
        </is>
      </c>
      <c r="M197" s="40" t="inlineStr"/>
      <c r="N197" s="40" t="inlineStr">
        <is>
          <t>86027</t>
        </is>
      </c>
      <c r="O197" s="40" t="inlineStr">
        <is>
          <t>0</t>
        </is>
      </c>
      <c r="P197" s="40" t="inlineStr"/>
      <c r="Q197" s="40" t="inlineStr"/>
      <c r="R197" s="40" t="inlineStr">
        <is>
          <t>1</t>
        </is>
      </c>
      <c r="S197" s="40" t="inlineStr"/>
      <c r="T197" s="40" t="inlineStr"/>
      <c r="U197" s="40" t="inlineStr"/>
    </row>
    <row r="198">
      <c r="A198" s="38" t="inlineStr">
        <is>
          <t>FINS_PR_197_v1</t>
        </is>
      </c>
      <c r="B198" s="39" t="inlineStr">
        <is>
          <t>Wages and Salaries</t>
        </is>
      </c>
      <c r="C198" s="39" t="inlineStr">
        <is>
          <t>Wages and Salaries - EU/EEA</t>
        </is>
      </c>
      <c r="D198" s="39" t="inlineStr">
        <is>
          <t>Expenditure - Operating and Administrative Expenses</t>
        </is>
      </c>
      <c r="E198" s="39" t="inlineStr">
        <is>
          <t>Prudential</t>
        </is>
      </c>
      <c r="F198" s="39" t="b">
        <v>0</v>
      </c>
      <c r="G198" s="39" t="inlineStr">
        <is>
          <t>FINS_GI_11 &lt;&gt; "Yes"</t>
        </is>
      </c>
      <c r="H198" s="39" t="inlineStr">
        <is>
          <t>“Pure Account Information Service Provider” (FINS_GI_11) is not “Yes”</t>
        </is>
      </c>
      <c r="I198" s="39" t="inlineStr">
        <is>
          <t>Conditional</t>
        </is>
      </c>
      <c r="J198" s="39" t="inlineStr">
        <is>
          <t>array</t>
        </is>
      </c>
      <c r="K198" s="39" t="inlineStr">
        <is>
          <t>number</t>
        </is>
      </c>
      <c r="L198" s="39" t="inlineStr">
        <is>
          <t>currency</t>
        </is>
      </c>
      <c r="M198" s="39" t="inlineStr"/>
      <c r="N198" s="39" t="inlineStr">
        <is>
          <t>86028</t>
        </is>
      </c>
      <c r="O198" s="39" t="inlineStr">
        <is>
          <t>0</t>
        </is>
      </c>
      <c r="P198" s="39" t="inlineStr"/>
      <c r="Q198" s="39" t="inlineStr"/>
      <c r="R198" s="39" t="inlineStr">
        <is>
          <t>1</t>
        </is>
      </c>
      <c r="S198" s="39" t="inlineStr"/>
      <c r="T198" s="39" t="inlineStr"/>
      <c r="U198" s="39" t="inlineStr"/>
    </row>
    <row r="199">
      <c r="A199" s="26" t="inlineStr">
        <is>
          <t>FINS_PR_198_v1</t>
        </is>
      </c>
      <c r="B199" s="40" t="inlineStr">
        <is>
          <t>Wages and Salaries</t>
        </is>
      </c>
      <c r="C199" s="40" t="inlineStr">
        <is>
          <t>Wages and Salaries - RoW</t>
        </is>
      </c>
      <c r="D199" s="40" t="inlineStr">
        <is>
          <t>Expenditure - Operating and Administrative Expenses</t>
        </is>
      </c>
      <c r="E199" s="40" t="inlineStr">
        <is>
          <t>Prudential</t>
        </is>
      </c>
      <c r="F199" s="40" t="b">
        <v>0</v>
      </c>
      <c r="G199" s="40" t="inlineStr">
        <is>
          <t>FINS_GI_11 &lt;&gt; "Yes"</t>
        </is>
      </c>
      <c r="H199" s="40" t="inlineStr">
        <is>
          <t>“Pure Account Information Service Provider” (FINS_GI_11) is not “Yes”</t>
        </is>
      </c>
      <c r="I199" s="40" t="inlineStr">
        <is>
          <t>Conditional</t>
        </is>
      </c>
      <c r="J199" s="40" t="inlineStr">
        <is>
          <t>array</t>
        </is>
      </c>
      <c r="K199" s="40" t="inlineStr">
        <is>
          <t>number</t>
        </is>
      </c>
      <c r="L199" s="40" t="inlineStr">
        <is>
          <t>currency</t>
        </is>
      </c>
      <c r="M199" s="40" t="inlineStr"/>
      <c r="N199" s="40" t="inlineStr">
        <is>
          <t>86029</t>
        </is>
      </c>
      <c r="O199" s="40" t="inlineStr">
        <is>
          <t>0</t>
        </is>
      </c>
      <c r="P199" s="40" t="inlineStr"/>
      <c r="Q199" s="40" t="inlineStr"/>
      <c r="R199" s="40" t="inlineStr">
        <is>
          <t>1</t>
        </is>
      </c>
      <c r="S199" s="40" t="inlineStr"/>
      <c r="T199" s="40" t="inlineStr"/>
      <c r="U199" s="40" t="inlineStr"/>
    </row>
    <row r="200">
      <c r="A200" s="38" t="inlineStr">
        <is>
          <t>FINS_PR_199_v1</t>
        </is>
      </c>
      <c r="B200" s="39" t="inlineStr">
        <is>
          <t>Other Staff benefit expenses</t>
        </is>
      </c>
      <c r="C200" s="39" t="inlineStr">
        <is>
          <t>Other Staff benefit expenses - Malta</t>
        </is>
      </c>
      <c r="D200" s="39" t="inlineStr">
        <is>
          <t>Expenditure - Operating and Administrative Expenses</t>
        </is>
      </c>
      <c r="E200" s="39" t="inlineStr">
        <is>
          <t>Prudential</t>
        </is>
      </c>
      <c r="F200" s="39" t="b">
        <v>0</v>
      </c>
      <c r="G200" s="39" t="inlineStr">
        <is>
          <t>FINS_GI_11 &lt;&gt; "Yes"</t>
        </is>
      </c>
      <c r="H200" s="39" t="inlineStr">
        <is>
          <t>“Pure Account Information Service Provider” (FINS_GI_11) is not “Yes”</t>
        </is>
      </c>
      <c r="I200" s="39" t="inlineStr">
        <is>
          <t>Conditional</t>
        </is>
      </c>
      <c r="J200" s="39" t="inlineStr">
        <is>
          <t>array</t>
        </is>
      </c>
      <c r="K200" s="39" t="inlineStr">
        <is>
          <t>number</t>
        </is>
      </c>
      <c r="L200" s="39" t="inlineStr">
        <is>
          <t>currency</t>
        </is>
      </c>
      <c r="M200" s="39" t="inlineStr"/>
      <c r="N200" s="39" t="inlineStr">
        <is>
          <t>86030</t>
        </is>
      </c>
      <c r="O200" s="39" t="inlineStr">
        <is>
          <t>0</t>
        </is>
      </c>
      <c r="P200" s="39" t="inlineStr"/>
      <c r="Q200" s="39" t="inlineStr"/>
      <c r="R200" s="39" t="inlineStr">
        <is>
          <t>1</t>
        </is>
      </c>
      <c r="S200" s="39" t="inlineStr"/>
      <c r="T200" s="39" t="inlineStr"/>
      <c r="U200" s="39" t="inlineStr"/>
    </row>
    <row r="201">
      <c r="A201" s="26" t="inlineStr">
        <is>
          <t>FINS_PR_200_v1</t>
        </is>
      </c>
      <c r="B201" s="40" t="inlineStr">
        <is>
          <t>Other Staff benefit expenses</t>
        </is>
      </c>
      <c r="C201" s="40" t="inlineStr">
        <is>
          <t>Other Staff benefit expenses - EU/EEA</t>
        </is>
      </c>
      <c r="D201" s="40" t="inlineStr">
        <is>
          <t>Expenditure - Operating and Administrative Expenses</t>
        </is>
      </c>
      <c r="E201" s="40" t="inlineStr">
        <is>
          <t>Prudential</t>
        </is>
      </c>
      <c r="F201" s="40" t="b">
        <v>0</v>
      </c>
      <c r="G201" s="40" t="inlineStr">
        <is>
          <t>FINS_GI_11 &lt;&gt; "Yes"</t>
        </is>
      </c>
      <c r="H201" s="40" t="inlineStr">
        <is>
          <t>“Pure Account Information Service Provider” (FINS_GI_11) is not “Yes”</t>
        </is>
      </c>
      <c r="I201" s="40" t="inlineStr">
        <is>
          <t>Conditional</t>
        </is>
      </c>
      <c r="J201" s="40" t="inlineStr">
        <is>
          <t>array</t>
        </is>
      </c>
      <c r="K201" s="40" t="inlineStr">
        <is>
          <t>number</t>
        </is>
      </c>
      <c r="L201" s="40" t="inlineStr">
        <is>
          <t>currency</t>
        </is>
      </c>
      <c r="M201" s="40" t="inlineStr"/>
      <c r="N201" s="40" t="inlineStr">
        <is>
          <t>86031</t>
        </is>
      </c>
      <c r="O201" s="40" t="inlineStr">
        <is>
          <t>0</t>
        </is>
      </c>
      <c r="P201" s="40" t="inlineStr"/>
      <c r="Q201" s="40" t="inlineStr"/>
      <c r="R201" s="40" t="inlineStr">
        <is>
          <t>1</t>
        </is>
      </c>
      <c r="S201" s="40" t="inlineStr"/>
      <c r="T201" s="40" t="inlineStr"/>
      <c r="U201" s="40" t="inlineStr"/>
    </row>
    <row r="202">
      <c r="A202" s="38" t="inlineStr">
        <is>
          <t>FINS_PR_201_v1</t>
        </is>
      </c>
      <c r="B202" s="39" t="inlineStr">
        <is>
          <t>Other Staff benefit expenses</t>
        </is>
      </c>
      <c r="C202" s="39" t="inlineStr">
        <is>
          <t>Other Staff benefit expenses - RoW</t>
        </is>
      </c>
      <c r="D202" s="39" t="inlineStr">
        <is>
          <t>Expenditure - Operating and Administrative Expenses</t>
        </is>
      </c>
      <c r="E202" s="39" t="inlineStr">
        <is>
          <t>Prudential</t>
        </is>
      </c>
      <c r="F202" s="39" t="b">
        <v>0</v>
      </c>
      <c r="G202" s="39" t="inlineStr">
        <is>
          <t>FINS_GI_11 &lt;&gt; "Yes"</t>
        </is>
      </c>
      <c r="H202" s="39" t="inlineStr">
        <is>
          <t>“Pure Account Information Service Provider” (FINS_GI_11) is not “Yes”</t>
        </is>
      </c>
      <c r="I202" s="39" t="inlineStr">
        <is>
          <t>Conditional</t>
        </is>
      </c>
      <c r="J202" s="39" t="inlineStr">
        <is>
          <t>array</t>
        </is>
      </c>
      <c r="K202" s="39" t="inlineStr">
        <is>
          <t>number</t>
        </is>
      </c>
      <c r="L202" s="39" t="inlineStr">
        <is>
          <t>currency</t>
        </is>
      </c>
      <c r="M202" s="39" t="inlineStr"/>
      <c r="N202" s="39" t="inlineStr">
        <is>
          <t>86032</t>
        </is>
      </c>
      <c r="O202" s="39" t="inlineStr">
        <is>
          <t>0</t>
        </is>
      </c>
      <c r="P202" s="39" t="inlineStr"/>
      <c r="Q202" s="39" t="inlineStr"/>
      <c r="R202" s="39" t="inlineStr">
        <is>
          <t>1</t>
        </is>
      </c>
      <c r="S202" s="39" t="inlineStr"/>
      <c r="T202" s="39" t="inlineStr"/>
      <c r="U202" s="39" t="inlineStr"/>
    </row>
    <row r="203">
      <c r="A203" s="26" t="inlineStr">
        <is>
          <t>FINS_PR_202_v1</t>
        </is>
      </c>
      <c r="B203" s="40" t="inlineStr">
        <is>
          <t>Legal fees</t>
        </is>
      </c>
      <c r="C203" s="40" t="inlineStr">
        <is>
          <t>Enter Legal Fees - Malta</t>
        </is>
      </c>
      <c r="D203" s="40" t="inlineStr">
        <is>
          <t>Expenditure - Operating and Administrative Expenses</t>
        </is>
      </c>
      <c r="E203" s="40" t="inlineStr">
        <is>
          <t>Prudential</t>
        </is>
      </c>
      <c r="F203" s="40" t="b">
        <v>0</v>
      </c>
      <c r="G203" s="40" t="inlineStr">
        <is>
          <t>FINS_GI_11 &lt;&gt; "Yes"</t>
        </is>
      </c>
      <c r="H203" s="40" t="inlineStr">
        <is>
          <t>“Pure Account Information Service Provider” (FINS_GI_11) is not “Yes”</t>
        </is>
      </c>
      <c r="I203" s="40" t="inlineStr">
        <is>
          <t>Conditional</t>
        </is>
      </c>
      <c r="J203" s="40" t="inlineStr">
        <is>
          <t>array</t>
        </is>
      </c>
      <c r="K203" s="40" t="inlineStr">
        <is>
          <t>number</t>
        </is>
      </c>
      <c r="L203" s="40" t="inlineStr">
        <is>
          <t>currency</t>
        </is>
      </c>
      <c r="M203" s="40" t="inlineStr"/>
      <c r="N203" s="40" t="inlineStr">
        <is>
          <t>86033</t>
        </is>
      </c>
      <c r="O203" s="40" t="inlineStr">
        <is>
          <t>0</t>
        </is>
      </c>
      <c r="P203" s="40" t="inlineStr"/>
      <c r="Q203" s="40" t="inlineStr"/>
      <c r="R203" s="40" t="inlineStr">
        <is>
          <t>1</t>
        </is>
      </c>
      <c r="S203" s="40" t="inlineStr"/>
      <c r="T203" s="40" t="inlineStr"/>
      <c r="U203" s="40" t="inlineStr"/>
    </row>
    <row r="204">
      <c r="A204" s="38" t="inlineStr">
        <is>
          <t>FINS_PR_203_v1</t>
        </is>
      </c>
      <c r="B204" s="39" t="inlineStr">
        <is>
          <t>Legal fees</t>
        </is>
      </c>
      <c r="C204" s="39" t="inlineStr">
        <is>
          <t>Enter Legal Fees - EU/EEA</t>
        </is>
      </c>
      <c r="D204" s="39" t="inlineStr">
        <is>
          <t>Expenditure - Operating and Administrative Expenses</t>
        </is>
      </c>
      <c r="E204" s="39" t="inlineStr">
        <is>
          <t>Prudential</t>
        </is>
      </c>
      <c r="F204" s="39" t="b">
        <v>0</v>
      </c>
      <c r="G204" s="39" t="inlineStr">
        <is>
          <t>FINS_GI_11 &lt;&gt; "Yes"</t>
        </is>
      </c>
      <c r="H204" s="39" t="inlineStr">
        <is>
          <t>“Pure Account Information Service Provider” (FINS_GI_11) is not “Yes”</t>
        </is>
      </c>
      <c r="I204" s="39" t="inlineStr">
        <is>
          <t>Conditional</t>
        </is>
      </c>
      <c r="J204" s="39" t="inlineStr">
        <is>
          <t>array</t>
        </is>
      </c>
      <c r="K204" s="39" t="inlineStr">
        <is>
          <t>number</t>
        </is>
      </c>
      <c r="L204" s="39" t="inlineStr">
        <is>
          <t>currency</t>
        </is>
      </c>
      <c r="M204" s="39" t="inlineStr"/>
      <c r="N204" s="39" t="inlineStr">
        <is>
          <t>86034</t>
        </is>
      </c>
      <c r="O204" s="39" t="inlineStr">
        <is>
          <t>0</t>
        </is>
      </c>
      <c r="P204" s="39" t="inlineStr"/>
      <c r="Q204" s="39" t="inlineStr"/>
      <c r="R204" s="39" t="inlineStr">
        <is>
          <t>1</t>
        </is>
      </c>
      <c r="S204" s="39" t="inlineStr"/>
      <c r="T204" s="39" t="inlineStr"/>
      <c r="U204" s="39" t="inlineStr"/>
    </row>
    <row r="205">
      <c r="A205" s="26" t="inlineStr">
        <is>
          <t>FINS_PR_204_v1</t>
        </is>
      </c>
      <c r="B205" s="40" t="inlineStr">
        <is>
          <t>Legal fees</t>
        </is>
      </c>
      <c r="C205" s="40" t="inlineStr">
        <is>
          <t>Enter Legal Fees - RoW</t>
        </is>
      </c>
      <c r="D205" s="40" t="inlineStr">
        <is>
          <t>Expenditure - Operating and Administrative Expenses</t>
        </is>
      </c>
      <c r="E205" s="40" t="inlineStr">
        <is>
          <t>Prudential</t>
        </is>
      </c>
      <c r="F205" s="40" t="b">
        <v>0</v>
      </c>
      <c r="G205" s="40" t="inlineStr">
        <is>
          <t>FINS_GI_11 &lt;&gt; "Yes"</t>
        </is>
      </c>
      <c r="H205" s="40" t="inlineStr">
        <is>
          <t>“Pure Account Information Service Provider” (FINS_GI_11) is not “Yes”</t>
        </is>
      </c>
      <c r="I205" s="40" t="inlineStr">
        <is>
          <t>Conditional</t>
        </is>
      </c>
      <c r="J205" s="40" t="inlineStr">
        <is>
          <t>array</t>
        </is>
      </c>
      <c r="K205" s="40" t="inlineStr">
        <is>
          <t>number</t>
        </is>
      </c>
      <c r="L205" s="40" t="inlineStr">
        <is>
          <t>currency</t>
        </is>
      </c>
      <c r="M205" s="40" t="inlineStr"/>
      <c r="N205" s="40" t="inlineStr">
        <is>
          <t>86035</t>
        </is>
      </c>
      <c r="O205" s="40" t="inlineStr">
        <is>
          <t>0</t>
        </is>
      </c>
      <c r="P205" s="40" t="inlineStr"/>
      <c r="Q205" s="40" t="inlineStr"/>
      <c r="R205" s="40" t="inlineStr">
        <is>
          <t>1</t>
        </is>
      </c>
      <c r="S205" s="40" t="inlineStr"/>
      <c r="T205" s="40" t="inlineStr"/>
      <c r="U205" s="40" t="inlineStr"/>
    </row>
    <row r="206">
      <c r="A206" s="38" t="inlineStr">
        <is>
          <t>FINS_PR_205_v1</t>
        </is>
      </c>
      <c r="B206" s="39" t="inlineStr">
        <is>
          <t>Professional fees</t>
        </is>
      </c>
      <c r="C206" s="39" t="inlineStr">
        <is>
          <t>Enter Professional Fees - Malta</t>
        </is>
      </c>
      <c r="D206" s="39" t="inlineStr">
        <is>
          <t>Expenditure - Operating and Administrative Expenses</t>
        </is>
      </c>
      <c r="E206" s="39" t="inlineStr">
        <is>
          <t>Prudential</t>
        </is>
      </c>
      <c r="F206" s="39" t="b">
        <v>0</v>
      </c>
      <c r="G206" s="39" t="inlineStr">
        <is>
          <t>FINS_GI_11 &lt;&gt; "Yes"</t>
        </is>
      </c>
      <c r="H206" s="39" t="inlineStr">
        <is>
          <t>“Pure Account Information Service Provider” (FINS_GI_11) is not “Yes”</t>
        </is>
      </c>
      <c r="I206" s="39" t="inlineStr">
        <is>
          <t>Conditional</t>
        </is>
      </c>
      <c r="J206" s="39" t="inlineStr">
        <is>
          <t>array</t>
        </is>
      </c>
      <c r="K206" s="39" t="inlineStr">
        <is>
          <t>number</t>
        </is>
      </c>
      <c r="L206" s="39" t="inlineStr">
        <is>
          <t>currency</t>
        </is>
      </c>
      <c r="M206" s="39" t="inlineStr"/>
      <c r="N206" s="39" t="inlineStr">
        <is>
          <t>86035</t>
        </is>
      </c>
      <c r="O206" s="39" t="inlineStr">
        <is>
          <t>0</t>
        </is>
      </c>
      <c r="P206" s="39" t="inlineStr"/>
      <c r="Q206" s="39" t="inlineStr"/>
      <c r="R206" s="39" t="inlineStr">
        <is>
          <t>1</t>
        </is>
      </c>
      <c r="S206" s="39" t="inlineStr"/>
      <c r="T206" s="39" t="inlineStr"/>
      <c r="U206" s="39" t="inlineStr"/>
    </row>
    <row r="207">
      <c r="A207" s="26" t="inlineStr">
        <is>
          <t>FINS_PR_206_v1</t>
        </is>
      </c>
      <c r="B207" s="40" t="inlineStr">
        <is>
          <t>Professional fees</t>
        </is>
      </c>
      <c r="C207" s="40" t="inlineStr">
        <is>
          <t>Enter Professional Fees - EU/EEA</t>
        </is>
      </c>
      <c r="D207" s="40" t="inlineStr">
        <is>
          <t>Expenditure - Operating and Administrative Expenses</t>
        </is>
      </c>
      <c r="E207" s="40" t="inlineStr">
        <is>
          <t>Prudential</t>
        </is>
      </c>
      <c r="F207" s="40" t="b">
        <v>0</v>
      </c>
      <c r="G207" s="40" t="inlineStr">
        <is>
          <t>FINS_GI_11 &lt;&gt; "Yes"</t>
        </is>
      </c>
      <c r="H207" s="40" t="inlineStr">
        <is>
          <t>“Pure Account Information Service Provider” (FINS_GI_11) is not “Yes”</t>
        </is>
      </c>
      <c r="I207" s="40" t="inlineStr">
        <is>
          <t>Conditional</t>
        </is>
      </c>
      <c r="J207" s="40" t="inlineStr">
        <is>
          <t>array</t>
        </is>
      </c>
      <c r="K207" s="40" t="inlineStr">
        <is>
          <t>number</t>
        </is>
      </c>
      <c r="L207" s="40" t="inlineStr">
        <is>
          <t>currency</t>
        </is>
      </c>
      <c r="M207" s="40" t="inlineStr"/>
      <c r="N207" s="40" t="inlineStr">
        <is>
          <t>86035</t>
        </is>
      </c>
      <c r="O207" s="40" t="inlineStr">
        <is>
          <t>0</t>
        </is>
      </c>
      <c r="P207" s="40" t="inlineStr"/>
      <c r="Q207" s="40" t="inlineStr"/>
      <c r="R207" s="40" t="inlineStr">
        <is>
          <t>1</t>
        </is>
      </c>
      <c r="S207" s="40" t="inlineStr"/>
      <c r="T207" s="40" t="inlineStr"/>
      <c r="U207" s="40" t="inlineStr"/>
    </row>
    <row r="208">
      <c r="A208" s="38" t="inlineStr">
        <is>
          <t>FINS_PR_207_v1</t>
        </is>
      </c>
      <c r="B208" s="39" t="inlineStr">
        <is>
          <t>Professional fees</t>
        </is>
      </c>
      <c r="C208" s="39" t="inlineStr">
        <is>
          <t>Enter Professional Fees - RoW</t>
        </is>
      </c>
      <c r="D208" s="39" t="inlineStr">
        <is>
          <t>Expenditure - Operating and Administrative Expenses</t>
        </is>
      </c>
      <c r="E208" s="39" t="inlineStr">
        <is>
          <t>Prudential</t>
        </is>
      </c>
      <c r="F208" s="39" t="b">
        <v>0</v>
      </c>
      <c r="G208" s="39" t="inlineStr">
        <is>
          <t>FINS_GI_11 &lt;&gt; "Yes"</t>
        </is>
      </c>
      <c r="H208" s="39" t="inlineStr">
        <is>
          <t>“Pure Account Information Service Provider” (FINS_GI_11) is not “Yes”</t>
        </is>
      </c>
      <c r="I208" s="39" t="inlineStr">
        <is>
          <t>Conditional</t>
        </is>
      </c>
      <c r="J208" s="39" t="inlineStr">
        <is>
          <t>array</t>
        </is>
      </c>
      <c r="K208" s="39" t="inlineStr">
        <is>
          <t>number</t>
        </is>
      </c>
      <c r="L208" s="39" t="inlineStr">
        <is>
          <t>currency</t>
        </is>
      </c>
      <c r="M208" s="39" t="inlineStr"/>
      <c r="N208" s="39" t="inlineStr">
        <is>
          <t>86035</t>
        </is>
      </c>
      <c r="O208" s="39" t="inlineStr">
        <is>
          <t>0</t>
        </is>
      </c>
      <c r="P208" s="39" t="inlineStr"/>
      <c r="Q208" s="39" t="inlineStr"/>
      <c r="R208" s="39" t="inlineStr">
        <is>
          <t>1</t>
        </is>
      </c>
      <c r="S208" s="39" t="inlineStr"/>
      <c r="T208" s="39" t="inlineStr"/>
      <c r="U208" s="39" t="inlineStr"/>
    </row>
    <row r="209">
      <c r="A209" s="26" t="inlineStr">
        <is>
          <t>FINS_PR_208_v1</t>
        </is>
      </c>
      <c r="B209" s="40" t="inlineStr">
        <is>
          <t>Research and development expenses</t>
        </is>
      </c>
      <c r="C209" s="40" t="inlineStr">
        <is>
          <t>Research and development expenses - Malta</t>
        </is>
      </c>
      <c r="D209" s="40" t="inlineStr">
        <is>
          <t>Expenditure - Operating and Administrative Expenses</t>
        </is>
      </c>
      <c r="E209" s="40" t="inlineStr">
        <is>
          <t>Prudential</t>
        </is>
      </c>
      <c r="F209" s="40" t="b">
        <v>0</v>
      </c>
      <c r="G209" s="40" t="inlineStr">
        <is>
          <t>FINS_GI_11 &lt;&gt; "Yes"</t>
        </is>
      </c>
      <c r="H209" s="40" t="inlineStr">
        <is>
          <t>“Pure Account Information Service Provider” (FINS_GI_11) is not “Yes”</t>
        </is>
      </c>
      <c r="I209" s="40" t="inlineStr">
        <is>
          <t>Conditional</t>
        </is>
      </c>
      <c r="J209" s="40" t="inlineStr">
        <is>
          <t>array</t>
        </is>
      </c>
      <c r="K209" s="40" t="inlineStr">
        <is>
          <t>number</t>
        </is>
      </c>
      <c r="L209" s="40" t="inlineStr">
        <is>
          <t>currency</t>
        </is>
      </c>
      <c r="M209" s="40" t="inlineStr"/>
      <c r="N209" s="40" t="inlineStr">
        <is>
          <t>86036</t>
        </is>
      </c>
      <c r="O209" s="40" t="inlineStr">
        <is>
          <t>0</t>
        </is>
      </c>
      <c r="P209" s="40" t="inlineStr"/>
      <c r="Q209" s="40" t="inlineStr"/>
      <c r="R209" s="40" t="inlineStr">
        <is>
          <t>1</t>
        </is>
      </c>
      <c r="S209" s="40" t="inlineStr"/>
      <c r="T209" s="40" t="inlineStr"/>
      <c r="U209" s="40" t="inlineStr"/>
    </row>
    <row r="210">
      <c r="A210" s="38" t="inlineStr">
        <is>
          <t>FINS_PR_209_v1</t>
        </is>
      </c>
      <c r="B210" s="39" t="inlineStr">
        <is>
          <t>Research and development expenses</t>
        </is>
      </c>
      <c r="C210" s="39" t="inlineStr">
        <is>
          <t>Research and development expenses - EU/EEA</t>
        </is>
      </c>
      <c r="D210" s="39" t="inlineStr">
        <is>
          <t>Expenditure - Operating and Administrative Expenses</t>
        </is>
      </c>
      <c r="E210" s="39" t="inlineStr">
        <is>
          <t>Prudential</t>
        </is>
      </c>
      <c r="F210" s="39" t="b">
        <v>0</v>
      </c>
      <c r="G210" s="39" t="inlineStr">
        <is>
          <t>FINS_GI_11 &lt;&gt; "Yes"</t>
        </is>
      </c>
      <c r="H210" s="39" t="inlineStr">
        <is>
          <t>“Pure Account Information Service Provider” (FINS_GI_11) is not “Yes”</t>
        </is>
      </c>
      <c r="I210" s="39" t="inlineStr">
        <is>
          <t>Conditional</t>
        </is>
      </c>
      <c r="J210" s="39" t="inlineStr">
        <is>
          <t>array</t>
        </is>
      </c>
      <c r="K210" s="39" t="inlineStr">
        <is>
          <t>number</t>
        </is>
      </c>
      <c r="L210" s="39" t="inlineStr">
        <is>
          <t>currency</t>
        </is>
      </c>
      <c r="M210" s="39" t="inlineStr"/>
      <c r="N210" s="39" t="inlineStr">
        <is>
          <t>86037</t>
        </is>
      </c>
      <c r="O210" s="39" t="inlineStr">
        <is>
          <t>0</t>
        </is>
      </c>
      <c r="P210" s="39" t="inlineStr"/>
      <c r="Q210" s="39" t="inlineStr"/>
      <c r="R210" s="39" t="inlineStr">
        <is>
          <t>1</t>
        </is>
      </c>
      <c r="S210" s="39" t="inlineStr"/>
      <c r="T210" s="39" t="inlineStr"/>
      <c r="U210" s="39" t="inlineStr"/>
    </row>
    <row r="211">
      <c r="A211" s="26" t="inlineStr">
        <is>
          <t>FINS_PR_210_v1</t>
        </is>
      </c>
      <c r="B211" s="40" t="inlineStr">
        <is>
          <t>Research and development expenses</t>
        </is>
      </c>
      <c r="C211" s="40" t="inlineStr">
        <is>
          <t>Research and development expenses - RoW</t>
        </is>
      </c>
      <c r="D211" s="40" t="inlineStr">
        <is>
          <t>Expenditure - Operating and Administrative Expenses</t>
        </is>
      </c>
      <c r="E211" s="40" t="inlineStr">
        <is>
          <t>Prudential</t>
        </is>
      </c>
      <c r="F211" s="40" t="b">
        <v>0</v>
      </c>
      <c r="G211" s="40" t="inlineStr">
        <is>
          <t>FINS_GI_11 &lt;&gt; "Yes"</t>
        </is>
      </c>
      <c r="H211" s="40" t="inlineStr">
        <is>
          <t>“Pure Account Information Service Provider” (FINS_GI_11) is not “Yes”</t>
        </is>
      </c>
      <c r="I211" s="40" t="inlineStr">
        <is>
          <t>Conditional</t>
        </is>
      </c>
      <c r="J211" s="40" t="inlineStr">
        <is>
          <t>array</t>
        </is>
      </c>
      <c r="K211" s="40" t="inlineStr">
        <is>
          <t>number</t>
        </is>
      </c>
      <c r="L211" s="40" t="inlineStr">
        <is>
          <t>currency</t>
        </is>
      </c>
      <c r="M211" s="40" t="inlineStr"/>
      <c r="N211" s="40" t="inlineStr">
        <is>
          <t>86038</t>
        </is>
      </c>
      <c r="O211" s="40" t="inlineStr">
        <is>
          <t>0</t>
        </is>
      </c>
      <c r="P211" s="40" t="inlineStr"/>
      <c r="Q211" s="40" t="inlineStr"/>
      <c r="R211" s="40" t="inlineStr">
        <is>
          <t>1</t>
        </is>
      </c>
      <c r="S211" s="40" t="inlineStr"/>
      <c r="T211" s="40" t="inlineStr"/>
      <c r="U211" s="40" t="inlineStr"/>
    </row>
    <row r="212">
      <c r="A212" s="38" t="inlineStr">
        <is>
          <t>FINS_PR_211_v1</t>
        </is>
      </c>
      <c r="B212" s="39" t="inlineStr">
        <is>
          <t>Other IT &amp; Systems costs</t>
        </is>
      </c>
      <c r="C212" s="39" t="inlineStr">
        <is>
          <t>Other IT &amp; Systems costs - Malta</t>
        </is>
      </c>
      <c r="D212" s="39" t="inlineStr">
        <is>
          <t>Expenditure - Operating and Administrative Expenses</t>
        </is>
      </c>
      <c r="E212" s="39" t="inlineStr">
        <is>
          <t>Prudential</t>
        </is>
      </c>
      <c r="F212" s="39" t="b">
        <v>0</v>
      </c>
      <c r="G212" s="39" t="inlineStr">
        <is>
          <t>FINS_GI_11 &lt;&gt; "Yes"</t>
        </is>
      </c>
      <c r="H212" s="39" t="inlineStr">
        <is>
          <t>“Pure Account Information Service Provider” (FINS_GI_11) is not “Yes”</t>
        </is>
      </c>
      <c r="I212" s="39" t="inlineStr">
        <is>
          <t>Conditional</t>
        </is>
      </c>
      <c r="J212" s="39" t="inlineStr">
        <is>
          <t>array</t>
        </is>
      </c>
      <c r="K212" s="39" t="inlineStr">
        <is>
          <t>number</t>
        </is>
      </c>
      <c r="L212" s="39" t="inlineStr">
        <is>
          <t>currency</t>
        </is>
      </c>
      <c r="M212" s="39" t="inlineStr"/>
      <c r="N212" s="39" t="inlineStr">
        <is>
          <t>86039</t>
        </is>
      </c>
      <c r="O212" s="39" t="inlineStr">
        <is>
          <t>0</t>
        </is>
      </c>
      <c r="P212" s="39" t="inlineStr"/>
      <c r="Q212" s="39" t="inlineStr"/>
      <c r="R212" s="39" t="inlineStr">
        <is>
          <t>1</t>
        </is>
      </c>
      <c r="S212" s="39" t="inlineStr"/>
      <c r="T212" s="39" t="inlineStr"/>
      <c r="U212" s="39" t="inlineStr"/>
    </row>
    <row r="213">
      <c r="A213" s="26" t="inlineStr">
        <is>
          <t>FINS_PR_212_v1</t>
        </is>
      </c>
      <c r="B213" s="40" t="inlineStr">
        <is>
          <t>Other IT &amp; Systems costs</t>
        </is>
      </c>
      <c r="C213" s="40" t="inlineStr">
        <is>
          <t>Other IT &amp; Systems costs - EU/EEA</t>
        </is>
      </c>
      <c r="D213" s="40" t="inlineStr">
        <is>
          <t>Expenditure - Operating and Administrative Expenses</t>
        </is>
      </c>
      <c r="E213" s="40" t="inlineStr">
        <is>
          <t>Prudential</t>
        </is>
      </c>
      <c r="F213" s="40" t="b">
        <v>0</v>
      </c>
      <c r="G213" s="40" t="inlineStr">
        <is>
          <t>FINS_GI_11 &lt;&gt; "Yes"</t>
        </is>
      </c>
      <c r="H213" s="40" t="inlineStr">
        <is>
          <t>“Pure Account Information Service Provider” (FINS_GI_11) is not “Yes”</t>
        </is>
      </c>
      <c r="I213" s="40" t="inlineStr">
        <is>
          <t>Conditional</t>
        </is>
      </c>
      <c r="J213" s="40" t="inlineStr">
        <is>
          <t>array</t>
        </is>
      </c>
      <c r="K213" s="40" t="inlineStr">
        <is>
          <t>number</t>
        </is>
      </c>
      <c r="L213" s="40" t="inlineStr">
        <is>
          <t>currency</t>
        </is>
      </c>
      <c r="M213" s="40" t="inlineStr"/>
      <c r="N213" s="40" t="inlineStr">
        <is>
          <t>86040</t>
        </is>
      </c>
      <c r="O213" s="40" t="inlineStr">
        <is>
          <t>0</t>
        </is>
      </c>
      <c r="P213" s="40" t="inlineStr"/>
      <c r="Q213" s="40" t="inlineStr"/>
      <c r="R213" s="40" t="inlineStr">
        <is>
          <t>1</t>
        </is>
      </c>
      <c r="S213" s="40" t="inlineStr"/>
      <c r="T213" s="40" t="inlineStr"/>
      <c r="U213" s="40" t="inlineStr"/>
    </row>
    <row r="214">
      <c r="A214" s="38" t="inlineStr">
        <is>
          <t>FINS_PR_213_v1</t>
        </is>
      </c>
      <c r="B214" s="39" t="inlineStr">
        <is>
          <t>Other IT &amp; Systems costs</t>
        </is>
      </c>
      <c r="C214" s="39" t="inlineStr">
        <is>
          <t>Other IT &amp; Systems costs - RoW</t>
        </is>
      </c>
      <c r="D214" s="39" t="inlineStr">
        <is>
          <t>Expenditure - Operating and Administrative Expenses</t>
        </is>
      </c>
      <c r="E214" s="39" t="inlineStr">
        <is>
          <t>Prudential</t>
        </is>
      </c>
      <c r="F214" s="39" t="b">
        <v>0</v>
      </c>
      <c r="G214" s="39" t="inlineStr">
        <is>
          <t>FINS_GI_11 &lt;&gt; "Yes"</t>
        </is>
      </c>
      <c r="H214" s="39" t="inlineStr">
        <is>
          <t>“Pure Account Information Service Provider” (FINS_GI_11) is not “Yes”</t>
        </is>
      </c>
      <c r="I214" s="39" t="inlineStr">
        <is>
          <t>Conditional</t>
        </is>
      </c>
      <c r="J214" s="39" t="inlineStr">
        <is>
          <t>array</t>
        </is>
      </c>
      <c r="K214" s="39" t="inlineStr">
        <is>
          <t>number</t>
        </is>
      </c>
      <c r="L214" s="39" t="inlineStr">
        <is>
          <t>currency</t>
        </is>
      </c>
      <c r="M214" s="39" t="inlineStr"/>
      <c r="N214" s="39" t="inlineStr">
        <is>
          <t>86041</t>
        </is>
      </c>
      <c r="O214" s="39" t="inlineStr">
        <is>
          <t>0</t>
        </is>
      </c>
      <c r="P214" s="39" t="inlineStr"/>
      <c r="Q214" s="39" t="inlineStr"/>
      <c r="R214" s="39" t="inlineStr">
        <is>
          <t>1</t>
        </is>
      </c>
      <c r="S214" s="39" t="inlineStr"/>
      <c r="T214" s="39" t="inlineStr"/>
      <c r="U214" s="39" t="inlineStr"/>
    </row>
    <row r="215">
      <c r="A215" s="26" t="inlineStr">
        <is>
          <t>FINS_PR_214_v1</t>
        </is>
      </c>
      <c r="B215" s="40" t="inlineStr">
        <is>
          <t>Description of Other IT &amp; Systems costs</t>
        </is>
      </c>
      <c r="C215" s="40" t="inlineStr">
        <is>
          <t>Description of Other IT &amp; Systems costs</t>
        </is>
      </c>
      <c r="D215" s="40" t="inlineStr">
        <is>
          <t>Expenditure - Operating and Administrative Expenses</t>
        </is>
      </c>
      <c r="E215" s="40" t="inlineStr">
        <is>
          <t>Prudential</t>
        </is>
      </c>
      <c r="F215" s="40" t="b">
        <v>0</v>
      </c>
      <c r="G215" s="40" t="inlineStr">
        <is>
          <t>AND(OR(FINS_PR_211 &gt; 0, FINS_PR_212 &gt; 0, FINS_PR_213 &gt; 0), FINS_GI_11 &lt;&gt; "Yes")</t>
        </is>
      </c>
      <c r="H215" s="40" t="inlineStr">
        <is>
          <t>All of these conditions must be met: At least one of these conditions must be met: “Other IT &amp; Systems costs” (FINS_PR_211) is greater than “0”; or “Other IT &amp; Systems costs” (FINS_PR_212) is greater than “0”; or “Other IT &amp; Systems costs” (FINS_PR_213) is greater than “0”; and “Pure Account Information Service Provider” (FINS_GI_11) is not “Yes”</t>
        </is>
      </c>
      <c r="I215" s="40" t="inlineStr">
        <is>
          <t>Conditional</t>
        </is>
      </c>
      <c r="J215" s="40" t="inlineStr">
        <is>
          <t>string</t>
        </is>
      </c>
      <c r="K215" s="40" t="inlineStr"/>
      <c r="L215" s="40" t="inlineStr"/>
      <c r="M215" s="40" t="inlineStr"/>
      <c r="N215" s="40" t="inlineStr">
        <is>
          <t>detail</t>
        </is>
      </c>
      <c r="O215" s="40" t="inlineStr"/>
      <c r="P215" s="40" t="inlineStr"/>
      <c r="Q215" s="40" t="inlineStr"/>
      <c r="R215" s="40" t="inlineStr"/>
      <c r="S215" s="40" t="inlineStr">
        <is>
          <t>0</t>
        </is>
      </c>
      <c r="T215" s="40" t="inlineStr"/>
      <c r="U215" s="40" t="inlineStr"/>
    </row>
    <row r="216">
      <c r="A216" s="38" t="inlineStr">
        <is>
          <t>FINS_PR_215_v1</t>
        </is>
      </c>
      <c r="B216" s="39" t="inlineStr">
        <is>
          <t>Repairs and maintenance fee</t>
        </is>
      </c>
      <c r="C216" s="39" t="inlineStr">
        <is>
          <t>Repairs and maintenance fee - Malta</t>
        </is>
      </c>
      <c r="D216" s="39" t="inlineStr">
        <is>
          <t>Expenditure - Operating and Administrative Expenses</t>
        </is>
      </c>
      <c r="E216" s="39" t="inlineStr">
        <is>
          <t>Prudential</t>
        </is>
      </c>
      <c r="F216" s="39" t="b">
        <v>0</v>
      </c>
      <c r="G216" s="39" t="inlineStr">
        <is>
          <t>FINS_GI_11 &lt;&gt; "Yes"</t>
        </is>
      </c>
      <c r="H216" s="39" t="inlineStr">
        <is>
          <t>“Pure Account Information Service Provider” (FINS_GI_11) is not “Yes”</t>
        </is>
      </c>
      <c r="I216" s="39" t="inlineStr">
        <is>
          <t>Conditional</t>
        </is>
      </c>
      <c r="J216" s="39" t="inlineStr">
        <is>
          <t>array</t>
        </is>
      </c>
      <c r="K216" s="39" t="inlineStr">
        <is>
          <t>number</t>
        </is>
      </c>
      <c r="L216" s="39" t="inlineStr">
        <is>
          <t>currency</t>
        </is>
      </c>
      <c r="M216" s="39" t="inlineStr"/>
      <c r="N216" s="39" t="inlineStr">
        <is>
          <t>100000</t>
        </is>
      </c>
      <c r="O216" s="39" t="inlineStr">
        <is>
          <t>0</t>
        </is>
      </c>
      <c r="P216" s="39" t="inlineStr"/>
      <c r="Q216" s="39" t="inlineStr"/>
      <c r="R216" s="39" t="inlineStr">
        <is>
          <t>1</t>
        </is>
      </c>
      <c r="S216" s="39" t="inlineStr"/>
      <c r="T216" s="39" t="inlineStr"/>
      <c r="U216" s="39" t="inlineStr"/>
    </row>
    <row r="217">
      <c r="A217" s="26" t="inlineStr">
        <is>
          <t>FINS_PR_216_v1</t>
        </is>
      </c>
      <c r="B217" s="40" t="inlineStr">
        <is>
          <t>Repairs and maintenance fee</t>
        </is>
      </c>
      <c r="C217" s="40" t="inlineStr">
        <is>
          <t>Repairs and maintenance fee - EU/EEA</t>
        </is>
      </c>
      <c r="D217" s="40" t="inlineStr">
        <is>
          <t>Expenditure - Operating and Administrative Expenses</t>
        </is>
      </c>
      <c r="E217" s="40" t="inlineStr">
        <is>
          <t>Prudential</t>
        </is>
      </c>
      <c r="F217" s="40" t="b">
        <v>0</v>
      </c>
      <c r="G217" s="40" t="inlineStr">
        <is>
          <t>FINS_GI_11 &lt;&gt; "Yes"</t>
        </is>
      </c>
      <c r="H217" s="40" t="inlineStr">
        <is>
          <t>“Pure Account Information Service Provider” (FINS_GI_11) is not “Yes”</t>
        </is>
      </c>
      <c r="I217" s="40" t="inlineStr">
        <is>
          <t>Conditional</t>
        </is>
      </c>
      <c r="J217" s="40" t="inlineStr">
        <is>
          <t>array</t>
        </is>
      </c>
      <c r="K217" s="40" t="inlineStr">
        <is>
          <t>number</t>
        </is>
      </c>
      <c r="L217" s="40" t="inlineStr">
        <is>
          <t>currency</t>
        </is>
      </c>
      <c r="M217" s="40" t="inlineStr"/>
      <c r="N217" s="40" t="inlineStr">
        <is>
          <t>100001</t>
        </is>
      </c>
      <c r="O217" s="40" t="inlineStr">
        <is>
          <t>0</t>
        </is>
      </c>
      <c r="P217" s="40" t="inlineStr"/>
      <c r="Q217" s="40" t="inlineStr"/>
      <c r="R217" s="40" t="inlineStr">
        <is>
          <t>1</t>
        </is>
      </c>
      <c r="S217" s="40" t="inlineStr"/>
      <c r="T217" s="40" t="inlineStr"/>
      <c r="U217" s="40" t="inlineStr"/>
    </row>
    <row r="218">
      <c r="A218" s="38" t="inlineStr">
        <is>
          <t>FINS_PR_217_v1</t>
        </is>
      </c>
      <c r="B218" s="39" t="inlineStr">
        <is>
          <t>Repairs and maintenance fee</t>
        </is>
      </c>
      <c r="C218" s="39" t="inlineStr">
        <is>
          <t>Repairs and maintenance fee - RoW</t>
        </is>
      </c>
      <c r="D218" s="39" t="inlineStr">
        <is>
          <t>Expenditure - Operating and Administrative Expenses</t>
        </is>
      </c>
      <c r="E218" s="39" t="inlineStr">
        <is>
          <t>Prudential</t>
        </is>
      </c>
      <c r="F218" s="39" t="b">
        <v>0</v>
      </c>
      <c r="G218" s="39" t="inlineStr">
        <is>
          <t>FINS_GI_11 &lt;&gt; "Yes"</t>
        </is>
      </c>
      <c r="H218" s="39" t="inlineStr">
        <is>
          <t>“Pure Account Information Service Provider” (FINS_GI_11) is not “Yes”</t>
        </is>
      </c>
      <c r="I218" s="39" t="inlineStr">
        <is>
          <t>Conditional</t>
        </is>
      </c>
      <c r="J218" s="39" t="inlineStr">
        <is>
          <t>array</t>
        </is>
      </c>
      <c r="K218" s="39" t="inlineStr">
        <is>
          <t>number</t>
        </is>
      </c>
      <c r="L218" s="39" t="inlineStr">
        <is>
          <t>currency</t>
        </is>
      </c>
      <c r="M218" s="39" t="inlineStr"/>
      <c r="N218" s="39" t="inlineStr">
        <is>
          <t>100002</t>
        </is>
      </c>
      <c r="O218" s="39" t="inlineStr">
        <is>
          <t>0</t>
        </is>
      </c>
      <c r="P218" s="39" t="inlineStr"/>
      <c r="Q218" s="39" t="inlineStr"/>
      <c r="R218" s="39" t="inlineStr">
        <is>
          <t>1</t>
        </is>
      </c>
      <c r="S218" s="39" t="inlineStr"/>
      <c r="T218" s="39" t="inlineStr"/>
      <c r="U218" s="39" t="inlineStr"/>
    </row>
    <row r="219">
      <c r="A219" s="26" t="inlineStr">
        <is>
          <t>FINS_PR_218_v1</t>
        </is>
      </c>
      <c r="B219" s="40" t="inlineStr">
        <is>
          <t>Audit Fees</t>
        </is>
      </c>
      <c r="C219" s="40" t="inlineStr">
        <is>
          <t>Audit Fees - Malta</t>
        </is>
      </c>
      <c r="D219" s="40" t="inlineStr">
        <is>
          <t>Expenditure - Operating and Administrative Expenses</t>
        </is>
      </c>
      <c r="E219" s="40" t="inlineStr">
        <is>
          <t>Prudential</t>
        </is>
      </c>
      <c r="F219" s="40" t="b">
        <v>0</v>
      </c>
      <c r="G219" s="40" t="inlineStr">
        <is>
          <t>FINS_GI_11 &lt;&gt; "Yes"</t>
        </is>
      </c>
      <c r="H219" s="40" t="inlineStr">
        <is>
          <t>“Pure Account Information Service Provider” (FINS_GI_11) is not “Yes”</t>
        </is>
      </c>
      <c r="I219" s="40" t="inlineStr">
        <is>
          <t>Conditional</t>
        </is>
      </c>
      <c r="J219" s="40" t="inlineStr">
        <is>
          <t>array</t>
        </is>
      </c>
      <c r="K219" s="40" t="inlineStr">
        <is>
          <t>number</t>
        </is>
      </c>
      <c r="L219" s="40" t="inlineStr">
        <is>
          <t>currency</t>
        </is>
      </c>
      <c r="M219" s="40" t="inlineStr"/>
      <c r="N219" s="40" t="inlineStr">
        <is>
          <t>100003</t>
        </is>
      </c>
      <c r="O219" s="40" t="inlineStr">
        <is>
          <t>0</t>
        </is>
      </c>
      <c r="P219" s="40" t="inlineStr"/>
      <c r="Q219" s="40" t="inlineStr"/>
      <c r="R219" s="40" t="inlineStr">
        <is>
          <t>1</t>
        </is>
      </c>
      <c r="S219" s="40" t="inlineStr"/>
      <c r="T219" s="40" t="inlineStr"/>
      <c r="U219" s="40" t="inlineStr"/>
    </row>
    <row r="220">
      <c r="A220" s="38" t="inlineStr">
        <is>
          <t>FINS_PR_219_v1</t>
        </is>
      </c>
      <c r="B220" s="39" t="inlineStr">
        <is>
          <t>Audit Fees</t>
        </is>
      </c>
      <c r="C220" s="39" t="inlineStr">
        <is>
          <t>Audit Fees - EU/EEA</t>
        </is>
      </c>
      <c r="D220" s="39" t="inlineStr">
        <is>
          <t>Expenditure - Operating and Administrative Expenses</t>
        </is>
      </c>
      <c r="E220" s="39" t="inlineStr">
        <is>
          <t>Prudential</t>
        </is>
      </c>
      <c r="F220" s="39" t="b">
        <v>0</v>
      </c>
      <c r="G220" s="39" t="inlineStr">
        <is>
          <t>FINS_GI_11 &lt;&gt; "Yes"</t>
        </is>
      </c>
      <c r="H220" s="39" t="inlineStr">
        <is>
          <t>“Pure Account Information Service Provider” (FINS_GI_11) is not “Yes”</t>
        </is>
      </c>
      <c r="I220" s="39" t="inlineStr">
        <is>
          <t>Conditional</t>
        </is>
      </c>
      <c r="J220" s="39" t="inlineStr">
        <is>
          <t>array</t>
        </is>
      </c>
      <c r="K220" s="39" t="inlineStr">
        <is>
          <t>number</t>
        </is>
      </c>
      <c r="L220" s="39" t="inlineStr">
        <is>
          <t>currency</t>
        </is>
      </c>
      <c r="M220" s="39" t="inlineStr"/>
      <c r="N220" s="39" t="inlineStr">
        <is>
          <t>100004</t>
        </is>
      </c>
      <c r="O220" s="39" t="inlineStr">
        <is>
          <t>0</t>
        </is>
      </c>
      <c r="P220" s="39" t="inlineStr"/>
      <c r="Q220" s="39" t="inlineStr"/>
      <c r="R220" s="39" t="inlineStr">
        <is>
          <t>1</t>
        </is>
      </c>
      <c r="S220" s="39" t="inlineStr"/>
      <c r="T220" s="39" t="inlineStr"/>
      <c r="U220" s="39" t="inlineStr"/>
    </row>
    <row r="221">
      <c r="A221" s="26" t="inlineStr">
        <is>
          <t>FINS_PR_220_v1</t>
        </is>
      </c>
      <c r="B221" s="40" t="inlineStr">
        <is>
          <t>Audit Fees</t>
        </is>
      </c>
      <c r="C221" s="40" t="inlineStr">
        <is>
          <t>Audit Fees - RoW</t>
        </is>
      </c>
      <c r="D221" s="40" t="inlineStr">
        <is>
          <t>Expenditure - Operating and Administrative Expenses</t>
        </is>
      </c>
      <c r="E221" s="40" t="inlineStr">
        <is>
          <t>Prudential</t>
        </is>
      </c>
      <c r="F221" s="40" t="b">
        <v>0</v>
      </c>
      <c r="G221" s="40" t="inlineStr">
        <is>
          <t>FINS_GI_11 &lt;&gt; "Yes"</t>
        </is>
      </c>
      <c r="H221" s="40" t="inlineStr">
        <is>
          <t>“Pure Account Information Service Provider” (FINS_GI_11) is not “Yes”</t>
        </is>
      </c>
      <c r="I221" s="40" t="inlineStr">
        <is>
          <t>Conditional</t>
        </is>
      </c>
      <c r="J221" s="40" t="inlineStr">
        <is>
          <t>array</t>
        </is>
      </c>
      <c r="K221" s="40" t="inlineStr">
        <is>
          <t>number</t>
        </is>
      </c>
      <c r="L221" s="40" t="inlineStr">
        <is>
          <t>currency</t>
        </is>
      </c>
      <c r="M221" s="40" t="inlineStr"/>
      <c r="N221" s="40" t="inlineStr">
        <is>
          <t>100005</t>
        </is>
      </c>
      <c r="O221" s="40" t="inlineStr">
        <is>
          <t>0</t>
        </is>
      </c>
      <c r="P221" s="40" t="inlineStr"/>
      <c r="Q221" s="40" t="inlineStr"/>
      <c r="R221" s="40" t="inlineStr">
        <is>
          <t>1</t>
        </is>
      </c>
      <c r="S221" s="40" t="inlineStr"/>
      <c r="T221" s="40" t="inlineStr"/>
      <c r="U221" s="40" t="inlineStr"/>
    </row>
    <row r="222">
      <c r="A222" s="38" t="inlineStr">
        <is>
          <t>FINS_PR_221_v1</t>
        </is>
      </c>
      <c r="B222" s="39" t="inlineStr">
        <is>
          <t>MFSA Supervisory Fee</t>
        </is>
      </c>
      <c r="C222" s="39" t="inlineStr">
        <is>
          <t>MFSA Supervisory Fee</t>
        </is>
      </c>
      <c r="D222" s="39" t="inlineStr">
        <is>
          <t>Expenditure - Operating and Administrative Expenses</t>
        </is>
      </c>
      <c r="E222" s="39" t="inlineStr">
        <is>
          <t>Prudential</t>
        </is>
      </c>
      <c r="F222" s="39" t="b">
        <v>0</v>
      </c>
      <c r="G222" s="39" t="inlineStr">
        <is>
          <t>FINS_GI_11 &lt;&gt; "Yes"</t>
        </is>
      </c>
      <c r="H222" s="39" t="inlineStr">
        <is>
          <t>“Pure Account Information Service Provider” (FINS_GI_11) is not “Yes”</t>
        </is>
      </c>
      <c r="I222" s="39" t="inlineStr">
        <is>
          <t>Conditional</t>
        </is>
      </c>
      <c r="J222" s="39" t="inlineStr">
        <is>
          <t>array</t>
        </is>
      </c>
      <c r="K222" s="39" t="inlineStr">
        <is>
          <t>number</t>
        </is>
      </c>
      <c r="L222" s="39" t="inlineStr">
        <is>
          <t>currency</t>
        </is>
      </c>
      <c r="M222" s="39" t="inlineStr"/>
      <c r="N222" s="39" t="inlineStr">
        <is>
          <t>100006</t>
        </is>
      </c>
      <c r="O222" s="39" t="inlineStr">
        <is>
          <t>0</t>
        </is>
      </c>
      <c r="P222" s="39" t="inlineStr"/>
      <c r="Q222" s="39" t="inlineStr"/>
      <c r="R222" s="39" t="inlineStr">
        <is>
          <t>1</t>
        </is>
      </c>
      <c r="S222" s="39" t="inlineStr"/>
      <c r="T222" s="39" t="inlineStr"/>
      <c r="U222" s="39" t="inlineStr"/>
    </row>
    <row r="223">
      <c r="A223" s="26" t="inlineStr">
        <is>
          <t>FINS_PR_222_v1</t>
        </is>
      </c>
      <c r="B223" s="40" t="inlineStr">
        <is>
          <t>Custody Fee</t>
        </is>
      </c>
      <c r="C223" s="40" t="inlineStr">
        <is>
          <t>Custody Fee - Malta</t>
        </is>
      </c>
      <c r="D223" s="40" t="inlineStr">
        <is>
          <t>Expenditure - Operating and Administrative Expenses</t>
        </is>
      </c>
      <c r="E223" s="40" t="inlineStr">
        <is>
          <t>Prudential</t>
        </is>
      </c>
      <c r="F223" s="40" t="b">
        <v>0</v>
      </c>
      <c r="G223" s="40" t="inlineStr">
        <is>
          <t>FINS_GI_11 &lt;&gt; "Yes"</t>
        </is>
      </c>
      <c r="H223" s="40" t="inlineStr">
        <is>
          <t>“Pure Account Information Service Provider” (FINS_GI_11) is not “Yes”</t>
        </is>
      </c>
      <c r="I223" s="40" t="inlineStr">
        <is>
          <t>Conditional</t>
        </is>
      </c>
      <c r="J223" s="40" t="inlineStr">
        <is>
          <t>array</t>
        </is>
      </c>
      <c r="K223" s="40" t="inlineStr">
        <is>
          <t>number</t>
        </is>
      </c>
      <c r="L223" s="40" t="inlineStr">
        <is>
          <t>currency</t>
        </is>
      </c>
      <c r="M223" s="40" t="inlineStr"/>
      <c r="N223" s="40" t="inlineStr">
        <is>
          <t>100009</t>
        </is>
      </c>
      <c r="O223" s="40" t="inlineStr">
        <is>
          <t>0</t>
        </is>
      </c>
      <c r="P223" s="40" t="inlineStr"/>
      <c r="Q223" s="40" t="inlineStr"/>
      <c r="R223" s="40" t="inlineStr">
        <is>
          <t>1</t>
        </is>
      </c>
      <c r="S223" s="40" t="inlineStr"/>
      <c r="T223" s="40" t="inlineStr"/>
      <c r="U223" s="40" t="inlineStr"/>
    </row>
    <row r="224">
      <c r="A224" s="38" t="inlineStr">
        <is>
          <t>FINS_PR_223_v1</t>
        </is>
      </c>
      <c r="B224" s="39" t="inlineStr">
        <is>
          <t>Custody Fee</t>
        </is>
      </c>
      <c r="C224" s="39" t="inlineStr">
        <is>
          <t>Custody Fee - EU/EEA</t>
        </is>
      </c>
      <c r="D224" s="39" t="inlineStr">
        <is>
          <t>Expenditure - Operating and Administrative Expenses</t>
        </is>
      </c>
      <c r="E224" s="39" t="inlineStr">
        <is>
          <t>Prudential</t>
        </is>
      </c>
      <c r="F224" s="39" t="b">
        <v>0</v>
      </c>
      <c r="G224" s="39" t="inlineStr">
        <is>
          <t>FINS_GI_11 &lt;&gt; "Yes"</t>
        </is>
      </c>
      <c r="H224" s="39" t="inlineStr">
        <is>
          <t>“Pure Account Information Service Provider” (FINS_GI_11) is not “Yes”</t>
        </is>
      </c>
      <c r="I224" s="39" t="inlineStr">
        <is>
          <t>Conditional</t>
        </is>
      </c>
      <c r="J224" s="39" t="inlineStr">
        <is>
          <t>array</t>
        </is>
      </c>
      <c r="K224" s="39" t="inlineStr">
        <is>
          <t>number</t>
        </is>
      </c>
      <c r="L224" s="39" t="inlineStr">
        <is>
          <t>currency</t>
        </is>
      </c>
      <c r="M224" s="39" t="inlineStr"/>
      <c r="N224" s="39" t="inlineStr">
        <is>
          <t>100010</t>
        </is>
      </c>
      <c r="O224" s="39" t="inlineStr">
        <is>
          <t>0</t>
        </is>
      </c>
      <c r="P224" s="39" t="inlineStr"/>
      <c r="Q224" s="39" t="inlineStr"/>
      <c r="R224" s="39" t="inlineStr">
        <is>
          <t>1</t>
        </is>
      </c>
      <c r="S224" s="39" t="inlineStr"/>
      <c r="T224" s="39" t="inlineStr"/>
      <c r="U224" s="39" t="inlineStr"/>
    </row>
    <row r="225">
      <c r="A225" s="26" t="inlineStr">
        <is>
          <t>FINS_PR_224_v1</t>
        </is>
      </c>
      <c r="B225" s="40" t="inlineStr">
        <is>
          <t>Custody Fee</t>
        </is>
      </c>
      <c r="C225" s="40" t="inlineStr">
        <is>
          <t>Custody Fee - RoW</t>
        </is>
      </c>
      <c r="D225" s="40" t="inlineStr">
        <is>
          <t>Expenditure - Operating and Administrative Expenses</t>
        </is>
      </c>
      <c r="E225" s="40" t="inlineStr">
        <is>
          <t>Prudential</t>
        </is>
      </c>
      <c r="F225" s="40" t="b">
        <v>0</v>
      </c>
      <c r="G225" s="40" t="inlineStr">
        <is>
          <t>FINS_GI_11 &lt;&gt; "Yes"</t>
        </is>
      </c>
      <c r="H225" s="40" t="inlineStr">
        <is>
          <t>“Pure Account Information Service Provider” (FINS_GI_11) is not “Yes”</t>
        </is>
      </c>
      <c r="I225" s="40" t="inlineStr">
        <is>
          <t>Conditional</t>
        </is>
      </c>
      <c r="J225" s="40" t="inlineStr">
        <is>
          <t>array</t>
        </is>
      </c>
      <c r="K225" s="40" t="inlineStr">
        <is>
          <t>number</t>
        </is>
      </c>
      <c r="L225" s="40" t="inlineStr">
        <is>
          <t>currency</t>
        </is>
      </c>
      <c r="M225" s="40" t="inlineStr"/>
      <c r="N225" s="40" t="inlineStr">
        <is>
          <t>100011</t>
        </is>
      </c>
      <c r="O225" s="40" t="inlineStr">
        <is>
          <t>0</t>
        </is>
      </c>
      <c r="P225" s="40" t="inlineStr"/>
      <c r="Q225" s="40" t="inlineStr"/>
      <c r="R225" s="40" t="inlineStr">
        <is>
          <t>1</t>
        </is>
      </c>
      <c r="S225" s="40" t="inlineStr"/>
      <c r="T225" s="40" t="inlineStr"/>
      <c r="U225" s="40" t="inlineStr"/>
    </row>
    <row r="226">
      <c r="A226" s="38" t="inlineStr">
        <is>
          <t>FINS_PR_225_v1</t>
        </is>
      </c>
      <c r="B226" s="39" t="inlineStr">
        <is>
          <t>Bank Charges</t>
        </is>
      </c>
      <c r="C226" s="39" t="inlineStr">
        <is>
          <t>Bank Charges - Malta</t>
        </is>
      </c>
      <c r="D226" s="39" t="inlineStr">
        <is>
          <t>Expenditure - Operating and Administrative Expenses</t>
        </is>
      </c>
      <c r="E226" s="39" t="inlineStr">
        <is>
          <t>Prudential</t>
        </is>
      </c>
      <c r="F226" s="39" t="b">
        <v>0</v>
      </c>
      <c r="G226" s="39" t="inlineStr">
        <is>
          <t>FINS_GI_11 &lt;&gt; "Yes"</t>
        </is>
      </c>
      <c r="H226" s="39" t="inlineStr">
        <is>
          <t>“Pure Account Information Service Provider” (FINS_GI_11) is not “Yes”</t>
        </is>
      </c>
      <c r="I226" s="39" t="inlineStr">
        <is>
          <t>Conditional</t>
        </is>
      </c>
      <c r="J226" s="39" t="inlineStr">
        <is>
          <t>array</t>
        </is>
      </c>
      <c r="K226" s="39" t="inlineStr">
        <is>
          <t>number</t>
        </is>
      </c>
      <c r="L226" s="39" t="inlineStr">
        <is>
          <t>currency</t>
        </is>
      </c>
      <c r="M226" s="39" t="inlineStr"/>
      <c r="N226" s="39" t="inlineStr">
        <is>
          <t>100012</t>
        </is>
      </c>
      <c r="O226" s="39" t="inlineStr">
        <is>
          <t>0</t>
        </is>
      </c>
      <c r="P226" s="39" t="inlineStr"/>
      <c r="Q226" s="39" t="inlineStr"/>
      <c r="R226" s="39" t="inlineStr">
        <is>
          <t>1</t>
        </is>
      </c>
      <c r="S226" s="39" t="inlineStr"/>
      <c r="T226" s="39" t="inlineStr"/>
      <c r="U226" s="39" t="inlineStr"/>
    </row>
    <row r="227">
      <c r="A227" s="26" t="inlineStr">
        <is>
          <t>FINS_PR_226_v1</t>
        </is>
      </c>
      <c r="B227" s="40" t="inlineStr">
        <is>
          <t>Bank Charges</t>
        </is>
      </c>
      <c r="C227" s="40" t="inlineStr">
        <is>
          <t>Bank Charges - EU/EEA</t>
        </is>
      </c>
      <c r="D227" s="40" t="inlineStr">
        <is>
          <t>Expenditure - Operating and Administrative Expenses</t>
        </is>
      </c>
      <c r="E227" s="40" t="inlineStr">
        <is>
          <t>Prudential</t>
        </is>
      </c>
      <c r="F227" s="40" t="b">
        <v>0</v>
      </c>
      <c r="G227" s="40" t="inlineStr">
        <is>
          <t>FINS_GI_11 &lt;&gt; "Yes"</t>
        </is>
      </c>
      <c r="H227" s="40" t="inlineStr">
        <is>
          <t>“Pure Account Information Service Provider” (FINS_GI_11) is not “Yes”</t>
        </is>
      </c>
      <c r="I227" s="40" t="inlineStr">
        <is>
          <t>Conditional</t>
        </is>
      </c>
      <c r="J227" s="40" t="inlineStr">
        <is>
          <t>array</t>
        </is>
      </c>
      <c r="K227" s="40" t="inlineStr">
        <is>
          <t>number</t>
        </is>
      </c>
      <c r="L227" s="40" t="inlineStr">
        <is>
          <t>currency</t>
        </is>
      </c>
      <c r="M227" s="40" t="inlineStr"/>
      <c r="N227" s="40" t="inlineStr">
        <is>
          <t>100013</t>
        </is>
      </c>
      <c r="O227" s="40" t="inlineStr">
        <is>
          <t>0</t>
        </is>
      </c>
      <c r="P227" s="40" t="inlineStr"/>
      <c r="Q227" s="40" t="inlineStr"/>
      <c r="R227" s="40" t="inlineStr">
        <is>
          <t>1</t>
        </is>
      </c>
      <c r="S227" s="40" t="inlineStr"/>
      <c r="T227" s="40" t="inlineStr"/>
      <c r="U227" s="40" t="inlineStr"/>
    </row>
    <row r="228">
      <c r="A228" s="38" t="inlineStr">
        <is>
          <t>FINS_PR_227_v1</t>
        </is>
      </c>
      <c r="B228" s="39" t="inlineStr">
        <is>
          <t>Bank Charges</t>
        </is>
      </c>
      <c r="C228" s="39" t="inlineStr">
        <is>
          <t>Bank Charges - RoW</t>
        </is>
      </c>
      <c r="D228" s="39" t="inlineStr">
        <is>
          <t>Expenditure - Operating and Administrative Expenses</t>
        </is>
      </c>
      <c r="E228" s="39" t="inlineStr">
        <is>
          <t>Prudential</t>
        </is>
      </c>
      <c r="F228" s="39" t="b">
        <v>0</v>
      </c>
      <c r="G228" s="39" t="inlineStr">
        <is>
          <t>FINS_GI_11 &lt;&gt; "Yes"</t>
        </is>
      </c>
      <c r="H228" s="39" t="inlineStr">
        <is>
          <t>“Pure Account Information Service Provider” (FINS_GI_11) is not “Yes”</t>
        </is>
      </c>
      <c r="I228" s="39" t="inlineStr">
        <is>
          <t>Conditional</t>
        </is>
      </c>
      <c r="J228" s="39" t="inlineStr">
        <is>
          <t>array</t>
        </is>
      </c>
      <c r="K228" s="39" t="inlineStr">
        <is>
          <t>number</t>
        </is>
      </c>
      <c r="L228" s="39" t="inlineStr">
        <is>
          <t>currency</t>
        </is>
      </c>
      <c r="M228" s="39" t="inlineStr"/>
      <c r="N228" s="39" t="inlineStr">
        <is>
          <t>100014</t>
        </is>
      </c>
      <c r="O228" s="39" t="inlineStr">
        <is>
          <t>0</t>
        </is>
      </c>
      <c r="P228" s="39" t="inlineStr"/>
      <c r="Q228" s="39" t="inlineStr"/>
      <c r="R228" s="39" t="inlineStr">
        <is>
          <t>1</t>
        </is>
      </c>
      <c r="S228" s="39" t="inlineStr"/>
      <c r="T228" s="39" t="inlineStr"/>
      <c r="U228" s="39" t="inlineStr"/>
    </row>
    <row r="229">
      <c r="A229" s="26" t="inlineStr">
        <is>
          <t>FINS_PR_228_v1</t>
        </is>
      </c>
      <c r="B229" s="40" t="inlineStr">
        <is>
          <t>Rental Expenses</t>
        </is>
      </c>
      <c r="C229" s="40" t="inlineStr">
        <is>
          <t>Rental Expenses - Malta</t>
        </is>
      </c>
      <c r="D229" s="40" t="inlineStr">
        <is>
          <t>Expenditure - Operating and Administrative Expenses</t>
        </is>
      </c>
      <c r="E229" s="40" t="inlineStr">
        <is>
          <t>Prudential</t>
        </is>
      </c>
      <c r="F229" s="40" t="b">
        <v>0</v>
      </c>
      <c r="G229" s="40" t="inlineStr">
        <is>
          <t>FINS_GI_11 &lt;&gt; "Yes"</t>
        </is>
      </c>
      <c r="H229" s="40" t="inlineStr">
        <is>
          <t>“Pure Account Information Service Provider” (FINS_GI_11) is not “Yes”</t>
        </is>
      </c>
      <c r="I229" s="40" t="inlineStr">
        <is>
          <t>Conditional</t>
        </is>
      </c>
      <c r="J229" s="40" t="inlineStr">
        <is>
          <t>array</t>
        </is>
      </c>
      <c r="K229" s="40" t="inlineStr">
        <is>
          <t>number</t>
        </is>
      </c>
      <c r="L229" s="40" t="inlineStr">
        <is>
          <t>currency</t>
        </is>
      </c>
      <c r="M229" s="40" t="inlineStr"/>
      <c r="N229" s="40" t="inlineStr">
        <is>
          <t>100015</t>
        </is>
      </c>
      <c r="O229" s="40" t="inlineStr">
        <is>
          <t>0</t>
        </is>
      </c>
      <c r="P229" s="40" t="inlineStr"/>
      <c r="Q229" s="40" t="inlineStr"/>
      <c r="R229" s="40" t="inlineStr">
        <is>
          <t>1</t>
        </is>
      </c>
      <c r="S229" s="40" t="inlineStr"/>
      <c r="T229" s="40" t="inlineStr"/>
      <c r="U229" s="40" t="inlineStr"/>
    </row>
    <row r="230">
      <c r="A230" s="38" t="inlineStr">
        <is>
          <t>FINS_PR_229_v1</t>
        </is>
      </c>
      <c r="B230" s="39" t="inlineStr">
        <is>
          <t>Rental Expenses</t>
        </is>
      </c>
      <c r="C230" s="39" t="inlineStr">
        <is>
          <t>Rental Expenses - EU/EEA</t>
        </is>
      </c>
      <c r="D230" s="39" t="inlineStr">
        <is>
          <t>Expenditure - Operating and Administrative Expenses</t>
        </is>
      </c>
      <c r="E230" s="39" t="inlineStr">
        <is>
          <t>Prudential</t>
        </is>
      </c>
      <c r="F230" s="39" t="b">
        <v>0</v>
      </c>
      <c r="G230" s="39" t="inlineStr">
        <is>
          <t>FINS_GI_11 &lt;&gt; "Yes"</t>
        </is>
      </c>
      <c r="H230" s="39" t="inlineStr">
        <is>
          <t>“Pure Account Information Service Provider” (FINS_GI_11) is not “Yes”</t>
        </is>
      </c>
      <c r="I230" s="39" t="inlineStr">
        <is>
          <t>Conditional</t>
        </is>
      </c>
      <c r="J230" s="39" t="inlineStr">
        <is>
          <t>array</t>
        </is>
      </c>
      <c r="K230" s="39" t="inlineStr">
        <is>
          <t>number</t>
        </is>
      </c>
      <c r="L230" s="39" t="inlineStr">
        <is>
          <t>currency</t>
        </is>
      </c>
      <c r="M230" s="39" t="inlineStr"/>
      <c r="N230" s="39" t="inlineStr">
        <is>
          <t>100016</t>
        </is>
      </c>
      <c r="O230" s="39" t="inlineStr">
        <is>
          <t>0</t>
        </is>
      </c>
      <c r="P230" s="39" t="inlineStr"/>
      <c r="Q230" s="39" t="inlineStr"/>
      <c r="R230" s="39" t="inlineStr">
        <is>
          <t>1</t>
        </is>
      </c>
      <c r="S230" s="39" t="inlineStr"/>
      <c r="T230" s="39" t="inlineStr"/>
      <c r="U230" s="39" t="inlineStr"/>
    </row>
    <row r="231">
      <c r="A231" s="26" t="inlineStr">
        <is>
          <t>FINS_PR_230_v1</t>
        </is>
      </c>
      <c r="B231" s="40" t="inlineStr">
        <is>
          <t>Rental Expenses</t>
        </is>
      </c>
      <c r="C231" s="40" t="inlineStr">
        <is>
          <t>Rental Expenses - RoW</t>
        </is>
      </c>
      <c r="D231" s="40" t="inlineStr">
        <is>
          <t>Expenditure - Operating and Administrative Expenses</t>
        </is>
      </c>
      <c r="E231" s="40" t="inlineStr">
        <is>
          <t>Prudential</t>
        </is>
      </c>
      <c r="F231" s="40" t="b">
        <v>0</v>
      </c>
      <c r="G231" s="40" t="inlineStr">
        <is>
          <t>FINS_GI_11 &lt;&gt; "Yes"</t>
        </is>
      </c>
      <c r="H231" s="40" t="inlineStr">
        <is>
          <t>“Pure Account Information Service Provider” (FINS_GI_11) is not “Yes”</t>
        </is>
      </c>
      <c r="I231" s="40" t="inlineStr">
        <is>
          <t>Conditional</t>
        </is>
      </c>
      <c r="J231" s="40" t="inlineStr">
        <is>
          <t>array</t>
        </is>
      </c>
      <c r="K231" s="40" t="inlineStr">
        <is>
          <t>number</t>
        </is>
      </c>
      <c r="L231" s="40" t="inlineStr">
        <is>
          <t>currency</t>
        </is>
      </c>
      <c r="M231" s="40" t="inlineStr"/>
      <c r="N231" s="40" t="inlineStr">
        <is>
          <t>100017</t>
        </is>
      </c>
      <c r="O231" s="40" t="inlineStr">
        <is>
          <t>0</t>
        </is>
      </c>
      <c r="P231" s="40" t="inlineStr"/>
      <c r="Q231" s="40" t="inlineStr"/>
      <c r="R231" s="40" t="inlineStr">
        <is>
          <t>1</t>
        </is>
      </c>
      <c r="S231" s="40" t="inlineStr"/>
      <c r="T231" s="40" t="inlineStr"/>
      <c r="U231" s="40" t="inlineStr"/>
    </row>
    <row r="232">
      <c r="A232" s="38" t="inlineStr">
        <is>
          <t>FINS_PR_231_v1</t>
        </is>
      </c>
      <c r="B232" s="39" t="inlineStr">
        <is>
          <t>Insurance Expenses</t>
        </is>
      </c>
      <c r="C232" s="39" t="inlineStr">
        <is>
          <t>Insurance Expenses - Malta</t>
        </is>
      </c>
      <c r="D232" s="39" t="inlineStr">
        <is>
          <t>Expenditure - Operating and Administrative Expenses</t>
        </is>
      </c>
      <c r="E232" s="39" t="inlineStr">
        <is>
          <t>Prudential</t>
        </is>
      </c>
      <c r="F232" s="39" t="b">
        <v>0</v>
      </c>
      <c r="G232" s="39" t="inlineStr">
        <is>
          <t>FINS_GI_11 &lt;&gt; "Yes"</t>
        </is>
      </c>
      <c r="H232" s="39" t="inlineStr">
        <is>
          <t>“Pure Account Information Service Provider” (FINS_GI_11) is not “Yes”</t>
        </is>
      </c>
      <c r="I232" s="39" t="inlineStr">
        <is>
          <t>Conditional</t>
        </is>
      </c>
      <c r="J232" s="39" t="inlineStr">
        <is>
          <t>array</t>
        </is>
      </c>
      <c r="K232" s="39" t="inlineStr">
        <is>
          <t>number</t>
        </is>
      </c>
      <c r="L232" s="39" t="inlineStr">
        <is>
          <t>currency</t>
        </is>
      </c>
      <c r="M232" s="39" t="inlineStr"/>
      <c r="N232" s="39" t="inlineStr">
        <is>
          <t>100018</t>
        </is>
      </c>
      <c r="O232" s="39" t="inlineStr">
        <is>
          <t>0</t>
        </is>
      </c>
      <c r="P232" s="39" t="inlineStr"/>
      <c r="Q232" s="39" t="inlineStr"/>
      <c r="R232" s="39" t="inlineStr">
        <is>
          <t>1</t>
        </is>
      </c>
      <c r="S232" s="39" t="inlineStr"/>
      <c r="T232" s="39" t="inlineStr"/>
      <c r="U232" s="39" t="inlineStr"/>
    </row>
    <row r="233">
      <c r="A233" s="26" t="inlineStr">
        <is>
          <t>FINS_PR_232_v1</t>
        </is>
      </c>
      <c r="B233" s="40" t="inlineStr">
        <is>
          <t>Insurance Expenses</t>
        </is>
      </c>
      <c r="C233" s="40" t="inlineStr">
        <is>
          <t>Insurance Expenses - EU/EEA</t>
        </is>
      </c>
      <c r="D233" s="40" t="inlineStr">
        <is>
          <t>Expenditure - Operating and Administrative Expenses</t>
        </is>
      </c>
      <c r="E233" s="40" t="inlineStr">
        <is>
          <t>Prudential</t>
        </is>
      </c>
      <c r="F233" s="40" t="b">
        <v>0</v>
      </c>
      <c r="G233" s="40" t="inlineStr">
        <is>
          <t>FINS_GI_11 &lt;&gt; "Yes"</t>
        </is>
      </c>
      <c r="H233" s="40" t="inlineStr">
        <is>
          <t>“Pure Account Information Service Provider” (FINS_GI_11) is not “Yes”</t>
        </is>
      </c>
      <c r="I233" s="40" t="inlineStr">
        <is>
          <t>Conditional</t>
        </is>
      </c>
      <c r="J233" s="40" t="inlineStr">
        <is>
          <t>array</t>
        </is>
      </c>
      <c r="K233" s="40" t="inlineStr">
        <is>
          <t>number</t>
        </is>
      </c>
      <c r="L233" s="40" t="inlineStr">
        <is>
          <t>currency</t>
        </is>
      </c>
      <c r="M233" s="40" t="inlineStr"/>
      <c r="N233" s="40" t="inlineStr">
        <is>
          <t>100019</t>
        </is>
      </c>
      <c r="O233" s="40" t="inlineStr">
        <is>
          <t>0</t>
        </is>
      </c>
      <c r="P233" s="40" t="inlineStr"/>
      <c r="Q233" s="40" t="inlineStr"/>
      <c r="R233" s="40" t="inlineStr">
        <is>
          <t>1</t>
        </is>
      </c>
      <c r="S233" s="40" t="inlineStr"/>
      <c r="T233" s="40" t="inlineStr"/>
      <c r="U233" s="40" t="inlineStr"/>
    </row>
    <row r="234">
      <c r="A234" s="38" t="inlineStr">
        <is>
          <t>FINS_PR_233_v1</t>
        </is>
      </c>
      <c r="B234" s="39" t="inlineStr">
        <is>
          <t>Insurance Expenses</t>
        </is>
      </c>
      <c r="C234" s="39" t="inlineStr">
        <is>
          <t>Insurance Expenses - RoW</t>
        </is>
      </c>
      <c r="D234" s="39" t="inlineStr">
        <is>
          <t>Expenditure - Operating and Administrative Expenses</t>
        </is>
      </c>
      <c r="E234" s="39" t="inlineStr">
        <is>
          <t>Prudential</t>
        </is>
      </c>
      <c r="F234" s="39" t="b">
        <v>0</v>
      </c>
      <c r="G234" s="39" t="inlineStr">
        <is>
          <t>FINS_GI_11 &lt;&gt; "Yes"</t>
        </is>
      </c>
      <c r="H234" s="39" t="inlineStr">
        <is>
          <t>“Pure Account Information Service Provider” (FINS_GI_11) is not “Yes”</t>
        </is>
      </c>
      <c r="I234" s="39" t="inlineStr">
        <is>
          <t>Conditional</t>
        </is>
      </c>
      <c r="J234" s="39" t="inlineStr">
        <is>
          <t>array</t>
        </is>
      </c>
      <c r="K234" s="39" t="inlineStr">
        <is>
          <t>number</t>
        </is>
      </c>
      <c r="L234" s="39" t="inlineStr">
        <is>
          <t>currency</t>
        </is>
      </c>
      <c r="M234" s="39" t="inlineStr"/>
      <c r="N234" s="39" t="inlineStr">
        <is>
          <t>100020</t>
        </is>
      </c>
      <c r="O234" s="39" t="inlineStr">
        <is>
          <t>0</t>
        </is>
      </c>
      <c r="P234" s="39" t="inlineStr"/>
      <c r="Q234" s="39" t="inlineStr"/>
      <c r="R234" s="39" t="inlineStr">
        <is>
          <t>1</t>
        </is>
      </c>
      <c r="S234" s="39" t="inlineStr"/>
      <c r="T234" s="39" t="inlineStr"/>
      <c r="U234" s="39" t="inlineStr"/>
    </row>
    <row r="235">
      <c r="A235" s="26" t="inlineStr">
        <is>
          <t>FINS_PR_234_v1</t>
        </is>
      </c>
      <c r="B235" s="40" t="inlineStr">
        <is>
          <t>Marketing and Promotion Expenses</t>
        </is>
      </c>
      <c r="C235" s="40" t="inlineStr">
        <is>
          <t>Marketing and Promotion Expenses - Malta</t>
        </is>
      </c>
      <c r="D235" s="40" t="inlineStr">
        <is>
          <t>Expenditure - Operating and Administrative Expenses</t>
        </is>
      </c>
      <c r="E235" s="40" t="inlineStr">
        <is>
          <t>Prudential</t>
        </is>
      </c>
      <c r="F235" s="40" t="b">
        <v>0</v>
      </c>
      <c r="G235" s="40" t="inlineStr">
        <is>
          <t>FINS_GI_11 &lt;&gt; "Yes"</t>
        </is>
      </c>
      <c r="H235" s="40" t="inlineStr">
        <is>
          <t>“Pure Account Information Service Provider” (FINS_GI_11) is not “Yes”</t>
        </is>
      </c>
      <c r="I235" s="40" t="inlineStr">
        <is>
          <t>Conditional</t>
        </is>
      </c>
      <c r="J235" s="40" t="inlineStr">
        <is>
          <t>array</t>
        </is>
      </c>
      <c r="K235" s="40" t="inlineStr">
        <is>
          <t>number</t>
        </is>
      </c>
      <c r="L235" s="40" t="inlineStr">
        <is>
          <t>currency</t>
        </is>
      </c>
      <c r="M235" s="40" t="inlineStr"/>
      <c r="N235" s="40" t="inlineStr">
        <is>
          <t>100021</t>
        </is>
      </c>
      <c r="O235" s="40" t="inlineStr">
        <is>
          <t>0</t>
        </is>
      </c>
      <c r="P235" s="40" t="inlineStr"/>
      <c r="Q235" s="40" t="inlineStr"/>
      <c r="R235" s="40" t="inlineStr">
        <is>
          <t>1</t>
        </is>
      </c>
      <c r="S235" s="40" t="inlineStr"/>
      <c r="T235" s="40" t="inlineStr"/>
      <c r="U235" s="40" t="inlineStr"/>
    </row>
    <row r="236">
      <c r="A236" s="38" t="inlineStr">
        <is>
          <t>FINS_PR_235_v1</t>
        </is>
      </c>
      <c r="B236" s="39" t="inlineStr">
        <is>
          <t>Marketing and Promotion Expenses</t>
        </is>
      </c>
      <c r="C236" s="39" t="inlineStr">
        <is>
          <t>Marketing and Promotion Expenses - EU/EEA</t>
        </is>
      </c>
      <c r="D236" s="39" t="inlineStr">
        <is>
          <t>Expenditure - Operating and Administrative Expenses</t>
        </is>
      </c>
      <c r="E236" s="39" t="inlineStr">
        <is>
          <t>Prudential</t>
        </is>
      </c>
      <c r="F236" s="39" t="b">
        <v>0</v>
      </c>
      <c r="G236" s="39" t="inlineStr">
        <is>
          <t>FINS_GI_11 &lt;&gt; "Yes"</t>
        </is>
      </c>
      <c r="H236" s="39" t="inlineStr">
        <is>
          <t>“Pure Account Information Service Provider” (FINS_GI_11) is not “Yes”</t>
        </is>
      </c>
      <c r="I236" s="39" t="inlineStr">
        <is>
          <t>Conditional</t>
        </is>
      </c>
      <c r="J236" s="39" t="inlineStr">
        <is>
          <t>array</t>
        </is>
      </c>
      <c r="K236" s="39" t="inlineStr">
        <is>
          <t>number</t>
        </is>
      </c>
      <c r="L236" s="39" t="inlineStr">
        <is>
          <t>currency</t>
        </is>
      </c>
      <c r="M236" s="39" t="inlineStr"/>
      <c r="N236" s="39" t="inlineStr">
        <is>
          <t>100022</t>
        </is>
      </c>
      <c r="O236" s="39" t="inlineStr">
        <is>
          <t>0</t>
        </is>
      </c>
      <c r="P236" s="39" t="inlineStr"/>
      <c r="Q236" s="39" t="inlineStr"/>
      <c r="R236" s="39" t="inlineStr">
        <is>
          <t>1</t>
        </is>
      </c>
      <c r="S236" s="39" t="inlineStr"/>
      <c r="T236" s="39" t="inlineStr"/>
      <c r="U236" s="39" t="inlineStr"/>
    </row>
    <row r="237">
      <c r="A237" s="26" t="inlineStr">
        <is>
          <t>FINS_PR_236_v1</t>
        </is>
      </c>
      <c r="B237" s="40" t="inlineStr">
        <is>
          <t>Marketing and Promotion Expenses</t>
        </is>
      </c>
      <c r="C237" s="40" t="inlineStr">
        <is>
          <t>Marketing and Promotion Expenses - RoW</t>
        </is>
      </c>
      <c r="D237" s="40" t="inlineStr">
        <is>
          <t>Expenditure - Operating and Administrative Expenses</t>
        </is>
      </c>
      <c r="E237" s="40" t="inlineStr">
        <is>
          <t>Prudential</t>
        </is>
      </c>
      <c r="F237" s="40" t="b">
        <v>0</v>
      </c>
      <c r="G237" s="40" t="inlineStr">
        <is>
          <t>FINS_GI_11 &lt;&gt; "Yes"</t>
        </is>
      </c>
      <c r="H237" s="40" t="inlineStr">
        <is>
          <t>“Pure Account Information Service Provider” (FINS_GI_11) is not “Yes”</t>
        </is>
      </c>
      <c r="I237" s="40" t="inlineStr">
        <is>
          <t>Conditional</t>
        </is>
      </c>
      <c r="J237" s="40" t="inlineStr">
        <is>
          <t>array</t>
        </is>
      </c>
      <c r="K237" s="40" t="inlineStr">
        <is>
          <t>number</t>
        </is>
      </c>
      <c r="L237" s="40" t="inlineStr">
        <is>
          <t>currency</t>
        </is>
      </c>
      <c r="M237" s="40" t="inlineStr"/>
      <c r="N237" s="40" t="inlineStr">
        <is>
          <t>100023</t>
        </is>
      </c>
      <c r="O237" s="40" t="inlineStr">
        <is>
          <t>0</t>
        </is>
      </c>
      <c r="P237" s="40" t="inlineStr"/>
      <c r="Q237" s="40" t="inlineStr"/>
      <c r="R237" s="40" t="inlineStr">
        <is>
          <t>1</t>
        </is>
      </c>
      <c r="S237" s="40" t="inlineStr"/>
      <c r="T237" s="40" t="inlineStr"/>
      <c r="U237" s="40" t="inlineStr"/>
    </row>
    <row r="238">
      <c r="A238" s="38" t="inlineStr">
        <is>
          <t>FINS_PR_237_v1</t>
        </is>
      </c>
      <c r="B238" s="39" t="inlineStr">
        <is>
          <t>Non-recurrent expenses from non-ordinary activities</t>
        </is>
      </c>
      <c r="C238" s="39" t="inlineStr">
        <is>
          <t>Non-recurrent expenses from non-ordinary activities - Malta</t>
        </is>
      </c>
      <c r="D238" s="39" t="inlineStr">
        <is>
          <t>Expenditure - Operating and Administrative Expenses</t>
        </is>
      </c>
      <c r="E238" s="39" t="inlineStr">
        <is>
          <t>Prudential</t>
        </is>
      </c>
      <c r="F238" s="39" t="b">
        <v>0</v>
      </c>
      <c r="G238" s="39" t="inlineStr">
        <is>
          <t>FINS_GI_11 &lt;&gt; "Yes"</t>
        </is>
      </c>
      <c r="H238" s="39" t="inlineStr">
        <is>
          <t>“Pure Account Information Service Provider” (FINS_GI_11) is not “Yes”</t>
        </is>
      </c>
      <c r="I238" s="39" t="inlineStr">
        <is>
          <t>Conditional</t>
        </is>
      </c>
      <c r="J238" s="39" t="inlineStr">
        <is>
          <t>array</t>
        </is>
      </c>
      <c r="K238" s="39" t="inlineStr">
        <is>
          <t>number</t>
        </is>
      </c>
      <c r="L238" s="39" t="inlineStr">
        <is>
          <t>currency</t>
        </is>
      </c>
      <c r="M238" s="39" t="inlineStr"/>
      <c r="N238" s="39" t="inlineStr">
        <is>
          <t>100024</t>
        </is>
      </c>
      <c r="O238" s="39" t="inlineStr">
        <is>
          <t>0</t>
        </is>
      </c>
      <c r="P238" s="39" t="inlineStr"/>
      <c r="Q238" s="39" t="inlineStr"/>
      <c r="R238" s="39" t="inlineStr">
        <is>
          <t>1</t>
        </is>
      </c>
      <c r="S238" s="39" t="inlineStr"/>
      <c r="T238" s="39" t="inlineStr"/>
      <c r="U238" s="39" t="inlineStr"/>
    </row>
    <row r="239">
      <c r="A239" s="26" t="inlineStr">
        <is>
          <t>FINS_PR_238_v1</t>
        </is>
      </c>
      <c r="B239" s="40" t="inlineStr">
        <is>
          <t>Non-recurrent expenses from non-ordinary activities</t>
        </is>
      </c>
      <c r="C239" s="40" t="inlineStr">
        <is>
          <t>Non-recurrent expenses from non-ordinary activities - EU/EEA</t>
        </is>
      </c>
      <c r="D239" s="40" t="inlineStr">
        <is>
          <t>Expenditure - Operating and Administrative Expenses</t>
        </is>
      </c>
      <c r="E239" s="40" t="inlineStr">
        <is>
          <t>Prudential</t>
        </is>
      </c>
      <c r="F239" s="40" t="b">
        <v>0</v>
      </c>
      <c r="G239" s="40" t="inlineStr">
        <is>
          <t>FINS_GI_11 &lt;&gt; "Yes"</t>
        </is>
      </c>
      <c r="H239" s="40" t="inlineStr">
        <is>
          <t>“Pure Account Information Service Provider” (FINS_GI_11) is not “Yes”</t>
        </is>
      </c>
      <c r="I239" s="40" t="inlineStr">
        <is>
          <t>Conditional</t>
        </is>
      </c>
      <c r="J239" s="40" t="inlineStr">
        <is>
          <t>array</t>
        </is>
      </c>
      <c r="K239" s="40" t="inlineStr">
        <is>
          <t>number</t>
        </is>
      </c>
      <c r="L239" s="40" t="inlineStr">
        <is>
          <t>currency</t>
        </is>
      </c>
      <c r="M239" s="40" t="inlineStr"/>
      <c r="N239" s="40" t="inlineStr">
        <is>
          <t>100025</t>
        </is>
      </c>
      <c r="O239" s="40" t="inlineStr">
        <is>
          <t>0</t>
        </is>
      </c>
      <c r="P239" s="40" t="inlineStr"/>
      <c r="Q239" s="40" t="inlineStr"/>
      <c r="R239" s="40" t="inlineStr">
        <is>
          <t>1</t>
        </is>
      </c>
      <c r="S239" s="40" t="inlineStr"/>
      <c r="T239" s="40" t="inlineStr"/>
      <c r="U239" s="40" t="inlineStr"/>
    </row>
    <row r="240">
      <c r="A240" s="38" t="inlineStr">
        <is>
          <t>FINS_PR_239_v1</t>
        </is>
      </c>
      <c r="B240" s="39" t="inlineStr">
        <is>
          <t>Non-recurrent expenses from non-ordinary activities</t>
        </is>
      </c>
      <c r="C240" s="39" t="inlineStr">
        <is>
          <t>Non-recurrent expenses from non-ordinary activities - RoW</t>
        </is>
      </c>
      <c r="D240" s="39" t="inlineStr">
        <is>
          <t>Expenditure - Operating and Administrative Expenses</t>
        </is>
      </c>
      <c r="E240" s="39" t="inlineStr">
        <is>
          <t>Prudential</t>
        </is>
      </c>
      <c r="F240" s="39" t="b">
        <v>0</v>
      </c>
      <c r="G240" s="39" t="inlineStr">
        <is>
          <t>FINS_GI_11 &lt;&gt; "Yes"</t>
        </is>
      </c>
      <c r="H240" s="39" t="inlineStr">
        <is>
          <t>“Pure Account Information Service Provider” (FINS_GI_11) is not “Yes”</t>
        </is>
      </c>
      <c r="I240" s="39" t="inlineStr">
        <is>
          <t>Conditional</t>
        </is>
      </c>
      <c r="J240" s="39" t="inlineStr">
        <is>
          <t>array</t>
        </is>
      </c>
      <c r="K240" s="39" t="inlineStr">
        <is>
          <t>number</t>
        </is>
      </c>
      <c r="L240" s="39" t="inlineStr">
        <is>
          <t>currency</t>
        </is>
      </c>
      <c r="M240" s="39" t="inlineStr"/>
      <c r="N240" s="39" t="inlineStr">
        <is>
          <t>100026</t>
        </is>
      </c>
      <c r="O240" s="39" t="inlineStr">
        <is>
          <t>0</t>
        </is>
      </c>
      <c r="P240" s="39" t="inlineStr"/>
      <c r="Q240" s="39" t="inlineStr"/>
      <c r="R240" s="39" t="inlineStr">
        <is>
          <t>1</t>
        </is>
      </c>
      <c r="S240" s="39" t="inlineStr"/>
      <c r="T240" s="39" t="inlineStr"/>
      <c r="U240" s="39" t="inlineStr"/>
    </row>
    <row r="241">
      <c r="A241" s="26" t="inlineStr">
        <is>
          <t>FINS_PR_240_v1</t>
        </is>
      </c>
      <c r="B241" s="40" t="inlineStr">
        <is>
          <t>Management recharge expenses</t>
        </is>
      </c>
      <c r="C241" s="40" t="inlineStr">
        <is>
          <t>Management recharge expenses - Malta</t>
        </is>
      </c>
      <c r="D241" s="40" t="inlineStr">
        <is>
          <t>Expenditure - Operating and Administrative Expenses</t>
        </is>
      </c>
      <c r="E241" s="40" t="inlineStr">
        <is>
          <t>Prudential</t>
        </is>
      </c>
      <c r="F241" s="40" t="b">
        <v>0</v>
      </c>
      <c r="G241" s="40" t="inlineStr">
        <is>
          <t>FINS_GI_11 &lt;&gt; "Yes"</t>
        </is>
      </c>
      <c r="H241" s="40" t="inlineStr">
        <is>
          <t>“Pure Account Information Service Provider” (FINS_GI_11) is not “Yes”</t>
        </is>
      </c>
      <c r="I241" s="40" t="inlineStr">
        <is>
          <t>Conditional</t>
        </is>
      </c>
      <c r="J241" s="40" t="inlineStr">
        <is>
          <t>array</t>
        </is>
      </c>
      <c r="K241" s="40" t="inlineStr">
        <is>
          <t>number</t>
        </is>
      </c>
      <c r="L241" s="40" t="inlineStr">
        <is>
          <t>currency</t>
        </is>
      </c>
      <c r="M241" s="40" t="inlineStr"/>
      <c r="N241" s="40" t="inlineStr">
        <is>
          <t>100027</t>
        </is>
      </c>
      <c r="O241" s="40" t="inlineStr">
        <is>
          <t>0</t>
        </is>
      </c>
      <c r="P241" s="40" t="inlineStr"/>
      <c r="Q241" s="40" t="inlineStr"/>
      <c r="R241" s="40" t="inlineStr">
        <is>
          <t>1</t>
        </is>
      </c>
      <c r="S241" s="40" t="inlineStr"/>
      <c r="T241" s="40" t="inlineStr"/>
      <c r="U241" s="40" t="inlineStr"/>
    </row>
    <row r="242">
      <c r="A242" s="38" t="inlineStr">
        <is>
          <t>FINS_PR_241_v1</t>
        </is>
      </c>
      <c r="B242" s="39" t="inlineStr">
        <is>
          <t>Management recharge expenses</t>
        </is>
      </c>
      <c r="C242" s="39" t="inlineStr">
        <is>
          <t>Management recharge expenses - EU/EEA</t>
        </is>
      </c>
      <c r="D242" s="39" t="inlineStr">
        <is>
          <t>Expenditure - Operating and Administrative Expenses</t>
        </is>
      </c>
      <c r="E242" s="39" t="inlineStr">
        <is>
          <t>Prudential</t>
        </is>
      </c>
      <c r="F242" s="39" t="b">
        <v>0</v>
      </c>
      <c r="G242" s="39" t="inlineStr">
        <is>
          <t>FINS_GI_11 &lt;&gt; "Yes"</t>
        </is>
      </c>
      <c r="H242" s="39" t="inlineStr">
        <is>
          <t>“Pure Account Information Service Provider” (FINS_GI_11) is not “Yes”</t>
        </is>
      </c>
      <c r="I242" s="39" t="inlineStr">
        <is>
          <t>Conditional</t>
        </is>
      </c>
      <c r="J242" s="39" t="inlineStr">
        <is>
          <t>array</t>
        </is>
      </c>
      <c r="K242" s="39" t="inlineStr">
        <is>
          <t>number</t>
        </is>
      </c>
      <c r="L242" s="39" t="inlineStr">
        <is>
          <t>currency</t>
        </is>
      </c>
      <c r="M242" s="39" t="inlineStr"/>
      <c r="N242" s="39" t="inlineStr">
        <is>
          <t>100028</t>
        </is>
      </c>
      <c r="O242" s="39" t="inlineStr">
        <is>
          <t>0</t>
        </is>
      </c>
      <c r="P242" s="39" t="inlineStr"/>
      <c r="Q242" s="39" t="inlineStr"/>
      <c r="R242" s="39" t="inlineStr">
        <is>
          <t>1</t>
        </is>
      </c>
      <c r="S242" s="39" t="inlineStr"/>
      <c r="T242" s="39" t="inlineStr"/>
      <c r="U242" s="39" t="inlineStr"/>
    </row>
    <row r="243">
      <c r="A243" s="26" t="inlineStr">
        <is>
          <t>FINS_PR_242_v1</t>
        </is>
      </c>
      <c r="B243" s="40" t="inlineStr">
        <is>
          <t>Management recharge expenses</t>
        </is>
      </c>
      <c r="C243" s="40" t="inlineStr">
        <is>
          <t>Management recharge expenses - RoW</t>
        </is>
      </c>
      <c r="D243" s="40" t="inlineStr">
        <is>
          <t>Expenditure - Operating and Administrative Expenses</t>
        </is>
      </c>
      <c r="E243" s="40" t="inlineStr">
        <is>
          <t>Prudential</t>
        </is>
      </c>
      <c r="F243" s="40" t="b">
        <v>0</v>
      </c>
      <c r="G243" s="40" t="inlineStr">
        <is>
          <t>FINS_GI_11 &lt;&gt; "Yes"</t>
        </is>
      </c>
      <c r="H243" s="40" t="inlineStr">
        <is>
          <t>“Pure Account Information Service Provider” (FINS_GI_11) is not “Yes”</t>
        </is>
      </c>
      <c r="I243" s="40" t="inlineStr">
        <is>
          <t>Conditional</t>
        </is>
      </c>
      <c r="J243" s="40" t="inlineStr">
        <is>
          <t>array</t>
        </is>
      </c>
      <c r="K243" s="40" t="inlineStr">
        <is>
          <t>number</t>
        </is>
      </c>
      <c r="L243" s="40" t="inlineStr">
        <is>
          <t>currency</t>
        </is>
      </c>
      <c r="M243" s="40" t="inlineStr"/>
      <c r="N243" s="40" t="inlineStr">
        <is>
          <t>100029</t>
        </is>
      </c>
      <c r="O243" s="40" t="inlineStr">
        <is>
          <t>0</t>
        </is>
      </c>
      <c r="P243" s="40" t="inlineStr"/>
      <c r="Q243" s="40" t="inlineStr"/>
      <c r="R243" s="40" t="inlineStr">
        <is>
          <t>1</t>
        </is>
      </c>
      <c r="S243" s="40" t="inlineStr"/>
      <c r="T243" s="40" t="inlineStr"/>
      <c r="U243" s="40" t="inlineStr"/>
    </row>
    <row r="244">
      <c r="A244" s="38" t="inlineStr">
        <is>
          <t>FINS_PR_243_v1</t>
        </is>
      </c>
      <c r="B244" s="39" t="inlineStr">
        <is>
          <t>Lease expenses</t>
        </is>
      </c>
      <c r="C244" s="39" t="inlineStr">
        <is>
          <t>Lease expenses - Malta</t>
        </is>
      </c>
      <c r="D244" s="39" t="inlineStr">
        <is>
          <t>Expenditure - Operating and Administrative Expenses</t>
        </is>
      </c>
      <c r="E244" s="39" t="inlineStr">
        <is>
          <t>Prudential</t>
        </is>
      </c>
      <c r="F244" s="39" t="b">
        <v>0</v>
      </c>
      <c r="G244" s="39" t="inlineStr">
        <is>
          <t>FINS_GI_11 &lt;&gt; "Yes"</t>
        </is>
      </c>
      <c r="H244" s="39" t="inlineStr">
        <is>
          <t>“Pure Account Information Service Provider” (FINS_GI_11) is not “Yes”</t>
        </is>
      </c>
      <c r="I244" s="39" t="inlineStr">
        <is>
          <t>Conditional</t>
        </is>
      </c>
      <c r="J244" s="39" t="inlineStr">
        <is>
          <t>array</t>
        </is>
      </c>
      <c r="K244" s="39" t="inlineStr">
        <is>
          <t>number</t>
        </is>
      </c>
      <c r="L244" s="39" t="inlineStr">
        <is>
          <t>currency</t>
        </is>
      </c>
      <c r="M244" s="39" t="inlineStr"/>
      <c r="N244" s="39" t="inlineStr">
        <is>
          <t>100030</t>
        </is>
      </c>
      <c r="O244" s="39" t="inlineStr">
        <is>
          <t>0</t>
        </is>
      </c>
      <c r="P244" s="39" t="inlineStr"/>
      <c r="Q244" s="39" t="inlineStr"/>
      <c r="R244" s="39" t="inlineStr">
        <is>
          <t>1</t>
        </is>
      </c>
      <c r="S244" s="39" t="inlineStr"/>
      <c r="T244" s="39" t="inlineStr"/>
      <c r="U244" s="39" t="inlineStr"/>
    </row>
    <row r="245">
      <c r="A245" s="26" t="inlineStr">
        <is>
          <t>FINS_PR_244_v1</t>
        </is>
      </c>
      <c r="B245" s="40" t="inlineStr">
        <is>
          <t>Lease expenses</t>
        </is>
      </c>
      <c r="C245" s="40" t="inlineStr">
        <is>
          <t>Lease expenses - EU/EEA</t>
        </is>
      </c>
      <c r="D245" s="40" t="inlineStr">
        <is>
          <t>Expenditure - Operating and Administrative Expenses</t>
        </is>
      </c>
      <c r="E245" s="40" t="inlineStr">
        <is>
          <t>Prudential</t>
        </is>
      </c>
      <c r="F245" s="40" t="b">
        <v>0</v>
      </c>
      <c r="G245" s="40" t="inlineStr">
        <is>
          <t>FINS_GI_11 &lt;&gt; "Yes"</t>
        </is>
      </c>
      <c r="H245" s="40" t="inlineStr">
        <is>
          <t>“Pure Account Information Service Provider” (FINS_GI_11) is not “Yes”</t>
        </is>
      </c>
      <c r="I245" s="40" t="inlineStr">
        <is>
          <t>Conditional</t>
        </is>
      </c>
      <c r="J245" s="40" t="inlineStr">
        <is>
          <t>array</t>
        </is>
      </c>
      <c r="K245" s="40" t="inlineStr">
        <is>
          <t>number</t>
        </is>
      </c>
      <c r="L245" s="40" t="inlineStr">
        <is>
          <t>currency</t>
        </is>
      </c>
      <c r="M245" s="40" t="inlineStr"/>
      <c r="N245" s="40" t="inlineStr">
        <is>
          <t>100031</t>
        </is>
      </c>
      <c r="O245" s="40" t="inlineStr">
        <is>
          <t>0</t>
        </is>
      </c>
      <c r="P245" s="40" t="inlineStr"/>
      <c r="Q245" s="40" t="inlineStr"/>
      <c r="R245" s="40" t="inlineStr">
        <is>
          <t>1</t>
        </is>
      </c>
      <c r="S245" s="40" t="inlineStr"/>
      <c r="T245" s="40" t="inlineStr"/>
      <c r="U245" s="40" t="inlineStr"/>
    </row>
    <row r="246">
      <c r="A246" s="38" t="inlineStr">
        <is>
          <t>FINS_PR_245_v1</t>
        </is>
      </c>
      <c r="B246" s="39" t="inlineStr">
        <is>
          <t>Lease expenses</t>
        </is>
      </c>
      <c r="C246" s="39" t="inlineStr">
        <is>
          <t>Lease expenses - RoW</t>
        </is>
      </c>
      <c r="D246" s="39" t="inlineStr">
        <is>
          <t>Expenditure - Operating and Administrative Expenses</t>
        </is>
      </c>
      <c r="E246" s="39" t="inlineStr">
        <is>
          <t>Prudential</t>
        </is>
      </c>
      <c r="F246" s="39" t="b">
        <v>0</v>
      </c>
      <c r="G246" s="39" t="inlineStr">
        <is>
          <t>FINS_GI_11 &lt;&gt; "Yes"</t>
        </is>
      </c>
      <c r="H246" s="39" t="inlineStr">
        <is>
          <t>“Pure Account Information Service Provider” (FINS_GI_11) is not “Yes”</t>
        </is>
      </c>
      <c r="I246" s="39" t="inlineStr">
        <is>
          <t>Conditional</t>
        </is>
      </c>
      <c r="J246" s="39" t="inlineStr">
        <is>
          <t>array</t>
        </is>
      </c>
      <c r="K246" s="39" t="inlineStr">
        <is>
          <t>number</t>
        </is>
      </c>
      <c r="L246" s="39" t="inlineStr">
        <is>
          <t>currency</t>
        </is>
      </c>
      <c r="M246" s="39" t="inlineStr"/>
      <c r="N246" s="39" t="inlineStr">
        <is>
          <t>100032</t>
        </is>
      </c>
      <c r="O246" s="39" t="inlineStr">
        <is>
          <t>0</t>
        </is>
      </c>
      <c r="P246" s="39" t="inlineStr"/>
      <c r="Q246" s="39" t="inlineStr"/>
      <c r="R246" s="39" t="inlineStr">
        <is>
          <t>1</t>
        </is>
      </c>
      <c r="S246" s="39" t="inlineStr"/>
      <c r="T246" s="39" t="inlineStr"/>
      <c r="U246" s="39" t="inlineStr"/>
    </row>
    <row r="247">
      <c r="A247" s="26" t="inlineStr">
        <is>
          <t>FINS_PR_246_v1</t>
        </is>
      </c>
      <c r="B247" s="40" t="inlineStr">
        <is>
          <t>Consultation expenses</t>
        </is>
      </c>
      <c r="C247" s="40" t="inlineStr">
        <is>
          <t>Consultation expenses - Malta</t>
        </is>
      </c>
      <c r="D247" s="40" t="inlineStr">
        <is>
          <t>Expenditure - Operating and Administrative Expenses</t>
        </is>
      </c>
      <c r="E247" s="40" t="inlineStr">
        <is>
          <t>Prudential</t>
        </is>
      </c>
      <c r="F247" s="40" t="b">
        <v>0</v>
      </c>
      <c r="G247" s="40" t="inlineStr">
        <is>
          <t>FINS_GI_11 &lt;&gt; "Yes"</t>
        </is>
      </c>
      <c r="H247" s="40" t="inlineStr">
        <is>
          <t>“Pure Account Information Service Provider” (FINS_GI_11) is not “Yes”</t>
        </is>
      </c>
      <c r="I247" s="40" t="inlineStr">
        <is>
          <t>Conditional</t>
        </is>
      </c>
      <c r="J247" s="40" t="inlineStr">
        <is>
          <t>array</t>
        </is>
      </c>
      <c r="K247" s="40" t="inlineStr">
        <is>
          <t>number</t>
        </is>
      </c>
      <c r="L247" s="40" t="inlineStr">
        <is>
          <t>currency</t>
        </is>
      </c>
      <c r="M247" s="40" t="inlineStr"/>
      <c r="N247" s="40" t="inlineStr">
        <is>
          <t>100033</t>
        </is>
      </c>
      <c r="O247" s="40" t="inlineStr">
        <is>
          <t>0</t>
        </is>
      </c>
      <c r="P247" s="40" t="inlineStr"/>
      <c r="Q247" s="40" t="inlineStr"/>
      <c r="R247" s="40" t="inlineStr">
        <is>
          <t>1</t>
        </is>
      </c>
      <c r="S247" s="40" t="inlineStr"/>
      <c r="T247" s="40" t="inlineStr"/>
      <c r="U247" s="40" t="inlineStr"/>
    </row>
    <row r="248">
      <c r="A248" s="38" t="inlineStr">
        <is>
          <t>FINS_PR_247_v1</t>
        </is>
      </c>
      <c r="B248" s="39" t="inlineStr">
        <is>
          <t>Consultation expenses</t>
        </is>
      </c>
      <c r="C248" s="39" t="inlineStr">
        <is>
          <t>Consultation expenses - EU/EEA</t>
        </is>
      </c>
      <c r="D248" s="39" t="inlineStr">
        <is>
          <t>Expenditure - Operating and Administrative Expenses</t>
        </is>
      </c>
      <c r="E248" s="39" t="inlineStr">
        <is>
          <t>Prudential</t>
        </is>
      </c>
      <c r="F248" s="39" t="b">
        <v>0</v>
      </c>
      <c r="G248" s="39" t="inlineStr">
        <is>
          <t>FINS_GI_11 &lt;&gt; "Yes"</t>
        </is>
      </c>
      <c r="H248" s="39" t="inlineStr">
        <is>
          <t>“Pure Account Information Service Provider” (FINS_GI_11) is not “Yes”</t>
        </is>
      </c>
      <c r="I248" s="39" t="inlineStr">
        <is>
          <t>Conditional</t>
        </is>
      </c>
      <c r="J248" s="39" t="inlineStr">
        <is>
          <t>array</t>
        </is>
      </c>
      <c r="K248" s="39" t="inlineStr">
        <is>
          <t>number</t>
        </is>
      </c>
      <c r="L248" s="39" t="inlineStr">
        <is>
          <t>currency</t>
        </is>
      </c>
      <c r="M248" s="39" t="inlineStr"/>
      <c r="N248" s="39" t="inlineStr">
        <is>
          <t>100034</t>
        </is>
      </c>
      <c r="O248" s="39" t="inlineStr">
        <is>
          <t>0</t>
        </is>
      </c>
      <c r="P248" s="39" t="inlineStr"/>
      <c r="Q248" s="39" t="inlineStr"/>
      <c r="R248" s="39" t="inlineStr">
        <is>
          <t>1</t>
        </is>
      </c>
      <c r="S248" s="39" t="inlineStr"/>
      <c r="T248" s="39" t="inlineStr"/>
      <c r="U248" s="39" t="inlineStr"/>
    </row>
    <row r="249">
      <c r="A249" s="26" t="inlineStr">
        <is>
          <t>FINS_PR_248_v1</t>
        </is>
      </c>
      <c r="B249" s="40" t="inlineStr">
        <is>
          <t>Consultation expenses</t>
        </is>
      </c>
      <c r="C249" s="40" t="inlineStr">
        <is>
          <t>Consultation expenses - RoW</t>
        </is>
      </c>
      <c r="D249" s="40" t="inlineStr">
        <is>
          <t>Expenditure - Operating and Administrative Expenses</t>
        </is>
      </c>
      <c r="E249" s="40" t="inlineStr">
        <is>
          <t>Prudential</t>
        </is>
      </c>
      <c r="F249" s="40" t="b">
        <v>0</v>
      </c>
      <c r="G249" s="40" t="inlineStr">
        <is>
          <t>FINS_GI_11 &lt;&gt; "Yes"</t>
        </is>
      </c>
      <c r="H249" s="40" t="inlineStr">
        <is>
          <t>“Pure Account Information Service Provider” (FINS_GI_11) is not “Yes”</t>
        </is>
      </c>
      <c r="I249" s="40" t="inlineStr">
        <is>
          <t>Conditional</t>
        </is>
      </c>
      <c r="J249" s="40" t="inlineStr">
        <is>
          <t>array</t>
        </is>
      </c>
      <c r="K249" s="40" t="inlineStr">
        <is>
          <t>number</t>
        </is>
      </c>
      <c r="L249" s="40" t="inlineStr">
        <is>
          <t>currency</t>
        </is>
      </c>
      <c r="M249" s="40" t="inlineStr"/>
      <c r="N249" s="40" t="inlineStr">
        <is>
          <t>100035</t>
        </is>
      </c>
      <c r="O249" s="40" t="inlineStr">
        <is>
          <t>0</t>
        </is>
      </c>
      <c r="P249" s="40" t="inlineStr"/>
      <c r="Q249" s="40" t="inlineStr"/>
      <c r="R249" s="40" t="inlineStr">
        <is>
          <t>1</t>
        </is>
      </c>
      <c r="S249" s="40" t="inlineStr"/>
      <c r="T249" s="40" t="inlineStr"/>
      <c r="U249" s="40" t="inlineStr"/>
    </row>
    <row r="250">
      <c r="A250" s="38" t="inlineStr">
        <is>
          <t>FINS_PR_249_v1</t>
        </is>
      </c>
      <c r="B250" s="39" t="inlineStr">
        <is>
          <t>Other administrative expenses</t>
        </is>
      </c>
      <c r="C250" s="39" t="inlineStr">
        <is>
          <t>Other administrative expenses - Malta</t>
        </is>
      </c>
      <c r="D250" s="39" t="inlineStr">
        <is>
          <t>Expenditure - Operating and Administrative Expenses</t>
        </is>
      </c>
      <c r="E250" s="39" t="inlineStr">
        <is>
          <t>Prudential</t>
        </is>
      </c>
      <c r="F250" s="39" t="b">
        <v>0</v>
      </c>
      <c r="G250" s="39" t="inlineStr">
        <is>
          <t>FINS_GI_11 &lt;&gt; "Yes"</t>
        </is>
      </c>
      <c r="H250" s="39" t="inlineStr">
        <is>
          <t>“Pure Account Information Service Provider” (FINS_GI_11) is not “Yes”</t>
        </is>
      </c>
      <c r="I250" s="39" t="inlineStr">
        <is>
          <t>Conditional</t>
        </is>
      </c>
      <c r="J250" s="39" t="inlineStr">
        <is>
          <t>array</t>
        </is>
      </c>
      <c r="K250" s="39" t="inlineStr">
        <is>
          <t>number</t>
        </is>
      </c>
      <c r="L250" s="39" t="inlineStr">
        <is>
          <t>currency</t>
        </is>
      </c>
      <c r="M250" s="39" t="inlineStr"/>
      <c r="N250" s="39" t="inlineStr">
        <is>
          <t>100036</t>
        </is>
      </c>
      <c r="O250" s="39" t="inlineStr">
        <is>
          <t>0</t>
        </is>
      </c>
      <c r="P250" s="39" t="inlineStr"/>
      <c r="Q250" s="39" t="inlineStr"/>
      <c r="R250" s="39" t="inlineStr">
        <is>
          <t>1</t>
        </is>
      </c>
      <c r="S250" s="39" t="inlineStr"/>
      <c r="T250" s="39" t="inlineStr"/>
      <c r="U250" s="39" t="inlineStr"/>
    </row>
    <row r="251">
      <c r="A251" s="26" t="inlineStr">
        <is>
          <t>FINS_PR_250_v1</t>
        </is>
      </c>
      <c r="B251" s="40" t="inlineStr">
        <is>
          <t>Other administrative expenses</t>
        </is>
      </c>
      <c r="C251" s="40" t="inlineStr">
        <is>
          <t>Other administrative expenses - EU/EEA</t>
        </is>
      </c>
      <c r="D251" s="40" t="inlineStr">
        <is>
          <t>Expenditure - Operating and Administrative Expenses</t>
        </is>
      </c>
      <c r="E251" s="40" t="inlineStr">
        <is>
          <t>Prudential</t>
        </is>
      </c>
      <c r="F251" s="40" t="b">
        <v>0</v>
      </c>
      <c r="G251" s="40" t="inlineStr">
        <is>
          <t>FINS_GI_11 &lt;&gt; "Yes"</t>
        </is>
      </c>
      <c r="H251" s="40" t="inlineStr">
        <is>
          <t>“Pure Account Information Service Provider” (FINS_GI_11) is not “Yes”</t>
        </is>
      </c>
      <c r="I251" s="40" t="inlineStr">
        <is>
          <t>Conditional</t>
        </is>
      </c>
      <c r="J251" s="40" t="inlineStr">
        <is>
          <t>array</t>
        </is>
      </c>
      <c r="K251" s="40" t="inlineStr">
        <is>
          <t>number</t>
        </is>
      </c>
      <c r="L251" s="40" t="inlineStr">
        <is>
          <t>currency</t>
        </is>
      </c>
      <c r="M251" s="40" t="inlineStr"/>
      <c r="N251" s="40" t="inlineStr">
        <is>
          <t>100037</t>
        </is>
      </c>
      <c r="O251" s="40" t="inlineStr">
        <is>
          <t>0</t>
        </is>
      </c>
      <c r="P251" s="40" t="inlineStr"/>
      <c r="Q251" s="40" t="inlineStr"/>
      <c r="R251" s="40" t="inlineStr">
        <is>
          <t>1</t>
        </is>
      </c>
      <c r="S251" s="40" t="inlineStr"/>
      <c r="T251" s="40" t="inlineStr"/>
      <c r="U251" s="40" t="inlineStr"/>
    </row>
    <row r="252">
      <c r="A252" s="38" t="inlineStr">
        <is>
          <t>FINS_PR_251_v1</t>
        </is>
      </c>
      <c r="B252" s="39" t="inlineStr">
        <is>
          <t>Other administrative expenses</t>
        </is>
      </c>
      <c r="C252" s="39" t="inlineStr">
        <is>
          <t>Other administrative expenses - RoW</t>
        </is>
      </c>
      <c r="D252" s="39" t="inlineStr">
        <is>
          <t>Expenditure - Operating and Administrative Expenses</t>
        </is>
      </c>
      <c r="E252" s="39" t="inlineStr">
        <is>
          <t>Prudential</t>
        </is>
      </c>
      <c r="F252" s="39" t="b">
        <v>0</v>
      </c>
      <c r="G252" s="39" t="inlineStr">
        <is>
          <t>FINS_GI_11 &lt;&gt; "Yes"</t>
        </is>
      </c>
      <c r="H252" s="39" t="inlineStr">
        <is>
          <t>“Pure Account Information Service Provider” (FINS_GI_11) is not “Yes”</t>
        </is>
      </c>
      <c r="I252" s="39" t="inlineStr">
        <is>
          <t>Conditional</t>
        </is>
      </c>
      <c r="J252" s="39" t="inlineStr">
        <is>
          <t>array</t>
        </is>
      </c>
      <c r="K252" s="39" t="inlineStr">
        <is>
          <t>number</t>
        </is>
      </c>
      <c r="L252" s="39" t="inlineStr">
        <is>
          <t>currency</t>
        </is>
      </c>
      <c r="M252" s="39" t="inlineStr"/>
      <c r="N252" s="39" t="inlineStr">
        <is>
          <t>100038</t>
        </is>
      </c>
      <c r="O252" s="39" t="inlineStr">
        <is>
          <t>0</t>
        </is>
      </c>
      <c r="P252" s="39" t="inlineStr"/>
      <c r="Q252" s="39" t="inlineStr"/>
      <c r="R252" s="39" t="inlineStr">
        <is>
          <t>1</t>
        </is>
      </c>
      <c r="S252" s="39" t="inlineStr"/>
      <c r="T252" s="39" t="inlineStr"/>
      <c r="U252" s="39" t="inlineStr"/>
    </row>
    <row r="253">
      <c r="A253" s="26" t="inlineStr">
        <is>
          <t>FINS_PR_252_v1</t>
        </is>
      </c>
      <c r="B253" s="40" t="inlineStr">
        <is>
          <t>Details of other administrative expenses</t>
        </is>
      </c>
      <c r="C253" s="40" t="inlineStr">
        <is>
          <t>Details of other administrative expenses</t>
        </is>
      </c>
      <c r="D253" s="40" t="inlineStr">
        <is>
          <t>Expenditure - Operating and Administrative Expenses</t>
        </is>
      </c>
      <c r="E253" s="40" t="inlineStr">
        <is>
          <t>Prudential</t>
        </is>
      </c>
      <c r="F253" s="40" t="b">
        <v>0</v>
      </c>
      <c r="G253" s="40" t="inlineStr">
        <is>
          <t>AND(OR(FINS_PR_249 &gt; 0, FINS_PR_250 &gt; 0, FINS_PR_251 &gt; 0), FINS_GI_11 &lt;&gt; "Yes")</t>
        </is>
      </c>
      <c r="H253" s="40" t="inlineStr">
        <is>
          <t>All of these conditions must be met: At least one of these conditions must be met: “Other administrative expenses” (FINS_PR_249) is greater than “0”; or “Other administrative expenses” (FINS_PR_250) is greater than “0”; or “Other administrative expenses” (FINS_PR_251) is greater than “0”; and “Pure Account Information Service Provider” (FINS_GI_11) is not “Yes”</t>
        </is>
      </c>
      <c r="I253" s="40" t="inlineStr">
        <is>
          <t>Conditional</t>
        </is>
      </c>
      <c r="J253" s="40" t="inlineStr">
        <is>
          <t>string</t>
        </is>
      </c>
      <c r="K253" s="40" t="inlineStr"/>
      <c r="L253" s="40" t="inlineStr"/>
      <c r="M253" s="40" t="inlineStr"/>
      <c r="N253" s="40" t="inlineStr">
        <is>
          <t>detail</t>
        </is>
      </c>
      <c r="O253" s="40" t="inlineStr"/>
      <c r="P253" s="40" t="inlineStr"/>
      <c r="Q253" s="40" t="inlineStr"/>
      <c r="R253" s="40" t="inlineStr"/>
      <c r="S253" s="40" t="inlineStr">
        <is>
          <t>0</t>
        </is>
      </c>
      <c r="T253" s="40" t="inlineStr"/>
      <c r="U253" s="40" t="inlineStr"/>
    </row>
    <row r="254">
      <c r="A254" s="38" t="inlineStr">
        <is>
          <t>FINS_PR_253_v1</t>
        </is>
      </c>
      <c r="B254" s="39" t="inlineStr">
        <is>
          <t>Unrealised losses on financial assets measured at fair value through profit or loss</t>
        </is>
      </c>
      <c r="C254" s="39" t="inlineStr">
        <is>
          <t>Unrealised losses on financial assets measured at fair value through profit or loss - Malta</t>
        </is>
      </c>
      <c r="D254" s="39" t="inlineStr">
        <is>
          <t>Expenditure - Finance Costs</t>
        </is>
      </c>
      <c r="E254" s="39" t="inlineStr">
        <is>
          <t>Prudential</t>
        </is>
      </c>
      <c r="F254" s="39" t="b">
        <v>0</v>
      </c>
      <c r="G254" s="39" t="inlineStr">
        <is>
          <t>FINS_GI_11 &lt;&gt; "Yes"</t>
        </is>
      </c>
      <c r="H254" s="39" t="inlineStr">
        <is>
          <t>“Pure Account Information Service Provider” (FINS_GI_11) is not “Yes”</t>
        </is>
      </c>
      <c r="I254" s="39" t="inlineStr">
        <is>
          <t>Conditional</t>
        </is>
      </c>
      <c r="J254" s="39" t="inlineStr">
        <is>
          <t>array</t>
        </is>
      </c>
      <c r="K254" s="39" t="inlineStr">
        <is>
          <t>number</t>
        </is>
      </c>
      <c r="L254" s="39" t="inlineStr">
        <is>
          <t>currency</t>
        </is>
      </c>
      <c r="M254" s="39" t="inlineStr"/>
      <c r="N254" s="39" t="inlineStr">
        <is>
          <t>113000</t>
        </is>
      </c>
      <c r="O254" s="39" t="inlineStr">
        <is>
          <t>0</t>
        </is>
      </c>
      <c r="P254" s="39" t="inlineStr"/>
      <c r="Q254" s="39" t="inlineStr"/>
      <c r="R254" s="39" t="inlineStr">
        <is>
          <t>1</t>
        </is>
      </c>
      <c r="S254" s="39" t="inlineStr"/>
      <c r="T254" s="39" t="inlineStr"/>
      <c r="U254" s="39" t="inlineStr"/>
    </row>
    <row r="255">
      <c r="A255" s="26" t="inlineStr">
        <is>
          <t>FINS_PR_254_v1</t>
        </is>
      </c>
      <c r="B255" s="40" t="inlineStr">
        <is>
          <t>Unrealised losses on financial assets measured at fair value through profit or loss</t>
        </is>
      </c>
      <c r="C255" s="40" t="inlineStr">
        <is>
          <t>Unrealised losses on financial assets measured at fair value through profit or loss - EU/EEA</t>
        </is>
      </c>
      <c r="D255" s="40" t="inlineStr">
        <is>
          <t>Expenditure - Finance Costs</t>
        </is>
      </c>
      <c r="E255" s="40" t="inlineStr">
        <is>
          <t>Prudential</t>
        </is>
      </c>
      <c r="F255" s="40" t="b">
        <v>0</v>
      </c>
      <c r="G255" s="40" t="inlineStr">
        <is>
          <t>FINS_GI_11 &lt;&gt; "Yes"</t>
        </is>
      </c>
      <c r="H255" s="40" t="inlineStr">
        <is>
          <t>“Pure Account Information Service Provider” (FINS_GI_11) is not “Yes”</t>
        </is>
      </c>
      <c r="I255" s="40" t="inlineStr">
        <is>
          <t>Conditional</t>
        </is>
      </c>
      <c r="J255" s="40" t="inlineStr">
        <is>
          <t>array</t>
        </is>
      </c>
      <c r="K255" s="40" t="inlineStr">
        <is>
          <t>number</t>
        </is>
      </c>
      <c r="L255" s="40" t="inlineStr">
        <is>
          <t>currency</t>
        </is>
      </c>
      <c r="M255" s="40" t="inlineStr"/>
      <c r="N255" s="40" t="inlineStr">
        <is>
          <t>113001</t>
        </is>
      </c>
      <c r="O255" s="40" t="inlineStr">
        <is>
          <t>0</t>
        </is>
      </c>
      <c r="P255" s="40" t="inlineStr"/>
      <c r="Q255" s="40" t="inlineStr"/>
      <c r="R255" s="40" t="inlineStr">
        <is>
          <t>1</t>
        </is>
      </c>
      <c r="S255" s="40" t="inlineStr"/>
      <c r="T255" s="40" t="inlineStr"/>
      <c r="U255" s="40" t="inlineStr"/>
    </row>
    <row r="256">
      <c r="A256" s="38" t="inlineStr">
        <is>
          <t>FINS_PR_255_v1</t>
        </is>
      </c>
      <c r="B256" s="39" t="inlineStr">
        <is>
          <t>Unrealised losses on financial assets measured at fair value through profit or loss</t>
        </is>
      </c>
      <c r="C256" s="39" t="inlineStr">
        <is>
          <t>Unrealised losses on financial assets measured at fair value through profit or loss - RoW</t>
        </is>
      </c>
      <c r="D256" s="39" t="inlineStr">
        <is>
          <t>Expenditure - Finance Costs</t>
        </is>
      </c>
      <c r="E256" s="39" t="inlineStr">
        <is>
          <t>Prudential</t>
        </is>
      </c>
      <c r="F256" s="39" t="b">
        <v>0</v>
      </c>
      <c r="G256" s="39" t="inlineStr">
        <is>
          <t>FINS_GI_11 &lt;&gt; "Yes"</t>
        </is>
      </c>
      <c r="H256" s="39" t="inlineStr">
        <is>
          <t>“Pure Account Information Service Provider” (FINS_GI_11) is not “Yes”</t>
        </is>
      </c>
      <c r="I256" s="39" t="inlineStr">
        <is>
          <t>Conditional</t>
        </is>
      </c>
      <c r="J256" s="39" t="inlineStr">
        <is>
          <t>array</t>
        </is>
      </c>
      <c r="K256" s="39" t="inlineStr">
        <is>
          <t>number</t>
        </is>
      </c>
      <c r="L256" s="39" t="inlineStr">
        <is>
          <t>currency</t>
        </is>
      </c>
      <c r="M256" s="39" t="inlineStr"/>
      <c r="N256" s="39" t="inlineStr">
        <is>
          <t>113002</t>
        </is>
      </c>
      <c r="O256" s="39" t="inlineStr">
        <is>
          <t>0</t>
        </is>
      </c>
      <c r="P256" s="39" t="inlineStr"/>
      <c r="Q256" s="39" t="inlineStr"/>
      <c r="R256" s="39" t="inlineStr">
        <is>
          <t>1</t>
        </is>
      </c>
      <c r="S256" s="39" t="inlineStr"/>
      <c r="T256" s="39" t="inlineStr"/>
      <c r="U256" s="39" t="inlineStr"/>
    </row>
    <row r="257">
      <c r="A257" s="26" t="inlineStr">
        <is>
          <t>FINS_PR_256_v1</t>
        </is>
      </c>
      <c r="B257" s="40" t="inlineStr">
        <is>
          <t>Realised losses on financial assets measured at fair value through profit or loss</t>
        </is>
      </c>
      <c r="C257" s="40" t="inlineStr">
        <is>
          <t>Realised losses on financial assets measured at fair value through profit or loss - Malta</t>
        </is>
      </c>
      <c r="D257" s="40" t="inlineStr">
        <is>
          <t>Expenditure - Finance Costs</t>
        </is>
      </c>
      <c r="E257" s="40" t="inlineStr">
        <is>
          <t>Prudential</t>
        </is>
      </c>
      <c r="F257" s="40" t="b">
        <v>0</v>
      </c>
      <c r="G257" s="40" t="inlineStr">
        <is>
          <t>FINS_GI_11 &lt;&gt; "Yes"</t>
        </is>
      </c>
      <c r="H257" s="40" t="inlineStr">
        <is>
          <t>“Pure Account Information Service Provider” (FINS_GI_11) is not “Yes”</t>
        </is>
      </c>
      <c r="I257" s="40" t="inlineStr">
        <is>
          <t>Conditional</t>
        </is>
      </c>
      <c r="J257" s="40" t="inlineStr">
        <is>
          <t>array</t>
        </is>
      </c>
      <c r="K257" s="40" t="inlineStr">
        <is>
          <t>number</t>
        </is>
      </c>
      <c r="L257" s="40" t="inlineStr">
        <is>
          <t>currency</t>
        </is>
      </c>
      <c r="M257" s="40" t="inlineStr"/>
      <c r="N257" s="40" t="inlineStr">
        <is>
          <t>113003</t>
        </is>
      </c>
      <c r="O257" s="40" t="inlineStr">
        <is>
          <t>0</t>
        </is>
      </c>
      <c r="P257" s="40" t="inlineStr"/>
      <c r="Q257" s="40" t="inlineStr"/>
      <c r="R257" s="40" t="inlineStr">
        <is>
          <t>1</t>
        </is>
      </c>
      <c r="S257" s="40" t="inlineStr"/>
      <c r="T257" s="40" t="inlineStr"/>
      <c r="U257" s="40" t="inlineStr"/>
    </row>
    <row r="258">
      <c r="A258" s="38" t="inlineStr">
        <is>
          <t>FINS_PR_257_v1</t>
        </is>
      </c>
      <c r="B258" s="39" t="inlineStr">
        <is>
          <t>Realised losses on financial assets measured at fair value through profit or loss</t>
        </is>
      </c>
      <c r="C258" s="39" t="inlineStr">
        <is>
          <t>Realised losses on financial assets measured at fair value through profit or loss - EU/EEA</t>
        </is>
      </c>
      <c r="D258" s="39" t="inlineStr">
        <is>
          <t>Expenditure - Finance Costs</t>
        </is>
      </c>
      <c r="E258" s="39" t="inlineStr">
        <is>
          <t>Prudential</t>
        </is>
      </c>
      <c r="F258" s="39" t="b">
        <v>0</v>
      </c>
      <c r="G258" s="39" t="inlineStr">
        <is>
          <t>FINS_GI_11 &lt;&gt; "Yes"</t>
        </is>
      </c>
      <c r="H258" s="39" t="inlineStr">
        <is>
          <t>“Pure Account Information Service Provider” (FINS_GI_11) is not “Yes”</t>
        </is>
      </c>
      <c r="I258" s="39" t="inlineStr">
        <is>
          <t>Conditional</t>
        </is>
      </c>
      <c r="J258" s="39" t="inlineStr">
        <is>
          <t>array</t>
        </is>
      </c>
      <c r="K258" s="39" t="inlineStr">
        <is>
          <t>number</t>
        </is>
      </c>
      <c r="L258" s="39" t="inlineStr">
        <is>
          <t>currency</t>
        </is>
      </c>
      <c r="M258" s="39" t="inlineStr"/>
      <c r="N258" s="39" t="inlineStr">
        <is>
          <t>113004</t>
        </is>
      </c>
      <c r="O258" s="39" t="inlineStr">
        <is>
          <t>0</t>
        </is>
      </c>
      <c r="P258" s="39" t="inlineStr"/>
      <c r="Q258" s="39" t="inlineStr"/>
      <c r="R258" s="39" t="inlineStr">
        <is>
          <t>1</t>
        </is>
      </c>
      <c r="S258" s="39" t="inlineStr"/>
      <c r="T258" s="39" t="inlineStr"/>
      <c r="U258" s="39" t="inlineStr"/>
    </row>
    <row r="259">
      <c r="A259" s="26" t="inlineStr">
        <is>
          <t>FINS_PR_258_v1</t>
        </is>
      </c>
      <c r="B259" s="40" t="inlineStr">
        <is>
          <t>Realised losses on financial assets measured at fair value through profit or loss</t>
        </is>
      </c>
      <c r="C259" s="40" t="inlineStr">
        <is>
          <t>Realised losses on financial assets measured at fair value through profit or loss - RoW</t>
        </is>
      </c>
      <c r="D259" s="40" t="inlineStr">
        <is>
          <t>Expenditure - Finance Costs</t>
        </is>
      </c>
      <c r="E259" s="40" t="inlineStr">
        <is>
          <t>Prudential</t>
        </is>
      </c>
      <c r="F259" s="40" t="b">
        <v>0</v>
      </c>
      <c r="G259" s="40" t="inlineStr">
        <is>
          <t>FINS_GI_11 &lt;&gt; "Yes"</t>
        </is>
      </c>
      <c r="H259" s="40" t="inlineStr">
        <is>
          <t>“Pure Account Information Service Provider” (FINS_GI_11) is not “Yes”</t>
        </is>
      </c>
      <c r="I259" s="40" t="inlineStr">
        <is>
          <t>Conditional</t>
        </is>
      </c>
      <c r="J259" s="40" t="inlineStr">
        <is>
          <t>array</t>
        </is>
      </c>
      <c r="K259" s="40" t="inlineStr">
        <is>
          <t>number</t>
        </is>
      </c>
      <c r="L259" s="40" t="inlineStr">
        <is>
          <t>currency</t>
        </is>
      </c>
      <c r="M259" s="40" t="inlineStr"/>
      <c r="N259" s="40" t="inlineStr">
        <is>
          <t>113005</t>
        </is>
      </c>
      <c r="O259" s="40" t="inlineStr">
        <is>
          <t>0</t>
        </is>
      </c>
      <c r="P259" s="40" t="inlineStr"/>
      <c r="Q259" s="40" t="inlineStr"/>
      <c r="R259" s="40" t="inlineStr">
        <is>
          <t>1</t>
        </is>
      </c>
      <c r="S259" s="40" t="inlineStr"/>
      <c r="T259" s="40" t="inlineStr"/>
      <c r="U259" s="40" t="inlineStr"/>
    </row>
    <row r="260">
      <c r="A260" s="38" t="inlineStr">
        <is>
          <t>FINS_PR_259_v1</t>
        </is>
      </c>
      <c r="B260" s="39" t="inlineStr">
        <is>
          <t>Unrealised losses on financial assets attributable to clients measured at fair value through profit or loss</t>
        </is>
      </c>
      <c r="C260" s="39" t="inlineStr">
        <is>
          <t>Unrealised losses on financial assets attributable to clients measured at fair value through profit or loss - Malta</t>
        </is>
      </c>
      <c r="D260" s="39" t="inlineStr">
        <is>
          <t>Expenditure - Finance Costs</t>
        </is>
      </c>
      <c r="E260" s="39" t="inlineStr">
        <is>
          <t>Prudential</t>
        </is>
      </c>
      <c r="F260" s="39" t="b">
        <v>0</v>
      </c>
      <c r="G260" s="39" t="inlineStr">
        <is>
          <t>FINS_GI_11 &lt;&gt; "Yes"</t>
        </is>
      </c>
      <c r="H260" s="39" t="inlineStr">
        <is>
          <t>“Pure Account Information Service Provider” (FINS_GI_11) is not “Yes”</t>
        </is>
      </c>
      <c r="I260" s="39" t="inlineStr">
        <is>
          <t>Conditional</t>
        </is>
      </c>
      <c r="J260" s="39" t="inlineStr">
        <is>
          <t>array</t>
        </is>
      </c>
      <c r="K260" s="39" t="inlineStr">
        <is>
          <t>number</t>
        </is>
      </c>
      <c r="L260" s="39" t="inlineStr">
        <is>
          <t>currency</t>
        </is>
      </c>
      <c r="M260" s="39" t="inlineStr"/>
      <c r="N260" s="39" t="inlineStr">
        <is>
          <t>113006</t>
        </is>
      </c>
      <c r="O260" s="39" t="inlineStr">
        <is>
          <t>0</t>
        </is>
      </c>
      <c r="P260" s="39" t="inlineStr"/>
      <c r="Q260" s="39" t="inlineStr"/>
      <c r="R260" s="39" t="inlineStr">
        <is>
          <t>1</t>
        </is>
      </c>
      <c r="S260" s="39" t="inlineStr"/>
      <c r="T260" s="39" t="inlineStr"/>
      <c r="U260" s="39" t="inlineStr"/>
    </row>
    <row r="261">
      <c r="A261" s="26" t="inlineStr">
        <is>
          <t>FINS_PR_260_v1</t>
        </is>
      </c>
      <c r="B261" s="40" t="inlineStr">
        <is>
          <t>Unrealised losses on financial assets attributable to clients measured at fair value through profit or loss</t>
        </is>
      </c>
      <c r="C261" s="40" t="inlineStr">
        <is>
          <t>Unrealised losses on financial assets attributable to clients measured at fair value through profit or loss - EU/EEA</t>
        </is>
      </c>
      <c r="D261" s="40" t="inlineStr">
        <is>
          <t>Expenditure - Finance Costs</t>
        </is>
      </c>
      <c r="E261" s="40" t="inlineStr">
        <is>
          <t>Prudential</t>
        </is>
      </c>
      <c r="F261" s="40" t="b">
        <v>0</v>
      </c>
      <c r="G261" s="40" t="inlineStr">
        <is>
          <t>FINS_GI_11 &lt;&gt; "Yes"</t>
        </is>
      </c>
      <c r="H261" s="40" t="inlineStr">
        <is>
          <t>“Pure Account Information Service Provider” (FINS_GI_11) is not “Yes”</t>
        </is>
      </c>
      <c r="I261" s="40" t="inlineStr">
        <is>
          <t>Conditional</t>
        </is>
      </c>
      <c r="J261" s="40" t="inlineStr">
        <is>
          <t>array</t>
        </is>
      </c>
      <c r="K261" s="40" t="inlineStr">
        <is>
          <t>number</t>
        </is>
      </c>
      <c r="L261" s="40" t="inlineStr">
        <is>
          <t>currency</t>
        </is>
      </c>
      <c r="M261" s="40" t="inlineStr"/>
      <c r="N261" s="40" t="inlineStr">
        <is>
          <t>113007</t>
        </is>
      </c>
      <c r="O261" s="40" t="inlineStr">
        <is>
          <t>0</t>
        </is>
      </c>
      <c r="P261" s="40" t="inlineStr"/>
      <c r="Q261" s="40" t="inlineStr"/>
      <c r="R261" s="40" t="inlineStr">
        <is>
          <t>1</t>
        </is>
      </c>
      <c r="S261" s="40" t="inlineStr"/>
      <c r="T261" s="40" t="inlineStr"/>
      <c r="U261" s="40" t="inlineStr"/>
    </row>
    <row r="262">
      <c r="A262" s="38" t="inlineStr">
        <is>
          <t>FINS_PR_261_v1</t>
        </is>
      </c>
      <c r="B262" s="39" t="inlineStr">
        <is>
          <t>Unrealised losses on financial assets attributable to clients measured at fair value through profit or loss</t>
        </is>
      </c>
      <c r="C262" s="39" t="inlineStr">
        <is>
          <t>Unrealised losses on financial assets attributable to clients measured at fair value through profit or loss - RoW</t>
        </is>
      </c>
      <c r="D262" s="39" t="inlineStr">
        <is>
          <t>Expenditure - Finance Costs</t>
        </is>
      </c>
      <c r="E262" s="39" t="inlineStr">
        <is>
          <t>Prudential</t>
        </is>
      </c>
      <c r="F262" s="39" t="b">
        <v>0</v>
      </c>
      <c r="G262" s="39" t="inlineStr">
        <is>
          <t>FINS_GI_11 &lt;&gt; "Yes"</t>
        </is>
      </c>
      <c r="H262" s="39" t="inlineStr">
        <is>
          <t>“Pure Account Information Service Provider” (FINS_GI_11) is not “Yes”</t>
        </is>
      </c>
      <c r="I262" s="39" t="inlineStr">
        <is>
          <t>Conditional</t>
        </is>
      </c>
      <c r="J262" s="39" t="inlineStr">
        <is>
          <t>array</t>
        </is>
      </c>
      <c r="K262" s="39" t="inlineStr">
        <is>
          <t>number</t>
        </is>
      </c>
      <c r="L262" s="39" t="inlineStr">
        <is>
          <t>currency</t>
        </is>
      </c>
      <c r="M262" s="39" t="inlineStr"/>
      <c r="N262" s="39" t="inlineStr">
        <is>
          <t>113008</t>
        </is>
      </c>
      <c r="O262" s="39" t="inlineStr">
        <is>
          <t>0</t>
        </is>
      </c>
      <c r="P262" s="39" t="inlineStr"/>
      <c r="Q262" s="39" t="inlineStr"/>
      <c r="R262" s="39" t="inlineStr">
        <is>
          <t>1</t>
        </is>
      </c>
      <c r="S262" s="39" t="inlineStr"/>
      <c r="T262" s="39" t="inlineStr"/>
      <c r="U262" s="39" t="inlineStr"/>
    </row>
    <row r="263">
      <c r="A263" s="26" t="inlineStr">
        <is>
          <t>FINS_PR_262_v1</t>
        </is>
      </c>
      <c r="B263" s="40" t="inlineStr">
        <is>
          <t>Realised losses on financial assets attributable to clients measured at fair value through profit or loss</t>
        </is>
      </c>
      <c r="C263" s="40" t="inlineStr">
        <is>
          <t>Realised losses on financial assets attributable to clients measured at fair value through profit or loss - Malta</t>
        </is>
      </c>
      <c r="D263" s="40" t="inlineStr">
        <is>
          <t>Expenditure - Finance Costs</t>
        </is>
      </c>
      <c r="E263" s="40" t="inlineStr">
        <is>
          <t>Prudential</t>
        </is>
      </c>
      <c r="F263" s="40" t="b">
        <v>0</v>
      </c>
      <c r="G263" s="40" t="inlineStr">
        <is>
          <t>FINS_GI_11 &lt;&gt; "Yes"</t>
        </is>
      </c>
      <c r="H263" s="40" t="inlineStr">
        <is>
          <t>“Pure Account Information Service Provider” (FINS_GI_11) is not “Yes”</t>
        </is>
      </c>
      <c r="I263" s="40" t="inlineStr">
        <is>
          <t>Conditional</t>
        </is>
      </c>
      <c r="J263" s="40" t="inlineStr">
        <is>
          <t>array</t>
        </is>
      </c>
      <c r="K263" s="40" t="inlineStr">
        <is>
          <t>number</t>
        </is>
      </c>
      <c r="L263" s="40" t="inlineStr">
        <is>
          <t>currency</t>
        </is>
      </c>
      <c r="M263" s="40" t="inlineStr"/>
      <c r="N263" s="40" t="inlineStr">
        <is>
          <t>113009</t>
        </is>
      </c>
      <c r="O263" s="40" t="inlineStr">
        <is>
          <t>0</t>
        </is>
      </c>
      <c r="P263" s="40" t="inlineStr"/>
      <c r="Q263" s="40" t="inlineStr"/>
      <c r="R263" s="40" t="inlineStr">
        <is>
          <t>1</t>
        </is>
      </c>
      <c r="S263" s="40" t="inlineStr"/>
      <c r="T263" s="40" t="inlineStr"/>
      <c r="U263" s="40" t="inlineStr"/>
    </row>
    <row r="264">
      <c r="A264" s="38" t="inlineStr">
        <is>
          <t>FINS_PR_263_v1</t>
        </is>
      </c>
      <c r="B264" s="39" t="inlineStr">
        <is>
          <t>Realised losses on financial assets attributable to clients measured at fair value through profit or loss</t>
        </is>
      </c>
      <c r="C264" s="39" t="inlineStr">
        <is>
          <t>Realised losses on financial assets attributable to clients measured at fair value through profit or loss - EU/EEA</t>
        </is>
      </c>
      <c r="D264" s="39" t="inlineStr">
        <is>
          <t>Expenditure - Finance Costs</t>
        </is>
      </c>
      <c r="E264" s="39" t="inlineStr">
        <is>
          <t>Prudential</t>
        </is>
      </c>
      <c r="F264" s="39" t="b">
        <v>0</v>
      </c>
      <c r="G264" s="39" t="inlineStr">
        <is>
          <t>FINS_GI_11 &lt;&gt; "Yes"</t>
        </is>
      </c>
      <c r="H264" s="39" t="inlineStr">
        <is>
          <t>“Pure Account Information Service Provider” (FINS_GI_11) is not “Yes”</t>
        </is>
      </c>
      <c r="I264" s="39" t="inlineStr">
        <is>
          <t>Conditional</t>
        </is>
      </c>
      <c r="J264" s="39" t="inlineStr">
        <is>
          <t>array</t>
        </is>
      </c>
      <c r="K264" s="39" t="inlineStr">
        <is>
          <t>number</t>
        </is>
      </c>
      <c r="L264" s="39" t="inlineStr">
        <is>
          <t>currency</t>
        </is>
      </c>
      <c r="M264" s="39" t="inlineStr"/>
      <c r="N264" s="39" t="inlineStr">
        <is>
          <t>113010</t>
        </is>
      </c>
      <c r="O264" s="39" t="inlineStr">
        <is>
          <t>0</t>
        </is>
      </c>
      <c r="P264" s="39" t="inlineStr"/>
      <c r="Q264" s="39" t="inlineStr"/>
      <c r="R264" s="39" t="inlineStr">
        <is>
          <t>1</t>
        </is>
      </c>
      <c r="S264" s="39" t="inlineStr"/>
      <c r="T264" s="39" t="inlineStr"/>
      <c r="U264" s="39" t="inlineStr"/>
    </row>
    <row r="265">
      <c r="A265" s="26" t="inlineStr">
        <is>
          <t>FINS_PR_264_v1</t>
        </is>
      </c>
      <c r="B265" s="40" t="inlineStr">
        <is>
          <t>Realised losses on financial assets attributable to clients measured at fair value through profit or loss</t>
        </is>
      </c>
      <c r="C265" s="40" t="inlineStr">
        <is>
          <t>Realised losses on financial assets attributable to clients measured at fair value through profit or loss - RoW</t>
        </is>
      </c>
      <c r="D265" s="40" t="inlineStr">
        <is>
          <t>Expenditure - Finance Costs</t>
        </is>
      </c>
      <c r="E265" s="40" t="inlineStr">
        <is>
          <t>Prudential</t>
        </is>
      </c>
      <c r="F265" s="40" t="b">
        <v>0</v>
      </c>
      <c r="G265" s="40" t="inlineStr">
        <is>
          <t>FINS_GI_11 &lt;&gt; "Yes"</t>
        </is>
      </c>
      <c r="H265" s="40" t="inlineStr">
        <is>
          <t>“Pure Account Information Service Provider” (FINS_GI_11) is not “Yes”</t>
        </is>
      </c>
      <c r="I265" s="40" t="inlineStr">
        <is>
          <t>Conditional</t>
        </is>
      </c>
      <c r="J265" s="40" t="inlineStr">
        <is>
          <t>array</t>
        </is>
      </c>
      <c r="K265" s="40" t="inlineStr">
        <is>
          <t>number</t>
        </is>
      </c>
      <c r="L265" s="40" t="inlineStr">
        <is>
          <t>currency</t>
        </is>
      </c>
      <c r="M265" s="40" t="inlineStr"/>
      <c r="N265" s="40" t="inlineStr">
        <is>
          <t>113011</t>
        </is>
      </c>
      <c r="O265" s="40" t="inlineStr">
        <is>
          <t>0</t>
        </is>
      </c>
      <c r="P265" s="40" t="inlineStr"/>
      <c r="Q265" s="40" t="inlineStr"/>
      <c r="R265" s="40" t="inlineStr">
        <is>
          <t>1</t>
        </is>
      </c>
      <c r="S265" s="40" t="inlineStr"/>
      <c r="T265" s="40" t="inlineStr"/>
      <c r="U265" s="40" t="inlineStr"/>
    </row>
    <row r="266">
      <c r="A266" s="38" t="inlineStr">
        <is>
          <t>FINS_PR_265_v1</t>
        </is>
      </c>
      <c r="B266" s="39" t="inlineStr">
        <is>
          <t>Loss on financial assets attributable to clients measured at amortised cost</t>
        </is>
      </c>
      <c r="C266" s="39" t="inlineStr">
        <is>
          <t>Loss on financial assets attributable to clients measured at amortised cost - Malta</t>
        </is>
      </c>
      <c r="D266" s="39" t="inlineStr">
        <is>
          <t>Expenditure - Finance Costs</t>
        </is>
      </c>
      <c r="E266" s="39" t="inlineStr">
        <is>
          <t>Prudential</t>
        </is>
      </c>
      <c r="F266" s="39" t="b">
        <v>0</v>
      </c>
      <c r="G266" s="39" t="inlineStr">
        <is>
          <t>FINS_GI_11 &lt;&gt; "Yes"</t>
        </is>
      </c>
      <c r="H266" s="39" t="inlineStr">
        <is>
          <t>“Pure Account Information Service Provider” (FINS_GI_11) is not “Yes”</t>
        </is>
      </c>
      <c r="I266" s="39" t="inlineStr">
        <is>
          <t>Conditional</t>
        </is>
      </c>
      <c r="J266" s="39" t="inlineStr">
        <is>
          <t>array</t>
        </is>
      </c>
      <c r="K266" s="39" t="inlineStr">
        <is>
          <t>number</t>
        </is>
      </c>
      <c r="L266" s="39" t="inlineStr">
        <is>
          <t>currency</t>
        </is>
      </c>
      <c r="M266" s="39" t="inlineStr"/>
      <c r="N266" s="39" t="inlineStr">
        <is>
          <t>113012</t>
        </is>
      </c>
      <c r="O266" s="39" t="inlineStr">
        <is>
          <t>0</t>
        </is>
      </c>
      <c r="P266" s="39" t="inlineStr"/>
      <c r="Q266" s="39" t="inlineStr"/>
      <c r="R266" s="39" t="inlineStr">
        <is>
          <t>1</t>
        </is>
      </c>
      <c r="S266" s="39" t="inlineStr"/>
      <c r="T266" s="39" t="inlineStr"/>
      <c r="U266" s="39" t="inlineStr"/>
    </row>
    <row r="267">
      <c r="A267" s="26" t="inlineStr">
        <is>
          <t>FINS_PR_266_v1</t>
        </is>
      </c>
      <c r="B267" s="40" t="inlineStr">
        <is>
          <t>Loss on financial assets attributable to clients measured at amortised cost</t>
        </is>
      </c>
      <c r="C267" s="40" t="inlineStr">
        <is>
          <t>Loss on financial assets attributable to clients measured at amortised cost - EU/EEA</t>
        </is>
      </c>
      <c r="D267" s="40" t="inlineStr">
        <is>
          <t>Expenditure - Finance Costs</t>
        </is>
      </c>
      <c r="E267" s="40" t="inlineStr">
        <is>
          <t>Prudential</t>
        </is>
      </c>
      <c r="F267" s="40" t="b">
        <v>0</v>
      </c>
      <c r="G267" s="40" t="inlineStr">
        <is>
          <t>FINS_GI_11 &lt;&gt; "Yes"</t>
        </is>
      </c>
      <c r="H267" s="40" t="inlineStr">
        <is>
          <t>“Pure Account Information Service Provider” (FINS_GI_11) is not “Yes”</t>
        </is>
      </c>
      <c r="I267" s="40" t="inlineStr">
        <is>
          <t>Conditional</t>
        </is>
      </c>
      <c r="J267" s="40" t="inlineStr">
        <is>
          <t>array</t>
        </is>
      </c>
      <c r="K267" s="40" t="inlineStr">
        <is>
          <t>number</t>
        </is>
      </c>
      <c r="L267" s="40" t="inlineStr">
        <is>
          <t>currency</t>
        </is>
      </c>
      <c r="M267" s="40" t="inlineStr"/>
      <c r="N267" s="40" t="inlineStr">
        <is>
          <t>113013</t>
        </is>
      </c>
      <c r="O267" s="40" t="inlineStr">
        <is>
          <t>0</t>
        </is>
      </c>
      <c r="P267" s="40" t="inlineStr"/>
      <c r="Q267" s="40" t="inlineStr"/>
      <c r="R267" s="40" t="inlineStr">
        <is>
          <t>1</t>
        </is>
      </c>
      <c r="S267" s="40" t="inlineStr"/>
      <c r="T267" s="40" t="inlineStr"/>
      <c r="U267" s="40" t="inlineStr"/>
    </row>
    <row r="268">
      <c r="A268" s="38" t="inlineStr">
        <is>
          <t>FINS_PR_267_v1</t>
        </is>
      </c>
      <c r="B268" s="39" t="inlineStr">
        <is>
          <t>Loss on financial assets attributable to clients measured at amortised cost</t>
        </is>
      </c>
      <c r="C268" s="39" t="inlineStr">
        <is>
          <t>Loss on financial assets attributable to clients measured at amortised cost - RoW</t>
        </is>
      </c>
      <c r="D268" s="39" t="inlineStr">
        <is>
          <t>Expenditure - Finance Costs</t>
        </is>
      </c>
      <c r="E268" s="39" t="inlineStr">
        <is>
          <t>Prudential</t>
        </is>
      </c>
      <c r="F268" s="39" t="b">
        <v>0</v>
      </c>
      <c r="G268" s="39" t="inlineStr">
        <is>
          <t>FINS_GI_11 &lt;&gt; "Yes"</t>
        </is>
      </c>
      <c r="H268" s="39" t="inlineStr">
        <is>
          <t>“Pure Account Information Service Provider” (FINS_GI_11) is not “Yes”</t>
        </is>
      </c>
      <c r="I268" s="39" t="inlineStr">
        <is>
          <t>Conditional</t>
        </is>
      </c>
      <c r="J268" s="39" t="inlineStr">
        <is>
          <t>array</t>
        </is>
      </c>
      <c r="K268" s="39" t="inlineStr">
        <is>
          <t>number</t>
        </is>
      </c>
      <c r="L268" s="39" t="inlineStr">
        <is>
          <t>currency</t>
        </is>
      </c>
      <c r="M268" s="39" t="inlineStr"/>
      <c r="N268" s="39" t="inlineStr">
        <is>
          <t>113014</t>
        </is>
      </c>
      <c r="O268" s="39" t="inlineStr">
        <is>
          <t>0</t>
        </is>
      </c>
      <c r="P268" s="39" t="inlineStr"/>
      <c r="Q268" s="39" t="inlineStr"/>
      <c r="R268" s="39" t="inlineStr">
        <is>
          <t>1</t>
        </is>
      </c>
      <c r="S268" s="39" t="inlineStr"/>
      <c r="T268" s="39" t="inlineStr"/>
      <c r="U268" s="39" t="inlineStr"/>
    </row>
    <row r="269">
      <c r="A269" s="26" t="inlineStr">
        <is>
          <t>FINS_PR_268_v1</t>
        </is>
      </c>
      <c r="B269" s="40" t="inlineStr">
        <is>
          <t>Loss on financial assets measured at amortised cost</t>
        </is>
      </c>
      <c r="C269" s="40" t="inlineStr">
        <is>
          <t>Loss on financial assets measured at amortised cost - Malta</t>
        </is>
      </c>
      <c r="D269" s="40" t="inlineStr">
        <is>
          <t>Expenditure - Finance Costs</t>
        </is>
      </c>
      <c r="E269" s="40" t="inlineStr">
        <is>
          <t>Prudential</t>
        </is>
      </c>
      <c r="F269" s="40" t="b">
        <v>0</v>
      </c>
      <c r="G269" s="40" t="inlineStr">
        <is>
          <t>FINS_GI_11 &lt;&gt; "Yes"</t>
        </is>
      </c>
      <c r="H269" s="40" t="inlineStr">
        <is>
          <t>“Pure Account Information Service Provider” (FINS_GI_11) is not “Yes”</t>
        </is>
      </c>
      <c r="I269" s="40" t="inlineStr">
        <is>
          <t>Conditional</t>
        </is>
      </c>
      <c r="J269" s="40" t="inlineStr">
        <is>
          <t>array</t>
        </is>
      </c>
      <c r="K269" s="40" t="inlineStr">
        <is>
          <t>number</t>
        </is>
      </c>
      <c r="L269" s="40" t="inlineStr">
        <is>
          <t>currency</t>
        </is>
      </c>
      <c r="M269" s="40" t="inlineStr"/>
      <c r="N269" s="40" t="inlineStr">
        <is>
          <t>113015</t>
        </is>
      </c>
      <c r="O269" s="40" t="inlineStr">
        <is>
          <t>0</t>
        </is>
      </c>
      <c r="P269" s="40" t="inlineStr"/>
      <c r="Q269" s="40" t="inlineStr"/>
      <c r="R269" s="40" t="inlineStr">
        <is>
          <t>1</t>
        </is>
      </c>
      <c r="S269" s="40" t="inlineStr"/>
      <c r="T269" s="40" t="inlineStr"/>
      <c r="U269" s="40" t="inlineStr"/>
    </row>
    <row r="270">
      <c r="A270" s="38" t="inlineStr">
        <is>
          <t>FINS_PR_269_v1</t>
        </is>
      </c>
      <c r="B270" s="39" t="inlineStr">
        <is>
          <t>Loss on financial assets measured at amortised cost</t>
        </is>
      </c>
      <c r="C270" s="39" t="inlineStr">
        <is>
          <t>Loss on financial assets measured at amortised cost - EU/EEA</t>
        </is>
      </c>
      <c r="D270" s="39" t="inlineStr">
        <is>
          <t>Expenditure - Finance Costs</t>
        </is>
      </c>
      <c r="E270" s="39" t="inlineStr">
        <is>
          <t>Prudential</t>
        </is>
      </c>
      <c r="F270" s="39" t="b">
        <v>0</v>
      </c>
      <c r="G270" s="39" t="inlineStr">
        <is>
          <t>FINS_GI_11 &lt;&gt; "Yes"</t>
        </is>
      </c>
      <c r="H270" s="39" t="inlineStr">
        <is>
          <t>“Pure Account Information Service Provider” (FINS_GI_11) is not “Yes”</t>
        </is>
      </c>
      <c r="I270" s="39" t="inlineStr">
        <is>
          <t>Conditional</t>
        </is>
      </c>
      <c r="J270" s="39" t="inlineStr">
        <is>
          <t>array</t>
        </is>
      </c>
      <c r="K270" s="39" t="inlineStr">
        <is>
          <t>number</t>
        </is>
      </c>
      <c r="L270" s="39" t="inlineStr">
        <is>
          <t>currency</t>
        </is>
      </c>
      <c r="M270" s="39" t="inlineStr"/>
      <c r="N270" s="39" t="inlineStr">
        <is>
          <t>113016</t>
        </is>
      </c>
      <c r="O270" s="39" t="inlineStr">
        <is>
          <t>0</t>
        </is>
      </c>
      <c r="P270" s="39" t="inlineStr"/>
      <c r="Q270" s="39" t="inlineStr"/>
      <c r="R270" s="39" t="inlineStr">
        <is>
          <t>1</t>
        </is>
      </c>
      <c r="S270" s="39" t="inlineStr"/>
      <c r="T270" s="39" t="inlineStr"/>
      <c r="U270" s="39" t="inlineStr"/>
    </row>
    <row r="271">
      <c r="A271" s="26" t="inlineStr">
        <is>
          <t>FINS_PR_270_v1</t>
        </is>
      </c>
      <c r="B271" s="40" t="inlineStr">
        <is>
          <t>Loss on financial assets measured at amortised cost</t>
        </is>
      </c>
      <c r="C271" s="40" t="inlineStr">
        <is>
          <t>Loss on financial assets measured at amortised cost - RoW</t>
        </is>
      </c>
      <c r="D271" s="40" t="inlineStr">
        <is>
          <t>Expenditure - Finance Costs</t>
        </is>
      </c>
      <c r="E271" s="40" t="inlineStr">
        <is>
          <t>Prudential</t>
        </is>
      </c>
      <c r="F271" s="40" t="b">
        <v>0</v>
      </c>
      <c r="G271" s="40" t="inlineStr">
        <is>
          <t>FINS_GI_11 &lt;&gt; "Yes"</t>
        </is>
      </c>
      <c r="H271" s="40" t="inlineStr">
        <is>
          <t>“Pure Account Information Service Provider” (FINS_GI_11) is not “Yes”</t>
        </is>
      </c>
      <c r="I271" s="40" t="inlineStr">
        <is>
          <t>Conditional</t>
        </is>
      </c>
      <c r="J271" s="40" t="inlineStr">
        <is>
          <t>array</t>
        </is>
      </c>
      <c r="K271" s="40" t="inlineStr">
        <is>
          <t>number</t>
        </is>
      </c>
      <c r="L271" s="40" t="inlineStr">
        <is>
          <t>currency</t>
        </is>
      </c>
      <c r="M271" s="40" t="inlineStr"/>
      <c r="N271" s="40" t="inlineStr">
        <is>
          <t>113017</t>
        </is>
      </c>
      <c r="O271" s="40" t="inlineStr">
        <is>
          <t>0</t>
        </is>
      </c>
      <c r="P271" s="40" t="inlineStr"/>
      <c r="Q271" s="40" t="inlineStr"/>
      <c r="R271" s="40" t="inlineStr">
        <is>
          <t>1</t>
        </is>
      </c>
      <c r="S271" s="40" t="inlineStr"/>
      <c r="T271" s="40" t="inlineStr"/>
      <c r="U271" s="40" t="inlineStr"/>
    </row>
    <row r="272">
      <c r="A272" s="38" t="inlineStr">
        <is>
          <t>FINS_PR_271_v1</t>
        </is>
      </c>
      <c r="B272" s="39" t="inlineStr">
        <is>
          <t>Realised loss on foreign exchange differences</t>
        </is>
      </c>
      <c r="C272" s="39" t="inlineStr">
        <is>
          <t>Realised loss on foreign exchange differences - Malta</t>
        </is>
      </c>
      <c r="D272" s="39" t="inlineStr">
        <is>
          <t>Expenditure - Finance Costs</t>
        </is>
      </c>
      <c r="E272" s="39" t="inlineStr">
        <is>
          <t>Prudential</t>
        </is>
      </c>
      <c r="F272" s="39" t="b">
        <v>0</v>
      </c>
      <c r="G272" s="39" t="inlineStr">
        <is>
          <t>FINS_GI_11 &lt;&gt; "Yes"</t>
        </is>
      </c>
      <c r="H272" s="39" t="inlineStr">
        <is>
          <t>“Pure Account Information Service Provider” (FINS_GI_11) is not “Yes”</t>
        </is>
      </c>
      <c r="I272" s="39" t="inlineStr">
        <is>
          <t>Conditional</t>
        </is>
      </c>
      <c r="J272" s="39" t="inlineStr">
        <is>
          <t>array</t>
        </is>
      </c>
      <c r="K272" s="39" t="inlineStr">
        <is>
          <t>number</t>
        </is>
      </c>
      <c r="L272" s="39" t="inlineStr">
        <is>
          <t>currency</t>
        </is>
      </c>
      <c r="M272" s="39" t="inlineStr"/>
      <c r="N272" s="39" t="inlineStr">
        <is>
          <t>113018</t>
        </is>
      </c>
      <c r="O272" s="39" t="inlineStr">
        <is>
          <t>0</t>
        </is>
      </c>
      <c r="P272" s="39" t="inlineStr"/>
      <c r="Q272" s="39" t="inlineStr"/>
      <c r="R272" s="39" t="inlineStr">
        <is>
          <t>1</t>
        </is>
      </c>
      <c r="S272" s="39" t="inlineStr"/>
      <c r="T272" s="39" t="inlineStr"/>
      <c r="U272" s="39" t="inlineStr"/>
    </row>
    <row r="273">
      <c r="A273" s="26" t="inlineStr">
        <is>
          <t>FINS_PR_272_v1</t>
        </is>
      </c>
      <c r="B273" s="40" t="inlineStr">
        <is>
          <t>Realised loss on foreign exchange differences</t>
        </is>
      </c>
      <c r="C273" s="40" t="inlineStr">
        <is>
          <t>Realised loss on foreign exchange differences - EU/EEA</t>
        </is>
      </c>
      <c r="D273" s="40" t="inlineStr">
        <is>
          <t>Expenditure - Finance Costs</t>
        </is>
      </c>
      <c r="E273" s="40" t="inlineStr">
        <is>
          <t>Prudential</t>
        </is>
      </c>
      <c r="F273" s="40" t="b">
        <v>0</v>
      </c>
      <c r="G273" s="40" t="inlineStr">
        <is>
          <t>FINS_GI_11 &lt;&gt; "Yes"</t>
        </is>
      </c>
      <c r="H273" s="40" t="inlineStr">
        <is>
          <t>“Pure Account Information Service Provider” (FINS_GI_11) is not “Yes”</t>
        </is>
      </c>
      <c r="I273" s="40" t="inlineStr">
        <is>
          <t>Conditional</t>
        </is>
      </c>
      <c r="J273" s="40" t="inlineStr">
        <is>
          <t>array</t>
        </is>
      </c>
      <c r="K273" s="40" t="inlineStr">
        <is>
          <t>number</t>
        </is>
      </c>
      <c r="L273" s="40" t="inlineStr">
        <is>
          <t>currency</t>
        </is>
      </c>
      <c r="M273" s="40" t="inlineStr"/>
      <c r="N273" s="40" t="inlineStr">
        <is>
          <t>113019</t>
        </is>
      </c>
      <c r="O273" s="40" t="inlineStr">
        <is>
          <t>0</t>
        </is>
      </c>
      <c r="P273" s="40" t="inlineStr"/>
      <c r="Q273" s="40" t="inlineStr"/>
      <c r="R273" s="40" t="inlineStr">
        <is>
          <t>1</t>
        </is>
      </c>
      <c r="S273" s="40" t="inlineStr"/>
      <c r="T273" s="40" t="inlineStr"/>
      <c r="U273" s="40" t="inlineStr"/>
    </row>
    <row r="274">
      <c r="A274" s="38" t="inlineStr">
        <is>
          <t>FINS_PR_273_v1</t>
        </is>
      </c>
      <c r="B274" s="39" t="inlineStr">
        <is>
          <t>Realised loss on foreign exchange differences</t>
        </is>
      </c>
      <c r="C274" s="39" t="inlineStr">
        <is>
          <t>Realised loss on foreign exchange differences - RoW</t>
        </is>
      </c>
      <c r="D274" s="39" t="inlineStr">
        <is>
          <t>Expenditure - Finance Costs</t>
        </is>
      </c>
      <c r="E274" s="39" t="inlineStr">
        <is>
          <t>Prudential</t>
        </is>
      </c>
      <c r="F274" s="39" t="b">
        <v>0</v>
      </c>
      <c r="G274" s="39" t="inlineStr">
        <is>
          <t>FINS_GI_11 &lt;&gt; "Yes"</t>
        </is>
      </c>
      <c r="H274" s="39" t="inlineStr">
        <is>
          <t>“Pure Account Information Service Provider” (FINS_GI_11) is not “Yes”</t>
        </is>
      </c>
      <c r="I274" s="39" t="inlineStr">
        <is>
          <t>Conditional</t>
        </is>
      </c>
      <c r="J274" s="39" t="inlineStr">
        <is>
          <t>array</t>
        </is>
      </c>
      <c r="K274" s="39" t="inlineStr">
        <is>
          <t>number</t>
        </is>
      </c>
      <c r="L274" s="39" t="inlineStr">
        <is>
          <t>currency</t>
        </is>
      </c>
      <c r="M274" s="39" t="inlineStr"/>
      <c r="N274" s="39" t="inlineStr">
        <is>
          <t>113020</t>
        </is>
      </c>
      <c r="O274" s="39" t="inlineStr">
        <is>
          <t>0</t>
        </is>
      </c>
      <c r="P274" s="39" t="inlineStr"/>
      <c r="Q274" s="39" t="inlineStr"/>
      <c r="R274" s="39" t="inlineStr">
        <is>
          <t>1</t>
        </is>
      </c>
      <c r="S274" s="39" t="inlineStr"/>
      <c r="T274" s="39" t="inlineStr"/>
      <c r="U274" s="39" t="inlineStr"/>
    </row>
    <row r="275">
      <c r="A275" s="26" t="inlineStr">
        <is>
          <t>FINS_PR_274_v1</t>
        </is>
      </c>
      <c r="B275" s="40" t="inlineStr">
        <is>
          <t>Unrealised loss on foreign exchange differences</t>
        </is>
      </c>
      <c r="C275" s="40" t="inlineStr">
        <is>
          <t>Unrealised loss on foreign exchange differences - Malta</t>
        </is>
      </c>
      <c r="D275" s="40" t="inlineStr">
        <is>
          <t>Expenditure - Finance Costs</t>
        </is>
      </c>
      <c r="E275" s="40" t="inlineStr">
        <is>
          <t>Prudential</t>
        </is>
      </c>
      <c r="F275" s="40" t="b">
        <v>0</v>
      </c>
      <c r="G275" s="40" t="inlineStr">
        <is>
          <t>FINS_GI_11 &lt;&gt; "Yes"</t>
        </is>
      </c>
      <c r="H275" s="40" t="inlineStr">
        <is>
          <t>“Pure Account Information Service Provider” (FINS_GI_11) is not “Yes”</t>
        </is>
      </c>
      <c r="I275" s="40" t="inlineStr">
        <is>
          <t>Conditional</t>
        </is>
      </c>
      <c r="J275" s="40" t="inlineStr">
        <is>
          <t>array</t>
        </is>
      </c>
      <c r="K275" s="40" t="inlineStr">
        <is>
          <t>number</t>
        </is>
      </c>
      <c r="L275" s="40" t="inlineStr">
        <is>
          <t>currency</t>
        </is>
      </c>
      <c r="M275" s="40" t="inlineStr"/>
      <c r="N275" s="40" t="inlineStr">
        <is>
          <t>113021</t>
        </is>
      </c>
      <c r="O275" s="40" t="inlineStr">
        <is>
          <t>0</t>
        </is>
      </c>
      <c r="P275" s="40" t="inlineStr"/>
      <c r="Q275" s="40" t="inlineStr"/>
      <c r="R275" s="40" t="inlineStr">
        <is>
          <t>1</t>
        </is>
      </c>
      <c r="S275" s="40" t="inlineStr"/>
      <c r="T275" s="40" t="inlineStr"/>
      <c r="U275" s="40" t="inlineStr"/>
    </row>
    <row r="276">
      <c r="A276" s="38" t="inlineStr">
        <is>
          <t>FINS_PR_275_v1</t>
        </is>
      </c>
      <c r="B276" s="39" t="inlineStr">
        <is>
          <t>Unrealised loss on foreign exchange differences</t>
        </is>
      </c>
      <c r="C276" s="39" t="inlineStr">
        <is>
          <t>Unrealised loss on foreign exchange differences - EU/EEA</t>
        </is>
      </c>
      <c r="D276" s="39" t="inlineStr">
        <is>
          <t>Expenditure - Finance Costs</t>
        </is>
      </c>
      <c r="E276" s="39" t="inlineStr">
        <is>
          <t>Prudential</t>
        </is>
      </c>
      <c r="F276" s="39" t="b">
        <v>0</v>
      </c>
      <c r="G276" s="39" t="inlineStr">
        <is>
          <t>FINS_GI_11 &lt;&gt; "Yes"</t>
        </is>
      </c>
      <c r="H276" s="39" t="inlineStr">
        <is>
          <t>“Pure Account Information Service Provider” (FINS_GI_11) is not “Yes”</t>
        </is>
      </c>
      <c r="I276" s="39" t="inlineStr">
        <is>
          <t>Conditional</t>
        </is>
      </c>
      <c r="J276" s="39" t="inlineStr">
        <is>
          <t>array</t>
        </is>
      </c>
      <c r="K276" s="39" t="inlineStr">
        <is>
          <t>number</t>
        </is>
      </c>
      <c r="L276" s="39" t="inlineStr">
        <is>
          <t>currency</t>
        </is>
      </c>
      <c r="M276" s="39" t="inlineStr"/>
      <c r="N276" s="39" t="inlineStr">
        <is>
          <t>113022</t>
        </is>
      </c>
      <c r="O276" s="39" t="inlineStr">
        <is>
          <t>0</t>
        </is>
      </c>
      <c r="P276" s="39" t="inlineStr"/>
      <c r="Q276" s="39" t="inlineStr"/>
      <c r="R276" s="39" t="inlineStr">
        <is>
          <t>1</t>
        </is>
      </c>
      <c r="S276" s="39" t="inlineStr"/>
      <c r="T276" s="39" t="inlineStr"/>
      <c r="U276" s="39" t="inlineStr"/>
    </row>
    <row r="277">
      <c r="A277" s="26" t="inlineStr">
        <is>
          <t>FINS_PR_276_v1</t>
        </is>
      </c>
      <c r="B277" s="40" t="inlineStr">
        <is>
          <t>Unrealised loss on foreign exchange differences</t>
        </is>
      </c>
      <c r="C277" s="40" t="inlineStr">
        <is>
          <t>Unrealised loss on foreign exchange differences - RoW</t>
        </is>
      </c>
      <c r="D277" s="40" t="inlineStr">
        <is>
          <t>Expenditure - Finance Costs</t>
        </is>
      </c>
      <c r="E277" s="40" t="inlineStr">
        <is>
          <t>Prudential</t>
        </is>
      </c>
      <c r="F277" s="40" t="b">
        <v>0</v>
      </c>
      <c r="G277" s="40" t="inlineStr">
        <is>
          <t>FINS_GI_11 &lt;&gt; "Yes"</t>
        </is>
      </c>
      <c r="H277" s="40" t="inlineStr">
        <is>
          <t>“Pure Account Information Service Provider” (FINS_GI_11) is not “Yes”</t>
        </is>
      </c>
      <c r="I277" s="40" t="inlineStr">
        <is>
          <t>Conditional</t>
        </is>
      </c>
      <c r="J277" s="40" t="inlineStr">
        <is>
          <t>array</t>
        </is>
      </c>
      <c r="K277" s="40" t="inlineStr">
        <is>
          <t>number</t>
        </is>
      </c>
      <c r="L277" s="40" t="inlineStr">
        <is>
          <t>currency</t>
        </is>
      </c>
      <c r="M277" s="40" t="inlineStr"/>
      <c r="N277" s="40" t="inlineStr">
        <is>
          <t>113023</t>
        </is>
      </c>
      <c r="O277" s="40" t="inlineStr">
        <is>
          <t>0</t>
        </is>
      </c>
      <c r="P277" s="40" t="inlineStr"/>
      <c r="Q277" s="40" t="inlineStr"/>
      <c r="R277" s="40" t="inlineStr">
        <is>
          <t>1</t>
        </is>
      </c>
      <c r="S277" s="40" t="inlineStr"/>
      <c r="T277" s="40" t="inlineStr"/>
      <c r="U277" s="40" t="inlineStr"/>
    </row>
    <row r="278">
      <c r="A278" s="38" t="inlineStr">
        <is>
          <t>FINS_PR_277_v1</t>
        </is>
      </c>
      <c r="B278" s="39" t="inlineStr">
        <is>
          <t>Finance cost on lease liabilities</t>
        </is>
      </c>
      <c r="C278" s="39" t="inlineStr">
        <is>
          <t>Finance cost on lease liabilities - Malta</t>
        </is>
      </c>
      <c r="D278" s="39" t="inlineStr">
        <is>
          <t>Expenditure - Finance Costs</t>
        </is>
      </c>
      <c r="E278" s="39" t="inlineStr">
        <is>
          <t>Prudential</t>
        </is>
      </c>
      <c r="F278" s="39" t="b">
        <v>0</v>
      </c>
      <c r="G278" s="39" t="inlineStr">
        <is>
          <t>FINS_GI_11 &lt;&gt; "Yes"</t>
        </is>
      </c>
      <c r="H278" s="39" t="inlineStr">
        <is>
          <t>“Pure Account Information Service Provider” (FINS_GI_11) is not “Yes”</t>
        </is>
      </c>
      <c r="I278" s="39" t="inlineStr">
        <is>
          <t>Conditional</t>
        </is>
      </c>
      <c r="J278" s="39" t="inlineStr">
        <is>
          <t>array</t>
        </is>
      </c>
      <c r="K278" s="39" t="inlineStr">
        <is>
          <t>number</t>
        </is>
      </c>
      <c r="L278" s="39" t="inlineStr">
        <is>
          <t>currency</t>
        </is>
      </c>
      <c r="M278" s="39" t="inlineStr"/>
      <c r="N278" s="39" t="inlineStr">
        <is>
          <t>113024</t>
        </is>
      </c>
      <c r="O278" s="39" t="inlineStr">
        <is>
          <t>0</t>
        </is>
      </c>
      <c r="P278" s="39" t="inlineStr"/>
      <c r="Q278" s="39" t="inlineStr"/>
      <c r="R278" s="39" t="inlineStr">
        <is>
          <t>1</t>
        </is>
      </c>
      <c r="S278" s="39" t="inlineStr"/>
      <c r="T278" s="39" t="inlineStr"/>
      <c r="U278" s="39" t="inlineStr"/>
    </row>
    <row r="279">
      <c r="A279" s="26" t="inlineStr">
        <is>
          <t>FINS_PR_278_v1</t>
        </is>
      </c>
      <c r="B279" s="40" t="inlineStr">
        <is>
          <t>Finance cost on lease liabilities</t>
        </is>
      </c>
      <c r="C279" s="40" t="inlineStr">
        <is>
          <t>Finance cost on lease liabilities - EU/EEA</t>
        </is>
      </c>
      <c r="D279" s="40" t="inlineStr">
        <is>
          <t>Expenditure - Finance Costs</t>
        </is>
      </c>
      <c r="E279" s="40" t="inlineStr">
        <is>
          <t>Prudential</t>
        </is>
      </c>
      <c r="F279" s="40" t="b">
        <v>0</v>
      </c>
      <c r="G279" s="40" t="inlineStr">
        <is>
          <t>FINS_GI_11 &lt;&gt; "Yes"</t>
        </is>
      </c>
      <c r="H279" s="40" t="inlineStr">
        <is>
          <t>“Pure Account Information Service Provider” (FINS_GI_11) is not “Yes”</t>
        </is>
      </c>
      <c r="I279" s="40" t="inlineStr">
        <is>
          <t>Conditional</t>
        </is>
      </c>
      <c r="J279" s="40" t="inlineStr">
        <is>
          <t>array</t>
        </is>
      </c>
      <c r="K279" s="40" t="inlineStr">
        <is>
          <t>number</t>
        </is>
      </c>
      <c r="L279" s="40" t="inlineStr">
        <is>
          <t>currency</t>
        </is>
      </c>
      <c r="M279" s="40" t="inlineStr"/>
      <c r="N279" s="40" t="inlineStr">
        <is>
          <t>113025</t>
        </is>
      </c>
      <c r="O279" s="40" t="inlineStr">
        <is>
          <t>0</t>
        </is>
      </c>
      <c r="P279" s="40" t="inlineStr"/>
      <c r="Q279" s="40" t="inlineStr"/>
      <c r="R279" s="40" t="inlineStr">
        <is>
          <t>1</t>
        </is>
      </c>
      <c r="S279" s="40" t="inlineStr"/>
      <c r="T279" s="40" t="inlineStr"/>
      <c r="U279" s="40" t="inlineStr"/>
    </row>
    <row r="280">
      <c r="A280" s="38" t="inlineStr">
        <is>
          <t>FINS_PR_279_v1</t>
        </is>
      </c>
      <c r="B280" s="39" t="inlineStr">
        <is>
          <t>Finance cost on lease liabilities</t>
        </is>
      </c>
      <c r="C280" s="39" t="inlineStr">
        <is>
          <t>Finance cost on lease liabilities - RoW</t>
        </is>
      </c>
      <c r="D280" s="39" t="inlineStr">
        <is>
          <t>Expenditure - Finance Costs</t>
        </is>
      </c>
      <c r="E280" s="39" t="inlineStr">
        <is>
          <t>Prudential</t>
        </is>
      </c>
      <c r="F280" s="39" t="b">
        <v>0</v>
      </c>
      <c r="G280" s="39" t="inlineStr">
        <is>
          <t>FINS_GI_11 &lt;&gt; "Yes"</t>
        </is>
      </c>
      <c r="H280" s="39" t="inlineStr">
        <is>
          <t>“Pure Account Information Service Provider” (FINS_GI_11) is not “Yes”</t>
        </is>
      </c>
      <c r="I280" s="39" t="inlineStr">
        <is>
          <t>Conditional</t>
        </is>
      </c>
      <c r="J280" s="39" t="inlineStr">
        <is>
          <t>array</t>
        </is>
      </c>
      <c r="K280" s="39" t="inlineStr">
        <is>
          <t>number</t>
        </is>
      </c>
      <c r="L280" s="39" t="inlineStr">
        <is>
          <t>currency</t>
        </is>
      </c>
      <c r="M280" s="39" t="inlineStr"/>
      <c r="N280" s="39" t="inlineStr">
        <is>
          <t>113026</t>
        </is>
      </c>
      <c r="O280" s="39" t="inlineStr">
        <is>
          <t>0</t>
        </is>
      </c>
      <c r="P280" s="39" t="inlineStr"/>
      <c r="Q280" s="39" t="inlineStr"/>
      <c r="R280" s="39" t="inlineStr">
        <is>
          <t>1</t>
        </is>
      </c>
      <c r="S280" s="39" t="inlineStr"/>
      <c r="T280" s="39" t="inlineStr"/>
      <c r="U280" s="39" t="inlineStr"/>
    </row>
    <row r="281">
      <c r="A281" s="26" t="inlineStr">
        <is>
          <t>FINS_PR_280_v1</t>
        </is>
      </c>
      <c r="B281" s="40" t="inlineStr">
        <is>
          <t>Finance cost on provisions</t>
        </is>
      </c>
      <c r="C281" s="40" t="inlineStr">
        <is>
          <t>Finance cost on provisions - Malta</t>
        </is>
      </c>
      <c r="D281" s="40" t="inlineStr">
        <is>
          <t>Expenditure - Finance Costs</t>
        </is>
      </c>
      <c r="E281" s="40" t="inlineStr">
        <is>
          <t>Prudential</t>
        </is>
      </c>
      <c r="F281" s="40" t="b">
        <v>0</v>
      </c>
      <c r="G281" s="40" t="inlineStr">
        <is>
          <t>FINS_GI_11 &lt;&gt; "Yes"</t>
        </is>
      </c>
      <c r="H281" s="40" t="inlineStr">
        <is>
          <t>“Pure Account Information Service Provider” (FINS_GI_11) is not “Yes”</t>
        </is>
      </c>
      <c r="I281" s="40" t="inlineStr">
        <is>
          <t>Conditional</t>
        </is>
      </c>
      <c r="J281" s="40" t="inlineStr">
        <is>
          <t>array</t>
        </is>
      </c>
      <c r="K281" s="40" t="inlineStr">
        <is>
          <t>number</t>
        </is>
      </c>
      <c r="L281" s="40" t="inlineStr">
        <is>
          <t>currency</t>
        </is>
      </c>
      <c r="M281" s="40" t="inlineStr"/>
      <c r="N281" s="40" t="inlineStr">
        <is>
          <t>113027</t>
        </is>
      </c>
      <c r="O281" s="40" t="inlineStr">
        <is>
          <t>0</t>
        </is>
      </c>
      <c r="P281" s="40" t="inlineStr"/>
      <c r="Q281" s="40" t="inlineStr"/>
      <c r="R281" s="40" t="inlineStr">
        <is>
          <t>1</t>
        </is>
      </c>
      <c r="S281" s="40" t="inlineStr"/>
      <c r="T281" s="40" t="inlineStr"/>
      <c r="U281" s="40" t="inlineStr"/>
    </row>
    <row r="282">
      <c r="A282" s="38" t="inlineStr">
        <is>
          <t>FINS_PR_281_v1</t>
        </is>
      </c>
      <c r="B282" s="39" t="inlineStr">
        <is>
          <t>Finance cost on provisions</t>
        </is>
      </c>
      <c r="C282" s="39" t="inlineStr">
        <is>
          <t>Finance cost on provisions - EU/EEA</t>
        </is>
      </c>
      <c r="D282" s="39" t="inlineStr">
        <is>
          <t>Expenditure - Finance Costs</t>
        </is>
      </c>
      <c r="E282" s="39" t="inlineStr">
        <is>
          <t>Prudential</t>
        </is>
      </c>
      <c r="F282" s="39" t="b">
        <v>0</v>
      </c>
      <c r="G282" s="39" t="inlineStr">
        <is>
          <t>FINS_GI_11 &lt;&gt; "Yes"</t>
        </is>
      </c>
      <c r="H282" s="39" t="inlineStr">
        <is>
          <t>“Pure Account Information Service Provider” (FINS_GI_11) is not “Yes”</t>
        </is>
      </c>
      <c r="I282" s="39" t="inlineStr">
        <is>
          <t>Conditional</t>
        </is>
      </c>
      <c r="J282" s="39" t="inlineStr">
        <is>
          <t>array</t>
        </is>
      </c>
      <c r="K282" s="39" t="inlineStr">
        <is>
          <t>number</t>
        </is>
      </c>
      <c r="L282" s="39" t="inlineStr">
        <is>
          <t>currency</t>
        </is>
      </c>
      <c r="M282" s="39" t="inlineStr"/>
      <c r="N282" s="39" t="inlineStr">
        <is>
          <t>113028</t>
        </is>
      </c>
      <c r="O282" s="39" t="inlineStr">
        <is>
          <t>0</t>
        </is>
      </c>
      <c r="P282" s="39" t="inlineStr"/>
      <c r="Q282" s="39" t="inlineStr"/>
      <c r="R282" s="39" t="inlineStr">
        <is>
          <t>1</t>
        </is>
      </c>
      <c r="S282" s="39" t="inlineStr"/>
      <c r="T282" s="39" t="inlineStr"/>
      <c r="U282" s="39" t="inlineStr"/>
    </row>
    <row r="283">
      <c r="A283" s="26" t="inlineStr">
        <is>
          <t>FINS_PR_282_v1</t>
        </is>
      </c>
      <c r="B283" s="40" t="inlineStr">
        <is>
          <t>Finance cost on provisions</t>
        </is>
      </c>
      <c r="C283" s="40" t="inlineStr">
        <is>
          <t>Finance cost on provisions - RoW</t>
        </is>
      </c>
      <c r="D283" s="40" t="inlineStr">
        <is>
          <t>Expenditure - Finance Costs</t>
        </is>
      </c>
      <c r="E283" s="40" t="inlineStr">
        <is>
          <t>Prudential</t>
        </is>
      </c>
      <c r="F283" s="40" t="b">
        <v>0</v>
      </c>
      <c r="G283" s="40" t="inlineStr">
        <is>
          <t>FINS_GI_11 &lt;&gt; "Yes"</t>
        </is>
      </c>
      <c r="H283" s="40" t="inlineStr">
        <is>
          <t>“Pure Account Information Service Provider” (FINS_GI_11) is not “Yes”</t>
        </is>
      </c>
      <c r="I283" s="40" t="inlineStr">
        <is>
          <t>Conditional</t>
        </is>
      </c>
      <c r="J283" s="40" t="inlineStr">
        <is>
          <t>array</t>
        </is>
      </c>
      <c r="K283" s="40" t="inlineStr">
        <is>
          <t>number</t>
        </is>
      </c>
      <c r="L283" s="40" t="inlineStr">
        <is>
          <t>currency</t>
        </is>
      </c>
      <c r="M283" s="40" t="inlineStr"/>
      <c r="N283" s="40" t="inlineStr">
        <is>
          <t>113029</t>
        </is>
      </c>
      <c r="O283" s="40" t="inlineStr">
        <is>
          <t>0</t>
        </is>
      </c>
      <c r="P283" s="40" t="inlineStr"/>
      <c r="Q283" s="40" t="inlineStr"/>
      <c r="R283" s="40" t="inlineStr">
        <is>
          <t>1</t>
        </is>
      </c>
      <c r="S283" s="40" t="inlineStr"/>
      <c r="T283" s="40" t="inlineStr"/>
      <c r="U283" s="40" t="inlineStr"/>
    </row>
    <row r="284">
      <c r="A284" s="38" t="inlineStr">
        <is>
          <t>FINS_PR_283_v1</t>
        </is>
      </c>
      <c r="B284" s="39" t="inlineStr">
        <is>
          <t>Negative interest paid to banks</t>
        </is>
      </c>
      <c r="C284" s="39" t="inlineStr">
        <is>
          <t>Negative interest paid to banks - Malta</t>
        </is>
      </c>
      <c r="D284" s="39" t="inlineStr">
        <is>
          <t>Expenditure - Finance Costs</t>
        </is>
      </c>
      <c r="E284" s="39" t="inlineStr">
        <is>
          <t>Prudential</t>
        </is>
      </c>
      <c r="F284" s="39" t="b">
        <v>0</v>
      </c>
      <c r="G284" s="39" t="inlineStr">
        <is>
          <t>FINS_GI_11 &lt;&gt; "Yes"</t>
        </is>
      </c>
      <c r="H284" s="39" t="inlineStr">
        <is>
          <t>“Pure Account Information Service Provider” (FINS_GI_11) is not “Yes”</t>
        </is>
      </c>
      <c r="I284" s="39" t="inlineStr">
        <is>
          <t>Conditional</t>
        </is>
      </c>
      <c r="J284" s="39" t="inlineStr">
        <is>
          <t>array</t>
        </is>
      </c>
      <c r="K284" s="39" t="inlineStr">
        <is>
          <t>number</t>
        </is>
      </c>
      <c r="L284" s="39" t="inlineStr">
        <is>
          <t>currency</t>
        </is>
      </c>
      <c r="M284" s="39" t="inlineStr"/>
      <c r="N284" s="39" t="inlineStr">
        <is>
          <t>113030</t>
        </is>
      </c>
      <c r="O284" s="39" t="inlineStr">
        <is>
          <t>0</t>
        </is>
      </c>
      <c r="P284" s="39" t="inlineStr"/>
      <c r="Q284" s="39" t="inlineStr"/>
      <c r="R284" s="39" t="inlineStr">
        <is>
          <t>1</t>
        </is>
      </c>
      <c r="S284" s="39" t="inlineStr"/>
      <c r="T284" s="39" t="inlineStr"/>
      <c r="U284" s="39" t="inlineStr"/>
    </row>
    <row r="285">
      <c r="A285" s="26" t="inlineStr">
        <is>
          <t>FINS_PR_284_v1</t>
        </is>
      </c>
      <c r="B285" s="40" t="inlineStr">
        <is>
          <t>Negative interest paid to banks</t>
        </is>
      </c>
      <c r="C285" s="40" t="inlineStr">
        <is>
          <t>Negative interest paid to banks - EU/EEA</t>
        </is>
      </c>
      <c r="D285" s="40" t="inlineStr">
        <is>
          <t>Expenditure - Finance Costs</t>
        </is>
      </c>
      <c r="E285" s="40" t="inlineStr">
        <is>
          <t>Prudential</t>
        </is>
      </c>
      <c r="F285" s="40" t="b">
        <v>0</v>
      </c>
      <c r="G285" s="40" t="inlineStr">
        <is>
          <t>FINS_GI_11 &lt;&gt; "Yes"</t>
        </is>
      </c>
      <c r="H285" s="40" t="inlineStr">
        <is>
          <t>“Pure Account Information Service Provider” (FINS_GI_11) is not “Yes”</t>
        </is>
      </c>
      <c r="I285" s="40" t="inlineStr">
        <is>
          <t>Conditional</t>
        </is>
      </c>
      <c r="J285" s="40" t="inlineStr">
        <is>
          <t>array</t>
        </is>
      </c>
      <c r="K285" s="40" t="inlineStr">
        <is>
          <t>number</t>
        </is>
      </c>
      <c r="L285" s="40" t="inlineStr">
        <is>
          <t>currency</t>
        </is>
      </c>
      <c r="M285" s="40" t="inlineStr"/>
      <c r="N285" s="40" t="inlineStr">
        <is>
          <t>113031</t>
        </is>
      </c>
      <c r="O285" s="40" t="inlineStr">
        <is>
          <t>0</t>
        </is>
      </c>
      <c r="P285" s="40" t="inlineStr"/>
      <c r="Q285" s="40" t="inlineStr"/>
      <c r="R285" s="40" t="inlineStr">
        <is>
          <t>1</t>
        </is>
      </c>
      <c r="S285" s="40" t="inlineStr"/>
      <c r="T285" s="40" t="inlineStr"/>
      <c r="U285" s="40" t="inlineStr"/>
    </row>
    <row r="286">
      <c r="A286" s="38" t="inlineStr">
        <is>
          <t>FINS_PR_285_v1</t>
        </is>
      </c>
      <c r="B286" s="39" t="inlineStr">
        <is>
          <t>Negative interest paid to banks</t>
        </is>
      </c>
      <c r="C286" s="39" t="inlineStr">
        <is>
          <t>Negative interest paid to banks - RoW</t>
        </is>
      </c>
      <c r="D286" s="39" t="inlineStr">
        <is>
          <t>Expenditure - Finance Costs</t>
        </is>
      </c>
      <c r="E286" s="39" t="inlineStr">
        <is>
          <t>Prudential</t>
        </is>
      </c>
      <c r="F286" s="39" t="b">
        <v>0</v>
      </c>
      <c r="G286" s="39" t="inlineStr">
        <is>
          <t>FINS_GI_11 &lt;&gt; "Yes"</t>
        </is>
      </c>
      <c r="H286" s="39" t="inlineStr">
        <is>
          <t>“Pure Account Information Service Provider” (FINS_GI_11) is not “Yes”</t>
        </is>
      </c>
      <c r="I286" s="39" t="inlineStr">
        <is>
          <t>Conditional</t>
        </is>
      </c>
      <c r="J286" s="39" t="inlineStr">
        <is>
          <t>array</t>
        </is>
      </c>
      <c r="K286" s="39" t="inlineStr">
        <is>
          <t>number</t>
        </is>
      </c>
      <c r="L286" s="39" t="inlineStr">
        <is>
          <t>currency</t>
        </is>
      </c>
      <c r="M286" s="39" t="inlineStr"/>
      <c r="N286" s="39" t="inlineStr">
        <is>
          <t>113032</t>
        </is>
      </c>
      <c r="O286" s="39" t="inlineStr">
        <is>
          <t>0</t>
        </is>
      </c>
      <c r="P286" s="39" t="inlineStr"/>
      <c r="Q286" s="39" t="inlineStr"/>
      <c r="R286" s="39" t="inlineStr">
        <is>
          <t>1</t>
        </is>
      </c>
      <c r="S286" s="39" t="inlineStr"/>
      <c r="T286" s="39" t="inlineStr"/>
      <c r="U286" s="39" t="inlineStr"/>
    </row>
    <row r="287">
      <c r="A287" s="26" t="inlineStr">
        <is>
          <t>FINS_PR_286_v1</t>
        </is>
      </c>
      <c r="B287" s="40" t="inlineStr">
        <is>
          <t>Interest expense on loans and advances from group entities</t>
        </is>
      </c>
      <c r="C287" s="40" t="inlineStr">
        <is>
          <t>Interest expense on loans and advances from group entities - Malta</t>
        </is>
      </c>
      <c r="D287" s="40" t="inlineStr">
        <is>
          <t>Expenditure - Finance Costs</t>
        </is>
      </c>
      <c r="E287" s="40" t="inlineStr">
        <is>
          <t>Prudential</t>
        </is>
      </c>
      <c r="F287" s="40" t="b">
        <v>0</v>
      </c>
      <c r="G287" s="40" t="inlineStr">
        <is>
          <t>FINS_GI_11 &lt;&gt; "Yes"</t>
        </is>
      </c>
      <c r="H287" s="40" t="inlineStr">
        <is>
          <t>“Pure Account Information Service Provider” (FINS_GI_11) is not “Yes”</t>
        </is>
      </c>
      <c r="I287" s="40" t="inlineStr">
        <is>
          <t>Conditional</t>
        </is>
      </c>
      <c r="J287" s="40" t="inlineStr">
        <is>
          <t>array</t>
        </is>
      </c>
      <c r="K287" s="40" t="inlineStr">
        <is>
          <t>number</t>
        </is>
      </c>
      <c r="L287" s="40" t="inlineStr">
        <is>
          <t>currency</t>
        </is>
      </c>
      <c r="M287" s="40" t="inlineStr"/>
      <c r="N287" s="40" t="inlineStr">
        <is>
          <t>113033</t>
        </is>
      </c>
      <c r="O287" s="40" t="inlineStr">
        <is>
          <t>0</t>
        </is>
      </c>
      <c r="P287" s="40" t="inlineStr"/>
      <c r="Q287" s="40" t="inlineStr"/>
      <c r="R287" s="40" t="inlineStr">
        <is>
          <t>1</t>
        </is>
      </c>
      <c r="S287" s="40" t="inlineStr"/>
      <c r="T287" s="40" t="inlineStr"/>
      <c r="U287" s="40" t="inlineStr"/>
    </row>
    <row r="288">
      <c r="A288" s="38" t="inlineStr">
        <is>
          <t>FINS_PR_287_v1</t>
        </is>
      </c>
      <c r="B288" s="39" t="inlineStr">
        <is>
          <t>Interest expense on loans and advances from group entities</t>
        </is>
      </c>
      <c r="C288" s="39" t="inlineStr">
        <is>
          <t>Interest expense on loans and advances from group entities - EU/EEA</t>
        </is>
      </c>
      <c r="D288" s="39" t="inlineStr">
        <is>
          <t>Expenditure - Finance Costs</t>
        </is>
      </c>
      <c r="E288" s="39" t="inlineStr">
        <is>
          <t>Prudential</t>
        </is>
      </c>
      <c r="F288" s="39" t="b">
        <v>0</v>
      </c>
      <c r="G288" s="39" t="inlineStr">
        <is>
          <t>FINS_GI_11 &lt;&gt; "Yes"</t>
        </is>
      </c>
      <c r="H288" s="39" t="inlineStr">
        <is>
          <t>“Pure Account Information Service Provider” (FINS_GI_11) is not “Yes”</t>
        </is>
      </c>
      <c r="I288" s="39" t="inlineStr">
        <is>
          <t>Conditional</t>
        </is>
      </c>
      <c r="J288" s="39" t="inlineStr">
        <is>
          <t>array</t>
        </is>
      </c>
      <c r="K288" s="39" t="inlineStr">
        <is>
          <t>number</t>
        </is>
      </c>
      <c r="L288" s="39" t="inlineStr">
        <is>
          <t>currency</t>
        </is>
      </c>
      <c r="M288" s="39" t="inlineStr"/>
      <c r="N288" s="39" t="inlineStr">
        <is>
          <t>113034</t>
        </is>
      </c>
      <c r="O288" s="39" t="inlineStr">
        <is>
          <t>0</t>
        </is>
      </c>
      <c r="P288" s="39" t="inlineStr"/>
      <c r="Q288" s="39" t="inlineStr"/>
      <c r="R288" s="39" t="inlineStr">
        <is>
          <t>1</t>
        </is>
      </c>
      <c r="S288" s="39" t="inlineStr"/>
      <c r="T288" s="39" t="inlineStr"/>
      <c r="U288" s="39" t="inlineStr"/>
    </row>
    <row r="289">
      <c r="A289" s="26" t="inlineStr">
        <is>
          <t>FINS_PR_288_v1</t>
        </is>
      </c>
      <c r="B289" s="40" t="inlineStr">
        <is>
          <t>Interest expense on loans and advances from group entities</t>
        </is>
      </c>
      <c r="C289" s="40" t="inlineStr">
        <is>
          <t>Interest expense on loans and advances from group entities - RoW</t>
        </is>
      </c>
      <c r="D289" s="40" t="inlineStr">
        <is>
          <t>Expenditure - Finance Costs</t>
        </is>
      </c>
      <c r="E289" s="40" t="inlineStr">
        <is>
          <t>Prudential</t>
        </is>
      </c>
      <c r="F289" s="40" t="b">
        <v>0</v>
      </c>
      <c r="G289" s="40" t="inlineStr">
        <is>
          <t>FINS_GI_11 &lt;&gt; "Yes"</t>
        </is>
      </c>
      <c r="H289" s="40" t="inlineStr">
        <is>
          <t>“Pure Account Information Service Provider” (FINS_GI_11) is not “Yes”</t>
        </is>
      </c>
      <c r="I289" s="40" t="inlineStr">
        <is>
          <t>Conditional</t>
        </is>
      </c>
      <c r="J289" s="40" t="inlineStr">
        <is>
          <t>array</t>
        </is>
      </c>
      <c r="K289" s="40" t="inlineStr">
        <is>
          <t>number</t>
        </is>
      </c>
      <c r="L289" s="40" t="inlineStr">
        <is>
          <t>currency</t>
        </is>
      </c>
      <c r="M289" s="40" t="inlineStr"/>
      <c r="N289" s="40" t="inlineStr">
        <is>
          <t>113035</t>
        </is>
      </c>
      <c r="O289" s="40" t="inlineStr">
        <is>
          <t>0</t>
        </is>
      </c>
      <c r="P289" s="40" t="inlineStr"/>
      <c r="Q289" s="40" t="inlineStr"/>
      <c r="R289" s="40" t="inlineStr">
        <is>
          <t>1</t>
        </is>
      </c>
      <c r="S289" s="40" t="inlineStr"/>
      <c r="T289" s="40" t="inlineStr"/>
      <c r="U289" s="40" t="inlineStr"/>
    </row>
    <row r="290">
      <c r="A290" s="38" t="inlineStr">
        <is>
          <t>FINS_PR_289_v1</t>
        </is>
      </c>
      <c r="B290" s="39" t="inlineStr">
        <is>
          <t>Interest expense on loans and advances from third-party entities</t>
        </is>
      </c>
      <c r="C290" s="39" t="inlineStr">
        <is>
          <t>Interest expense on loans and advances from third-party entities - Malta</t>
        </is>
      </c>
      <c r="D290" s="39" t="inlineStr">
        <is>
          <t>Expenditure - Finance Costs</t>
        </is>
      </c>
      <c r="E290" s="39" t="inlineStr">
        <is>
          <t>Prudential</t>
        </is>
      </c>
      <c r="F290" s="39" t="b">
        <v>0</v>
      </c>
      <c r="G290" s="39" t="inlineStr">
        <is>
          <t>FINS_GI_11 &lt;&gt; "Yes"</t>
        </is>
      </c>
      <c r="H290" s="39" t="inlineStr">
        <is>
          <t>“Pure Account Information Service Provider” (FINS_GI_11) is not “Yes”</t>
        </is>
      </c>
      <c r="I290" s="39" t="inlineStr">
        <is>
          <t>Conditional</t>
        </is>
      </c>
      <c r="J290" s="39" t="inlineStr">
        <is>
          <t>array</t>
        </is>
      </c>
      <c r="K290" s="39" t="inlineStr">
        <is>
          <t>number</t>
        </is>
      </c>
      <c r="L290" s="39" t="inlineStr">
        <is>
          <t>currency</t>
        </is>
      </c>
      <c r="M290" s="39" t="inlineStr"/>
      <c r="N290" s="39" t="inlineStr">
        <is>
          <t>113036</t>
        </is>
      </c>
      <c r="O290" s="39" t="inlineStr">
        <is>
          <t>0</t>
        </is>
      </c>
      <c r="P290" s="39" t="inlineStr"/>
      <c r="Q290" s="39" t="inlineStr"/>
      <c r="R290" s="39" t="inlineStr">
        <is>
          <t>1</t>
        </is>
      </c>
      <c r="S290" s="39" t="inlineStr"/>
      <c r="T290" s="39" t="inlineStr"/>
      <c r="U290" s="39" t="inlineStr"/>
    </row>
    <row r="291">
      <c r="A291" s="26" t="inlineStr">
        <is>
          <t>FINS_PR_290_v1</t>
        </is>
      </c>
      <c r="B291" s="40" t="inlineStr">
        <is>
          <t>Interest expense on loans and advances from third-party entities</t>
        </is>
      </c>
      <c r="C291" s="40" t="inlineStr">
        <is>
          <t>Interest expense on loans and advances from third-party entities - EU/EEA</t>
        </is>
      </c>
      <c r="D291" s="40" t="inlineStr">
        <is>
          <t>Expenditure - Finance Costs</t>
        </is>
      </c>
      <c r="E291" s="40" t="inlineStr">
        <is>
          <t>Prudential</t>
        </is>
      </c>
      <c r="F291" s="40" t="b">
        <v>0</v>
      </c>
      <c r="G291" s="40" t="inlineStr">
        <is>
          <t>FINS_GI_11 &lt;&gt; "Yes"</t>
        </is>
      </c>
      <c r="H291" s="40" t="inlineStr">
        <is>
          <t>“Pure Account Information Service Provider” (FINS_GI_11) is not “Yes”</t>
        </is>
      </c>
      <c r="I291" s="40" t="inlineStr">
        <is>
          <t>Conditional</t>
        </is>
      </c>
      <c r="J291" s="40" t="inlineStr">
        <is>
          <t>array</t>
        </is>
      </c>
      <c r="K291" s="40" t="inlineStr">
        <is>
          <t>number</t>
        </is>
      </c>
      <c r="L291" s="40" t="inlineStr">
        <is>
          <t>currency</t>
        </is>
      </c>
      <c r="M291" s="40" t="inlineStr"/>
      <c r="N291" s="40" t="inlineStr">
        <is>
          <t>113037</t>
        </is>
      </c>
      <c r="O291" s="40" t="inlineStr">
        <is>
          <t>0</t>
        </is>
      </c>
      <c r="P291" s="40" t="inlineStr"/>
      <c r="Q291" s="40" t="inlineStr"/>
      <c r="R291" s="40" t="inlineStr">
        <is>
          <t>1</t>
        </is>
      </c>
      <c r="S291" s="40" t="inlineStr"/>
      <c r="T291" s="40" t="inlineStr"/>
      <c r="U291" s="40" t="inlineStr"/>
    </row>
    <row r="292">
      <c r="A292" s="38" t="inlineStr">
        <is>
          <t>FINS_PR_291_v1</t>
        </is>
      </c>
      <c r="B292" s="39" t="inlineStr">
        <is>
          <t>Interest expense on loans and advances from third-party entities</t>
        </is>
      </c>
      <c r="C292" s="39" t="inlineStr">
        <is>
          <t>Interest expense on loans and advances from third-party entities - RoW</t>
        </is>
      </c>
      <c r="D292" s="39" t="inlineStr">
        <is>
          <t>Expenditure - Finance Costs</t>
        </is>
      </c>
      <c r="E292" s="39" t="inlineStr">
        <is>
          <t>Prudential</t>
        </is>
      </c>
      <c r="F292" s="39" t="b">
        <v>0</v>
      </c>
      <c r="G292" s="39" t="inlineStr">
        <is>
          <t>FINS_GI_11 &lt;&gt; "Yes"</t>
        </is>
      </c>
      <c r="H292" s="39" t="inlineStr">
        <is>
          <t>“Pure Account Information Service Provider” (FINS_GI_11) is not “Yes”</t>
        </is>
      </c>
      <c r="I292" s="39" t="inlineStr">
        <is>
          <t>Conditional</t>
        </is>
      </c>
      <c r="J292" s="39" t="inlineStr">
        <is>
          <t>array</t>
        </is>
      </c>
      <c r="K292" s="39" t="inlineStr">
        <is>
          <t>number</t>
        </is>
      </c>
      <c r="L292" s="39" t="inlineStr">
        <is>
          <t>currency</t>
        </is>
      </c>
      <c r="M292" s="39" t="inlineStr"/>
      <c r="N292" s="39" t="inlineStr">
        <is>
          <t>113038</t>
        </is>
      </c>
      <c r="O292" s="39" t="inlineStr">
        <is>
          <t>0</t>
        </is>
      </c>
      <c r="P292" s="39" t="inlineStr"/>
      <c r="Q292" s="39" t="inlineStr"/>
      <c r="R292" s="39" t="inlineStr">
        <is>
          <t>1</t>
        </is>
      </c>
      <c r="S292" s="39" t="inlineStr"/>
      <c r="T292" s="39" t="inlineStr"/>
      <c r="U292" s="39" t="inlineStr"/>
    </row>
    <row r="293">
      <c r="A293" s="26" t="inlineStr">
        <is>
          <t>FINS_PR_292_v1</t>
        </is>
      </c>
      <c r="B293" s="40" t="inlineStr">
        <is>
          <t>Details on Interest expense on loans and advances from third-party entities</t>
        </is>
      </c>
      <c r="C293" s="40" t="inlineStr">
        <is>
          <t>Enter Details on Interest expense on loans and advances from third-party entities - Loans in FIAT.</t>
        </is>
      </c>
      <c r="D293" s="40" t="inlineStr">
        <is>
          <t>Expenditure - Finance Costs</t>
        </is>
      </c>
      <c r="E293" s="40" t="inlineStr">
        <is>
          <t>Prudential</t>
        </is>
      </c>
      <c r="F293" s="40" t="b">
        <v>0</v>
      </c>
      <c r="G293" s="40" t="inlineStr">
        <is>
          <t>AND(OR(FINS_PR_289 &gt; 0, FINS_PR_290 &gt; 0, FINS_PR_291 &gt; 0), FINS_GI_11 &lt;&gt; "Yes")</t>
        </is>
      </c>
      <c r="H293" s="40" t="inlineStr">
        <is>
          <t>All of these conditions must be met: At least one of these conditions must be met: “Interest expense on loans and advances from third-party entities” (FINS_PR_289) is greater than “0”; or “Interest expense on loans and advances from third-party entities” (FINS_PR_290) is greater than “0”; or “Interest expense on loans and advances from third-party entities” (FINS_PR_291) is greater than “0”; and “Pure Account Information Service Provider” (FINS_GI_11) is not “Yes”</t>
        </is>
      </c>
      <c r="I293" s="40" t="inlineStr">
        <is>
          <t>Conditional</t>
        </is>
      </c>
      <c r="J293" s="40" t="inlineStr">
        <is>
          <t>array</t>
        </is>
      </c>
      <c r="K293" s="40" t="inlineStr">
        <is>
          <t>string</t>
        </is>
      </c>
      <c r="L293" s="40" t="inlineStr"/>
      <c r="M293" s="40" t="inlineStr"/>
      <c r="N293" s="40" t="inlineStr">
        <is>
          <t>This is a result of miscellaneous operational items not arising in the ordinary course of business activities</t>
        </is>
      </c>
      <c r="O293" s="40" t="inlineStr"/>
      <c r="P293" s="40" t="inlineStr"/>
      <c r="Q293" s="40" t="inlineStr"/>
      <c r="R293" s="40" t="inlineStr">
        <is>
          <t>1</t>
        </is>
      </c>
      <c r="S293" s="40" t="inlineStr">
        <is>
          <t>0</t>
        </is>
      </c>
      <c r="T293" s="40" t="inlineStr"/>
      <c r="U293" s="40" t="inlineStr"/>
    </row>
    <row r="294">
      <c r="A294" s="38" t="inlineStr">
        <is>
          <t>FINS_PR_293_v1</t>
        </is>
      </c>
      <c r="B294" s="39" t="inlineStr">
        <is>
          <t>Other remaining finance costs</t>
        </is>
      </c>
      <c r="C294" s="39" t="inlineStr">
        <is>
          <t>Other remaining finance costs - Malta</t>
        </is>
      </c>
      <c r="D294" s="39" t="inlineStr">
        <is>
          <t>Expenditure - Finance Costs</t>
        </is>
      </c>
      <c r="E294" s="39" t="inlineStr">
        <is>
          <t>Prudential</t>
        </is>
      </c>
      <c r="F294" s="39" t="b">
        <v>0</v>
      </c>
      <c r="G294" s="39" t="inlineStr">
        <is>
          <t>FINS_GI_11 &lt;&gt; "Yes"</t>
        </is>
      </c>
      <c r="H294" s="39" t="inlineStr">
        <is>
          <t>“Pure Account Information Service Provider” (FINS_GI_11) is not “Yes”</t>
        </is>
      </c>
      <c r="I294" s="39" t="inlineStr">
        <is>
          <t>Conditional</t>
        </is>
      </c>
      <c r="J294" s="39" t="inlineStr">
        <is>
          <t>array</t>
        </is>
      </c>
      <c r="K294" s="39" t="inlineStr">
        <is>
          <t>number</t>
        </is>
      </c>
      <c r="L294" s="39" t="inlineStr">
        <is>
          <t>currency</t>
        </is>
      </c>
      <c r="M294" s="39" t="inlineStr"/>
      <c r="N294" s="39" t="inlineStr">
        <is>
          <t>113039</t>
        </is>
      </c>
      <c r="O294" s="39" t="inlineStr">
        <is>
          <t>0</t>
        </is>
      </c>
      <c r="P294" s="39" t="inlineStr"/>
      <c r="Q294" s="39" t="inlineStr"/>
      <c r="R294" s="39" t="inlineStr">
        <is>
          <t>1</t>
        </is>
      </c>
      <c r="S294" s="39" t="inlineStr"/>
      <c r="T294" s="39" t="inlineStr"/>
      <c r="U294" s="39" t="inlineStr"/>
    </row>
    <row r="295">
      <c r="A295" s="26" t="inlineStr">
        <is>
          <t>FINS_PR_294_v1</t>
        </is>
      </c>
      <c r="B295" s="40" t="inlineStr">
        <is>
          <t>Other remaining finance costs</t>
        </is>
      </c>
      <c r="C295" s="40" t="inlineStr">
        <is>
          <t>Other remaining finance costs - EU/EEA</t>
        </is>
      </c>
      <c r="D295" s="40" t="inlineStr">
        <is>
          <t>Expenditure - Finance Costs</t>
        </is>
      </c>
      <c r="E295" s="40" t="inlineStr">
        <is>
          <t>Prudential</t>
        </is>
      </c>
      <c r="F295" s="40" t="b">
        <v>0</v>
      </c>
      <c r="G295" s="40" t="inlineStr">
        <is>
          <t>FINS_GI_11 &lt;&gt; "Yes"</t>
        </is>
      </c>
      <c r="H295" s="40" t="inlineStr">
        <is>
          <t>“Pure Account Information Service Provider” (FINS_GI_11) is not “Yes”</t>
        </is>
      </c>
      <c r="I295" s="40" t="inlineStr">
        <is>
          <t>Conditional</t>
        </is>
      </c>
      <c r="J295" s="40" t="inlineStr">
        <is>
          <t>array</t>
        </is>
      </c>
      <c r="K295" s="40" t="inlineStr">
        <is>
          <t>number</t>
        </is>
      </c>
      <c r="L295" s="40" t="inlineStr">
        <is>
          <t>currency</t>
        </is>
      </c>
      <c r="M295" s="40" t="inlineStr"/>
      <c r="N295" s="40" t="inlineStr">
        <is>
          <t>113040</t>
        </is>
      </c>
      <c r="O295" s="40" t="inlineStr">
        <is>
          <t>0</t>
        </is>
      </c>
      <c r="P295" s="40" t="inlineStr"/>
      <c r="Q295" s="40" t="inlineStr"/>
      <c r="R295" s="40" t="inlineStr">
        <is>
          <t>1</t>
        </is>
      </c>
      <c r="S295" s="40" t="inlineStr"/>
      <c r="T295" s="40" t="inlineStr"/>
      <c r="U295" s="40" t="inlineStr"/>
    </row>
    <row r="296">
      <c r="A296" s="38" t="inlineStr">
        <is>
          <t>FINS_PR_295_v1</t>
        </is>
      </c>
      <c r="B296" s="39" t="inlineStr">
        <is>
          <t>Other remaining finance costs</t>
        </is>
      </c>
      <c r="C296" s="39" t="inlineStr">
        <is>
          <t>Other remaining finance costs - RoW</t>
        </is>
      </c>
      <c r="D296" s="39" t="inlineStr">
        <is>
          <t>Expenditure - Finance Costs</t>
        </is>
      </c>
      <c r="E296" s="39" t="inlineStr">
        <is>
          <t>Prudential</t>
        </is>
      </c>
      <c r="F296" s="39" t="b">
        <v>0</v>
      </c>
      <c r="G296" s="39" t="inlineStr">
        <is>
          <t>FINS_GI_11 &lt;&gt; "Yes"</t>
        </is>
      </c>
      <c r="H296" s="39" t="inlineStr">
        <is>
          <t>“Pure Account Information Service Provider” (FINS_GI_11) is not “Yes”</t>
        </is>
      </c>
      <c r="I296" s="39" t="inlineStr">
        <is>
          <t>Conditional</t>
        </is>
      </c>
      <c r="J296" s="39" t="inlineStr">
        <is>
          <t>array</t>
        </is>
      </c>
      <c r="K296" s="39" t="inlineStr">
        <is>
          <t>number</t>
        </is>
      </c>
      <c r="L296" s="39" t="inlineStr">
        <is>
          <t>currency</t>
        </is>
      </c>
      <c r="M296" s="39" t="inlineStr"/>
      <c r="N296" s="39" t="inlineStr">
        <is>
          <t>113041</t>
        </is>
      </c>
      <c r="O296" s="39" t="inlineStr">
        <is>
          <t>0</t>
        </is>
      </c>
      <c r="P296" s="39" t="inlineStr"/>
      <c r="Q296" s="39" t="inlineStr"/>
      <c r="R296" s="39" t="inlineStr">
        <is>
          <t>1</t>
        </is>
      </c>
      <c r="S296" s="39" t="inlineStr"/>
      <c r="T296" s="39" t="inlineStr"/>
      <c r="U296" s="39" t="inlineStr"/>
    </row>
    <row r="297">
      <c r="A297" s="26" t="inlineStr">
        <is>
          <t>FINS_PR_296_v1</t>
        </is>
      </c>
      <c r="B297" s="40" t="inlineStr">
        <is>
          <t>Kindly provide detail of 'Other remaining finance costs'</t>
        </is>
      </c>
      <c r="C297" s="40" t="inlineStr">
        <is>
          <t>Kindly provide detail of 'Other remaining finance costs'</t>
        </is>
      </c>
      <c r="D297" s="40" t="inlineStr">
        <is>
          <t>Expenditure - Finance Costs</t>
        </is>
      </c>
      <c r="E297" s="40" t="inlineStr">
        <is>
          <t>Prudential</t>
        </is>
      </c>
      <c r="F297" s="40" t="b">
        <v>0</v>
      </c>
      <c r="G297" s="40" t="inlineStr">
        <is>
          <t>AND(OR(FINS_PR_293 &gt; 0, FINS_PR_294 &gt; 0, FINS_PR_295 &gt; 0), FINS_GI_11 &lt;&gt; "Yes")</t>
        </is>
      </c>
      <c r="H297" s="40" t="inlineStr">
        <is>
          <t>All of these conditions must be met: At least one of these conditions must be met: “Other remaining finance costs” (FINS_PR_293) is greater than “0”; or “Other remaining finance costs” (FINS_PR_294) is greater than “0”; or “Other remaining finance costs” (FINS_PR_295) is greater than “0”; and “Pure Account Information Service Provider” (FINS_GI_11) is not “Yes”</t>
        </is>
      </c>
      <c r="I297" s="40" t="inlineStr">
        <is>
          <t>Conditional</t>
        </is>
      </c>
      <c r="J297" s="40" t="inlineStr">
        <is>
          <t>string</t>
        </is>
      </c>
      <c r="K297" s="40" t="inlineStr"/>
      <c r="L297" s="40" t="inlineStr"/>
      <c r="M297" s="40" t="inlineStr"/>
      <c r="N297" s="40" t="inlineStr">
        <is>
          <t>detail</t>
        </is>
      </c>
      <c r="O297" s="40" t="inlineStr"/>
      <c r="P297" s="40" t="inlineStr"/>
      <c r="Q297" s="40" t="inlineStr"/>
      <c r="R297" s="40" t="inlineStr"/>
      <c r="S297" s="40" t="inlineStr">
        <is>
          <t>0</t>
        </is>
      </c>
      <c r="T297" s="40" t="inlineStr"/>
      <c r="U297" s="40" t="inlineStr"/>
    </row>
    <row r="298">
      <c r="A298" s="38" t="inlineStr">
        <is>
          <t>FINS_PR_297_v1</t>
        </is>
      </c>
      <c r="B298" s="39" t="inlineStr">
        <is>
          <t>Taxation for the year</t>
        </is>
      </c>
      <c r="C298" s="39" t="inlineStr">
        <is>
          <t>Taxation for the year - Malta</t>
        </is>
      </c>
      <c r="D298" s="39" t="inlineStr">
        <is>
          <t>Expenditure - Other</t>
        </is>
      </c>
      <c r="E298" s="39" t="inlineStr">
        <is>
          <t>Prudential</t>
        </is>
      </c>
      <c r="F298" s="39" t="b">
        <v>0</v>
      </c>
      <c r="G298" s="39" t="inlineStr">
        <is>
          <t>FINS_GI_11 &lt;&gt; "Yes"</t>
        </is>
      </c>
      <c r="H298" s="39" t="inlineStr">
        <is>
          <t>“Pure Account Information Service Provider” (FINS_GI_11) is not “Yes”</t>
        </is>
      </c>
      <c r="I298" s="39" t="inlineStr">
        <is>
          <t>Conditional</t>
        </is>
      </c>
      <c r="J298" s="39" t="inlineStr">
        <is>
          <t>array</t>
        </is>
      </c>
      <c r="K298" s="39" t="inlineStr">
        <is>
          <t>number</t>
        </is>
      </c>
      <c r="L298" s="39" t="inlineStr">
        <is>
          <t>currency</t>
        </is>
      </c>
      <c r="M298" s="39" t="inlineStr"/>
      <c r="N298" s="39" t="inlineStr">
        <is>
          <t>127000</t>
        </is>
      </c>
      <c r="O298" s="39" t="inlineStr"/>
      <c r="P298" s="39" t="inlineStr"/>
      <c r="Q298" s="39" t="inlineStr"/>
      <c r="R298" s="39" t="inlineStr">
        <is>
          <t>1</t>
        </is>
      </c>
      <c r="S298" s="39" t="inlineStr"/>
      <c r="T298" s="39" t="inlineStr"/>
      <c r="U298" s="39" t="inlineStr"/>
    </row>
    <row r="299">
      <c r="A299" s="26" t="inlineStr">
        <is>
          <t>FINS_PR_298_v1</t>
        </is>
      </c>
      <c r="B299" s="40" t="inlineStr">
        <is>
          <t>Taxation for the year</t>
        </is>
      </c>
      <c r="C299" s="40" t="inlineStr">
        <is>
          <t>Taxation for the year - EU/EEA</t>
        </is>
      </c>
      <c r="D299" s="40" t="inlineStr">
        <is>
          <t>Expenditure - Other</t>
        </is>
      </c>
      <c r="E299" s="40" t="inlineStr">
        <is>
          <t>Prudential</t>
        </is>
      </c>
      <c r="F299" s="40" t="b">
        <v>0</v>
      </c>
      <c r="G299" s="40" t="inlineStr">
        <is>
          <t>FINS_GI_11 &lt;&gt; "Yes"</t>
        </is>
      </c>
      <c r="H299" s="40" t="inlineStr">
        <is>
          <t>“Pure Account Information Service Provider” (FINS_GI_11) is not “Yes”</t>
        </is>
      </c>
      <c r="I299" s="40" t="inlineStr">
        <is>
          <t>Conditional</t>
        </is>
      </c>
      <c r="J299" s="40" t="inlineStr">
        <is>
          <t>array</t>
        </is>
      </c>
      <c r="K299" s="40" t="inlineStr">
        <is>
          <t>number</t>
        </is>
      </c>
      <c r="L299" s="40" t="inlineStr">
        <is>
          <t>currency</t>
        </is>
      </c>
      <c r="M299" s="40" t="inlineStr"/>
      <c r="N299" s="40" t="inlineStr">
        <is>
          <t>127001</t>
        </is>
      </c>
      <c r="O299" s="40" t="inlineStr"/>
      <c r="P299" s="40" t="inlineStr"/>
      <c r="Q299" s="40" t="inlineStr"/>
      <c r="R299" s="40" t="inlineStr">
        <is>
          <t>1</t>
        </is>
      </c>
      <c r="S299" s="40" t="inlineStr"/>
      <c r="T299" s="40" t="inlineStr"/>
      <c r="U299" s="40" t="inlineStr"/>
    </row>
    <row r="300">
      <c r="A300" s="38" t="inlineStr">
        <is>
          <t>FINS_PR_299_v1</t>
        </is>
      </c>
      <c r="B300" s="39" t="inlineStr">
        <is>
          <t>Taxation for the year</t>
        </is>
      </c>
      <c r="C300" s="39" t="inlineStr">
        <is>
          <t>Taxation for the year - RoW</t>
        </is>
      </c>
      <c r="D300" s="39" t="inlineStr">
        <is>
          <t>Expenditure - Other</t>
        </is>
      </c>
      <c r="E300" s="39" t="inlineStr">
        <is>
          <t>Prudential</t>
        </is>
      </c>
      <c r="F300" s="39" t="b">
        <v>0</v>
      </c>
      <c r="G300" s="39" t="inlineStr">
        <is>
          <t>FINS_GI_11 &lt;&gt; "Yes"</t>
        </is>
      </c>
      <c r="H300" s="39" t="inlineStr">
        <is>
          <t>“Pure Account Information Service Provider” (FINS_GI_11) is not “Yes”</t>
        </is>
      </c>
      <c r="I300" s="39" t="inlineStr">
        <is>
          <t>Conditional</t>
        </is>
      </c>
      <c r="J300" s="39" t="inlineStr">
        <is>
          <t>array</t>
        </is>
      </c>
      <c r="K300" s="39" t="inlineStr">
        <is>
          <t>number</t>
        </is>
      </c>
      <c r="L300" s="39" t="inlineStr">
        <is>
          <t>currency</t>
        </is>
      </c>
      <c r="M300" s="39" t="inlineStr"/>
      <c r="N300" s="39" t="inlineStr">
        <is>
          <t>127002</t>
        </is>
      </c>
      <c r="O300" s="39" t="inlineStr"/>
      <c r="P300" s="39" t="inlineStr"/>
      <c r="Q300" s="39" t="inlineStr"/>
      <c r="R300" s="39" t="inlineStr">
        <is>
          <t>1</t>
        </is>
      </c>
      <c r="S300" s="39" t="inlineStr"/>
      <c r="T300" s="39" t="inlineStr"/>
      <c r="U300" s="39" t="inlineStr"/>
    </row>
    <row r="301">
      <c r="A301" s="26" t="inlineStr">
        <is>
          <t>FINS_PR_300_v1</t>
        </is>
      </c>
      <c r="B301" s="40" t="inlineStr">
        <is>
          <t>Gain/Loss on revaluation of intangible assets</t>
        </is>
      </c>
      <c r="C301" s="40" t="inlineStr">
        <is>
          <t>Please insert Gain/Loss on revaluation of intangible assets</t>
        </is>
      </c>
      <c r="D301" s="40" t="inlineStr">
        <is>
          <t>Statement of Other Comprehensive Income</t>
        </is>
      </c>
      <c r="E301" s="40" t="inlineStr">
        <is>
          <t>Prudential</t>
        </is>
      </c>
      <c r="F301" s="40" t="b">
        <v>0</v>
      </c>
      <c r="G301" s="40" t="inlineStr">
        <is>
          <t>FINS_GI_11 &lt;&gt; "Yes"</t>
        </is>
      </c>
      <c r="H301" s="40" t="inlineStr">
        <is>
          <t>“Pure Account Information Service Provider” (FINS_GI_11) is not “Yes”</t>
        </is>
      </c>
      <c r="I301" s="40" t="inlineStr">
        <is>
          <t>Conditional</t>
        </is>
      </c>
      <c r="J301" s="40" t="inlineStr">
        <is>
          <t>number</t>
        </is>
      </c>
      <c r="K301" s="40" t="inlineStr"/>
      <c r="L301" s="40" t="inlineStr">
        <is>
          <t>currency</t>
        </is>
      </c>
      <c r="M301" s="40" t="inlineStr"/>
      <c r="N301" s="40" t="inlineStr">
        <is>
          <t>130000</t>
        </is>
      </c>
      <c r="O301" s="40" t="inlineStr"/>
      <c r="P301" s="40" t="inlineStr"/>
      <c r="Q301" s="40" t="inlineStr"/>
      <c r="R301" s="40" t="inlineStr"/>
      <c r="S301" s="40" t="inlineStr"/>
      <c r="T301" s="40" t="inlineStr"/>
      <c r="U301" s="40" t="inlineStr"/>
    </row>
    <row r="302">
      <c r="A302" s="38" t="inlineStr">
        <is>
          <t>FINS_PR_301_v1</t>
        </is>
      </c>
      <c r="B302" s="39" t="inlineStr">
        <is>
          <t>Gain/Loss on revaluation of fixed assets</t>
        </is>
      </c>
      <c r="C302" s="39" t="inlineStr">
        <is>
          <t>Please insert Gain/Loss on revaluation of fixed assets</t>
        </is>
      </c>
      <c r="D302" s="39" t="inlineStr">
        <is>
          <t>Statement of Other Comprehensive Income</t>
        </is>
      </c>
      <c r="E302" s="39" t="inlineStr">
        <is>
          <t>Prudential</t>
        </is>
      </c>
      <c r="F302" s="39" t="b">
        <v>0</v>
      </c>
      <c r="G302" s="39" t="inlineStr">
        <is>
          <t>FINS_GI_11 &lt;&gt; "Yes"</t>
        </is>
      </c>
      <c r="H302" s="39" t="inlineStr">
        <is>
          <t>“Pure Account Information Service Provider” (FINS_GI_11) is not “Yes”</t>
        </is>
      </c>
      <c r="I302" s="39" t="inlineStr">
        <is>
          <t>Conditional</t>
        </is>
      </c>
      <c r="J302" s="39" t="inlineStr">
        <is>
          <t>number</t>
        </is>
      </c>
      <c r="K302" s="39" t="inlineStr"/>
      <c r="L302" s="39" t="inlineStr">
        <is>
          <t>currency</t>
        </is>
      </c>
      <c r="M302" s="39" t="inlineStr"/>
      <c r="N302" s="39" t="inlineStr">
        <is>
          <t>131000</t>
        </is>
      </c>
      <c r="O302" s="39" t="inlineStr"/>
      <c r="P302" s="39" t="inlineStr"/>
      <c r="Q302" s="39" t="inlineStr"/>
      <c r="R302" s="39" t="inlineStr"/>
      <c r="S302" s="39" t="inlineStr"/>
      <c r="T302" s="39" t="inlineStr"/>
      <c r="U302" s="39" t="inlineStr"/>
    </row>
    <row r="303">
      <c r="A303" s="26" t="inlineStr">
        <is>
          <t>FINS_PR_302_v1</t>
        </is>
      </c>
      <c r="B303" s="40" t="inlineStr">
        <is>
          <t>Unrealised gain/loss on financial assets measured at fair value through other comprehensive income</t>
        </is>
      </c>
      <c r="C303" s="40" t="inlineStr">
        <is>
          <t>Please insert Unrealised gain/loss on financial assets measured at fair value through other comprehensive income</t>
        </is>
      </c>
      <c r="D303" s="40" t="inlineStr">
        <is>
          <t>Statement of Other Comprehensive Income</t>
        </is>
      </c>
      <c r="E303" s="40" t="inlineStr">
        <is>
          <t>Prudential</t>
        </is>
      </c>
      <c r="F303" s="40" t="b">
        <v>0</v>
      </c>
      <c r="G303" s="40" t="inlineStr">
        <is>
          <t>FINS_GI_11 &lt;&gt; "Yes"</t>
        </is>
      </c>
      <c r="H303" s="40" t="inlineStr">
        <is>
          <t>“Pure Account Information Service Provider” (FINS_GI_11) is not “Yes”</t>
        </is>
      </c>
      <c r="I303" s="40" t="inlineStr">
        <is>
          <t>Conditional</t>
        </is>
      </c>
      <c r="J303" s="40" t="inlineStr">
        <is>
          <t>number</t>
        </is>
      </c>
      <c r="K303" s="40" t="inlineStr"/>
      <c r="L303" s="40" t="inlineStr">
        <is>
          <t>currency</t>
        </is>
      </c>
      <c r="M303" s="40" t="inlineStr"/>
      <c r="N303" s="40" t="inlineStr">
        <is>
          <t>132000</t>
        </is>
      </c>
      <c r="O303" s="40" t="inlineStr"/>
      <c r="P303" s="40" t="inlineStr"/>
      <c r="Q303" s="40" t="inlineStr"/>
      <c r="R303" s="40" t="inlineStr"/>
      <c r="S303" s="40" t="inlineStr"/>
      <c r="T303" s="40" t="inlineStr"/>
      <c r="U303" s="40" t="inlineStr"/>
    </row>
    <row r="304">
      <c r="A304" s="38" t="inlineStr">
        <is>
          <t>FINS_PR_303_v1</t>
        </is>
      </c>
      <c r="B304" s="39" t="inlineStr">
        <is>
          <t>Realised gain/loss on financial assets measured at fair value through other comprehensive income</t>
        </is>
      </c>
      <c r="C304" s="39" t="inlineStr">
        <is>
          <t>Please insert Realised gain/loss on financial assets measured at fair value through other comprehensive income</t>
        </is>
      </c>
      <c r="D304" s="39" t="inlineStr">
        <is>
          <t>Statement of Other Comprehensive Income</t>
        </is>
      </c>
      <c r="E304" s="39" t="inlineStr">
        <is>
          <t>Prudential</t>
        </is>
      </c>
      <c r="F304" s="39" t="b">
        <v>0</v>
      </c>
      <c r="G304" s="39" t="inlineStr">
        <is>
          <t>FINS_GI_11 &lt;&gt; "Yes"</t>
        </is>
      </c>
      <c r="H304" s="39" t="inlineStr">
        <is>
          <t>“Pure Account Information Service Provider” (FINS_GI_11) is not “Yes”</t>
        </is>
      </c>
      <c r="I304" s="39" t="inlineStr">
        <is>
          <t>Conditional</t>
        </is>
      </c>
      <c r="J304" s="39" t="inlineStr">
        <is>
          <t>number</t>
        </is>
      </c>
      <c r="K304" s="39" t="inlineStr"/>
      <c r="L304" s="39" t="inlineStr">
        <is>
          <t>currency</t>
        </is>
      </c>
      <c r="M304" s="39" t="inlineStr"/>
      <c r="N304" s="39" t="inlineStr">
        <is>
          <t>133000</t>
        </is>
      </c>
      <c r="O304" s="39" t="inlineStr"/>
      <c r="P304" s="39" t="inlineStr"/>
      <c r="Q304" s="39" t="inlineStr"/>
      <c r="R304" s="39" t="inlineStr"/>
      <c r="S304" s="39" t="inlineStr"/>
      <c r="T304" s="39" t="inlineStr"/>
      <c r="U304" s="39" t="inlineStr"/>
    </row>
    <row r="305">
      <c r="A305" s="26" t="inlineStr">
        <is>
          <t>FINS_PR_304_v1</t>
        </is>
      </c>
      <c r="B305" s="40" t="inlineStr">
        <is>
          <t>Unrealised gain/loss on financial assets attributable to clients measured at fair value through other comprehensive income</t>
        </is>
      </c>
      <c r="C305" s="40" t="inlineStr">
        <is>
          <t>Please insert Unrealised gain/loss on financial assets attributable to clients measured at fair value through other comprehensive income</t>
        </is>
      </c>
      <c r="D305" s="40" t="inlineStr">
        <is>
          <t>Statement of Other Comprehensive Income</t>
        </is>
      </c>
      <c r="E305" s="40" t="inlineStr">
        <is>
          <t>Prudential</t>
        </is>
      </c>
      <c r="F305" s="40" t="b">
        <v>0</v>
      </c>
      <c r="G305" s="40" t="inlineStr">
        <is>
          <t>FINS_GI_11 &lt;&gt; "Yes"</t>
        </is>
      </c>
      <c r="H305" s="40" t="inlineStr">
        <is>
          <t>“Pure Account Information Service Provider” (FINS_GI_11) is not “Yes”</t>
        </is>
      </c>
      <c r="I305" s="40" t="inlineStr">
        <is>
          <t>Conditional</t>
        </is>
      </c>
      <c r="J305" s="40" t="inlineStr">
        <is>
          <t>number</t>
        </is>
      </c>
      <c r="K305" s="40" t="inlineStr"/>
      <c r="L305" s="40" t="inlineStr">
        <is>
          <t>currency</t>
        </is>
      </c>
      <c r="M305" s="40" t="inlineStr"/>
      <c r="N305" s="40" t="inlineStr">
        <is>
          <t>134000</t>
        </is>
      </c>
      <c r="O305" s="40" t="inlineStr"/>
      <c r="P305" s="40" t="inlineStr"/>
      <c r="Q305" s="40" t="inlineStr"/>
      <c r="R305" s="40" t="inlineStr"/>
      <c r="S305" s="40" t="inlineStr"/>
      <c r="T305" s="40" t="inlineStr"/>
      <c r="U305" s="40" t="inlineStr"/>
    </row>
    <row r="306">
      <c r="A306" s="38" t="inlineStr">
        <is>
          <t>FINS_PR_305_v1</t>
        </is>
      </c>
      <c r="B306" s="39" t="inlineStr">
        <is>
          <t>Realised gain/loss on financial assets attributable to clients measured at fair value through other comprehensive income</t>
        </is>
      </c>
      <c r="C306" s="39" t="inlineStr">
        <is>
          <t>Please insert Realised gain/loss on financial assets attributable to clients measured at fair value through other comprehensive income</t>
        </is>
      </c>
      <c r="D306" s="39" t="inlineStr">
        <is>
          <t>Statement of Other Comprehensive Income</t>
        </is>
      </c>
      <c r="E306" s="39" t="inlineStr">
        <is>
          <t>Prudential</t>
        </is>
      </c>
      <c r="F306" s="39" t="b">
        <v>0</v>
      </c>
      <c r="G306" s="39" t="inlineStr">
        <is>
          <t>FINS_GI_11 &lt;&gt; "Yes"</t>
        </is>
      </c>
      <c r="H306" s="39" t="inlineStr">
        <is>
          <t>“Pure Account Information Service Provider” (FINS_GI_11) is not “Yes”</t>
        </is>
      </c>
      <c r="I306" s="39" t="inlineStr">
        <is>
          <t>Conditional</t>
        </is>
      </c>
      <c r="J306" s="39" t="inlineStr">
        <is>
          <t>number</t>
        </is>
      </c>
      <c r="K306" s="39" t="inlineStr"/>
      <c r="L306" s="39" t="inlineStr">
        <is>
          <t>currency</t>
        </is>
      </c>
      <c r="M306" s="39" t="inlineStr"/>
      <c r="N306" s="39" t="inlineStr">
        <is>
          <t>135000</t>
        </is>
      </c>
      <c r="O306" s="39" t="inlineStr"/>
      <c r="P306" s="39" t="inlineStr"/>
      <c r="Q306" s="39" t="inlineStr"/>
      <c r="R306" s="39" t="inlineStr"/>
      <c r="S306" s="39" t="inlineStr"/>
      <c r="T306" s="39" t="inlineStr"/>
      <c r="U306" s="39" t="inlineStr"/>
    </row>
    <row r="307">
      <c r="A307" s="26" t="inlineStr">
        <is>
          <t>FINS_PR_306_v1</t>
        </is>
      </c>
      <c r="B307" s="40" t="inlineStr">
        <is>
          <t>Gain/Loss on revaluation of available for sale Financial assets</t>
        </is>
      </c>
      <c r="C307" s="40" t="inlineStr">
        <is>
          <t>Please insert Gain/Loss on revaluation of available for sale Financial assets</t>
        </is>
      </c>
      <c r="D307" s="40" t="inlineStr">
        <is>
          <t>Statement of Other Comprehensive Income</t>
        </is>
      </c>
      <c r="E307" s="40" t="inlineStr">
        <is>
          <t>Prudential</t>
        </is>
      </c>
      <c r="F307" s="40" t="b">
        <v>0</v>
      </c>
      <c r="G307" s="40" t="inlineStr">
        <is>
          <t>FINS_GI_11 &lt;&gt; "Yes"</t>
        </is>
      </c>
      <c r="H307" s="40" t="inlineStr">
        <is>
          <t>“Pure Account Information Service Provider” (FINS_GI_11) is not “Yes”</t>
        </is>
      </c>
      <c r="I307" s="40" t="inlineStr">
        <is>
          <t>Conditional</t>
        </is>
      </c>
      <c r="J307" s="40" t="inlineStr">
        <is>
          <t>number</t>
        </is>
      </c>
      <c r="K307" s="40" t="inlineStr"/>
      <c r="L307" s="40" t="inlineStr">
        <is>
          <t>currency</t>
        </is>
      </c>
      <c r="M307" s="40" t="inlineStr"/>
      <c r="N307" s="40" t="inlineStr">
        <is>
          <t>136000</t>
        </is>
      </c>
      <c r="O307" s="40" t="inlineStr"/>
      <c r="P307" s="40" t="inlineStr"/>
      <c r="Q307" s="40" t="inlineStr"/>
      <c r="R307" s="40" t="inlineStr"/>
      <c r="S307" s="40" t="inlineStr"/>
      <c r="T307" s="40" t="inlineStr"/>
      <c r="U307" s="40" t="inlineStr"/>
    </row>
    <row r="308">
      <c r="A308" s="38" t="inlineStr">
        <is>
          <t>FINS_PR_307_v1</t>
        </is>
      </c>
      <c r="B308" s="39" t="inlineStr">
        <is>
          <t>Gain/Loss on foreign exchange differences recognised in other comprehensive income</t>
        </is>
      </c>
      <c r="C308" s="39" t="inlineStr">
        <is>
          <t>Please insert Gain/Loss on foreign exchange differences recognised in other comprehensive income</t>
        </is>
      </c>
      <c r="D308" s="39" t="inlineStr">
        <is>
          <t>Statement of Other Comprehensive Income</t>
        </is>
      </c>
      <c r="E308" s="39" t="inlineStr">
        <is>
          <t>Prudential</t>
        </is>
      </c>
      <c r="F308" s="39" t="b">
        <v>0</v>
      </c>
      <c r="G308" s="39" t="inlineStr">
        <is>
          <t>FINS_GI_11 &lt;&gt; "Yes"</t>
        </is>
      </c>
      <c r="H308" s="39" t="inlineStr">
        <is>
          <t>“Pure Account Information Service Provider” (FINS_GI_11) is not “Yes”</t>
        </is>
      </c>
      <c r="I308" s="39" t="inlineStr">
        <is>
          <t>Conditional</t>
        </is>
      </c>
      <c r="J308" s="39" t="inlineStr">
        <is>
          <t>number</t>
        </is>
      </c>
      <c r="K308" s="39" t="inlineStr"/>
      <c r="L308" s="39" t="inlineStr">
        <is>
          <t>currency</t>
        </is>
      </c>
      <c r="M308" s="39" t="inlineStr"/>
      <c r="N308" s="39" t="inlineStr">
        <is>
          <t>137000</t>
        </is>
      </c>
      <c r="O308" s="39" t="inlineStr"/>
      <c r="P308" s="39" t="inlineStr"/>
      <c r="Q308" s="39" t="inlineStr"/>
      <c r="R308" s="39" t="inlineStr"/>
      <c r="S308" s="39" t="inlineStr"/>
      <c r="T308" s="39" t="inlineStr"/>
      <c r="U308" s="39" t="inlineStr"/>
    </row>
    <row r="309">
      <c r="A309" s="26" t="inlineStr">
        <is>
          <t>FINS_PR_308_v1</t>
        </is>
      </c>
      <c r="B309" s="40" t="inlineStr">
        <is>
          <t>Other gain or loss recognised in other comprehensive income</t>
        </is>
      </c>
      <c r="C309" s="40" t="inlineStr">
        <is>
          <t>Please insert Other gain or loss recognised in other comprehensive income</t>
        </is>
      </c>
      <c r="D309" s="40" t="inlineStr">
        <is>
          <t>Statement of Other Comprehensive Income</t>
        </is>
      </c>
      <c r="E309" s="40" t="inlineStr">
        <is>
          <t>Prudential</t>
        </is>
      </c>
      <c r="F309" s="40" t="b">
        <v>0</v>
      </c>
      <c r="G309" s="40" t="inlineStr">
        <is>
          <t>FINS_GI_11 &lt;&gt; "Yes"</t>
        </is>
      </c>
      <c r="H309" s="40" t="inlineStr">
        <is>
          <t>“Pure Account Information Service Provider” (FINS_GI_11) is not “Yes”</t>
        </is>
      </c>
      <c r="I309" s="40" t="inlineStr">
        <is>
          <t>Conditional</t>
        </is>
      </c>
      <c r="J309" s="40" t="inlineStr">
        <is>
          <t>number</t>
        </is>
      </c>
      <c r="K309" s="40" t="inlineStr"/>
      <c r="L309" s="40" t="inlineStr">
        <is>
          <t>currency</t>
        </is>
      </c>
      <c r="M309" s="40" t="inlineStr"/>
      <c r="N309" s="40" t="inlineStr">
        <is>
          <t>138000</t>
        </is>
      </c>
      <c r="O309" s="40" t="inlineStr"/>
      <c r="P309" s="40" t="inlineStr"/>
      <c r="Q309" s="40" t="inlineStr"/>
      <c r="R309" s="40" t="inlineStr"/>
      <c r="S309" s="40" t="inlineStr"/>
      <c r="T309" s="40" t="inlineStr"/>
      <c r="U309" s="40" t="inlineStr"/>
    </row>
    <row r="310">
      <c r="A310" s="38" t="inlineStr">
        <is>
          <t>FINS_PR_309_v1</t>
        </is>
      </c>
      <c r="B310" s="39" t="inlineStr">
        <is>
          <t>Tax income/ expense relating to components of other comprehensive income</t>
        </is>
      </c>
      <c r="C310" s="39" t="inlineStr">
        <is>
          <t>Please insert Tax income/ expense relating to components of other comprehensive income</t>
        </is>
      </c>
      <c r="D310" s="39" t="inlineStr">
        <is>
          <t>Statement of Other Comprehensive Income</t>
        </is>
      </c>
      <c r="E310" s="39" t="inlineStr">
        <is>
          <t>Prudential</t>
        </is>
      </c>
      <c r="F310" s="39" t="b">
        <v>0</v>
      </c>
      <c r="G310" s="39" t="inlineStr">
        <is>
          <t>FINS_GI_11 &lt;&gt; "Yes"</t>
        </is>
      </c>
      <c r="H310" s="39" t="inlineStr">
        <is>
          <t>“Pure Account Information Service Provider” (FINS_GI_11) is not “Yes”</t>
        </is>
      </c>
      <c r="I310" s="39" t="inlineStr">
        <is>
          <t>Conditional</t>
        </is>
      </c>
      <c r="J310" s="39" t="inlineStr">
        <is>
          <t>number</t>
        </is>
      </c>
      <c r="K310" s="39" t="inlineStr"/>
      <c r="L310" s="39" t="inlineStr">
        <is>
          <t>currency</t>
        </is>
      </c>
      <c r="M310" s="39" t="inlineStr"/>
      <c r="N310" s="39" t="inlineStr">
        <is>
          <t>139000</t>
        </is>
      </c>
      <c r="O310" s="39" t="inlineStr"/>
      <c r="P310" s="39" t="inlineStr"/>
      <c r="Q310" s="39" t="inlineStr"/>
      <c r="R310" s="39" t="inlineStr"/>
      <c r="S310" s="39" t="inlineStr"/>
      <c r="T310" s="39" t="inlineStr"/>
      <c r="U310" s="39" t="inlineStr"/>
    </row>
    <row r="311">
      <c r="A311" s="26" t="inlineStr">
        <is>
          <t>FINS_PR_310_v1</t>
        </is>
      </c>
      <c r="B311" s="40" t="inlineStr">
        <is>
          <t>Property</t>
        </is>
      </c>
      <c r="C311" s="40" t="inlineStr">
        <is>
          <t>Enter Property - Malta.</t>
        </is>
      </c>
      <c r="D311" s="40" t="inlineStr">
        <is>
          <t>Assets - Non Current Assets</t>
        </is>
      </c>
      <c r="E311" s="40" t="inlineStr">
        <is>
          <t>Prudential</t>
        </is>
      </c>
      <c r="F311" s="40" t="b">
        <v>0</v>
      </c>
      <c r="G311" s="40" t="inlineStr">
        <is>
          <t>FINS_GI_11 &lt;&gt; "Yes"</t>
        </is>
      </c>
      <c r="H311" s="40" t="inlineStr">
        <is>
          <t>“Pure Account Information Service Provider” (FINS_GI_11) is not “Yes”</t>
        </is>
      </c>
      <c r="I311" s="40" t="inlineStr">
        <is>
          <t>Conditional</t>
        </is>
      </c>
      <c r="J311" s="40" t="inlineStr">
        <is>
          <t>array</t>
        </is>
      </c>
      <c r="K311" s="40" t="inlineStr">
        <is>
          <t>number</t>
        </is>
      </c>
      <c r="L311" s="40" t="inlineStr">
        <is>
          <t>currency</t>
        </is>
      </c>
      <c r="M311" s="40" t="inlineStr"/>
      <c r="N311" s="40" t="inlineStr">
        <is>
          <t>140000</t>
        </is>
      </c>
      <c r="O311" s="40" t="inlineStr">
        <is>
          <t>0</t>
        </is>
      </c>
      <c r="P311" s="40" t="inlineStr"/>
      <c r="Q311" s="40" t="inlineStr"/>
      <c r="R311" s="40" t="inlineStr">
        <is>
          <t>1</t>
        </is>
      </c>
      <c r="S311" s="40" t="inlineStr"/>
      <c r="T311" s="40" t="inlineStr"/>
      <c r="U311" s="40" t="inlineStr"/>
    </row>
    <row r="312">
      <c r="A312" s="38" t="inlineStr">
        <is>
          <t>FINS_PR_311_v1</t>
        </is>
      </c>
      <c r="B312" s="39" t="inlineStr">
        <is>
          <t>Property</t>
        </is>
      </c>
      <c r="C312" s="39" t="inlineStr">
        <is>
          <t>Enter Property - EU/EEA.</t>
        </is>
      </c>
      <c r="D312" s="39" t="inlineStr">
        <is>
          <t>Assets - Non Current Assets</t>
        </is>
      </c>
      <c r="E312" s="39" t="inlineStr">
        <is>
          <t>Prudential</t>
        </is>
      </c>
      <c r="F312" s="39" t="b">
        <v>0</v>
      </c>
      <c r="G312" s="39" t="inlineStr">
        <is>
          <t>FINS_GI_11 &lt;&gt; "Yes"</t>
        </is>
      </c>
      <c r="H312" s="39" t="inlineStr">
        <is>
          <t>“Pure Account Information Service Provider” (FINS_GI_11) is not “Yes”</t>
        </is>
      </c>
      <c r="I312" s="39" t="inlineStr">
        <is>
          <t>Conditional</t>
        </is>
      </c>
      <c r="J312" s="39" t="inlineStr">
        <is>
          <t>array</t>
        </is>
      </c>
      <c r="K312" s="39" t="inlineStr">
        <is>
          <t>number</t>
        </is>
      </c>
      <c r="L312" s="39" t="inlineStr">
        <is>
          <t>currency</t>
        </is>
      </c>
      <c r="M312" s="39" t="inlineStr"/>
      <c r="N312" s="39" t="inlineStr">
        <is>
          <t>140001</t>
        </is>
      </c>
      <c r="O312" s="39" t="inlineStr">
        <is>
          <t>0</t>
        </is>
      </c>
      <c r="P312" s="39" t="inlineStr"/>
      <c r="Q312" s="39" t="inlineStr"/>
      <c r="R312" s="39" t="inlineStr">
        <is>
          <t>1</t>
        </is>
      </c>
      <c r="S312" s="39" t="inlineStr"/>
      <c r="T312" s="39" t="inlineStr"/>
      <c r="U312" s="39" t="inlineStr"/>
    </row>
    <row r="313">
      <c r="A313" s="26" t="inlineStr">
        <is>
          <t>FINS_PR_312_v1</t>
        </is>
      </c>
      <c r="B313" s="40" t="inlineStr">
        <is>
          <t>Property</t>
        </is>
      </c>
      <c r="C313" s="40" t="inlineStr">
        <is>
          <t>Enter Property - RoW.</t>
        </is>
      </c>
      <c r="D313" s="40" t="inlineStr">
        <is>
          <t>Assets - Non Current Assets</t>
        </is>
      </c>
      <c r="E313" s="40" t="inlineStr">
        <is>
          <t>Prudential</t>
        </is>
      </c>
      <c r="F313" s="40" t="b">
        <v>0</v>
      </c>
      <c r="G313" s="40" t="inlineStr">
        <is>
          <t>FINS_GI_11 &lt;&gt; "Yes"</t>
        </is>
      </c>
      <c r="H313" s="40" t="inlineStr">
        <is>
          <t>“Pure Account Information Service Provider” (FINS_GI_11) is not “Yes”</t>
        </is>
      </c>
      <c r="I313" s="40" t="inlineStr">
        <is>
          <t>Conditional</t>
        </is>
      </c>
      <c r="J313" s="40" t="inlineStr">
        <is>
          <t>array</t>
        </is>
      </c>
      <c r="K313" s="40" t="inlineStr">
        <is>
          <t>number</t>
        </is>
      </c>
      <c r="L313" s="40" t="inlineStr">
        <is>
          <t>currency</t>
        </is>
      </c>
      <c r="M313" s="40" t="inlineStr"/>
      <c r="N313" s="40" t="inlineStr">
        <is>
          <t>140002</t>
        </is>
      </c>
      <c r="O313" s="40" t="inlineStr">
        <is>
          <t>0</t>
        </is>
      </c>
      <c r="P313" s="40" t="inlineStr"/>
      <c r="Q313" s="40" t="inlineStr"/>
      <c r="R313" s="40" t="inlineStr">
        <is>
          <t>1</t>
        </is>
      </c>
      <c r="S313" s="40" t="inlineStr"/>
      <c r="T313" s="40" t="inlineStr"/>
      <c r="U313" s="40" t="inlineStr"/>
    </row>
    <row r="314">
      <c r="A314" s="38" t="inlineStr">
        <is>
          <t>FINS_PR_313_v1</t>
        </is>
      </c>
      <c r="B314" s="39" t="inlineStr">
        <is>
          <t>Plant and equipment</t>
        </is>
      </c>
      <c r="C314" s="39" t="inlineStr">
        <is>
          <t>Enter Plant and equipment - Malta.</t>
        </is>
      </c>
      <c r="D314" s="39" t="inlineStr">
        <is>
          <t>Assets - Non Current Assets</t>
        </is>
      </c>
      <c r="E314" s="39" t="inlineStr">
        <is>
          <t>Prudential</t>
        </is>
      </c>
      <c r="F314" s="39" t="b">
        <v>0</v>
      </c>
      <c r="G314" s="39" t="inlineStr">
        <is>
          <t>FINS_GI_11 &lt;&gt; "Yes"</t>
        </is>
      </c>
      <c r="H314" s="39" t="inlineStr">
        <is>
          <t>“Pure Account Information Service Provider” (FINS_GI_11) is not “Yes”</t>
        </is>
      </c>
      <c r="I314" s="39" t="inlineStr">
        <is>
          <t>Conditional</t>
        </is>
      </c>
      <c r="J314" s="39" t="inlineStr">
        <is>
          <t>array</t>
        </is>
      </c>
      <c r="K314" s="39" t="inlineStr">
        <is>
          <t>number</t>
        </is>
      </c>
      <c r="L314" s="39" t="inlineStr">
        <is>
          <t>currency</t>
        </is>
      </c>
      <c r="M314" s="39" t="inlineStr"/>
      <c r="N314" s="39" t="inlineStr">
        <is>
          <t>140003</t>
        </is>
      </c>
      <c r="O314" s="39" t="inlineStr">
        <is>
          <t>0</t>
        </is>
      </c>
      <c r="P314" s="39" t="inlineStr"/>
      <c r="Q314" s="39" t="inlineStr"/>
      <c r="R314" s="39" t="inlineStr">
        <is>
          <t>1</t>
        </is>
      </c>
      <c r="S314" s="39" t="inlineStr"/>
      <c r="T314" s="39" t="inlineStr"/>
      <c r="U314" s="39" t="inlineStr"/>
    </row>
    <row r="315">
      <c r="A315" s="26" t="inlineStr">
        <is>
          <t>FINS_PR_314_v1</t>
        </is>
      </c>
      <c r="B315" s="40" t="inlineStr">
        <is>
          <t>Plant and equipment</t>
        </is>
      </c>
      <c r="C315" s="40" t="inlineStr">
        <is>
          <t>Enter Plant and equipment - EU/EEA.</t>
        </is>
      </c>
      <c r="D315" s="40" t="inlineStr">
        <is>
          <t>Assets - Non Current Assets</t>
        </is>
      </c>
      <c r="E315" s="40" t="inlineStr">
        <is>
          <t>Prudential</t>
        </is>
      </c>
      <c r="F315" s="40" t="b">
        <v>0</v>
      </c>
      <c r="G315" s="40" t="inlineStr">
        <is>
          <t>FINS_GI_11 &lt;&gt; "Yes"</t>
        </is>
      </c>
      <c r="H315" s="40" t="inlineStr">
        <is>
          <t>“Pure Account Information Service Provider” (FINS_GI_11) is not “Yes”</t>
        </is>
      </c>
      <c r="I315" s="40" t="inlineStr">
        <is>
          <t>Conditional</t>
        </is>
      </c>
      <c r="J315" s="40" t="inlineStr">
        <is>
          <t>array</t>
        </is>
      </c>
      <c r="K315" s="40" t="inlineStr">
        <is>
          <t>number</t>
        </is>
      </c>
      <c r="L315" s="40" t="inlineStr">
        <is>
          <t>currency</t>
        </is>
      </c>
      <c r="M315" s="40" t="inlineStr"/>
      <c r="N315" s="40" t="inlineStr">
        <is>
          <t>140004</t>
        </is>
      </c>
      <c r="O315" s="40" t="inlineStr">
        <is>
          <t>0</t>
        </is>
      </c>
      <c r="P315" s="40" t="inlineStr"/>
      <c r="Q315" s="40" t="inlineStr"/>
      <c r="R315" s="40" t="inlineStr">
        <is>
          <t>1</t>
        </is>
      </c>
      <c r="S315" s="40" t="inlineStr"/>
      <c r="T315" s="40" t="inlineStr"/>
      <c r="U315" s="40" t="inlineStr"/>
    </row>
    <row r="316">
      <c r="A316" s="38" t="inlineStr">
        <is>
          <t>FINS_PR_315_v1</t>
        </is>
      </c>
      <c r="B316" s="39" t="inlineStr">
        <is>
          <t>Plant and equipment</t>
        </is>
      </c>
      <c r="C316" s="39" t="inlineStr">
        <is>
          <t>Enter Plant and equipment - RoW.</t>
        </is>
      </c>
      <c r="D316" s="39" t="inlineStr">
        <is>
          <t>Assets - Non Current Assets</t>
        </is>
      </c>
      <c r="E316" s="39" t="inlineStr">
        <is>
          <t>Prudential</t>
        </is>
      </c>
      <c r="F316" s="39" t="b">
        <v>0</v>
      </c>
      <c r="G316" s="39" t="inlineStr">
        <is>
          <t>FINS_GI_11 &lt;&gt; "Yes"</t>
        </is>
      </c>
      <c r="H316" s="39" t="inlineStr">
        <is>
          <t>“Pure Account Information Service Provider” (FINS_GI_11) is not “Yes”</t>
        </is>
      </c>
      <c r="I316" s="39" t="inlineStr">
        <is>
          <t>Conditional</t>
        </is>
      </c>
      <c r="J316" s="39" t="inlineStr">
        <is>
          <t>array</t>
        </is>
      </c>
      <c r="K316" s="39" t="inlineStr">
        <is>
          <t>number</t>
        </is>
      </c>
      <c r="L316" s="39" t="inlineStr">
        <is>
          <t>currency</t>
        </is>
      </c>
      <c r="M316" s="39" t="inlineStr"/>
      <c r="N316" s="39" t="inlineStr">
        <is>
          <t>140005</t>
        </is>
      </c>
      <c r="O316" s="39" t="inlineStr">
        <is>
          <t>0</t>
        </is>
      </c>
      <c r="P316" s="39" t="inlineStr"/>
      <c r="Q316" s="39" t="inlineStr"/>
      <c r="R316" s="39" t="inlineStr">
        <is>
          <t>1</t>
        </is>
      </c>
      <c r="S316" s="39" t="inlineStr"/>
      <c r="T316" s="39" t="inlineStr"/>
      <c r="U316" s="39" t="inlineStr"/>
    </row>
    <row r="317">
      <c r="A317" s="26" t="inlineStr">
        <is>
          <t>FINS_PR_316_v1</t>
        </is>
      </c>
      <c r="B317" s="40" t="inlineStr">
        <is>
          <t>Intangible Assets: Goodwill</t>
        </is>
      </c>
      <c r="C317" s="40" t="inlineStr">
        <is>
          <t>Please insert Intangible Assets: Goodwill</t>
        </is>
      </c>
      <c r="D317" s="40" t="inlineStr">
        <is>
          <t>Assets - Non Current Assets</t>
        </is>
      </c>
      <c r="E317" s="40" t="inlineStr">
        <is>
          <t>Prudential</t>
        </is>
      </c>
      <c r="F317" s="40" t="b">
        <v>0</v>
      </c>
      <c r="G317" s="40" t="inlineStr">
        <is>
          <t>FINS_GI_11 &lt;&gt; "Yes"</t>
        </is>
      </c>
      <c r="H317" s="40" t="inlineStr">
        <is>
          <t>“Pure Account Information Service Provider” (FINS_GI_11) is not “Yes”</t>
        </is>
      </c>
      <c r="I317" s="40" t="inlineStr">
        <is>
          <t>Conditional</t>
        </is>
      </c>
      <c r="J317" s="40" t="inlineStr">
        <is>
          <t>number</t>
        </is>
      </c>
      <c r="K317" s="40" t="inlineStr"/>
      <c r="L317" s="40" t="inlineStr">
        <is>
          <t>currency</t>
        </is>
      </c>
      <c r="M317" s="40" t="inlineStr"/>
      <c r="N317" s="40" t="inlineStr">
        <is>
          <t>141000</t>
        </is>
      </c>
      <c r="O317" s="40" t="inlineStr">
        <is>
          <t>0</t>
        </is>
      </c>
      <c r="P317" s="40" t="inlineStr"/>
      <c r="Q317" s="40" t="inlineStr"/>
      <c r="R317" s="40" t="inlineStr"/>
      <c r="S317" s="40" t="inlineStr"/>
      <c r="T317" s="40" t="inlineStr"/>
      <c r="U317" s="40" t="inlineStr"/>
    </row>
    <row r="318">
      <c r="A318" s="38" t="inlineStr">
        <is>
          <t>FINS_PR_317_v1</t>
        </is>
      </c>
      <c r="B318" s="39" t="inlineStr">
        <is>
          <t>Intangible Assets: Prudently valued software assets, the value of which is not negatively affected by resolution, insolvency or liquidation of the company (as stipulated by REGULATION (EU) 2019/876)</t>
        </is>
      </c>
      <c r="C318" s="39" t="inlineStr">
        <is>
          <t>Please insert Intangible Assets: Prudently valued software assets, the value of which is not negatively affected by resolution, insolvency or liquidation of the company (as stipulated by REGULATION (EU) 2019/876)</t>
        </is>
      </c>
      <c r="D318" s="39" t="inlineStr">
        <is>
          <t>Assets - Non Current Assets</t>
        </is>
      </c>
      <c r="E318" s="39" t="inlineStr">
        <is>
          <t>Prudential</t>
        </is>
      </c>
      <c r="F318" s="39" t="b">
        <v>0</v>
      </c>
      <c r="G318" s="39" t="inlineStr">
        <is>
          <t>FINS_GI_11 &lt;&gt; "Yes"</t>
        </is>
      </c>
      <c r="H318" s="39" t="inlineStr">
        <is>
          <t>“Pure Account Information Service Provider” (FINS_GI_11) is not “Yes”</t>
        </is>
      </c>
      <c r="I318" s="39" t="inlineStr">
        <is>
          <t>Conditional</t>
        </is>
      </c>
      <c r="J318" s="39" t="inlineStr">
        <is>
          <t>number</t>
        </is>
      </c>
      <c r="K318" s="39" t="inlineStr"/>
      <c r="L318" s="39" t="inlineStr">
        <is>
          <t>currency</t>
        </is>
      </c>
      <c r="M318" s="39" t="inlineStr"/>
      <c r="N318" s="39" t="inlineStr">
        <is>
          <t>142000</t>
        </is>
      </c>
      <c r="O318" s="39" t="inlineStr">
        <is>
          <t>0</t>
        </is>
      </c>
      <c r="P318" s="39" t="inlineStr"/>
      <c r="Q318" s="39" t="inlineStr"/>
      <c r="R318" s="39" t="inlineStr"/>
      <c r="S318" s="39" t="inlineStr"/>
      <c r="T318" s="39" t="inlineStr"/>
      <c r="U318" s="39" t="inlineStr"/>
    </row>
    <row r="319">
      <c r="A319" s="26" t="inlineStr">
        <is>
          <t>FINS_PR_318_v1</t>
        </is>
      </c>
      <c r="B319" s="40" t="inlineStr">
        <is>
          <t>Intangible Assets:Other Intangible Assets</t>
        </is>
      </c>
      <c r="C319" s="40" t="inlineStr">
        <is>
          <t>Please insert Intangible Assets:Other Intangible Assets</t>
        </is>
      </c>
      <c r="D319" s="40" t="inlineStr">
        <is>
          <t>Assets - Non Current Assets</t>
        </is>
      </c>
      <c r="E319" s="40" t="inlineStr">
        <is>
          <t>Prudential</t>
        </is>
      </c>
      <c r="F319" s="40" t="b">
        <v>0</v>
      </c>
      <c r="G319" s="40" t="inlineStr">
        <is>
          <t>FINS_GI_11 &lt;&gt; "Yes"</t>
        </is>
      </c>
      <c r="H319" s="40" t="inlineStr">
        <is>
          <t>“Pure Account Information Service Provider” (FINS_GI_11) is not “Yes”</t>
        </is>
      </c>
      <c r="I319" s="40" t="inlineStr">
        <is>
          <t>Conditional</t>
        </is>
      </c>
      <c r="J319" s="40" t="inlineStr">
        <is>
          <t>number</t>
        </is>
      </c>
      <c r="K319" s="40" t="inlineStr"/>
      <c r="L319" s="40" t="inlineStr">
        <is>
          <t>currency</t>
        </is>
      </c>
      <c r="M319" s="40" t="inlineStr"/>
      <c r="N319" s="40" t="inlineStr">
        <is>
          <t>143000</t>
        </is>
      </c>
      <c r="O319" s="40" t="inlineStr">
        <is>
          <t>0</t>
        </is>
      </c>
      <c r="P319" s="40" t="inlineStr"/>
      <c r="Q319" s="40" t="inlineStr"/>
      <c r="R319" s="40" t="inlineStr"/>
      <c r="S319" s="40" t="inlineStr"/>
      <c r="T319" s="40" t="inlineStr"/>
      <c r="U319" s="40" t="inlineStr"/>
    </row>
    <row r="320">
      <c r="A320" s="38" t="inlineStr">
        <is>
          <t>FINS_PR_319_v1</t>
        </is>
      </c>
      <c r="B320" s="39" t="inlineStr">
        <is>
          <t>Kindly provide detail on 'Other Intangible Assets'</t>
        </is>
      </c>
      <c r="C320" s="39" t="inlineStr">
        <is>
          <t>Kindly provide detail on 'Other Intangible Assets'</t>
        </is>
      </c>
      <c r="D320" s="39" t="inlineStr">
        <is>
          <t>Assets - Non Current Assets</t>
        </is>
      </c>
      <c r="E320" s="39" t="inlineStr">
        <is>
          <t>Prudential</t>
        </is>
      </c>
      <c r="F320" s="39" t="b">
        <v>0</v>
      </c>
      <c r="G320" s="39" t="inlineStr">
        <is>
          <t>AND(FINS_PR_318 &gt; 0, FINS_GI_11 &lt;&gt; "Yes")</t>
        </is>
      </c>
      <c r="H320" s="39" t="inlineStr">
        <is>
          <t>All of these conditions must be met: “Intangible Assets:Other Intangible Assets” (FINS_PR_318) is greater than “0”; and “Pure Account Information Service Provider” (FINS_GI_11) is not “Yes”</t>
        </is>
      </c>
      <c r="I320" s="39" t="inlineStr">
        <is>
          <t>Conditional</t>
        </is>
      </c>
      <c r="J320" s="39" t="inlineStr">
        <is>
          <t>string</t>
        </is>
      </c>
      <c r="K320" s="39" t="inlineStr"/>
      <c r="L320" s="39" t="inlineStr"/>
      <c r="M320" s="39" t="inlineStr"/>
      <c r="N320" s="39" t="inlineStr">
        <is>
          <t>detail</t>
        </is>
      </c>
      <c r="O320" s="39" t="inlineStr"/>
      <c r="P320" s="39" t="inlineStr"/>
      <c r="Q320" s="39" t="inlineStr"/>
      <c r="R320" s="39" t="inlineStr"/>
      <c r="S320" s="39" t="inlineStr">
        <is>
          <t>0</t>
        </is>
      </c>
      <c r="T320" s="39" t="inlineStr"/>
      <c r="U320" s="39" t="inlineStr"/>
    </row>
    <row r="321">
      <c r="A321" s="26" t="inlineStr">
        <is>
          <t>FINS_PR_320_v1</t>
        </is>
      </c>
      <c r="B321" s="40" t="inlineStr">
        <is>
          <t>Right-of-use Assets</t>
        </is>
      </c>
      <c r="C321" s="40" t="inlineStr">
        <is>
          <t>Right-of-use Assets - Malta</t>
        </is>
      </c>
      <c r="D321" s="40" t="inlineStr">
        <is>
          <t>Assets - Non Current Assets</t>
        </is>
      </c>
      <c r="E321" s="40" t="inlineStr">
        <is>
          <t>Prudential</t>
        </is>
      </c>
      <c r="F321" s="40" t="b">
        <v>0</v>
      </c>
      <c r="G321" s="40" t="inlineStr">
        <is>
          <t>FINS_GI_11 &lt;&gt; "Yes"</t>
        </is>
      </c>
      <c r="H321" s="40" t="inlineStr">
        <is>
          <t>“Pure Account Information Service Provider” (FINS_GI_11) is not “Yes”</t>
        </is>
      </c>
      <c r="I321" s="40" t="inlineStr">
        <is>
          <t>Conditional</t>
        </is>
      </c>
      <c r="J321" s="40" t="inlineStr">
        <is>
          <t>array</t>
        </is>
      </c>
      <c r="K321" s="40" t="inlineStr">
        <is>
          <t>number</t>
        </is>
      </c>
      <c r="L321" s="40" t="inlineStr">
        <is>
          <t>currency</t>
        </is>
      </c>
      <c r="M321" s="40" t="inlineStr"/>
      <c r="N321" s="40" t="inlineStr">
        <is>
          <t>144000</t>
        </is>
      </c>
      <c r="O321" s="40" t="inlineStr">
        <is>
          <t>0</t>
        </is>
      </c>
      <c r="P321" s="40" t="inlineStr"/>
      <c r="Q321" s="40" t="inlineStr"/>
      <c r="R321" s="40" t="inlineStr">
        <is>
          <t>1</t>
        </is>
      </c>
      <c r="S321" s="40" t="inlineStr"/>
      <c r="T321" s="40" t="inlineStr"/>
      <c r="U321" s="40" t="inlineStr"/>
    </row>
    <row r="322">
      <c r="A322" s="38" t="inlineStr">
        <is>
          <t>FINS_PR_321_v1</t>
        </is>
      </c>
      <c r="B322" s="39" t="inlineStr">
        <is>
          <t>Right-of-use Assets</t>
        </is>
      </c>
      <c r="C322" s="39" t="inlineStr">
        <is>
          <t>Right-of-use Assets - EU/EEA</t>
        </is>
      </c>
      <c r="D322" s="39" t="inlineStr">
        <is>
          <t>Assets - Non Current Assets</t>
        </is>
      </c>
      <c r="E322" s="39" t="inlineStr">
        <is>
          <t>Prudential</t>
        </is>
      </c>
      <c r="F322" s="39" t="b">
        <v>0</v>
      </c>
      <c r="G322" s="39" t="inlineStr">
        <is>
          <t>FINS_GI_11 &lt;&gt; "Yes"</t>
        </is>
      </c>
      <c r="H322" s="39" t="inlineStr">
        <is>
          <t>“Pure Account Information Service Provider” (FINS_GI_11) is not “Yes”</t>
        </is>
      </c>
      <c r="I322" s="39" t="inlineStr">
        <is>
          <t>Conditional</t>
        </is>
      </c>
      <c r="J322" s="39" t="inlineStr">
        <is>
          <t>array</t>
        </is>
      </c>
      <c r="K322" s="39" t="inlineStr">
        <is>
          <t>number</t>
        </is>
      </c>
      <c r="L322" s="39" t="inlineStr">
        <is>
          <t>currency</t>
        </is>
      </c>
      <c r="M322" s="39" t="inlineStr"/>
      <c r="N322" s="39" t="inlineStr">
        <is>
          <t>144001</t>
        </is>
      </c>
      <c r="O322" s="39" t="inlineStr">
        <is>
          <t>0</t>
        </is>
      </c>
      <c r="P322" s="39" t="inlineStr"/>
      <c r="Q322" s="39" t="inlineStr"/>
      <c r="R322" s="39" t="inlineStr">
        <is>
          <t>1</t>
        </is>
      </c>
      <c r="S322" s="39" t="inlineStr"/>
      <c r="T322" s="39" t="inlineStr"/>
      <c r="U322" s="39" t="inlineStr"/>
    </row>
    <row r="323">
      <c r="A323" s="26" t="inlineStr">
        <is>
          <t>FINS_PR_322_v1</t>
        </is>
      </c>
      <c r="B323" s="40" t="inlineStr">
        <is>
          <t>Right-of-use Assets</t>
        </is>
      </c>
      <c r="C323" s="40" t="inlineStr">
        <is>
          <t>Right-of-use Assets - RoW</t>
        </is>
      </c>
      <c r="D323" s="40" t="inlineStr">
        <is>
          <t>Assets - Non Current Assets</t>
        </is>
      </c>
      <c r="E323" s="40" t="inlineStr">
        <is>
          <t>Prudential</t>
        </is>
      </c>
      <c r="F323" s="40" t="b">
        <v>0</v>
      </c>
      <c r="G323" s="40" t="inlineStr">
        <is>
          <t>FINS_GI_11 &lt;&gt; "Yes"</t>
        </is>
      </c>
      <c r="H323" s="40" t="inlineStr">
        <is>
          <t>“Pure Account Information Service Provider” (FINS_GI_11) is not “Yes”</t>
        </is>
      </c>
      <c r="I323" s="40" t="inlineStr">
        <is>
          <t>Conditional</t>
        </is>
      </c>
      <c r="J323" s="40" t="inlineStr">
        <is>
          <t>array</t>
        </is>
      </c>
      <c r="K323" s="40" t="inlineStr">
        <is>
          <t>number</t>
        </is>
      </c>
      <c r="L323" s="40" t="inlineStr">
        <is>
          <t>currency</t>
        </is>
      </c>
      <c r="M323" s="40" t="inlineStr"/>
      <c r="N323" s="40" t="inlineStr">
        <is>
          <t>144002</t>
        </is>
      </c>
      <c r="O323" s="40" t="inlineStr">
        <is>
          <t>0</t>
        </is>
      </c>
      <c r="P323" s="40" t="inlineStr"/>
      <c r="Q323" s="40" t="inlineStr"/>
      <c r="R323" s="40" t="inlineStr">
        <is>
          <t>1</t>
        </is>
      </c>
      <c r="S323" s="40" t="inlineStr"/>
      <c r="T323" s="40" t="inlineStr"/>
      <c r="U323" s="40" t="inlineStr"/>
    </row>
    <row r="324">
      <c r="A324" s="38" t="inlineStr">
        <is>
          <t>FINS_PR_323_v1</t>
        </is>
      </c>
      <c r="B324" s="39" t="inlineStr">
        <is>
          <t>Financial Assets: Amortised Cost - Equity Securities not reported not reported elsewhere as investments, were the holding is 10% or more</t>
        </is>
      </c>
      <c r="C324" s="39" t="inlineStr">
        <is>
          <t>Financial Assets: Amortised Cost - Equity Securities not reported not reported elsewhere as investments, were the holding is 10% or more - Malta</t>
        </is>
      </c>
      <c r="D324" s="39" t="inlineStr">
        <is>
          <t>Assets - Non Current Assets</t>
        </is>
      </c>
      <c r="E324" s="39" t="inlineStr">
        <is>
          <t>Prudential</t>
        </is>
      </c>
      <c r="F324" s="39" t="b">
        <v>0</v>
      </c>
      <c r="G324" s="39" t="inlineStr">
        <is>
          <t>FINS_GI_11 &lt;&gt; "Yes"</t>
        </is>
      </c>
      <c r="H324" s="39" t="inlineStr">
        <is>
          <t>“Pure Account Information Service Provider” (FINS_GI_11) is not “Yes”</t>
        </is>
      </c>
      <c r="I324" s="39" t="inlineStr">
        <is>
          <t>Conditional</t>
        </is>
      </c>
      <c r="J324" s="39" t="inlineStr">
        <is>
          <t>array</t>
        </is>
      </c>
      <c r="K324" s="39" t="inlineStr">
        <is>
          <t>number</t>
        </is>
      </c>
      <c r="L324" s="39" t="inlineStr">
        <is>
          <t>currency</t>
        </is>
      </c>
      <c r="M324" s="39" t="inlineStr"/>
      <c r="N324" s="39" t="inlineStr">
        <is>
          <t>146002</t>
        </is>
      </c>
      <c r="O324" s="39" t="inlineStr">
        <is>
          <t>0</t>
        </is>
      </c>
      <c r="P324" s="39" t="inlineStr"/>
      <c r="Q324" s="39" t="inlineStr"/>
      <c r="R324" s="39" t="inlineStr">
        <is>
          <t>1</t>
        </is>
      </c>
      <c r="S324" s="39" t="inlineStr"/>
      <c r="T324" s="39" t="inlineStr"/>
      <c r="U324" s="39" t="inlineStr"/>
    </row>
    <row r="325">
      <c r="A325" s="26" t="inlineStr">
        <is>
          <t>FINS_PR_324_v1</t>
        </is>
      </c>
      <c r="B325" s="40" t="inlineStr">
        <is>
          <t>Financial Assets: Amortised Cost - Equity Securities not reported not reported elsewhere as investments, were the holding is 10% or more</t>
        </is>
      </c>
      <c r="C325" s="40" t="inlineStr">
        <is>
          <t>Financial Assets: Amortised Cost - Equity Securities not reported not reported elsewhere as investments, were the holding is 10% or more - EU/EEA</t>
        </is>
      </c>
      <c r="D325" s="40" t="inlineStr">
        <is>
          <t>Assets - Non Current Assets</t>
        </is>
      </c>
      <c r="E325" s="40" t="inlineStr">
        <is>
          <t>Prudential</t>
        </is>
      </c>
      <c r="F325" s="40" t="b">
        <v>0</v>
      </c>
      <c r="G325" s="40" t="inlineStr">
        <is>
          <t>FINS_GI_11 &lt;&gt; "Yes"</t>
        </is>
      </c>
      <c r="H325" s="40" t="inlineStr">
        <is>
          <t>“Pure Account Information Service Provider” (FINS_GI_11) is not “Yes”</t>
        </is>
      </c>
      <c r="I325" s="40" t="inlineStr">
        <is>
          <t>Conditional</t>
        </is>
      </c>
      <c r="J325" s="40" t="inlineStr">
        <is>
          <t>array</t>
        </is>
      </c>
      <c r="K325" s="40" t="inlineStr">
        <is>
          <t>number</t>
        </is>
      </c>
      <c r="L325" s="40" t="inlineStr">
        <is>
          <t>currency</t>
        </is>
      </c>
      <c r="M325" s="40" t="inlineStr"/>
      <c r="N325" s="40" t="inlineStr">
        <is>
          <t>146003</t>
        </is>
      </c>
      <c r="O325" s="40" t="inlineStr">
        <is>
          <t>0</t>
        </is>
      </c>
      <c r="P325" s="40" t="inlineStr"/>
      <c r="Q325" s="40" t="inlineStr"/>
      <c r="R325" s="40" t="inlineStr">
        <is>
          <t>1</t>
        </is>
      </c>
      <c r="S325" s="40" t="inlineStr"/>
      <c r="T325" s="40" t="inlineStr"/>
      <c r="U325" s="40" t="inlineStr"/>
    </row>
    <row r="326">
      <c r="A326" s="38" t="inlineStr">
        <is>
          <t>FINS_PR_325_v1</t>
        </is>
      </c>
      <c r="B326" s="39" t="inlineStr">
        <is>
          <t>Financial Assets: Amortised Cost - Equity Securities not reported not reported elsewhere as investments, were the holding is 10% or more</t>
        </is>
      </c>
      <c r="C326" s="39" t="inlineStr">
        <is>
          <t>Financial Assets: Amortised Cost - Equity Securities not reported not reported elsewhere as investments, were the holding is 10% or more - RoW</t>
        </is>
      </c>
      <c r="D326" s="39" t="inlineStr">
        <is>
          <t>Assets - Non Current Assets</t>
        </is>
      </c>
      <c r="E326" s="39" t="inlineStr">
        <is>
          <t>Prudential</t>
        </is>
      </c>
      <c r="F326" s="39" t="b">
        <v>0</v>
      </c>
      <c r="G326" s="39" t="inlineStr">
        <is>
          <t>FINS_GI_11 &lt;&gt; "Yes"</t>
        </is>
      </c>
      <c r="H326" s="39" t="inlineStr">
        <is>
          <t>“Pure Account Information Service Provider” (FINS_GI_11) is not “Yes”</t>
        </is>
      </c>
      <c r="I326" s="39" t="inlineStr">
        <is>
          <t>Conditional</t>
        </is>
      </c>
      <c r="J326" s="39" t="inlineStr">
        <is>
          <t>array</t>
        </is>
      </c>
      <c r="K326" s="39" t="inlineStr">
        <is>
          <t>number</t>
        </is>
      </c>
      <c r="L326" s="39" t="inlineStr">
        <is>
          <t>currency</t>
        </is>
      </c>
      <c r="M326" s="39" t="inlineStr"/>
      <c r="N326" s="39" t="inlineStr">
        <is>
          <t>146004</t>
        </is>
      </c>
      <c r="O326" s="39" t="inlineStr">
        <is>
          <t>0</t>
        </is>
      </c>
      <c r="P326" s="39" t="inlineStr"/>
      <c r="Q326" s="39" t="inlineStr"/>
      <c r="R326" s="39" t="inlineStr">
        <is>
          <t>1</t>
        </is>
      </c>
      <c r="S326" s="39" t="inlineStr"/>
      <c r="T326" s="39" t="inlineStr"/>
      <c r="U326" s="39" t="inlineStr"/>
    </row>
    <row r="327">
      <c r="A327" s="26" t="inlineStr">
        <is>
          <t>FINS_PR_326_v1</t>
        </is>
      </c>
      <c r="B327" s="40" t="inlineStr">
        <is>
          <t>Financial Assets: Amortised Cost - Equity Securities not reported not reported elsewhere as investments, were the holding is less than 10%</t>
        </is>
      </c>
      <c r="C327" s="40" t="inlineStr">
        <is>
          <t>Financial Assets: Amortised Cost - Equity Securities not reported not reported elsewhere as investments, were the holding is less than 10% - Malta</t>
        </is>
      </c>
      <c r="D327" s="40" t="inlineStr">
        <is>
          <t>Assets - Non Current Assets</t>
        </is>
      </c>
      <c r="E327" s="40" t="inlineStr">
        <is>
          <t>Prudential</t>
        </is>
      </c>
      <c r="F327" s="40" t="b">
        <v>0</v>
      </c>
      <c r="G327" s="40" t="inlineStr">
        <is>
          <t>FINS_GI_11 &lt;&gt; "Yes"</t>
        </is>
      </c>
      <c r="H327" s="40" t="inlineStr">
        <is>
          <t>“Pure Account Information Service Provider” (FINS_GI_11) is not “Yes”</t>
        </is>
      </c>
      <c r="I327" s="40" t="inlineStr">
        <is>
          <t>Conditional</t>
        </is>
      </c>
      <c r="J327" s="40" t="inlineStr">
        <is>
          <t>array</t>
        </is>
      </c>
      <c r="K327" s="40" t="inlineStr">
        <is>
          <t>number</t>
        </is>
      </c>
      <c r="L327" s="40" t="inlineStr">
        <is>
          <t>currency</t>
        </is>
      </c>
      <c r="M327" s="40" t="inlineStr"/>
      <c r="N327" s="40" t="inlineStr">
        <is>
          <t>146005</t>
        </is>
      </c>
      <c r="O327" s="40" t="inlineStr">
        <is>
          <t>0</t>
        </is>
      </c>
      <c r="P327" s="40" t="inlineStr"/>
      <c r="Q327" s="40" t="inlineStr"/>
      <c r="R327" s="40" t="inlineStr">
        <is>
          <t>1</t>
        </is>
      </c>
      <c r="S327" s="40" t="inlineStr"/>
      <c r="T327" s="40" t="inlineStr"/>
      <c r="U327" s="40" t="inlineStr"/>
    </row>
    <row r="328">
      <c r="A328" s="38" t="inlineStr">
        <is>
          <t>FINS_PR_327_v1</t>
        </is>
      </c>
      <c r="B328" s="39" t="inlineStr">
        <is>
          <t>Financial Assets: Amortised Cost - Equity Securities not reported not reported elsewhere as investments, were the holding is less than 10%</t>
        </is>
      </c>
      <c r="C328" s="39" t="inlineStr">
        <is>
          <t>Financial Assets: Amortised Cost - Equity Securities not reported not reported elsewhere as investments, were the holding is less than 10% - EU/EEA</t>
        </is>
      </c>
      <c r="D328" s="39" t="inlineStr">
        <is>
          <t>Assets - Non Current Assets</t>
        </is>
      </c>
      <c r="E328" s="39" t="inlineStr">
        <is>
          <t>Prudential</t>
        </is>
      </c>
      <c r="F328" s="39" t="b">
        <v>0</v>
      </c>
      <c r="G328" s="39" t="inlineStr">
        <is>
          <t>FINS_GI_11 &lt;&gt; "Yes"</t>
        </is>
      </c>
      <c r="H328" s="39" t="inlineStr">
        <is>
          <t>“Pure Account Information Service Provider” (FINS_GI_11) is not “Yes”</t>
        </is>
      </c>
      <c r="I328" s="39" t="inlineStr">
        <is>
          <t>Conditional</t>
        </is>
      </c>
      <c r="J328" s="39" t="inlineStr">
        <is>
          <t>array</t>
        </is>
      </c>
      <c r="K328" s="39" t="inlineStr">
        <is>
          <t>number</t>
        </is>
      </c>
      <c r="L328" s="39" t="inlineStr">
        <is>
          <t>currency</t>
        </is>
      </c>
      <c r="M328" s="39" t="inlineStr"/>
      <c r="N328" s="39" t="inlineStr">
        <is>
          <t>146006</t>
        </is>
      </c>
      <c r="O328" s="39" t="inlineStr">
        <is>
          <t>0</t>
        </is>
      </c>
      <c r="P328" s="39" t="inlineStr"/>
      <c r="Q328" s="39" t="inlineStr"/>
      <c r="R328" s="39" t="inlineStr">
        <is>
          <t>1</t>
        </is>
      </c>
      <c r="S328" s="39" t="inlineStr"/>
      <c r="T328" s="39" t="inlineStr"/>
      <c r="U328" s="39" t="inlineStr"/>
    </row>
    <row r="329">
      <c r="A329" s="26" t="inlineStr">
        <is>
          <t>FINS_PR_328_v1</t>
        </is>
      </c>
      <c r="B329" s="40" t="inlineStr">
        <is>
          <t>Financial Assets: Amortised Cost - Equity Securities not reported not reported elsewhere as investments, were the holding is less than 10%</t>
        </is>
      </c>
      <c r="C329" s="40" t="inlineStr">
        <is>
          <t>Financial Assets: Amortised Cost - Equity Securities not reported not reported elsewhere as investments, were the holding is less than 10% - RoW</t>
        </is>
      </c>
      <c r="D329" s="40" t="inlineStr">
        <is>
          <t>Assets - Non Current Assets</t>
        </is>
      </c>
      <c r="E329" s="40" t="inlineStr">
        <is>
          <t>Prudential</t>
        </is>
      </c>
      <c r="F329" s="40" t="b">
        <v>0</v>
      </c>
      <c r="G329" s="40" t="inlineStr">
        <is>
          <t>FINS_GI_11 &lt;&gt; "Yes"</t>
        </is>
      </c>
      <c r="H329" s="40" t="inlineStr">
        <is>
          <t>“Pure Account Information Service Provider” (FINS_GI_11) is not “Yes”</t>
        </is>
      </c>
      <c r="I329" s="40" t="inlineStr">
        <is>
          <t>Conditional</t>
        </is>
      </c>
      <c r="J329" s="40" t="inlineStr">
        <is>
          <t>array</t>
        </is>
      </c>
      <c r="K329" s="40" t="inlineStr">
        <is>
          <t>number</t>
        </is>
      </c>
      <c r="L329" s="40" t="inlineStr">
        <is>
          <t>currency</t>
        </is>
      </c>
      <c r="M329" s="40" t="inlineStr"/>
      <c r="N329" s="40" t="inlineStr">
        <is>
          <t>146007</t>
        </is>
      </c>
      <c r="O329" s="40" t="inlineStr">
        <is>
          <t>0</t>
        </is>
      </c>
      <c r="P329" s="40" t="inlineStr"/>
      <c r="Q329" s="40" t="inlineStr"/>
      <c r="R329" s="40" t="inlineStr">
        <is>
          <t>1</t>
        </is>
      </c>
      <c r="S329" s="40" t="inlineStr"/>
      <c r="T329" s="40" t="inlineStr"/>
      <c r="U329" s="40" t="inlineStr"/>
    </row>
    <row r="330">
      <c r="A330" s="38" t="inlineStr">
        <is>
          <t>FINS_PR_329_v1</t>
        </is>
      </c>
      <c r="B330" s="39" t="inlineStr">
        <is>
          <t>Financial Assets: Amortised Cost - Debt Securities not reported not reported elsewhere as investments</t>
        </is>
      </c>
      <c r="C330" s="39" t="inlineStr">
        <is>
          <t>Financial Assets: Amortised Cost - Debt Securities not reported not reported elsewhere as investments - Malta</t>
        </is>
      </c>
      <c r="D330" s="39" t="inlineStr">
        <is>
          <t>Assets - Non Current Assets</t>
        </is>
      </c>
      <c r="E330" s="39" t="inlineStr">
        <is>
          <t>Prudential</t>
        </is>
      </c>
      <c r="F330" s="39" t="b">
        <v>0</v>
      </c>
      <c r="G330" s="39" t="inlineStr">
        <is>
          <t>FINS_GI_11 &lt;&gt; "Yes"</t>
        </is>
      </c>
      <c r="H330" s="39" t="inlineStr">
        <is>
          <t>“Pure Account Information Service Provider” (FINS_GI_11) is not “Yes”</t>
        </is>
      </c>
      <c r="I330" s="39" t="inlineStr">
        <is>
          <t>Conditional</t>
        </is>
      </c>
      <c r="J330" s="39" t="inlineStr">
        <is>
          <t>array</t>
        </is>
      </c>
      <c r="K330" s="39" t="inlineStr">
        <is>
          <t>number</t>
        </is>
      </c>
      <c r="L330" s="39" t="inlineStr">
        <is>
          <t>currency</t>
        </is>
      </c>
      <c r="M330" s="39" t="inlineStr"/>
      <c r="N330" s="39" t="inlineStr">
        <is>
          <t>146008</t>
        </is>
      </c>
      <c r="O330" s="39" t="inlineStr">
        <is>
          <t>0</t>
        </is>
      </c>
      <c r="P330" s="39" t="inlineStr"/>
      <c r="Q330" s="39" t="inlineStr"/>
      <c r="R330" s="39" t="inlineStr">
        <is>
          <t>1</t>
        </is>
      </c>
      <c r="S330" s="39" t="inlineStr"/>
      <c r="T330" s="39" t="inlineStr"/>
      <c r="U330" s="39" t="inlineStr"/>
    </row>
    <row r="331">
      <c r="A331" s="26" t="inlineStr">
        <is>
          <t>FINS_PR_330_v1</t>
        </is>
      </c>
      <c r="B331" s="40" t="inlineStr">
        <is>
          <t>Financial Assets: Amortised Cost - Debt Securities not reported not reported elsewhere as investments</t>
        </is>
      </c>
      <c r="C331" s="40" t="inlineStr">
        <is>
          <t>Financial Assets: Amortised Cost - Debt Securities not reported not reported elsewhere as investments - EU/EEA</t>
        </is>
      </c>
      <c r="D331" s="40" t="inlineStr">
        <is>
          <t>Assets - Non Current Assets</t>
        </is>
      </c>
      <c r="E331" s="40" t="inlineStr">
        <is>
          <t>Prudential</t>
        </is>
      </c>
      <c r="F331" s="40" t="b">
        <v>0</v>
      </c>
      <c r="G331" s="40" t="inlineStr">
        <is>
          <t>FINS_GI_11 &lt;&gt; "Yes"</t>
        </is>
      </c>
      <c r="H331" s="40" t="inlineStr">
        <is>
          <t>“Pure Account Information Service Provider” (FINS_GI_11) is not “Yes”</t>
        </is>
      </c>
      <c r="I331" s="40" t="inlineStr">
        <is>
          <t>Conditional</t>
        </is>
      </c>
      <c r="J331" s="40" t="inlineStr">
        <is>
          <t>array</t>
        </is>
      </c>
      <c r="K331" s="40" t="inlineStr">
        <is>
          <t>number</t>
        </is>
      </c>
      <c r="L331" s="40" t="inlineStr">
        <is>
          <t>currency</t>
        </is>
      </c>
      <c r="M331" s="40" t="inlineStr"/>
      <c r="N331" s="40" t="inlineStr">
        <is>
          <t>146009</t>
        </is>
      </c>
      <c r="O331" s="40" t="inlineStr">
        <is>
          <t>0</t>
        </is>
      </c>
      <c r="P331" s="40" t="inlineStr"/>
      <c r="Q331" s="40" t="inlineStr"/>
      <c r="R331" s="40" t="inlineStr">
        <is>
          <t>1</t>
        </is>
      </c>
      <c r="S331" s="40" t="inlineStr"/>
      <c r="T331" s="40" t="inlineStr"/>
      <c r="U331" s="40" t="inlineStr"/>
    </row>
    <row r="332">
      <c r="A332" s="38" t="inlineStr">
        <is>
          <t>FINS_PR_331_v1</t>
        </is>
      </c>
      <c r="B332" s="39" t="inlineStr">
        <is>
          <t>Financial Assets: Amortised Cost - Debt Securities not reported not reported elsewhere as investments</t>
        </is>
      </c>
      <c r="C332" s="39" t="inlineStr">
        <is>
          <t>Financial Assets: Amortised Cost - Debt Securities not reported not reported elsewhere as investments - RoW</t>
        </is>
      </c>
      <c r="D332" s="39" t="inlineStr">
        <is>
          <t>Assets - Non Current Assets</t>
        </is>
      </c>
      <c r="E332" s="39" t="inlineStr">
        <is>
          <t>Prudential</t>
        </is>
      </c>
      <c r="F332" s="39" t="b">
        <v>0</v>
      </c>
      <c r="G332" s="39" t="inlineStr">
        <is>
          <t>FINS_GI_11 &lt;&gt; "Yes"</t>
        </is>
      </c>
      <c r="H332" s="39" t="inlineStr">
        <is>
          <t>“Pure Account Information Service Provider” (FINS_GI_11) is not “Yes”</t>
        </is>
      </c>
      <c r="I332" s="39" t="inlineStr">
        <is>
          <t>Conditional</t>
        </is>
      </c>
      <c r="J332" s="39" t="inlineStr">
        <is>
          <t>array</t>
        </is>
      </c>
      <c r="K332" s="39" t="inlineStr">
        <is>
          <t>number</t>
        </is>
      </c>
      <c r="L332" s="39" t="inlineStr">
        <is>
          <t>currency</t>
        </is>
      </c>
      <c r="M332" s="39" t="inlineStr"/>
      <c r="N332" s="39" t="inlineStr">
        <is>
          <t>146010</t>
        </is>
      </c>
      <c r="O332" s="39" t="inlineStr">
        <is>
          <t>0</t>
        </is>
      </c>
      <c r="P332" s="39" t="inlineStr"/>
      <c r="Q332" s="39" t="inlineStr"/>
      <c r="R332" s="39" t="inlineStr">
        <is>
          <t>1</t>
        </is>
      </c>
      <c r="S332" s="39" t="inlineStr"/>
      <c r="T332" s="39" t="inlineStr"/>
      <c r="U332" s="39" t="inlineStr"/>
    </row>
    <row r="333">
      <c r="A333" s="26" t="inlineStr">
        <is>
          <t>FINS_PR_332_v1</t>
        </is>
      </c>
      <c r="B333" s="40" t="inlineStr">
        <is>
          <t>Financial Assets: Amortised Cost - Financial Derivatives not reported not reported elsewhere as investments</t>
        </is>
      </c>
      <c r="C333" s="40" t="inlineStr">
        <is>
          <t>Financial Assets: Amortised Cost - Financial Derivatives not reported not reported elsewhere as investments - Malta</t>
        </is>
      </c>
      <c r="D333" s="40" t="inlineStr">
        <is>
          <t>Assets - Non Current Assets</t>
        </is>
      </c>
      <c r="E333" s="40" t="inlineStr">
        <is>
          <t>Prudential</t>
        </is>
      </c>
      <c r="F333" s="40" t="b">
        <v>0</v>
      </c>
      <c r="G333" s="40" t="inlineStr">
        <is>
          <t>FINS_GI_11 &lt;&gt; "Yes"</t>
        </is>
      </c>
      <c r="H333" s="40" t="inlineStr">
        <is>
          <t>“Pure Account Information Service Provider” (FINS_GI_11) is not “Yes”</t>
        </is>
      </c>
      <c r="I333" s="40" t="inlineStr">
        <is>
          <t>Conditional</t>
        </is>
      </c>
      <c r="J333" s="40" t="inlineStr">
        <is>
          <t>array</t>
        </is>
      </c>
      <c r="K333" s="40" t="inlineStr">
        <is>
          <t>number</t>
        </is>
      </c>
      <c r="L333" s="40" t="inlineStr">
        <is>
          <t>currency</t>
        </is>
      </c>
      <c r="M333" s="40" t="inlineStr"/>
      <c r="N333" s="40" t="inlineStr">
        <is>
          <t>146011</t>
        </is>
      </c>
      <c r="O333" s="40" t="inlineStr">
        <is>
          <t>0</t>
        </is>
      </c>
      <c r="P333" s="40" t="inlineStr"/>
      <c r="Q333" s="40" t="inlineStr"/>
      <c r="R333" s="40" t="inlineStr">
        <is>
          <t>1</t>
        </is>
      </c>
      <c r="S333" s="40" t="inlineStr"/>
      <c r="T333" s="40" t="inlineStr"/>
      <c r="U333" s="40" t="inlineStr"/>
    </row>
    <row r="334">
      <c r="A334" s="38" t="inlineStr">
        <is>
          <t>FINS_PR_333_v1</t>
        </is>
      </c>
      <c r="B334" s="39" t="inlineStr">
        <is>
          <t>Financial Assets: Amortised Cost - Financial Derivatives not reported not reported elsewhere as investments</t>
        </is>
      </c>
      <c r="C334" s="39" t="inlineStr">
        <is>
          <t>Financial Assets: Amortised Cost - Financial Derivatives not reported not reported elsewhere as investments - EU/EEA</t>
        </is>
      </c>
      <c r="D334" s="39" t="inlineStr">
        <is>
          <t>Assets - Non Current Assets</t>
        </is>
      </c>
      <c r="E334" s="39" t="inlineStr">
        <is>
          <t>Prudential</t>
        </is>
      </c>
      <c r="F334" s="39" t="b">
        <v>0</v>
      </c>
      <c r="G334" s="39" t="inlineStr">
        <is>
          <t>FINS_GI_11 &lt;&gt; "Yes"</t>
        </is>
      </c>
      <c r="H334" s="39" t="inlineStr">
        <is>
          <t>“Pure Account Information Service Provider” (FINS_GI_11) is not “Yes”</t>
        </is>
      </c>
      <c r="I334" s="39" t="inlineStr">
        <is>
          <t>Conditional</t>
        </is>
      </c>
      <c r="J334" s="39" t="inlineStr">
        <is>
          <t>array</t>
        </is>
      </c>
      <c r="K334" s="39" t="inlineStr">
        <is>
          <t>number</t>
        </is>
      </c>
      <c r="L334" s="39" t="inlineStr">
        <is>
          <t>currency</t>
        </is>
      </c>
      <c r="M334" s="39" t="inlineStr"/>
      <c r="N334" s="39" t="inlineStr">
        <is>
          <t>146012</t>
        </is>
      </c>
      <c r="O334" s="39" t="inlineStr">
        <is>
          <t>0</t>
        </is>
      </c>
      <c r="P334" s="39" t="inlineStr"/>
      <c r="Q334" s="39" t="inlineStr"/>
      <c r="R334" s="39" t="inlineStr">
        <is>
          <t>1</t>
        </is>
      </c>
      <c r="S334" s="39" t="inlineStr"/>
      <c r="T334" s="39" t="inlineStr"/>
      <c r="U334" s="39" t="inlineStr"/>
    </row>
    <row r="335">
      <c r="A335" s="26" t="inlineStr">
        <is>
          <t>FINS_PR_334_v1</t>
        </is>
      </c>
      <c r="B335" s="40" t="inlineStr">
        <is>
          <t>Financial Assets: Amortised Cost - Financial Derivatives not reported not reported elsewhere as investments</t>
        </is>
      </c>
      <c r="C335" s="40" t="inlineStr">
        <is>
          <t>Financial Assets: Amortised Cost - Financial Derivatives not reported not reported elsewhere as investments - RoW</t>
        </is>
      </c>
      <c r="D335" s="40" t="inlineStr">
        <is>
          <t>Assets - Non Current Assets</t>
        </is>
      </c>
      <c r="E335" s="40" t="inlineStr">
        <is>
          <t>Prudential</t>
        </is>
      </c>
      <c r="F335" s="40" t="b">
        <v>0</v>
      </c>
      <c r="G335" s="40" t="inlineStr">
        <is>
          <t>FINS_GI_11 &lt;&gt; "Yes"</t>
        </is>
      </c>
      <c r="H335" s="40" t="inlineStr">
        <is>
          <t>“Pure Account Information Service Provider” (FINS_GI_11) is not “Yes”</t>
        </is>
      </c>
      <c r="I335" s="40" t="inlineStr">
        <is>
          <t>Conditional</t>
        </is>
      </c>
      <c r="J335" s="40" t="inlineStr">
        <is>
          <t>array</t>
        </is>
      </c>
      <c r="K335" s="40" t="inlineStr">
        <is>
          <t>number</t>
        </is>
      </c>
      <c r="L335" s="40" t="inlineStr">
        <is>
          <t>currency</t>
        </is>
      </c>
      <c r="M335" s="40" t="inlineStr"/>
      <c r="N335" s="40" t="inlineStr">
        <is>
          <t>146013</t>
        </is>
      </c>
      <c r="O335" s="40" t="inlineStr">
        <is>
          <t>0</t>
        </is>
      </c>
      <c r="P335" s="40" t="inlineStr"/>
      <c r="Q335" s="40" t="inlineStr"/>
      <c r="R335" s="40" t="inlineStr">
        <is>
          <t>1</t>
        </is>
      </c>
      <c r="S335" s="40" t="inlineStr"/>
      <c r="T335" s="40" t="inlineStr"/>
      <c r="U335" s="40" t="inlineStr"/>
    </row>
    <row r="336">
      <c r="A336" s="38" t="inlineStr">
        <is>
          <t>FINS_PR_335_v1</t>
        </is>
      </c>
      <c r="B336" s="39" t="inlineStr">
        <is>
          <t>Financial Assets: Amortised Cost - Other Financial Assets not reported not reported elsewhere as investments</t>
        </is>
      </c>
      <c r="C336" s="39" t="inlineStr">
        <is>
          <t>Financial Assets: Amortised Cost - Other Financial Assets not reported not reported elsewhere as investments - Malta</t>
        </is>
      </c>
      <c r="D336" s="39" t="inlineStr">
        <is>
          <t>Assets - Non Current Assets</t>
        </is>
      </c>
      <c r="E336" s="39" t="inlineStr">
        <is>
          <t>Prudential</t>
        </is>
      </c>
      <c r="F336" s="39" t="b">
        <v>0</v>
      </c>
      <c r="G336" s="39" t="inlineStr">
        <is>
          <t>FINS_GI_11 &lt;&gt; "Yes"</t>
        </is>
      </c>
      <c r="H336" s="39" t="inlineStr">
        <is>
          <t>“Pure Account Information Service Provider” (FINS_GI_11) is not “Yes”</t>
        </is>
      </c>
      <c r="I336" s="39" t="inlineStr">
        <is>
          <t>Conditional</t>
        </is>
      </c>
      <c r="J336" s="39" t="inlineStr">
        <is>
          <t>array</t>
        </is>
      </c>
      <c r="K336" s="39" t="inlineStr">
        <is>
          <t>number</t>
        </is>
      </c>
      <c r="L336" s="39" t="inlineStr">
        <is>
          <t>currency</t>
        </is>
      </c>
      <c r="M336" s="39" t="inlineStr"/>
      <c r="N336" s="39" t="inlineStr">
        <is>
          <t>146014</t>
        </is>
      </c>
      <c r="O336" s="39" t="inlineStr">
        <is>
          <t>0</t>
        </is>
      </c>
      <c r="P336" s="39" t="inlineStr"/>
      <c r="Q336" s="39" t="inlineStr"/>
      <c r="R336" s="39" t="inlineStr">
        <is>
          <t>1</t>
        </is>
      </c>
      <c r="S336" s="39" t="inlineStr"/>
      <c r="T336" s="39" t="inlineStr"/>
      <c r="U336" s="39" t="inlineStr"/>
    </row>
    <row r="337">
      <c r="A337" s="26" t="inlineStr">
        <is>
          <t>FINS_PR_336_v1</t>
        </is>
      </c>
      <c r="B337" s="40" t="inlineStr">
        <is>
          <t>Financial Assets: Amortised Cost - Other Financial Assets not reported not reported elsewhere as investments</t>
        </is>
      </c>
      <c r="C337" s="40" t="inlineStr">
        <is>
          <t>Financial Assets: Amortised Cost - Other Financial Assets not reported not reported elsewhere as investments - EU/EEA</t>
        </is>
      </c>
      <c r="D337" s="40" t="inlineStr">
        <is>
          <t>Assets - Non Current Assets</t>
        </is>
      </c>
      <c r="E337" s="40" t="inlineStr">
        <is>
          <t>Prudential</t>
        </is>
      </c>
      <c r="F337" s="40" t="b">
        <v>0</v>
      </c>
      <c r="G337" s="40" t="inlineStr">
        <is>
          <t>FINS_GI_11 &lt;&gt; "Yes"</t>
        </is>
      </c>
      <c r="H337" s="40" t="inlineStr">
        <is>
          <t>“Pure Account Information Service Provider” (FINS_GI_11) is not “Yes”</t>
        </is>
      </c>
      <c r="I337" s="40" t="inlineStr">
        <is>
          <t>Conditional</t>
        </is>
      </c>
      <c r="J337" s="40" t="inlineStr">
        <is>
          <t>array</t>
        </is>
      </c>
      <c r="K337" s="40" t="inlineStr">
        <is>
          <t>number</t>
        </is>
      </c>
      <c r="L337" s="40" t="inlineStr">
        <is>
          <t>currency</t>
        </is>
      </c>
      <c r="M337" s="40" t="inlineStr"/>
      <c r="N337" s="40" t="inlineStr">
        <is>
          <t>146015</t>
        </is>
      </c>
      <c r="O337" s="40" t="inlineStr">
        <is>
          <t>0</t>
        </is>
      </c>
      <c r="P337" s="40" t="inlineStr"/>
      <c r="Q337" s="40" t="inlineStr"/>
      <c r="R337" s="40" t="inlineStr">
        <is>
          <t>1</t>
        </is>
      </c>
      <c r="S337" s="40" t="inlineStr"/>
      <c r="T337" s="40" t="inlineStr"/>
      <c r="U337" s="40" t="inlineStr"/>
    </row>
    <row r="338">
      <c r="A338" s="38" t="inlineStr">
        <is>
          <t>FINS_PR_337_v1</t>
        </is>
      </c>
      <c r="B338" s="39" t="inlineStr">
        <is>
          <t>Financial Assets: Amortised Cost - Other Financial Assets not reported not reported elsewhere as investments</t>
        </is>
      </c>
      <c r="C338" s="39" t="inlineStr">
        <is>
          <t>Financial Assets: Amortised Cost - Other Financial Assets not reported not reported elsewhere as investments - RoW</t>
        </is>
      </c>
      <c r="D338" s="39" t="inlineStr">
        <is>
          <t>Assets - Non Current Assets</t>
        </is>
      </c>
      <c r="E338" s="39" t="inlineStr">
        <is>
          <t>Prudential</t>
        </is>
      </c>
      <c r="F338" s="39" t="b">
        <v>0</v>
      </c>
      <c r="G338" s="39" t="inlineStr">
        <is>
          <t>FINS_GI_11 &lt;&gt; "Yes"</t>
        </is>
      </c>
      <c r="H338" s="39" t="inlineStr">
        <is>
          <t>“Pure Account Information Service Provider” (FINS_GI_11) is not “Yes”</t>
        </is>
      </c>
      <c r="I338" s="39" t="inlineStr">
        <is>
          <t>Conditional</t>
        </is>
      </c>
      <c r="J338" s="39" t="inlineStr">
        <is>
          <t>array</t>
        </is>
      </c>
      <c r="K338" s="39" t="inlineStr">
        <is>
          <t>number</t>
        </is>
      </c>
      <c r="L338" s="39" t="inlineStr">
        <is>
          <t>currency</t>
        </is>
      </c>
      <c r="M338" s="39" t="inlineStr"/>
      <c r="N338" s="39" t="inlineStr">
        <is>
          <t>146016</t>
        </is>
      </c>
      <c r="O338" s="39" t="inlineStr">
        <is>
          <t>0</t>
        </is>
      </c>
      <c r="P338" s="39" t="inlineStr"/>
      <c r="Q338" s="39" t="inlineStr"/>
      <c r="R338" s="39" t="inlineStr">
        <is>
          <t>1</t>
        </is>
      </c>
      <c r="S338" s="39" t="inlineStr"/>
      <c r="T338" s="39" t="inlineStr"/>
      <c r="U338" s="39" t="inlineStr"/>
    </row>
    <row r="339">
      <c r="A339" s="26" t="inlineStr">
        <is>
          <t>FINS_PR_338_v1</t>
        </is>
      </c>
      <c r="B339" s="40" t="inlineStr">
        <is>
          <t>Financial Assets: Fair Value Through Profit or Loss (FVTPL) - Equity Securities not reported not reported elsewhere as investments, were the holding is 10% or more</t>
        </is>
      </c>
      <c r="C339" s="40" t="inlineStr">
        <is>
          <t>Financial Assets: Fair Value Through Profit or Loss (FVTPL) - Equity Securities not reported not reported elsewhere as investments, were the holding is 10% or more - Malta</t>
        </is>
      </c>
      <c r="D339" s="40" t="inlineStr">
        <is>
          <t>Assets - Non Current Assets</t>
        </is>
      </c>
      <c r="E339" s="40" t="inlineStr">
        <is>
          <t>Prudential</t>
        </is>
      </c>
      <c r="F339" s="40" t="b">
        <v>0</v>
      </c>
      <c r="G339" s="40" t="inlineStr">
        <is>
          <t>FINS_GI_11 &lt;&gt; "Yes"</t>
        </is>
      </c>
      <c r="H339" s="40" t="inlineStr">
        <is>
          <t>“Pure Account Information Service Provider” (FINS_GI_11) is not “Yes”</t>
        </is>
      </c>
      <c r="I339" s="40" t="inlineStr">
        <is>
          <t>Conditional</t>
        </is>
      </c>
      <c r="J339" s="40" t="inlineStr">
        <is>
          <t>array</t>
        </is>
      </c>
      <c r="K339" s="40" t="inlineStr">
        <is>
          <t>number</t>
        </is>
      </c>
      <c r="L339" s="40" t="inlineStr">
        <is>
          <t>currency</t>
        </is>
      </c>
      <c r="M339" s="40" t="inlineStr"/>
      <c r="N339" s="40" t="inlineStr">
        <is>
          <t>146002</t>
        </is>
      </c>
      <c r="O339" s="40" t="inlineStr">
        <is>
          <t>0</t>
        </is>
      </c>
      <c r="P339" s="40" t="inlineStr"/>
      <c r="Q339" s="40" t="inlineStr"/>
      <c r="R339" s="40" t="inlineStr">
        <is>
          <t>1</t>
        </is>
      </c>
      <c r="S339" s="40" t="inlineStr"/>
      <c r="T339" s="40" t="inlineStr"/>
      <c r="U339" s="40" t="inlineStr"/>
    </row>
    <row r="340">
      <c r="A340" s="38" t="inlineStr">
        <is>
          <t>FINS_PR_339_v1</t>
        </is>
      </c>
      <c r="B340" s="39" t="inlineStr">
        <is>
          <t>Financial Assets: Fair Value Through Profit or Loss (FVTPL) - Equity Securities not reported not reported elsewhere as investments, were the holding is 10% or more</t>
        </is>
      </c>
      <c r="C340" s="39" t="inlineStr">
        <is>
          <t>Financial Assets: Fair Value Through Profit or Loss (FVTPL) - Equity Securities not reported not reported elsewhere as investments, were the holding is 10% or more - EU/EEA</t>
        </is>
      </c>
      <c r="D340" s="39" t="inlineStr">
        <is>
          <t>Assets - Non Current Assets</t>
        </is>
      </c>
      <c r="E340" s="39" t="inlineStr">
        <is>
          <t>Prudential</t>
        </is>
      </c>
      <c r="F340" s="39" t="b">
        <v>0</v>
      </c>
      <c r="G340" s="39" t="inlineStr">
        <is>
          <t>FINS_GI_11 &lt;&gt; "Yes"</t>
        </is>
      </c>
      <c r="H340" s="39" t="inlineStr">
        <is>
          <t>“Pure Account Information Service Provider” (FINS_GI_11) is not “Yes”</t>
        </is>
      </c>
      <c r="I340" s="39" t="inlineStr">
        <is>
          <t>Conditional</t>
        </is>
      </c>
      <c r="J340" s="39" t="inlineStr">
        <is>
          <t>array</t>
        </is>
      </c>
      <c r="K340" s="39" t="inlineStr">
        <is>
          <t>number</t>
        </is>
      </c>
      <c r="L340" s="39" t="inlineStr">
        <is>
          <t>currency</t>
        </is>
      </c>
      <c r="M340" s="39" t="inlineStr"/>
      <c r="N340" s="39" t="inlineStr">
        <is>
          <t>146003</t>
        </is>
      </c>
      <c r="O340" s="39" t="inlineStr">
        <is>
          <t>0</t>
        </is>
      </c>
      <c r="P340" s="39" t="inlineStr"/>
      <c r="Q340" s="39" t="inlineStr"/>
      <c r="R340" s="39" t="inlineStr">
        <is>
          <t>1</t>
        </is>
      </c>
      <c r="S340" s="39" t="inlineStr"/>
      <c r="T340" s="39" t="inlineStr"/>
      <c r="U340" s="39" t="inlineStr"/>
    </row>
    <row r="341">
      <c r="A341" s="26" t="inlineStr">
        <is>
          <t>FINS_PR_340_v1</t>
        </is>
      </c>
      <c r="B341" s="40" t="inlineStr">
        <is>
          <t>Financial Assets: Fair Value Through Profit or Loss (FVTPL) - Equity Securities not reported not reported elsewhere as investments, were the holding is 10% or more</t>
        </is>
      </c>
      <c r="C341" s="40" t="inlineStr">
        <is>
          <t>Financial Assets: Fair Value Through Profit or Loss (FVTPL) - Equity Securities not reported not reported elsewhere as investments, were the holding is 10% or more - RoW</t>
        </is>
      </c>
      <c r="D341" s="40" t="inlineStr">
        <is>
          <t>Assets - Non Current Assets</t>
        </is>
      </c>
      <c r="E341" s="40" t="inlineStr">
        <is>
          <t>Prudential</t>
        </is>
      </c>
      <c r="F341" s="40" t="b">
        <v>0</v>
      </c>
      <c r="G341" s="40" t="inlineStr">
        <is>
          <t>FINS_GI_11 &lt;&gt; "Yes"</t>
        </is>
      </c>
      <c r="H341" s="40" t="inlineStr">
        <is>
          <t>“Pure Account Information Service Provider” (FINS_GI_11) is not “Yes”</t>
        </is>
      </c>
      <c r="I341" s="40" t="inlineStr">
        <is>
          <t>Conditional</t>
        </is>
      </c>
      <c r="J341" s="40" t="inlineStr">
        <is>
          <t>array</t>
        </is>
      </c>
      <c r="K341" s="40" t="inlineStr">
        <is>
          <t>number</t>
        </is>
      </c>
      <c r="L341" s="40" t="inlineStr">
        <is>
          <t>currency</t>
        </is>
      </c>
      <c r="M341" s="40" t="inlineStr"/>
      <c r="N341" s="40" t="inlineStr">
        <is>
          <t>146004</t>
        </is>
      </c>
      <c r="O341" s="40" t="inlineStr">
        <is>
          <t>0</t>
        </is>
      </c>
      <c r="P341" s="40" t="inlineStr"/>
      <c r="Q341" s="40" t="inlineStr"/>
      <c r="R341" s="40" t="inlineStr">
        <is>
          <t>1</t>
        </is>
      </c>
      <c r="S341" s="40" t="inlineStr"/>
      <c r="T341" s="40" t="inlineStr"/>
      <c r="U341" s="40" t="inlineStr"/>
    </row>
    <row r="342">
      <c r="A342" s="38" t="inlineStr">
        <is>
          <t>FINS_PR_341_v1</t>
        </is>
      </c>
      <c r="B342" s="39" t="inlineStr">
        <is>
          <t>Financial Assets: Fair Value Through Profit or Loss (FVTPL) - Equity Securities not reported not reported elsewhere as investments, were the holding is less than 10%</t>
        </is>
      </c>
      <c r="C342" s="39" t="inlineStr">
        <is>
          <t>Financial Assets: Fair Value Through Profit or Loss (FVTPL) - Equity Securities not reported not reported elsewhere as investments, were the holding is less than 10% - Malta</t>
        </is>
      </c>
      <c r="D342" s="39" t="inlineStr">
        <is>
          <t>Assets - Non Current Assets</t>
        </is>
      </c>
      <c r="E342" s="39" t="inlineStr">
        <is>
          <t>Prudential</t>
        </is>
      </c>
      <c r="F342" s="39" t="b">
        <v>0</v>
      </c>
      <c r="G342" s="39" t="inlineStr">
        <is>
          <t>FINS_GI_11 &lt;&gt; "Yes"</t>
        </is>
      </c>
      <c r="H342" s="39" t="inlineStr">
        <is>
          <t>“Pure Account Information Service Provider” (FINS_GI_11) is not “Yes”</t>
        </is>
      </c>
      <c r="I342" s="39" t="inlineStr">
        <is>
          <t>Conditional</t>
        </is>
      </c>
      <c r="J342" s="39" t="inlineStr">
        <is>
          <t>array</t>
        </is>
      </c>
      <c r="K342" s="39" t="inlineStr">
        <is>
          <t>number</t>
        </is>
      </c>
      <c r="L342" s="39" t="inlineStr">
        <is>
          <t>currency</t>
        </is>
      </c>
      <c r="M342" s="39" t="inlineStr"/>
      <c r="N342" s="39" t="inlineStr">
        <is>
          <t>146005</t>
        </is>
      </c>
      <c r="O342" s="39" t="inlineStr">
        <is>
          <t>0</t>
        </is>
      </c>
      <c r="P342" s="39" t="inlineStr"/>
      <c r="Q342" s="39" t="inlineStr"/>
      <c r="R342" s="39" t="inlineStr">
        <is>
          <t>1</t>
        </is>
      </c>
      <c r="S342" s="39" t="inlineStr"/>
      <c r="T342" s="39" t="inlineStr"/>
      <c r="U342" s="39" t="inlineStr"/>
    </row>
    <row r="343">
      <c r="A343" s="26" t="inlineStr">
        <is>
          <t>FINS_PR_342_v1</t>
        </is>
      </c>
      <c r="B343" s="40" t="inlineStr">
        <is>
          <t>Financial Assets: Fair Value Through Profit or Loss (FVTPL) - Equity Securities not reported not reported elsewhere as investments, were the holding is less than 10%</t>
        </is>
      </c>
      <c r="C343" s="40" t="inlineStr">
        <is>
          <t>Financial Assets: Fair Value Through Profit or Loss (FVTPL) - Equity Securities not reported not reported elsewhere as investments, were the holding is less than 10% - EU/EEA</t>
        </is>
      </c>
      <c r="D343" s="40" t="inlineStr">
        <is>
          <t>Assets - Non Current Assets</t>
        </is>
      </c>
      <c r="E343" s="40" t="inlineStr">
        <is>
          <t>Prudential</t>
        </is>
      </c>
      <c r="F343" s="40" t="b">
        <v>0</v>
      </c>
      <c r="G343" s="40" t="inlineStr">
        <is>
          <t>FINS_GI_11 &lt;&gt; "Yes"</t>
        </is>
      </c>
      <c r="H343" s="40" t="inlineStr">
        <is>
          <t>“Pure Account Information Service Provider” (FINS_GI_11) is not “Yes”</t>
        </is>
      </c>
      <c r="I343" s="40" t="inlineStr">
        <is>
          <t>Conditional</t>
        </is>
      </c>
      <c r="J343" s="40" t="inlineStr">
        <is>
          <t>array</t>
        </is>
      </c>
      <c r="K343" s="40" t="inlineStr">
        <is>
          <t>number</t>
        </is>
      </c>
      <c r="L343" s="40" t="inlineStr">
        <is>
          <t>currency</t>
        </is>
      </c>
      <c r="M343" s="40" t="inlineStr"/>
      <c r="N343" s="40" t="inlineStr">
        <is>
          <t>146006</t>
        </is>
      </c>
      <c r="O343" s="40" t="inlineStr">
        <is>
          <t>0</t>
        </is>
      </c>
      <c r="P343" s="40" t="inlineStr"/>
      <c r="Q343" s="40" t="inlineStr"/>
      <c r="R343" s="40" t="inlineStr">
        <is>
          <t>1</t>
        </is>
      </c>
      <c r="S343" s="40" t="inlineStr"/>
      <c r="T343" s="40" t="inlineStr"/>
      <c r="U343" s="40" t="inlineStr"/>
    </row>
    <row r="344">
      <c r="A344" s="38" t="inlineStr">
        <is>
          <t>FINS_PR_343_v1</t>
        </is>
      </c>
      <c r="B344" s="39" t="inlineStr">
        <is>
          <t>Financial Assets: Fair Value Through Profit or Loss (FVTPL) - Equity Securities not reported not reported elsewhere as investments, were the holding is less than 10%</t>
        </is>
      </c>
      <c r="C344" s="39" t="inlineStr">
        <is>
          <t>Financial Assets: Fair Value Through Profit or Loss (FVTPL) - Equity Securities not reported not reported elsewhere as investments, were the holding is less than 10% - RoW</t>
        </is>
      </c>
      <c r="D344" s="39" t="inlineStr">
        <is>
          <t>Assets - Non Current Assets</t>
        </is>
      </c>
      <c r="E344" s="39" t="inlineStr">
        <is>
          <t>Prudential</t>
        </is>
      </c>
      <c r="F344" s="39" t="b">
        <v>0</v>
      </c>
      <c r="G344" s="39" t="inlineStr">
        <is>
          <t>FINS_GI_11 &lt;&gt; "Yes"</t>
        </is>
      </c>
      <c r="H344" s="39" t="inlineStr">
        <is>
          <t>“Pure Account Information Service Provider” (FINS_GI_11) is not “Yes”</t>
        </is>
      </c>
      <c r="I344" s="39" t="inlineStr">
        <is>
          <t>Conditional</t>
        </is>
      </c>
      <c r="J344" s="39" t="inlineStr">
        <is>
          <t>array</t>
        </is>
      </c>
      <c r="K344" s="39" t="inlineStr">
        <is>
          <t>number</t>
        </is>
      </c>
      <c r="L344" s="39" t="inlineStr">
        <is>
          <t>currency</t>
        </is>
      </c>
      <c r="M344" s="39" t="inlineStr"/>
      <c r="N344" s="39" t="inlineStr">
        <is>
          <t>146007</t>
        </is>
      </c>
      <c r="O344" s="39" t="inlineStr">
        <is>
          <t>0</t>
        </is>
      </c>
      <c r="P344" s="39" t="inlineStr"/>
      <c r="Q344" s="39" t="inlineStr"/>
      <c r="R344" s="39" t="inlineStr">
        <is>
          <t>1</t>
        </is>
      </c>
      <c r="S344" s="39" t="inlineStr"/>
      <c r="T344" s="39" t="inlineStr"/>
      <c r="U344" s="39" t="inlineStr"/>
    </row>
    <row r="345">
      <c r="A345" s="26" t="inlineStr">
        <is>
          <t>FINS_PR_344_v1</t>
        </is>
      </c>
      <c r="B345" s="40" t="inlineStr">
        <is>
          <t>Financial Assets: Fair Value Through Profit or Loss (FVTPL) - Debt Securities not reported not reported elsewhere as investments</t>
        </is>
      </c>
      <c r="C345" s="40" t="inlineStr">
        <is>
          <t>Financial Assets: Fair Value Through Profit or Loss (FVTPL) - Debt Securities not reported not reported elsewhere as investments - Malta</t>
        </is>
      </c>
      <c r="D345" s="40" t="inlineStr">
        <is>
          <t>Assets - Non Current Assets</t>
        </is>
      </c>
      <c r="E345" s="40" t="inlineStr">
        <is>
          <t>Prudential</t>
        </is>
      </c>
      <c r="F345" s="40" t="b">
        <v>0</v>
      </c>
      <c r="G345" s="40" t="inlineStr">
        <is>
          <t>FINS_GI_11 &lt;&gt; "Yes"</t>
        </is>
      </c>
      <c r="H345" s="40" t="inlineStr">
        <is>
          <t>“Pure Account Information Service Provider” (FINS_GI_11) is not “Yes”</t>
        </is>
      </c>
      <c r="I345" s="40" t="inlineStr">
        <is>
          <t>Conditional</t>
        </is>
      </c>
      <c r="J345" s="40" t="inlineStr">
        <is>
          <t>array</t>
        </is>
      </c>
      <c r="K345" s="40" t="inlineStr">
        <is>
          <t>number</t>
        </is>
      </c>
      <c r="L345" s="40" t="inlineStr">
        <is>
          <t>currency</t>
        </is>
      </c>
      <c r="M345" s="40" t="inlineStr"/>
      <c r="N345" s="40" t="inlineStr">
        <is>
          <t>146008</t>
        </is>
      </c>
      <c r="O345" s="40" t="inlineStr">
        <is>
          <t>0</t>
        </is>
      </c>
      <c r="P345" s="40" t="inlineStr"/>
      <c r="Q345" s="40" t="inlineStr"/>
      <c r="R345" s="40" t="inlineStr">
        <is>
          <t>1</t>
        </is>
      </c>
      <c r="S345" s="40" t="inlineStr"/>
      <c r="T345" s="40" t="inlineStr"/>
      <c r="U345" s="40" t="inlineStr"/>
    </row>
    <row r="346">
      <c r="A346" s="38" t="inlineStr">
        <is>
          <t>FINS_PR_345_v1</t>
        </is>
      </c>
      <c r="B346" s="39" t="inlineStr">
        <is>
          <t>Financial Assets: Fair Value Through Profit or Loss (FVTPL) - Debt Securities not reported not reported elsewhere as investments</t>
        </is>
      </c>
      <c r="C346" s="39" t="inlineStr">
        <is>
          <t>Financial Assets: Fair Value Through Profit or Loss (FVTPL) - Debt Securities not reported not reported elsewhere as investments - EU/EEA</t>
        </is>
      </c>
      <c r="D346" s="39" t="inlineStr">
        <is>
          <t>Assets - Non Current Assets</t>
        </is>
      </c>
      <c r="E346" s="39" t="inlineStr">
        <is>
          <t>Prudential</t>
        </is>
      </c>
      <c r="F346" s="39" t="b">
        <v>0</v>
      </c>
      <c r="G346" s="39" t="inlineStr">
        <is>
          <t>FINS_GI_11 &lt;&gt; "Yes"</t>
        </is>
      </c>
      <c r="H346" s="39" t="inlineStr">
        <is>
          <t>“Pure Account Information Service Provider” (FINS_GI_11) is not “Yes”</t>
        </is>
      </c>
      <c r="I346" s="39" t="inlineStr">
        <is>
          <t>Conditional</t>
        </is>
      </c>
      <c r="J346" s="39" t="inlineStr">
        <is>
          <t>array</t>
        </is>
      </c>
      <c r="K346" s="39" t="inlineStr">
        <is>
          <t>number</t>
        </is>
      </c>
      <c r="L346" s="39" t="inlineStr">
        <is>
          <t>currency</t>
        </is>
      </c>
      <c r="M346" s="39" t="inlineStr"/>
      <c r="N346" s="39" t="inlineStr">
        <is>
          <t>146009</t>
        </is>
      </c>
      <c r="O346" s="39" t="inlineStr">
        <is>
          <t>0</t>
        </is>
      </c>
      <c r="P346" s="39" t="inlineStr"/>
      <c r="Q346" s="39" t="inlineStr"/>
      <c r="R346" s="39" t="inlineStr">
        <is>
          <t>1</t>
        </is>
      </c>
      <c r="S346" s="39" t="inlineStr"/>
      <c r="T346" s="39" t="inlineStr"/>
      <c r="U346" s="39" t="inlineStr"/>
    </row>
    <row r="347">
      <c r="A347" s="26" t="inlineStr">
        <is>
          <t>FINS_PR_346_v1</t>
        </is>
      </c>
      <c r="B347" s="40" t="inlineStr">
        <is>
          <t>Financial Assets: Fair Value Through Profit or Loss (FVTPL) - Debt Securities not reported not reported elsewhere as investments</t>
        </is>
      </c>
      <c r="C347" s="40" t="inlineStr">
        <is>
          <t>Financial Assets: Fair Value Through Profit or Loss (FVTPL) - Debt Securities not reported not reported elsewhere as investments - RoW</t>
        </is>
      </c>
      <c r="D347" s="40" t="inlineStr">
        <is>
          <t>Assets - Non Current Assets</t>
        </is>
      </c>
      <c r="E347" s="40" t="inlineStr">
        <is>
          <t>Prudential</t>
        </is>
      </c>
      <c r="F347" s="40" t="b">
        <v>0</v>
      </c>
      <c r="G347" s="40" t="inlineStr">
        <is>
          <t>FINS_GI_11 &lt;&gt; "Yes"</t>
        </is>
      </c>
      <c r="H347" s="40" t="inlineStr">
        <is>
          <t>“Pure Account Information Service Provider” (FINS_GI_11) is not “Yes”</t>
        </is>
      </c>
      <c r="I347" s="40" t="inlineStr">
        <is>
          <t>Conditional</t>
        </is>
      </c>
      <c r="J347" s="40" t="inlineStr">
        <is>
          <t>array</t>
        </is>
      </c>
      <c r="K347" s="40" t="inlineStr">
        <is>
          <t>number</t>
        </is>
      </c>
      <c r="L347" s="40" t="inlineStr">
        <is>
          <t>currency</t>
        </is>
      </c>
      <c r="M347" s="40" t="inlineStr"/>
      <c r="N347" s="40" t="inlineStr">
        <is>
          <t>146010</t>
        </is>
      </c>
      <c r="O347" s="40" t="inlineStr">
        <is>
          <t>0</t>
        </is>
      </c>
      <c r="P347" s="40" t="inlineStr"/>
      <c r="Q347" s="40" t="inlineStr"/>
      <c r="R347" s="40" t="inlineStr">
        <is>
          <t>1</t>
        </is>
      </c>
      <c r="S347" s="40" t="inlineStr"/>
      <c r="T347" s="40" t="inlineStr"/>
      <c r="U347" s="40" t="inlineStr"/>
    </row>
    <row r="348">
      <c r="A348" s="38" t="inlineStr">
        <is>
          <t>FINS_PR_347_v1</t>
        </is>
      </c>
      <c r="B348" s="39" t="inlineStr">
        <is>
          <t>Financial Assets: Fair Value Through Profit or Loss (FVTPL) - Financial Derivatives not reported not reported elsewhere as investments</t>
        </is>
      </c>
      <c r="C348" s="39" t="inlineStr">
        <is>
          <t>Financial Assets: Fair Value Through Profit or Loss (FVTPL) - Financial Derivatives not reported not reported elsewhere as investments - Malta</t>
        </is>
      </c>
      <c r="D348" s="39" t="inlineStr">
        <is>
          <t>Assets - Non Current Assets</t>
        </is>
      </c>
      <c r="E348" s="39" t="inlineStr">
        <is>
          <t>Prudential</t>
        </is>
      </c>
      <c r="F348" s="39" t="b">
        <v>0</v>
      </c>
      <c r="G348" s="39" t="inlineStr">
        <is>
          <t>FINS_GI_11 &lt;&gt; "Yes"</t>
        </is>
      </c>
      <c r="H348" s="39" t="inlineStr">
        <is>
          <t>“Pure Account Information Service Provider” (FINS_GI_11) is not “Yes”</t>
        </is>
      </c>
      <c r="I348" s="39" t="inlineStr">
        <is>
          <t>Conditional</t>
        </is>
      </c>
      <c r="J348" s="39" t="inlineStr">
        <is>
          <t>array</t>
        </is>
      </c>
      <c r="K348" s="39" t="inlineStr">
        <is>
          <t>number</t>
        </is>
      </c>
      <c r="L348" s="39" t="inlineStr">
        <is>
          <t>currency</t>
        </is>
      </c>
      <c r="M348" s="39" t="inlineStr"/>
      <c r="N348" s="39" t="inlineStr">
        <is>
          <t>146011</t>
        </is>
      </c>
      <c r="O348" s="39" t="inlineStr">
        <is>
          <t>0</t>
        </is>
      </c>
      <c r="P348" s="39" t="inlineStr"/>
      <c r="Q348" s="39" t="inlineStr"/>
      <c r="R348" s="39" t="inlineStr">
        <is>
          <t>1</t>
        </is>
      </c>
      <c r="S348" s="39" t="inlineStr"/>
      <c r="T348" s="39" t="inlineStr"/>
      <c r="U348" s="39" t="inlineStr"/>
    </row>
    <row r="349">
      <c r="A349" s="26" t="inlineStr">
        <is>
          <t>FINS_PR_348_v1</t>
        </is>
      </c>
      <c r="B349" s="40" t="inlineStr">
        <is>
          <t>Financial Assets: Fair Value Through Profit or Loss (FVTPL) - Financial Derivatives not reported not reported elsewhere as investments</t>
        </is>
      </c>
      <c r="C349" s="40" t="inlineStr">
        <is>
          <t>Financial Assets: Fair Value Through Profit or Loss (FVTPL) - Financial Derivatives not reported not reported elsewhere as investments - EU/EEA</t>
        </is>
      </c>
      <c r="D349" s="40" t="inlineStr">
        <is>
          <t>Assets - Non Current Assets</t>
        </is>
      </c>
      <c r="E349" s="40" t="inlineStr">
        <is>
          <t>Prudential</t>
        </is>
      </c>
      <c r="F349" s="40" t="b">
        <v>0</v>
      </c>
      <c r="G349" s="40" t="inlineStr">
        <is>
          <t>FINS_GI_11 &lt;&gt; "Yes"</t>
        </is>
      </c>
      <c r="H349" s="40" t="inlineStr">
        <is>
          <t>“Pure Account Information Service Provider” (FINS_GI_11) is not “Yes”</t>
        </is>
      </c>
      <c r="I349" s="40" t="inlineStr">
        <is>
          <t>Conditional</t>
        </is>
      </c>
      <c r="J349" s="40" t="inlineStr">
        <is>
          <t>array</t>
        </is>
      </c>
      <c r="K349" s="40" t="inlineStr">
        <is>
          <t>number</t>
        </is>
      </c>
      <c r="L349" s="40" t="inlineStr">
        <is>
          <t>currency</t>
        </is>
      </c>
      <c r="M349" s="40" t="inlineStr"/>
      <c r="N349" s="40" t="inlineStr">
        <is>
          <t>146012</t>
        </is>
      </c>
      <c r="O349" s="40" t="inlineStr">
        <is>
          <t>0</t>
        </is>
      </c>
      <c r="P349" s="40" t="inlineStr"/>
      <c r="Q349" s="40" t="inlineStr"/>
      <c r="R349" s="40" t="inlineStr">
        <is>
          <t>1</t>
        </is>
      </c>
      <c r="S349" s="40" t="inlineStr"/>
      <c r="T349" s="40" t="inlineStr"/>
      <c r="U349" s="40" t="inlineStr"/>
    </row>
    <row r="350">
      <c r="A350" s="38" t="inlineStr">
        <is>
          <t>FINS_PR_349_v1</t>
        </is>
      </c>
      <c r="B350" s="39" t="inlineStr">
        <is>
          <t>Financial Assets: Fair Value Through Profit or Loss (FVTPL) - Financial Derivatives not reported not reported elsewhere as investments</t>
        </is>
      </c>
      <c r="C350" s="39" t="inlineStr">
        <is>
          <t>Financial Assets: Fair Value Through Profit or Loss (FVTPL) - Financial Derivatives not reported not reported elsewhere as investments - RoW</t>
        </is>
      </c>
      <c r="D350" s="39" t="inlineStr">
        <is>
          <t>Assets - Non Current Assets</t>
        </is>
      </c>
      <c r="E350" s="39" t="inlineStr">
        <is>
          <t>Prudential</t>
        </is>
      </c>
      <c r="F350" s="39" t="b">
        <v>0</v>
      </c>
      <c r="G350" s="39" t="inlineStr">
        <is>
          <t>FINS_GI_11 &lt;&gt; "Yes"</t>
        </is>
      </c>
      <c r="H350" s="39" t="inlineStr">
        <is>
          <t>“Pure Account Information Service Provider” (FINS_GI_11) is not “Yes”</t>
        </is>
      </c>
      <c r="I350" s="39" t="inlineStr">
        <is>
          <t>Conditional</t>
        </is>
      </c>
      <c r="J350" s="39" t="inlineStr">
        <is>
          <t>array</t>
        </is>
      </c>
      <c r="K350" s="39" t="inlineStr">
        <is>
          <t>number</t>
        </is>
      </c>
      <c r="L350" s="39" t="inlineStr">
        <is>
          <t>currency</t>
        </is>
      </c>
      <c r="M350" s="39" t="inlineStr"/>
      <c r="N350" s="39" t="inlineStr">
        <is>
          <t>146013</t>
        </is>
      </c>
      <c r="O350" s="39" t="inlineStr">
        <is>
          <t>0</t>
        </is>
      </c>
      <c r="P350" s="39" t="inlineStr"/>
      <c r="Q350" s="39" t="inlineStr"/>
      <c r="R350" s="39" t="inlineStr">
        <is>
          <t>1</t>
        </is>
      </c>
      <c r="S350" s="39" t="inlineStr"/>
      <c r="T350" s="39" t="inlineStr"/>
      <c r="U350" s="39" t="inlineStr"/>
    </row>
    <row r="351">
      <c r="A351" s="26" t="inlineStr">
        <is>
          <t>FINS_PR_350_v1</t>
        </is>
      </c>
      <c r="B351" s="40" t="inlineStr">
        <is>
          <t>Financial Assets: Fair Value Through Profit or Loss (FVTPL) - Other Financial Assets not reported not reported elsewhere as investments</t>
        </is>
      </c>
      <c r="C351" s="40" t="inlineStr">
        <is>
          <t>Financial Assets: Fair Value Through Profit or Loss (FVTPL) - Other Financial Assets not reported not reported elsewhere as investments - Malta</t>
        </is>
      </c>
      <c r="D351" s="40" t="inlineStr">
        <is>
          <t>Assets - Non Current Assets</t>
        </is>
      </c>
      <c r="E351" s="40" t="inlineStr">
        <is>
          <t>Prudential</t>
        </is>
      </c>
      <c r="F351" s="40" t="b">
        <v>0</v>
      </c>
      <c r="G351" s="40" t="inlineStr">
        <is>
          <t>FINS_GI_11 &lt;&gt; "Yes"</t>
        </is>
      </c>
      <c r="H351" s="40" t="inlineStr">
        <is>
          <t>“Pure Account Information Service Provider” (FINS_GI_11) is not “Yes”</t>
        </is>
      </c>
      <c r="I351" s="40" t="inlineStr">
        <is>
          <t>Conditional</t>
        </is>
      </c>
      <c r="J351" s="40" t="inlineStr">
        <is>
          <t>array</t>
        </is>
      </c>
      <c r="K351" s="40" t="inlineStr">
        <is>
          <t>number</t>
        </is>
      </c>
      <c r="L351" s="40" t="inlineStr">
        <is>
          <t>currency</t>
        </is>
      </c>
      <c r="M351" s="40" t="inlineStr"/>
      <c r="N351" s="40" t="inlineStr">
        <is>
          <t>146014</t>
        </is>
      </c>
      <c r="O351" s="40" t="inlineStr">
        <is>
          <t>0</t>
        </is>
      </c>
      <c r="P351" s="40" t="inlineStr"/>
      <c r="Q351" s="40" t="inlineStr"/>
      <c r="R351" s="40" t="inlineStr">
        <is>
          <t>1</t>
        </is>
      </c>
      <c r="S351" s="40" t="inlineStr"/>
      <c r="T351" s="40" t="inlineStr"/>
      <c r="U351" s="40" t="inlineStr"/>
    </row>
    <row r="352">
      <c r="A352" s="38" t="inlineStr">
        <is>
          <t>FINS_PR_351_v1</t>
        </is>
      </c>
      <c r="B352" s="39" t="inlineStr">
        <is>
          <t>Financial Assets: Fair Value Through Profit or Loss (FVTPL) - Other Financial Assets not reported not reported elsewhere as investments</t>
        </is>
      </c>
      <c r="C352" s="39" t="inlineStr">
        <is>
          <t>Financial Assets: Fair Value Through Profit or Loss (FVTPL) - Other Financial Assets not reported not reported elsewhere as investments - EU/EEA</t>
        </is>
      </c>
      <c r="D352" s="39" t="inlineStr">
        <is>
          <t>Assets - Non Current Assets</t>
        </is>
      </c>
      <c r="E352" s="39" t="inlineStr">
        <is>
          <t>Prudential</t>
        </is>
      </c>
      <c r="F352" s="39" t="b">
        <v>0</v>
      </c>
      <c r="G352" s="39" t="inlineStr">
        <is>
          <t>FINS_GI_11 &lt;&gt; "Yes"</t>
        </is>
      </c>
      <c r="H352" s="39" t="inlineStr">
        <is>
          <t>“Pure Account Information Service Provider” (FINS_GI_11) is not “Yes”</t>
        </is>
      </c>
      <c r="I352" s="39" t="inlineStr">
        <is>
          <t>Conditional</t>
        </is>
      </c>
      <c r="J352" s="39" t="inlineStr">
        <is>
          <t>array</t>
        </is>
      </c>
      <c r="K352" s="39" t="inlineStr">
        <is>
          <t>number</t>
        </is>
      </c>
      <c r="L352" s="39" t="inlineStr">
        <is>
          <t>currency</t>
        </is>
      </c>
      <c r="M352" s="39" t="inlineStr"/>
      <c r="N352" s="39" t="inlineStr">
        <is>
          <t>146015</t>
        </is>
      </c>
      <c r="O352" s="39" t="inlineStr">
        <is>
          <t>0</t>
        </is>
      </c>
      <c r="P352" s="39" t="inlineStr"/>
      <c r="Q352" s="39" t="inlineStr"/>
      <c r="R352" s="39" t="inlineStr">
        <is>
          <t>1</t>
        </is>
      </c>
      <c r="S352" s="39" t="inlineStr"/>
      <c r="T352" s="39" t="inlineStr"/>
      <c r="U352" s="39" t="inlineStr"/>
    </row>
    <row r="353">
      <c r="A353" s="26" t="inlineStr">
        <is>
          <t>FINS_PR_352_v1</t>
        </is>
      </c>
      <c r="B353" s="40" t="inlineStr">
        <is>
          <t>Financial Assets: Fair Value Through Profit or Loss (FVTPL) - Other Financial Assets not reported not reported elsewhere as investments</t>
        </is>
      </c>
      <c r="C353" s="40" t="inlineStr">
        <is>
          <t>Financial Assets: Fair Value Through Profit or Loss (FVTPL) - Other Financial Assets not reported not reported elsewhere as investments - RoW</t>
        </is>
      </c>
      <c r="D353" s="40" t="inlineStr">
        <is>
          <t>Assets - Non Current Assets</t>
        </is>
      </c>
      <c r="E353" s="40" t="inlineStr">
        <is>
          <t>Prudential</t>
        </is>
      </c>
      <c r="F353" s="40" t="b">
        <v>0</v>
      </c>
      <c r="G353" s="40" t="inlineStr">
        <is>
          <t>FINS_GI_11 &lt;&gt; "Yes"</t>
        </is>
      </c>
      <c r="H353" s="40" t="inlineStr">
        <is>
          <t>“Pure Account Information Service Provider” (FINS_GI_11) is not “Yes”</t>
        </is>
      </c>
      <c r="I353" s="40" t="inlineStr">
        <is>
          <t>Conditional</t>
        </is>
      </c>
      <c r="J353" s="40" t="inlineStr">
        <is>
          <t>array</t>
        </is>
      </c>
      <c r="K353" s="40" t="inlineStr">
        <is>
          <t>number</t>
        </is>
      </c>
      <c r="L353" s="40" t="inlineStr">
        <is>
          <t>currency</t>
        </is>
      </c>
      <c r="M353" s="40" t="inlineStr"/>
      <c r="N353" s="40" t="inlineStr">
        <is>
          <t>146016</t>
        </is>
      </c>
      <c r="O353" s="40" t="inlineStr">
        <is>
          <t>0</t>
        </is>
      </c>
      <c r="P353" s="40" t="inlineStr"/>
      <c r="Q353" s="40" t="inlineStr"/>
      <c r="R353" s="40" t="inlineStr">
        <is>
          <t>1</t>
        </is>
      </c>
      <c r="S353" s="40" t="inlineStr"/>
      <c r="T353" s="40" t="inlineStr"/>
      <c r="U353" s="40" t="inlineStr"/>
    </row>
    <row r="354">
      <c r="A354" s="38" t="inlineStr">
        <is>
          <t>FINS_PR_353_v1</t>
        </is>
      </c>
      <c r="B354" s="39" t="inlineStr">
        <is>
          <t>Financial Assets: Fair Value Through Other Comprehensive Income (FVOCI) - Equity Securities not reported not reported elsewhere as investments, were the holding is 10% or more</t>
        </is>
      </c>
      <c r="C354" s="39" t="inlineStr">
        <is>
          <t>Financial Assets: Fair Value Through Other Comprehensive Income (FVOCI) - Equity Securities not reported not reported elsewhere as investments, were the holding is 10% or more - Malta</t>
        </is>
      </c>
      <c r="D354" s="39" t="inlineStr">
        <is>
          <t>Assets - Non Current Assets</t>
        </is>
      </c>
      <c r="E354" s="39" t="inlineStr">
        <is>
          <t>Prudential</t>
        </is>
      </c>
      <c r="F354" s="39" t="b">
        <v>0</v>
      </c>
      <c r="G354" s="39" t="inlineStr">
        <is>
          <t>FINS_GI_11 &lt;&gt; "Yes"</t>
        </is>
      </c>
      <c r="H354" s="39" t="inlineStr">
        <is>
          <t>“Pure Account Information Service Provider” (FINS_GI_11) is not “Yes”</t>
        </is>
      </c>
      <c r="I354" s="39" t="inlineStr">
        <is>
          <t>Conditional</t>
        </is>
      </c>
      <c r="J354" s="39" t="inlineStr">
        <is>
          <t>array</t>
        </is>
      </c>
      <c r="K354" s="39" t="inlineStr">
        <is>
          <t>number</t>
        </is>
      </c>
      <c r="L354" s="39" t="inlineStr">
        <is>
          <t>currency</t>
        </is>
      </c>
      <c r="M354" s="39" t="inlineStr"/>
      <c r="N354" s="39" t="inlineStr">
        <is>
          <t>146002</t>
        </is>
      </c>
      <c r="O354" s="39" t="inlineStr">
        <is>
          <t>0</t>
        </is>
      </c>
      <c r="P354" s="39" t="inlineStr"/>
      <c r="Q354" s="39" t="inlineStr"/>
      <c r="R354" s="39" t="inlineStr">
        <is>
          <t>1</t>
        </is>
      </c>
      <c r="S354" s="39" t="inlineStr"/>
      <c r="T354" s="39" t="inlineStr"/>
      <c r="U354" s="39" t="inlineStr"/>
    </row>
    <row r="355">
      <c r="A355" s="26" t="inlineStr">
        <is>
          <t>FINS_PR_354_v1</t>
        </is>
      </c>
      <c r="B355" s="40" t="inlineStr">
        <is>
          <t>Financial Assets: Fair Value Through Other Comprehensive Income (FVOCI) - Equity Securities not reported not reported elsewhere as investments, were the holding is 10% or more</t>
        </is>
      </c>
      <c r="C355" s="40" t="inlineStr">
        <is>
          <t>Financial Assets: Fair Value Through Other Comprehensive Income (FVOCI) - Equity Securities not reported not reported elsewhere as investments, were the holding is 10% or more - EU/EEA</t>
        </is>
      </c>
      <c r="D355" s="40" t="inlineStr">
        <is>
          <t>Assets - Non Current Assets</t>
        </is>
      </c>
      <c r="E355" s="40" t="inlineStr">
        <is>
          <t>Prudential</t>
        </is>
      </c>
      <c r="F355" s="40" t="b">
        <v>0</v>
      </c>
      <c r="G355" s="40" t="inlineStr">
        <is>
          <t>FINS_GI_11 &lt;&gt; "Yes"</t>
        </is>
      </c>
      <c r="H355" s="40" t="inlineStr">
        <is>
          <t>“Pure Account Information Service Provider” (FINS_GI_11) is not “Yes”</t>
        </is>
      </c>
      <c r="I355" s="40" t="inlineStr">
        <is>
          <t>Conditional</t>
        </is>
      </c>
      <c r="J355" s="40" t="inlineStr">
        <is>
          <t>array</t>
        </is>
      </c>
      <c r="K355" s="40" t="inlineStr">
        <is>
          <t>number</t>
        </is>
      </c>
      <c r="L355" s="40" t="inlineStr">
        <is>
          <t>currency</t>
        </is>
      </c>
      <c r="M355" s="40" t="inlineStr"/>
      <c r="N355" s="40" t="inlineStr">
        <is>
          <t>146003</t>
        </is>
      </c>
      <c r="O355" s="40" t="inlineStr">
        <is>
          <t>0</t>
        </is>
      </c>
      <c r="P355" s="40" t="inlineStr"/>
      <c r="Q355" s="40" t="inlineStr"/>
      <c r="R355" s="40" t="inlineStr">
        <is>
          <t>1</t>
        </is>
      </c>
      <c r="S355" s="40" t="inlineStr"/>
      <c r="T355" s="40" t="inlineStr"/>
      <c r="U355" s="40" t="inlineStr"/>
    </row>
    <row r="356">
      <c r="A356" s="38" t="inlineStr">
        <is>
          <t>FINS_PR_355_v1</t>
        </is>
      </c>
      <c r="B356" s="39" t="inlineStr">
        <is>
          <t>Financial Assets: Fair Value Through Other Comprehensive Income (FVOCI) - Equity Securities not reported not reported elsewhere as investments, were the holding is 10% or more</t>
        </is>
      </c>
      <c r="C356" s="39" t="inlineStr">
        <is>
          <t>Financial Assets: Fair Value Through Other Comprehensive Income (FVOCI) - Equity Securities not reported not reported elsewhere as investments, were the holding is 10% or more - RoW</t>
        </is>
      </c>
      <c r="D356" s="39" t="inlineStr">
        <is>
          <t>Assets - Non Current Assets</t>
        </is>
      </c>
      <c r="E356" s="39" t="inlineStr">
        <is>
          <t>Prudential</t>
        </is>
      </c>
      <c r="F356" s="39" t="b">
        <v>0</v>
      </c>
      <c r="G356" s="39" t="inlineStr">
        <is>
          <t>FINS_GI_11 &lt;&gt; "Yes"</t>
        </is>
      </c>
      <c r="H356" s="39" t="inlineStr">
        <is>
          <t>“Pure Account Information Service Provider” (FINS_GI_11) is not “Yes”</t>
        </is>
      </c>
      <c r="I356" s="39" t="inlineStr">
        <is>
          <t>Conditional</t>
        </is>
      </c>
      <c r="J356" s="39" t="inlineStr">
        <is>
          <t>array</t>
        </is>
      </c>
      <c r="K356" s="39" t="inlineStr">
        <is>
          <t>number</t>
        </is>
      </c>
      <c r="L356" s="39" t="inlineStr">
        <is>
          <t>currency</t>
        </is>
      </c>
      <c r="M356" s="39" t="inlineStr"/>
      <c r="N356" s="39" t="inlineStr">
        <is>
          <t>146004</t>
        </is>
      </c>
      <c r="O356" s="39" t="inlineStr">
        <is>
          <t>0</t>
        </is>
      </c>
      <c r="P356" s="39" t="inlineStr"/>
      <c r="Q356" s="39" t="inlineStr"/>
      <c r="R356" s="39" t="inlineStr">
        <is>
          <t>1</t>
        </is>
      </c>
      <c r="S356" s="39" t="inlineStr"/>
      <c r="T356" s="39" t="inlineStr"/>
      <c r="U356" s="39" t="inlineStr"/>
    </row>
    <row r="357">
      <c r="A357" s="26" t="inlineStr">
        <is>
          <t>FINS_PR_356_v1</t>
        </is>
      </c>
      <c r="B357" s="40" t="inlineStr">
        <is>
          <t>Financial Assets: Fair Value Through Other Comprehensive Income (FVOCI) - Equity Securities not reported not reported elsewhere as investments, were the holding is less than 10%</t>
        </is>
      </c>
      <c r="C357" s="40" t="inlineStr">
        <is>
          <t>Financial Assets: Fair Value Through Other Comprehensive Income (FVOCI) - Equity Securities not reported not reported elsewhere as investments, were the holding is less than 10% - Malta</t>
        </is>
      </c>
      <c r="D357" s="40" t="inlineStr">
        <is>
          <t>Assets - Non Current Assets</t>
        </is>
      </c>
      <c r="E357" s="40" t="inlineStr">
        <is>
          <t>Prudential</t>
        </is>
      </c>
      <c r="F357" s="40" t="b">
        <v>0</v>
      </c>
      <c r="G357" s="40" t="inlineStr">
        <is>
          <t>FINS_GI_11 &lt;&gt; "Yes"</t>
        </is>
      </c>
      <c r="H357" s="40" t="inlineStr">
        <is>
          <t>“Pure Account Information Service Provider” (FINS_GI_11) is not “Yes”</t>
        </is>
      </c>
      <c r="I357" s="40" t="inlineStr">
        <is>
          <t>Conditional</t>
        </is>
      </c>
      <c r="J357" s="40" t="inlineStr">
        <is>
          <t>array</t>
        </is>
      </c>
      <c r="K357" s="40" t="inlineStr">
        <is>
          <t>number</t>
        </is>
      </c>
      <c r="L357" s="40" t="inlineStr">
        <is>
          <t>currency</t>
        </is>
      </c>
      <c r="M357" s="40" t="inlineStr"/>
      <c r="N357" s="40" t="inlineStr">
        <is>
          <t>146005</t>
        </is>
      </c>
      <c r="O357" s="40" t="inlineStr">
        <is>
          <t>0</t>
        </is>
      </c>
      <c r="P357" s="40" t="inlineStr"/>
      <c r="Q357" s="40" t="inlineStr"/>
      <c r="R357" s="40" t="inlineStr">
        <is>
          <t>1</t>
        </is>
      </c>
      <c r="S357" s="40" t="inlineStr"/>
      <c r="T357" s="40" t="inlineStr"/>
      <c r="U357" s="40" t="inlineStr"/>
    </row>
    <row r="358">
      <c r="A358" s="38" t="inlineStr">
        <is>
          <t>FINS_PR_357_v1</t>
        </is>
      </c>
      <c r="B358" s="39" t="inlineStr">
        <is>
          <t>Financial Assets: Fair Value Through Other Comprehensive Income (FVOCI) - Equity Securities not reported not reported elsewhere as investments, were the holding is less than 10%</t>
        </is>
      </c>
      <c r="C358" s="39" t="inlineStr">
        <is>
          <t>Financial Assets: Fair Value Through Other Comprehensive Income (FVOCI) - Equity Securities not reported not reported elsewhere as investments, were the holding is less than 10% - EU/EEA</t>
        </is>
      </c>
      <c r="D358" s="39" t="inlineStr">
        <is>
          <t>Assets - Non Current Assets</t>
        </is>
      </c>
      <c r="E358" s="39" t="inlineStr">
        <is>
          <t>Prudential</t>
        </is>
      </c>
      <c r="F358" s="39" t="b">
        <v>0</v>
      </c>
      <c r="G358" s="39" t="inlineStr">
        <is>
          <t>FINS_GI_11 &lt;&gt; "Yes"</t>
        </is>
      </c>
      <c r="H358" s="39" t="inlineStr">
        <is>
          <t>“Pure Account Information Service Provider” (FINS_GI_11) is not “Yes”</t>
        </is>
      </c>
      <c r="I358" s="39" t="inlineStr">
        <is>
          <t>Conditional</t>
        </is>
      </c>
      <c r="J358" s="39" t="inlineStr">
        <is>
          <t>array</t>
        </is>
      </c>
      <c r="K358" s="39" t="inlineStr">
        <is>
          <t>number</t>
        </is>
      </c>
      <c r="L358" s="39" t="inlineStr">
        <is>
          <t>currency</t>
        </is>
      </c>
      <c r="M358" s="39" t="inlineStr"/>
      <c r="N358" s="39" t="inlineStr">
        <is>
          <t>146006</t>
        </is>
      </c>
      <c r="O358" s="39" t="inlineStr">
        <is>
          <t>0</t>
        </is>
      </c>
      <c r="P358" s="39" t="inlineStr"/>
      <c r="Q358" s="39" t="inlineStr"/>
      <c r="R358" s="39" t="inlineStr">
        <is>
          <t>1</t>
        </is>
      </c>
      <c r="S358" s="39" t="inlineStr"/>
      <c r="T358" s="39" t="inlineStr"/>
      <c r="U358" s="39" t="inlineStr"/>
    </row>
    <row r="359">
      <c r="A359" s="26" t="inlineStr">
        <is>
          <t>FINS_PR_358_v1</t>
        </is>
      </c>
      <c r="B359" s="40" t="inlineStr">
        <is>
          <t>Financial Assets: Fair Value Through Other Comprehensive Income (FVOCI) - Equity Securities not reported not reported elsewhere as investments, were the holding is less than 10%</t>
        </is>
      </c>
      <c r="C359" s="40" t="inlineStr">
        <is>
          <t>Financial Assets: Fair Value Through Other Comprehensive Income (FVOCI) - Equity Securities not reported not reported elsewhere as investments, were the holding is less than 10% - RoW</t>
        </is>
      </c>
      <c r="D359" s="40" t="inlineStr">
        <is>
          <t>Assets - Non Current Assets</t>
        </is>
      </c>
      <c r="E359" s="40" t="inlineStr">
        <is>
          <t>Prudential</t>
        </is>
      </c>
      <c r="F359" s="40" t="b">
        <v>0</v>
      </c>
      <c r="G359" s="40" t="inlineStr">
        <is>
          <t>FINS_GI_11 &lt;&gt; "Yes"</t>
        </is>
      </c>
      <c r="H359" s="40" t="inlineStr">
        <is>
          <t>“Pure Account Information Service Provider” (FINS_GI_11) is not “Yes”</t>
        </is>
      </c>
      <c r="I359" s="40" t="inlineStr">
        <is>
          <t>Conditional</t>
        </is>
      </c>
      <c r="J359" s="40" t="inlineStr">
        <is>
          <t>array</t>
        </is>
      </c>
      <c r="K359" s="40" t="inlineStr">
        <is>
          <t>number</t>
        </is>
      </c>
      <c r="L359" s="40" t="inlineStr">
        <is>
          <t>currency</t>
        </is>
      </c>
      <c r="M359" s="40" t="inlineStr"/>
      <c r="N359" s="40" t="inlineStr">
        <is>
          <t>146007</t>
        </is>
      </c>
      <c r="O359" s="40" t="inlineStr">
        <is>
          <t>0</t>
        </is>
      </c>
      <c r="P359" s="40" t="inlineStr"/>
      <c r="Q359" s="40" t="inlineStr"/>
      <c r="R359" s="40" t="inlineStr">
        <is>
          <t>1</t>
        </is>
      </c>
      <c r="S359" s="40" t="inlineStr"/>
      <c r="T359" s="40" t="inlineStr"/>
      <c r="U359" s="40" t="inlineStr"/>
    </row>
    <row r="360">
      <c r="A360" s="38" t="inlineStr">
        <is>
          <t>FINS_PR_359_v1</t>
        </is>
      </c>
      <c r="B360" s="39" t="inlineStr">
        <is>
          <t>Financial Assets: Fair Value Through Other Comprehensive Income (FVOCI) - Debt Securities not reported not reported elsewhere as investments</t>
        </is>
      </c>
      <c r="C360" s="39" t="inlineStr">
        <is>
          <t>Financial Assets: Fair Value Through Other Comprehensive Income (FVOCI) - Debt Securities not reported not reported elsewhere as investments - Malta</t>
        </is>
      </c>
      <c r="D360" s="39" t="inlineStr">
        <is>
          <t>Assets - Non Current Assets</t>
        </is>
      </c>
      <c r="E360" s="39" t="inlineStr">
        <is>
          <t>Prudential</t>
        </is>
      </c>
      <c r="F360" s="39" t="b">
        <v>0</v>
      </c>
      <c r="G360" s="39" t="inlineStr">
        <is>
          <t>FINS_GI_11 &lt;&gt; "Yes"</t>
        </is>
      </c>
      <c r="H360" s="39" t="inlineStr">
        <is>
          <t>“Pure Account Information Service Provider” (FINS_GI_11) is not “Yes”</t>
        </is>
      </c>
      <c r="I360" s="39" t="inlineStr">
        <is>
          <t>Conditional</t>
        </is>
      </c>
      <c r="J360" s="39" t="inlineStr">
        <is>
          <t>array</t>
        </is>
      </c>
      <c r="K360" s="39" t="inlineStr">
        <is>
          <t>number</t>
        </is>
      </c>
      <c r="L360" s="39" t="inlineStr">
        <is>
          <t>currency</t>
        </is>
      </c>
      <c r="M360" s="39" t="inlineStr"/>
      <c r="N360" s="39" t="inlineStr">
        <is>
          <t>146008</t>
        </is>
      </c>
      <c r="O360" s="39" t="inlineStr">
        <is>
          <t>0</t>
        </is>
      </c>
      <c r="P360" s="39" t="inlineStr"/>
      <c r="Q360" s="39" t="inlineStr"/>
      <c r="R360" s="39" t="inlineStr">
        <is>
          <t>1</t>
        </is>
      </c>
      <c r="S360" s="39" t="inlineStr"/>
      <c r="T360" s="39" t="inlineStr"/>
      <c r="U360" s="39" t="inlineStr"/>
    </row>
    <row r="361">
      <c r="A361" s="26" t="inlineStr">
        <is>
          <t>FINS_PR_360_v1</t>
        </is>
      </c>
      <c r="B361" s="40" t="inlineStr">
        <is>
          <t>Financial Assets: Fair Value Through Other Comprehensive Income (FVOCI) - Debt Securities not reported not reported elsewhere as investments</t>
        </is>
      </c>
      <c r="C361" s="40" t="inlineStr">
        <is>
          <t>Financial Assets: Fair Value Through Other Comprehensive Income (FVOCI) - Debt Securities not reported not reported elsewhere as investments - EU/EEA</t>
        </is>
      </c>
      <c r="D361" s="40" t="inlineStr">
        <is>
          <t>Assets - Non Current Assets</t>
        </is>
      </c>
      <c r="E361" s="40" t="inlineStr">
        <is>
          <t>Prudential</t>
        </is>
      </c>
      <c r="F361" s="40" t="b">
        <v>0</v>
      </c>
      <c r="G361" s="40" t="inlineStr">
        <is>
          <t>FINS_GI_11 &lt;&gt; "Yes"</t>
        </is>
      </c>
      <c r="H361" s="40" t="inlineStr">
        <is>
          <t>“Pure Account Information Service Provider” (FINS_GI_11) is not “Yes”</t>
        </is>
      </c>
      <c r="I361" s="40" t="inlineStr">
        <is>
          <t>Conditional</t>
        </is>
      </c>
      <c r="J361" s="40" t="inlineStr">
        <is>
          <t>array</t>
        </is>
      </c>
      <c r="K361" s="40" t="inlineStr">
        <is>
          <t>number</t>
        </is>
      </c>
      <c r="L361" s="40" t="inlineStr">
        <is>
          <t>currency</t>
        </is>
      </c>
      <c r="M361" s="40" t="inlineStr"/>
      <c r="N361" s="40" t="inlineStr">
        <is>
          <t>146009</t>
        </is>
      </c>
      <c r="O361" s="40" t="inlineStr">
        <is>
          <t>0</t>
        </is>
      </c>
      <c r="P361" s="40" t="inlineStr"/>
      <c r="Q361" s="40" t="inlineStr"/>
      <c r="R361" s="40" t="inlineStr">
        <is>
          <t>1</t>
        </is>
      </c>
      <c r="S361" s="40" t="inlineStr"/>
      <c r="T361" s="40" t="inlineStr"/>
      <c r="U361" s="40" t="inlineStr"/>
    </row>
    <row r="362">
      <c r="A362" s="38" t="inlineStr">
        <is>
          <t>FINS_PR_361_v1</t>
        </is>
      </c>
      <c r="B362" s="39" t="inlineStr">
        <is>
          <t>Financial Assets: Fair Value Through Other Comprehensive Income (FVOCI) - Debt Securities not reported not reported elsewhere as investments</t>
        </is>
      </c>
      <c r="C362" s="39" t="inlineStr">
        <is>
          <t>Financial Assets: Fair Value Through Other Comprehensive Income (FVOCI) - Debt Securities not reported not reported elsewhere as investments - RoW</t>
        </is>
      </c>
      <c r="D362" s="39" t="inlineStr">
        <is>
          <t>Assets - Non Current Assets</t>
        </is>
      </c>
      <c r="E362" s="39" t="inlineStr">
        <is>
          <t>Prudential</t>
        </is>
      </c>
      <c r="F362" s="39" t="b">
        <v>0</v>
      </c>
      <c r="G362" s="39" t="inlineStr">
        <is>
          <t>FINS_GI_11 &lt;&gt; "Yes"</t>
        </is>
      </c>
      <c r="H362" s="39" t="inlineStr">
        <is>
          <t>“Pure Account Information Service Provider” (FINS_GI_11) is not “Yes”</t>
        </is>
      </c>
      <c r="I362" s="39" t="inlineStr">
        <is>
          <t>Conditional</t>
        </is>
      </c>
      <c r="J362" s="39" t="inlineStr">
        <is>
          <t>array</t>
        </is>
      </c>
      <c r="K362" s="39" t="inlineStr">
        <is>
          <t>number</t>
        </is>
      </c>
      <c r="L362" s="39" t="inlineStr">
        <is>
          <t>currency</t>
        </is>
      </c>
      <c r="M362" s="39" t="inlineStr"/>
      <c r="N362" s="39" t="inlineStr">
        <is>
          <t>146010</t>
        </is>
      </c>
      <c r="O362" s="39" t="inlineStr">
        <is>
          <t>0</t>
        </is>
      </c>
      <c r="P362" s="39" t="inlineStr"/>
      <c r="Q362" s="39" t="inlineStr"/>
      <c r="R362" s="39" t="inlineStr">
        <is>
          <t>1</t>
        </is>
      </c>
      <c r="S362" s="39" t="inlineStr"/>
      <c r="T362" s="39" t="inlineStr"/>
      <c r="U362" s="39" t="inlineStr"/>
    </row>
    <row r="363">
      <c r="A363" s="26" t="inlineStr">
        <is>
          <t>FINS_PR_362_v1</t>
        </is>
      </c>
      <c r="B363" s="40" t="inlineStr">
        <is>
          <t>Financial Assets: Fair Value Through Other Comprehensive Income (FVOCI) - Financial Derivatives not reported not reported elsewhere as investments</t>
        </is>
      </c>
      <c r="C363" s="40" t="inlineStr">
        <is>
          <t>Financial Assets: Fair Value Through Other Comprehensive Income (FVOCI) - Financial Derivatives not reported not reported elsewhere as investments - Malta</t>
        </is>
      </c>
      <c r="D363" s="40" t="inlineStr">
        <is>
          <t>Assets - Non Current Assets</t>
        </is>
      </c>
      <c r="E363" s="40" t="inlineStr">
        <is>
          <t>Prudential</t>
        </is>
      </c>
      <c r="F363" s="40" t="b">
        <v>0</v>
      </c>
      <c r="G363" s="40" t="inlineStr">
        <is>
          <t>FINS_GI_11 &lt;&gt; "Yes"</t>
        </is>
      </c>
      <c r="H363" s="40" t="inlineStr">
        <is>
          <t>“Pure Account Information Service Provider” (FINS_GI_11) is not “Yes”</t>
        </is>
      </c>
      <c r="I363" s="40" t="inlineStr">
        <is>
          <t>Conditional</t>
        </is>
      </c>
      <c r="J363" s="40" t="inlineStr">
        <is>
          <t>array</t>
        </is>
      </c>
      <c r="K363" s="40" t="inlineStr">
        <is>
          <t>number</t>
        </is>
      </c>
      <c r="L363" s="40" t="inlineStr">
        <is>
          <t>currency</t>
        </is>
      </c>
      <c r="M363" s="40" t="inlineStr"/>
      <c r="N363" s="40" t="inlineStr">
        <is>
          <t>146011</t>
        </is>
      </c>
      <c r="O363" s="40" t="inlineStr">
        <is>
          <t>0</t>
        </is>
      </c>
      <c r="P363" s="40" t="inlineStr"/>
      <c r="Q363" s="40" t="inlineStr"/>
      <c r="R363" s="40" t="inlineStr">
        <is>
          <t>1</t>
        </is>
      </c>
      <c r="S363" s="40" t="inlineStr"/>
      <c r="T363" s="40" t="inlineStr"/>
      <c r="U363" s="40" t="inlineStr"/>
    </row>
    <row r="364">
      <c r="A364" s="38" t="inlineStr">
        <is>
          <t>FINS_PR_363_v1</t>
        </is>
      </c>
      <c r="B364" s="39" t="inlineStr">
        <is>
          <t>Financial Assets: Fair Value Through Other Comprehensive Income (FVOCI) - Financial Derivatives not reported not reported elsewhere as investments</t>
        </is>
      </c>
      <c r="C364" s="39" t="inlineStr">
        <is>
          <t>Financial Assets: Fair Value Through Other Comprehensive Income (FVOCI) - Financial Derivatives not reported not reported elsewhere as investments - EU/EEA</t>
        </is>
      </c>
      <c r="D364" s="39" t="inlineStr">
        <is>
          <t>Assets - Non Current Assets</t>
        </is>
      </c>
      <c r="E364" s="39" t="inlineStr">
        <is>
          <t>Prudential</t>
        </is>
      </c>
      <c r="F364" s="39" t="b">
        <v>0</v>
      </c>
      <c r="G364" s="39" t="inlineStr">
        <is>
          <t>FINS_GI_11 &lt;&gt; "Yes"</t>
        </is>
      </c>
      <c r="H364" s="39" t="inlineStr">
        <is>
          <t>“Pure Account Information Service Provider” (FINS_GI_11) is not “Yes”</t>
        </is>
      </c>
      <c r="I364" s="39" t="inlineStr">
        <is>
          <t>Conditional</t>
        </is>
      </c>
      <c r="J364" s="39" t="inlineStr">
        <is>
          <t>array</t>
        </is>
      </c>
      <c r="K364" s="39" t="inlineStr">
        <is>
          <t>number</t>
        </is>
      </c>
      <c r="L364" s="39" t="inlineStr">
        <is>
          <t>currency</t>
        </is>
      </c>
      <c r="M364" s="39" t="inlineStr"/>
      <c r="N364" s="39" t="inlineStr">
        <is>
          <t>146012</t>
        </is>
      </c>
      <c r="O364" s="39" t="inlineStr">
        <is>
          <t>0</t>
        </is>
      </c>
      <c r="P364" s="39" t="inlineStr"/>
      <c r="Q364" s="39" t="inlineStr"/>
      <c r="R364" s="39" t="inlineStr">
        <is>
          <t>1</t>
        </is>
      </c>
      <c r="S364" s="39" t="inlineStr"/>
      <c r="T364" s="39" t="inlineStr"/>
      <c r="U364" s="39" t="inlineStr"/>
    </row>
    <row r="365">
      <c r="A365" s="26" t="inlineStr">
        <is>
          <t>FINS_PR_364_v1</t>
        </is>
      </c>
      <c r="B365" s="40" t="inlineStr">
        <is>
          <t>Financial Assets: Fair Value Through Other Comprehensive Income (FVOCI) - Financial Derivatives not reported not reported elsewhere as investments</t>
        </is>
      </c>
      <c r="C365" s="40" t="inlineStr">
        <is>
          <t>Financial Assets: Fair Value Through Other Comprehensive Income (FVOCI) - Financial Derivatives not reported not reported elsewhere as investments - RoW</t>
        </is>
      </c>
      <c r="D365" s="40" t="inlineStr">
        <is>
          <t>Assets - Non Current Assets</t>
        </is>
      </c>
      <c r="E365" s="40" t="inlineStr">
        <is>
          <t>Prudential</t>
        </is>
      </c>
      <c r="F365" s="40" t="b">
        <v>0</v>
      </c>
      <c r="G365" s="40" t="inlineStr">
        <is>
          <t>FINS_GI_11 &lt;&gt; "Yes"</t>
        </is>
      </c>
      <c r="H365" s="40" t="inlineStr">
        <is>
          <t>“Pure Account Information Service Provider” (FINS_GI_11) is not “Yes”</t>
        </is>
      </c>
      <c r="I365" s="40" t="inlineStr">
        <is>
          <t>Conditional</t>
        </is>
      </c>
      <c r="J365" s="40" t="inlineStr">
        <is>
          <t>array</t>
        </is>
      </c>
      <c r="K365" s="40" t="inlineStr">
        <is>
          <t>number</t>
        </is>
      </c>
      <c r="L365" s="40" t="inlineStr">
        <is>
          <t>currency</t>
        </is>
      </c>
      <c r="M365" s="40" t="inlineStr"/>
      <c r="N365" s="40" t="inlineStr">
        <is>
          <t>146013</t>
        </is>
      </c>
      <c r="O365" s="40" t="inlineStr">
        <is>
          <t>0</t>
        </is>
      </c>
      <c r="P365" s="40" t="inlineStr"/>
      <c r="Q365" s="40" t="inlineStr"/>
      <c r="R365" s="40" t="inlineStr">
        <is>
          <t>1</t>
        </is>
      </c>
      <c r="S365" s="40" t="inlineStr"/>
      <c r="T365" s="40" t="inlineStr"/>
      <c r="U365" s="40" t="inlineStr"/>
    </row>
    <row r="366">
      <c r="A366" s="38" t="inlineStr">
        <is>
          <t>FINS_PR_365_v1</t>
        </is>
      </c>
      <c r="B366" s="39" t="inlineStr">
        <is>
          <t>Financial Assets: Fair Value Through Other Comprehensive Income (FVOCI) - Other Financial Assets not reported not reported elsewhere as investments</t>
        </is>
      </c>
      <c r="C366" s="39" t="inlineStr">
        <is>
          <t>Financial Assets: Fair Value Through Other Comprehensive Income (FVOCI) - Other Financial Assets not reported not reported elsewhere as investments - Malta</t>
        </is>
      </c>
      <c r="D366" s="39" t="inlineStr">
        <is>
          <t>Assets - Non Current Assets</t>
        </is>
      </c>
      <c r="E366" s="39" t="inlineStr">
        <is>
          <t>Prudential</t>
        </is>
      </c>
      <c r="F366" s="39" t="b">
        <v>0</v>
      </c>
      <c r="G366" s="39" t="inlineStr">
        <is>
          <t>FINS_GI_11 &lt;&gt; "Yes"</t>
        </is>
      </c>
      <c r="H366" s="39" t="inlineStr">
        <is>
          <t>“Pure Account Information Service Provider” (FINS_GI_11) is not “Yes”</t>
        </is>
      </c>
      <c r="I366" s="39" t="inlineStr">
        <is>
          <t>Conditional</t>
        </is>
      </c>
      <c r="J366" s="39" t="inlineStr">
        <is>
          <t>array</t>
        </is>
      </c>
      <c r="K366" s="39" t="inlineStr">
        <is>
          <t>number</t>
        </is>
      </c>
      <c r="L366" s="39" t="inlineStr">
        <is>
          <t>currency</t>
        </is>
      </c>
      <c r="M366" s="39" t="inlineStr"/>
      <c r="N366" s="39" t="inlineStr">
        <is>
          <t>146014</t>
        </is>
      </c>
      <c r="O366" s="39" t="inlineStr">
        <is>
          <t>0</t>
        </is>
      </c>
      <c r="P366" s="39" t="inlineStr"/>
      <c r="Q366" s="39" t="inlineStr"/>
      <c r="R366" s="39" t="inlineStr">
        <is>
          <t>1</t>
        </is>
      </c>
      <c r="S366" s="39" t="inlineStr"/>
      <c r="T366" s="39" t="inlineStr"/>
      <c r="U366" s="39" t="inlineStr"/>
    </row>
    <row r="367">
      <c r="A367" s="26" t="inlineStr">
        <is>
          <t>FINS_PR_366_v1</t>
        </is>
      </c>
      <c r="B367" s="40" t="inlineStr">
        <is>
          <t>Financial Assets: Fair Value Through Other Comprehensive Income (FVOCI) - Other Financial Assets not reported not reported elsewhere as investments</t>
        </is>
      </c>
      <c r="C367" s="40" t="inlineStr">
        <is>
          <t>Financial Assets: Fair Value Through Other Comprehensive Income (FVOCI) - Other Financial Assets not reported not reported elsewhere as investments - EU/EEA</t>
        </is>
      </c>
      <c r="D367" s="40" t="inlineStr">
        <is>
          <t>Assets - Non Current Assets</t>
        </is>
      </c>
      <c r="E367" s="40" t="inlineStr">
        <is>
          <t>Prudential</t>
        </is>
      </c>
      <c r="F367" s="40" t="b">
        <v>0</v>
      </c>
      <c r="G367" s="40" t="inlineStr">
        <is>
          <t>FINS_GI_11 &lt;&gt; "Yes"</t>
        </is>
      </c>
      <c r="H367" s="40" t="inlineStr">
        <is>
          <t>“Pure Account Information Service Provider” (FINS_GI_11) is not “Yes”</t>
        </is>
      </c>
      <c r="I367" s="40" t="inlineStr">
        <is>
          <t>Conditional</t>
        </is>
      </c>
      <c r="J367" s="40" t="inlineStr">
        <is>
          <t>array</t>
        </is>
      </c>
      <c r="K367" s="40" t="inlineStr">
        <is>
          <t>number</t>
        </is>
      </c>
      <c r="L367" s="40" t="inlineStr">
        <is>
          <t>currency</t>
        </is>
      </c>
      <c r="M367" s="40" t="inlineStr"/>
      <c r="N367" s="40" t="inlineStr">
        <is>
          <t>146015</t>
        </is>
      </c>
      <c r="O367" s="40" t="inlineStr">
        <is>
          <t>0</t>
        </is>
      </c>
      <c r="P367" s="40" t="inlineStr"/>
      <c r="Q367" s="40" t="inlineStr"/>
      <c r="R367" s="40" t="inlineStr">
        <is>
          <t>1</t>
        </is>
      </c>
      <c r="S367" s="40" t="inlineStr"/>
      <c r="T367" s="40" t="inlineStr"/>
      <c r="U367" s="40" t="inlineStr"/>
    </row>
    <row r="368">
      <c r="A368" s="38" t="inlineStr">
        <is>
          <t>FINS_PR_367_v1</t>
        </is>
      </c>
      <c r="B368" s="39" t="inlineStr">
        <is>
          <t>Financial Assets: Fair Value Through Other Comprehensive Income (FVOCI) - Other Financial Assets not reported elsewhere as investments.</t>
        </is>
      </c>
      <c r="C368" s="39" t="inlineStr">
        <is>
          <t>Financial Assets: Fair Value Through Other Comprehensive Income (FVOCI) - Other Financial Assets not reported not reported elsewhere as investments - RoW</t>
        </is>
      </c>
      <c r="D368" s="39" t="inlineStr">
        <is>
          <t>Assets - Non Current Assets</t>
        </is>
      </c>
      <c r="E368" s="39" t="inlineStr">
        <is>
          <t>Prudential</t>
        </is>
      </c>
      <c r="F368" s="39" t="b">
        <v>0</v>
      </c>
      <c r="G368" s="39" t="inlineStr">
        <is>
          <t>FINS_GI_11 &lt;&gt; "Yes"</t>
        </is>
      </c>
      <c r="H368" s="39" t="inlineStr">
        <is>
          <t>“Pure Account Information Service Provider” (FINS_GI_11) is not “Yes”</t>
        </is>
      </c>
      <c r="I368" s="39" t="inlineStr">
        <is>
          <t>Conditional</t>
        </is>
      </c>
      <c r="J368" s="39" t="inlineStr">
        <is>
          <t>array</t>
        </is>
      </c>
      <c r="K368" s="39" t="inlineStr">
        <is>
          <t>number</t>
        </is>
      </c>
      <c r="L368" s="39" t="inlineStr">
        <is>
          <t>currency</t>
        </is>
      </c>
      <c r="M368" s="39" t="inlineStr"/>
      <c r="N368" s="39" t="inlineStr">
        <is>
          <t>146016</t>
        </is>
      </c>
      <c r="O368" s="39" t="inlineStr">
        <is>
          <t>0</t>
        </is>
      </c>
      <c r="P368" s="39" t="inlineStr"/>
      <c r="Q368" s="39" t="inlineStr"/>
      <c r="R368" s="39" t="inlineStr">
        <is>
          <t>1</t>
        </is>
      </c>
      <c r="S368" s="39" t="inlineStr"/>
      <c r="T368" s="39" t="inlineStr"/>
      <c r="U368" s="39" t="inlineStr"/>
    </row>
    <row r="369">
      <c r="A369" s="26" t="inlineStr">
        <is>
          <t>FINS_PR_368_v1</t>
        </is>
      </c>
      <c r="B369" s="40" t="inlineStr">
        <is>
          <t>Financial Assets - funds attributable to clients: Amortised Cost</t>
        </is>
      </c>
      <c r="C369" s="40" t="inlineStr">
        <is>
          <t>Financial Assets - funds attributable to clients: Amortised Cost - Malta</t>
        </is>
      </c>
      <c r="D369" s="40" t="inlineStr">
        <is>
          <t>Assets - Non Current Assets</t>
        </is>
      </c>
      <c r="E369" s="40" t="inlineStr">
        <is>
          <t>Prudential</t>
        </is>
      </c>
      <c r="F369" s="40" t="b">
        <v>0</v>
      </c>
      <c r="G369" s="40" t="inlineStr">
        <is>
          <t>FINS_GI_11 &lt;&gt; "Yes"</t>
        </is>
      </c>
      <c r="H369" s="40" t="inlineStr">
        <is>
          <t>“Pure Account Information Service Provider” (FINS_GI_11) is not “Yes”</t>
        </is>
      </c>
      <c r="I369" s="40" t="inlineStr">
        <is>
          <t>Conditional</t>
        </is>
      </c>
      <c r="J369" s="40" t="inlineStr">
        <is>
          <t>array</t>
        </is>
      </c>
      <c r="K369" s="40" t="inlineStr">
        <is>
          <t>number</t>
        </is>
      </c>
      <c r="L369" s="40" t="inlineStr">
        <is>
          <t>currency</t>
        </is>
      </c>
      <c r="M369" s="40" t="inlineStr"/>
      <c r="N369" s="40" t="inlineStr">
        <is>
          <t>148000</t>
        </is>
      </c>
      <c r="O369" s="40" t="inlineStr">
        <is>
          <t>0</t>
        </is>
      </c>
      <c r="P369" s="40" t="inlineStr"/>
      <c r="Q369" s="40" t="inlineStr"/>
      <c r="R369" s="40" t="inlineStr">
        <is>
          <t>1</t>
        </is>
      </c>
      <c r="S369" s="40" t="inlineStr"/>
      <c r="T369" s="40" t="inlineStr"/>
      <c r="U369" s="40" t="inlineStr"/>
    </row>
    <row r="370">
      <c r="A370" s="38" t="inlineStr">
        <is>
          <t>FINS_PR_369_v1</t>
        </is>
      </c>
      <c r="B370" s="39" t="inlineStr">
        <is>
          <t>Financial Assets - funds attributable to clients: Amortised Cost</t>
        </is>
      </c>
      <c r="C370" s="39" t="inlineStr">
        <is>
          <t>Financial Assets - funds attributable to clients: Amortised Cost - EU/EEA</t>
        </is>
      </c>
      <c r="D370" s="39" t="inlineStr">
        <is>
          <t>Assets - Non Current Assets</t>
        </is>
      </c>
      <c r="E370" s="39" t="inlineStr">
        <is>
          <t>Prudential</t>
        </is>
      </c>
      <c r="F370" s="39" t="b">
        <v>0</v>
      </c>
      <c r="G370" s="39" t="inlineStr">
        <is>
          <t>FINS_GI_11 &lt;&gt; "Yes"</t>
        </is>
      </c>
      <c r="H370" s="39" t="inlineStr">
        <is>
          <t>“Pure Account Information Service Provider” (FINS_GI_11) is not “Yes”</t>
        </is>
      </c>
      <c r="I370" s="39" t="inlineStr">
        <is>
          <t>Conditional</t>
        </is>
      </c>
      <c r="J370" s="39" t="inlineStr">
        <is>
          <t>array</t>
        </is>
      </c>
      <c r="K370" s="39" t="inlineStr">
        <is>
          <t>number</t>
        </is>
      </c>
      <c r="L370" s="39" t="inlineStr">
        <is>
          <t>currency</t>
        </is>
      </c>
      <c r="M370" s="39" t="inlineStr"/>
      <c r="N370" s="39" t="inlineStr">
        <is>
          <t>148001</t>
        </is>
      </c>
      <c r="O370" s="39" t="inlineStr">
        <is>
          <t>0</t>
        </is>
      </c>
      <c r="P370" s="39" t="inlineStr"/>
      <c r="Q370" s="39" t="inlineStr"/>
      <c r="R370" s="39" t="inlineStr">
        <is>
          <t>1</t>
        </is>
      </c>
      <c r="S370" s="39" t="inlineStr"/>
      <c r="T370" s="39" t="inlineStr"/>
      <c r="U370" s="39" t="inlineStr"/>
    </row>
    <row r="371">
      <c r="A371" s="26" t="inlineStr">
        <is>
          <t>FINS_PR_370_v1</t>
        </is>
      </c>
      <c r="B371" s="40" t="inlineStr">
        <is>
          <t>Financial Assets - funds attributable to clients: Amortised Cost</t>
        </is>
      </c>
      <c r="C371" s="40" t="inlineStr">
        <is>
          <t>Financial Assets - funds attributable to clients: Amortised Cost - RoW</t>
        </is>
      </c>
      <c r="D371" s="40" t="inlineStr">
        <is>
          <t>Assets - Non Current Assets</t>
        </is>
      </c>
      <c r="E371" s="40" t="inlineStr">
        <is>
          <t>Prudential</t>
        </is>
      </c>
      <c r="F371" s="40" t="b">
        <v>0</v>
      </c>
      <c r="G371" s="40" t="inlineStr">
        <is>
          <t>FINS_GI_11 &lt;&gt; "Yes"</t>
        </is>
      </c>
      <c r="H371" s="40" t="inlineStr">
        <is>
          <t>“Pure Account Information Service Provider” (FINS_GI_11) is not “Yes”</t>
        </is>
      </c>
      <c r="I371" s="40" t="inlineStr">
        <is>
          <t>Conditional</t>
        </is>
      </c>
      <c r="J371" s="40" t="inlineStr">
        <is>
          <t>array</t>
        </is>
      </c>
      <c r="K371" s="40" t="inlineStr">
        <is>
          <t>number</t>
        </is>
      </c>
      <c r="L371" s="40" t="inlineStr">
        <is>
          <t>currency</t>
        </is>
      </c>
      <c r="M371" s="40" t="inlineStr"/>
      <c r="N371" s="40" t="inlineStr">
        <is>
          <t>148002</t>
        </is>
      </c>
      <c r="O371" s="40" t="inlineStr">
        <is>
          <t>0</t>
        </is>
      </c>
      <c r="P371" s="40" t="inlineStr"/>
      <c r="Q371" s="40" t="inlineStr"/>
      <c r="R371" s="40" t="inlineStr">
        <is>
          <t>1</t>
        </is>
      </c>
      <c r="S371" s="40" t="inlineStr"/>
      <c r="T371" s="40" t="inlineStr"/>
      <c r="U371" s="40" t="inlineStr"/>
    </row>
    <row r="372">
      <c r="A372" s="38" t="inlineStr">
        <is>
          <t>FINS_PR_371_v1</t>
        </is>
      </c>
      <c r="B372" s="39" t="inlineStr">
        <is>
          <t>Financial Assets - funds attributable to clients: Fair Value Through Profit or Loss (FVTPL)</t>
        </is>
      </c>
      <c r="C372" s="39" t="inlineStr">
        <is>
          <t>Financial Assets - funds attributable to clients: Fair Value Through Profit or Loss (FVTPL) - Malta</t>
        </is>
      </c>
      <c r="D372" s="39" t="inlineStr">
        <is>
          <t>Assets - Non Current Assets</t>
        </is>
      </c>
      <c r="E372" s="39" t="inlineStr">
        <is>
          <t>Prudential</t>
        </is>
      </c>
      <c r="F372" s="39" t="b">
        <v>0</v>
      </c>
      <c r="G372" s="39" t="inlineStr">
        <is>
          <t>FINS_GI_11 &lt;&gt; "Yes"</t>
        </is>
      </c>
      <c r="H372" s="39" t="inlineStr">
        <is>
          <t>“Pure Account Information Service Provider” (FINS_GI_11) is not “Yes”</t>
        </is>
      </c>
      <c r="I372" s="39" t="inlineStr">
        <is>
          <t>Conditional</t>
        </is>
      </c>
      <c r="J372" s="39" t="inlineStr">
        <is>
          <t>array</t>
        </is>
      </c>
      <c r="K372" s="39" t="inlineStr">
        <is>
          <t>number</t>
        </is>
      </c>
      <c r="L372" s="39" t="inlineStr">
        <is>
          <t>currency</t>
        </is>
      </c>
      <c r="M372" s="39" t="inlineStr"/>
      <c r="N372" s="39" t="inlineStr">
        <is>
          <t>149000</t>
        </is>
      </c>
      <c r="O372" s="39" t="inlineStr">
        <is>
          <t>0</t>
        </is>
      </c>
      <c r="P372" s="39" t="inlineStr"/>
      <c r="Q372" s="39" t="inlineStr"/>
      <c r="R372" s="39" t="inlineStr">
        <is>
          <t>1</t>
        </is>
      </c>
      <c r="S372" s="39" t="inlineStr"/>
      <c r="T372" s="39" t="inlineStr"/>
      <c r="U372" s="39" t="inlineStr"/>
    </row>
    <row r="373">
      <c r="A373" s="26" t="inlineStr">
        <is>
          <t>FINS_PR_372_v1</t>
        </is>
      </c>
      <c r="B373" s="40" t="inlineStr">
        <is>
          <t>Financial Assets - funds attributable to clients: Fair Value Through Profit or Loss (FVTPL)</t>
        </is>
      </c>
      <c r="C373" s="40" t="inlineStr">
        <is>
          <t>Financial Assets - funds attributable to clients: Fair Value Through Profit or Loss (FVTPL) - EU/EEA</t>
        </is>
      </c>
      <c r="D373" s="40" t="inlineStr">
        <is>
          <t>Assets - Non Current Assets</t>
        </is>
      </c>
      <c r="E373" s="40" t="inlineStr">
        <is>
          <t>Prudential</t>
        </is>
      </c>
      <c r="F373" s="40" t="b">
        <v>0</v>
      </c>
      <c r="G373" s="40" t="inlineStr">
        <is>
          <t>FINS_GI_11 &lt;&gt; "Yes"</t>
        </is>
      </c>
      <c r="H373" s="40" t="inlineStr">
        <is>
          <t>“Pure Account Information Service Provider” (FINS_GI_11) is not “Yes”</t>
        </is>
      </c>
      <c r="I373" s="40" t="inlineStr">
        <is>
          <t>Conditional</t>
        </is>
      </c>
      <c r="J373" s="40" t="inlineStr">
        <is>
          <t>array</t>
        </is>
      </c>
      <c r="K373" s="40" t="inlineStr">
        <is>
          <t>number</t>
        </is>
      </c>
      <c r="L373" s="40" t="inlineStr">
        <is>
          <t>currency</t>
        </is>
      </c>
      <c r="M373" s="40" t="inlineStr"/>
      <c r="N373" s="40" t="inlineStr">
        <is>
          <t>149001</t>
        </is>
      </c>
      <c r="O373" s="40" t="inlineStr">
        <is>
          <t>0</t>
        </is>
      </c>
      <c r="P373" s="40" t="inlineStr"/>
      <c r="Q373" s="40" t="inlineStr"/>
      <c r="R373" s="40" t="inlineStr">
        <is>
          <t>1</t>
        </is>
      </c>
      <c r="S373" s="40" t="inlineStr"/>
      <c r="T373" s="40" t="inlineStr"/>
      <c r="U373" s="40" t="inlineStr"/>
    </row>
    <row r="374">
      <c r="A374" s="38" t="inlineStr">
        <is>
          <t>FINS_PR_373_v1</t>
        </is>
      </c>
      <c r="B374" s="39" t="inlineStr">
        <is>
          <t>Financial Assets - funds attributable to clients: Fair Value Through Profit or Loss (FVTPL)</t>
        </is>
      </c>
      <c r="C374" s="39" t="inlineStr">
        <is>
          <t>Financial Assets - funds attributable to clients: Fair Value Through Profit or Loss (FVTPL) - RoW</t>
        </is>
      </c>
      <c r="D374" s="39" t="inlineStr">
        <is>
          <t>Assets - Non Current Assets</t>
        </is>
      </c>
      <c r="E374" s="39" t="inlineStr">
        <is>
          <t>Prudential</t>
        </is>
      </c>
      <c r="F374" s="39" t="b">
        <v>0</v>
      </c>
      <c r="G374" s="39" t="inlineStr">
        <is>
          <t>FINS_GI_11 &lt;&gt; "Yes"</t>
        </is>
      </c>
      <c r="H374" s="39" t="inlineStr">
        <is>
          <t>“Pure Account Information Service Provider” (FINS_GI_11) is not “Yes”</t>
        </is>
      </c>
      <c r="I374" s="39" t="inlineStr">
        <is>
          <t>Conditional</t>
        </is>
      </c>
      <c r="J374" s="39" t="inlineStr">
        <is>
          <t>array</t>
        </is>
      </c>
      <c r="K374" s="39" t="inlineStr">
        <is>
          <t>number</t>
        </is>
      </c>
      <c r="L374" s="39" t="inlineStr">
        <is>
          <t>currency</t>
        </is>
      </c>
      <c r="M374" s="39" t="inlineStr"/>
      <c r="N374" s="39" t="inlineStr">
        <is>
          <t>149002</t>
        </is>
      </c>
      <c r="O374" s="39" t="inlineStr">
        <is>
          <t>0</t>
        </is>
      </c>
      <c r="P374" s="39" t="inlineStr"/>
      <c r="Q374" s="39" t="inlineStr"/>
      <c r="R374" s="39" t="inlineStr">
        <is>
          <t>1</t>
        </is>
      </c>
      <c r="S374" s="39" t="inlineStr"/>
      <c r="T374" s="39" t="inlineStr"/>
      <c r="U374" s="39" t="inlineStr"/>
    </row>
    <row r="375">
      <c r="A375" s="26" t="inlineStr">
        <is>
          <t>FINS_PR_374_v1</t>
        </is>
      </c>
      <c r="B375" s="40" t="inlineStr">
        <is>
          <t>Financial Assets - funds attributable to clients:  Fair Value Through Other Comprehensive Income (FVOCI)</t>
        </is>
      </c>
      <c r="C375" s="40" t="inlineStr">
        <is>
          <t>Financial Assets - funds attributable to clients:  Fair Value Through Other Comprehensive Income (FVOCI) - Malta</t>
        </is>
      </c>
      <c r="D375" s="40" t="inlineStr">
        <is>
          <t>Assets - Non Current Assets</t>
        </is>
      </c>
      <c r="E375" s="40" t="inlineStr">
        <is>
          <t>Prudential</t>
        </is>
      </c>
      <c r="F375" s="40" t="b">
        <v>0</v>
      </c>
      <c r="G375" s="40" t="inlineStr">
        <is>
          <t>FINS_GI_11 &lt;&gt; "Yes"</t>
        </is>
      </c>
      <c r="H375" s="40" t="inlineStr">
        <is>
          <t>“Pure Account Information Service Provider” (FINS_GI_11) is not “Yes”</t>
        </is>
      </c>
      <c r="I375" s="40" t="inlineStr">
        <is>
          <t>Conditional</t>
        </is>
      </c>
      <c r="J375" s="40" t="inlineStr">
        <is>
          <t>array</t>
        </is>
      </c>
      <c r="K375" s="40" t="inlineStr">
        <is>
          <t>number</t>
        </is>
      </c>
      <c r="L375" s="40" t="inlineStr">
        <is>
          <t>currency</t>
        </is>
      </c>
      <c r="M375" s="40" t="inlineStr"/>
      <c r="N375" s="40" t="inlineStr">
        <is>
          <t>150000</t>
        </is>
      </c>
      <c r="O375" s="40" t="inlineStr">
        <is>
          <t>0</t>
        </is>
      </c>
      <c r="P375" s="40" t="inlineStr"/>
      <c r="Q375" s="40" t="inlineStr"/>
      <c r="R375" s="40" t="inlineStr">
        <is>
          <t>1</t>
        </is>
      </c>
      <c r="S375" s="40" t="inlineStr"/>
      <c r="T375" s="40" t="inlineStr"/>
      <c r="U375" s="40" t="inlineStr"/>
    </row>
    <row r="376">
      <c r="A376" s="38" t="inlineStr">
        <is>
          <t>FINS_PR_375_v1</t>
        </is>
      </c>
      <c r="B376" s="39" t="inlineStr">
        <is>
          <t>Financial Assets - funds attributable to clients:  Fair Value Through Other Comprehensive Income (FVOCI)</t>
        </is>
      </c>
      <c r="C376" s="39" t="inlineStr">
        <is>
          <t>Financial Assets - funds attributable to clients:  Fair Value Through Other Comprehensive Income (FVOCI) - EU/EEA</t>
        </is>
      </c>
      <c r="D376" s="39" t="inlineStr">
        <is>
          <t>Assets - Non Current Assets</t>
        </is>
      </c>
      <c r="E376" s="39" t="inlineStr">
        <is>
          <t>Prudential</t>
        </is>
      </c>
      <c r="F376" s="39" t="b">
        <v>0</v>
      </c>
      <c r="G376" s="39" t="inlineStr">
        <is>
          <t>FINS_GI_11 &lt;&gt; "Yes"</t>
        </is>
      </c>
      <c r="H376" s="39" t="inlineStr">
        <is>
          <t>“Pure Account Information Service Provider” (FINS_GI_11) is not “Yes”</t>
        </is>
      </c>
      <c r="I376" s="39" t="inlineStr">
        <is>
          <t>Conditional</t>
        </is>
      </c>
      <c r="J376" s="39" t="inlineStr">
        <is>
          <t>array</t>
        </is>
      </c>
      <c r="K376" s="39" t="inlineStr">
        <is>
          <t>number</t>
        </is>
      </c>
      <c r="L376" s="39" t="inlineStr">
        <is>
          <t>currency</t>
        </is>
      </c>
      <c r="M376" s="39" t="inlineStr"/>
      <c r="N376" s="39" t="inlineStr">
        <is>
          <t>150001</t>
        </is>
      </c>
      <c r="O376" s="39" t="inlineStr">
        <is>
          <t>0</t>
        </is>
      </c>
      <c r="P376" s="39" t="inlineStr"/>
      <c r="Q376" s="39" t="inlineStr"/>
      <c r="R376" s="39" t="inlineStr">
        <is>
          <t>1</t>
        </is>
      </c>
      <c r="S376" s="39" t="inlineStr"/>
      <c r="T376" s="39" t="inlineStr"/>
      <c r="U376" s="39" t="inlineStr"/>
    </row>
    <row r="377">
      <c r="A377" s="26" t="inlineStr">
        <is>
          <t>FINS_PR_376_v1</t>
        </is>
      </c>
      <c r="B377" s="40" t="inlineStr">
        <is>
          <t>Financial Assets - funds attributable to clients:  Fair Value Through Other Comprehensive Income (FVOCI)</t>
        </is>
      </c>
      <c r="C377" s="40" t="inlineStr">
        <is>
          <t>Financial Assets - funds attributable to clients:  Fair Value Through Other Comprehensive Income (FVOCI) - RoW</t>
        </is>
      </c>
      <c r="D377" s="40" t="inlineStr">
        <is>
          <t>Assets - Non Current Assets</t>
        </is>
      </c>
      <c r="E377" s="40" t="inlineStr">
        <is>
          <t>Prudential</t>
        </is>
      </c>
      <c r="F377" s="40" t="b">
        <v>0</v>
      </c>
      <c r="G377" s="40" t="inlineStr">
        <is>
          <t>FINS_GI_11 &lt;&gt; "Yes"</t>
        </is>
      </c>
      <c r="H377" s="40" t="inlineStr">
        <is>
          <t>“Pure Account Information Service Provider” (FINS_GI_11) is not “Yes”</t>
        </is>
      </c>
      <c r="I377" s="40" t="inlineStr">
        <is>
          <t>Conditional</t>
        </is>
      </c>
      <c r="J377" s="40" t="inlineStr">
        <is>
          <t>array</t>
        </is>
      </c>
      <c r="K377" s="40" t="inlineStr">
        <is>
          <t>number</t>
        </is>
      </c>
      <c r="L377" s="40" t="inlineStr">
        <is>
          <t>currency</t>
        </is>
      </c>
      <c r="M377" s="40" t="inlineStr"/>
      <c r="N377" s="40" t="inlineStr">
        <is>
          <t>150002</t>
        </is>
      </c>
      <c r="O377" s="40" t="inlineStr">
        <is>
          <t>0</t>
        </is>
      </c>
      <c r="P377" s="40" t="inlineStr"/>
      <c r="Q377" s="40" t="inlineStr"/>
      <c r="R377" s="40" t="inlineStr">
        <is>
          <t>1</t>
        </is>
      </c>
      <c r="S377" s="40" t="inlineStr"/>
      <c r="T377" s="40" t="inlineStr"/>
      <c r="U377" s="40" t="inlineStr"/>
    </row>
    <row r="378">
      <c r="A378" s="38" t="inlineStr">
        <is>
          <t>FINS_PR_377_v1</t>
        </is>
      </c>
      <c r="B378" s="39" t="inlineStr">
        <is>
          <t>Investment in Subsidiary, Associates and Joint Venture</t>
        </is>
      </c>
      <c r="C378" s="39" t="inlineStr">
        <is>
          <t>Investment in Subsidiary, Associates and Joint Venture - Malta</t>
        </is>
      </c>
      <c r="D378" s="39" t="inlineStr">
        <is>
          <t>Assets - Non Current Assets</t>
        </is>
      </c>
      <c r="E378" s="39" t="inlineStr">
        <is>
          <t>Prudential</t>
        </is>
      </c>
      <c r="F378" s="39" t="b">
        <v>0</v>
      </c>
      <c r="G378" s="39" t="inlineStr">
        <is>
          <t>FINS_GI_11 &lt;&gt; "Yes"</t>
        </is>
      </c>
      <c r="H378" s="39" t="inlineStr">
        <is>
          <t>“Pure Account Information Service Provider” (FINS_GI_11) is not “Yes”</t>
        </is>
      </c>
      <c r="I378" s="39" t="inlineStr">
        <is>
          <t>Conditional</t>
        </is>
      </c>
      <c r="J378" s="39" t="inlineStr">
        <is>
          <t>array</t>
        </is>
      </c>
      <c r="K378" s="39" t="inlineStr">
        <is>
          <t>number</t>
        </is>
      </c>
      <c r="L378" s="39" t="inlineStr">
        <is>
          <t>currency</t>
        </is>
      </c>
      <c r="M378" s="39" t="inlineStr"/>
      <c r="N378" s="39" t="inlineStr">
        <is>
          <t>151000</t>
        </is>
      </c>
      <c r="O378" s="39" t="inlineStr">
        <is>
          <t>0</t>
        </is>
      </c>
      <c r="P378" s="39" t="inlineStr"/>
      <c r="Q378" s="39" t="inlineStr"/>
      <c r="R378" s="39" t="inlineStr">
        <is>
          <t>1</t>
        </is>
      </c>
      <c r="S378" s="39" t="inlineStr"/>
      <c r="T378" s="39" t="inlineStr"/>
      <c r="U378" s="39" t="inlineStr"/>
    </row>
    <row r="379">
      <c r="A379" s="26" t="inlineStr">
        <is>
          <t>FINS_PR_378_v1</t>
        </is>
      </c>
      <c r="B379" s="40" t="inlineStr">
        <is>
          <t>Investment in Subsidiary, Associates and Joint Venture</t>
        </is>
      </c>
      <c r="C379" s="40" t="inlineStr">
        <is>
          <t>Investment in Subsidiary, Associates and Joint Venture - EU/EEA</t>
        </is>
      </c>
      <c r="D379" s="40" t="inlineStr">
        <is>
          <t>Assets - Non Current Assets</t>
        </is>
      </c>
      <c r="E379" s="40" t="inlineStr">
        <is>
          <t>Prudential</t>
        </is>
      </c>
      <c r="F379" s="40" t="b">
        <v>0</v>
      </c>
      <c r="G379" s="40" t="inlineStr">
        <is>
          <t>FINS_GI_11 &lt;&gt; "Yes"</t>
        </is>
      </c>
      <c r="H379" s="40" t="inlineStr">
        <is>
          <t>“Pure Account Information Service Provider” (FINS_GI_11) is not “Yes”</t>
        </is>
      </c>
      <c r="I379" s="40" t="inlineStr">
        <is>
          <t>Conditional</t>
        </is>
      </c>
      <c r="J379" s="40" t="inlineStr">
        <is>
          <t>array</t>
        </is>
      </c>
      <c r="K379" s="40" t="inlineStr">
        <is>
          <t>number</t>
        </is>
      </c>
      <c r="L379" s="40" t="inlineStr">
        <is>
          <t>currency</t>
        </is>
      </c>
      <c r="M379" s="40" t="inlineStr"/>
      <c r="N379" s="40" t="inlineStr">
        <is>
          <t>151001</t>
        </is>
      </c>
      <c r="O379" s="40" t="inlineStr">
        <is>
          <t>0</t>
        </is>
      </c>
      <c r="P379" s="40" t="inlineStr"/>
      <c r="Q379" s="40" t="inlineStr"/>
      <c r="R379" s="40" t="inlineStr">
        <is>
          <t>1</t>
        </is>
      </c>
      <c r="S379" s="40" t="inlineStr"/>
      <c r="T379" s="40" t="inlineStr"/>
      <c r="U379" s="40" t="inlineStr"/>
    </row>
    <row r="380">
      <c r="A380" s="38" t="inlineStr">
        <is>
          <t>FINS_PR_379_v1</t>
        </is>
      </c>
      <c r="B380" s="39" t="inlineStr">
        <is>
          <t>Investment in Subsidiary, Associates and Joint Venture</t>
        </is>
      </c>
      <c r="C380" s="39" t="inlineStr">
        <is>
          <t>Investment in Subsidiary, Associates and Joint Venture - RoW</t>
        </is>
      </c>
      <c r="D380" s="39" t="inlineStr">
        <is>
          <t>Assets - Non Current Assets</t>
        </is>
      </c>
      <c r="E380" s="39" t="inlineStr">
        <is>
          <t>Prudential</t>
        </is>
      </c>
      <c r="F380" s="39" t="b">
        <v>0</v>
      </c>
      <c r="G380" s="39" t="inlineStr">
        <is>
          <t>FINS_GI_11 &lt;&gt; "Yes"</t>
        </is>
      </c>
      <c r="H380" s="39" t="inlineStr">
        <is>
          <t>“Pure Account Information Service Provider” (FINS_GI_11) is not “Yes”</t>
        </is>
      </c>
      <c r="I380" s="39" t="inlineStr">
        <is>
          <t>Conditional</t>
        </is>
      </c>
      <c r="J380" s="39" t="inlineStr">
        <is>
          <t>array</t>
        </is>
      </c>
      <c r="K380" s="39" t="inlineStr">
        <is>
          <t>number</t>
        </is>
      </c>
      <c r="L380" s="39" t="inlineStr">
        <is>
          <t>currency</t>
        </is>
      </c>
      <c r="M380" s="39" t="inlineStr"/>
      <c r="N380" s="39" t="inlineStr">
        <is>
          <t>151002</t>
        </is>
      </c>
      <c r="O380" s="39" t="inlineStr">
        <is>
          <t>0</t>
        </is>
      </c>
      <c r="P380" s="39" t="inlineStr"/>
      <c r="Q380" s="39" t="inlineStr"/>
      <c r="R380" s="39" t="inlineStr">
        <is>
          <t>1</t>
        </is>
      </c>
      <c r="S380" s="39" t="inlineStr"/>
      <c r="T380" s="39" t="inlineStr"/>
      <c r="U380" s="39" t="inlineStr"/>
    </row>
    <row r="381">
      <c r="A381" s="26" t="inlineStr">
        <is>
          <t>FINS_PR_380_v1</t>
        </is>
      </c>
      <c r="B381" s="40" t="inlineStr">
        <is>
          <t>Other Investments</t>
        </is>
      </c>
      <c r="C381" s="40" t="inlineStr">
        <is>
          <t>Other Investments - Malta</t>
        </is>
      </c>
      <c r="D381" s="40" t="inlineStr">
        <is>
          <t>Assets - Non Current Assets</t>
        </is>
      </c>
      <c r="E381" s="40" t="inlineStr">
        <is>
          <t>Prudential</t>
        </is>
      </c>
      <c r="F381" s="40" t="b">
        <v>0</v>
      </c>
      <c r="G381" s="40" t="inlineStr">
        <is>
          <t>FINS_GI_11 &lt;&gt; "Yes"</t>
        </is>
      </c>
      <c r="H381" s="40" t="inlineStr">
        <is>
          <t>“Pure Account Information Service Provider” (FINS_GI_11) is not “Yes”</t>
        </is>
      </c>
      <c r="I381" s="40" t="inlineStr">
        <is>
          <t>Conditional</t>
        </is>
      </c>
      <c r="J381" s="40" t="inlineStr">
        <is>
          <t>array</t>
        </is>
      </c>
      <c r="K381" s="40" t="inlineStr">
        <is>
          <t>number</t>
        </is>
      </c>
      <c r="L381" s="40" t="inlineStr">
        <is>
          <t>currency</t>
        </is>
      </c>
      <c r="M381" s="40" t="inlineStr"/>
      <c r="N381" s="40" t="inlineStr">
        <is>
          <t>152000</t>
        </is>
      </c>
      <c r="O381" s="40" t="inlineStr">
        <is>
          <t>0</t>
        </is>
      </c>
      <c r="P381" s="40" t="inlineStr"/>
      <c r="Q381" s="40" t="inlineStr"/>
      <c r="R381" s="40" t="inlineStr">
        <is>
          <t>1</t>
        </is>
      </c>
      <c r="S381" s="40" t="inlineStr"/>
      <c r="T381" s="40" t="inlineStr"/>
      <c r="U381" s="40" t="inlineStr"/>
    </row>
    <row r="382">
      <c r="A382" s="38" t="inlineStr">
        <is>
          <t>FINS_PR_381_v1</t>
        </is>
      </c>
      <c r="B382" s="39" t="inlineStr">
        <is>
          <t>Other Investments</t>
        </is>
      </c>
      <c r="C382" s="39" t="inlineStr">
        <is>
          <t>Other Investments - EU/EEA</t>
        </is>
      </c>
      <c r="D382" s="39" t="inlineStr">
        <is>
          <t>Assets - Non Current Assets</t>
        </is>
      </c>
      <c r="E382" s="39" t="inlineStr">
        <is>
          <t>Prudential</t>
        </is>
      </c>
      <c r="F382" s="39" t="b">
        <v>0</v>
      </c>
      <c r="G382" s="39" t="inlineStr">
        <is>
          <t>FINS_GI_11 &lt;&gt; "Yes"</t>
        </is>
      </c>
      <c r="H382" s="39" t="inlineStr">
        <is>
          <t>“Pure Account Information Service Provider” (FINS_GI_11) is not “Yes”</t>
        </is>
      </c>
      <c r="I382" s="39" t="inlineStr">
        <is>
          <t>Conditional</t>
        </is>
      </c>
      <c r="J382" s="39" t="inlineStr">
        <is>
          <t>array</t>
        </is>
      </c>
      <c r="K382" s="39" t="inlineStr">
        <is>
          <t>number</t>
        </is>
      </c>
      <c r="L382" s="39" t="inlineStr">
        <is>
          <t>currency</t>
        </is>
      </c>
      <c r="M382" s="39" t="inlineStr"/>
      <c r="N382" s="39" t="inlineStr">
        <is>
          <t>152001</t>
        </is>
      </c>
      <c r="O382" s="39" t="inlineStr">
        <is>
          <t>0</t>
        </is>
      </c>
      <c r="P382" s="39" t="inlineStr"/>
      <c r="Q382" s="39" t="inlineStr"/>
      <c r="R382" s="39" t="inlineStr">
        <is>
          <t>1</t>
        </is>
      </c>
      <c r="S382" s="39" t="inlineStr"/>
      <c r="T382" s="39" t="inlineStr"/>
      <c r="U382" s="39" t="inlineStr"/>
    </row>
    <row r="383">
      <c r="A383" s="26" t="inlineStr">
        <is>
          <t>FINS_PR_382_v1</t>
        </is>
      </c>
      <c r="B383" s="40" t="inlineStr">
        <is>
          <t>Other Investments</t>
        </is>
      </c>
      <c r="C383" s="40" t="inlineStr">
        <is>
          <t>Other Investments - RoW</t>
        </is>
      </c>
      <c r="D383" s="40" t="inlineStr">
        <is>
          <t>Assets - Non Current Assets</t>
        </is>
      </c>
      <c r="E383" s="40" t="inlineStr">
        <is>
          <t>Prudential</t>
        </is>
      </c>
      <c r="F383" s="40" t="b">
        <v>0</v>
      </c>
      <c r="G383" s="40" t="inlineStr">
        <is>
          <t>FINS_GI_11 &lt;&gt; "Yes"</t>
        </is>
      </c>
      <c r="H383" s="40" t="inlineStr">
        <is>
          <t>“Pure Account Information Service Provider” (FINS_GI_11) is not “Yes”</t>
        </is>
      </c>
      <c r="I383" s="40" t="inlineStr">
        <is>
          <t>Conditional</t>
        </is>
      </c>
      <c r="J383" s="40" t="inlineStr">
        <is>
          <t>array</t>
        </is>
      </c>
      <c r="K383" s="40" t="inlineStr">
        <is>
          <t>number</t>
        </is>
      </c>
      <c r="L383" s="40" t="inlineStr">
        <is>
          <t>currency</t>
        </is>
      </c>
      <c r="M383" s="40" t="inlineStr"/>
      <c r="N383" s="40" t="inlineStr">
        <is>
          <t>152002</t>
        </is>
      </c>
      <c r="O383" s="40" t="inlineStr">
        <is>
          <t>0</t>
        </is>
      </c>
      <c r="P383" s="40" t="inlineStr"/>
      <c r="Q383" s="40" t="inlineStr"/>
      <c r="R383" s="40" t="inlineStr">
        <is>
          <t>1</t>
        </is>
      </c>
      <c r="S383" s="40" t="inlineStr"/>
      <c r="T383" s="40" t="inlineStr"/>
      <c r="U383" s="40" t="inlineStr"/>
    </row>
    <row r="384">
      <c r="A384" s="38" t="inlineStr">
        <is>
          <t>FINS_PR_383_v1</t>
        </is>
      </c>
      <c r="B384" s="39" t="inlineStr">
        <is>
          <t>Kindly provide detail on 'Other Investments'</t>
        </is>
      </c>
      <c r="C384" s="39" t="inlineStr">
        <is>
          <t>Kindly provide detail on 'Other Investments' - Malta</t>
        </is>
      </c>
      <c r="D384" s="39" t="inlineStr">
        <is>
          <t>Assets - Non Current Assets</t>
        </is>
      </c>
      <c r="E384" s="39" t="inlineStr">
        <is>
          <t>Prudential</t>
        </is>
      </c>
      <c r="F384" s="39" t="b">
        <v>0</v>
      </c>
      <c r="G384" s="39" t="inlineStr">
        <is>
          <t>AND(OR(FINS_PR_380 &gt; 0, FINS_PR_381 &gt; 0, FINS_PR_382 &gt; 0), FINS_GI_11 &lt;&gt; "Yes")</t>
        </is>
      </c>
      <c r="H384" s="39" t="inlineStr">
        <is>
          <t>All of these conditions must be met: At least one of these conditions must be met: “Other Investments” (FINS_PR_380) is greater than “0”; or “Other Investments” (FINS_PR_381) is greater than “0”; or “Other Investments” (FINS_PR_382) is greater than “0”; and “Pure Account Information Service Provider” (FINS_GI_11) is not “Yes”</t>
        </is>
      </c>
      <c r="I384" s="39" t="inlineStr">
        <is>
          <t>Conditional</t>
        </is>
      </c>
      <c r="J384" s="39" t="inlineStr">
        <is>
          <t>string</t>
        </is>
      </c>
      <c r="K384" s="39" t="inlineStr"/>
      <c r="L384" s="39" t="inlineStr"/>
      <c r="M384" s="39" t="inlineStr"/>
      <c r="N384" s="39" t="inlineStr">
        <is>
          <t>detail</t>
        </is>
      </c>
      <c r="O384" s="39" t="inlineStr"/>
      <c r="P384" s="39" t="inlineStr"/>
      <c r="Q384" s="39" t="inlineStr"/>
      <c r="R384" s="39" t="inlineStr"/>
      <c r="S384" s="39" t="inlineStr">
        <is>
          <t>0</t>
        </is>
      </c>
      <c r="T384" s="39" t="inlineStr"/>
      <c r="U384" s="39" t="inlineStr"/>
    </row>
    <row r="385">
      <c r="A385" s="26" t="inlineStr">
        <is>
          <t>FINS_PR_384_v1</t>
        </is>
      </c>
      <c r="B385" s="40" t="inlineStr">
        <is>
          <t>Loan Receivables - Loans and advances granted to group entities</t>
        </is>
      </c>
      <c r="C385" s="40" t="inlineStr">
        <is>
          <t>Loan Receivables - Loans and advances granted to group entities - Malta</t>
        </is>
      </c>
      <c r="D385" s="40" t="inlineStr">
        <is>
          <t>Assets - Non Current Assets</t>
        </is>
      </c>
      <c r="E385" s="40" t="inlineStr">
        <is>
          <t>Prudential</t>
        </is>
      </c>
      <c r="F385" s="40" t="b">
        <v>0</v>
      </c>
      <c r="G385" s="40" t="inlineStr">
        <is>
          <t>FINS_GI_11 &lt;&gt; "Yes"</t>
        </is>
      </c>
      <c r="H385" s="40" t="inlineStr">
        <is>
          <t>“Pure Account Information Service Provider” (FINS_GI_11) is not “Yes”</t>
        </is>
      </c>
      <c r="I385" s="40" t="inlineStr">
        <is>
          <t>Conditional</t>
        </is>
      </c>
      <c r="J385" s="40" t="inlineStr">
        <is>
          <t>array</t>
        </is>
      </c>
      <c r="K385" s="40" t="inlineStr">
        <is>
          <t>number</t>
        </is>
      </c>
      <c r="L385" s="40" t="inlineStr">
        <is>
          <t>currency</t>
        </is>
      </c>
      <c r="M385" s="40" t="inlineStr"/>
      <c r="N385" s="40" t="inlineStr">
        <is>
          <t>153000</t>
        </is>
      </c>
      <c r="O385" s="40" t="inlineStr">
        <is>
          <t>0</t>
        </is>
      </c>
      <c r="P385" s="40" t="inlineStr"/>
      <c r="Q385" s="40" t="inlineStr"/>
      <c r="R385" s="40" t="inlineStr">
        <is>
          <t>1</t>
        </is>
      </c>
      <c r="S385" s="40" t="inlineStr"/>
      <c r="T385" s="40" t="inlineStr"/>
      <c r="U385" s="40" t="inlineStr"/>
    </row>
    <row r="386">
      <c r="A386" s="38" t="inlineStr">
        <is>
          <t>FINS_PR_385_v1</t>
        </is>
      </c>
      <c r="B386" s="39" t="inlineStr">
        <is>
          <t>Loan Receivables - Loans and advances granted to group entities</t>
        </is>
      </c>
      <c r="C386" s="39" t="inlineStr">
        <is>
          <t>Loan Receivables - Loans and advances granted to group entities - EU/EEA</t>
        </is>
      </c>
      <c r="D386" s="39" t="inlineStr">
        <is>
          <t>Assets - Non Current Assets</t>
        </is>
      </c>
      <c r="E386" s="39" t="inlineStr">
        <is>
          <t>Prudential</t>
        </is>
      </c>
      <c r="F386" s="39" t="b">
        <v>0</v>
      </c>
      <c r="G386" s="39" t="inlineStr">
        <is>
          <t>FINS_GI_11 &lt;&gt; "Yes"</t>
        </is>
      </c>
      <c r="H386" s="39" t="inlineStr">
        <is>
          <t>“Pure Account Information Service Provider” (FINS_GI_11) is not “Yes”</t>
        </is>
      </c>
      <c r="I386" s="39" t="inlineStr">
        <is>
          <t>Conditional</t>
        </is>
      </c>
      <c r="J386" s="39" t="inlineStr">
        <is>
          <t>array</t>
        </is>
      </c>
      <c r="K386" s="39" t="inlineStr">
        <is>
          <t>number</t>
        </is>
      </c>
      <c r="L386" s="39" t="inlineStr">
        <is>
          <t>currency</t>
        </is>
      </c>
      <c r="M386" s="39" t="inlineStr"/>
      <c r="N386" s="39" t="inlineStr">
        <is>
          <t>153001</t>
        </is>
      </c>
      <c r="O386" s="39" t="inlineStr">
        <is>
          <t>0</t>
        </is>
      </c>
      <c r="P386" s="39" t="inlineStr"/>
      <c r="Q386" s="39" t="inlineStr"/>
      <c r="R386" s="39" t="inlineStr">
        <is>
          <t>1</t>
        </is>
      </c>
      <c r="S386" s="39" t="inlineStr"/>
      <c r="T386" s="39" t="inlineStr"/>
      <c r="U386" s="39" t="inlineStr"/>
    </row>
    <row r="387">
      <c r="A387" s="26" t="inlineStr">
        <is>
          <t>FINS_PR_386_v1</t>
        </is>
      </c>
      <c r="B387" s="40" t="inlineStr">
        <is>
          <t>Loan Receivables - Loans and advances granted to group entities</t>
        </is>
      </c>
      <c r="C387" s="40" t="inlineStr">
        <is>
          <t>Loan Receivables - Loans and advances granted to group entities - RoW</t>
        </is>
      </c>
      <c r="D387" s="40" t="inlineStr">
        <is>
          <t>Assets - Non Current Assets</t>
        </is>
      </c>
      <c r="E387" s="40" t="inlineStr">
        <is>
          <t>Prudential</t>
        </is>
      </c>
      <c r="F387" s="40" t="b">
        <v>0</v>
      </c>
      <c r="G387" s="40" t="inlineStr">
        <is>
          <t>FINS_GI_11 &lt;&gt; "Yes"</t>
        </is>
      </c>
      <c r="H387" s="40" t="inlineStr">
        <is>
          <t>“Pure Account Information Service Provider” (FINS_GI_11) is not “Yes”</t>
        </is>
      </c>
      <c r="I387" s="40" t="inlineStr">
        <is>
          <t>Conditional</t>
        </is>
      </c>
      <c r="J387" s="40" t="inlineStr">
        <is>
          <t>array</t>
        </is>
      </c>
      <c r="K387" s="40" t="inlineStr">
        <is>
          <t>number</t>
        </is>
      </c>
      <c r="L387" s="40" t="inlineStr">
        <is>
          <t>currency</t>
        </is>
      </c>
      <c r="M387" s="40" t="inlineStr"/>
      <c r="N387" s="40" t="inlineStr">
        <is>
          <t>153002</t>
        </is>
      </c>
      <c r="O387" s="40" t="inlineStr">
        <is>
          <t>0</t>
        </is>
      </c>
      <c r="P387" s="40" t="inlineStr"/>
      <c r="Q387" s="40" t="inlineStr"/>
      <c r="R387" s="40" t="inlineStr">
        <is>
          <t>1</t>
        </is>
      </c>
      <c r="S387" s="40" t="inlineStr"/>
      <c r="T387" s="40" t="inlineStr"/>
      <c r="U387" s="40" t="inlineStr"/>
    </row>
    <row r="388">
      <c r="A388" s="38" t="inlineStr">
        <is>
          <t>FINS_PR_387_v1</t>
        </is>
      </c>
      <c r="B388" s="39" t="inlineStr">
        <is>
          <t>Loan Receivables - Loans and advances granted to third-party entities</t>
        </is>
      </c>
      <c r="C388" s="39" t="inlineStr">
        <is>
          <t>Loan Receivables - Loans and advances granted to third-party entities - Malta</t>
        </is>
      </c>
      <c r="D388" s="39" t="inlineStr">
        <is>
          <t>Assets - Non Current Assets</t>
        </is>
      </c>
      <c r="E388" s="39" t="inlineStr">
        <is>
          <t>Prudential</t>
        </is>
      </c>
      <c r="F388" s="39" t="b">
        <v>0</v>
      </c>
      <c r="G388" s="39" t="inlineStr">
        <is>
          <t>FINS_GI_11 &lt;&gt; "Yes"</t>
        </is>
      </c>
      <c r="H388" s="39" t="inlineStr">
        <is>
          <t>“Pure Account Information Service Provider” (FINS_GI_11) is not “Yes”</t>
        </is>
      </c>
      <c r="I388" s="39" t="inlineStr">
        <is>
          <t>Conditional</t>
        </is>
      </c>
      <c r="J388" s="39" t="inlineStr">
        <is>
          <t>array</t>
        </is>
      </c>
      <c r="K388" s="39" t="inlineStr">
        <is>
          <t>number</t>
        </is>
      </c>
      <c r="L388" s="39" t="inlineStr">
        <is>
          <t>currency</t>
        </is>
      </c>
      <c r="M388" s="39" t="inlineStr"/>
      <c r="N388" s="39" t="inlineStr">
        <is>
          <t>154000</t>
        </is>
      </c>
      <c r="O388" s="39" t="inlineStr">
        <is>
          <t>0</t>
        </is>
      </c>
      <c r="P388" s="39" t="inlineStr"/>
      <c r="Q388" s="39" t="inlineStr"/>
      <c r="R388" s="39" t="inlineStr">
        <is>
          <t>1</t>
        </is>
      </c>
      <c r="S388" s="39" t="inlineStr"/>
      <c r="T388" s="39" t="inlineStr"/>
      <c r="U388" s="39" t="inlineStr"/>
    </row>
    <row r="389">
      <c r="A389" s="26" t="inlineStr">
        <is>
          <t>FINS_PR_388_v1</t>
        </is>
      </c>
      <c r="B389" s="40" t="inlineStr">
        <is>
          <t>Loan Receivables - Loans and advances granted to third-party entities</t>
        </is>
      </c>
      <c r="C389" s="40" t="inlineStr">
        <is>
          <t>Loan Receivables - Loans and advances granted to third-party entities - EU/EEA</t>
        </is>
      </c>
      <c r="D389" s="40" t="inlineStr">
        <is>
          <t>Assets - Non Current Assets</t>
        </is>
      </c>
      <c r="E389" s="40" t="inlineStr">
        <is>
          <t>Prudential</t>
        </is>
      </c>
      <c r="F389" s="40" t="b">
        <v>0</v>
      </c>
      <c r="G389" s="40" t="inlineStr">
        <is>
          <t>FINS_GI_11 &lt;&gt; "Yes"</t>
        </is>
      </c>
      <c r="H389" s="40" t="inlineStr">
        <is>
          <t>“Pure Account Information Service Provider” (FINS_GI_11) is not “Yes”</t>
        </is>
      </c>
      <c r="I389" s="40" t="inlineStr">
        <is>
          <t>Conditional</t>
        </is>
      </c>
      <c r="J389" s="40" t="inlineStr">
        <is>
          <t>array</t>
        </is>
      </c>
      <c r="K389" s="40" t="inlineStr">
        <is>
          <t>number</t>
        </is>
      </c>
      <c r="L389" s="40" t="inlineStr">
        <is>
          <t>currency</t>
        </is>
      </c>
      <c r="M389" s="40" t="inlineStr"/>
      <c r="N389" s="40" t="inlineStr">
        <is>
          <t>154001</t>
        </is>
      </c>
      <c r="O389" s="40" t="inlineStr">
        <is>
          <t>0</t>
        </is>
      </c>
      <c r="P389" s="40" t="inlineStr"/>
      <c r="Q389" s="40" t="inlineStr"/>
      <c r="R389" s="40" t="inlineStr">
        <is>
          <t>1</t>
        </is>
      </c>
      <c r="S389" s="40" t="inlineStr"/>
      <c r="T389" s="40" t="inlineStr"/>
      <c r="U389" s="40" t="inlineStr"/>
    </row>
    <row r="390">
      <c r="A390" s="38" t="inlineStr">
        <is>
          <t>FINS_PR_389_v1</t>
        </is>
      </c>
      <c r="B390" s="39" t="inlineStr">
        <is>
          <t>Loan Receivables - Loans and advances granted to third-party entities</t>
        </is>
      </c>
      <c r="C390" s="39" t="inlineStr">
        <is>
          <t>Please insert Loan Receivables - Loans and advances granted to third-party entities - RoW</t>
        </is>
      </c>
      <c r="D390" s="39" t="inlineStr">
        <is>
          <t>Assets - Non Current Assets</t>
        </is>
      </c>
      <c r="E390" s="39" t="inlineStr">
        <is>
          <t>Prudential</t>
        </is>
      </c>
      <c r="F390" s="39" t="b">
        <v>0</v>
      </c>
      <c r="G390" s="39" t="inlineStr">
        <is>
          <t>FINS_GI_11 &lt;&gt; "Yes"</t>
        </is>
      </c>
      <c r="H390" s="39" t="inlineStr">
        <is>
          <t>“Pure Account Information Service Provider” (FINS_GI_11) is not “Yes”</t>
        </is>
      </c>
      <c r="I390" s="39" t="inlineStr">
        <is>
          <t>Conditional</t>
        </is>
      </c>
      <c r="J390" s="39" t="inlineStr">
        <is>
          <t>array</t>
        </is>
      </c>
      <c r="K390" s="39" t="inlineStr">
        <is>
          <t>number</t>
        </is>
      </c>
      <c r="L390" s="39" t="inlineStr">
        <is>
          <t>currency</t>
        </is>
      </c>
      <c r="M390" s="39" t="inlineStr"/>
      <c r="N390" s="39" t="inlineStr">
        <is>
          <t>154002</t>
        </is>
      </c>
      <c r="O390" s="39" t="inlineStr">
        <is>
          <t>0</t>
        </is>
      </c>
      <c r="P390" s="39" t="inlineStr"/>
      <c r="Q390" s="39" t="inlineStr"/>
      <c r="R390" s="39" t="inlineStr">
        <is>
          <t>1</t>
        </is>
      </c>
      <c r="S390" s="39" t="inlineStr"/>
      <c r="T390" s="39" t="inlineStr"/>
      <c r="U390" s="39" t="inlineStr"/>
    </row>
    <row r="391">
      <c r="A391" s="26" t="inlineStr">
        <is>
          <t>FINS_PR_390_v1</t>
        </is>
      </c>
      <c r="B391" s="40" t="inlineStr">
        <is>
          <t>Kindly provide detail on 'Loans and advances granted to third-party entities'</t>
        </is>
      </c>
      <c r="C391" s="40" t="inlineStr">
        <is>
          <t>Please insert Kindly provide detail on 'Loans and advances granted to third-party entities'</t>
        </is>
      </c>
      <c r="D391" s="40" t="inlineStr">
        <is>
          <t>Assets - Non Current Assets</t>
        </is>
      </c>
      <c r="E391" s="40" t="inlineStr">
        <is>
          <t>Prudential</t>
        </is>
      </c>
      <c r="F391" s="40" t="b">
        <v>0</v>
      </c>
      <c r="G391" s="40" t="inlineStr">
        <is>
          <t>AND(OR(FINS_PR_387 &gt; 0,FINS_PR_388 &gt; 0,FINS_PR_389 &gt; 0), FINS_GI_11 &lt;&gt; "Yes")</t>
        </is>
      </c>
      <c r="H391" s="40" t="inlineStr">
        <is>
          <t>All of these conditions must be met: At least one of these conditions must be met: “Loan Receivables - Loans and advances granted to third-party entities” (FINS_PR_387) is greater than “0”; or “Loan Receivables - Loans and advances granted to third-party entities” (FINS_PR_388) is greater than “0”; or “Loan Receivables - Loans and advances granted to third-party entities” (FINS_PR_389) is greater than “0”; and “Pure Account Information Service Provider” (FINS_GI_11) is not “Yes”</t>
        </is>
      </c>
      <c r="I391" s="40" t="inlineStr">
        <is>
          <t>Conditional</t>
        </is>
      </c>
      <c r="J391" s="40" t="inlineStr">
        <is>
          <t>string</t>
        </is>
      </c>
      <c r="K391" s="40" t="inlineStr"/>
      <c r="L391" s="40" t="inlineStr"/>
      <c r="M391" s="40" t="inlineStr"/>
      <c r="N391" s="40" t="inlineStr">
        <is>
          <t>detail</t>
        </is>
      </c>
      <c r="O391" s="40" t="inlineStr"/>
      <c r="P391" s="40" t="inlineStr"/>
      <c r="Q391" s="40" t="inlineStr"/>
      <c r="R391" s="40" t="inlineStr"/>
      <c r="S391" s="40" t="inlineStr">
        <is>
          <t>0</t>
        </is>
      </c>
      <c r="T391" s="40" t="inlineStr"/>
      <c r="U391" s="40" t="inlineStr"/>
    </row>
    <row r="392">
      <c r="A392" s="38" t="inlineStr">
        <is>
          <t>FINS_PR_391_v1</t>
        </is>
      </c>
      <c r="B392" s="39" t="inlineStr">
        <is>
          <t>Trade and Other Receivables - Trade Receivables</t>
        </is>
      </c>
      <c r="C392" s="39" t="inlineStr">
        <is>
          <t>Please insert Trade and Other Receivables - Trade Receivables - Malta</t>
        </is>
      </c>
      <c r="D392" s="39" t="inlineStr">
        <is>
          <t>Assets - Non Current Assets</t>
        </is>
      </c>
      <c r="E392" s="39" t="inlineStr">
        <is>
          <t>Prudential</t>
        </is>
      </c>
      <c r="F392" s="39" t="b">
        <v>0</v>
      </c>
      <c r="G392" s="39" t="inlineStr">
        <is>
          <t>FINS_GI_11 &lt;&gt; "Yes"</t>
        </is>
      </c>
      <c r="H392" s="39" t="inlineStr">
        <is>
          <t>“Pure Account Information Service Provider” (FINS_GI_11) is not “Yes”</t>
        </is>
      </c>
      <c r="I392" s="39" t="inlineStr">
        <is>
          <t>Conditional</t>
        </is>
      </c>
      <c r="J392" s="39" t="inlineStr">
        <is>
          <t>array</t>
        </is>
      </c>
      <c r="K392" s="39" t="inlineStr">
        <is>
          <t>number</t>
        </is>
      </c>
      <c r="L392" s="39" t="inlineStr">
        <is>
          <t>currency</t>
        </is>
      </c>
      <c r="M392" s="39" t="inlineStr"/>
      <c r="N392" s="39" t="inlineStr">
        <is>
          <t>155000</t>
        </is>
      </c>
      <c r="O392" s="39" t="inlineStr">
        <is>
          <t>0</t>
        </is>
      </c>
      <c r="P392" s="39" t="inlineStr"/>
      <c r="Q392" s="39" t="inlineStr"/>
      <c r="R392" s="39" t="inlineStr">
        <is>
          <t>1</t>
        </is>
      </c>
      <c r="S392" s="39" t="inlineStr"/>
      <c r="T392" s="39" t="inlineStr"/>
      <c r="U392" s="39" t="inlineStr"/>
    </row>
    <row r="393">
      <c r="A393" s="26" t="inlineStr">
        <is>
          <t>FINS_PR_392_v1</t>
        </is>
      </c>
      <c r="B393" s="40" t="inlineStr">
        <is>
          <t>Trade and Other Receivables - Trade Receivables</t>
        </is>
      </c>
      <c r="C393" s="40" t="inlineStr">
        <is>
          <t>Please insert Trade and Other Receivables - Trade Receivables - EU/EEA</t>
        </is>
      </c>
      <c r="D393" s="40" t="inlineStr">
        <is>
          <t>Assets - Non Current Assets</t>
        </is>
      </c>
      <c r="E393" s="40" t="inlineStr">
        <is>
          <t>Prudential</t>
        </is>
      </c>
      <c r="F393" s="40" t="b">
        <v>0</v>
      </c>
      <c r="G393" s="40" t="inlineStr">
        <is>
          <t>FINS_GI_11 &lt;&gt; "Yes"</t>
        </is>
      </c>
      <c r="H393" s="40" t="inlineStr">
        <is>
          <t>“Pure Account Information Service Provider” (FINS_GI_11) is not “Yes”</t>
        </is>
      </c>
      <c r="I393" s="40" t="inlineStr">
        <is>
          <t>Conditional</t>
        </is>
      </c>
      <c r="J393" s="40" t="inlineStr">
        <is>
          <t>array</t>
        </is>
      </c>
      <c r="K393" s="40" t="inlineStr">
        <is>
          <t>number</t>
        </is>
      </c>
      <c r="L393" s="40" t="inlineStr">
        <is>
          <t>currency</t>
        </is>
      </c>
      <c r="M393" s="40" t="inlineStr"/>
      <c r="N393" s="40" t="inlineStr">
        <is>
          <t>155001</t>
        </is>
      </c>
      <c r="O393" s="40" t="inlineStr">
        <is>
          <t>0</t>
        </is>
      </c>
      <c r="P393" s="40" t="inlineStr"/>
      <c r="Q393" s="40" t="inlineStr"/>
      <c r="R393" s="40" t="inlineStr">
        <is>
          <t>1</t>
        </is>
      </c>
      <c r="S393" s="40" t="inlineStr"/>
      <c r="T393" s="40" t="inlineStr"/>
      <c r="U393" s="40" t="inlineStr"/>
    </row>
    <row r="394">
      <c r="A394" s="38" t="inlineStr">
        <is>
          <t>FINS_PR_393_v1</t>
        </is>
      </c>
      <c r="B394" s="39" t="inlineStr">
        <is>
          <t>Trade and Other Receivables - Trade Receivables</t>
        </is>
      </c>
      <c r="C394" s="39" t="inlineStr">
        <is>
          <t>Please insert Trade and Other Receivables - Trade Receivables - RoW</t>
        </is>
      </c>
      <c r="D394" s="39" t="inlineStr">
        <is>
          <t>Assets - Non Current Assets</t>
        </is>
      </c>
      <c r="E394" s="39" t="inlineStr">
        <is>
          <t>Prudential</t>
        </is>
      </c>
      <c r="F394" s="39" t="b">
        <v>0</v>
      </c>
      <c r="G394" s="39" t="inlineStr">
        <is>
          <t>FINS_GI_11 &lt;&gt; "Yes"</t>
        </is>
      </c>
      <c r="H394" s="39" t="inlineStr">
        <is>
          <t>“Pure Account Information Service Provider” (FINS_GI_11) is not “Yes”</t>
        </is>
      </c>
      <c r="I394" s="39" t="inlineStr">
        <is>
          <t>Conditional</t>
        </is>
      </c>
      <c r="J394" s="39" t="inlineStr">
        <is>
          <t>array</t>
        </is>
      </c>
      <c r="K394" s="39" t="inlineStr">
        <is>
          <t>number</t>
        </is>
      </c>
      <c r="L394" s="39" t="inlineStr">
        <is>
          <t>currency</t>
        </is>
      </c>
      <c r="M394" s="39" t="inlineStr"/>
      <c r="N394" s="39" t="inlineStr">
        <is>
          <t>155002</t>
        </is>
      </c>
      <c r="O394" s="39" t="inlineStr">
        <is>
          <t>0</t>
        </is>
      </c>
      <c r="P394" s="39" t="inlineStr"/>
      <c r="Q394" s="39" t="inlineStr"/>
      <c r="R394" s="39" t="inlineStr">
        <is>
          <t>1</t>
        </is>
      </c>
      <c r="S394" s="39" t="inlineStr"/>
      <c r="T394" s="39" t="inlineStr"/>
      <c r="U394" s="39" t="inlineStr"/>
    </row>
    <row r="395">
      <c r="A395" s="26" t="inlineStr">
        <is>
          <t>FINS_PR_394_v1</t>
        </is>
      </c>
      <c r="B395" s="40" t="inlineStr">
        <is>
          <t>Trade and Other Receivables - Amount due from payment service providers or intermediaries</t>
        </is>
      </c>
      <c r="C395" s="40" t="inlineStr">
        <is>
          <t>Please insert Trade and Other Receivables - Amount due from payment service providers or intermediaries - Malra</t>
        </is>
      </c>
      <c r="D395" s="40" t="inlineStr">
        <is>
          <t>Assets - Non Current Assets</t>
        </is>
      </c>
      <c r="E395" s="40" t="inlineStr">
        <is>
          <t>Prudential</t>
        </is>
      </c>
      <c r="F395" s="40" t="b">
        <v>0</v>
      </c>
      <c r="G395" s="40" t="inlineStr">
        <is>
          <t>FINS_GI_11 &lt;&gt; "Yes"</t>
        </is>
      </c>
      <c r="H395" s="40" t="inlineStr">
        <is>
          <t>“Pure Account Information Service Provider” (FINS_GI_11) is not “Yes”</t>
        </is>
      </c>
      <c r="I395" s="40" t="inlineStr">
        <is>
          <t>Conditional</t>
        </is>
      </c>
      <c r="J395" s="40" t="inlineStr">
        <is>
          <t>array</t>
        </is>
      </c>
      <c r="K395" s="40" t="inlineStr">
        <is>
          <t>number</t>
        </is>
      </c>
      <c r="L395" s="40" t="inlineStr">
        <is>
          <t>currency</t>
        </is>
      </c>
      <c r="M395" s="40" t="inlineStr"/>
      <c r="N395" s="40" t="inlineStr">
        <is>
          <t>156000</t>
        </is>
      </c>
      <c r="O395" s="40" t="inlineStr">
        <is>
          <t>0</t>
        </is>
      </c>
      <c r="P395" s="40" t="inlineStr"/>
      <c r="Q395" s="40" t="inlineStr"/>
      <c r="R395" s="40" t="inlineStr">
        <is>
          <t>1</t>
        </is>
      </c>
      <c r="S395" s="40" t="inlineStr"/>
      <c r="T395" s="40" t="inlineStr"/>
      <c r="U395" s="40" t="inlineStr"/>
    </row>
    <row r="396">
      <c r="A396" s="38" t="inlineStr">
        <is>
          <t>FINS_PR_395_v1</t>
        </is>
      </c>
      <c r="B396" s="39" t="inlineStr">
        <is>
          <t>Trade and Other Receivables - Amount due from payment service providers or intermediaries</t>
        </is>
      </c>
      <c r="C396" s="39" t="inlineStr">
        <is>
          <t>Please insert Trade and Other Receivables - Amount due from payment service providers or intermediaries - EU/EEA</t>
        </is>
      </c>
      <c r="D396" s="39" t="inlineStr">
        <is>
          <t>Assets - Non Current Assets</t>
        </is>
      </c>
      <c r="E396" s="39" t="inlineStr">
        <is>
          <t>Prudential</t>
        </is>
      </c>
      <c r="F396" s="39" t="b">
        <v>0</v>
      </c>
      <c r="G396" s="39" t="inlineStr">
        <is>
          <t>FINS_GI_11 &lt;&gt; "Yes"</t>
        </is>
      </c>
      <c r="H396" s="39" t="inlineStr">
        <is>
          <t>“Pure Account Information Service Provider” (FINS_GI_11) is not “Yes”</t>
        </is>
      </c>
      <c r="I396" s="39" t="inlineStr">
        <is>
          <t>Conditional</t>
        </is>
      </c>
      <c r="J396" s="39" t="inlineStr">
        <is>
          <t>array</t>
        </is>
      </c>
      <c r="K396" s="39" t="inlineStr">
        <is>
          <t>number</t>
        </is>
      </c>
      <c r="L396" s="39" t="inlineStr">
        <is>
          <t>currency</t>
        </is>
      </c>
      <c r="M396" s="39" t="inlineStr"/>
      <c r="N396" s="39" t="inlineStr">
        <is>
          <t>156001</t>
        </is>
      </c>
      <c r="O396" s="39" t="inlineStr">
        <is>
          <t>0</t>
        </is>
      </c>
      <c r="P396" s="39" t="inlineStr"/>
      <c r="Q396" s="39" t="inlineStr"/>
      <c r="R396" s="39" t="inlineStr">
        <is>
          <t>1</t>
        </is>
      </c>
      <c r="S396" s="39" t="inlineStr"/>
      <c r="T396" s="39" t="inlineStr"/>
      <c r="U396" s="39" t="inlineStr"/>
    </row>
    <row r="397">
      <c r="A397" s="26" t="inlineStr">
        <is>
          <t>FINS_PR_396_v1</t>
        </is>
      </c>
      <c r="B397" s="40" t="inlineStr">
        <is>
          <t>Trade and Other Receivables - Amount due from payment service providers or intermediaries</t>
        </is>
      </c>
      <c r="C397" s="40" t="inlineStr">
        <is>
          <t>Please insert Trade and Other Receivables - Amount due from payment service providers or intermediaries - RoW</t>
        </is>
      </c>
      <c r="D397" s="40" t="inlineStr">
        <is>
          <t>Assets - Non Current Assets</t>
        </is>
      </c>
      <c r="E397" s="40" t="inlineStr">
        <is>
          <t>Prudential</t>
        </is>
      </c>
      <c r="F397" s="40" t="b">
        <v>0</v>
      </c>
      <c r="G397" s="40" t="inlineStr">
        <is>
          <t>FINS_GI_11 &lt;&gt; "Yes"</t>
        </is>
      </c>
      <c r="H397" s="40" t="inlineStr">
        <is>
          <t>“Pure Account Information Service Provider” (FINS_GI_11) is not “Yes”</t>
        </is>
      </c>
      <c r="I397" s="40" t="inlineStr">
        <is>
          <t>Conditional</t>
        </is>
      </c>
      <c r="J397" s="40" t="inlineStr">
        <is>
          <t>array</t>
        </is>
      </c>
      <c r="K397" s="40" t="inlineStr">
        <is>
          <t>number</t>
        </is>
      </c>
      <c r="L397" s="40" t="inlineStr">
        <is>
          <t>currency</t>
        </is>
      </c>
      <c r="M397" s="40" t="inlineStr"/>
      <c r="N397" s="40" t="inlineStr">
        <is>
          <t>156002</t>
        </is>
      </c>
      <c r="O397" s="40" t="inlineStr">
        <is>
          <t>0</t>
        </is>
      </c>
      <c r="P397" s="40" t="inlineStr"/>
      <c r="Q397" s="40" t="inlineStr"/>
      <c r="R397" s="40" t="inlineStr">
        <is>
          <t>1</t>
        </is>
      </c>
      <c r="S397" s="40" t="inlineStr"/>
      <c r="T397" s="40" t="inlineStr"/>
      <c r="U397" s="40" t="inlineStr"/>
    </row>
    <row r="398">
      <c r="A398" s="38" t="inlineStr">
        <is>
          <t>FINS_PR_397_v1</t>
        </is>
      </c>
      <c r="B398" s="39" t="inlineStr">
        <is>
          <t>Trade and Other Receivables - Collateral deposits or reserves held with payment service providers or intermediaries</t>
        </is>
      </c>
      <c r="C398" s="39" t="inlineStr">
        <is>
          <t>Please insert Trade and Other Receivables - Collateral deposits or reserves held with payment service providers or intermediaries - Malta</t>
        </is>
      </c>
      <c r="D398" s="39" t="inlineStr">
        <is>
          <t>Assets - Non Current Assets</t>
        </is>
      </c>
      <c r="E398" s="39" t="inlineStr">
        <is>
          <t>Prudential</t>
        </is>
      </c>
      <c r="F398" s="39" t="b">
        <v>0</v>
      </c>
      <c r="G398" s="39" t="inlineStr">
        <is>
          <t>FINS_GI_11 &lt;&gt; "Yes"</t>
        </is>
      </c>
      <c r="H398" s="39" t="inlineStr">
        <is>
          <t>“Pure Account Information Service Provider” (FINS_GI_11) is not “Yes”</t>
        </is>
      </c>
      <c r="I398" s="39" t="inlineStr">
        <is>
          <t>Conditional</t>
        </is>
      </c>
      <c r="J398" s="39" t="inlineStr">
        <is>
          <t>array</t>
        </is>
      </c>
      <c r="K398" s="39" t="inlineStr">
        <is>
          <t>number</t>
        </is>
      </c>
      <c r="L398" s="39" t="inlineStr">
        <is>
          <t>currency</t>
        </is>
      </c>
      <c r="M398" s="39" t="inlineStr"/>
      <c r="N398" s="39" t="inlineStr">
        <is>
          <t>157000</t>
        </is>
      </c>
      <c r="O398" s="39" t="inlineStr">
        <is>
          <t>0</t>
        </is>
      </c>
      <c r="P398" s="39" t="inlineStr"/>
      <c r="Q398" s="39" t="inlineStr"/>
      <c r="R398" s="39" t="inlineStr">
        <is>
          <t>1</t>
        </is>
      </c>
      <c r="S398" s="39" t="inlineStr"/>
      <c r="T398" s="39" t="inlineStr"/>
      <c r="U398" s="39" t="inlineStr"/>
    </row>
    <row r="399">
      <c r="A399" s="26" t="inlineStr">
        <is>
          <t>FINS_PR_398_v1</t>
        </is>
      </c>
      <c r="B399" s="40" t="inlineStr">
        <is>
          <t>Trade and Other Receivables - Collateral deposits or reserves held with payment service providers or intermediaries</t>
        </is>
      </c>
      <c r="C399" s="40" t="inlineStr">
        <is>
          <t>Please insert Trade and Other Receivables - Collateral deposits or reserves held with payment service providers or intermediaries - EU/EEA</t>
        </is>
      </c>
      <c r="D399" s="40" t="inlineStr">
        <is>
          <t>Assets - Non Current Assets</t>
        </is>
      </c>
      <c r="E399" s="40" t="inlineStr">
        <is>
          <t>Prudential</t>
        </is>
      </c>
      <c r="F399" s="40" t="b">
        <v>0</v>
      </c>
      <c r="G399" s="40" t="inlineStr">
        <is>
          <t>FINS_GI_11 &lt;&gt; "Yes"</t>
        </is>
      </c>
      <c r="H399" s="40" t="inlineStr">
        <is>
          <t>“Pure Account Information Service Provider” (FINS_GI_11) is not “Yes”</t>
        </is>
      </c>
      <c r="I399" s="40" t="inlineStr">
        <is>
          <t>Conditional</t>
        </is>
      </c>
      <c r="J399" s="40" t="inlineStr">
        <is>
          <t>array</t>
        </is>
      </c>
      <c r="K399" s="40" t="inlineStr">
        <is>
          <t>number</t>
        </is>
      </c>
      <c r="L399" s="40" t="inlineStr">
        <is>
          <t>currency</t>
        </is>
      </c>
      <c r="M399" s="40" t="inlineStr"/>
      <c r="N399" s="40" t="inlineStr">
        <is>
          <t>157001</t>
        </is>
      </c>
      <c r="O399" s="40" t="inlineStr">
        <is>
          <t>0</t>
        </is>
      </c>
      <c r="P399" s="40" t="inlineStr"/>
      <c r="Q399" s="40" t="inlineStr"/>
      <c r="R399" s="40" t="inlineStr">
        <is>
          <t>1</t>
        </is>
      </c>
      <c r="S399" s="40" t="inlineStr"/>
      <c r="T399" s="40" t="inlineStr"/>
      <c r="U399" s="40" t="inlineStr"/>
    </row>
    <row r="400">
      <c r="A400" s="38" t="inlineStr">
        <is>
          <t>FINS_PR_399_v1</t>
        </is>
      </c>
      <c r="B400" s="39" t="inlineStr">
        <is>
          <t>Trade and Other Receivables - Collateral deposits or reserves held with payment service providers or intermediaries</t>
        </is>
      </c>
      <c r="C400" s="39" t="inlineStr">
        <is>
          <t>Please insert Trade and Other Receivables - Collateral deposits or reserves held with payment service providers or intermediaries - RoW</t>
        </is>
      </c>
      <c r="D400" s="39" t="inlineStr">
        <is>
          <t>Assets - Non Current Assets</t>
        </is>
      </c>
      <c r="E400" s="39" t="inlineStr">
        <is>
          <t>Prudential</t>
        </is>
      </c>
      <c r="F400" s="39" t="b">
        <v>0</v>
      </c>
      <c r="G400" s="39" t="inlineStr">
        <is>
          <t>FINS_GI_11 &lt;&gt; "Yes"</t>
        </is>
      </c>
      <c r="H400" s="39" t="inlineStr">
        <is>
          <t>“Pure Account Information Service Provider” (FINS_GI_11) is not “Yes”</t>
        </is>
      </c>
      <c r="I400" s="39" t="inlineStr">
        <is>
          <t>Conditional</t>
        </is>
      </c>
      <c r="J400" s="39" t="inlineStr">
        <is>
          <t>array</t>
        </is>
      </c>
      <c r="K400" s="39" t="inlineStr">
        <is>
          <t>number</t>
        </is>
      </c>
      <c r="L400" s="39" t="inlineStr">
        <is>
          <t>currency</t>
        </is>
      </c>
      <c r="M400" s="39" t="inlineStr"/>
      <c r="N400" s="39" t="inlineStr">
        <is>
          <t>157002</t>
        </is>
      </c>
      <c r="O400" s="39" t="inlineStr">
        <is>
          <t>0</t>
        </is>
      </c>
      <c r="P400" s="39" t="inlineStr"/>
      <c r="Q400" s="39" t="inlineStr"/>
      <c r="R400" s="39" t="inlineStr">
        <is>
          <t>1</t>
        </is>
      </c>
      <c r="S400" s="39" t="inlineStr"/>
      <c r="T400" s="39" t="inlineStr"/>
      <c r="U400" s="39" t="inlineStr"/>
    </row>
    <row r="401">
      <c r="A401" s="26" t="inlineStr">
        <is>
          <t>FINS_PR_400_v1</t>
        </is>
      </c>
      <c r="B401" s="40" t="inlineStr">
        <is>
          <t>Trade and Other Receivables - Advance payments to clients</t>
        </is>
      </c>
      <c r="C401" s="40" t="inlineStr">
        <is>
          <t>Please insert Trade and Other Receivables - Advance payments to clients - Malta</t>
        </is>
      </c>
      <c r="D401" s="40" t="inlineStr">
        <is>
          <t>Assets - Non Current Assets</t>
        </is>
      </c>
      <c r="E401" s="40" t="inlineStr">
        <is>
          <t>Prudential</t>
        </is>
      </c>
      <c r="F401" s="40" t="b">
        <v>0</v>
      </c>
      <c r="G401" s="40" t="inlineStr">
        <is>
          <t>FINS_GI_11 &lt;&gt; "Yes"</t>
        </is>
      </c>
      <c r="H401" s="40" t="inlineStr">
        <is>
          <t>“Pure Account Information Service Provider” (FINS_GI_11) is not “Yes”</t>
        </is>
      </c>
      <c r="I401" s="40" t="inlineStr">
        <is>
          <t>Conditional</t>
        </is>
      </c>
      <c r="J401" s="40" t="inlineStr">
        <is>
          <t>array</t>
        </is>
      </c>
      <c r="K401" s="40" t="inlineStr">
        <is>
          <t>number</t>
        </is>
      </c>
      <c r="L401" s="40" t="inlineStr">
        <is>
          <t>currency</t>
        </is>
      </c>
      <c r="M401" s="40" t="inlineStr"/>
      <c r="N401" s="40" t="inlineStr">
        <is>
          <t>158000</t>
        </is>
      </c>
      <c r="O401" s="40" t="inlineStr">
        <is>
          <t>0</t>
        </is>
      </c>
      <c r="P401" s="40" t="inlineStr"/>
      <c r="Q401" s="40" t="inlineStr"/>
      <c r="R401" s="40" t="inlineStr">
        <is>
          <t>1</t>
        </is>
      </c>
      <c r="S401" s="40" t="inlineStr"/>
      <c r="T401" s="40" t="inlineStr"/>
      <c r="U401" s="40" t="inlineStr"/>
    </row>
    <row r="402">
      <c r="A402" s="38" t="inlineStr">
        <is>
          <t>FINS_PR_401_v1</t>
        </is>
      </c>
      <c r="B402" s="39" t="inlineStr">
        <is>
          <t>Trade and Other Receivables - Advance payments to clients</t>
        </is>
      </c>
      <c r="C402" s="39" t="inlineStr">
        <is>
          <t>Please insert Trade and Other Receivables - Advance payments to clients - EU/EEA</t>
        </is>
      </c>
      <c r="D402" s="39" t="inlineStr">
        <is>
          <t>Assets - Non Current Assets</t>
        </is>
      </c>
      <c r="E402" s="39" t="inlineStr">
        <is>
          <t>Prudential</t>
        </is>
      </c>
      <c r="F402" s="39" t="b">
        <v>0</v>
      </c>
      <c r="G402" s="39" t="inlineStr">
        <is>
          <t>FINS_GI_11 &lt;&gt; "Yes"</t>
        </is>
      </c>
      <c r="H402" s="39" t="inlineStr">
        <is>
          <t>“Pure Account Information Service Provider” (FINS_GI_11) is not “Yes”</t>
        </is>
      </c>
      <c r="I402" s="39" t="inlineStr">
        <is>
          <t>Conditional</t>
        </is>
      </c>
      <c r="J402" s="39" t="inlineStr">
        <is>
          <t>array</t>
        </is>
      </c>
      <c r="K402" s="39" t="inlineStr">
        <is>
          <t>number</t>
        </is>
      </c>
      <c r="L402" s="39" t="inlineStr">
        <is>
          <t>currency</t>
        </is>
      </c>
      <c r="M402" s="39" t="inlineStr"/>
      <c r="N402" s="39" t="inlineStr">
        <is>
          <t>158001</t>
        </is>
      </c>
      <c r="O402" s="39" t="inlineStr">
        <is>
          <t>0</t>
        </is>
      </c>
      <c r="P402" s="39" t="inlineStr"/>
      <c r="Q402" s="39" t="inlineStr"/>
      <c r="R402" s="39" t="inlineStr">
        <is>
          <t>1</t>
        </is>
      </c>
      <c r="S402" s="39" t="inlineStr"/>
      <c r="T402" s="39" t="inlineStr"/>
      <c r="U402" s="39" t="inlineStr"/>
    </row>
    <row r="403">
      <c r="A403" s="26" t="inlineStr">
        <is>
          <t>FINS_PR_402_v1</t>
        </is>
      </c>
      <c r="B403" s="40" t="inlineStr">
        <is>
          <t>Trade and Other Receivables - Advance payments to clients</t>
        </is>
      </c>
      <c r="C403" s="40" t="inlineStr">
        <is>
          <t>Please insert Trade and Other Receivables - Advance payments to clients - RoW</t>
        </is>
      </c>
      <c r="D403" s="40" t="inlineStr">
        <is>
          <t>Assets - Non Current Assets</t>
        </is>
      </c>
      <c r="E403" s="40" t="inlineStr">
        <is>
          <t>Prudential</t>
        </is>
      </c>
      <c r="F403" s="40" t="b">
        <v>0</v>
      </c>
      <c r="G403" s="40" t="inlineStr">
        <is>
          <t>FINS_GI_11 &lt;&gt; "Yes"</t>
        </is>
      </c>
      <c r="H403" s="40" t="inlineStr">
        <is>
          <t>“Pure Account Information Service Provider” (FINS_GI_11) is not “Yes”</t>
        </is>
      </c>
      <c r="I403" s="40" t="inlineStr">
        <is>
          <t>Conditional</t>
        </is>
      </c>
      <c r="J403" s="40" t="inlineStr">
        <is>
          <t>array</t>
        </is>
      </c>
      <c r="K403" s="40" t="inlineStr">
        <is>
          <t>number</t>
        </is>
      </c>
      <c r="L403" s="40" t="inlineStr">
        <is>
          <t>currency</t>
        </is>
      </c>
      <c r="M403" s="40" t="inlineStr"/>
      <c r="N403" s="40" t="inlineStr">
        <is>
          <t>158002</t>
        </is>
      </c>
      <c r="O403" s="40" t="inlineStr">
        <is>
          <t>0</t>
        </is>
      </c>
      <c r="P403" s="40" t="inlineStr"/>
      <c r="Q403" s="40" t="inlineStr"/>
      <c r="R403" s="40" t="inlineStr">
        <is>
          <t>1</t>
        </is>
      </c>
      <c r="S403" s="40" t="inlineStr"/>
      <c r="T403" s="40" t="inlineStr"/>
      <c r="U403" s="40" t="inlineStr"/>
    </row>
    <row r="404">
      <c r="A404" s="38" t="inlineStr">
        <is>
          <t>FINS_PR_403_v1</t>
        </is>
      </c>
      <c r="B404" s="39" t="inlineStr">
        <is>
          <t>Trade and Other Receivables - Amounts due from group entities</t>
        </is>
      </c>
      <c r="C404" s="39" t="inlineStr">
        <is>
          <t>Please insert Trade and Other Receivables - Amounts due from group entities - Malta</t>
        </is>
      </c>
      <c r="D404" s="39" t="inlineStr">
        <is>
          <t>Assets - Non Current Assets</t>
        </is>
      </c>
      <c r="E404" s="39" t="inlineStr">
        <is>
          <t>Prudential</t>
        </is>
      </c>
      <c r="F404" s="39" t="b">
        <v>0</v>
      </c>
      <c r="G404" s="39" t="inlineStr">
        <is>
          <t>FINS_GI_11 &lt;&gt; "Yes"</t>
        </is>
      </c>
      <c r="H404" s="39" t="inlineStr">
        <is>
          <t>“Pure Account Information Service Provider” (FINS_GI_11) is not “Yes”</t>
        </is>
      </c>
      <c r="I404" s="39" t="inlineStr">
        <is>
          <t>Conditional</t>
        </is>
      </c>
      <c r="J404" s="39" t="inlineStr">
        <is>
          <t>array</t>
        </is>
      </c>
      <c r="K404" s="39" t="inlineStr">
        <is>
          <t>number</t>
        </is>
      </c>
      <c r="L404" s="39" t="inlineStr">
        <is>
          <t>currency</t>
        </is>
      </c>
      <c r="M404" s="39" t="inlineStr"/>
      <c r="N404" s="39" t="inlineStr">
        <is>
          <t>159000</t>
        </is>
      </c>
      <c r="O404" s="39" t="inlineStr">
        <is>
          <t>0</t>
        </is>
      </c>
      <c r="P404" s="39" t="inlineStr"/>
      <c r="Q404" s="39" t="inlineStr"/>
      <c r="R404" s="39" t="inlineStr">
        <is>
          <t>1</t>
        </is>
      </c>
      <c r="S404" s="39" t="inlineStr"/>
      <c r="T404" s="39" t="inlineStr"/>
      <c r="U404" s="39" t="inlineStr"/>
    </row>
    <row r="405">
      <c r="A405" s="26" t="inlineStr">
        <is>
          <t>FINS_PR_404_v1</t>
        </is>
      </c>
      <c r="B405" s="40" t="inlineStr">
        <is>
          <t>Trade and Other Receivables - Amounts due from group entities</t>
        </is>
      </c>
      <c r="C405" s="40" t="inlineStr">
        <is>
          <t>Please insert Trade and Other Receivables - Amounts due from group entities - EU/EEA</t>
        </is>
      </c>
      <c r="D405" s="40" t="inlineStr">
        <is>
          <t>Assets - Non Current Assets</t>
        </is>
      </c>
      <c r="E405" s="40" t="inlineStr">
        <is>
          <t>Prudential</t>
        </is>
      </c>
      <c r="F405" s="40" t="b">
        <v>0</v>
      </c>
      <c r="G405" s="40" t="inlineStr">
        <is>
          <t>FINS_GI_11 &lt;&gt; "Yes"</t>
        </is>
      </c>
      <c r="H405" s="40" t="inlineStr">
        <is>
          <t>“Pure Account Information Service Provider” (FINS_GI_11) is not “Yes”</t>
        </is>
      </c>
      <c r="I405" s="40" t="inlineStr">
        <is>
          <t>Conditional</t>
        </is>
      </c>
      <c r="J405" s="40" t="inlineStr">
        <is>
          <t>array</t>
        </is>
      </c>
      <c r="K405" s="40" t="inlineStr">
        <is>
          <t>number</t>
        </is>
      </c>
      <c r="L405" s="40" t="inlineStr">
        <is>
          <t>currency</t>
        </is>
      </c>
      <c r="M405" s="40" t="inlineStr"/>
      <c r="N405" s="40" t="inlineStr">
        <is>
          <t>159001</t>
        </is>
      </c>
      <c r="O405" s="40" t="inlineStr">
        <is>
          <t>0</t>
        </is>
      </c>
      <c r="P405" s="40" t="inlineStr"/>
      <c r="Q405" s="40" t="inlineStr"/>
      <c r="R405" s="40" t="inlineStr">
        <is>
          <t>1</t>
        </is>
      </c>
      <c r="S405" s="40" t="inlineStr"/>
      <c r="T405" s="40" t="inlineStr"/>
      <c r="U405" s="40" t="inlineStr"/>
    </row>
    <row r="406">
      <c r="A406" s="38" t="inlineStr">
        <is>
          <t>FINS_PR_405_v1</t>
        </is>
      </c>
      <c r="B406" s="39" t="inlineStr">
        <is>
          <t>Trade and Other Receivables - Amounts due from group entities</t>
        </is>
      </c>
      <c r="C406" s="39" t="inlineStr">
        <is>
          <t>Please insert Trade and Other Receivables - Amounts due from group entities - RoW</t>
        </is>
      </c>
      <c r="D406" s="39" t="inlineStr">
        <is>
          <t>Assets - Non Current Assets</t>
        </is>
      </c>
      <c r="E406" s="39" t="inlineStr">
        <is>
          <t>Prudential</t>
        </is>
      </c>
      <c r="F406" s="39" t="b">
        <v>0</v>
      </c>
      <c r="G406" s="39" t="inlineStr">
        <is>
          <t>FINS_GI_11 &lt;&gt; "Yes"</t>
        </is>
      </c>
      <c r="H406" s="39" t="inlineStr">
        <is>
          <t>“Pure Account Information Service Provider” (FINS_GI_11) is not “Yes”</t>
        </is>
      </c>
      <c r="I406" s="39" t="inlineStr">
        <is>
          <t>Conditional</t>
        </is>
      </c>
      <c r="J406" s="39" t="inlineStr">
        <is>
          <t>array</t>
        </is>
      </c>
      <c r="K406" s="39" t="inlineStr">
        <is>
          <t>number</t>
        </is>
      </c>
      <c r="L406" s="39" t="inlineStr">
        <is>
          <t>currency</t>
        </is>
      </c>
      <c r="M406" s="39" t="inlineStr"/>
      <c r="N406" s="39" t="inlineStr">
        <is>
          <t>159002</t>
        </is>
      </c>
      <c r="O406" s="39" t="inlineStr">
        <is>
          <t>0</t>
        </is>
      </c>
      <c r="P406" s="39" t="inlineStr"/>
      <c r="Q406" s="39" t="inlineStr"/>
      <c r="R406" s="39" t="inlineStr">
        <is>
          <t>1</t>
        </is>
      </c>
      <c r="S406" s="39" t="inlineStr"/>
      <c r="T406" s="39" t="inlineStr"/>
      <c r="U406" s="39" t="inlineStr"/>
    </row>
    <row r="407">
      <c r="A407" s="26" t="inlineStr">
        <is>
          <t>FINS_PR_406_v1</t>
        </is>
      </c>
      <c r="B407" s="40" t="inlineStr">
        <is>
          <t>Trade and Other Receivables - Amounts due from third parties</t>
        </is>
      </c>
      <c r="C407" s="40" t="inlineStr">
        <is>
          <t>Please insert Trade and Other Receivables - Amounts due from third parties - Malta</t>
        </is>
      </c>
      <c r="D407" s="40" t="inlineStr">
        <is>
          <t>Assets - Non Current Assets</t>
        </is>
      </c>
      <c r="E407" s="40" t="inlineStr">
        <is>
          <t>Prudential</t>
        </is>
      </c>
      <c r="F407" s="40" t="b">
        <v>0</v>
      </c>
      <c r="G407" s="40" t="inlineStr">
        <is>
          <t>FINS_GI_11 &lt;&gt; "Yes"</t>
        </is>
      </c>
      <c r="H407" s="40" t="inlineStr">
        <is>
          <t>“Pure Account Information Service Provider” (FINS_GI_11) is not “Yes”</t>
        </is>
      </c>
      <c r="I407" s="40" t="inlineStr">
        <is>
          <t>Conditional</t>
        </is>
      </c>
      <c r="J407" s="40" t="inlineStr">
        <is>
          <t>array</t>
        </is>
      </c>
      <c r="K407" s="40" t="inlineStr">
        <is>
          <t>number</t>
        </is>
      </c>
      <c r="L407" s="40" t="inlineStr">
        <is>
          <t>currency</t>
        </is>
      </c>
      <c r="M407" s="40" t="inlineStr"/>
      <c r="N407" s="40" t="inlineStr">
        <is>
          <t>160000</t>
        </is>
      </c>
      <c r="O407" s="40" t="inlineStr">
        <is>
          <t>0</t>
        </is>
      </c>
      <c r="P407" s="40" t="inlineStr"/>
      <c r="Q407" s="40" t="inlineStr"/>
      <c r="R407" s="40" t="inlineStr">
        <is>
          <t>1</t>
        </is>
      </c>
      <c r="S407" s="40" t="inlineStr"/>
      <c r="T407" s="40" t="inlineStr"/>
      <c r="U407" s="40" t="inlineStr"/>
    </row>
    <row r="408">
      <c r="A408" s="38" t="inlineStr">
        <is>
          <t>FINS_PR_407_v1</t>
        </is>
      </c>
      <c r="B408" s="39" t="inlineStr">
        <is>
          <t>Trade and Other Receivables - Amounts due from third parties</t>
        </is>
      </c>
      <c r="C408" s="39" t="inlineStr">
        <is>
          <t>Please insert Trade and Other Receivables - Amounts due from third parties - EU/EEA</t>
        </is>
      </c>
      <c r="D408" s="39" t="inlineStr">
        <is>
          <t>Assets - Non Current Assets</t>
        </is>
      </c>
      <c r="E408" s="39" t="inlineStr">
        <is>
          <t>Prudential</t>
        </is>
      </c>
      <c r="F408" s="39" t="b">
        <v>0</v>
      </c>
      <c r="G408" s="39" t="inlineStr">
        <is>
          <t>FINS_GI_11 &lt;&gt; "Yes"</t>
        </is>
      </c>
      <c r="H408" s="39" t="inlineStr">
        <is>
          <t>“Pure Account Information Service Provider” (FINS_GI_11) is not “Yes”</t>
        </is>
      </c>
      <c r="I408" s="39" t="inlineStr">
        <is>
          <t>Conditional</t>
        </is>
      </c>
      <c r="J408" s="39" t="inlineStr">
        <is>
          <t>array</t>
        </is>
      </c>
      <c r="K408" s="39" t="inlineStr">
        <is>
          <t>number</t>
        </is>
      </c>
      <c r="L408" s="39" t="inlineStr">
        <is>
          <t>currency</t>
        </is>
      </c>
      <c r="M408" s="39" t="inlineStr"/>
      <c r="N408" s="39" t="inlineStr">
        <is>
          <t>160001</t>
        </is>
      </c>
      <c r="O408" s="39" t="inlineStr">
        <is>
          <t>0</t>
        </is>
      </c>
      <c r="P408" s="39" t="inlineStr"/>
      <c r="Q408" s="39" t="inlineStr"/>
      <c r="R408" s="39" t="inlineStr">
        <is>
          <t>1</t>
        </is>
      </c>
      <c r="S408" s="39" t="inlineStr"/>
      <c r="T408" s="39" t="inlineStr"/>
      <c r="U408" s="39" t="inlineStr"/>
    </row>
    <row r="409">
      <c r="A409" s="26" t="inlineStr">
        <is>
          <t>FINS_PR_408_v1</t>
        </is>
      </c>
      <c r="B409" s="40" t="inlineStr">
        <is>
          <t>Trade and Other Receivables - Amounts due from third parties</t>
        </is>
      </c>
      <c r="C409" s="40" t="inlineStr">
        <is>
          <t>Please insert Trade and Other Receivables - Amounts due from third parties - RoW</t>
        </is>
      </c>
      <c r="D409" s="40" t="inlineStr">
        <is>
          <t>Assets - Non Current Assets</t>
        </is>
      </c>
      <c r="E409" s="40" t="inlineStr">
        <is>
          <t>Prudential</t>
        </is>
      </c>
      <c r="F409" s="40" t="b">
        <v>0</v>
      </c>
      <c r="G409" s="40" t="inlineStr">
        <is>
          <t>FINS_GI_11 &lt;&gt; "Yes"</t>
        </is>
      </c>
      <c r="H409" s="40" t="inlineStr">
        <is>
          <t>“Pure Account Information Service Provider” (FINS_GI_11) is not “Yes”</t>
        </is>
      </c>
      <c r="I409" s="40" t="inlineStr">
        <is>
          <t>Conditional</t>
        </is>
      </c>
      <c r="J409" s="40" t="inlineStr">
        <is>
          <t>array</t>
        </is>
      </c>
      <c r="K409" s="40" t="inlineStr">
        <is>
          <t>number</t>
        </is>
      </c>
      <c r="L409" s="40" t="inlineStr">
        <is>
          <t>currency</t>
        </is>
      </c>
      <c r="M409" s="40" t="inlineStr"/>
      <c r="N409" s="40" t="inlineStr">
        <is>
          <t>160002</t>
        </is>
      </c>
      <c r="O409" s="40" t="inlineStr">
        <is>
          <t>0</t>
        </is>
      </c>
      <c r="P409" s="40" t="inlineStr"/>
      <c r="Q409" s="40" t="inlineStr"/>
      <c r="R409" s="40" t="inlineStr">
        <is>
          <t>1</t>
        </is>
      </c>
      <c r="S409" s="40" t="inlineStr"/>
      <c r="T409" s="40" t="inlineStr"/>
      <c r="U409" s="40" t="inlineStr"/>
    </row>
    <row r="410">
      <c r="A410" s="38" t="inlineStr">
        <is>
          <t>FINS_PR_409_v1</t>
        </is>
      </c>
      <c r="B410" s="39" t="inlineStr">
        <is>
          <t>Trade and Other Receivables - Deferred Tax</t>
        </is>
      </c>
      <c r="C410" s="39" t="inlineStr">
        <is>
          <t>Please insert Trade and Other Receivables - Deferred Tax - Malta</t>
        </is>
      </c>
      <c r="D410" s="39" t="inlineStr">
        <is>
          <t>Assets - Non Current Assets</t>
        </is>
      </c>
      <c r="E410" s="39" t="inlineStr">
        <is>
          <t>Prudential</t>
        </is>
      </c>
      <c r="F410" s="39" t="b">
        <v>0</v>
      </c>
      <c r="G410" s="39" t="inlineStr">
        <is>
          <t>FINS_GI_11 &lt;&gt; "Yes"</t>
        </is>
      </c>
      <c r="H410" s="39" t="inlineStr">
        <is>
          <t>“Pure Account Information Service Provider” (FINS_GI_11) is not “Yes”</t>
        </is>
      </c>
      <c r="I410" s="39" t="inlineStr">
        <is>
          <t>Conditional</t>
        </is>
      </c>
      <c r="J410" s="39" t="inlineStr">
        <is>
          <t>array</t>
        </is>
      </c>
      <c r="K410" s="39" t="inlineStr">
        <is>
          <t>number</t>
        </is>
      </c>
      <c r="L410" s="39" t="inlineStr">
        <is>
          <t>currency</t>
        </is>
      </c>
      <c r="M410" s="39" t="inlineStr"/>
      <c r="N410" s="39" t="inlineStr">
        <is>
          <t>161000</t>
        </is>
      </c>
      <c r="O410" s="39" t="inlineStr">
        <is>
          <t>0</t>
        </is>
      </c>
      <c r="P410" s="39" t="inlineStr"/>
      <c r="Q410" s="39" t="inlineStr"/>
      <c r="R410" s="39" t="inlineStr">
        <is>
          <t>1</t>
        </is>
      </c>
      <c r="S410" s="39" t="inlineStr"/>
      <c r="T410" s="39" t="inlineStr"/>
      <c r="U410" s="39" t="inlineStr"/>
    </row>
    <row r="411">
      <c r="A411" s="26" t="inlineStr">
        <is>
          <t>FINS_PR_410_v1</t>
        </is>
      </c>
      <c r="B411" s="40" t="inlineStr">
        <is>
          <t>Trade and Other Receivables - Deferred Tax</t>
        </is>
      </c>
      <c r="C411" s="40" t="inlineStr">
        <is>
          <t>Please insert Trade and Other Receivables - Deferred Tax - EU/EEA</t>
        </is>
      </c>
      <c r="D411" s="40" t="inlineStr">
        <is>
          <t>Assets - Non Current Assets</t>
        </is>
      </c>
      <c r="E411" s="40" t="inlineStr">
        <is>
          <t>Prudential</t>
        </is>
      </c>
      <c r="F411" s="40" t="b">
        <v>0</v>
      </c>
      <c r="G411" s="40" t="inlineStr">
        <is>
          <t>FINS_GI_11 &lt;&gt; "Yes"</t>
        </is>
      </c>
      <c r="H411" s="40" t="inlineStr">
        <is>
          <t>“Pure Account Information Service Provider” (FINS_GI_11) is not “Yes”</t>
        </is>
      </c>
      <c r="I411" s="40" t="inlineStr">
        <is>
          <t>Conditional</t>
        </is>
      </c>
      <c r="J411" s="40" t="inlineStr">
        <is>
          <t>array</t>
        </is>
      </c>
      <c r="K411" s="40" t="inlineStr">
        <is>
          <t>number</t>
        </is>
      </c>
      <c r="L411" s="40" t="inlineStr">
        <is>
          <t>currency</t>
        </is>
      </c>
      <c r="M411" s="40" t="inlineStr"/>
      <c r="N411" s="40" t="inlineStr">
        <is>
          <t>161001</t>
        </is>
      </c>
      <c r="O411" s="40" t="inlineStr">
        <is>
          <t>0</t>
        </is>
      </c>
      <c r="P411" s="40" t="inlineStr"/>
      <c r="Q411" s="40" t="inlineStr"/>
      <c r="R411" s="40" t="inlineStr">
        <is>
          <t>1</t>
        </is>
      </c>
      <c r="S411" s="40" t="inlineStr"/>
      <c r="T411" s="40" t="inlineStr"/>
      <c r="U411" s="40" t="inlineStr"/>
    </row>
    <row r="412">
      <c r="A412" s="38" t="inlineStr">
        <is>
          <t>FINS_PR_411_v1</t>
        </is>
      </c>
      <c r="B412" s="39" t="inlineStr">
        <is>
          <t>Trade and Other Receivables - Deferred Tax</t>
        </is>
      </c>
      <c r="C412" s="39" t="inlineStr">
        <is>
          <t>Please insert Trade and Other Receivables - Deferred Tax - RoW</t>
        </is>
      </c>
      <c r="D412" s="39" t="inlineStr">
        <is>
          <t>Assets - Non Current Assets</t>
        </is>
      </c>
      <c r="E412" s="39" t="inlineStr">
        <is>
          <t>Prudential</t>
        </is>
      </c>
      <c r="F412" s="39" t="b">
        <v>0</v>
      </c>
      <c r="G412" s="39" t="inlineStr">
        <is>
          <t>FINS_GI_11 &lt;&gt; "Yes"</t>
        </is>
      </c>
      <c r="H412" s="39" t="inlineStr">
        <is>
          <t>“Pure Account Information Service Provider” (FINS_GI_11) is not “Yes”</t>
        </is>
      </c>
      <c r="I412" s="39" t="inlineStr">
        <is>
          <t>Conditional</t>
        </is>
      </c>
      <c r="J412" s="39" t="inlineStr">
        <is>
          <t>array</t>
        </is>
      </c>
      <c r="K412" s="39" t="inlineStr">
        <is>
          <t>number</t>
        </is>
      </c>
      <c r="L412" s="39" t="inlineStr">
        <is>
          <t>currency</t>
        </is>
      </c>
      <c r="M412" s="39" t="inlineStr"/>
      <c r="N412" s="39" t="inlineStr">
        <is>
          <t>161002</t>
        </is>
      </c>
      <c r="O412" s="39" t="inlineStr">
        <is>
          <t>0</t>
        </is>
      </c>
      <c r="P412" s="39" t="inlineStr"/>
      <c r="Q412" s="39" t="inlineStr"/>
      <c r="R412" s="39" t="inlineStr">
        <is>
          <t>1</t>
        </is>
      </c>
      <c r="S412" s="39" t="inlineStr"/>
      <c r="T412" s="39" t="inlineStr"/>
      <c r="U412" s="39" t="inlineStr"/>
    </row>
    <row r="413">
      <c r="A413" s="26" t="inlineStr">
        <is>
          <t>FINS_PR_412_v1</t>
        </is>
      </c>
      <c r="B413" s="40" t="inlineStr">
        <is>
          <t>Trade and Other Receivables - Other receivables</t>
        </is>
      </c>
      <c r="C413" s="40" t="inlineStr">
        <is>
          <t>Please insert Trade and Other Receivables - Other receivables - Malta</t>
        </is>
      </c>
      <c r="D413" s="40" t="inlineStr">
        <is>
          <t>Assets - Non Current Assets</t>
        </is>
      </c>
      <c r="E413" s="40" t="inlineStr">
        <is>
          <t>Prudential</t>
        </is>
      </c>
      <c r="F413" s="40" t="b">
        <v>0</v>
      </c>
      <c r="G413" s="40" t="inlineStr">
        <is>
          <t>FINS_GI_11 &lt;&gt; "Yes"</t>
        </is>
      </c>
      <c r="H413" s="40" t="inlineStr">
        <is>
          <t>“Pure Account Information Service Provider” (FINS_GI_11) is not “Yes”</t>
        </is>
      </c>
      <c r="I413" s="40" t="inlineStr">
        <is>
          <t>Conditional</t>
        </is>
      </c>
      <c r="J413" s="40" t="inlineStr">
        <is>
          <t>array</t>
        </is>
      </c>
      <c r="K413" s="40" t="inlineStr">
        <is>
          <t>number</t>
        </is>
      </c>
      <c r="L413" s="40" t="inlineStr">
        <is>
          <t>currency</t>
        </is>
      </c>
      <c r="M413" s="40" t="inlineStr"/>
      <c r="N413" s="40" t="inlineStr">
        <is>
          <t>162000</t>
        </is>
      </c>
      <c r="O413" s="40" t="inlineStr">
        <is>
          <t>0</t>
        </is>
      </c>
      <c r="P413" s="40" t="inlineStr"/>
      <c r="Q413" s="40" t="inlineStr"/>
      <c r="R413" s="40" t="inlineStr">
        <is>
          <t>1</t>
        </is>
      </c>
      <c r="S413" s="40" t="inlineStr"/>
      <c r="T413" s="40" t="inlineStr"/>
      <c r="U413" s="40" t="inlineStr"/>
    </row>
    <row r="414">
      <c r="A414" s="38" t="inlineStr">
        <is>
          <t>FINS_PR_413_v1</t>
        </is>
      </c>
      <c r="B414" s="39" t="inlineStr">
        <is>
          <t>Trade and Other Receivables - Other receivables</t>
        </is>
      </c>
      <c r="C414" s="39" t="inlineStr">
        <is>
          <t>Please insert Trade and Other Receivables - Other receivables - EU/EEA</t>
        </is>
      </c>
      <c r="D414" s="39" t="inlineStr">
        <is>
          <t>Assets - Non Current Assets</t>
        </is>
      </c>
      <c r="E414" s="39" t="inlineStr">
        <is>
          <t>Prudential</t>
        </is>
      </c>
      <c r="F414" s="39" t="b">
        <v>0</v>
      </c>
      <c r="G414" s="39" t="inlineStr">
        <is>
          <t>FINS_GI_11 &lt;&gt; "Yes"</t>
        </is>
      </c>
      <c r="H414" s="39" t="inlineStr">
        <is>
          <t>“Pure Account Information Service Provider” (FINS_GI_11) is not “Yes”</t>
        </is>
      </c>
      <c r="I414" s="39" t="inlineStr">
        <is>
          <t>Conditional</t>
        </is>
      </c>
      <c r="J414" s="39" t="inlineStr">
        <is>
          <t>array</t>
        </is>
      </c>
      <c r="K414" s="39" t="inlineStr">
        <is>
          <t>number</t>
        </is>
      </c>
      <c r="L414" s="39" t="inlineStr">
        <is>
          <t>currency</t>
        </is>
      </c>
      <c r="M414" s="39" t="inlineStr"/>
      <c r="N414" s="39" t="inlineStr">
        <is>
          <t>162001</t>
        </is>
      </c>
      <c r="O414" s="39" t="inlineStr">
        <is>
          <t>0</t>
        </is>
      </c>
      <c r="P414" s="39" t="inlineStr"/>
      <c r="Q414" s="39" t="inlineStr"/>
      <c r="R414" s="39" t="inlineStr">
        <is>
          <t>1</t>
        </is>
      </c>
      <c r="S414" s="39" t="inlineStr"/>
      <c r="T414" s="39" t="inlineStr"/>
      <c r="U414" s="39" t="inlineStr"/>
    </row>
    <row r="415">
      <c r="A415" s="26" t="inlineStr">
        <is>
          <t>FINS_PR_414_v1</t>
        </is>
      </c>
      <c r="B415" s="40" t="inlineStr">
        <is>
          <t>Trade and Other Receivables - Other receivables</t>
        </is>
      </c>
      <c r="C415" s="40" t="inlineStr">
        <is>
          <t>Please insert Trade and Other Receivables - Other receivables - RoW</t>
        </is>
      </c>
      <c r="D415" s="40" t="inlineStr">
        <is>
          <t>Assets - Non Current Assets</t>
        </is>
      </c>
      <c r="E415" s="40" t="inlineStr">
        <is>
          <t>Prudential</t>
        </is>
      </c>
      <c r="F415" s="40" t="b">
        <v>0</v>
      </c>
      <c r="G415" s="40" t="inlineStr">
        <is>
          <t>FINS_GI_11 &lt;&gt; "Yes"</t>
        </is>
      </c>
      <c r="H415" s="40" t="inlineStr">
        <is>
          <t>“Pure Account Information Service Provider” (FINS_GI_11) is not “Yes”</t>
        </is>
      </c>
      <c r="I415" s="40" t="inlineStr">
        <is>
          <t>Conditional</t>
        </is>
      </c>
      <c r="J415" s="40" t="inlineStr">
        <is>
          <t>array</t>
        </is>
      </c>
      <c r="K415" s="40" t="inlineStr">
        <is>
          <t>number</t>
        </is>
      </c>
      <c r="L415" s="40" t="inlineStr">
        <is>
          <t>currency</t>
        </is>
      </c>
      <c r="M415" s="40" t="inlineStr"/>
      <c r="N415" s="40" t="inlineStr">
        <is>
          <t>162002</t>
        </is>
      </c>
      <c r="O415" s="40" t="inlineStr">
        <is>
          <t>0</t>
        </is>
      </c>
      <c r="P415" s="40" t="inlineStr"/>
      <c r="Q415" s="40" t="inlineStr"/>
      <c r="R415" s="40" t="inlineStr">
        <is>
          <t>1</t>
        </is>
      </c>
      <c r="S415" s="40" t="inlineStr"/>
      <c r="T415" s="40" t="inlineStr"/>
      <c r="U415" s="40" t="inlineStr"/>
    </row>
    <row r="416">
      <c r="A416" s="38" t="inlineStr">
        <is>
          <t>FINS_PR_415_v1</t>
        </is>
      </c>
      <c r="B416" s="39" t="inlineStr">
        <is>
          <t>Kindly provide detail on 'Trade and Other Receivables - Other receivables'</t>
        </is>
      </c>
      <c r="C416" s="39" t="inlineStr">
        <is>
          <t>Kindly provide detail on 'Trade and Other Receivables - Other receivables'</t>
        </is>
      </c>
      <c r="D416" s="39" t="inlineStr">
        <is>
          <t>Assets - Non Current Assets</t>
        </is>
      </c>
      <c r="E416" s="39" t="inlineStr">
        <is>
          <t>Prudential</t>
        </is>
      </c>
      <c r="F416" s="39" t="b">
        <v>0</v>
      </c>
      <c r="G416" s="39" t="inlineStr">
        <is>
          <t>AND(OR(FINS_PR_412 &gt; 0, FINS_PR_413 &gt; 0, FINS_PR_414 &gt; 0), FINS_GI_11 &lt;&gt; "Yes")</t>
        </is>
      </c>
      <c r="H416" s="39" t="inlineStr">
        <is>
          <t>All of these conditions must be met: At least one of these conditions must be met: “Trade and Other Receivables - Other receivables” (FINS_PR_412) is greater than “0”; or “Trade and Other Receivables - Other receivables” (FINS_PR_413) is greater than “0”; or “Trade and Other Receivables - Other receivables” (FINS_PR_414) is greater than “0”; and “Pure Account Information Service Provider” (FINS_GI_11) is not “Yes”</t>
        </is>
      </c>
      <c r="I416" s="39" t="inlineStr">
        <is>
          <t>Conditional</t>
        </is>
      </c>
      <c r="J416" s="39" t="inlineStr">
        <is>
          <t>string</t>
        </is>
      </c>
      <c r="K416" s="39" t="inlineStr"/>
      <c r="L416" s="39" t="inlineStr"/>
      <c r="M416" s="39" t="inlineStr"/>
      <c r="N416" s="39" t="inlineStr">
        <is>
          <t>detail</t>
        </is>
      </c>
      <c r="O416" s="39" t="inlineStr"/>
      <c r="P416" s="39" t="inlineStr"/>
      <c r="Q416" s="39" t="inlineStr"/>
      <c r="R416" s="39" t="inlineStr"/>
      <c r="S416" s="39" t="inlineStr">
        <is>
          <t>0</t>
        </is>
      </c>
      <c r="T416" s="39" t="inlineStr"/>
      <c r="U416" s="39" t="inlineStr"/>
    </row>
    <row r="417">
      <c r="A417" s="26" t="inlineStr">
        <is>
          <t>FINS_PR_416_v1</t>
        </is>
      </c>
      <c r="B417" s="40" t="inlineStr">
        <is>
          <t>Cash and Cash Equivalents - Term Deposits</t>
        </is>
      </c>
      <c r="C417" s="40" t="inlineStr">
        <is>
          <t>Please insert Cash and Cash Equivalents - Term Deposits</t>
        </is>
      </c>
      <c r="D417" s="40" t="inlineStr">
        <is>
          <t>Assets - Non Current Assets</t>
        </is>
      </c>
      <c r="E417" s="40" t="inlineStr">
        <is>
          <t>Prudential</t>
        </is>
      </c>
      <c r="F417" s="40" t="b">
        <v>0</v>
      </c>
      <c r="G417" s="40" t="inlineStr">
        <is>
          <t>FINS_GI_11 &lt;&gt; "Yes"</t>
        </is>
      </c>
      <c r="H417" s="40" t="inlineStr">
        <is>
          <t>“Pure Account Information Service Provider” (FINS_GI_11) is not “Yes”</t>
        </is>
      </c>
      <c r="I417" s="40" t="inlineStr">
        <is>
          <t>Conditional</t>
        </is>
      </c>
      <c r="J417" s="40" t="inlineStr">
        <is>
          <t>array</t>
        </is>
      </c>
      <c r="K417" s="40" t="inlineStr">
        <is>
          <t>number</t>
        </is>
      </c>
      <c r="L417" s="40" t="inlineStr">
        <is>
          <t>currency</t>
        </is>
      </c>
      <c r="M417" s="40" t="inlineStr"/>
      <c r="N417" s="40" t="inlineStr">
        <is>
          <t>163000</t>
        </is>
      </c>
      <c r="O417" s="40" t="inlineStr">
        <is>
          <t>0</t>
        </is>
      </c>
      <c r="P417" s="40" t="inlineStr"/>
      <c r="Q417" s="40" t="inlineStr"/>
      <c r="R417" s="40" t="inlineStr">
        <is>
          <t>1</t>
        </is>
      </c>
      <c r="S417" s="40" t="inlineStr"/>
      <c r="T417" s="40" t="inlineStr"/>
      <c r="U417" s="40" t="inlineStr"/>
    </row>
    <row r="418">
      <c r="A418" s="38" t="inlineStr">
        <is>
          <t>FINS_PR_417_v1</t>
        </is>
      </c>
      <c r="B418" s="39" t="inlineStr">
        <is>
          <t>Cash and Cash Equivalents - Term Deposits</t>
        </is>
      </c>
      <c r="C418" s="39" t="inlineStr">
        <is>
          <t>Please insert Cash and Cash Equivalents - Term Deposits</t>
        </is>
      </c>
      <c r="D418" s="39" t="inlineStr">
        <is>
          <t>Assets - Non Current Assets</t>
        </is>
      </c>
      <c r="E418" s="39" t="inlineStr">
        <is>
          <t>Prudential</t>
        </is>
      </c>
      <c r="F418" s="39" t="b">
        <v>0</v>
      </c>
      <c r="G418" s="39" t="inlineStr">
        <is>
          <t>FINS_GI_11 &lt;&gt; "Yes"</t>
        </is>
      </c>
      <c r="H418" s="39" t="inlineStr">
        <is>
          <t>“Pure Account Information Service Provider” (FINS_GI_11) is not “Yes”</t>
        </is>
      </c>
      <c r="I418" s="39" t="inlineStr">
        <is>
          <t>Conditional</t>
        </is>
      </c>
      <c r="J418" s="39" t="inlineStr">
        <is>
          <t>array</t>
        </is>
      </c>
      <c r="K418" s="39" t="inlineStr">
        <is>
          <t>number</t>
        </is>
      </c>
      <c r="L418" s="39" t="inlineStr">
        <is>
          <t>currency</t>
        </is>
      </c>
      <c r="M418" s="39" t="inlineStr"/>
      <c r="N418" s="39" t="inlineStr">
        <is>
          <t>163001</t>
        </is>
      </c>
      <c r="O418" s="39" t="inlineStr">
        <is>
          <t>0</t>
        </is>
      </c>
      <c r="P418" s="39" t="inlineStr"/>
      <c r="Q418" s="39" t="inlineStr"/>
      <c r="R418" s="39" t="inlineStr">
        <is>
          <t>1</t>
        </is>
      </c>
      <c r="S418" s="39" t="inlineStr"/>
      <c r="T418" s="39" t="inlineStr"/>
      <c r="U418" s="39" t="inlineStr"/>
    </row>
    <row r="419">
      <c r="A419" s="26" t="inlineStr">
        <is>
          <t>FINS_PR_418_v1</t>
        </is>
      </c>
      <c r="B419" s="40" t="inlineStr">
        <is>
          <t>Cash and Cash Equivalents - Term Deposits</t>
        </is>
      </c>
      <c r="C419" s="40" t="inlineStr">
        <is>
          <t>Please insert Cash and Cash Equivalents - Term Deposits</t>
        </is>
      </c>
      <c r="D419" s="40" t="inlineStr">
        <is>
          <t>Assets - Non Current Assets</t>
        </is>
      </c>
      <c r="E419" s="40" t="inlineStr">
        <is>
          <t>Prudential</t>
        </is>
      </c>
      <c r="F419" s="40" t="b">
        <v>0</v>
      </c>
      <c r="G419" s="40" t="inlineStr">
        <is>
          <t>FINS_GI_11 &lt;&gt; "Yes"</t>
        </is>
      </c>
      <c r="H419" s="40" t="inlineStr">
        <is>
          <t>“Pure Account Information Service Provider” (FINS_GI_11) is not “Yes”</t>
        </is>
      </c>
      <c r="I419" s="40" t="inlineStr">
        <is>
          <t>Conditional</t>
        </is>
      </c>
      <c r="J419" s="40" t="inlineStr">
        <is>
          <t>array</t>
        </is>
      </c>
      <c r="K419" s="40" t="inlineStr">
        <is>
          <t>number</t>
        </is>
      </c>
      <c r="L419" s="40" t="inlineStr">
        <is>
          <t>currency</t>
        </is>
      </c>
      <c r="M419" s="40" t="inlineStr"/>
      <c r="N419" s="40" t="inlineStr">
        <is>
          <t>163002</t>
        </is>
      </c>
      <c r="O419" s="40" t="inlineStr">
        <is>
          <t>0</t>
        </is>
      </c>
      <c r="P419" s="40" t="inlineStr"/>
      <c r="Q419" s="40" t="inlineStr"/>
      <c r="R419" s="40" t="inlineStr">
        <is>
          <t>1</t>
        </is>
      </c>
      <c r="S419" s="40" t="inlineStr"/>
      <c r="T419" s="40" t="inlineStr"/>
      <c r="U419" s="40" t="inlineStr"/>
    </row>
    <row r="420">
      <c r="A420" s="38" t="inlineStr">
        <is>
          <t>FINS_PR_419_v1</t>
        </is>
      </c>
      <c r="B420" s="39" t="inlineStr">
        <is>
          <t>Cash and Cash Equivalents - Restricted cash</t>
        </is>
      </c>
      <c r="C420" s="39" t="inlineStr">
        <is>
          <t>Please insert Cash and Cash Equivalents - Restricted cash</t>
        </is>
      </c>
      <c r="D420" s="39" t="inlineStr">
        <is>
          <t>Assets - Non Current Assets</t>
        </is>
      </c>
      <c r="E420" s="39" t="inlineStr">
        <is>
          <t>Prudential</t>
        </is>
      </c>
      <c r="F420" s="39" t="b">
        <v>0</v>
      </c>
      <c r="G420" s="39" t="inlineStr">
        <is>
          <t>FINS_GI_11 &lt;&gt; "Yes"</t>
        </is>
      </c>
      <c r="H420" s="39" t="inlineStr">
        <is>
          <t>“Pure Account Information Service Provider” (FINS_GI_11) is not “Yes”</t>
        </is>
      </c>
      <c r="I420" s="39" t="inlineStr">
        <is>
          <t>Conditional</t>
        </is>
      </c>
      <c r="J420" s="39" t="inlineStr">
        <is>
          <t>array</t>
        </is>
      </c>
      <c r="K420" s="39" t="inlineStr">
        <is>
          <t>number</t>
        </is>
      </c>
      <c r="L420" s="39" t="inlineStr">
        <is>
          <t>currency</t>
        </is>
      </c>
      <c r="M420" s="39" t="inlineStr"/>
      <c r="N420" s="39" t="inlineStr">
        <is>
          <t>164000</t>
        </is>
      </c>
      <c r="O420" s="39" t="inlineStr">
        <is>
          <t>0</t>
        </is>
      </c>
      <c r="P420" s="39" t="inlineStr"/>
      <c r="Q420" s="39" t="inlineStr"/>
      <c r="R420" s="39" t="inlineStr">
        <is>
          <t>1</t>
        </is>
      </c>
      <c r="S420" s="39" t="inlineStr"/>
      <c r="T420" s="39" t="inlineStr"/>
      <c r="U420" s="39" t="inlineStr"/>
    </row>
    <row r="421">
      <c r="A421" s="26" t="inlineStr">
        <is>
          <t>FINS_PR_420_v1</t>
        </is>
      </c>
      <c r="B421" s="40" t="inlineStr">
        <is>
          <t>Cash and Cash Equivalents - Restricted cash</t>
        </is>
      </c>
      <c r="C421" s="40" t="inlineStr">
        <is>
          <t>Please insert Cash and Cash Equivalents - Restricted cash</t>
        </is>
      </c>
      <c r="D421" s="40" t="inlineStr">
        <is>
          <t>Assets - Non Current Assets</t>
        </is>
      </c>
      <c r="E421" s="40" t="inlineStr">
        <is>
          <t>Prudential</t>
        </is>
      </c>
      <c r="F421" s="40" t="b">
        <v>0</v>
      </c>
      <c r="G421" s="40" t="inlineStr">
        <is>
          <t>FINS_GI_11 &lt;&gt; "Yes"</t>
        </is>
      </c>
      <c r="H421" s="40" t="inlineStr">
        <is>
          <t>“Pure Account Information Service Provider” (FINS_GI_11) is not “Yes”</t>
        </is>
      </c>
      <c r="I421" s="40" t="inlineStr">
        <is>
          <t>Conditional</t>
        </is>
      </c>
      <c r="J421" s="40" t="inlineStr">
        <is>
          <t>array</t>
        </is>
      </c>
      <c r="K421" s="40" t="inlineStr">
        <is>
          <t>number</t>
        </is>
      </c>
      <c r="L421" s="40" t="inlineStr">
        <is>
          <t>currency</t>
        </is>
      </c>
      <c r="M421" s="40" t="inlineStr"/>
      <c r="N421" s="40" t="inlineStr">
        <is>
          <t>164001</t>
        </is>
      </c>
      <c r="O421" s="40" t="inlineStr">
        <is>
          <t>0</t>
        </is>
      </c>
      <c r="P421" s="40" t="inlineStr"/>
      <c r="Q421" s="40" t="inlineStr"/>
      <c r="R421" s="40" t="inlineStr">
        <is>
          <t>1</t>
        </is>
      </c>
      <c r="S421" s="40" t="inlineStr"/>
      <c r="T421" s="40" t="inlineStr"/>
      <c r="U421" s="40" t="inlineStr"/>
    </row>
    <row r="422">
      <c r="A422" s="38" t="inlineStr">
        <is>
          <t>FINS_PR_421_v1</t>
        </is>
      </c>
      <c r="B422" s="39" t="inlineStr">
        <is>
          <t>Cash and Cash Equivalents - Restricted cash</t>
        </is>
      </c>
      <c r="C422" s="39" t="inlineStr">
        <is>
          <t>Please insert Cash and Cash Equivalents - Restricted cash</t>
        </is>
      </c>
      <c r="D422" s="39" t="inlineStr">
        <is>
          <t>Assets - Non Current Assets</t>
        </is>
      </c>
      <c r="E422" s="39" t="inlineStr">
        <is>
          <t>Prudential</t>
        </is>
      </c>
      <c r="F422" s="39" t="b">
        <v>0</v>
      </c>
      <c r="G422" s="39" t="inlineStr">
        <is>
          <t>FINS_GI_11 &lt;&gt; "Yes"</t>
        </is>
      </c>
      <c r="H422" s="39" t="inlineStr">
        <is>
          <t>“Pure Account Information Service Provider” (FINS_GI_11) is not “Yes”</t>
        </is>
      </c>
      <c r="I422" s="39" t="inlineStr">
        <is>
          <t>Conditional</t>
        </is>
      </c>
      <c r="J422" s="39" t="inlineStr">
        <is>
          <t>array</t>
        </is>
      </c>
      <c r="K422" s="39" t="inlineStr">
        <is>
          <t>number</t>
        </is>
      </c>
      <c r="L422" s="39" t="inlineStr">
        <is>
          <t>currency</t>
        </is>
      </c>
      <c r="M422" s="39" t="inlineStr"/>
      <c r="N422" s="39" t="inlineStr">
        <is>
          <t>164002</t>
        </is>
      </c>
      <c r="O422" s="39" t="inlineStr">
        <is>
          <t>0</t>
        </is>
      </c>
      <c r="P422" s="39" t="inlineStr"/>
      <c r="Q422" s="39" t="inlineStr"/>
      <c r="R422" s="39" t="inlineStr">
        <is>
          <t>1</t>
        </is>
      </c>
      <c r="S422" s="39" t="inlineStr"/>
      <c r="T422" s="39" t="inlineStr"/>
      <c r="U422" s="39" t="inlineStr"/>
    </row>
    <row r="423">
      <c r="A423" s="26" t="inlineStr">
        <is>
          <t>FINS_PR_422_v1</t>
        </is>
      </c>
      <c r="B423" s="40" t="inlineStr">
        <is>
          <t>Cash and Cash Equivalents - Other cash and cash equivalents</t>
        </is>
      </c>
      <c r="C423" s="40" t="inlineStr">
        <is>
          <t>Please insert Cash and Cash Equivalents - Other cash and cash equivalents</t>
        </is>
      </c>
      <c r="D423" s="40" t="inlineStr">
        <is>
          <t>Assets - Non Current Assets</t>
        </is>
      </c>
      <c r="E423" s="40" t="inlineStr">
        <is>
          <t>Prudential</t>
        </is>
      </c>
      <c r="F423" s="40" t="b">
        <v>0</v>
      </c>
      <c r="G423" s="40" t="inlineStr">
        <is>
          <t>FINS_GI_11 &lt;&gt; "Yes"</t>
        </is>
      </c>
      <c r="H423" s="40" t="inlineStr">
        <is>
          <t>“Pure Account Information Service Provider” (FINS_GI_11) is not “Yes”</t>
        </is>
      </c>
      <c r="I423" s="40" t="inlineStr">
        <is>
          <t>Conditional</t>
        </is>
      </c>
      <c r="J423" s="40" t="inlineStr">
        <is>
          <t>array</t>
        </is>
      </c>
      <c r="K423" s="40" t="inlineStr">
        <is>
          <t>number</t>
        </is>
      </c>
      <c r="L423" s="40" t="inlineStr">
        <is>
          <t>currency</t>
        </is>
      </c>
      <c r="M423" s="40" t="inlineStr"/>
      <c r="N423" s="40" t="inlineStr">
        <is>
          <t>165000</t>
        </is>
      </c>
      <c r="O423" s="40" t="inlineStr">
        <is>
          <t>0</t>
        </is>
      </c>
      <c r="P423" s="40" t="inlineStr"/>
      <c r="Q423" s="40" t="inlineStr"/>
      <c r="R423" s="40" t="inlineStr">
        <is>
          <t>1</t>
        </is>
      </c>
      <c r="S423" s="40" t="inlineStr"/>
      <c r="T423" s="40" t="inlineStr"/>
      <c r="U423" s="40" t="inlineStr"/>
    </row>
    <row r="424">
      <c r="A424" s="38" t="inlineStr">
        <is>
          <t>FINS_PR_423_v1</t>
        </is>
      </c>
      <c r="B424" s="39" t="inlineStr">
        <is>
          <t>Cash and Cash Equivalents - Other cash and cash equivalents</t>
        </is>
      </c>
      <c r="C424" s="39" t="inlineStr">
        <is>
          <t>Please insert Cash and Cash Equivalents - Other cash and cash equivalents</t>
        </is>
      </c>
      <c r="D424" s="39" t="inlineStr">
        <is>
          <t>Assets - Non Current Assets</t>
        </is>
      </c>
      <c r="E424" s="39" t="inlineStr">
        <is>
          <t>Prudential</t>
        </is>
      </c>
      <c r="F424" s="39" t="b">
        <v>0</v>
      </c>
      <c r="G424" s="39" t="inlineStr">
        <is>
          <t>FINS_GI_11 &lt;&gt; "Yes"</t>
        </is>
      </c>
      <c r="H424" s="39" t="inlineStr">
        <is>
          <t>“Pure Account Information Service Provider” (FINS_GI_11) is not “Yes”</t>
        </is>
      </c>
      <c r="I424" s="39" t="inlineStr">
        <is>
          <t>Conditional</t>
        </is>
      </c>
      <c r="J424" s="39" t="inlineStr">
        <is>
          <t>array</t>
        </is>
      </c>
      <c r="K424" s="39" t="inlineStr">
        <is>
          <t>number</t>
        </is>
      </c>
      <c r="L424" s="39" t="inlineStr">
        <is>
          <t>currency</t>
        </is>
      </c>
      <c r="M424" s="39" t="inlineStr"/>
      <c r="N424" s="39" t="inlineStr">
        <is>
          <t>165001</t>
        </is>
      </c>
      <c r="O424" s="39" t="inlineStr">
        <is>
          <t>0</t>
        </is>
      </c>
      <c r="P424" s="39" t="inlineStr"/>
      <c r="Q424" s="39" t="inlineStr"/>
      <c r="R424" s="39" t="inlineStr">
        <is>
          <t>1</t>
        </is>
      </c>
      <c r="S424" s="39" t="inlineStr"/>
      <c r="T424" s="39" t="inlineStr"/>
      <c r="U424" s="39" t="inlineStr"/>
    </row>
    <row r="425">
      <c r="A425" s="26" t="inlineStr">
        <is>
          <t>FINS_PR_424_v1</t>
        </is>
      </c>
      <c r="B425" s="40" t="inlineStr">
        <is>
          <t>Cash and Cash Equivalents - Other cash and cash equivalents</t>
        </is>
      </c>
      <c r="C425" s="40" t="inlineStr">
        <is>
          <t>Please insert Cash and Cash Equivalents - Other cash and cash equivalents</t>
        </is>
      </c>
      <c r="D425" s="40" t="inlineStr">
        <is>
          <t>Assets - Non Current Assets</t>
        </is>
      </c>
      <c r="E425" s="40" t="inlineStr">
        <is>
          <t>Prudential</t>
        </is>
      </c>
      <c r="F425" s="40" t="b">
        <v>0</v>
      </c>
      <c r="G425" s="40" t="inlineStr">
        <is>
          <t>FINS_GI_11 &lt;&gt; "Yes"</t>
        </is>
      </c>
      <c r="H425" s="40" t="inlineStr">
        <is>
          <t>“Pure Account Information Service Provider” (FINS_GI_11) is not “Yes”</t>
        </is>
      </c>
      <c r="I425" s="40" t="inlineStr">
        <is>
          <t>Conditional</t>
        </is>
      </c>
      <c r="J425" s="40" t="inlineStr">
        <is>
          <t>array</t>
        </is>
      </c>
      <c r="K425" s="40" t="inlineStr">
        <is>
          <t>number</t>
        </is>
      </c>
      <c r="L425" s="40" t="inlineStr">
        <is>
          <t>currency</t>
        </is>
      </c>
      <c r="M425" s="40" t="inlineStr"/>
      <c r="N425" s="40" t="inlineStr">
        <is>
          <t>165002</t>
        </is>
      </c>
      <c r="O425" s="40" t="inlineStr">
        <is>
          <t>0</t>
        </is>
      </c>
      <c r="P425" s="40" t="inlineStr"/>
      <c r="Q425" s="40" t="inlineStr"/>
      <c r="R425" s="40" t="inlineStr">
        <is>
          <t>1</t>
        </is>
      </c>
      <c r="S425" s="40" t="inlineStr"/>
      <c r="T425" s="40" t="inlineStr"/>
      <c r="U425" s="40" t="inlineStr"/>
    </row>
    <row r="426">
      <c r="A426" s="38" t="inlineStr">
        <is>
          <t>FINS_PR_425_v1</t>
        </is>
      </c>
      <c r="B426" s="39" t="inlineStr">
        <is>
          <t>Kindly provide detail on 'Cash and Cash Equivalents - Other cash and cash equivalents'</t>
        </is>
      </c>
      <c r="C426" s="39" t="inlineStr">
        <is>
          <t>Kindly provide detail on 'Cash and Cash Equivalents - Other cash and cash equivalents'</t>
        </is>
      </c>
      <c r="D426" s="39" t="inlineStr">
        <is>
          <t>Assets - Non Current Assets</t>
        </is>
      </c>
      <c r="E426" s="39" t="inlineStr">
        <is>
          <t>Prudential</t>
        </is>
      </c>
      <c r="F426" s="39" t="b">
        <v>0</v>
      </c>
      <c r="G426" s="39" t="inlineStr">
        <is>
          <t>AND(OR(FINS_PR_422 &gt; 0, FINS_PR_423 &gt; 0, FINS_PR_424 &gt; 0), FINS_GI_11 &lt;&gt; "Yes")</t>
        </is>
      </c>
      <c r="H426" s="39" t="inlineStr">
        <is>
          <t>All of these conditions must be met: At least one of these conditions must be met: “Cash and Cash Equivalents - Other cash and cash equivalents” (FINS_PR_422) is greater than “0”; or “Cash and Cash Equivalents - Other cash and cash equivalents” (FINS_PR_423) is greater than “0”; or “Cash and Cash Equivalents - Other cash and cash equivalents” (FINS_PR_424) is greater than “0”; and “Pure Account Information Service Provider” (FINS_GI_11) is not “Yes”</t>
        </is>
      </c>
      <c r="I426" s="39" t="inlineStr">
        <is>
          <t>Conditional</t>
        </is>
      </c>
      <c r="J426" s="39" t="inlineStr">
        <is>
          <t>string</t>
        </is>
      </c>
      <c r="K426" s="39" t="inlineStr"/>
      <c r="L426" s="39" t="inlineStr"/>
      <c r="M426" s="39" t="inlineStr"/>
      <c r="N426" s="39" t="inlineStr">
        <is>
          <t>detail</t>
        </is>
      </c>
      <c r="O426" s="39" t="inlineStr"/>
      <c r="P426" s="39" t="inlineStr"/>
      <c r="Q426" s="39" t="inlineStr"/>
      <c r="R426" s="39" t="inlineStr"/>
      <c r="S426" s="39" t="inlineStr">
        <is>
          <t>0</t>
        </is>
      </c>
      <c r="T426" s="39" t="inlineStr"/>
      <c r="U426" s="39" t="inlineStr"/>
    </row>
    <row r="427">
      <c r="A427" s="26" t="inlineStr">
        <is>
          <t>FINS_PR_426_v1</t>
        </is>
      </c>
      <c r="B427" s="40" t="inlineStr">
        <is>
          <t>Other Non Current Assets</t>
        </is>
      </c>
      <c r="C427" s="40" t="inlineStr">
        <is>
          <t>Other Non Current Assets - Malta</t>
        </is>
      </c>
      <c r="D427" s="40" t="inlineStr">
        <is>
          <t>Assets - Non Current Assets</t>
        </is>
      </c>
      <c r="E427" s="40" t="inlineStr">
        <is>
          <t>Prudential</t>
        </is>
      </c>
      <c r="F427" s="40" t="b">
        <v>0</v>
      </c>
      <c r="G427" s="40" t="inlineStr">
        <is>
          <t>FINS_GI_11 &lt;&gt; "Yes"</t>
        </is>
      </c>
      <c r="H427" s="40" t="inlineStr">
        <is>
          <t>“Pure Account Information Service Provider” (FINS_GI_11) is not “Yes”</t>
        </is>
      </c>
      <c r="I427" s="40" t="inlineStr">
        <is>
          <t>Conditional</t>
        </is>
      </c>
      <c r="J427" s="40" t="inlineStr">
        <is>
          <t>array</t>
        </is>
      </c>
      <c r="K427" s="40" t="inlineStr">
        <is>
          <t>number</t>
        </is>
      </c>
      <c r="L427" s="40" t="inlineStr">
        <is>
          <t>currency</t>
        </is>
      </c>
      <c r="M427" s="40" t="inlineStr"/>
      <c r="N427" s="40" t="inlineStr">
        <is>
          <t>166000</t>
        </is>
      </c>
      <c r="O427" s="40" t="inlineStr">
        <is>
          <t>0</t>
        </is>
      </c>
      <c r="P427" s="40" t="inlineStr"/>
      <c r="Q427" s="40" t="inlineStr"/>
      <c r="R427" s="40" t="inlineStr">
        <is>
          <t>1</t>
        </is>
      </c>
      <c r="S427" s="40" t="inlineStr"/>
      <c r="T427" s="40" t="inlineStr"/>
      <c r="U427" s="40" t="inlineStr"/>
    </row>
    <row r="428">
      <c r="A428" s="38" t="inlineStr">
        <is>
          <t>FINS_PR_427_v1</t>
        </is>
      </c>
      <c r="B428" s="39" t="inlineStr">
        <is>
          <t>Other Non Current Assets</t>
        </is>
      </c>
      <c r="C428" s="39" t="inlineStr">
        <is>
          <t>Other Non Current Assets - EU/EEA</t>
        </is>
      </c>
      <c r="D428" s="39" t="inlineStr">
        <is>
          <t>Assets - Non Current Assets</t>
        </is>
      </c>
      <c r="E428" s="39" t="inlineStr">
        <is>
          <t>Prudential</t>
        </is>
      </c>
      <c r="F428" s="39" t="b">
        <v>0</v>
      </c>
      <c r="G428" s="39" t="inlineStr">
        <is>
          <t>FINS_GI_11 &lt;&gt; "Yes"</t>
        </is>
      </c>
      <c r="H428" s="39" t="inlineStr">
        <is>
          <t>“Pure Account Information Service Provider” (FINS_GI_11) is not “Yes”</t>
        </is>
      </c>
      <c r="I428" s="39" t="inlineStr">
        <is>
          <t>Conditional</t>
        </is>
      </c>
      <c r="J428" s="39" t="inlineStr">
        <is>
          <t>array</t>
        </is>
      </c>
      <c r="K428" s="39" t="inlineStr">
        <is>
          <t>number</t>
        </is>
      </c>
      <c r="L428" s="39" t="inlineStr">
        <is>
          <t>currency</t>
        </is>
      </c>
      <c r="M428" s="39" t="inlineStr"/>
      <c r="N428" s="39" t="inlineStr">
        <is>
          <t>166001</t>
        </is>
      </c>
      <c r="O428" s="39" t="inlineStr">
        <is>
          <t>0</t>
        </is>
      </c>
      <c r="P428" s="39" t="inlineStr"/>
      <c r="Q428" s="39" t="inlineStr"/>
      <c r="R428" s="39" t="inlineStr">
        <is>
          <t>1</t>
        </is>
      </c>
      <c r="S428" s="39" t="inlineStr"/>
      <c r="T428" s="39" t="inlineStr"/>
      <c r="U428" s="39" t="inlineStr"/>
    </row>
    <row r="429">
      <c r="A429" s="26" t="inlineStr">
        <is>
          <t>FINS_PR_428_v1</t>
        </is>
      </c>
      <c r="B429" s="40" t="inlineStr">
        <is>
          <t>Other Non Current Assets</t>
        </is>
      </c>
      <c r="C429" s="40" t="inlineStr">
        <is>
          <t>Other Non Current Assets - RoW</t>
        </is>
      </c>
      <c r="D429" s="40" t="inlineStr">
        <is>
          <t>Assets - Non Current Assets</t>
        </is>
      </c>
      <c r="E429" s="40" t="inlineStr">
        <is>
          <t>Prudential</t>
        </is>
      </c>
      <c r="F429" s="40" t="b">
        <v>0</v>
      </c>
      <c r="G429" s="40" t="inlineStr">
        <is>
          <t>FINS_GI_11 &lt;&gt; "Yes"</t>
        </is>
      </c>
      <c r="H429" s="40" t="inlineStr">
        <is>
          <t>“Pure Account Information Service Provider” (FINS_GI_11) is not “Yes”</t>
        </is>
      </c>
      <c r="I429" s="40" t="inlineStr">
        <is>
          <t>Conditional</t>
        </is>
      </c>
      <c r="J429" s="40" t="inlineStr">
        <is>
          <t>array</t>
        </is>
      </c>
      <c r="K429" s="40" t="inlineStr">
        <is>
          <t>number</t>
        </is>
      </c>
      <c r="L429" s="40" t="inlineStr">
        <is>
          <t>currency</t>
        </is>
      </c>
      <c r="M429" s="40" t="inlineStr"/>
      <c r="N429" s="40" t="inlineStr">
        <is>
          <t>166002</t>
        </is>
      </c>
      <c r="O429" s="40" t="inlineStr">
        <is>
          <t>0</t>
        </is>
      </c>
      <c r="P429" s="40" t="inlineStr"/>
      <c r="Q429" s="40" t="inlineStr"/>
      <c r="R429" s="40" t="inlineStr">
        <is>
          <t>1</t>
        </is>
      </c>
      <c r="S429" s="40" t="inlineStr"/>
      <c r="T429" s="40" t="inlineStr"/>
      <c r="U429" s="40" t="inlineStr"/>
    </row>
    <row r="430">
      <c r="A430" s="38" t="inlineStr">
        <is>
          <t>FINS_PR_429_v1</t>
        </is>
      </c>
      <c r="B430" s="39" t="inlineStr">
        <is>
          <t>Kindly provide detail on 'Other Non Current Assets'</t>
        </is>
      </c>
      <c r="C430" s="39" t="inlineStr">
        <is>
          <t>Kindly provide detail on 'Other Non Current Assets'</t>
        </is>
      </c>
      <c r="D430" s="39" t="inlineStr">
        <is>
          <t>Assets - Non Current Assets</t>
        </is>
      </c>
      <c r="E430" s="39" t="inlineStr">
        <is>
          <t>Prudential</t>
        </is>
      </c>
      <c r="F430" s="39" t="b">
        <v>0</v>
      </c>
      <c r="G430" s="39" t="inlineStr">
        <is>
          <t>AND(OR(FINS_PR_426 &gt; 0, FINS_PR_427 &gt; 0, FINS_PR_428 &gt; 0), FINS_GI_11 &lt;&gt; "Yes")</t>
        </is>
      </c>
      <c r="H430" s="39" t="inlineStr">
        <is>
          <t>All of these conditions must be met: At least one of these conditions must be met: “Other Non Current Assets” (FINS_PR_426) is greater than “0”; or “Other Non Current Assets” (FINS_PR_427) is greater than “0”; or “Other Non Current Assets” (FINS_PR_428) is greater than “0”; and “Pure Account Information Service Provider” (FINS_GI_11) is not “Yes”</t>
        </is>
      </c>
      <c r="I430" s="39" t="inlineStr">
        <is>
          <t>Conditional</t>
        </is>
      </c>
      <c r="J430" s="39" t="inlineStr">
        <is>
          <t>string</t>
        </is>
      </c>
      <c r="K430" s="39" t="inlineStr"/>
      <c r="L430" s="39" t="inlineStr"/>
      <c r="M430" s="39" t="inlineStr"/>
      <c r="N430" s="39" t="inlineStr">
        <is>
          <t>detail</t>
        </is>
      </c>
      <c r="O430" s="39" t="inlineStr"/>
      <c r="P430" s="39" t="inlineStr"/>
      <c r="Q430" s="39" t="inlineStr"/>
      <c r="R430" s="39" t="inlineStr"/>
      <c r="S430" s="39" t="inlineStr">
        <is>
          <t>0</t>
        </is>
      </c>
      <c r="T430" s="39" t="inlineStr"/>
      <c r="U430" s="39" t="inlineStr"/>
    </row>
    <row r="431">
      <c r="A431" s="26" t="inlineStr">
        <is>
          <t>FINS_PR_430_v1</t>
        </is>
      </c>
      <c r="B431" s="40" t="inlineStr">
        <is>
          <t>Financial Assets: Amortised Cost - Equity Securities not reported not reported elsewhere as investments, were the holding is 10% or more</t>
        </is>
      </c>
      <c r="C431" s="40" t="inlineStr">
        <is>
          <t>Financial Assets: Amortised Cost - Equity Securities not reported not reported elsewhere as investments, were the holding is 10% or more - Malta</t>
        </is>
      </c>
      <c r="D431" s="40" t="inlineStr">
        <is>
          <t>Assets - Current Assets</t>
        </is>
      </c>
      <c r="E431" s="40" t="inlineStr">
        <is>
          <t>Prudential</t>
        </is>
      </c>
      <c r="F431" s="40" t="b">
        <v>0</v>
      </c>
      <c r="G431" s="40" t="inlineStr">
        <is>
          <t>FINS_GI_11 &lt;&gt; "Yes"</t>
        </is>
      </c>
      <c r="H431" s="40" t="inlineStr">
        <is>
          <t>“Pure Account Information Service Provider” (FINS_GI_11) is not “Yes”</t>
        </is>
      </c>
      <c r="I431" s="40" t="inlineStr">
        <is>
          <t>Conditional</t>
        </is>
      </c>
      <c r="J431" s="40" t="inlineStr">
        <is>
          <t>array</t>
        </is>
      </c>
      <c r="K431" s="40" t="inlineStr">
        <is>
          <t>number</t>
        </is>
      </c>
      <c r="L431" s="40" t="inlineStr">
        <is>
          <t>currency</t>
        </is>
      </c>
      <c r="M431" s="40" t="inlineStr"/>
      <c r="N431" s="40" t="inlineStr">
        <is>
          <t>146002</t>
        </is>
      </c>
      <c r="O431" s="40" t="inlineStr">
        <is>
          <t>0</t>
        </is>
      </c>
      <c r="P431" s="40" t="inlineStr"/>
      <c r="Q431" s="40" t="inlineStr"/>
      <c r="R431" s="40" t="inlineStr">
        <is>
          <t>1</t>
        </is>
      </c>
      <c r="S431" s="40" t="inlineStr"/>
      <c r="T431" s="40" t="inlineStr"/>
      <c r="U431" s="40" t="inlineStr"/>
    </row>
    <row r="432">
      <c r="A432" s="38" t="inlineStr">
        <is>
          <t>FINS_PR_431_v1</t>
        </is>
      </c>
      <c r="B432" s="39" t="inlineStr">
        <is>
          <t>Financial Assets: Amortised Cost - Equity Securities not reported not reported elsewhere as investments, were the holding is 10% or more</t>
        </is>
      </c>
      <c r="C432" s="39" t="inlineStr">
        <is>
          <t>Financial Assets: Amortised Cost - Equity Securities not reported not reported elsewhere as investments, were the holding is 10% or more - EU/EEA</t>
        </is>
      </c>
      <c r="D432" s="39" t="inlineStr">
        <is>
          <t>Assets - Current Assets</t>
        </is>
      </c>
      <c r="E432" s="39" t="inlineStr">
        <is>
          <t>Prudential</t>
        </is>
      </c>
      <c r="F432" s="39" t="b">
        <v>0</v>
      </c>
      <c r="G432" s="39" t="inlineStr">
        <is>
          <t>FINS_GI_11 &lt;&gt; "Yes"</t>
        </is>
      </c>
      <c r="H432" s="39" t="inlineStr">
        <is>
          <t>“Pure Account Information Service Provider” (FINS_GI_11) is not “Yes”</t>
        </is>
      </c>
      <c r="I432" s="39" t="inlineStr">
        <is>
          <t>Conditional</t>
        </is>
      </c>
      <c r="J432" s="39" t="inlineStr">
        <is>
          <t>array</t>
        </is>
      </c>
      <c r="K432" s="39" t="inlineStr">
        <is>
          <t>number</t>
        </is>
      </c>
      <c r="L432" s="39" t="inlineStr">
        <is>
          <t>currency</t>
        </is>
      </c>
      <c r="M432" s="39" t="inlineStr"/>
      <c r="N432" s="39" t="inlineStr">
        <is>
          <t>146003</t>
        </is>
      </c>
      <c r="O432" s="39" t="inlineStr">
        <is>
          <t>0</t>
        </is>
      </c>
      <c r="P432" s="39" t="inlineStr"/>
      <c r="Q432" s="39" t="inlineStr"/>
      <c r="R432" s="39" t="inlineStr">
        <is>
          <t>1</t>
        </is>
      </c>
      <c r="S432" s="39" t="inlineStr"/>
      <c r="T432" s="39" t="inlineStr"/>
      <c r="U432" s="39" t="inlineStr"/>
    </row>
    <row r="433">
      <c r="A433" s="26" t="inlineStr">
        <is>
          <t>FINS_PR_432_v1</t>
        </is>
      </c>
      <c r="B433" s="40" t="inlineStr">
        <is>
          <t>Financial Assets: Amortised Cost - Equity Securities not reported not reported elsewhere as investments, were the holding is 10% or more</t>
        </is>
      </c>
      <c r="C433" s="40" t="inlineStr">
        <is>
          <t>Financial Assets: Amortised Cost - Equity Securities not reported not reported elsewhere as investments, were the holding is 10% or more - RoW</t>
        </is>
      </c>
      <c r="D433" s="40" t="inlineStr">
        <is>
          <t>Assets - Current Assets</t>
        </is>
      </c>
      <c r="E433" s="40" t="inlineStr">
        <is>
          <t>Prudential</t>
        </is>
      </c>
      <c r="F433" s="40" t="b">
        <v>0</v>
      </c>
      <c r="G433" s="40" t="inlineStr">
        <is>
          <t>FINS_GI_11 &lt;&gt; "Yes"</t>
        </is>
      </c>
      <c r="H433" s="40" t="inlineStr">
        <is>
          <t>“Pure Account Information Service Provider” (FINS_GI_11) is not “Yes”</t>
        </is>
      </c>
      <c r="I433" s="40" t="inlineStr">
        <is>
          <t>Conditional</t>
        </is>
      </c>
      <c r="J433" s="40" t="inlineStr">
        <is>
          <t>array</t>
        </is>
      </c>
      <c r="K433" s="40" t="inlineStr">
        <is>
          <t>number</t>
        </is>
      </c>
      <c r="L433" s="40" t="inlineStr">
        <is>
          <t>currency</t>
        </is>
      </c>
      <c r="M433" s="40" t="inlineStr"/>
      <c r="N433" s="40" t="inlineStr">
        <is>
          <t>146004</t>
        </is>
      </c>
      <c r="O433" s="40" t="inlineStr">
        <is>
          <t>0</t>
        </is>
      </c>
      <c r="P433" s="40" t="inlineStr"/>
      <c r="Q433" s="40" t="inlineStr"/>
      <c r="R433" s="40" t="inlineStr">
        <is>
          <t>1</t>
        </is>
      </c>
      <c r="S433" s="40" t="inlineStr"/>
      <c r="T433" s="40" t="inlineStr"/>
      <c r="U433" s="40" t="inlineStr"/>
    </row>
    <row r="434">
      <c r="A434" s="38" t="inlineStr">
        <is>
          <t>FINS_PR_433_v1</t>
        </is>
      </c>
      <c r="B434" s="39" t="inlineStr">
        <is>
          <t>Financial Assets: Amortised Cost - Equity Securities not reported not reported elsewhere as investments, were the holding is less than 10%</t>
        </is>
      </c>
      <c r="C434" s="39" t="inlineStr">
        <is>
          <t>Financial Assets: Amortised Cost - Equity Securities not reported not reported elsewhere as investments, were the holding is less than 10% - Malta</t>
        </is>
      </c>
      <c r="D434" s="39" t="inlineStr">
        <is>
          <t>Assets - Current Assets</t>
        </is>
      </c>
      <c r="E434" s="39" t="inlineStr">
        <is>
          <t>Prudential</t>
        </is>
      </c>
      <c r="F434" s="39" t="b">
        <v>0</v>
      </c>
      <c r="G434" s="39" t="inlineStr">
        <is>
          <t>FINS_GI_11 &lt;&gt; "Yes"</t>
        </is>
      </c>
      <c r="H434" s="39" t="inlineStr">
        <is>
          <t>“Pure Account Information Service Provider” (FINS_GI_11) is not “Yes”</t>
        </is>
      </c>
      <c r="I434" s="39" t="inlineStr">
        <is>
          <t>Conditional</t>
        </is>
      </c>
      <c r="J434" s="39" t="inlineStr">
        <is>
          <t>array</t>
        </is>
      </c>
      <c r="K434" s="39" t="inlineStr">
        <is>
          <t>number</t>
        </is>
      </c>
      <c r="L434" s="39" t="inlineStr">
        <is>
          <t>currency</t>
        </is>
      </c>
      <c r="M434" s="39" t="inlineStr"/>
      <c r="N434" s="39" t="inlineStr">
        <is>
          <t>146005</t>
        </is>
      </c>
      <c r="O434" s="39" t="inlineStr">
        <is>
          <t>0</t>
        </is>
      </c>
      <c r="P434" s="39" t="inlineStr"/>
      <c r="Q434" s="39" t="inlineStr"/>
      <c r="R434" s="39" t="inlineStr">
        <is>
          <t>1</t>
        </is>
      </c>
      <c r="S434" s="39" t="inlineStr"/>
      <c r="T434" s="39" t="inlineStr"/>
      <c r="U434" s="39" t="inlineStr"/>
    </row>
    <row r="435">
      <c r="A435" s="26" t="inlineStr">
        <is>
          <t>FINS_PR_434_v1</t>
        </is>
      </c>
      <c r="B435" s="40" t="inlineStr">
        <is>
          <t>Financial Assets: Amortised Cost - Equity Securities not reported not reported elsewhere as investments, were the holding is less than 10%</t>
        </is>
      </c>
      <c r="C435" s="40" t="inlineStr">
        <is>
          <t>Financial Assets: Amortised Cost - Equity Securities not reported not reported elsewhere as investments, were the holding is less than 10% - EU/EEA</t>
        </is>
      </c>
      <c r="D435" s="40" t="inlineStr">
        <is>
          <t>Assets - Current Assets</t>
        </is>
      </c>
      <c r="E435" s="40" t="inlineStr">
        <is>
          <t>Prudential</t>
        </is>
      </c>
      <c r="F435" s="40" t="b">
        <v>0</v>
      </c>
      <c r="G435" s="40" t="inlineStr">
        <is>
          <t>FINS_GI_11 &lt;&gt; "Yes"</t>
        </is>
      </c>
      <c r="H435" s="40" t="inlineStr">
        <is>
          <t>“Pure Account Information Service Provider” (FINS_GI_11) is not “Yes”</t>
        </is>
      </c>
      <c r="I435" s="40" t="inlineStr">
        <is>
          <t>Conditional</t>
        </is>
      </c>
      <c r="J435" s="40" t="inlineStr">
        <is>
          <t>array</t>
        </is>
      </c>
      <c r="K435" s="40" t="inlineStr">
        <is>
          <t>number</t>
        </is>
      </c>
      <c r="L435" s="40" t="inlineStr">
        <is>
          <t>currency</t>
        </is>
      </c>
      <c r="M435" s="40" t="inlineStr"/>
      <c r="N435" s="40" t="inlineStr">
        <is>
          <t>146006</t>
        </is>
      </c>
      <c r="O435" s="40" t="inlineStr">
        <is>
          <t>0</t>
        </is>
      </c>
      <c r="P435" s="40" t="inlineStr"/>
      <c r="Q435" s="40" t="inlineStr"/>
      <c r="R435" s="40" t="inlineStr">
        <is>
          <t>1</t>
        </is>
      </c>
      <c r="S435" s="40" t="inlineStr"/>
      <c r="T435" s="40" t="inlineStr"/>
      <c r="U435" s="40" t="inlineStr"/>
    </row>
    <row r="436">
      <c r="A436" s="38" t="inlineStr">
        <is>
          <t>FINS_PR_435_v1</t>
        </is>
      </c>
      <c r="B436" s="39" t="inlineStr">
        <is>
          <t>Financial Assets: Amortised Cost - Equity Securities not reported not reported elsewhere as investments, were the holding is less than 10%</t>
        </is>
      </c>
      <c r="C436" s="39" t="inlineStr">
        <is>
          <t>Financial Assets: Amortised Cost - Equity Securities not reported not reported elsewhere as investments, were the holding is less than 10% - RoW</t>
        </is>
      </c>
      <c r="D436" s="39" t="inlineStr">
        <is>
          <t>Assets - Current Assets</t>
        </is>
      </c>
      <c r="E436" s="39" t="inlineStr">
        <is>
          <t>Prudential</t>
        </is>
      </c>
      <c r="F436" s="39" t="b">
        <v>0</v>
      </c>
      <c r="G436" s="39" t="inlineStr">
        <is>
          <t>FINS_GI_11 &lt;&gt; "Yes"</t>
        </is>
      </c>
      <c r="H436" s="39" t="inlineStr">
        <is>
          <t>“Pure Account Information Service Provider” (FINS_GI_11) is not “Yes”</t>
        </is>
      </c>
      <c r="I436" s="39" t="inlineStr">
        <is>
          <t>Conditional</t>
        </is>
      </c>
      <c r="J436" s="39" t="inlineStr">
        <is>
          <t>array</t>
        </is>
      </c>
      <c r="K436" s="39" t="inlineStr">
        <is>
          <t>number</t>
        </is>
      </c>
      <c r="L436" s="39" t="inlineStr">
        <is>
          <t>currency</t>
        </is>
      </c>
      <c r="M436" s="39" t="inlineStr"/>
      <c r="N436" s="39" t="inlineStr">
        <is>
          <t>146007</t>
        </is>
      </c>
      <c r="O436" s="39" t="inlineStr">
        <is>
          <t>0</t>
        </is>
      </c>
      <c r="P436" s="39" t="inlineStr"/>
      <c r="Q436" s="39" t="inlineStr"/>
      <c r="R436" s="39" t="inlineStr">
        <is>
          <t>1</t>
        </is>
      </c>
      <c r="S436" s="39" t="inlineStr"/>
      <c r="T436" s="39" t="inlineStr"/>
      <c r="U436" s="39" t="inlineStr"/>
    </row>
    <row r="437">
      <c r="A437" s="26" t="inlineStr">
        <is>
          <t>FINS_PR_436_v1</t>
        </is>
      </c>
      <c r="B437" s="40" t="inlineStr">
        <is>
          <t>Financial Assets: Amortised Cost - Debt Securities not reported not reported elsewhere as investments</t>
        </is>
      </c>
      <c r="C437" s="40" t="inlineStr">
        <is>
          <t>Financial Assets: Amortised Cost - Debt Securities not reported not reported elsewhere as investments - Malta</t>
        </is>
      </c>
      <c r="D437" s="40" t="inlineStr">
        <is>
          <t>Assets - Current Assets</t>
        </is>
      </c>
      <c r="E437" s="40" t="inlineStr">
        <is>
          <t>Prudential</t>
        </is>
      </c>
      <c r="F437" s="40" t="b">
        <v>0</v>
      </c>
      <c r="G437" s="40" t="inlineStr">
        <is>
          <t>FINS_GI_11 &lt;&gt; "Yes"</t>
        </is>
      </c>
      <c r="H437" s="40" t="inlineStr">
        <is>
          <t>“Pure Account Information Service Provider” (FINS_GI_11) is not “Yes”</t>
        </is>
      </c>
      <c r="I437" s="40" t="inlineStr">
        <is>
          <t>Conditional</t>
        </is>
      </c>
      <c r="J437" s="40" t="inlineStr">
        <is>
          <t>array</t>
        </is>
      </c>
      <c r="K437" s="40" t="inlineStr">
        <is>
          <t>number</t>
        </is>
      </c>
      <c r="L437" s="40" t="inlineStr">
        <is>
          <t>currency</t>
        </is>
      </c>
      <c r="M437" s="40" t="inlineStr"/>
      <c r="N437" s="40" t="inlineStr">
        <is>
          <t>146008</t>
        </is>
      </c>
      <c r="O437" s="40" t="inlineStr">
        <is>
          <t>0</t>
        </is>
      </c>
      <c r="P437" s="40" t="inlineStr"/>
      <c r="Q437" s="40" t="inlineStr"/>
      <c r="R437" s="40" t="inlineStr">
        <is>
          <t>1</t>
        </is>
      </c>
      <c r="S437" s="40" t="inlineStr"/>
      <c r="T437" s="40" t="inlineStr"/>
      <c r="U437" s="40" t="inlineStr"/>
    </row>
    <row r="438">
      <c r="A438" s="38" t="inlineStr">
        <is>
          <t>FINS_PR_437_v1</t>
        </is>
      </c>
      <c r="B438" s="39" t="inlineStr">
        <is>
          <t>Financial Assets: Amortised Cost - Debt Securities not reported not reported elsewhere as investments</t>
        </is>
      </c>
      <c r="C438" s="39" t="inlineStr">
        <is>
          <t>Financial Assets: Amortised Cost - Debt Securities not reported not reported elsewhere as investments - EU/EEA</t>
        </is>
      </c>
      <c r="D438" s="39" t="inlineStr">
        <is>
          <t>Assets - Current Assets</t>
        </is>
      </c>
      <c r="E438" s="39" t="inlineStr">
        <is>
          <t>Prudential</t>
        </is>
      </c>
      <c r="F438" s="39" t="b">
        <v>0</v>
      </c>
      <c r="G438" s="39" t="inlineStr">
        <is>
          <t>FINS_GI_11 &lt;&gt; "Yes"</t>
        </is>
      </c>
      <c r="H438" s="39" t="inlineStr">
        <is>
          <t>“Pure Account Information Service Provider” (FINS_GI_11) is not “Yes”</t>
        </is>
      </c>
      <c r="I438" s="39" t="inlineStr">
        <is>
          <t>Conditional</t>
        </is>
      </c>
      <c r="J438" s="39" t="inlineStr">
        <is>
          <t>array</t>
        </is>
      </c>
      <c r="K438" s="39" t="inlineStr">
        <is>
          <t>number</t>
        </is>
      </c>
      <c r="L438" s="39" t="inlineStr">
        <is>
          <t>currency</t>
        </is>
      </c>
      <c r="M438" s="39" t="inlineStr"/>
      <c r="N438" s="39" t="inlineStr">
        <is>
          <t>146009</t>
        </is>
      </c>
      <c r="O438" s="39" t="inlineStr">
        <is>
          <t>0</t>
        </is>
      </c>
      <c r="P438" s="39" t="inlineStr"/>
      <c r="Q438" s="39" t="inlineStr"/>
      <c r="R438" s="39" t="inlineStr">
        <is>
          <t>1</t>
        </is>
      </c>
      <c r="S438" s="39" t="inlineStr"/>
      <c r="T438" s="39" t="inlineStr"/>
      <c r="U438" s="39" t="inlineStr"/>
    </row>
    <row r="439">
      <c r="A439" s="26" t="inlineStr">
        <is>
          <t>FINS_PR_438_v1</t>
        </is>
      </c>
      <c r="B439" s="40" t="inlineStr">
        <is>
          <t>Financial Assets: Amortised Cost - Debt Securities not reported not reported elsewhere as investments</t>
        </is>
      </c>
      <c r="C439" s="40" t="inlineStr">
        <is>
          <t>Financial Assets: Amortised Cost - Debt Securities not reported not reported elsewhere as investments - RoW</t>
        </is>
      </c>
      <c r="D439" s="40" t="inlineStr">
        <is>
          <t>Assets - Current Assets</t>
        </is>
      </c>
      <c r="E439" s="40" t="inlineStr">
        <is>
          <t>Prudential</t>
        </is>
      </c>
      <c r="F439" s="40" t="b">
        <v>0</v>
      </c>
      <c r="G439" s="40" t="inlineStr">
        <is>
          <t>FINS_GI_11 &lt;&gt; "Yes"</t>
        </is>
      </c>
      <c r="H439" s="40" t="inlineStr">
        <is>
          <t>“Pure Account Information Service Provider” (FINS_GI_11) is not “Yes”</t>
        </is>
      </c>
      <c r="I439" s="40" t="inlineStr">
        <is>
          <t>Conditional</t>
        </is>
      </c>
      <c r="J439" s="40" t="inlineStr">
        <is>
          <t>array</t>
        </is>
      </c>
      <c r="K439" s="40" t="inlineStr">
        <is>
          <t>number</t>
        </is>
      </c>
      <c r="L439" s="40" t="inlineStr">
        <is>
          <t>currency</t>
        </is>
      </c>
      <c r="M439" s="40" t="inlineStr"/>
      <c r="N439" s="40" t="inlineStr">
        <is>
          <t>146010</t>
        </is>
      </c>
      <c r="O439" s="40" t="inlineStr">
        <is>
          <t>0</t>
        </is>
      </c>
      <c r="P439" s="40" t="inlineStr"/>
      <c r="Q439" s="40" t="inlineStr"/>
      <c r="R439" s="40" t="inlineStr">
        <is>
          <t>1</t>
        </is>
      </c>
      <c r="S439" s="40" t="inlineStr"/>
      <c r="T439" s="40" t="inlineStr"/>
      <c r="U439" s="40" t="inlineStr"/>
    </row>
    <row r="440">
      <c r="A440" s="38" t="inlineStr">
        <is>
          <t>FINS_PR_439_v1</t>
        </is>
      </c>
      <c r="B440" s="39" t="inlineStr">
        <is>
          <t>Financial Assets: Amortised Cost - Financial Derivatives not reported not reported elsewhere as investments</t>
        </is>
      </c>
      <c r="C440" s="39" t="inlineStr">
        <is>
          <t>Financial Assets: Amortised Cost - Financial Derivatives not reported not reported elsewhere as investments - Malta</t>
        </is>
      </c>
      <c r="D440" s="39" t="inlineStr">
        <is>
          <t>Assets - Current Assets</t>
        </is>
      </c>
      <c r="E440" s="39" t="inlineStr">
        <is>
          <t>Prudential</t>
        </is>
      </c>
      <c r="F440" s="39" t="b">
        <v>0</v>
      </c>
      <c r="G440" s="39" t="inlineStr">
        <is>
          <t>FINS_GI_11 &lt;&gt; "Yes"</t>
        </is>
      </c>
      <c r="H440" s="39" t="inlineStr">
        <is>
          <t>“Pure Account Information Service Provider” (FINS_GI_11) is not “Yes”</t>
        </is>
      </c>
      <c r="I440" s="39" t="inlineStr">
        <is>
          <t>Conditional</t>
        </is>
      </c>
      <c r="J440" s="39" t="inlineStr">
        <is>
          <t>array</t>
        </is>
      </c>
      <c r="K440" s="39" t="inlineStr">
        <is>
          <t>number</t>
        </is>
      </c>
      <c r="L440" s="39" t="inlineStr">
        <is>
          <t>currency</t>
        </is>
      </c>
      <c r="M440" s="39" t="inlineStr"/>
      <c r="N440" s="39" t="inlineStr">
        <is>
          <t>146011</t>
        </is>
      </c>
      <c r="O440" s="39" t="inlineStr">
        <is>
          <t>0</t>
        </is>
      </c>
      <c r="P440" s="39" t="inlineStr"/>
      <c r="Q440" s="39" t="inlineStr"/>
      <c r="R440" s="39" t="inlineStr">
        <is>
          <t>1</t>
        </is>
      </c>
      <c r="S440" s="39" t="inlineStr"/>
      <c r="T440" s="39" t="inlineStr"/>
      <c r="U440" s="39" t="inlineStr"/>
    </row>
    <row r="441">
      <c r="A441" s="26" t="inlineStr">
        <is>
          <t>FINS_PR_440_v1</t>
        </is>
      </c>
      <c r="B441" s="40" t="inlineStr">
        <is>
          <t>Financial Assets: Amortised Cost - Financial Derivatives not reported not reported elsewhere as investments</t>
        </is>
      </c>
      <c r="C441" s="40" t="inlineStr">
        <is>
          <t>Financial Assets: Amortised Cost - Financial Derivatives not reported not reported elsewhere as investments - EU/EEA</t>
        </is>
      </c>
      <c r="D441" s="40" t="inlineStr">
        <is>
          <t>Assets - Current Assets</t>
        </is>
      </c>
      <c r="E441" s="40" t="inlineStr">
        <is>
          <t>Prudential</t>
        </is>
      </c>
      <c r="F441" s="40" t="b">
        <v>0</v>
      </c>
      <c r="G441" s="40" t="inlineStr">
        <is>
          <t>FINS_GI_11 &lt;&gt; "Yes"</t>
        </is>
      </c>
      <c r="H441" s="40" t="inlineStr">
        <is>
          <t>“Pure Account Information Service Provider” (FINS_GI_11) is not “Yes”</t>
        </is>
      </c>
      <c r="I441" s="40" t="inlineStr">
        <is>
          <t>Conditional</t>
        </is>
      </c>
      <c r="J441" s="40" t="inlineStr">
        <is>
          <t>array</t>
        </is>
      </c>
      <c r="K441" s="40" t="inlineStr">
        <is>
          <t>number</t>
        </is>
      </c>
      <c r="L441" s="40" t="inlineStr">
        <is>
          <t>currency</t>
        </is>
      </c>
      <c r="M441" s="40" t="inlineStr"/>
      <c r="N441" s="40" t="inlineStr">
        <is>
          <t>146012</t>
        </is>
      </c>
      <c r="O441" s="40" t="inlineStr">
        <is>
          <t>0</t>
        </is>
      </c>
      <c r="P441" s="40" t="inlineStr"/>
      <c r="Q441" s="40" t="inlineStr"/>
      <c r="R441" s="40" t="inlineStr">
        <is>
          <t>1</t>
        </is>
      </c>
      <c r="S441" s="40" t="inlineStr"/>
      <c r="T441" s="40" t="inlineStr"/>
      <c r="U441" s="40" t="inlineStr"/>
    </row>
    <row r="442">
      <c r="A442" s="38" t="inlineStr">
        <is>
          <t>FINS_PR_441_v1</t>
        </is>
      </c>
      <c r="B442" s="39" t="inlineStr">
        <is>
          <t>Financial Assets: Amortised Cost - Financial Derivatives not reported not reported elsewhere as investments</t>
        </is>
      </c>
      <c r="C442" s="39" t="inlineStr">
        <is>
          <t>Financial Assets: Amortised Cost - Financial Derivatives not reported not reported elsewhere as investments - RoW</t>
        </is>
      </c>
      <c r="D442" s="39" t="inlineStr">
        <is>
          <t>Assets - Current Assets</t>
        </is>
      </c>
      <c r="E442" s="39" t="inlineStr">
        <is>
          <t>Prudential</t>
        </is>
      </c>
      <c r="F442" s="39" t="b">
        <v>0</v>
      </c>
      <c r="G442" s="39" t="inlineStr">
        <is>
          <t>FINS_GI_11 &lt;&gt; "Yes"</t>
        </is>
      </c>
      <c r="H442" s="39" t="inlineStr">
        <is>
          <t>“Pure Account Information Service Provider” (FINS_GI_11) is not “Yes”</t>
        </is>
      </c>
      <c r="I442" s="39" t="inlineStr">
        <is>
          <t>Conditional</t>
        </is>
      </c>
      <c r="J442" s="39" t="inlineStr">
        <is>
          <t>array</t>
        </is>
      </c>
      <c r="K442" s="39" t="inlineStr">
        <is>
          <t>number</t>
        </is>
      </c>
      <c r="L442" s="39" t="inlineStr">
        <is>
          <t>currency</t>
        </is>
      </c>
      <c r="M442" s="39" t="inlineStr"/>
      <c r="N442" s="39" t="inlineStr">
        <is>
          <t>146013</t>
        </is>
      </c>
      <c r="O442" s="39" t="inlineStr">
        <is>
          <t>0</t>
        </is>
      </c>
      <c r="P442" s="39" t="inlineStr"/>
      <c r="Q442" s="39" t="inlineStr"/>
      <c r="R442" s="39" t="inlineStr">
        <is>
          <t>1</t>
        </is>
      </c>
      <c r="S442" s="39" t="inlineStr"/>
      <c r="T442" s="39" t="inlineStr"/>
      <c r="U442" s="39" t="inlineStr"/>
    </row>
    <row r="443">
      <c r="A443" s="26" t="inlineStr">
        <is>
          <t>FINS_PR_442_v1</t>
        </is>
      </c>
      <c r="B443" s="40" t="inlineStr">
        <is>
          <t>Financial Assets: Amortised Cost - Other Financial Assets not reported not reported elsewhere as investments</t>
        </is>
      </c>
      <c r="C443" s="40" t="inlineStr">
        <is>
          <t>Financial Assets: Amortised Cost - Other Financial Assets not reported not reported elsewhere as investments - Malta</t>
        </is>
      </c>
      <c r="D443" s="40" t="inlineStr">
        <is>
          <t>Assets - Current Assets</t>
        </is>
      </c>
      <c r="E443" s="40" t="inlineStr">
        <is>
          <t>Prudential</t>
        </is>
      </c>
      <c r="F443" s="40" t="b">
        <v>0</v>
      </c>
      <c r="G443" s="40" t="inlineStr">
        <is>
          <t>FINS_GI_11 &lt;&gt; "Yes"</t>
        </is>
      </c>
      <c r="H443" s="40" t="inlineStr">
        <is>
          <t>“Pure Account Information Service Provider” (FINS_GI_11) is not “Yes”</t>
        </is>
      </c>
      <c r="I443" s="40" t="inlineStr">
        <is>
          <t>Conditional</t>
        </is>
      </c>
      <c r="J443" s="40" t="inlineStr">
        <is>
          <t>array</t>
        </is>
      </c>
      <c r="K443" s="40" t="inlineStr">
        <is>
          <t>number</t>
        </is>
      </c>
      <c r="L443" s="40" t="inlineStr">
        <is>
          <t>currency</t>
        </is>
      </c>
      <c r="M443" s="40" t="inlineStr"/>
      <c r="N443" s="40" t="inlineStr">
        <is>
          <t>146014</t>
        </is>
      </c>
      <c r="O443" s="40" t="inlineStr">
        <is>
          <t>0</t>
        </is>
      </c>
      <c r="P443" s="40" t="inlineStr"/>
      <c r="Q443" s="40" t="inlineStr"/>
      <c r="R443" s="40" t="inlineStr">
        <is>
          <t>1</t>
        </is>
      </c>
      <c r="S443" s="40" t="inlineStr"/>
      <c r="T443" s="40" t="inlineStr"/>
      <c r="U443" s="40" t="inlineStr"/>
    </row>
    <row r="444">
      <c r="A444" s="38" t="inlineStr">
        <is>
          <t>FINS_PR_443_v1</t>
        </is>
      </c>
      <c r="B444" s="39" t="inlineStr">
        <is>
          <t>Financial Assets: Amortised Cost - Other Financial Assets not reported not reported elsewhere as investments</t>
        </is>
      </c>
      <c r="C444" s="39" t="inlineStr">
        <is>
          <t>Financial Assets: Amortised Cost - Other Financial Assets not reported not reported elsewhere as investments - EU/EEA</t>
        </is>
      </c>
      <c r="D444" s="39" t="inlineStr">
        <is>
          <t>Assets - Current Assets</t>
        </is>
      </c>
      <c r="E444" s="39" t="inlineStr">
        <is>
          <t>Prudential</t>
        </is>
      </c>
      <c r="F444" s="39" t="b">
        <v>0</v>
      </c>
      <c r="G444" s="39" t="inlineStr">
        <is>
          <t>FINS_GI_11 &lt;&gt; "Yes"</t>
        </is>
      </c>
      <c r="H444" s="39" t="inlineStr">
        <is>
          <t>“Pure Account Information Service Provider” (FINS_GI_11) is not “Yes”</t>
        </is>
      </c>
      <c r="I444" s="39" t="inlineStr">
        <is>
          <t>Conditional</t>
        </is>
      </c>
      <c r="J444" s="39" t="inlineStr">
        <is>
          <t>array</t>
        </is>
      </c>
      <c r="K444" s="39" t="inlineStr">
        <is>
          <t>number</t>
        </is>
      </c>
      <c r="L444" s="39" t="inlineStr">
        <is>
          <t>currency</t>
        </is>
      </c>
      <c r="M444" s="39" t="inlineStr"/>
      <c r="N444" s="39" t="inlineStr">
        <is>
          <t>146015</t>
        </is>
      </c>
      <c r="O444" s="39" t="inlineStr">
        <is>
          <t>0</t>
        </is>
      </c>
      <c r="P444" s="39" t="inlineStr"/>
      <c r="Q444" s="39" t="inlineStr"/>
      <c r="R444" s="39" t="inlineStr">
        <is>
          <t>1</t>
        </is>
      </c>
      <c r="S444" s="39" t="inlineStr"/>
      <c r="T444" s="39" t="inlineStr"/>
      <c r="U444" s="39" t="inlineStr"/>
    </row>
    <row r="445">
      <c r="A445" s="26" t="inlineStr">
        <is>
          <t>FINS_PR_444_v1</t>
        </is>
      </c>
      <c r="B445" s="40" t="inlineStr">
        <is>
          <t>Financial Assets: Amortised Cost - Other Financial Assets not reported not reported elsewhere as investments</t>
        </is>
      </c>
      <c r="C445" s="40" t="inlineStr">
        <is>
          <t>Financial Assets: Amortised Cost - Other Financial Assets not reported not reported elsewhere as investments - RoW</t>
        </is>
      </c>
      <c r="D445" s="40" t="inlineStr">
        <is>
          <t>Assets - Current Assets</t>
        </is>
      </c>
      <c r="E445" s="40" t="inlineStr">
        <is>
          <t>Prudential</t>
        </is>
      </c>
      <c r="F445" s="40" t="b">
        <v>0</v>
      </c>
      <c r="G445" s="40" t="inlineStr">
        <is>
          <t>FINS_GI_11 &lt;&gt; "Yes"</t>
        </is>
      </c>
      <c r="H445" s="40" t="inlineStr">
        <is>
          <t>“Pure Account Information Service Provider” (FINS_GI_11) is not “Yes”</t>
        </is>
      </c>
      <c r="I445" s="40" t="inlineStr">
        <is>
          <t>Conditional</t>
        </is>
      </c>
      <c r="J445" s="40" t="inlineStr">
        <is>
          <t>array</t>
        </is>
      </c>
      <c r="K445" s="40" t="inlineStr">
        <is>
          <t>number</t>
        </is>
      </c>
      <c r="L445" s="40" t="inlineStr">
        <is>
          <t>currency</t>
        </is>
      </c>
      <c r="M445" s="40" t="inlineStr"/>
      <c r="N445" s="40" t="inlineStr">
        <is>
          <t>146016</t>
        </is>
      </c>
      <c r="O445" s="40" t="inlineStr">
        <is>
          <t>0</t>
        </is>
      </c>
      <c r="P445" s="40" t="inlineStr"/>
      <c r="Q445" s="40" t="inlineStr"/>
      <c r="R445" s="40" t="inlineStr">
        <is>
          <t>1</t>
        </is>
      </c>
      <c r="S445" s="40" t="inlineStr"/>
      <c r="T445" s="40" t="inlineStr"/>
      <c r="U445" s="40" t="inlineStr"/>
    </row>
    <row r="446">
      <c r="A446" s="38" t="inlineStr">
        <is>
          <t>FINS_PR_445_v1</t>
        </is>
      </c>
      <c r="B446" s="39" t="inlineStr">
        <is>
          <t>Financial Assets: Fair Value Through Profit or Loss (FVTPL) - Equity Securities not reported not reported elsewhere as investments, were the holding is 10% or more</t>
        </is>
      </c>
      <c r="C446" s="39" t="inlineStr">
        <is>
          <t>Financial Assets: Fair Value Through Profit or Loss (FVTPL) - Equity Securities not reported not reported elsewhere as investments, were the holding is 10% or more - Malta</t>
        </is>
      </c>
      <c r="D446" s="39" t="inlineStr">
        <is>
          <t>Assets - Current Assets</t>
        </is>
      </c>
      <c r="E446" s="39" t="inlineStr">
        <is>
          <t>Prudential</t>
        </is>
      </c>
      <c r="F446" s="39" t="b">
        <v>0</v>
      </c>
      <c r="G446" s="39" t="inlineStr">
        <is>
          <t>FINS_GI_11 &lt;&gt; "Yes"</t>
        </is>
      </c>
      <c r="H446" s="39" t="inlineStr">
        <is>
          <t>“Pure Account Information Service Provider” (FINS_GI_11) is not “Yes”</t>
        </is>
      </c>
      <c r="I446" s="39" t="inlineStr">
        <is>
          <t>Conditional</t>
        </is>
      </c>
      <c r="J446" s="39" t="inlineStr">
        <is>
          <t>array</t>
        </is>
      </c>
      <c r="K446" s="39" t="inlineStr">
        <is>
          <t>number</t>
        </is>
      </c>
      <c r="L446" s="39" t="inlineStr">
        <is>
          <t>currency</t>
        </is>
      </c>
      <c r="M446" s="39" t="inlineStr"/>
      <c r="N446" s="39" t="inlineStr">
        <is>
          <t>146002</t>
        </is>
      </c>
      <c r="O446" s="39" t="inlineStr">
        <is>
          <t>0</t>
        </is>
      </c>
      <c r="P446" s="39" t="inlineStr"/>
      <c r="Q446" s="39" t="inlineStr"/>
      <c r="R446" s="39" t="inlineStr">
        <is>
          <t>1</t>
        </is>
      </c>
      <c r="S446" s="39" t="inlineStr"/>
      <c r="T446" s="39" t="inlineStr"/>
      <c r="U446" s="39" t="inlineStr"/>
    </row>
    <row r="447">
      <c r="A447" s="26" t="inlineStr">
        <is>
          <t>FINS_PR_446_v1</t>
        </is>
      </c>
      <c r="B447" s="40" t="inlineStr">
        <is>
          <t>Financial Assets: Fair Value Through Profit or Loss (FVTPL) - Equity Securities not reported not reported elsewhere as investments, were the holding is 10% or more</t>
        </is>
      </c>
      <c r="C447" s="40" t="inlineStr">
        <is>
          <t>Financial Assets: Fair Value Through Profit or Loss (FVTPL) - Equity Securities not reported not reported elsewhere as investments, were the holding is 10% or more - EU/EEA</t>
        </is>
      </c>
      <c r="D447" s="40" t="inlineStr">
        <is>
          <t>Assets - Current Assets</t>
        </is>
      </c>
      <c r="E447" s="40" t="inlineStr">
        <is>
          <t>Prudential</t>
        </is>
      </c>
      <c r="F447" s="40" t="b">
        <v>0</v>
      </c>
      <c r="G447" s="40" t="inlineStr">
        <is>
          <t>FINS_GI_11 &lt;&gt; "Yes"</t>
        </is>
      </c>
      <c r="H447" s="40" t="inlineStr">
        <is>
          <t>“Pure Account Information Service Provider” (FINS_GI_11) is not “Yes”</t>
        </is>
      </c>
      <c r="I447" s="40" t="inlineStr">
        <is>
          <t>Conditional</t>
        </is>
      </c>
      <c r="J447" s="40" t="inlineStr">
        <is>
          <t>array</t>
        </is>
      </c>
      <c r="K447" s="40" t="inlineStr">
        <is>
          <t>number</t>
        </is>
      </c>
      <c r="L447" s="40" t="inlineStr">
        <is>
          <t>currency</t>
        </is>
      </c>
      <c r="M447" s="40" t="inlineStr"/>
      <c r="N447" s="40" t="inlineStr">
        <is>
          <t>146003</t>
        </is>
      </c>
      <c r="O447" s="40" t="inlineStr">
        <is>
          <t>0</t>
        </is>
      </c>
      <c r="P447" s="40" t="inlineStr"/>
      <c r="Q447" s="40" t="inlineStr"/>
      <c r="R447" s="40" t="inlineStr">
        <is>
          <t>1</t>
        </is>
      </c>
      <c r="S447" s="40" t="inlineStr"/>
      <c r="T447" s="40" t="inlineStr"/>
      <c r="U447" s="40" t="inlineStr"/>
    </row>
    <row r="448">
      <c r="A448" s="38" t="inlineStr">
        <is>
          <t>FINS_PR_447_v1</t>
        </is>
      </c>
      <c r="B448" s="39" t="inlineStr">
        <is>
          <t>Financial Assets: Fair Value Through Profit or Loss (FVTPL) - Equity Securities not reported not reported elsewhere as investments, were the holding is 10% or more</t>
        </is>
      </c>
      <c r="C448" s="39" t="inlineStr">
        <is>
          <t>Financial Assets: Fair Value Through Profit or Loss (FVTPL) - Equity Securities not reported not reported elsewhere as investments, were the holding is 10% or more - RoW</t>
        </is>
      </c>
      <c r="D448" s="39" t="inlineStr">
        <is>
          <t>Assets - Current Assets</t>
        </is>
      </c>
      <c r="E448" s="39" t="inlineStr">
        <is>
          <t>Prudential</t>
        </is>
      </c>
      <c r="F448" s="39" t="b">
        <v>0</v>
      </c>
      <c r="G448" s="39" t="inlineStr">
        <is>
          <t>FINS_GI_11 &lt;&gt; "Yes"</t>
        </is>
      </c>
      <c r="H448" s="39" t="inlineStr">
        <is>
          <t>“Pure Account Information Service Provider” (FINS_GI_11) is not “Yes”</t>
        </is>
      </c>
      <c r="I448" s="39" t="inlineStr">
        <is>
          <t>Conditional</t>
        </is>
      </c>
      <c r="J448" s="39" t="inlineStr">
        <is>
          <t>array</t>
        </is>
      </c>
      <c r="K448" s="39" t="inlineStr">
        <is>
          <t>number</t>
        </is>
      </c>
      <c r="L448" s="39" t="inlineStr">
        <is>
          <t>currency</t>
        </is>
      </c>
      <c r="M448" s="39" t="inlineStr"/>
      <c r="N448" s="39" t="inlineStr">
        <is>
          <t>146004</t>
        </is>
      </c>
      <c r="O448" s="39" t="inlineStr">
        <is>
          <t>0</t>
        </is>
      </c>
      <c r="P448" s="39" t="inlineStr"/>
      <c r="Q448" s="39" t="inlineStr"/>
      <c r="R448" s="39" t="inlineStr">
        <is>
          <t>1</t>
        </is>
      </c>
      <c r="S448" s="39" t="inlineStr"/>
      <c r="T448" s="39" t="inlineStr"/>
      <c r="U448" s="39" t="inlineStr"/>
    </row>
    <row r="449">
      <c r="A449" s="26" t="inlineStr">
        <is>
          <t>FINS_PR_448_v1</t>
        </is>
      </c>
      <c r="B449" s="40" t="inlineStr">
        <is>
          <t>Financial Assets: Fair Value Through Profit or Loss (FVTPL) - Equity Securities not reported not reported elsewhere as investments, were the holding is less than 10%</t>
        </is>
      </c>
      <c r="C449" s="40" t="inlineStr">
        <is>
          <t>Financial Assets: Fair Value Through Profit or Loss (FVTPL) - Equity Securities not reported not reported elsewhere as investments, were the holding is less than 10% - Malta</t>
        </is>
      </c>
      <c r="D449" s="40" t="inlineStr">
        <is>
          <t>Assets - Current Assets</t>
        </is>
      </c>
      <c r="E449" s="40" t="inlineStr">
        <is>
          <t>Prudential</t>
        </is>
      </c>
      <c r="F449" s="40" t="b">
        <v>0</v>
      </c>
      <c r="G449" s="40" t="inlineStr">
        <is>
          <t>FINS_GI_11 &lt;&gt; "Yes"</t>
        </is>
      </c>
      <c r="H449" s="40" t="inlineStr">
        <is>
          <t>“Pure Account Information Service Provider” (FINS_GI_11) is not “Yes”</t>
        </is>
      </c>
      <c r="I449" s="40" t="inlineStr">
        <is>
          <t>Conditional</t>
        </is>
      </c>
      <c r="J449" s="40" t="inlineStr">
        <is>
          <t>array</t>
        </is>
      </c>
      <c r="K449" s="40" t="inlineStr">
        <is>
          <t>number</t>
        </is>
      </c>
      <c r="L449" s="40" t="inlineStr">
        <is>
          <t>currency</t>
        </is>
      </c>
      <c r="M449" s="40" t="inlineStr"/>
      <c r="N449" s="40" t="inlineStr">
        <is>
          <t>146005</t>
        </is>
      </c>
      <c r="O449" s="40" t="inlineStr">
        <is>
          <t>0</t>
        </is>
      </c>
      <c r="P449" s="40" t="inlineStr"/>
      <c r="Q449" s="40" t="inlineStr"/>
      <c r="R449" s="40" t="inlineStr">
        <is>
          <t>1</t>
        </is>
      </c>
      <c r="S449" s="40" t="inlineStr"/>
      <c r="T449" s="40" t="inlineStr"/>
      <c r="U449" s="40" t="inlineStr"/>
    </row>
    <row r="450">
      <c r="A450" s="38" t="inlineStr">
        <is>
          <t>FINS_PR_449_v1</t>
        </is>
      </c>
      <c r="B450" s="39" t="inlineStr">
        <is>
          <t>Financial Assets: Fair Value Through Profit or Loss (FVTPL) - Equity Securities not reported not reported elsewhere as investments, were the holding is less than 10%</t>
        </is>
      </c>
      <c r="C450" s="39" t="inlineStr">
        <is>
          <t>Financial Assets: Fair Value Through Profit or Loss (FVTPL) - Equity Securities not reported not reported elsewhere as investments, were the holding is less than 10% - EU/EEA</t>
        </is>
      </c>
      <c r="D450" s="39" t="inlineStr">
        <is>
          <t>Assets - Current Assets</t>
        </is>
      </c>
      <c r="E450" s="39" t="inlineStr">
        <is>
          <t>Prudential</t>
        </is>
      </c>
      <c r="F450" s="39" t="b">
        <v>0</v>
      </c>
      <c r="G450" s="39" t="inlineStr">
        <is>
          <t>FINS_GI_11 &lt;&gt; "Yes"</t>
        </is>
      </c>
      <c r="H450" s="39" t="inlineStr">
        <is>
          <t>“Pure Account Information Service Provider” (FINS_GI_11) is not “Yes”</t>
        </is>
      </c>
      <c r="I450" s="39" t="inlineStr">
        <is>
          <t>Conditional</t>
        </is>
      </c>
      <c r="J450" s="39" t="inlineStr">
        <is>
          <t>array</t>
        </is>
      </c>
      <c r="K450" s="39" t="inlineStr">
        <is>
          <t>number</t>
        </is>
      </c>
      <c r="L450" s="39" t="inlineStr">
        <is>
          <t>currency</t>
        </is>
      </c>
      <c r="M450" s="39" t="inlineStr"/>
      <c r="N450" s="39" t="inlineStr">
        <is>
          <t>146006</t>
        </is>
      </c>
      <c r="O450" s="39" t="inlineStr">
        <is>
          <t>0</t>
        </is>
      </c>
      <c r="P450" s="39" t="inlineStr"/>
      <c r="Q450" s="39" t="inlineStr"/>
      <c r="R450" s="39" t="inlineStr">
        <is>
          <t>1</t>
        </is>
      </c>
      <c r="S450" s="39" t="inlineStr"/>
      <c r="T450" s="39" t="inlineStr"/>
      <c r="U450" s="39" t="inlineStr"/>
    </row>
    <row r="451">
      <c r="A451" s="26" t="inlineStr">
        <is>
          <t>FINS_PR_450_v1</t>
        </is>
      </c>
      <c r="B451" s="40" t="inlineStr">
        <is>
          <t>Financial Assets: Fair Value Through Profit or Loss (FVTPL) - Equity Securities not reported not reported elsewhere as investments, were the holding is less than 10%</t>
        </is>
      </c>
      <c r="C451" s="40" t="inlineStr">
        <is>
          <t>Financial Assets: Fair Value Through Profit or Loss (FVTPL) - Equity Securities not reported not reported elsewhere as investments, were the holding is less than 10% - RoW</t>
        </is>
      </c>
      <c r="D451" s="40" t="inlineStr">
        <is>
          <t>Assets - Current Assets</t>
        </is>
      </c>
      <c r="E451" s="40" t="inlineStr">
        <is>
          <t>Prudential</t>
        </is>
      </c>
      <c r="F451" s="40" t="b">
        <v>0</v>
      </c>
      <c r="G451" s="40" t="inlineStr">
        <is>
          <t>FINS_GI_11 &lt;&gt; "Yes"</t>
        </is>
      </c>
      <c r="H451" s="40" t="inlineStr">
        <is>
          <t>“Pure Account Information Service Provider” (FINS_GI_11) is not “Yes”</t>
        </is>
      </c>
      <c r="I451" s="40" t="inlineStr">
        <is>
          <t>Conditional</t>
        </is>
      </c>
      <c r="J451" s="40" t="inlineStr">
        <is>
          <t>array</t>
        </is>
      </c>
      <c r="K451" s="40" t="inlineStr">
        <is>
          <t>number</t>
        </is>
      </c>
      <c r="L451" s="40" t="inlineStr">
        <is>
          <t>currency</t>
        </is>
      </c>
      <c r="M451" s="40" t="inlineStr"/>
      <c r="N451" s="40" t="inlineStr">
        <is>
          <t>146007</t>
        </is>
      </c>
      <c r="O451" s="40" t="inlineStr">
        <is>
          <t>0</t>
        </is>
      </c>
      <c r="P451" s="40" t="inlineStr"/>
      <c r="Q451" s="40" t="inlineStr"/>
      <c r="R451" s="40" t="inlineStr">
        <is>
          <t>1</t>
        </is>
      </c>
      <c r="S451" s="40" t="inlineStr"/>
      <c r="T451" s="40" t="inlineStr"/>
      <c r="U451" s="40" t="inlineStr"/>
    </row>
    <row r="452">
      <c r="A452" s="38" t="inlineStr">
        <is>
          <t>FINS_PR_451_v1</t>
        </is>
      </c>
      <c r="B452" s="39" t="inlineStr">
        <is>
          <t>Financial Assets: Fair Value Through Profit or Loss (FVTPL) - Debt Securities not reported not reported elsewhere as investments</t>
        </is>
      </c>
      <c r="C452" s="39" t="inlineStr">
        <is>
          <t>Financial Assets: Fair Value Through Profit or Loss (FVTPL) - Debt Securities not reported not reported elsewhere as investments - Malta</t>
        </is>
      </c>
      <c r="D452" s="39" t="inlineStr">
        <is>
          <t>Assets - Current Assets</t>
        </is>
      </c>
      <c r="E452" s="39" t="inlineStr">
        <is>
          <t>Prudential</t>
        </is>
      </c>
      <c r="F452" s="39" t="b">
        <v>0</v>
      </c>
      <c r="G452" s="39" t="inlineStr">
        <is>
          <t>FINS_GI_11 &lt;&gt; "Yes"</t>
        </is>
      </c>
      <c r="H452" s="39" t="inlineStr">
        <is>
          <t>“Pure Account Information Service Provider” (FINS_GI_11) is not “Yes”</t>
        </is>
      </c>
      <c r="I452" s="39" t="inlineStr">
        <is>
          <t>Conditional</t>
        </is>
      </c>
      <c r="J452" s="39" t="inlineStr">
        <is>
          <t>array</t>
        </is>
      </c>
      <c r="K452" s="39" t="inlineStr">
        <is>
          <t>number</t>
        </is>
      </c>
      <c r="L452" s="39" t="inlineStr">
        <is>
          <t>currency</t>
        </is>
      </c>
      <c r="M452" s="39" t="inlineStr"/>
      <c r="N452" s="39" t="inlineStr">
        <is>
          <t>146008</t>
        </is>
      </c>
      <c r="O452" s="39" t="inlineStr">
        <is>
          <t>0</t>
        </is>
      </c>
      <c r="P452" s="39" t="inlineStr"/>
      <c r="Q452" s="39" t="inlineStr"/>
      <c r="R452" s="39" t="inlineStr">
        <is>
          <t>1</t>
        </is>
      </c>
      <c r="S452" s="39" t="inlineStr"/>
      <c r="T452" s="39" t="inlineStr"/>
      <c r="U452" s="39" t="inlineStr"/>
    </row>
    <row r="453">
      <c r="A453" s="26" t="inlineStr">
        <is>
          <t>FINS_PR_452_v1</t>
        </is>
      </c>
      <c r="B453" s="40" t="inlineStr">
        <is>
          <t>Financial Assets: Fair Value Through Profit or Loss (FVTPL) - Debt Securities not reported not reported elsewhere as investments</t>
        </is>
      </c>
      <c r="C453" s="40" t="inlineStr">
        <is>
          <t>Financial Assets: Fair Value Through Profit or Loss (FVTPL) - Debt Securities not reported not reported elsewhere as investments - EU/EEA</t>
        </is>
      </c>
      <c r="D453" s="40" t="inlineStr">
        <is>
          <t>Assets - Current Assets</t>
        </is>
      </c>
      <c r="E453" s="40" t="inlineStr">
        <is>
          <t>Prudential</t>
        </is>
      </c>
      <c r="F453" s="40" t="b">
        <v>0</v>
      </c>
      <c r="G453" s="40" t="inlineStr">
        <is>
          <t>FINS_GI_11 &lt;&gt; "Yes"</t>
        </is>
      </c>
      <c r="H453" s="40" t="inlineStr">
        <is>
          <t>“Pure Account Information Service Provider” (FINS_GI_11) is not “Yes”</t>
        </is>
      </c>
      <c r="I453" s="40" t="inlineStr">
        <is>
          <t>Conditional</t>
        </is>
      </c>
      <c r="J453" s="40" t="inlineStr">
        <is>
          <t>array</t>
        </is>
      </c>
      <c r="K453" s="40" t="inlineStr">
        <is>
          <t>number</t>
        </is>
      </c>
      <c r="L453" s="40" t="inlineStr">
        <is>
          <t>currency</t>
        </is>
      </c>
      <c r="M453" s="40" t="inlineStr"/>
      <c r="N453" s="40" t="inlineStr">
        <is>
          <t>146009</t>
        </is>
      </c>
      <c r="O453" s="40" t="inlineStr">
        <is>
          <t>0</t>
        </is>
      </c>
      <c r="P453" s="40" t="inlineStr"/>
      <c r="Q453" s="40" t="inlineStr"/>
      <c r="R453" s="40" t="inlineStr">
        <is>
          <t>1</t>
        </is>
      </c>
      <c r="S453" s="40" t="inlineStr"/>
      <c r="T453" s="40" t="inlineStr"/>
      <c r="U453" s="40" t="inlineStr"/>
    </row>
    <row r="454">
      <c r="A454" s="38" t="inlineStr">
        <is>
          <t>FINS_PR_453_v1</t>
        </is>
      </c>
      <c r="B454" s="39" t="inlineStr">
        <is>
          <t>Financial Assets: Fair Value Through Profit or Loss (FVTPL) - Debt Securities not reported not reported elsewhere as investments</t>
        </is>
      </c>
      <c r="C454" s="39" t="inlineStr">
        <is>
          <t>Financial Assets: Fair Value Through Profit or Loss (FVTPL) - Debt Securities not reported not reported elsewhere as investments - RoW</t>
        </is>
      </c>
      <c r="D454" s="39" t="inlineStr">
        <is>
          <t>Assets - Current Assets</t>
        </is>
      </c>
      <c r="E454" s="39" t="inlineStr">
        <is>
          <t>Prudential</t>
        </is>
      </c>
      <c r="F454" s="39" t="b">
        <v>0</v>
      </c>
      <c r="G454" s="39" t="inlineStr">
        <is>
          <t>FINS_GI_11 &lt;&gt; "Yes"</t>
        </is>
      </c>
      <c r="H454" s="39" t="inlineStr">
        <is>
          <t>“Pure Account Information Service Provider” (FINS_GI_11) is not “Yes”</t>
        </is>
      </c>
      <c r="I454" s="39" t="inlineStr">
        <is>
          <t>Conditional</t>
        </is>
      </c>
      <c r="J454" s="39" t="inlineStr">
        <is>
          <t>array</t>
        </is>
      </c>
      <c r="K454" s="39" t="inlineStr">
        <is>
          <t>number</t>
        </is>
      </c>
      <c r="L454" s="39" t="inlineStr">
        <is>
          <t>currency</t>
        </is>
      </c>
      <c r="M454" s="39" t="inlineStr"/>
      <c r="N454" s="39" t="inlineStr">
        <is>
          <t>146010</t>
        </is>
      </c>
      <c r="O454" s="39" t="inlineStr">
        <is>
          <t>0</t>
        </is>
      </c>
      <c r="P454" s="39" t="inlineStr"/>
      <c r="Q454" s="39" t="inlineStr"/>
      <c r="R454" s="39" t="inlineStr">
        <is>
          <t>1</t>
        </is>
      </c>
      <c r="S454" s="39" t="inlineStr"/>
      <c r="T454" s="39" t="inlineStr"/>
      <c r="U454" s="39" t="inlineStr"/>
    </row>
    <row r="455">
      <c r="A455" s="26" t="inlineStr">
        <is>
          <t>FINS_PR_454_v1</t>
        </is>
      </c>
      <c r="B455" s="40" t="inlineStr">
        <is>
          <t>Financial Assets: Fair Value Through Profit or Loss (FVTPL) - Financial Derivatives not reported not reported elsewhere as investments</t>
        </is>
      </c>
      <c r="C455" s="40" t="inlineStr">
        <is>
          <t>Financial Assets: Fair Value Through Profit or Loss (FVTPL) - Financial Derivatives not reported not reported elsewhere as investments - Malta</t>
        </is>
      </c>
      <c r="D455" s="40" t="inlineStr">
        <is>
          <t>Assets - Current Assets</t>
        </is>
      </c>
      <c r="E455" s="40" t="inlineStr">
        <is>
          <t>Prudential</t>
        </is>
      </c>
      <c r="F455" s="40" t="b">
        <v>0</v>
      </c>
      <c r="G455" s="40" t="inlineStr">
        <is>
          <t>FINS_GI_11 &lt;&gt; "Yes"</t>
        </is>
      </c>
      <c r="H455" s="40" t="inlineStr">
        <is>
          <t>“Pure Account Information Service Provider” (FINS_GI_11) is not “Yes”</t>
        </is>
      </c>
      <c r="I455" s="40" t="inlineStr">
        <is>
          <t>Conditional</t>
        </is>
      </c>
      <c r="J455" s="40" t="inlineStr">
        <is>
          <t>array</t>
        </is>
      </c>
      <c r="K455" s="40" t="inlineStr">
        <is>
          <t>number</t>
        </is>
      </c>
      <c r="L455" s="40" t="inlineStr">
        <is>
          <t>currency</t>
        </is>
      </c>
      <c r="M455" s="40" t="inlineStr"/>
      <c r="N455" s="40" t="inlineStr">
        <is>
          <t>146011</t>
        </is>
      </c>
      <c r="O455" s="40" t="inlineStr">
        <is>
          <t>0</t>
        </is>
      </c>
      <c r="P455" s="40" t="inlineStr"/>
      <c r="Q455" s="40" t="inlineStr"/>
      <c r="R455" s="40" t="inlineStr">
        <is>
          <t>1</t>
        </is>
      </c>
      <c r="S455" s="40" t="inlineStr"/>
      <c r="T455" s="40" t="inlineStr"/>
      <c r="U455" s="40" t="inlineStr"/>
    </row>
    <row r="456">
      <c r="A456" s="38" t="inlineStr">
        <is>
          <t>FINS_PR_455_v1</t>
        </is>
      </c>
      <c r="B456" s="39" t="inlineStr">
        <is>
          <t>Financial Assets: Fair Value Through Profit or Loss (FVTPL) - Financial Derivatives not reported not reported elsewhere as investments</t>
        </is>
      </c>
      <c r="C456" s="39" t="inlineStr">
        <is>
          <t>Financial Assets: Fair Value Through Profit or Loss (FVTPL) - Financial Derivatives not reported not reported elsewhere as investments - EU/EEA</t>
        </is>
      </c>
      <c r="D456" s="39" t="inlineStr">
        <is>
          <t>Assets - Current Assets</t>
        </is>
      </c>
      <c r="E456" s="39" t="inlineStr">
        <is>
          <t>Prudential</t>
        </is>
      </c>
      <c r="F456" s="39" t="b">
        <v>0</v>
      </c>
      <c r="G456" s="39" t="inlineStr">
        <is>
          <t>FINS_GI_11 &lt;&gt; "Yes"</t>
        </is>
      </c>
      <c r="H456" s="39" t="inlineStr">
        <is>
          <t>“Pure Account Information Service Provider” (FINS_GI_11) is not “Yes”</t>
        </is>
      </c>
      <c r="I456" s="39" t="inlineStr">
        <is>
          <t>Conditional</t>
        </is>
      </c>
      <c r="J456" s="39" t="inlineStr">
        <is>
          <t>array</t>
        </is>
      </c>
      <c r="K456" s="39" t="inlineStr">
        <is>
          <t>number</t>
        </is>
      </c>
      <c r="L456" s="39" t="inlineStr">
        <is>
          <t>currency</t>
        </is>
      </c>
      <c r="M456" s="39" t="inlineStr"/>
      <c r="N456" s="39" t="inlineStr">
        <is>
          <t>146012</t>
        </is>
      </c>
      <c r="O456" s="39" t="inlineStr">
        <is>
          <t>0</t>
        </is>
      </c>
      <c r="P456" s="39" t="inlineStr"/>
      <c r="Q456" s="39" t="inlineStr"/>
      <c r="R456" s="39" t="inlineStr">
        <is>
          <t>1</t>
        </is>
      </c>
      <c r="S456" s="39" t="inlineStr"/>
      <c r="T456" s="39" t="inlineStr"/>
      <c r="U456" s="39" t="inlineStr"/>
    </row>
    <row r="457">
      <c r="A457" s="26" t="inlineStr">
        <is>
          <t>FINS_PR_456_v1</t>
        </is>
      </c>
      <c r="B457" s="40" t="inlineStr">
        <is>
          <t>Financial Assets: Fair Value Through Profit or Loss (FVTPL) - Financial Derivatives not reported not reported elsewhere as investments</t>
        </is>
      </c>
      <c r="C457" s="40" t="inlineStr">
        <is>
          <t>Financial Assets: Fair Value Through Profit or Loss (FVTPL) - Financial Derivatives not reported not reported elsewhere as investments - RoW</t>
        </is>
      </c>
      <c r="D457" s="40" t="inlineStr">
        <is>
          <t>Assets - Current Assets</t>
        </is>
      </c>
      <c r="E457" s="40" t="inlineStr">
        <is>
          <t>Prudential</t>
        </is>
      </c>
      <c r="F457" s="40" t="b">
        <v>0</v>
      </c>
      <c r="G457" s="40" t="inlineStr">
        <is>
          <t>FINS_GI_11 &lt;&gt; "Yes"</t>
        </is>
      </c>
      <c r="H457" s="40" t="inlineStr">
        <is>
          <t>“Pure Account Information Service Provider” (FINS_GI_11) is not “Yes”</t>
        </is>
      </c>
      <c r="I457" s="40" t="inlineStr">
        <is>
          <t>Conditional</t>
        </is>
      </c>
      <c r="J457" s="40" t="inlineStr">
        <is>
          <t>array</t>
        </is>
      </c>
      <c r="K457" s="40" t="inlineStr">
        <is>
          <t>number</t>
        </is>
      </c>
      <c r="L457" s="40" t="inlineStr">
        <is>
          <t>currency</t>
        </is>
      </c>
      <c r="M457" s="40" t="inlineStr"/>
      <c r="N457" s="40" t="inlineStr">
        <is>
          <t>146013</t>
        </is>
      </c>
      <c r="O457" s="40" t="inlineStr">
        <is>
          <t>0</t>
        </is>
      </c>
      <c r="P457" s="40" t="inlineStr"/>
      <c r="Q457" s="40" t="inlineStr"/>
      <c r="R457" s="40" t="inlineStr">
        <is>
          <t>1</t>
        </is>
      </c>
      <c r="S457" s="40" t="inlineStr"/>
      <c r="T457" s="40" t="inlineStr"/>
      <c r="U457" s="40" t="inlineStr"/>
    </row>
    <row r="458">
      <c r="A458" s="38" t="inlineStr">
        <is>
          <t>FINS_PR_457_v1</t>
        </is>
      </c>
      <c r="B458" s="39" t="inlineStr">
        <is>
          <t>Financial Assets: Fair Value Through Profit or Loss (FVTPL) - Other Financial Assets not reported not reported elsewhere as investments</t>
        </is>
      </c>
      <c r="C458" s="39" t="inlineStr">
        <is>
          <t>Financial Assets: Fair Value Through Profit or Loss (FVTPL) - Other Financial Assets not reported not reported elsewhere as investments - Malta</t>
        </is>
      </c>
      <c r="D458" s="39" t="inlineStr">
        <is>
          <t>Assets - Current Assets</t>
        </is>
      </c>
      <c r="E458" s="39" t="inlineStr">
        <is>
          <t>Prudential</t>
        </is>
      </c>
      <c r="F458" s="39" t="b">
        <v>0</v>
      </c>
      <c r="G458" s="39" t="inlineStr">
        <is>
          <t>FINS_GI_11 &lt;&gt; "Yes"</t>
        </is>
      </c>
      <c r="H458" s="39" t="inlineStr">
        <is>
          <t>“Pure Account Information Service Provider” (FINS_GI_11) is not “Yes”</t>
        </is>
      </c>
      <c r="I458" s="39" t="inlineStr">
        <is>
          <t>Conditional</t>
        </is>
      </c>
      <c r="J458" s="39" t="inlineStr">
        <is>
          <t>array</t>
        </is>
      </c>
      <c r="K458" s="39" t="inlineStr">
        <is>
          <t>number</t>
        </is>
      </c>
      <c r="L458" s="39" t="inlineStr">
        <is>
          <t>currency</t>
        </is>
      </c>
      <c r="M458" s="39" t="inlineStr"/>
      <c r="N458" s="39" t="inlineStr">
        <is>
          <t>146014</t>
        </is>
      </c>
      <c r="O458" s="39" t="inlineStr">
        <is>
          <t>0</t>
        </is>
      </c>
      <c r="P458" s="39" t="inlineStr"/>
      <c r="Q458" s="39" t="inlineStr"/>
      <c r="R458" s="39" t="inlineStr">
        <is>
          <t>1</t>
        </is>
      </c>
      <c r="S458" s="39" t="inlineStr"/>
      <c r="T458" s="39" t="inlineStr"/>
      <c r="U458" s="39" t="inlineStr"/>
    </row>
    <row r="459">
      <c r="A459" s="26" t="inlineStr">
        <is>
          <t>FINS_PR_458_v1</t>
        </is>
      </c>
      <c r="B459" s="40" t="inlineStr">
        <is>
          <t>Financial Assets: Fair Value Through Profit or Loss (FVTPL) - Other Financial Assets not reported not reported elsewhere as investments</t>
        </is>
      </c>
      <c r="C459" s="40" t="inlineStr">
        <is>
          <t>Financial Assets: Fair Value Through Profit or Loss (FVTPL) - Other Financial Assets not reported not reported elsewhere as investments - EU/EEA</t>
        </is>
      </c>
      <c r="D459" s="40" t="inlineStr">
        <is>
          <t>Assets - Current Assets</t>
        </is>
      </c>
      <c r="E459" s="40" t="inlineStr">
        <is>
          <t>Prudential</t>
        </is>
      </c>
      <c r="F459" s="40" t="b">
        <v>0</v>
      </c>
      <c r="G459" s="40" t="inlineStr">
        <is>
          <t>FINS_GI_11 &lt;&gt; "Yes"</t>
        </is>
      </c>
      <c r="H459" s="40" t="inlineStr">
        <is>
          <t>“Pure Account Information Service Provider” (FINS_GI_11) is not “Yes”</t>
        </is>
      </c>
      <c r="I459" s="40" t="inlineStr">
        <is>
          <t>Conditional</t>
        </is>
      </c>
      <c r="J459" s="40" t="inlineStr">
        <is>
          <t>array</t>
        </is>
      </c>
      <c r="K459" s="40" t="inlineStr">
        <is>
          <t>number</t>
        </is>
      </c>
      <c r="L459" s="40" t="inlineStr">
        <is>
          <t>currency</t>
        </is>
      </c>
      <c r="M459" s="40" t="inlineStr"/>
      <c r="N459" s="40" t="inlineStr">
        <is>
          <t>146015</t>
        </is>
      </c>
      <c r="O459" s="40" t="inlineStr">
        <is>
          <t>0</t>
        </is>
      </c>
      <c r="P459" s="40" t="inlineStr"/>
      <c r="Q459" s="40" t="inlineStr"/>
      <c r="R459" s="40" t="inlineStr">
        <is>
          <t>1</t>
        </is>
      </c>
      <c r="S459" s="40" t="inlineStr"/>
      <c r="T459" s="40" t="inlineStr"/>
      <c r="U459" s="40" t="inlineStr"/>
    </row>
    <row r="460">
      <c r="A460" s="38" t="inlineStr">
        <is>
          <t>FINS_PR_459_v1</t>
        </is>
      </c>
      <c r="B460" s="39" t="inlineStr">
        <is>
          <t>Financial Assets: Fair Value Through Profit or Loss (FVTPL) - Other Financial Assets not reported not reported elsewhere as investments</t>
        </is>
      </c>
      <c r="C460" s="39" t="inlineStr">
        <is>
          <t>Financial Assets: Fair Value Through Profit or Loss (FVTPL) - Other Financial Assets not reported not reported elsewhere as investments - RoW</t>
        </is>
      </c>
      <c r="D460" s="39" t="inlineStr">
        <is>
          <t>Assets - Current Assets</t>
        </is>
      </c>
      <c r="E460" s="39" t="inlineStr">
        <is>
          <t>Prudential</t>
        </is>
      </c>
      <c r="F460" s="39" t="b">
        <v>0</v>
      </c>
      <c r="G460" s="39" t="inlineStr">
        <is>
          <t>FINS_GI_11 &lt;&gt; "Yes"</t>
        </is>
      </c>
      <c r="H460" s="39" t="inlineStr">
        <is>
          <t>“Pure Account Information Service Provider” (FINS_GI_11) is not “Yes”</t>
        </is>
      </c>
      <c r="I460" s="39" t="inlineStr">
        <is>
          <t>Conditional</t>
        </is>
      </c>
      <c r="J460" s="39" t="inlineStr">
        <is>
          <t>array</t>
        </is>
      </c>
      <c r="K460" s="39" t="inlineStr">
        <is>
          <t>number</t>
        </is>
      </c>
      <c r="L460" s="39" t="inlineStr">
        <is>
          <t>currency</t>
        </is>
      </c>
      <c r="M460" s="39" t="inlineStr"/>
      <c r="N460" s="39" t="inlineStr">
        <is>
          <t>146016</t>
        </is>
      </c>
      <c r="O460" s="39" t="inlineStr">
        <is>
          <t>0</t>
        </is>
      </c>
      <c r="P460" s="39" t="inlineStr"/>
      <c r="Q460" s="39" t="inlineStr"/>
      <c r="R460" s="39" t="inlineStr">
        <is>
          <t>1</t>
        </is>
      </c>
      <c r="S460" s="39" t="inlineStr"/>
      <c r="T460" s="39" t="inlineStr"/>
      <c r="U460" s="39" t="inlineStr"/>
    </row>
    <row r="461">
      <c r="A461" s="26" t="inlineStr">
        <is>
          <t>FINS_PR_460_v1</t>
        </is>
      </c>
      <c r="B461" s="40" t="inlineStr">
        <is>
          <t>Financial Assets: Fair Value Through Other Comprehensive Income (FVOCI) - Equity Securities not reported not reported elsewhere as investments, were the holding is 10% or more</t>
        </is>
      </c>
      <c r="C461" s="40" t="inlineStr">
        <is>
          <t>Financial Assets: Fair Value Through Other Comprehensive Income (FVOCI) - Equity Securities not reported not reported elsewhere as investments, were the holding is 10% or more - Malta</t>
        </is>
      </c>
      <c r="D461" s="40" t="inlineStr">
        <is>
          <t>Assets - Current Assets</t>
        </is>
      </c>
      <c r="E461" s="40" t="inlineStr">
        <is>
          <t>Prudential</t>
        </is>
      </c>
      <c r="F461" s="40" t="b">
        <v>0</v>
      </c>
      <c r="G461" s="40" t="inlineStr">
        <is>
          <t>FINS_GI_11 &lt;&gt; "Yes"</t>
        </is>
      </c>
      <c r="H461" s="40" t="inlineStr">
        <is>
          <t>“Pure Account Information Service Provider” (FINS_GI_11) is not “Yes”</t>
        </is>
      </c>
      <c r="I461" s="40" t="inlineStr">
        <is>
          <t>Conditional</t>
        </is>
      </c>
      <c r="J461" s="40" t="inlineStr">
        <is>
          <t>array</t>
        </is>
      </c>
      <c r="K461" s="40" t="inlineStr">
        <is>
          <t>number</t>
        </is>
      </c>
      <c r="L461" s="40" t="inlineStr">
        <is>
          <t>currency</t>
        </is>
      </c>
      <c r="M461" s="40" t="inlineStr"/>
      <c r="N461" s="40" t="inlineStr">
        <is>
          <t>146002</t>
        </is>
      </c>
      <c r="O461" s="40" t="inlineStr">
        <is>
          <t>0</t>
        </is>
      </c>
      <c r="P461" s="40" t="inlineStr"/>
      <c r="Q461" s="40" t="inlineStr"/>
      <c r="R461" s="40" t="inlineStr">
        <is>
          <t>1</t>
        </is>
      </c>
      <c r="S461" s="40" t="inlineStr"/>
      <c r="T461" s="40" t="inlineStr"/>
      <c r="U461" s="40" t="inlineStr"/>
    </row>
    <row r="462">
      <c r="A462" s="38" t="inlineStr">
        <is>
          <t>FINS_PR_461_v1</t>
        </is>
      </c>
      <c r="B462" s="39" t="inlineStr">
        <is>
          <t>Financial Assets: Fair Value Through Other Comprehensive Income (FVOCI) - Equity Securities not reported not reported elsewhere as investments, were the holding is 10% or more</t>
        </is>
      </c>
      <c r="C462" s="39" t="inlineStr">
        <is>
          <t>Financial Assets: Fair Value Through Other Comprehensive Income (FVOCI) - Equity Securities not reported not reported elsewhere as investments, were the holding is 10% or more - EU/EEA</t>
        </is>
      </c>
      <c r="D462" s="39" t="inlineStr">
        <is>
          <t>Assets - Current Assets</t>
        </is>
      </c>
      <c r="E462" s="39" t="inlineStr">
        <is>
          <t>Prudential</t>
        </is>
      </c>
      <c r="F462" s="39" t="b">
        <v>0</v>
      </c>
      <c r="G462" s="39" t="inlineStr">
        <is>
          <t>FINS_GI_11 &lt;&gt; "Yes"</t>
        </is>
      </c>
      <c r="H462" s="39" t="inlineStr">
        <is>
          <t>“Pure Account Information Service Provider” (FINS_GI_11) is not “Yes”</t>
        </is>
      </c>
      <c r="I462" s="39" t="inlineStr">
        <is>
          <t>Conditional</t>
        </is>
      </c>
      <c r="J462" s="39" t="inlineStr">
        <is>
          <t>array</t>
        </is>
      </c>
      <c r="K462" s="39" t="inlineStr">
        <is>
          <t>number</t>
        </is>
      </c>
      <c r="L462" s="39" t="inlineStr">
        <is>
          <t>currency</t>
        </is>
      </c>
      <c r="M462" s="39" t="inlineStr"/>
      <c r="N462" s="39" t="inlineStr">
        <is>
          <t>146003</t>
        </is>
      </c>
      <c r="O462" s="39" t="inlineStr">
        <is>
          <t>0</t>
        </is>
      </c>
      <c r="P462" s="39" t="inlineStr"/>
      <c r="Q462" s="39" t="inlineStr"/>
      <c r="R462" s="39" t="inlineStr">
        <is>
          <t>1</t>
        </is>
      </c>
      <c r="S462" s="39" t="inlineStr"/>
      <c r="T462" s="39" t="inlineStr"/>
      <c r="U462" s="39" t="inlineStr"/>
    </row>
    <row r="463">
      <c r="A463" s="26" t="inlineStr">
        <is>
          <t>FINS_PR_462_v1</t>
        </is>
      </c>
      <c r="B463" s="40" t="inlineStr">
        <is>
          <t>Financial Assets: Fair Value Through Other Comprehensive Income (FVOCI) - Equity Securities not reported not reported elsewhere as investments, were the holding is 10% or more</t>
        </is>
      </c>
      <c r="C463" s="40" t="inlineStr">
        <is>
          <t>Financial Assets: Fair Value Through Other Comprehensive Income (FVOCI) - Equity Securities not reported not reported elsewhere as investments, were the holding is 10% or more - RoW</t>
        </is>
      </c>
      <c r="D463" s="40" t="inlineStr">
        <is>
          <t>Assets - Current Assets</t>
        </is>
      </c>
      <c r="E463" s="40" t="inlineStr">
        <is>
          <t>Prudential</t>
        </is>
      </c>
      <c r="F463" s="40" t="b">
        <v>0</v>
      </c>
      <c r="G463" s="40" t="inlineStr">
        <is>
          <t>FINS_GI_11 &lt;&gt; "Yes"</t>
        </is>
      </c>
      <c r="H463" s="40" t="inlineStr">
        <is>
          <t>“Pure Account Information Service Provider” (FINS_GI_11) is not “Yes”</t>
        </is>
      </c>
      <c r="I463" s="40" t="inlineStr">
        <is>
          <t>Conditional</t>
        </is>
      </c>
      <c r="J463" s="40" t="inlineStr">
        <is>
          <t>array</t>
        </is>
      </c>
      <c r="K463" s="40" t="inlineStr">
        <is>
          <t>number</t>
        </is>
      </c>
      <c r="L463" s="40" t="inlineStr">
        <is>
          <t>currency</t>
        </is>
      </c>
      <c r="M463" s="40" t="inlineStr"/>
      <c r="N463" s="40" t="inlineStr">
        <is>
          <t>146004</t>
        </is>
      </c>
      <c r="O463" s="40" t="inlineStr">
        <is>
          <t>0</t>
        </is>
      </c>
      <c r="P463" s="40" t="inlineStr"/>
      <c r="Q463" s="40" t="inlineStr"/>
      <c r="R463" s="40" t="inlineStr">
        <is>
          <t>1</t>
        </is>
      </c>
      <c r="S463" s="40" t="inlineStr"/>
      <c r="T463" s="40" t="inlineStr"/>
      <c r="U463" s="40" t="inlineStr"/>
    </row>
    <row r="464">
      <c r="A464" s="38" t="inlineStr">
        <is>
          <t>FINS_PR_463_v1</t>
        </is>
      </c>
      <c r="B464" s="39" t="inlineStr">
        <is>
          <t>Financial Assets: Fair Value Through Other Comprehensive Income (FVOCI) - Equity Securities not reported not reported elsewhere as investments, were the holding is less than 10%</t>
        </is>
      </c>
      <c r="C464" s="39" t="inlineStr">
        <is>
          <t>Financial Assets: Fair Value Through Other Comprehensive Income (FVOCI) - Equity Securities not reported not reported elsewhere as investments, were the holding is less than 10% - Malta</t>
        </is>
      </c>
      <c r="D464" s="39" t="inlineStr">
        <is>
          <t>Assets - Current Assets</t>
        </is>
      </c>
      <c r="E464" s="39" t="inlineStr">
        <is>
          <t>Prudential</t>
        </is>
      </c>
      <c r="F464" s="39" t="b">
        <v>0</v>
      </c>
      <c r="G464" s="39" t="inlineStr">
        <is>
          <t>FINS_GI_11 &lt;&gt; "Yes"</t>
        </is>
      </c>
      <c r="H464" s="39" t="inlineStr">
        <is>
          <t>“Pure Account Information Service Provider” (FINS_GI_11) is not “Yes”</t>
        </is>
      </c>
      <c r="I464" s="39" t="inlineStr">
        <is>
          <t>Conditional</t>
        </is>
      </c>
      <c r="J464" s="39" t="inlineStr">
        <is>
          <t>array</t>
        </is>
      </c>
      <c r="K464" s="39" t="inlineStr">
        <is>
          <t>number</t>
        </is>
      </c>
      <c r="L464" s="39" t="inlineStr">
        <is>
          <t>currency</t>
        </is>
      </c>
      <c r="M464" s="39" t="inlineStr"/>
      <c r="N464" s="39" t="inlineStr">
        <is>
          <t>146005</t>
        </is>
      </c>
      <c r="O464" s="39" t="inlineStr">
        <is>
          <t>0</t>
        </is>
      </c>
      <c r="P464" s="39" t="inlineStr"/>
      <c r="Q464" s="39" t="inlineStr"/>
      <c r="R464" s="39" t="inlineStr">
        <is>
          <t>1</t>
        </is>
      </c>
      <c r="S464" s="39" t="inlineStr"/>
      <c r="T464" s="39" t="inlineStr"/>
      <c r="U464" s="39" t="inlineStr"/>
    </row>
    <row r="465">
      <c r="A465" s="26" t="inlineStr">
        <is>
          <t>FINS_PR_464_v1</t>
        </is>
      </c>
      <c r="B465" s="40" t="inlineStr">
        <is>
          <t>Financial Assets: Fair Value Through Other Comprehensive Income (FVOCI) - Equity Securities not reported not reported elsewhere as investments, were the holding is less than 10%</t>
        </is>
      </c>
      <c r="C465" s="40" t="inlineStr">
        <is>
          <t>Financial Assets: Fair Value Through Other Comprehensive Income (FVOCI) - Equity Securities not reported not reported elsewhere as investments, were the holding is less than 10% - EU/EEA</t>
        </is>
      </c>
      <c r="D465" s="40" t="inlineStr">
        <is>
          <t>Assets - Current Assets</t>
        </is>
      </c>
      <c r="E465" s="40" t="inlineStr">
        <is>
          <t>Prudential</t>
        </is>
      </c>
      <c r="F465" s="40" t="b">
        <v>0</v>
      </c>
      <c r="G465" s="40" t="inlineStr">
        <is>
          <t>FINS_GI_11 &lt;&gt; "Yes"</t>
        </is>
      </c>
      <c r="H465" s="40" t="inlineStr">
        <is>
          <t>“Pure Account Information Service Provider” (FINS_GI_11) is not “Yes”</t>
        </is>
      </c>
      <c r="I465" s="40" t="inlineStr">
        <is>
          <t>Conditional</t>
        </is>
      </c>
      <c r="J465" s="40" t="inlineStr">
        <is>
          <t>array</t>
        </is>
      </c>
      <c r="K465" s="40" t="inlineStr">
        <is>
          <t>number</t>
        </is>
      </c>
      <c r="L465" s="40" t="inlineStr">
        <is>
          <t>currency</t>
        </is>
      </c>
      <c r="M465" s="40" t="inlineStr"/>
      <c r="N465" s="40" t="inlineStr">
        <is>
          <t>146006</t>
        </is>
      </c>
      <c r="O465" s="40" t="inlineStr">
        <is>
          <t>0</t>
        </is>
      </c>
      <c r="P465" s="40" t="inlineStr"/>
      <c r="Q465" s="40" t="inlineStr"/>
      <c r="R465" s="40" t="inlineStr">
        <is>
          <t>1</t>
        </is>
      </c>
      <c r="S465" s="40" t="inlineStr"/>
      <c r="T465" s="40" t="inlineStr"/>
      <c r="U465" s="40" t="inlineStr"/>
    </row>
    <row r="466">
      <c r="A466" s="38" t="inlineStr">
        <is>
          <t>FINS_PR_465_v1</t>
        </is>
      </c>
      <c r="B466" s="39" t="inlineStr">
        <is>
          <t>Financial Assets: Fair Value Through Other Comprehensive Income (FVOCI) - Equity Securities not reported not reported elsewhere as investments, were the holding is less than 10%</t>
        </is>
      </c>
      <c r="C466" s="39" t="inlineStr">
        <is>
          <t>Financial Assets: Fair Value Through Other Comprehensive Income (FVOCI) - Equity Securities not reported not reported elsewhere as investments, were the holding is less than 10% - RoW</t>
        </is>
      </c>
      <c r="D466" s="39" t="inlineStr">
        <is>
          <t>Assets - Current Assets</t>
        </is>
      </c>
      <c r="E466" s="39" t="inlineStr">
        <is>
          <t>Prudential</t>
        </is>
      </c>
      <c r="F466" s="39" t="b">
        <v>0</v>
      </c>
      <c r="G466" s="39" t="inlineStr">
        <is>
          <t>FINS_GI_11 &lt;&gt; "Yes"</t>
        </is>
      </c>
      <c r="H466" s="39" t="inlineStr">
        <is>
          <t>“Pure Account Information Service Provider” (FINS_GI_11) is not “Yes”</t>
        </is>
      </c>
      <c r="I466" s="39" t="inlineStr">
        <is>
          <t>Conditional</t>
        </is>
      </c>
      <c r="J466" s="39" t="inlineStr">
        <is>
          <t>array</t>
        </is>
      </c>
      <c r="K466" s="39" t="inlineStr">
        <is>
          <t>number</t>
        </is>
      </c>
      <c r="L466" s="39" t="inlineStr">
        <is>
          <t>currency</t>
        </is>
      </c>
      <c r="M466" s="39" t="inlineStr"/>
      <c r="N466" s="39" t="inlineStr">
        <is>
          <t>146007</t>
        </is>
      </c>
      <c r="O466" s="39" t="inlineStr">
        <is>
          <t>0</t>
        </is>
      </c>
      <c r="P466" s="39" t="inlineStr"/>
      <c r="Q466" s="39" t="inlineStr"/>
      <c r="R466" s="39" t="inlineStr">
        <is>
          <t>1</t>
        </is>
      </c>
      <c r="S466" s="39" t="inlineStr"/>
      <c r="T466" s="39" t="inlineStr"/>
      <c r="U466" s="39" t="inlineStr"/>
    </row>
    <row r="467">
      <c r="A467" s="26" t="inlineStr">
        <is>
          <t>FINS_PR_466_v1</t>
        </is>
      </c>
      <c r="B467" s="40" t="inlineStr">
        <is>
          <t>Financial Assets: Fair Value Through Other Comprehensive Income (FVOCI) - Debt Securities not reported not reported elsewhere as investments</t>
        </is>
      </c>
      <c r="C467" s="40" t="inlineStr">
        <is>
          <t>Financial Assets: Fair Value Through Other Comprehensive Income (FVOCI) - Debt Securities not reported not reported elsewhere as investments - Malta</t>
        </is>
      </c>
      <c r="D467" s="40" t="inlineStr">
        <is>
          <t>Assets - Current Assets</t>
        </is>
      </c>
      <c r="E467" s="40" t="inlineStr">
        <is>
          <t>Prudential</t>
        </is>
      </c>
      <c r="F467" s="40" t="b">
        <v>0</v>
      </c>
      <c r="G467" s="40" t="inlineStr">
        <is>
          <t>FINS_GI_11 &lt;&gt; "Yes"</t>
        </is>
      </c>
      <c r="H467" s="40" t="inlineStr">
        <is>
          <t>“Pure Account Information Service Provider” (FINS_GI_11) is not “Yes”</t>
        </is>
      </c>
      <c r="I467" s="40" t="inlineStr">
        <is>
          <t>Conditional</t>
        </is>
      </c>
      <c r="J467" s="40" t="inlineStr">
        <is>
          <t>array</t>
        </is>
      </c>
      <c r="K467" s="40" t="inlineStr">
        <is>
          <t>number</t>
        </is>
      </c>
      <c r="L467" s="40" t="inlineStr">
        <is>
          <t>currency</t>
        </is>
      </c>
      <c r="M467" s="40" t="inlineStr"/>
      <c r="N467" s="40" t="inlineStr">
        <is>
          <t>146008</t>
        </is>
      </c>
      <c r="O467" s="40" t="inlineStr">
        <is>
          <t>0</t>
        </is>
      </c>
      <c r="P467" s="40" t="inlineStr"/>
      <c r="Q467" s="40" t="inlineStr"/>
      <c r="R467" s="40" t="inlineStr">
        <is>
          <t>1</t>
        </is>
      </c>
      <c r="S467" s="40" t="inlineStr"/>
      <c r="T467" s="40" t="inlineStr"/>
      <c r="U467" s="40" t="inlineStr"/>
    </row>
    <row r="468">
      <c r="A468" s="38" t="inlineStr">
        <is>
          <t>FINS_PR_467_v1</t>
        </is>
      </c>
      <c r="B468" s="39" t="inlineStr">
        <is>
          <t>Financial Assets: Fair Value Through Other Comprehensive Income (FVOCI) - Debt Securities not reported not reported elsewhere as investments</t>
        </is>
      </c>
      <c r="C468" s="39" t="inlineStr">
        <is>
          <t>Financial Assets: Fair Value Through Other Comprehensive Income (FVOCI) - Debt Securities not reported not reported elsewhere as investments - EU/EEA</t>
        </is>
      </c>
      <c r="D468" s="39" t="inlineStr">
        <is>
          <t>Assets - Current Assets</t>
        </is>
      </c>
      <c r="E468" s="39" t="inlineStr">
        <is>
          <t>Prudential</t>
        </is>
      </c>
      <c r="F468" s="39" t="b">
        <v>0</v>
      </c>
      <c r="G468" s="39" t="inlineStr">
        <is>
          <t>FINS_GI_11 &lt;&gt; "Yes"</t>
        </is>
      </c>
      <c r="H468" s="39" t="inlineStr">
        <is>
          <t>“Pure Account Information Service Provider” (FINS_GI_11) is not “Yes”</t>
        </is>
      </c>
      <c r="I468" s="39" t="inlineStr">
        <is>
          <t>Conditional</t>
        </is>
      </c>
      <c r="J468" s="39" t="inlineStr">
        <is>
          <t>array</t>
        </is>
      </c>
      <c r="K468" s="39" t="inlineStr">
        <is>
          <t>number</t>
        </is>
      </c>
      <c r="L468" s="39" t="inlineStr">
        <is>
          <t>currency</t>
        </is>
      </c>
      <c r="M468" s="39" t="inlineStr"/>
      <c r="N468" s="39" t="inlineStr">
        <is>
          <t>146009</t>
        </is>
      </c>
      <c r="O468" s="39" t="inlineStr">
        <is>
          <t>0</t>
        </is>
      </c>
      <c r="P468" s="39" t="inlineStr"/>
      <c r="Q468" s="39" t="inlineStr"/>
      <c r="R468" s="39" t="inlineStr">
        <is>
          <t>1</t>
        </is>
      </c>
      <c r="S468" s="39" t="inlineStr"/>
      <c r="T468" s="39" t="inlineStr"/>
      <c r="U468" s="39" t="inlineStr"/>
    </row>
    <row r="469">
      <c r="A469" s="26" t="inlineStr">
        <is>
          <t>FINS_PR_468_v1</t>
        </is>
      </c>
      <c r="B469" s="40" t="inlineStr">
        <is>
          <t>Financial Assets: Fair Value Through Other Comprehensive Income (FVOCI) - Debt Securities not reported not reported elsewhere as investments</t>
        </is>
      </c>
      <c r="C469" s="40" t="inlineStr">
        <is>
          <t>Financial Assets: Fair Value Through Other Comprehensive Income (FVOCI) - Debt Securities not reported not reported elsewhere as investments - RoW</t>
        </is>
      </c>
      <c r="D469" s="40" t="inlineStr">
        <is>
          <t>Assets - Current Assets</t>
        </is>
      </c>
      <c r="E469" s="40" t="inlineStr">
        <is>
          <t>Prudential</t>
        </is>
      </c>
      <c r="F469" s="40" t="b">
        <v>0</v>
      </c>
      <c r="G469" s="40" t="inlineStr">
        <is>
          <t>FINS_GI_11 &lt;&gt; "Yes"</t>
        </is>
      </c>
      <c r="H469" s="40" t="inlineStr">
        <is>
          <t>“Pure Account Information Service Provider” (FINS_GI_11) is not “Yes”</t>
        </is>
      </c>
      <c r="I469" s="40" t="inlineStr">
        <is>
          <t>Conditional</t>
        </is>
      </c>
      <c r="J469" s="40" t="inlineStr">
        <is>
          <t>array</t>
        </is>
      </c>
      <c r="K469" s="40" t="inlineStr">
        <is>
          <t>number</t>
        </is>
      </c>
      <c r="L469" s="40" t="inlineStr">
        <is>
          <t>currency</t>
        </is>
      </c>
      <c r="M469" s="40" t="inlineStr"/>
      <c r="N469" s="40" t="inlineStr">
        <is>
          <t>146010</t>
        </is>
      </c>
      <c r="O469" s="40" t="inlineStr">
        <is>
          <t>0</t>
        </is>
      </c>
      <c r="P469" s="40" t="inlineStr"/>
      <c r="Q469" s="40" t="inlineStr"/>
      <c r="R469" s="40" t="inlineStr">
        <is>
          <t>1</t>
        </is>
      </c>
      <c r="S469" s="40" t="inlineStr"/>
      <c r="T469" s="40" t="inlineStr"/>
      <c r="U469" s="40" t="inlineStr"/>
    </row>
    <row r="470">
      <c r="A470" s="38" t="inlineStr">
        <is>
          <t>FINS_PR_469_v1</t>
        </is>
      </c>
      <c r="B470" s="39" t="inlineStr">
        <is>
          <t>Financial Assets: Fair Value Through Other Comprehensive Income (FVOCI) - Financial Derivatives not reported not reported elsewhere as investments</t>
        </is>
      </c>
      <c r="C470" s="39" t="inlineStr">
        <is>
          <t>Financial Assets: Fair Value Through Other Comprehensive Income (FVOCI) - Financial Derivatives not reported not reported elsewhere as investments - Malta</t>
        </is>
      </c>
      <c r="D470" s="39" t="inlineStr">
        <is>
          <t>Assets - Current Assets</t>
        </is>
      </c>
      <c r="E470" s="39" t="inlineStr">
        <is>
          <t>Prudential</t>
        </is>
      </c>
      <c r="F470" s="39" t="b">
        <v>0</v>
      </c>
      <c r="G470" s="39" t="inlineStr">
        <is>
          <t>FINS_GI_11 &lt;&gt; "Yes"</t>
        </is>
      </c>
      <c r="H470" s="39" t="inlineStr">
        <is>
          <t>“Pure Account Information Service Provider” (FINS_GI_11) is not “Yes”</t>
        </is>
      </c>
      <c r="I470" s="39" t="inlineStr">
        <is>
          <t>Conditional</t>
        </is>
      </c>
      <c r="J470" s="39" t="inlineStr">
        <is>
          <t>array</t>
        </is>
      </c>
      <c r="K470" s="39" t="inlineStr">
        <is>
          <t>number</t>
        </is>
      </c>
      <c r="L470" s="39" t="inlineStr">
        <is>
          <t>currency</t>
        </is>
      </c>
      <c r="M470" s="39" t="inlineStr"/>
      <c r="N470" s="39" t="inlineStr">
        <is>
          <t>146011</t>
        </is>
      </c>
      <c r="O470" s="39" t="inlineStr">
        <is>
          <t>0</t>
        </is>
      </c>
      <c r="P470" s="39" t="inlineStr"/>
      <c r="Q470" s="39" t="inlineStr"/>
      <c r="R470" s="39" t="inlineStr">
        <is>
          <t>1</t>
        </is>
      </c>
      <c r="S470" s="39" t="inlineStr"/>
      <c r="T470" s="39" t="inlineStr"/>
      <c r="U470" s="39" t="inlineStr"/>
    </row>
    <row r="471">
      <c r="A471" s="26" t="inlineStr">
        <is>
          <t>FINS_PR_470_v1</t>
        </is>
      </c>
      <c r="B471" s="40" t="inlineStr">
        <is>
          <t>Financial Assets: Fair Value Through Other Comprehensive Income (FVOCI) - Financial Derivatives not reported not reported elsewhere as investments</t>
        </is>
      </c>
      <c r="C471" s="40" t="inlineStr">
        <is>
          <t>Financial Assets: Fair Value Through Other Comprehensive Income (FVOCI) - Financial Derivatives not reported not reported elsewhere as investments - EU/EEA</t>
        </is>
      </c>
      <c r="D471" s="40" t="inlineStr">
        <is>
          <t>Assets - Current Assets</t>
        </is>
      </c>
      <c r="E471" s="40" t="inlineStr">
        <is>
          <t>Prudential</t>
        </is>
      </c>
      <c r="F471" s="40" t="b">
        <v>0</v>
      </c>
      <c r="G471" s="40" t="inlineStr">
        <is>
          <t>FINS_GI_11 &lt;&gt; "Yes"</t>
        </is>
      </c>
      <c r="H471" s="40" t="inlineStr">
        <is>
          <t>“Pure Account Information Service Provider” (FINS_GI_11) is not “Yes”</t>
        </is>
      </c>
      <c r="I471" s="40" t="inlineStr">
        <is>
          <t>Conditional</t>
        </is>
      </c>
      <c r="J471" s="40" t="inlineStr">
        <is>
          <t>array</t>
        </is>
      </c>
      <c r="K471" s="40" t="inlineStr">
        <is>
          <t>number</t>
        </is>
      </c>
      <c r="L471" s="40" t="inlineStr">
        <is>
          <t>currency</t>
        </is>
      </c>
      <c r="M471" s="40" t="inlineStr"/>
      <c r="N471" s="40" t="inlineStr">
        <is>
          <t>146012</t>
        </is>
      </c>
      <c r="O471" s="40" t="inlineStr">
        <is>
          <t>0</t>
        </is>
      </c>
      <c r="P471" s="40" t="inlineStr"/>
      <c r="Q471" s="40" t="inlineStr"/>
      <c r="R471" s="40" t="inlineStr">
        <is>
          <t>1</t>
        </is>
      </c>
      <c r="S471" s="40" t="inlineStr"/>
      <c r="T471" s="40" t="inlineStr"/>
      <c r="U471" s="40" t="inlineStr"/>
    </row>
    <row r="472">
      <c r="A472" s="38" t="inlineStr">
        <is>
          <t>FINS_PR_471_v1</t>
        </is>
      </c>
      <c r="B472" s="39" t="inlineStr">
        <is>
          <t>Financial Assets: Fair Value Through Other Comprehensive Income (FVOCI) - Financial Derivatives not reported not reported elsewhere as investments</t>
        </is>
      </c>
      <c r="C472" s="39" t="inlineStr">
        <is>
          <t>Financial Assets: Fair Value Through Other Comprehensive Income (FVOCI) - Financial Derivatives not reported not reported elsewhere as investments - RoW</t>
        </is>
      </c>
      <c r="D472" s="39" t="inlineStr">
        <is>
          <t>Assets - Current Assets</t>
        </is>
      </c>
      <c r="E472" s="39" t="inlineStr">
        <is>
          <t>Prudential</t>
        </is>
      </c>
      <c r="F472" s="39" t="b">
        <v>0</v>
      </c>
      <c r="G472" s="39" t="inlineStr">
        <is>
          <t>FINS_GI_11 &lt;&gt; "Yes"</t>
        </is>
      </c>
      <c r="H472" s="39" t="inlineStr">
        <is>
          <t>“Pure Account Information Service Provider” (FINS_GI_11) is not “Yes”</t>
        </is>
      </c>
      <c r="I472" s="39" t="inlineStr">
        <is>
          <t>Conditional</t>
        </is>
      </c>
      <c r="J472" s="39" t="inlineStr">
        <is>
          <t>array</t>
        </is>
      </c>
      <c r="K472" s="39" t="inlineStr">
        <is>
          <t>number</t>
        </is>
      </c>
      <c r="L472" s="39" t="inlineStr">
        <is>
          <t>currency</t>
        </is>
      </c>
      <c r="M472" s="39" t="inlineStr"/>
      <c r="N472" s="39" t="inlineStr">
        <is>
          <t>146013</t>
        </is>
      </c>
      <c r="O472" s="39" t="inlineStr">
        <is>
          <t>0</t>
        </is>
      </c>
      <c r="P472" s="39" t="inlineStr"/>
      <c r="Q472" s="39" t="inlineStr"/>
      <c r="R472" s="39" t="inlineStr">
        <is>
          <t>1</t>
        </is>
      </c>
      <c r="S472" s="39" t="inlineStr"/>
      <c r="T472" s="39" t="inlineStr"/>
      <c r="U472" s="39" t="inlineStr"/>
    </row>
    <row r="473">
      <c r="A473" s="26" t="inlineStr">
        <is>
          <t>FINS_PR_472_v1</t>
        </is>
      </c>
      <c r="B473" s="40" t="inlineStr">
        <is>
          <t>Financial Assets: Fair Value Through Other Comprehensive Income (FVOCI) - Other Financial Assets not reported not reported elsewhere as investments</t>
        </is>
      </c>
      <c r="C473" s="40" t="inlineStr">
        <is>
          <t>Financial Assets: Fair Value Through Other Comprehensive Income (FVOCI) - Other Financial Assets not reported not reported elsewhere as investments - Malta</t>
        </is>
      </c>
      <c r="D473" s="40" t="inlineStr">
        <is>
          <t>Assets - Current Assets</t>
        </is>
      </c>
      <c r="E473" s="40" t="inlineStr">
        <is>
          <t>Prudential</t>
        </is>
      </c>
      <c r="F473" s="40" t="b">
        <v>0</v>
      </c>
      <c r="G473" s="40" t="inlineStr">
        <is>
          <t>FINS_GI_11 &lt;&gt; "Yes"</t>
        </is>
      </c>
      <c r="H473" s="40" t="inlineStr">
        <is>
          <t>“Pure Account Information Service Provider” (FINS_GI_11) is not “Yes”</t>
        </is>
      </c>
      <c r="I473" s="40" t="inlineStr">
        <is>
          <t>Conditional</t>
        </is>
      </c>
      <c r="J473" s="40" t="inlineStr">
        <is>
          <t>array</t>
        </is>
      </c>
      <c r="K473" s="40" t="inlineStr">
        <is>
          <t>number</t>
        </is>
      </c>
      <c r="L473" s="40" t="inlineStr">
        <is>
          <t>currency</t>
        </is>
      </c>
      <c r="M473" s="40" t="inlineStr"/>
      <c r="N473" s="40" t="inlineStr">
        <is>
          <t>146014</t>
        </is>
      </c>
      <c r="O473" s="40" t="inlineStr">
        <is>
          <t>0</t>
        </is>
      </c>
      <c r="P473" s="40" t="inlineStr"/>
      <c r="Q473" s="40" t="inlineStr"/>
      <c r="R473" s="40" t="inlineStr">
        <is>
          <t>1</t>
        </is>
      </c>
      <c r="S473" s="40" t="inlineStr"/>
      <c r="T473" s="40" t="inlineStr"/>
      <c r="U473" s="40" t="inlineStr"/>
    </row>
    <row r="474">
      <c r="A474" s="38" t="inlineStr">
        <is>
          <t>FINS_PR_473_v1</t>
        </is>
      </c>
      <c r="B474" s="39" t="inlineStr">
        <is>
          <t>Financial Assets: Fair Value Through Other Comprehensive Income (FVOCI) - Other Financial Assets not reported not reported elsewhere as investments</t>
        </is>
      </c>
      <c r="C474" s="39" t="inlineStr">
        <is>
          <t>Financial Assets: Fair Value Through Other Comprehensive Income (FVOCI) - Other Financial Assets not reported not reported elsewhere as investments - EU/EEA</t>
        </is>
      </c>
      <c r="D474" s="39" t="inlineStr">
        <is>
          <t>Assets - Current Assets</t>
        </is>
      </c>
      <c r="E474" s="39" t="inlineStr">
        <is>
          <t>Prudential</t>
        </is>
      </c>
      <c r="F474" s="39" t="b">
        <v>0</v>
      </c>
      <c r="G474" s="39" t="inlineStr">
        <is>
          <t>FINS_GI_11 &lt;&gt; "Yes"</t>
        </is>
      </c>
      <c r="H474" s="39" t="inlineStr">
        <is>
          <t>“Pure Account Information Service Provider” (FINS_GI_11) is not “Yes”</t>
        </is>
      </c>
      <c r="I474" s="39" t="inlineStr">
        <is>
          <t>Conditional</t>
        </is>
      </c>
      <c r="J474" s="39" t="inlineStr">
        <is>
          <t>array</t>
        </is>
      </c>
      <c r="K474" s="39" t="inlineStr">
        <is>
          <t>number</t>
        </is>
      </c>
      <c r="L474" s="39" t="inlineStr">
        <is>
          <t>currency</t>
        </is>
      </c>
      <c r="M474" s="39" t="inlineStr"/>
      <c r="N474" s="39" t="inlineStr">
        <is>
          <t>146015</t>
        </is>
      </c>
      <c r="O474" s="39" t="inlineStr">
        <is>
          <t>0</t>
        </is>
      </c>
      <c r="P474" s="39" t="inlineStr"/>
      <c r="Q474" s="39" t="inlineStr"/>
      <c r="R474" s="39" t="inlineStr">
        <is>
          <t>1</t>
        </is>
      </c>
      <c r="S474" s="39" t="inlineStr"/>
      <c r="T474" s="39" t="inlineStr"/>
      <c r="U474" s="39" t="inlineStr"/>
    </row>
    <row r="475">
      <c r="A475" s="26" t="inlineStr">
        <is>
          <t>FINS_PR_474_v1</t>
        </is>
      </c>
      <c r="B475" s="40" t="inlineStr">
        <is>
          <t>Financial Assets: Fair Value Through Other Comprehensive Income (FVOCI) - Other Financial Assets not reported not reported elsewhere as investments</t>
        </is>
      </c>
      <c r="C475" s="40" t="inlineStr">
        <is>
          <t>Financial Assets: Fair Value Through Other Comprehensive Income (FVOCI) - Other Financial Assets not reported not reported elsewhere as investments - RoW</t>
        </is>
      </c>
      <c r="D475" s="40" t="inlineStr">
        <is>
          <t>Assets - Current Assets</t>
        </is>
      </c>
      <c r="E475" s="40" t="inlineStr">
        <is>
          <t>Prudential</t>
        </is>
      </c>
      <c r="F475" s="40" t="b">
        <v>0</v>
      </c>
      <c r="G475" s="40" t="inlineStr">
        <is>
          <t>FINS_GI_11 &lt;&gt; "Yes"</t>
        </is>
      </c>
      <c r="H475" s="40" t="inlineStr">
        <is>
          <t>“Pure Account Information Service Provider” (FINS_GI_11) is not “Yes”</t>
        </is>
      </c>
      <c r="I475" s="40" t="inlineStr">
        <is>
          <t>Conditional</t>
        </is>
      </c>
      <c r="J475" s="40" t="inlineStr">
        <is>
          <t>array</t>
        </is>
      </c>
      <c r="K475" s="40" t="inlineStr">
        <is>
          <t>number</t>
        </is>
      </c>
      <c r="L475" s="40" t="inlineStr">
        <is>
          <t>currency</t>
        </is>
      </c>
      <c r="M475" s="40" t="inlineStr"/>
      <c r="N475" s="40" t="inlineStr">
        <is>
          <t>146016</t>
        </is>
      </c>
      <c r="O475" s="40" t="inlineStr">
        <is>
          <t>0</t>
        </is>
      </c>
      <c r="P475" s="40" t="inlineStr"/>
      <c r="Q475" s="40" t="inlineStr"/>
      <c r="R475" s="40" t="inlineStr">
        <is>
          <t>1</t>
        </is>
      </c>
      <c r="S475" s="40" t="inlineStr"/>
      <c r="T475" s="40" t="inlineStr"/>
      <c r="U475" s="40" t="inlineStr"/>
    </row>
    <row r="476">
      <c r="A476" s="38" t="inlineStr">
        <is>
          <t>FINS_PR_475_v1</t>
        </is>
      </c>
      <c r="B476" s="39" t="inlineStr">
        <is>
          <t>Financial Assets - funds attributable to clients: Amortised Cost</t>
        </is>
      </c>
      <c r="C476" s="39" t="inlineStr">
        <is>
          <t>Financial Assets - funds attributable to clients: Amortised Cost - Malta</t>
        </is>
      </c>
      <c r="D476" s="39" t="inlineStr">
        <is>
          <t>Assets - Current Assets</t>
        </is>
      </c>
      <c r="E476" s="39" t="inlineStr">
        <is>
          <t>Prudential</t>
        </is>
      </c>
      <c r="F476" s="39" t="b">
        <v>0</v>
      </c>
      <c r="G476" s="39" t="inlineStr">
        <is>
          <t>FINS_GI_11 &lt;&gt; "Yes"</t>
        </is>
      </c>
      <c r="H476" s="39" t="inlineStr">
        <is>
          <t>“Pure Account Information Service Provider” (FINS_GI_11) is not “Yes”</t>
        </is>
      </c>
      <c r="I476" s="39" t="inlineStr">
        <is>
          <t>Conditional</t>
        </is>
      </c>
      <c r="J476" s="39" t="inlineStr">
        <is>
          <t>array</t>
        </is>
      </c>
      <c r="K476" s="39" t="inlineStr">
        <is>
          <t>number</t>
        </is>
      </c>
      <c r="L476" s="39" t="inlineStr">
        <is>
          <t>currency</t>
        </is>
      </c>
      <c r="M476" s="39" t="inlineStr"/>
      <c r="N476" s="39" t="inlineStr">
        <is>
          <t>170000</t>
        </is>
      </c>
      <c r="O476" s="39" t="inlineStr">
        <is>
          <t>0</t>
        </is>
      </c>
      <c r="P476" s="39" t="inlineStr"/>
      <c r="Q476" s="39" t="inlineStr"/>
      <c r="R476" s="39" t="inlineStr">
        <is>
          <t>1</t>
        </is>
      </c>
      <c r="S476" s="39" t="inlineStr"/>
      <c r="T476" s="39" t="inlineStr"/>
      <c r="U476" s="39" t="inlineStr"/>
    </row>
    <row r="477">
      <c r="A477" s="26" t="inlineStr">
        <is>
          <t>FINS_PR_476_v1</t>
        </is>
      </c>
      <c r="B477" s="40" t="inlineStr">
        <is>
          <t>Financial Assets - funds attributable to clients: Amortised Cost</t>
        </is>
      </c>
      <c r="C477" s="40" t="inlineStr">
        <is>
          <t>Financial Assets - funds attributable to clients: Amortised Cost - EU/EEA</t>
        </is>
      </c>
      <c r="D477" s="40" t="inlineStr">
        <is>
          <t>Assets - Current Assets</t>
        </is>
      </c>
      <c r="E477" s="40" t="inlineStr">
        <is>
          <t>Prudential</t>
        </is>
      </c>
      <c r="F477" s="40" t="b">
        <v>0</v>
      </c>
      <c r="G477" s="40" t="inlineStr">
        <is>
          <t>FINS_GI_11 &lt;&gt; "Yes"</t>
        </is>
      </c>
      <c r="H477" s="40" t="inlineStr">
        <is>
          <t>“Pure Account Information Service Provider” (FINS_GI_11) is not “Yes”</t>
        </is>
      </c>
      <c r="I477" s="40" t="inlineStr">
        <is>
          <t>Conditional</t>
        </is>
      </c>
      <c r="J477" s="40" t="inlineStr">
        <is>
          <t>array</t>
        </is>
      </c>
      <c r="K477" s="40" t="inlineStr">
        <is>
          <t>number</t>
        </is>
      </c>
      <c r="L477" s="40" t="inlineStr">
        <is>
          <t>currency</t>
        </is>
      </c>
      <c r="M477" s="40" t="inlineStr"/>
      <c r="N477" s="40" t="inlineStr">
        <is>
          <t>170001</t>
        </is>
      </c>
      <c r="O477" s="40" t="inlineStr">
        <is>
          <t>0</t>
        </is>
      </c>
      <c r="P477" s="40" t="inlineStr"/>
      <c r="Q477" s="40" t="inlineStr"/>
      <c r="R477" s="40" t="inlineStr">
        <is>
          <t>1</t>
        </is>
      </c>
      <c r="S477" s="40" t="inlineStr"/>
      <c r="T477" s="40" t="inlineStr"/>
      <c r="U477" s="40" t="inlineStr"/>
    </row>
    <row r="478">
      <c r="A478" s="38" t="inlineStr">
        <is>
          <t>FINS_PR_477_v1</t>
        </is>
      </c>
      <c r="B478" s="39" t="inlineStr">
        <is>
          <t>Financial Assets - funds attributable to clients: Amortised Cost</t>
        </is>
      </c>
      <c r="C478" s="39" t="inlineStr">
        <is>
          <t>Financial Assets - funds attributable to clients: Amortised Cost - RoW</t>
        </is>
      </c>
      <c r="D478" s="39" t="inlineStr">
        <is>
          <t>Assets - Current Assets</t>
        </is>
      </c>
      <c r="E478" s="39" t="inlineStr">
        <is>
          <t>Prudential</t>
        </is>
      </c>
      <c r="F478" s="39" t="b">
        <v>0</v>
      </c>
      <c r="G478" s="39" t="inlineStr">
        <is>
          <t>FINS_GI_11 &lt;&gt; "Yes"</t>
        </is>
      </c>
      <c r="H478" s="39" t="inlineStr">
        <is>
          <t>“Pure Account Information Service Provider” (FINS_GI_11) is not “Yes”</t>
        </is>
      </c>
      <c r="I478" s="39" t="inlineStr">
        <is>
          <t>Conditional</t>
        </is>
      </c>
      <c r="J478" s="39" t="inlineStr">
        <is>
          <t>array</t>
        </is>
      </c>
      <c r="K478" s="39" t="inlineStr">
        <is>
          <t>number</t>
        </is>
      </c>
      <c r="L478" s="39" t="inlineStr">
        <is>
          <t>currency</t>
        </is>
      </c>
      <c r="M478" s="39" t="inlineStr"/>
      <c r="N478" s="39" t="inlineStr">
        <is>
          <t>170002</t>
        </is>
      </c>
      <c r="O478" s="39" t="inlineStr">
        <is>
          <t>0</t>
        </is>
      </c>
      <c r="P478" s="39" t="inlineStr"/>
      <c r="Q478" s="39" t="inlineStr"/>
      <c r="R478" s="39" t="inlineStr">
        <is>
          <t>1</t>
        </is>
      </c>
      <c r="S478" s="39" t="inlineStr"/>
      <c r="T478" s="39" t="inlineStr"/>
      <c r="U478" s="39" t="inlineStr"/>
    </row>
    <row r="479">
      <c r="A479" s="26" t="inlineStr">
        <is>
          <t>FINS_PR_478_v1</t>
        </is>
      </c>
      <c r="B479" s="40" t="inlineStr">
        <is>
          <t>Financial Assets - funds attributable to clients: Fair Value Through Profit or Loss (FVTPL)</t>
        </is>
      </c>
      <c r="C479" s="40" t="inlineStr">
        <is>
          <t>Financial Assets - funds attributable to clients: Fair Value Through Profit or Loss (FVTPL) - Malta</t>
        </is>
      </c>
      <c r="D479" s="40" t="inlineStr">
        <is>
          <t>Assets - Current Assets</t>
        </is>
      </c>
      <c r="E479" s="40" t="inlineStr">
        <is>
          <t>Prudential</t>
        </is>
      </c>
      <c r="F479" s="40" t="b">
        <v>0</v>
      </c>
      <c r="G479" s="40" t="inlineStr">
        <is>
          <t>FINS_GI_11 &lt;&gt; "Yes"</t>
        </is>
      </c>
      <c r="H479" s="40" t="inlineStr">
        <is>
          <t>“Pure Account Information Service Provider” (FINS_GI_11) is not “Yes”</t>
        </is>
      </c>
      <c r="I479" s="40" t="inlineStr">
        <is>
          <t>Conditional</t>
        </is>
      </c>
      <c r="J479" s="40" t="inlineStr">
        <is>
          <t>array</t>
        </is>
      </c>
      <c r="K479" s="40" t="inlineStr">
        <is>
          <t>number</t>
        </is>
      </c>
      <c r="L479" s="40" t="inlineStr">
        <is>
          <t>currency</t>
        </is>
      </c>
      <c r="M479" s="40" t="inlineStr"/>
      <c r="N479" s="40" t="inlineStr">
        <is>
          <t>171000</t>
        </is>
      </c>
      <c r="O479" s="40" t="inlineStr">
        <is>
          <t>0</t>
        </is>
      </c>
      <c r="P479" s="40" t="inlineStr"/>
      <c r="Q479" s="40" t="inlineStr"/>
      <c r="R479" s="40" t="inlineStr">
        <is>
          <t>1</t>
        </is>
      </c>
      <c r="S479" s="40" t="inlineStr"/>
      <c r="T479" s="40" t="inlineStr"/>
      <c r="U479" s="40" t="inlineStr"/>
    </row>
    <row r="480">
      <c r="A480" s="38" t="inlineStr">
        <is>
          <t>FINS_PR_479_v1</t>
        </is>
      </c>
      <c r="B480" s="39" t="inlineStr">
        <is>
          <t>Financial Assets - funds attributable to clients: Fair Value Through Profit or Loss (FVTPL)</t>
        </is>
      </c>
      <c r="C480" s="39" t="inlineStr">
        <is>
          <t>Financial Assets - funds attributable to clients: Fair Value Through Profit or Loss (FVTPL) - EU/EEA</t>
        </is>
      </c>
      <c r="D480" s="39" t="inlineStr">
        <is>
          <t>Assets - Current Assets</t>
        </is>
      </c>
      <c r="E480" s="39" t="inlineStr">
        <is>
          <t>Prudential</t>
        </is>
      </c>
      <c r="F480" s="39" t="b">
        <v>0</v>
      </c>
      <c r="G480" s="39" t="inlineStr">
        <is>
          <t>FINS_GI_11 &lt;&gt; "Yes"</t>
        </is>
      </c>
      <c r="H480" s="39" t="inlineStr">
        <is>
          <t>“Pure Account Information Service Provider” (FINS_GI_11) is not “Yes”</t>
        </is>
      </c>
      <c r="I480" s="39" t="inlineStr">
        <is>
          <t>Conditional</t>
        </is>
      </c>
      <c r="J480" s="39" t="inlineStr">
        <is>
          <t>array</t>
        </is>
      </c>
      <c r="K480" s="39" t="inlineStr">
        <is>
          <t>number</t>
        </is>
      </c>
      <c r="L480" s="39" t="inlineStr">
        <is>
          <t>currency</t>
        </is>
      </c>
      <c r="M480" s="39" t="inlineStr"/>
      <c r="N480" s="39" t="inlineStr">
        <is>
          <t>171001</t>
        </is>
      </c>
      <c r="O480" s="39" t="inlineStr">
        <is>
          <t>0</t>
        </is>
      </c>
      <c r="P480" s="39" t="inlineStr"/>
      <c r="Q480" s="39" t="inlineStr"/>
      <c r="R480" s="39" t="inlineStr">
        <is>
          <t>1</t>
        </is>
      </c>
      <c r="S480" s="39" t="inlineStr"/>
      <c r="T480" s="39" t="inlineStr"/>
      <c r="U480" s="39" t="inlineStr"/>
    </row>
    <row r="481">
      <c r="A481" s="26" t="inlineStr">
        <is>
          <t>FINS_PR_480_v1</t>
        </is>
      </c>
      <c r="B481" s="40" t="inlineStr">
        <is>
          <t>Financial Assets - funds attributable to clients: Fair Value Through Profit or Loss (FVTPL)</t>
        </is>
      </c>
      <c r="C481" s="40" t="inlineStr">
        <is>
          <t>Financial Assets - funds attributable to clients: Fair Value Through Profit or Loss (FVTPL) - RoW</t>
        </is>
      </c>
      <c r="D481" s="40" t="inlineStr">
        <is>
          <t>Assets - Current Assets</t>
        </is>
      </c>
      <c r="E481" s="40" t="inlineStr">
        <is>
          <t>Prudential</t>
        </is>
      </c>
      <c r="F481" s="40" t="b">
        <v>0</v>
      </c>
      <c r="G481" s="40" t="inlineStr">
        <is>
          <t>FINS_GI_11 &lt;&gt; "Yes"</t>
        </is>
      </c>
      <c r="H481" s="40" t="inlineStr">
        <is>
          <t>“Pure Account Information Service Provider” (FINS_GI_11) is not “Yes”</t>
        </is>
      </c>
      <c r="I481" s="40" t="inlineStr">
        <is>
          <t>Conditional</t>
        </is>
      </c>
      <c r="J481" s="40" t="inlineStr">
        <is>
          <t>array</t>
        </is>
      </c>
      <c r="K481" s="40" t="inlineStr">
        <is>
          <t>number</t>
        </is>
      </c>
      <c r="L481" s="40" t="inlineStr">
        <is>
          <t>currency</t>
        </is>
      </c>
      <c r="M481" s="40" t="inlineStr"/>
      <c r="N481" s="40" t="inlineStr">
        <is>
          <t>171002</t>
        </is>
      </c>
      <c r="O481" s="40" t="inlineStr">
        <is>
          <t>0</t>
        </is>
      </c>
      <c r="P481" s="40" t="inlineStr"/>
      <c r="Q481" s="40" t="inlineStr"/>
      <c r="R481" s="40" t="inlineStr">
        <is>
          <t>1</t>
        </is>
      </c>
      <c r="S481" s="40" t="inlineStr"/>
      <c r="T481" s="40" t="inlineStr"/>
      <c r="U481" s="40" t="inlineStr"/>
    </row>
    <row r="482">
      <c r="A482" s="38" t="inlineStr">
        <is>
          <t>FINS_PR_481_v1</t>
        </is>
      </c>
      <c r="B482" s="39" t="inlineStr">
        <is>
          <t>Financial Assets - funds attributable to clients:  Fair Value Through Other Comprehensive Income (FVOCI))</t>
        </is>
      </c>
      <c r="C482" s="39" t="inlineStr">
        <is>
          <t>Financial Assets - funds attributable to clients:  Fair Value Through Other Comprehensive Income (FVOCI)) - Malta</t>
        </is>
      </c>
      <c r="D482" s="39" t="inlineStr">
        <is>
          <t>Assets - Current Assets</t>
        </is>
      </c>
      <c r="E482" s="39" t="inlineStr">
        <is>
          <t>Prudential</t>
        </is>
      </c>
      <c r="F482" s="39" t="b">
        <v>0</v>
      </c>
      <c r="G482" s="39" t="inlineStr">
        <is>
          <t>FINS_GI_11 &lt;&gt; "Yes"</t>
        </is>
      </c>
      <c r="H482" s="39" t="inlineStr">
        <is>
          <t>“Pure Account Information Service Provider” (FINS_GI_11) is not “Yes”</t>
        </is>
      </c>
      <c r="I482" s="39" t="inlineStr">
        <is>
          <t>Conditional</t>
        </is>
      </c>
      <c r="J482" s="39" t="inlineStr">
        <is>
          <t>array</t>
        </is>
      </c>
      <c r="K482" s="39" t="inlineStr">
        <is>
          <t>number</t>
        </is>
      </c>
      <c r="L482" s="39" t="inlineStr">
        <is>
          <t>currency</t>
        </is>
      </c>
      <c r="M482" s="39" t="inlineStr"/>
      <c r="N482" s="39" t="inlineStr">
        <is>
          <t>172000</t>
        </is>
      </c>
      <c r="O482" s="39" t="inlineStr">
        <is>
          <t>0</t>
        </is>
      </c>
      <c r="P482" s="39" t="inlineStr"/>
      <c r="Q482" s="39" t="inlineStr"/>
      <c r="R482" s="39" t="inlineStr">
        <is>
          <t>1</t>
        </is>
      </c>
      <c r="S482" s="39" t="inlineStr"/>
      <c r="T482" s="39" t="inlineStr"/>
      <c r="U482" s="39" t="inlineStr"/>
    </row>
    <row r="483">
      <c r="A483" s="26" t="inlineStr">
        <is>
          <t>FINS_PR_482_v1</t>
        </is>
      </c>
      <c r="B483" s="40" t="inlineStr">
        <is>
          <t>Financial Assets - funds attributable to clients:  Fair Value Through Other Comprehensive Income (FVOCI))</t>
        </is>
      </c>
      <c r="C483" s="40" t="inlineStr">
        <is>
          <t>Financial Assets - funds attributable to clients:  Fair Value Through Other Comprehensive Income (FVOCI)) - EU/EEA</t>
        </is>
      </c>
      <c r="D483" s="40" t="inlineStr">
        <is>
          <t>Assets - Current Assets</t>
        </is>
      </c>
      <c r="E483" s="40" t="inlineStr">
        <is>
          <t>Prudential</t>
        </is>
      </c>
      <c r="F483" s="40" t="b">
        <v>0</v>
      </c>
      <c r="G483" s="40" t="inlineStr">
        <is>
          <t>FINS_GI_11 &lt;&gt; "Yes"</t>
        </is>
      </c>
      <c r="H483" s="40" t="inlineStr">
        <is>
          <t>“Pure Account Information Service Provider” (FINS_GI_11) is not “Yes”</t>
        </is>
      </c>
      <c r="I483" s="40" t="inlineStr">
        <is>
          <t>Conditional</t>
        </is>
      </c>
      <c r="J483" s="40" t="inlineStr">
        <is>
          <t>array</t>
        </is>
      </c>
      <c r="K483" s="40" t="inlineStr">
        <is>
          <t>number</t>
        </is>
      </c>
      <c r="L483" s="40" t="inlineStr">
        <is>
          <t>currency</t>
        </is>
      </c>
      <c r="M483" s="40" t="inlineStr"/>
      <c r="N483" s="40" t="inlineStr">
        <is>
          <t>172001</t>
        </is>
      </c>
      <c r="O483" s="40" t="inlineStr">
        <is>
          <t>0</t>
        </is>
      </c>
      <c r="P483" s="40" t="inlineStr"/>
      <c r="Q483" s="40" t="inlineStr"/>
      <c r="R483" s="40" t="inlineStr">
        <is>
          <t>1</t>
        </is>
      </c>
      <c r="S483" s="40" t="inlineStr"/>
      <c r="T483" s="40" t="inlineStr"/>
      <c r="U483" s="40" t="inlineStr"/>
    </row>
    <row r="484">
      <c r="A484" s="38" t="inlineStr">
        <is>
          <t>FINS_PR_483_v1</t>
        </is>
      </c>
      <c r="B484" s="39" t="inlineStr">
        <is>
          <t>Financial Assets - funds attributable to clients:  Fair Value Through Other Comprehensive Income (FVOCI))</t>
        </is>
      </c>
      <c r="C484" s="39" t="inlineStr">
        <is>
          <t>Financial Assets - funds attributable to clients:  Fair Value Through Other Comprehensive Income (FVOCI)) - RoW</t>
        </is>
      </c>
      <c r="D484" s="39" t="inlineStr">
        <is>
          <t>Assets - Current Assets</t>
        </is>
      </c>
      <c r="E484" s="39" t="inlineStr">
        <is>
          <t>Prudential</t>
        </is>
      </c>
      <c r="F484" s="39" t="b">
        <v>0</v>
      </c>
      <c r="G484" s="39" t="inlineStr">
        <is>
          <t>FINS_GI_11 &lt;&gt; "Yes"</t>
        </is>
      </c>
      <c r="H484" s="39" t="inlineStr">
        <is>
          <t>“Pure Account Information Service Provider” (FINS_GI_11) is not “Yes”</t>
        </is>
      </c>
      <c r="I484" s="39" t="inlineStr">
        <is>
          <t>Conditional</t>
        </is>
      </c>
      <c r="J484" s="39" t="inlineStr">
        <is>
          <t>array</t>
        </is>
      </c>
      <c r="K484" s="39" t="inlineStr">
        <is>
          <t>number</t>
        </is>
      </c>
      <c r="L484" s="39" t="inlineStr">
        <is>
          <t>currency</t>
        </is>
      </c>
      <c r="M484" s="39" t="inlineStr"/>
      <c r="N484" s="39" t="inlineStr">
        <is>
          <t>172002</t>
        </is>
      </c>
      <c r="O484" s="39" t="inlineStr">
        <is>
          <t>0</t>
        </is>
      </c>
      <c r="P484" s="39" t="inlineStr"/>
      <c r="Q484" s="39" t="inlineStr"/>
      <c r="R484" s="39" t="inlineStr">
        <is>
          <t>1</t>
        </is>
      </c>
      <c r="S484" s="39" t="inlineStr"/>
      <c r="T484" s="39" t="inlineStr"/>
      <c r="U484" s="39" t="inlineStr"/>
    </row>
    <row r="485">
      <c r="A485" s="26" t="inlineStr">
        <is>
          <t>FINS_PR_484_v1</t>
        </is>
      </c>
      <c r="B485" s="40" t="inlineStr">
        <is>
          <t>Investment in Subsidiary, Associates and Joint Venture</t>
        </is>
      </c>
      <c r="C485" s="40" t="inlineStr">
        <is>
          <t>Investment in Subsidiary, Associates and Joint Venture - Malta</t>
        </is>
      </c>
      <c r="D485" s="40" t="inlineStr">
        <is>
          <t>Assets - Current Assets</t>
        </is>
      </c>
      <c r="E485" s="40" t="inlineStr">
        <is>
          <t>Prudential</t>
        </is>
      </c>
      <c r="F485" s="40" t="b">
        <v>0</v>
      </c>
      <c r="G485" s="40" t="inlineStr">
        <is>
          <t>FINS_GI_11 &lt;&gt; "Yes"</t>
        </is>
      </c>
      <c r="H485" s="40" t="inlineStr">
        <is>
          <t>“Pure Account Information Service Provider” (FINS_GI_11) is not “Yes”</t>
        </is>
      </c>
      <c r="I485" s="40" t="inlineStr">
        <is>
          <t>Conditional</t>
        </is>
      </c>
      <c r="J485" s="40" t="inlineStr">
        <is>
          <t>array</t>
        </is>
      </c>
      <c r="K485" s="40" t="inlineStr">
        <is>
          <t>number</t>
        </is>
      </c>
      <c r="L485" s="40" t="inlineStr">
        <is>
          <t>currency</t>
        </is>
      </c>
      <c r="M485" s="40" t="inlineStr"/>
      <c r="N485" s="40" t="inlineStr">
        <is>
          <t>173000</t>
        </is>
      </c>
      <c r="O485" s="40" t="inlineStr">
        <is>
          <t>0</t>
        </is>
      </c>
      <c r="P485" s="40" t="inlineStr"/>
      <c r="Q485" s="40" t="inlineStr"/>
      <c r="R485" s="40" t="inlineStr">
        <is>
          <t>1</t>
        </is>
      </c>
      <c r="S485" s="40" t="inlineStr"/>
      <c r="T485" s="40" t="inlineStr"/>
      <c r="U485" s="40" t="inlineStr"/>
    </row>
    <row r="486">
      <c r="A486" s="38" t="inlineStr">
        <is>
          <t>FINS_PR_485_v1</t>
        </is>
      </c>
      <c r="B486" s="39" t="inlineStr">
        <is>
          <t>Investment in Subsidiary, Associates and Joint Venture</t>
        </is>
      </c>
      <c r="C486" s="39" t="inlineStr">
        <is>
          <t>Investment in Subsidiary, Associates and Joint Venture - EU/EEA</t>
        </is>
      </c>
      <c r="D486" s="39" t="inlineStr">
        <is>
          <t>Assets - Current Assets</t>
        </is>
      </c>
      <c r="E486" s="39" t="inlineStr">
        <is>
          <t>Prudential</t>
        </is>
      </c>
      <c r="F486" s="39" t="b">
        <v>0</v>
      </c>
      <c r="G486" s="39" t="inlineStr">
        <is>
          <t>FINS_GI_11 &lt;&gt; "Yes"</t>
        </is>
      </c>
      <c r="H486" s="39" t="inlineStr">
        <is>
          <t>“Pure Account Information Service Provider” (FINS_GI_11) is not “Yes”</t>
        </is>
      </c>
      <c r="I486" s="39" t="inlineStr">
        <is>
          <t>Conditional</t>
        </is>
      </c>
      <c r="J486" s="39" t="inlineStr">
        <is>
          <t>array</t>
        </is>
      </c>
      <c r="K486" s="39" t="inlineStr">
        <is>
          <t>number</t>
        </is>
      </c>
      <c r="L486" s="39" t="inlineStr">
        <is>
          <t>currency</t>
        </is>
      </c>
      <c r="M486" s="39" t="inlineStr"/>
      <c r="N486" s="39" t="inlineStr">
        <is>
          <t>173001</t>
        </is>
      </c>
      <c r="O486" s="39" t="inlineStr">
        <is>
          <t>0</t>
        </is>
      </c>
      <c r="P486" s="39" t="inlineStr"/>
      <c r="Q486" s="39" t="inlineStr"/>
      <c r="R486" s="39" t="inlineStr">
        <is>
          <t>1</t>
        </is>
      </c>
      <c r="S486" s="39" t="inlineStr"/>
      <c r="T486" s="39" t="inlineStr"/>
      <c r="U486" s="39" t="inlineStr"/>
    </row>
    <row r="487">
      <c r="A487" s="26" t="inlineStr">
        <is>
          <t>FINS_PR_486_v1</t>
        </is>
      </c>
      <c r="B487" s="40" t="inlineStr">
        <is>
          <t>Investment in Subsidiary, Associates and Joint Venture</t>
        </is>
      </c>
      <c r="C487" s="40" t="inlineStr">
        <is>
          <t>Investment in Subsidiary, Associates and Joint Venture - RoW</t>
        </is>
      </c>
      <c r="D487" s="40" t="inlineStr">
        <is>
          <t>Assets - Current Assets</t>
        </is>
      </c>
      <c r="E487" s="40" t="inlineStr">
        <is>
          <t>Prudential</t>
        </is>
      </c>
      <c r="F487" s="40" t="b">
        <v>0</v>
      </c>
      <c r="G487" s="40" t="inlineStr">
        <is>
          <t>FINS_GI_11 &lt;&gt; "Yes"</t>
        </is>
      </c>
      <c r="H487" s="40" t="inlineStr">
        <is>
          <t>“Pure Account Information Service Provider” (FINS_GI_11) is not “Yes”</t>
        </is>
      </c>
      <c r="I487" s="40" t="inlineStr">
        <is>
          <t>Conditional</t>
        </is>
      </c>
      <c r="J487" s="40" t="inlineStr">
        <is>
          <t>array</t>
        </is>
      </c>
      <c r="K487" s="40" t="inlineStr">
        <is>
          <t>number</t>
        </is>
      </c>
      <c r="L487" s="40" t="inlineStr">
        <is>
          <t>currency</t>
        </is>
      </c>
      <c r="M487" s="40" t="inlineStr"/>
      <c r="N487" s="40" t="inlineStr">
        <is>
          <t>173002</t>
        </is>
      </c>
      <c r="O487" s="40" t="inlineStr">
        <is>
          <t>0</t>
        </is>
      </c>
      <c r="P487" s="40" t="inlineStr"/>
      <c r="Q487" s="40" t="inlineStr"/>
      <c r="R487" s="40" t="inlineStr">
        <is>
          <t>1</t>
        </is>
      </c>
      <c r="S487" s="40" t="inlineStr"/>
      <c r="T487" s="40" t="inlineStr"/>
      <c r="U487" s="40" t="inlineStr"/>
    </row>
    <row r="488">
      <c r="A488" s="38" t="inlineStr">
        <is>
          <t>FINS_PR_487_v1</t>
        </is>
      </c>
      <c r="B488" s="39" t="inlineStr">
        <is>
          <t>Other investments</t>
        </is>
      </c>
      <c r="C488" s="39" t="inlineStr">
        <is>
          <t>Other investments - Malta</t>
        </is>
      </c>
      <c r="D488" s="39" t="inlineStr">
        <is>
          <t>Assets - Current Assets</t>
        </is>
      </c>
      <c r="E488" s="39" t="inlineStr">
        <is>
          <t>Prudential</t>
        </is>
      </c>
      <c r="F488" s="39" t="b">
        <v>0</v>
      </c>
      <c r="G488" s="39" t="inlineStr">
        <is>
          <t>FINS_GI_11 &lt;&gt; "Yes"</t>
        </is>
      </c>
      <c r="H488" s="39" t="inlineStr">
        <is>
          <t>“Pure Account Information Service Provider” (FINS_GI_11) is not “Yes”</t>
        </is>
      </c>
      <c r="I488" s="39" t="inlineStr">
        <is>
          <t>Conditional</t>
        </is>
      </c>
      <c r="J488" s="39" t="inlineStr">
        <is>
          <t>array</t>
        </is>
      </c>
      <c r="K488" s="39" t="inlineStr">
        <is>
          <t>number</t>
        </is>
      </c>
      <c r="L488" s="39" t="inlineStr">
        <is>
          <t>currency</t>
        </is>
      </c>
      <c r="M488" s="39" t="inlineStr"/>
      <c r="N488" s="39" t="inlineStr">
        <is>
          <t>174000</t>
        </is>
      </c>
      <c r="O488" s="39" t="inlineStr">
        <is>
          <t>0</t>
        </is>
      </c>
      <c r="P488" s="39" t="inlineStr"/>
      <c r="Q488" s="39" t="inlineStr"/>
      <c r="R488" s="39" t="inlineStr">
        <is>
          <t>1</t>
        </is>
      </c>
      <c r="S488" s="39" t="inlineStr"/>
      <c r="T488" s="39" t="inlineStr"/>
      <c r="U488" s="39" t="inlineStr"/>
    </row>
    <row r="489">
      <c r="A489" s="26" t="inlineStr">
        <is>
          <t>FINS_PR_488_v1</t>
        </is>
      </c>
      <c r="B489" s="40" t="inlineStr">
        <is>
          <t>Other Investments</t>
        </is>
      </c>
      <c r="C489" s="40" t="inlineStr">
        <is>
          <t>Other Investments - EU/EEA</t>
        </is>
      </c>
      <c r="D489" s="40" t="inlineStr">
        <is>
          <t>Assets - Current Assets</t>
        </is>
      </c>
      <c r="E489" s="40" t="inlineStr">
        <is>
          <t>Prudential</t>
        </is>
      </c>
      <c r="F489" s="40" t="b">
        <v>0</v>
      </c>
      <c r="G489" s="40" t="inlineStr">
        <is>
          <t>FINS_GI_11 &lt;&gt; "Yes"</t>
        </is>
      </c>
      <c r="H489" s="40" t="inlineStr">
        <is>
          <t>“Pure Account Information Service Provider” (FINS_GI_11) is not “Yes”</t>
        </is>
      </c>
      <c r="I489" s="40" t="inlineStr">
        <is>
          <t>Conditional</t>
        </is>
      </c>
      <c r="J489" s="40" t="inlineStr">
        <is>
          <t>array</t>
        </is>
      </c>
      <c r="K489" s="40" t="inlineStr">
        <is>
          <t>number</t>
        </is>
      </c>
      <c r="L489" s="40" t="inlineStr">
        <is>
          <t>currency</t>
        </is>
      </c>
      <c r="M489" s="40" t="inlineStr"/>
      <c r="N489" s="40" t="inlineStr">
        <is>
          <t>174001</t>
        </is>
      </c>
      <c r="O489" s="40" t="inlineStr">
        <is>
          <t>0</t>
        </is>
      </c>
      <c r="P489" s="40" t="inlineStr"/>
      <c r="Q489" s="40" t="inlineStr"/>
      <c r="R489" s="40" t="inlineStr">
        <is>
          <t>1</t>
        </is>
      </c>
      <c r="S489" s="40" t="inlineStr"/>
      <c r="T489" s="40" t="inlineStr"/>
      <c r="U489" s="40" t="inlineStr"/>
    </row>
    <row r="490">
      <c r="A490" s="38" t="inlineStr">
        <is>
          <t>FINS_PR_489_v1</t>
        </is>
      </c>
      <c r="B490" s="39" t="inlineStr">
        <is>
          <t>Other Investments</t>
        </is>
      </c>
      <c r="C490" s="39" t="inlineStr">
        <is>
          <t>Other Investments - RoW</t>
        </is>
      </c>
      <c r="D490" s="39" t="inlineStr">
        <is>
          <t>Assets - Current Assets</t>
        </is>
      </c>
      <c r="E490" s="39" t="inlineStr">
        <is>
          <t>Prudential</t>
        </is>
      </c>
      <c r="F490" s="39" t="b">
        <v>0</v>
      </c>
      <c r="G490" s="39" t="inlineStr">
        <is>
          <t>FINS_GI_11 &lt;&gt; "Yes"</t>
        </is>
      </c>
      <c r="H490" s="39" t="inlineStr">
        <is>
          <t>“Pure Account Information Service Provider” (FINS_GI_11) is not “Yes”</t>
        </is>
      </c>
      <c r="I490" s="39" t="inlineStr">
        <is>
          <t>Conditional</t>
        </is>
      </c>
      <c r="J490" s="39" t="inlineStr">
        <is>
          <t>array</t>
        </is>
      </c>
      <c r="K490" s="39" t="inlineStr">
        <is>
          <t>number</t>
        </is>
      </c>
      <c r="L490" s="39" t="inlineStr">
        <is>
          <t>currency</t>
        </is>
      </c>
      <c r="M490" s="39" t="inlineStr"/>
      <c r="N490" s="39" t="inlineStr">
        <is>
          <t>174002</t>
        </is>
      </c>
      <c r="O490" s="39" t="inlineStr">
        <is>
          <t>0</t>
        </is>
      </c>
      <c r="P490" s="39" t="inlineStr"/>
      <c r="Q490" s="39" t="inlineStr"/>
      <c r="R490" s="39" t="inlineStr">
        <is>
          <t>1</t>
        </is>
      </c>
      <c r="S490" s="39" t="inlineStr"/>
      <c r="T490" s="39" t="inlineStr"/>
      <c r="U490" s="39" t="inlineStr"/>
    </row>
    <row r="491">
      <c r="A491" s="26" t="inlineStr">
        <is>
          <t>FINS_PR_490_v1</t>
        </is>
      </c>
      <c r="B491" s="40" t="inlineStr">
        <is>
          <t>kindly provide detail on 'Other Investments'</t>
        </is>
      </c>
      <c r="C491" s="40" t="inlineStr">
        <is>
          <t>Kindly provide detail on 'Other Investments'</t>
        </is>
      </c>
      <c r="D491" s="40" t="inlineStr">
        <is>
          <t>Assets - Current Assets</t>
        </is>
      </c>
      <c r="E491" s="40" t="inlineStr">
        <is>
          <t>Prudential</t>
        </is>
      </c>
      <c r="F491" s="40" t="b">
        <v>0</v>
      </c>
      <c r="G491" s="40" t="inlineStr">
        <is>
          <t>AND(OR(FINS_PR_487 &gt; 0, FINS_PR_488 &gt; 0, FINS_PR_489 &gt; 0), FINS_GI_11 &lt;&gt; "Yes")</t>
        </is>
      </c>
      <c r="H491" s="40" t="inlineStr">
        <is>
          <t>All of these conditions must be met: At least one of these conditions must be met: “Other investments” (FINS_PR_487) is greater than “0”; or “Other Investments” (FINS_PR_488) is greater than “0”; or “Other Investments” (FINS_PR_489) is greater than “0”; and “Pure Account Information Service Provider” (FINS_GI_11) is not “Yes”</t>
        </is>
      </c>
      <c r="I491" s="40" t="inlineStr">
        <is>
          <t>Conditional</t>
        </is>
      </c>
      <c r="J491" s="40" t="inlineStr">
        <is>
          <t>string</t>
        </is>
      </c>
      <c r="K491" s="40" t="inlineStr"/>
      <c r="L491" s="40" t="inlineStr"/>
      <c r="M491" s="40" t="inlineStr"/>
      <c r="N491" s="40" t="inlineStr">
        <is>
          <t>detail</t>
        </is>
      </c>
      <c r="O491" s="40" t="inlineStr"/>
      <c r="P491" s="40" t="inlineStr"/>
      <c r="Q491" s="40" t="inlineStr"/>
      <c r="R491" s="40" t="inlineStr"/>
      <c r="S491" s="40" t="inlineStr">
        <is>
          <t>0</t>
        </is>
      </c>
      <c r="T491" s="40" t="inlineStr"/>
      <c r="U491" s="40" t="inlineStr"/>
    </row>
    <row r="492">
      <c r="A492" s="38" t="inlineStr">
        <is>
          <t>FINS_PR_491_v1</t>
        </is>
      </c>
      <c r="B492" s="39" t="inlineStr">
        <is>
          <t>Inventories</t>
        </is>
      </c>
      <c r="C492" s="39" t="inlineStr">
        <is>
          <t>Please insert Inventories</t>
        </is>
      </c>
      <c r="D492" s="39" t="inlineStr">
        <is>
          <t>Assets - Current Assets</t>
        </is>
      </c>
      <c r="E492" s="39" t="inlineStr">
        <is>
          <t>Prudential</t>
        </is>
      </c>
      <c r="F492" s="39" t="b">
        <v>0</v>
      </c>
      <c r="G492" s="39" t="inlineStr">
        <is>
          <t>FINS_GI_11 &lt;&gt; "Yes"</t>
        </is>
      </c>
      <c r="H492" s="39" t="inlineStr">
        <is>
          <t>“Pure Account Information Service Provider” (FINS_GI_11) is not “Yes”</t>
        </is>
      </c>
      <c r="I492" s="39" t="inlineStr">
        <is>
          <t>Conditional</t>
        </is>
      </c>
      <c r="J492" s="39" t="inlineStr">
        <is>
          <t>number</t>
        </is>
      </c>
      <c r="K492" s="39" t="inlineStr"/>
      <c r="L492" s="39" t="inlineStr">
        <is>
          <t>currency</t>
        </is>
      </c>
      <c r="M492" s="39" t="inlineStr"/>
      <c r="N492" s="39" t="inlineStr">
        <is>
          <t>175000</t>
        </is>
      </c>
      <c r="O492" s="39" t="inlineStr">
        <is>
          <t>0</t>
        </is>
      </c>
      <c r="P492" s="39" t="inlineStr"/>
      <c r="Q492" s="39" t="inlineStr"/>
      <c r="R492" s="39" t="inlineStr"/>
      <c r="S492" s="39" t="inlineStr"/>
      <c r="T492" s="39" t="inlineStr"/>
      <c r="U492" s="39" t="inlineStr"/>
    </row>
    <row r="493">
      <c r="A493" s="26" t="inlineStr">
        <is>
          <t>FINS_PR_492_v1</t>
        </is>
      </c>
      <c r="B493" s="40" t="inlineStr">
        <is>
          <t>Non-current assets classified as held for sale</t>
        </is>
      </c>
      <c r="C493" s="40" t="inlineStr">
        <is>
          <t>Non-current assets classified as held for sale - Malta</t>
        </is>
      </c>
      <c r="D493" s="40" t="inlineStr">
        <is>
          <t>Assets - Current Assets</t>
        </is>
      </c>
      <c r="E493" s="40" t="inlineStr">
        <is>
          <t>Prudential</t>
        </is>
      </c>
      <c r="F493" s="40" t="b">
        <v>0</v>
      </c>
      <c r="G493" s="40" t="inlineStr">
        <is>
          <t>FINS_GI_11 &lt;&gt; "Yes"</t>
        </is>
      </c>
      <c r="H493" s="40" t="inlineStr">
        <is>
          <t>“Pure Account Information Service Provider” (FINS_GI_11) is not “Yes”</t>
        </is>
      </c>
      <c r="I493" s="40" t="inlineStr">
        <is>
          <t>Conditional</t>
        </is>
      </c>
      <c r="J493" s="40" t="inlineStr">
        <is>
          <t>array</t>
        </is>
      </c>
      <c r="K493" s="40" t="inlineStr">
        <is>
          <t>number</t>
        </is>
      </c>
      <c r="L493" s="40" t="inlineStr">
        <is>
          <t>currency</t>
        </is>
      </c>
      <c r="M493" s="40" t="inlineStr"/>
      <c r="N493" s="40" t="inlineStr">
        <is>
          <t>176000</t>
        </is>
      </c>
      <c r="O493" s="40" t="inlineStr">
        <is>
          <t>0</t>
        </is>
      </c>
      <c r="P493" s="40" t="inlineStr"/>
      <c r="Q493" s="40" t="inlineStr"/>
      <c r="R493" s="40" t="inlineStr">
        <is>
          <t>1</t>
        </is>
      </c>
      <c r="S493" s="40" t="inlineStr"/>
      <c r="T493" s="40" t="inlineStr"/>
      <c r="U493" s="40" t="inlineStr"/>
    </row>
    <row r="494">
      <c r="A494" s="38" t="inlineStr">
        <is>
          <t>FINS_PR_493_v1</t>
        </is>
      </c>
      <c r="B494" s="39" t="inlineStr">
        <is>
          <t>Non-current assets classified as held for sale</t>
        </is>
      </c>
      <c r="C494" s="39" t="inlineStr">
        <is>
          <t>Non-current assets classified as held for sale - EU/EEA</t>
        </is>
      </c>
      <c r="D494" s="39" t="inlineStr">
        <is>
          <t>Assets - Current Assets</t>
        </is>
      </c>
      <c r="E494" s="39" t="inlineStr">
        <is>
          <t>Prudential</t>
        </is>
      </c>
      <c r="F494" s="39" t="b">
        <v>0</v>
      </c>
      <c r="G494" s="39" t="inlineStr">
        <is>
          <t>FINS_GI_11 &lt;&gt; "Yes"</t>
        </is>
      </c>
      <c r="H494" s="39" t="inlineStr">
        <is>
          <t>“Pure Account Information Service Provider” (FINS_GI_11) is not “Yes”</t>
        </is>
      </c>
      <c r="I494" s="39" t="inlineStr">
        <is>
          <t>Conditional</t>
        </is>
      </c>
      <c r="J494" s="39" t="inlineStr">
        <is>
          <t>array</t>
        </is>
      </c>
      <c r="K494" s="39" t="inlineStr">
        <is>
          <t>number</t>
        </is>
      </c>
      <c r="L494" s="39" t="inlineStr">
        <is>
          <t>currency</t>
        </is>
      </c>
      <c r="M494" s="39" t="inlineStr"/>
      <c r="N494" s="39" t="inlineStr">
        <is>
          <t>176001</t>
        </is>
      </c>
      <c r="O494" s="39" t="inlineStr">
        <is>
          <t>0</t>
        </is>
      </c>
      <c r="P494" s="39" t="inlineStr"/>
      <c r="Q494" s="39" t="inlineStr"/>
      <c r="R494" s="39" t="inlineStr">
        <is>
          <t>1</t>
        </is>
      </c>
      <c r="S494" s="39" t="inlineStr"/>
      <c r="T494" s="39" t="inlineStr"/>
      <c r="U494" s="39" t="inlineStr"/>
    </row>
    <row r="495">
      <c r="A495" s="26" t="inlineStr">
        <is>
          <t>FINS_PR_494_v1</t>
        </is>
      </c>
      <c r="B495" s="40" t="inlineStr">
        <is>
          <t>Non-current assets classified as held for sale</t>
        </is>
      </c>
      <c r="C495" s="40" t="inlineStr">
        <is>
          <t>Non-current assets classified as held for sale - RoW</t>
        </is>
      </c>
      <c r="D495" s="40" t="inlineStr">
        <is>
          <t>Assets - Current Assets</t>
        </is>
      </c>
      <c r="E495" s="40" t="inlineStr">
        <is>
          <t>Prudential</t>
        </is>
      </c>
      <c r="F495" s="40" t="b">
        <v>0</v>
      </c>
      <c r="G495" s="40" t="inlineStr">
        <is>
          <t>FINS_GI_11 &lt;&gt; "Yes"</t>
        </is>
      </c>
      <c r="H495" s="40" t="inlineStr">
        <is>
          <t>“Pure Account Information Service Provider” (FINS_GI_11) is not “Yes”</t>
        </is>
      </c>
      <c r="I495" s="40" t="inlineStr">
        <is>
          <t>Conditional</t>
        </is>
      </c>
      <c r="J495" s="40" t="inlineStr">
        <is>
          <t>array</t>
        </is>
      </c>
      <c r="K495" s="40" t="inlineStr">
        <is>
          <t>number</t>
        </is>
      </c>
      <c r="L495" s="40" t="inlineStr">
        <is>
          <t>currency</t>
        </is>
      </c>
      <c r="M495" s="40" t="inlineStr"/>
      <c r="N495" s="40" t="inlineStr">
        <is>
          <t>176002</t>
        </is>
      </c>
      <c r="O495" s="40" t="inlineStr">
        <is>
          <t>0</t>
        </is>
      </c>
      <c r="P495" s="40" t="inlineStr"/>
      <c r="Q495" s="40" t="inlineStr"/>
      <c r="R495" s="40" t="inlineStr">
        <is>
          <t>1</t>
        </is>
      </c>
      <c r="S495" s="40" t="inlineStr"/>
      <c r="T495" s="40" t="inlineStr"/>
      <c r="U495" s="40" t="inlineStr"/>
    </row>
    <row r="496">
      <c r="A496" s="38" t="inlineStr">
        <is>
          <t>FINS_PR_495_v1</t>
        </is>
      </c>
      <c r="B496" s="39" t="inlineStr">
        <is>
          <t>Loans Receivables - Loans and advances granted to group entities</t>
        </is>
      </c>
      <c r="C496" s="39" t="inlineStr">
        <is>
          <t>Loans Receivables - Loans and advances granted to group entities - Malta</t>
        </is>
      </c>
      <c r="D496" s="39" t="inlineStr">
        <is>
          <t>Assets - Current Assets</t>
        </is>
      </c>
      <c r="E496" s="39" t="inlineStr">
        <is>
          <t>Prudential</t>
        </is>
      </c>
      <c r="F496" s="39" t="b">
        <v>0</v>
      </c>
      <c r="G496" s="39" t="inlineStr">
        <is>
          <t>FINS_GI_11 &lt;&gt; "Yes"</t>
        </is>
      </c>
      <c r="H496" s="39" t="inlineStr">
        <is>
          <t>“Pure Account Information Service Provider” (FINS_GI_11) is not “Yes”</t>
        </is>
      </c>
      <c r="I496" s="39" t="inlineStr">
        <is>
          <t>Conditional</t>
        </is>
      </c>
      <c r="J496" s="39" t="inlineStr">
        <is>
          <t>array</t>
        </is>
      </c>
      <c r="K496" s="39" t="inlineStr">
        <is>
          <t>number</t>
        </is>
      </c>
      <c r="L496" s="39" t="inlineStr">
        <is>
          <t>currency</t>
        </is>
      </c>
      <c r="M496" s="39" t="inlineStr"/>
      <c r="N496" s="39" t="inlineStr">
        <is>
          <t>177000</t>
        </is>
      </c>
      <c r="O496" s="39" t="inlineStr">
        <is>
          <t>0</t>
        </is>
      </c>
      <c r="P496" s="39" t="inlineStr"/>
      <c r="Q496" s="39" t="inlineStr"/>
      <c r="R496" s="39" t="inlineStr">
        <is>
          <t>1</t>
        </is>
      </c>
      <c r="S496" s="39" t="inlineStr"/>
      <c r="T496" s="39" t="inlineStr"/>
      <c r="U496" s="39" t="inlineStr"/>
    </row>
    <row r="497">
      <c r="A497" s="26" t="inlineStr">
        <is>
          <t>FINS_PR_496_v1</t>
        </is>
      </c>
      <c r="B497" s="40" t="inlineStr">
        <is>
          <t>Loans Receivables - Loans and advances granted to group entities</t>
        </is>
      </c>
      <c r="C497" s="40" t="inlineStr">
        <is>
          <t>Loans Receivables - Loans and advances granted to group entities - EU/EEA</t>
        </is>
      </c>
      <c r="D497" s="40" t="inlineStr">
        <is>
          <t>Assets - Current Assets</t>
        </is>
      </c>
      <c r="E497" s="40" t="inlineStr">
        <is>
          <t>Prudential</t>
        </is>
      </c>
      <c r="F497" s="40" t="b">
        <v>0</v>
      </c>
      <c r="G497" s="40" t="inlineStr">
        <is>
          <t>FINS_GI_11 &lt;&gt; "Yes"</t>
        </is>
      </c>
      <c r="H497" s="40" t="inlineStr">
        <is>
          <t>“Pure Account Information Service Provider” (FINS_GI_11) is not “Yes”</t>
        </is>
      </c>
      <c r="I497" s="40" t="inlineStr">
        <is>
          <t>Conditional</t>
        </is>
      </c>
      <c r="J497" s="40" t="inlineStr">
        <is>
          <t>array</t>
        </is>
      </c>
      <c r="K497" s="40" t="inlineStr">
        <is>
          <t>number</t>
        </is>
      </c>
      <c r="L497" s="40" t="inlineStr">
        <is>
          <t>currency</t>
        </is>
      </c>
      <c r="M497" s="40" t="inlineStr"/>
      <c r="N497" s="40" t="inlineStr">
        <is>
          <t>177001</t>
        </is>
      </c>
      <c r="O497" s="40" t="inlineStr">
        <is>
          <t>0</t>
        </is>
      </c>
      <c r="P497" s="40" t="inlineStr"/>
      <c r="Q497" s="40" t="inlineStr"/>
      <c r="R497" s="40" t="inlineStr">
        <is>
          <t>1</t>
        </is>
      </c>
      <c r="S497" s="40" t="inlineStr"/>
      <c r="T497" s="40" t="inlineStr"/>
      <c r="U497" s="40" t="inlineStr"/>
    </row>
    <row r="498">
      <c r="A498" s="38" t="inlineStr">
        <is>
          <t>FINS_PR_497_v1</t>
        </is>
      </c>
      <c r="B498" s="39" t="inlineStr">
        <is>
          <t>Loans Receivables - Loans and advances granted to group entities</t>
        </is>
      </c>
      <c r="C498" s="39" t="inlineStr">
        <is>
          <t>Loans Receivables - Loans and advances granted to group entities - RoW</t>
        </is>
      </c>
      <c r="D498" s="39" t="inlineStr">
        <is>
          <t>Assets - Current Assets</t>
        </is>
      </c>
      <c r="E498" s="39" t="inlineStr">
        <is>
          <t>Prudential</t>
        </is>
      </c>
      <c r="F498" s="39" t="b">
        <v>0</v>
      </c>
      <c r="G498" s="39" t="inlineStr">
        <is>
          <t>FINS_GI_11 &lt;&gt; "Yes"</t>
        </is>
      </c>
      <c r="H498" s="39" t="inlineStr">
        <is>
          <t>“Pure Account Information Service Provider” (FINS_GI_11) is not “Yes”</t>
        </is>
      </c>
      <c r="I498" s="39" t="inlineStr">
        <is>
          <t>Conditional</t>
        </is>
      </c>
      <c r="J498" s="39" t="inlineStr">
        <is>
          <t>array</t>
        </is>
      </c>
      <c r="K498" s="39" t="inlineStr">
        <is>
          <t>number</t>
        </is>
      </c>
      <c r="L498" s="39" t="inlineStr">
        <is>
          <t>currency</t>
        </is>
      </c>
      <c r="M498" s="39" t="inlineStr"/>
      <c r="N498" s="39" t="inlineStr">
        <is>
          <t>177002</t>
        </is>
      </c>
      <c r="O498" s="39" t="inlineStr">
        <is>
          <t>0</t>
        </is>
      </c>
      <c r="P498" s="39" t="inlineStr"/>
      <c r="Q498" s="39" t="inlineStr"/>
      <c r="R498" s="39" t="inlineStr">
        <is>
          <t>1</t>
        </is>
      </c>
      <c r="S498" s="39" t="inlineStr"/>
      <c r="T498" s="39" t="inlineStr"/>
      <c r="U498" s="39" t="inlineStr"/>
    </row>
    <row r="499">
      <c r="A499" s="26" t="inlineStr">
        <is>
          <t>FINS_PR_498_v1</t>
        </is>
      </c>
      <c r="B499" s="40" t="inlineStr">
        <is>
          <t>Loans Receivables - Loans and advances granted to third-party entities</t>
        </is>
      </c>
      <c r="C499" s="40" t="inlineStr">
        <is>
          <t>Loans Receivables - Loans and advances granted to third-party entities - Malta</t>
        </is>
      </c>
      <c r="D499" s="40" t="inlineStr">
        <is>
          <t>Assets - Current Assets</t>
        </is>
      </c>
      <c r="E499" s="40" t="inlineStr">
        <is>
          <t>Prudential</t>
        </is>
      </c>
      <c r="F499" s="40" t="b">
        <v>0</v>
      </c>
      <c r="G499" s="40" t="inlineStr">
        <is>
          <t>FINS_GI_11 &lt;&gt; "Yes"</t>
        </is>
      </c>
      <c r="H499" s="40" t="inlineStr">
        <is>
          <t>“Pure Account Information Service Provider” (FINS_GI_11) is not “Yes”</t>
        </is>
      </c>
      <c r="I499" s="40" t="inlineStr">
        <is>
          <t>Conditional</t>
        </is>
      </c>
      <c r="J499" s="40" t="inlineStr">
        <is>
          <t>array</t>
        </is>
      </c>
      <c r="K499" s="40" t="inlineStr">
        <is>
          <t>number</t>
        </is>
      </c>
      <c r="L499" s="40" t="inlineStr">
        <is>
          <t>currency</t>
        </is>
      </c>
      <c r="M499" s="40" t="inlineStr"/>
      <c r="N499" s="40" t="inlineStr">
        <is>
          <t>178000</t>
        </is>
      </c>
      <c r="O499" s="40" t="inlineStr">
        <is>
          <t>0</t>
        </is>
      </c>
      <c r="P499" s="40" t="inlineStr"/>
      <c r="Q499" s="40" t="inlineStr"/>
      <c r="R499" s="40" t="inlineStr">
        <is>
          <t>1</t>
        </is>
      </c>
      <c r="S499" s="40" t="inlineStr"/>
      <c r="T499" s="40" t="inlineStr"/>
      <c r="U499" s="40" t="inlineStr"/>
    </row>
    <row r="500">
      <c r="A500" s="38" t="inlineStr">
        <is>
          <t>FINS_PR_499_v1</t>
        </is>
      </c>
      <c r="B500" s="39" t="inlineStr">
        <is>
          <t>Loans Receivables - Loans and advances granted to third-party entities</t>
        </is>
      </c>
      <c r="C500" s="39" t="inlineStr">
        <is>
          <t>Loans Receivables - Loans and advances granted to third-party entities - EU/EEA</t>
        </is>
      </c>
      <c r="D500" s="39" t="inlineStr">
        <is>
          <t>Assets - Current Assets</t>
        </is>
      </c>
      <c r="E500" s="39" t="inlineStr">
        <is>
          <t>Prudential</t>
        </is>
      </c>
      <c r="F500" s="39" t="b">
        <v>0</v>
      </c>
      <c r="G500" s="39" t="inlineStr">
        <is>
          <t>FINS_GI_11 &lt;&gt; "Yes"</t>
        </is>
      </c>
      <c r="H500" s="39" t="inlineStr">
        <is>
          <t>“Pure Account Information Service Provider” (FINS_GI_11) is not “Yes”</t>
        </is>
      </c>
      <c r="I500" s="39" t="inlineStr">
        <is>
          <t>Conditional</t>
        </is>
      </c>
      <c r="J500" s="39" t="inlineStr">
        <is>
          <t>array</t>
        </is>
      </c>
      <c r="K500" s="39" t="inlineStr">
        <is>
          <t>number</t>
        </is>
      </c>
      <c r="L500" s="39" t="inlineStr">
        <is>
          <t>currency</t>
        </is>
      </c>
      <c r="M500" s="39" t="inlineStr"/>
      <c r="N500" s="39" t="inlineStr">
        <is>
          <t>178001</t>
        </is>
      </c>
      <c r="O500" s="39" t="inlineStr">
        <is>
          <t>0</t>
        </is>
      </c>
      <c r="P500" s="39" t="inlineStr"/>
      <c r="Q500" s="39" t="inlineStr"/>
      <c r="R500" s="39" t="inlineStr">
        <is>
          <t>1</t>
        </is>
      </c>
      <c r="S500" s="39" t="inlineStr"/>
      <c r="T500" s="39" t="inlineStr"/>
      <c r="U500" s="39" t="inlineStr"/>
    </row>
    <row r="501">
      <c r="A501" s="26" t="inlineStr">
        <is>
          <t>FINS_PR_500_v1</t>
        </is>
      </c>
      <c r="B501" s="40" t="inlineStr">
        <is>
          <t>Loans Receivables - Loans and advances granted to third-party entities</t>
        </is>
      </c>
      <c r="C501" s="40" t="inlineStr">
        <is>
          <t>Loans Receivables - Loans and advances granted to third-party entities - RoW</t>
        </is>
      </c>
      <c r="D501" s="40" t="inlineStr">
        <is>
          <t>Assets - Current Assets</t>
        </is>
      </c>
      <c r="E501" s="40" t="inlineStr">
        <is>
          <t>Prudential</t>
        </is>
      </c>
      <c r="F501" s="40" t="b">
        <v>0</v>
      </c>
      <c r="G501" s="40" t="inlineStr">
        <is>
          <t>FINS_GI_11 &lt;&gt; "Yes"</t>
        </is>
      </c>
      <c r="H501" s="40" t="inlineStr">
        <is>
          <t>“Pure Account Information Service Provider” (FINS_GI_11) is not “Yes”</t>
        </is>
      </c>
      <c r="I501" s="40" t="inlineStr">
        <is>
          <t>Conditional</t>
        </is>
      </c>
      <c r="J501" s="40" t="inlineStr">
        <is>
          <t>array</t>
        </is>
      </c>
      <c r="K501" s="40" t="inlineStr">
        <is>
          <t>number</t>
        </is>
      </c>
      <c r="L501" s="40" t="inlineStr">
        <is>
          <t>currency</t>
        </is>
      </c>
      <c r="M501" s="40" t="inlineStr"/>
      <c r="N501" s="40" t="inlineStr">
        <is>
          <t>178002</t>
        </is>
      </c>
      <c r="O501" s="40" t="inlineStr">
        <is>
          <t>0</t>
        </is>
      </c>
      <c r="P501" s="40" t="inlineStr"/>
      <c r="Q501" s="40" t="inlineStr"/>
      <c r="R501" s="40" t="inlineStr">
        <is>
          <t>1</t>
        </is>
      </c>
      <c r="S501" s="40" t="inlineStr"/>
      <c r="T501" s="40" t="inlineStr"/>
      <c r="U501" s="40" t="inlineStr"/>
    </row>
    <row r="502">
      <c r="A502" s="38" t="inlineStr">
        <is>
          <t>FINS_PR_501_v1</t>
        </is>
      </c>
      <c r="B502" s="39" t="inlineStr">
        <is>
          <t>Trade and other Receivables</t>
        </is>
      </c>
      <c r="C502" s="39" t="inlineStr">
        <is>
          <t>Trade and other Receivables - Trade Receivables - Malta</t>
        </is>
      </c>
      <c r="D502" s="39" t="inlineStr">
        <is>
          <t>Assets - Current Assets</t>
        </is>
      </c>
      <c r="E502" s="39" t="inlineStr">
        <is>
          <t>Prudential</t>
        </is>
      </c>
      <c r="F502" s="39" t="b">
        <v>0</v>
      </c>
      <c r="G502" s="39" t="inlineStr">
        <is>
          <t>FINS_GI_11 &lt;&gt; "Yes"</t>
        </is>
      </c>
      <c r="H502" s="39" t="inlineStr">
        <is>
          <t>“Pure Account Information Service Provider” (FINS_GI_11) is not “Yes”</t>
        </is>
      </c>
      <c r="I502" s="39" t="inlineStr">
        <is>
          <t>Conditional</t>
        </is>
      </c>
      <c r="J502" s="39" t="inlineStr">
        <is>
          <t>array</t>
        </is>
      </c>
      <c r="K502" s="39" t="inlineStr">
        <is>
          <t>number</t>
        </is>
      </c>
      <c r="L502" s="39" t="inlineStr">
        <is>
          <t>currency</t>
        </is>
      </c>
      <c r="M502" s="39" t="inlineStr"/>
      <c r="N502" s="39" t="inlineStr">
        <is>
          <t>179000</t>
        </is>
      </c>
      <c r="O502" s="39" t="inlineStr">
        <is>
          <t>0</t>
        </is>
      </c>
      <c r="P502" s="39" t="inlineStr"/>
      <c r="Q502" s="39" t="inlineStr"/>
      <c r="R502" s="39" t="inlineStr">
        <is>
          <t>1</t>
        </is>
      </c>
      <c r="S502" s="39" t="inlineStr"/>
      <c r="T502" s="39" t="inlineStr"/>
      <c r="U502" s="39" t="inlineStr"/>
    </row>
    <row r="503">
      <c r="A503" s="26" t="inlineStr">
        <is>
          <t>FINS_PR_502_v1</t>
        </is>
      </c>
      <c r="B503" s="40" t="inlineStr">
        <is>
          <t>Trade and Other Receivables</t>
        </is>
      </c>
      <c r="C503" s="40" t="inlineStr">
        <is>
          <t>Trade and Other Receivables - Trade Receivables - EU/EEA</t>
        </is>
      </c>
      <c r="D503" s="40" t="inlineStr">
        <is>
          <t>Assets - Current Assets</t>
        </is>
      </c>
      <c r="E503" s="40" t="inlineStr">
        <is>
          <t>Prudential</t>
        </is>
      </c>
      <c r="F503" s="40" t="b">
        <v>0</v>
      </c>
      <c r="G503" s="40" t="inlineStr">
        <is>
          <t>FINS_GI_11 &lt;&gt; "Yes"</t>
        </is>
      </c>
      <c r="H503" s="40" t="inlineStr">
        <is>
          <t>“Pure Account Information Service Provider” (FINS_GI_11) is not “Yes”</t>
        </is>
      </c>
      <c r="I503" s="40" t="inlineStr">
        <is>
          <t>Conditional</t>
        </is>
      </c>
      <c r="J503" s="40" t="inlineStr">
        <is>
          <t>array</t>
        </is>
      </c>
      <c r="K503" s="40" t="inlineStr">
        <is>
          <t>number</t>
        </is>
      </c>
      <c r="L503" s="40" t="inlineStr">
        <is>
          <t>currency</t>
        </is>
      </c>
      <c r="M503" s="40" t="inlineStr"/>
      <c r="N503" s="40" t="inlineStr">
        <is>
          <t>179001</t>
        </is>
      </c>
      <c r="O503" s="40" t="inlineStr">
        <is>
          <t>0</t>
        </is>
      </c>
      <c r="P503" s="40" t="inlineStr"/>
      <c r="Q503" s="40" t="inlineStr"/>
      <c r="R503" s="40" t="inlineStr">
        <is>
          <t>1</t>
        </is>
      </c>
      <c r="S503" s="40" t="inlineStr"/>
      <c r="T503" s="40" t="inlineStr"/>
      <c r="U503" s="40" t="inlineStr"/>
    </row>
    <row r="504">
      <c r="A504" s="38" t="inlineStr">
        <is>
          <t>FINS_PR_503_v1</t>
        </is>
      </c>
      <c r="B504" s="39" t="inlineStr">
        <is>
          <t>Trade and Other Receivables</t>
        </is>
      </c>
      <c r="C504" s="39" t="inlineStr">
        <is>
          <t>Trade and Other Receivables - Trade Receivables - RoW</t>
        </is>
      </c>
      <c r="D504" s="39" t="inlineStr">
        <is>
          <t>Assets - Current Assets</t>
        </is>
      </c>
      <c r="E504" s="39" t="inlineStr">
        <is>
          <t>Prudential</t>
        </is>
      </c>
      <c r="F504" s="39" t="b">
        <v>0</v>
      </c>
      <c r="G504" s="39" t="inlineStr">
        <is>
          <t>FINS_GI_11 &lt;&gt; "Yes"</t>
        </is>
      </c>
      <c r="H504" s="39" t="inlineStr">
        <is>
          <t>“Pure Account Information Service Provider” (FINS_GI_11) is not “Yes”</t>
        </is>
      </c>
      <c r="I504" s="39" t="inlineStr">
        <is>
          <t>Conditional</t>
        </is>
      </c>
      <c r="J504" s="39" t="inlineStr">
        <is>
          <t>array</t>
        </is>
      </c>
      <c r="K504" s="39" t="inlineStr">
        <is>
          <t>number</t>
        </is>
      </c>
      <c r="L504" s="39" t="inlineStr">
        <is>
          <t>currency</t>
        </is>
      </c>
      <c r="M504" s="39" t="inlineStr"/>
      <c r="N504" s="39" t="inlineStr">
        <is>
          <t>179002</t>
        </is>
      </c>
      <c r="O504" s="39" t="inlineStr">
        <is>
          <t>0</t>
        </is>
      </c>
      <c r="P504" s="39" t="inlineStr"/>
      <c r="Q504" s="39" t="inlineStr"/>
      <c r="R504" s="39" t="inlineStr">
        <is>
          <t>1</t>
        </is>
      </c>
      <c r="S504" s="39" t="inlineStr"/>
      <c r="T504" s="39" t="inlineStr"/>
      <c r="U504" s="39" t="inlineStr"/>
    </row>
    <row r="505">
      <c r="A505" s="26" t="inlineStr">
        <is>
          <t>FINS_PR_504_v1</t>
        </is>
      </c>
      <c r="B505" s="40" t="inlineStr">
        <is>
          <t>Trade and other Receivables - Amount due from payment service providers or intermediaries</t>
        </is>
      </c>
      <c r="C505" s="40" t="inlineStr">
        <is>
          <t>Trade and other Receivables - Amount due from payment service providers or intermediaries - Malta</t>
        </is>
      </c>
      <c r="D505" s="40" t="inlineStr">
        <is>
          <t>Assets - Current Assets</t>
        </is>
      </c>
      <c r="E505" s="40" t="inlineStr">
        <is>
          <t>Prudential</t>
        </is>
      </c>
      <c r="F505" s="40" t="b">
        <v>0</v>
      </c>
      <c r="G505" s="40" t="inlineStr">
        <is>
          <t>FINS_GI_11 &lt;&gt; "Yes"</t>
        </is>
      </c>
      <c r="H505" s="40" t="inlineStr">
        <is>
          <t>“Pure Account Information Service Provider” (FINS_GI_11) is not “Yes”</t>
        </is>
      </c>
      <c r="I505" s="40" t="inlineStr">
        <is>
          <t>Conditional</t>
        </is>
      </c>
      <c r="J505" s="40" t="inlineStr">
        <is>
          <t>array</t>
        </is>
      </c>
      <c r="K505" s="40" t="inlineStr">
        <is>
          <t>number</t>
        </is>
      </c>
      <c r="L505" s="40" t="inlineStr">
        <is>
          <t>currency</t>
        </is>
      </c>
      <c r="M505" s="40" t="inlineStr"/>
      <c r="N505" s="40" t="inlineStr">
        <is>
          <t>180000</t>
        </is>
      </c>
      <c r="O505" s="40" t="inlineStr">
        <is>
          <t>0</t>
        </is>
      </c>
      <c r="P505" s="40" t="inlineStr"/>
      <c r="Q505" s="40" t="inlineStr"/>
      <c r="R505" s="40" t="inlineStr">
        <is>
          <t>1</t>
        </is>
      </c>
      <c r="S505" s="40" t="inlineStr"/>
      <c r="T505" s="40" t="inlineStr"/>
      <c r="U505" s="40" t="inlineStr"/>
    </row>
    <row r="506">
      <c r="A506" s="38" t="inlineStr">
        <is>
          <t>FINS_PR_505_v1</t>
        </is>
      </c>
      <c r="B506" s="39" t="inlineStr">
        <is>
          <t>Trade and other Receivables - Amount due from payment service providers or intermediaries</t>
        </is>
      </c>
      <c r="C506" s="39" t="inlineStr">
        <is>
          <t>Trade and other Receivables - Amount due from payment service providers or intermediaries - EU/EEA</t>
        </is>
      </c>
      <c r="D506" s="39" t="inlineStr">
        <is>
          <t>Assets - Current Assets</t>
        </is>
      </c>
      <c r="E506" s="39" t="inlineStr">
        <is>
          <t>Prudential</t>
        </is>
      </c>
      <c r="F506" s="39" t="b">
        <v>0</v>
      </c>
      <c r="G506" s="39" t="inlineStr">
        <is>
          <t>FINS_GI_11 &lt;&gt; "Yes"</t>
        </is>
      </c>
      <c r="H506" s="39" t="inlineStr">
        <is>
          <t>“Pure Account Information Service Provider” (FINS_GI_11) is not “Yes”</t>
        </is>
      </c>
      <c r="I506" s="39" t="inlineStr">
        <is>
          <t>Conditional</t>
        </is>
      </c>
      <c r="J506" s="39" t="inlineStr">
        <is>
          <t>array</t>
        </is>
      </c>
      <c r="K506" s="39" t="inlineStr">
        <is>
          <t>number</t>
        </is>
      </c>
      <c r="L506" s="39" t="inlineStr">
        <is>
          <t>currency</t>
        </is>
      </c>
      <c r="M506" s="39" t="inlineStr"/>
      <c r="N506" s="39" t="inlineStr">
        <is>
          <t>180001</t>
        </is>
      </c>
      <c r="O506" s="39" t="inlineStr">
        <is>
          <t>0</t>
        </is>
      </c>
      <c r="P506" s="39" t="inlineStr"/>
      <c r="Q506" s="39" t="inlineStr"/>
      <c r="R506" s="39" t="inlineStr">
        <is>
          <t>1</t>
        </is>
      </c>
      <c r="S506" s="39" t="inlineStr"/>
      <c r="T506" s="39" t="inlineStr"/>
      <c r="U506" s="39" t="inlineStr"/>
    </row>
    <row r="507">
      <c r="A507" s="26" t="inlineStr">
        <is>
          <t>FINS_PR_506_v1</t>
        </is>
      </c>
      <c r="B507" s="40" t="inlineStr">
        <is>
          <t>Trade and Other Receivables - Amount due from payment service providers or intermediaries</t>
        </is>
      </c>
      <c r="C507" s="40" t="inlineStr">
        <is>
          <t>Trade and Other Receivables - Amount due from payment service providers or intermediaries - RoW</t>
        </is>
      </c>
      <c r="D507" s="40" t="inlineStr">
        <is>
          <t>Assets - Current Assets</t>
        </is>
      </c>
      <c r="E507" s="40" t="inlineStr">
        <is>
          <t>Prudential</t>
        </is>
      </c>
      <c r="F507" s="40" t="b">
        <v>0</v>
      </c>
      <c r="G507" s="40" t="inlineStr">
        <is>
          <t>FINS_GI_11 &lt;&gt; "Yes"</t>
        </is>
      </c>
      <c r="H507" s="40" t="inlineStr">
        <is>
          <t>“Pure Account Information Service Provider” (FINS_GI_11) is not “Yes”</t>
        </is>
      </c>
      <c r="I507" s="40" t="inlineStr">
        <is>
          <t>Conditional</t>
        </is>
      </c>
      <c r="J507" s="40" t="inlineStr">
        <is>
          <t>array</t>
        </is>
      </c>
      <c r="K507" s="40" t="inlineStr">
        <is>
          <t>number</t>
        </is>
      </c>
      <c r="L507" s="40" t="inlineStr">
        <is>
          <t>currency</t>
        </is>
      </c>
      <c r="M507" s="40" t="inlineStr"/>
      <c r="N507" s="40" t="inlineStr">
        <is>
          <t>180002</t>
        </is>
      </c>
      <c r="O507" s="40" t="inlineStr">
        <is>
          <t>0</t>
        </is>
      </c>
      <c r="P507" s="40" t="inlineStr"/>
      <c r="Q507" s="40" t="inlineStr"/>
      <c r="R507" s="40" t="inlineStr">
        <is>
          <t>1</t>
        </is>
      </c>
      <c r="S507" s="40" t="inlineStr"/>
      <c r="T507" s="40" t="inlineStr"/>
      <c r="U507" s="40" t="inlineStr"/>
    </row>
    <row r="508">
      <c r="A508" s="38" t="inlineStr">
        <is>
          <t>FINS_PR_507_v1</t>
        </is>
      </c>
      <c r="B508" s="39" t="inlineStr">
        <is>
          <t>Trade and other Receivables - Collateral deposits or reserves held with payment service providers or intermediaries</t>
        </is>
      </c>
      <c r="C508" s="39" t="inlineStr">
        <is>
          <t>Trade and other Receivables - Collateral deposits or reserves held with payment service providers or intermediaries - Malta</t>
        </is>
      </c>
      <c r="D508" s="39" t="inlineStr">
        <is>
          <t>Assets - Current Assets</t>
        </is>
      </c>
      <c r="E508" s="39" t="inlineStr">
        <is>
          <t>Prudential</t>
        </is>
      </c>
      <c r="F508" s="39" t="b">
        <v>0</v>
      </c>
      <c r="G508" s="39" t="inlineStr">
        <is>
          <t>FINS_GI_11 &lt;&gt; "Yes"</t>
        </is>
      </c>
      <c r="H508" s="39" t="inlineStr">
        <is>
          <t>“Pure Account Information Service Provider” (FINS_GI_11) is not “Yes”</t>
        </is>
      </c>
      <c r="I508" s="39" t="inlineStr">
        <is>
          <t>Conditional</t>
        </is>
      </c>
      <c r="J508" s="39" t="inlineStr">
        <is>
          <t>array</t>
        </is>
      </c>
      <c r="K508" s="39" t="inlineStr">
        <is>
          <t>number</t>
        </is>
      </c>
      <c r="L508" s="39" t="inlineStr">
        <is>
          <t>currency</t>
        </is>
      </c>
      <c r="M508" s="39" t="inlineStr"/>
      <c r="N508" s="39" t="inlineStr">
        <is>
          <t>181000</t>
        </is>
      </c>
      <c r="O508" s="39" t="inlineStr">
        <is>
          <t>0</t>
        </is>
      </c>
      <c r="P508" s="39" t="inlineStr"/>
      <c r="Q508" s="39" t="inlineStr"/>
      <c r="R508" s="39" t="inlineStr">
        <is>
          <t>1</t>
        </is>
      </c>
      <c r="S508" s="39" t="inlineStr"/>
      <c r="T508" s="39" t="inlineStr"/>
      <c r="U508" s="39" t="inlineStr"/>
    </row>
    <row r="509">
      <c r="A509" s="26" t="inlineStr">
        <is>
          <t>FINS_PR_508_v1</t>
        </is>
      </c>
      <c r="B509" s="40" t="inlineStr">
        <is>
          <t>Trade and Other Receivables - Collateral deposits or reserves held with payment service providers or intermediaries</t>
        </is>
      </c>
      <c r="C509" s="40" t="inlineStr">
        <is>
          <t>Trade and Other Receivables - Collateral deposits or reserves held with payment service providers or intermediaries - EU/EEA</t>
        </is>
      </c>
      <c r="D509" s="40" t="inlineStr">
        <is>
          <t>Assets - Current Assets</t>
        </is>
      </c>
      <c r="E509" s="40" t="inlineStr">
        <is>
          <t>Prudential</t>
        </is>
      </c>
      <c r="F509" s="40" t="b">
        <v>0</v>
      </c>
      <c r="G509" s="40" t="inlineStr">
        <is>
          <t>FINS_GI_11 &lt;&gt; "Yes"</t>
        </is>
      </c>
      <c r="H509" s="40" t="inlineStr">
        <is>
          <t>“Pure Account Information Service Provider” (FINS_GI_11) is not “Yes”</t>
        </is>
      </c>
      <c r="I509" s="40" t="inlineStr">
        <is>
          <t>Conditional</t>
        </is>
      </c>
      <c r="J509" s="40" t="inlineStr">
        <is>
          <t>array</t>
        </is>
      </c>
      <c r="K509" s="40" t="inlineStr">
        <is>
          <t>number</t>
        </is>
      </c>
      <c r="L509" s="40" t="inlineStr">
        <is>
          <t>currency</t>
        </is>
      </c>
      <c r="M509" s="40" t="inlineStr"/>
      <c r="N509" s="40" t="inlineStr">
        <is>
          <t>181001</t>
        </is>
      </c>
      <c r="O509" s="40" t="inlineStr">
        <is>
          <t>0</t>
        </is>
      </c>
      <c r="P509" s="40" t="inlineStr"/>
      <c r="Q509" s="40" t="inlineStr"/>
      <c r="R509" s="40" t="inlineStr">
        <is>
          <t>1</t>
        </is>
      </c>
      <c r="S509" s="40" t="inlineStr"/>
      <c r="T509" s="40" t="inlineStr"/>
      <c r="U509" s="40" t="inlineStr"/>
    </row>
    <row r="510">
      <c r="A510" s="38" t="inlineStr">
        <is>
          <t>FINS_PR_509_v1</t>
        </is>
      </c>
      <c r="B510" s="39" t="inlineStr">
        <is>
          <t>Trade and Other Receivables - Collateral deposits or reserves held with payment service providers or intermediaries</t>
        </is>
      </c>
      <c r="C510" s="39" t="inlineStr">
        <is>
          <t>Trade and Other Receivables - Collateral deposits or reserves held with payment service providers or intermediaries - RoW</t>
        </is>
      </c>
      <c r="D510" s="39" t="inlineStr">
        <is>
          <t>Assets - Current Assets</t>
        </is>
      </c>
      <c r="E510" s="39" t="inlineStr">
        <is>
          <t>Prudential</t>
        </is>
      </c>
      <c r="F510" s="39" t="b">
        <v>0</v>
      </c>
      <c r="G510" s="39" t="inlineStr">
        <is>
          <t>FINS_GI_11 &lt;&gt; "Yes"</t>
        </is>
      </c>
      <c r="H510" s="39" t="inlineStr">
        <is>
          <t>“Pure Account Information Service Provider” (FINS_GI_11) is not “Yes”</t>
        </is>
      </c>
      <c r="I510" s="39" t="inlineStr">
        <is>
          <t>Conditional</t>
        </is>
      </c>
      <c r="J510" s="39" t="inlineStr">
        <is>
          <t>array</t>
        </is>
      </c>
      <c r="K510" s="39" t="inlineStr">
        <is>
          <t>number</t>
        </is>
      </c>
      <c r="L510" s="39" t="inlineStr">
        <is>
          <t>currency</t>
        </is>
      </c>
      <c r="M510" s="39" t="inlineStr"/>
      <c r="N510" s="39" t="inlineStr">
        <is>
          <t>181002</t>
        </is>
      </c>
      <c r="O510" s="39" t="inlineStr">
        <is>
          <t>0</t>
        </is>
      </c>
      <c r="P510" s="39" t="inlineStr"/>
      <c r="Q510" s="39" t="inlineStr"/>
      <c r="R510" s="39" t="inlineStr">
        <is>
          <t>1</t>
        </is>
      </c>
      <c r="S510" s="39" t="inlineStr"/>
      <c r="T510" s="39" t="inlineStr"/>
      <c r="U510" s="39" t="inlineStr"/>
    </row>
    <row r="511">
      <c r="A511" s="26" t="inlineStr">
        <is>
          <t>FINS_PR_510_v1</t>
        </is>
      </c>
      <c r="B511" s="40" t="inlineStr">
        <is>
          <t>Trade and other Receivables - Advance payments to clients</t>
        </is>
      </c>
      <c r="C511" s="40" t="inlineStr">
        <is>
          <t>Trade and other Receivables - Advance payments to clients - Malta</t>
        </is>
      </c>
      <c r="D511" s="40" t="inlineStr">
        <is>
          <t>Assets - Current Assets</t>
        </is>
      </c>
      <c r="E511" s="40" t="inlineStr">
        <is>
          <t>Prudential</t>
        </is>
      </c>
      <c r="F511" s="40" t="b">
        <v>0</v>
      </c>
      <c r="G511" s="40" t="inlineStr">
        <is>
          <t>FINS_GI_11 &lt;&gt; "Yes"</t>
        </is>
      </c>
      <c r="H511" s="40" t="inlineStr">
        <is>
          <t>“Pure Account Information Service Provider” (FINS_GI_11) is not “Yes”</t>
        </is>
      </c>
      <c r="I511" s="40" t="inlineStr">
        <is>
          <t>Conditional</t>
        </is>
      </c>
      <c r="J511" s="40" t="inlineStr">
        <is>
          <t>array</t>
        </is>
      </c>
      <c r="K511" s="40" t="inlineStr">
        <is>
          <t>number</t>
        </is>
      </c>
      <c r="L511" s="40" t="inlineStr">
        <is>
          <t>currency</t>
        </is>
      </c>
      <c r="M511" s="40" t="inlineStr"/>
      <c r="N511" s="40" t="inlineStr">
        <is>
          <t>182000</t>
        </is>
      </c>
      <c r="O511" s="40" t="inlineStr">
        <is>
          <t>0</t>
        </is>
      </c>
      <c r="P511" s="40" t="inlineStr"/>
      <c r="Q511" s="40" t="inlineStr"/>
      <c r="R511" s="40" t="inlineStr">
        <is>
          <t>1</t>
        </is>
      </c>
      <c r="S511" s="40" t="inlineStr"/>
      <c r="T511" s="40" t="inlineStr"/>
      <c r="U511" s="40" t="inlineStr"/>
    </row>
    <row r="512">
      <c r="A512" s="38" t="inlineStr">
        <is>
          <t>FINS_PR_511_v1</t>
        </is>
      </c>
      <c r="B512" s="39" t="inlineStr">
        <is>
          <t>Trade and Other Receivables - Advance payments to clients</t>
        </is>
      </c>
      <c r="C512" s="39" t="inlineStr">
        <is>
          <t>Trade and Other Receivables - Advance payments to clients - EU/EEA</t>
        </is>
      </c>
      <c r="D512" s="39" t="inlineStr">
        <is>
          <t>Assets - Current Assets</t>
        </is>
      </c>
      <c r="E512" s="39" t="inlineStr">
        <is>
          <t>Prudential</t>
        </is>
      </c>
      <c r="F512" s="39" t="b">
        <v>0</v>
      </c>
      <c r="G512" s="39" t="inlineStr">
        <is>
          <t>FINS_GI_11 &lt;&gt; "Yes"</t>
        </is>
      </c>
      <c r="H512" s="39" t="inlineStr">
        <is>
          <t>“Pure Account Information Service Provider” (FINS_GI_11) is not “Yes”</t>
        </is>
      </c>
      <c r="I512" s="39" t="inlineStr">
        <is>
          <t>Conditional</t>
        </is>
      </c>
      <c r="J512" s="39" t="inlineStr">
        <is>
          <t>array</t>
        </is>
      </c>
      <c r="K512" s="39" t="inlineStr">
        <is>
          <t>number</t>
        </is>
      </c>
      <c r="L512" s="39" t="inlineStr">
        <is>
          <t>currency</t>
        </is>
      </c>
      <c r="M512" s="39" t="inlineStr"/>
      <c r="N512" s="39" t="inlineStr">
        <is>
          <t>182001</t>
        </is>
      </c>
      <c r="O512" s="39" t="inlineStr">
        <is>
          <t>0</t>
        </is>
      </c>
      <c r="P512" s="39" t="inlineStr"/>
      <c r="Q512" s="39" t="inlineStr"/>
      <c r="R512" s="39" t="inlineStr">
        <is>
          <t>1</t>
        </is>
      </c>
      <c r="S512" s="39" t="inlineStr"/>
      <c r="T512" s="39" t="inlineStr"/>
      <c r="U512" s="39" t="inlineStr"/>
    </row>
    <row r="513">
      <c r="A513" s="26" t="inlineStr">
        <is>
          <t>FINS_PR_512_v1</t>
        </is>
      </c>
      <c r="B513" s="40" t="inlineStr">
        <is>
          <t>Trade and Other Receivables - Advance payments to clients</t>
        </is>
      </c>
      <c r="C513" s="40" t="inlineStr">
        <is>
          <t>Trade and Other Receivables - Advance payments to clients - RoW</t>
        </is>
      </c>
      <c r="D513" s="40" t="inlineStr">
        <is>
          <t>Assets - Current Assets</t>
        </is>
      </c>
      <c r="E513" s="40" t="inlineStr">
        <is>
          <t>Prudential</t>
        </is>
      </c>
      <c r="F513" s="40" t="b">
        <v>0</v>
      </c>
      <c r="G513" s="40" t="inlineStr">
        <is>
          <t>FINS_GI_11 &lt;&gt; "Yes"</t>
        </is>
      </c>
      <c r="H513" s="40" t="inlineStr">
        <is>
          <t>“Pure Account Information Service Provider” (FINS_GI_11) is not “Yes”</t>
        </is>
      </c>
      <c r="I513" s="40" t="inlineStr">
        <is>
          <t>Conditional</t>
        </is>
      </c>
      <c r="J513" s="40" t="inlineStr">
        <is>
          <t>array</t>
        </is>
      </c>
      <c r="K513" s="40" t="inlineStr">
        <is>
          <t>number</t>
        </is>
      </c>
      <c r="L513" s="40" t="inlineStr">
        <is>
          <t>currency</t>
        </is>
      </c>
      <c r="M513" s="40" t="inlineStr"/>
      <c r="N513" s="40" t="inlineStr">
        <is>
          <t>182002</t>
        </is>
      </c>
      <c r="O513" s="40" t="inlineStr">
        <is>
          <t>0</t>
        </is>
      </c>
      <c r="P513" s="40" t="inlineStr"/>
      <c r="Q513" s="40" t="inlineStr"/>
      <c r="R513" s="40" t="inlineStr">
        <is>
          <t>1</t>
        </is>
      </c>
      <c r="S513" s="40" t="inlineStr"/>
      <c r="T513" s="40" t="inlineStr"/>
      <c r="U513" s="40" t="inlineStr"/>
    </row>
    <row r="514">
      <c r="A514" s="38" t="inlineStr">
        <is>
          <t>FINS_PR_513_v1</t>
        </is>
      </c>
      <c r="B514" s="39" t="inlineStr">
        <is>
          <t>Trade and other Receivables - Amounts due from group entities</t>
        </is>
      </c>
      <c r="C514" s="39" t="inlineStr">
        <is>
          <t>Trade and other Receivables - Amounts due from group entities - Malta</t>
        </is>
      </c>
      <c r="D514" s="39" t="inlineStr">
        <is>
          <t>Assets - Current Assets</t>
        </is>
      </c>
      <c r="E514" s="39" t="inlineStr">
        <is>
          <t>Prudential</t>
        </is>
      </c>
      <c r="F514" s="39" t="b">
        <v>0</v>
      </c>
      <c r="G514" s="39" t="inlineStr">
        <is>
          <t>FINS_GI_11 &lt;&gt; "Yes"</t>
        </is>
      </c>
      <c r="H514" s="39" t="inlineStr">
        <is>
          <t>“Pure Account Information Service Provider” (FINS_GI_11) is not “Yes”</t>
        </is>
      </c>
      <c r="I514" s="39" t="inlineStr">
        <is>
          <t>Conditional</t>
        </is>
      </c>
      <c r="J514" s="39" t="inlineStr">
        <is>
          <t>array</t>
        </is>
      </c>
      <c r="K514" s="39" t="inlineStr">
        <is>
          <t>number</t>
        </is>
      </c>
      <c r="L514" s="39" t="inlineStr">
        <is>
          <t>currency</t>
        </is>
      </c>
      <c r="M514" s="39" t="inlineStr"/>
      <c r="N514" s="39" t="inlineStr">
        <is>
          <t>183000</t>
        </is>
      </c>
      <c r="O514" s="39" t="inlineStr">
        <is>
          <t>0</t>
        </is>
      </c>
      <c r="P514" s="39" t="inlineStr"/>
      <c r="Q514" s="39" t="inlineStr"/>
      <c r="R514" s="39" t="inlineStr">
        <is>
          <t>1</t>
        </is>
      </c>
      <c r="S514" s="39" t="inlineStr"/>
      <c r="T514" s="39" t="inlineStr"/>
      <c r="U514" s="39" t="inlineStr"/>
    </row>
    <row r="515">
      <c r="A515" s="26" t="inlineStr">
        <is>
          <t>FINS_PR_514_v1</t>
        </is>
      </c>
      <c r="B515" s="40" t="inlineStr">
        <is>
          <t>Trade and other Receivables - Amounts due from group entities</t>
        </is>
      </c>
      <c r="C515" s="40" t="inlineStr">
        <is>
          <t>Trade and other Receivables - Amounts due from group entities - EU/EEA</t>
        </is>
      </c>
      <c r="D515" s="40" t="inlineStr">
        <is>
          <t>Assets - Current Assets</t>
        </is>
      </c>
      <c r="E515" s="40" t="inlineStr">
        <is>
          <t>Prudential</t>
        </is>
      </c>
      <c r="F515" s="40" t="b">
        <v>0</v>
      </c>
      <c r="G515" s="40" t="inlineStr">
        <is>
          <t>FINS_GI_11 &lt;&gt; "Yes"</t>
        </is>
      </c>
      <c r="H515" s="40" t="inlineStr">
        <is>
          <t>“Pure Account Information Service Provider” (FINS_GI_11) is not “Yes”</t>
        </is>
      </c>
      <c r="I515" s="40" t="inlineStr">
        <is>
          <t>Conditional</t>
        </is>
      </c>
      <c r="J515" s="40" t="inlineStr">
        <is>
          <t>array</t>
        </is>
      </c>
      <c r="K515" s="40" t="inlineStr">
        <is>
          <t>number</t>
        </is>
      </c>
      <c r="L515" s="40" t="inlineStr">
        <is>
          <t>currency</t>
        </is>
      </c>
      <c r="M515" s="40" t="inlineStr"/>
      <c r="N515" s="40" t="inlineStr">
        <is>
          <t>183001</t>
        </is>
      </c>
      <c r="O515" s="40" t="inlineStr">
        <is>
          <t>0</t>
        </is>
      </c>
      <c r="P515" s="40" t="inlineStr"/>
      <c r="Q515" s="40" t="inlineStr"/>
      <c r="R515" s="40" t="inlineStr">
        <is>
          <t>1</t>
        </is>
      </c>
      <c r="S515" s="40" t="inlineStr"/>
      <c r="T515" s="40" t="inlineStr"/>
      <c r="U515" s="40" t="inlineStr"/>
    </row>
    <row r="516">
      <c r="A516" s="38" t="inlineStr">
        <is>
          <t>FINS_PR_515_v1</t>
        </is>
      </c>
      <c r="B516" s="39" t="inlineStr">
        <is>
          <t>Trade and Other Receivables - Amounts due from group entities</t>
        </is>
      </c>
      <c r="C516" s="39" t="inlineStr">
        <is>
          <t>Trade and Other Receivables - Amounts due from group entities - RoW</t>
        </is>
      </c>
      <c r="D516" s="39" t="inlineStr">
        <is>
          <t>Assets - Current Assets</t>
        </is>
      </c>
      <c r="E516" s="39" t="inlineStr">
        <is>
          <t>Prudential</t>
        </is>
      </c>
      <c r="F516" s="39" t="b">
        <v>0</v>
      </c>
      <c r="G516" s="39" t="inlineStr">
        <is>
          <t>FINS_GI_11 &lt;&gt; "Yes"</t>
        </is>
      </c>
      <c r="H516" s="39" t="inlineStr">
        <is>
          <t>“Pure Account Information Service Provider” (FINS_GI_11) is not “Yes”</t>
        </is>
      </c>
      <c r="I516" s="39" t="inlineStr">
        <is>
          <t>Conditional</t>
        </is>
      </c>
      <c r="J516" s="39" t="inlineStr">
        <is>
          <t>array</t>
        </is>
      </c>
      <c r="K516" s="39" t="inlineStr">
        <is>
          <t>number</t>
        </is>
      </c>
      <c r="L516" s="39" t="inlineStr">
        <is>
          <t>currency</t>
        </is>
      </c>
      <c r="M516" s="39" t="inlineStr"/>
      <c r="N516" s="39" t="inlineStr">
        <is>
          <t>183002</t>
        </is>
      </c>
      <c r="O516" s="39" t="inlineStr">
        <is>
          <t>0</t>
        </is>
      </c>
      <c r="P516" s="39" t="inlineStr"/>
      <c r="Q516" s="39" t="inlineStr"/>
      <c r="R516" s="39" t="inlineStr">
        <is>
          <t>1</t>
        </is>
      </c>
      <c r="S516" s="39" t="inlineStr"/>
      <c r="T516" s="39" t="inlineStr"/>
      <c r="U516" s="39" t="inlineStr"/>
    </row>
    <row r="517">
      <c r="A517" s="26" t="inlineStr">
        <is>
          <t>FINS_PR_516_v1</t>
        </is>
      </c>
      <c r="B517" s="40" t="inlineStr">
        <is>
          <t>Trade and other Receivables - Amounts due from third parties</t>
        </is>
      </c>
      <c r="C517" s="40" t="inlineStr">
        <is>
          <t>Trade and other Receivables - Amounts due from third parties - Malta</t>
        </is>
      </c>
      <c r="D517" s="40" t="inlineStr">
        <is>
          <t>Assets - Current Assets</t>
        </is>
      </c>
      <c r="E517" s="40" t="inlineStr">
        <is>
          <t>Prudential</t>
        </is>
      </c>
      <c r="F517" s="40" t="b">
        <v>0</v>
      </c>
      <c r="G517" s="40" t="inlineStr">
        <is>
          <t>FINS_GI_11 &lt;&gt; "Yes"</t>
        </is>
      </c>
      <c r="H517" s="40" t="inlineStr">
        <is>
          <t>“Pure Account Information Service Provider” (FINS_GI_11) is not “Yes”</t>
        </is>
      </c>
      <c r="I517" s="40" t="inlineStr">
        <is>
          <t>Conditional</t>
        </is>
      </c>
      <c r="J517" s="40" t="inlineStr">
        <is>
          <t>array</t>
        </is>
      </c>
      <c r="K517" s="40" t="inlineStr">
        <is>
          <t>number</t>
        </is>
      </c>
      <c r="L517" s="40" t="inlineStr">
        <is>
          <t>currency</t>
        </is>
      </c>
      <c r="M517" s="40" t="inlineStr"/>
      <c r="N517" s="40" t="inlineStr">
        <is>
          <t>184000</t>
        </is>
      </c>
      <c r="O517" s="40" t="inlineStr">
        <is>
          <t>0</t>
        </is>
      </c>
      <c r="P517" s="40" t="inlineStr"/>
      <c r="Q517" s="40" t="inlineStr"/>
      <c r="R517" s="40" t="inlineStr">
        <is>
          <t>1</t>
        </is>
      </c>
      <c r="S517" s="40" t="inlineStr"/>
      <c r="T517" s="40" t="inlineStr"/>
      <c r="U517" s="40" t="inlineStr"/>
    </row>
    <row r="518">
      <c r="A518" s="38" t="inlineStr">
        <is>
          <t>FINS_PR_517_v1</t>
        </is>
      </c>
      <c r="B518" s="39" t="inlineStr">
        <is>
          <t>Trade and Other Receivables - Amounts due from third parties</t>
        </is>
      </c>
      <c r="C518" s="39" t="inlineStr">
        <is>
          <t>Trade and Other Receivables - Amounts due from third parties - EU/EEA</t>
        </is>
      </c>
      <c r="D518" s="39" t="inlineStr">
        <is>
          <t>Assets - Current Assets</t>
        </is>
      </c>
      <c r="E518" s="39" t="inlineStr">
        <is>
          <t>Prudential</t>
        </is>
      </c>
      <c r="F518" s="39" t="b">
        <v>0</v>
      </c>
      <c r="G518" s="39" t="inlineStr">
        <is>
          <t>FINS_GI_11 &lt;&gt; "Yes"</t>
        </is>
      </c>
      <c r="H518" s="39" t="inlineStr">
        <is>
          <t>“Pure Account Information Service Provider” (FINS_GI_11) is not “Yes”</t>
        </is>
      </c>
      <c r="I518" s="39" t="inlineStr">
        <is>
          <t>Conditional</t>
        </is>
      </c>
      <c r="J518" s="39" t="inlineStr">
        <is>
          <t>array</t>
        </is>
      </c>
      <c r="K518" s="39" t="inlineStr">
        <is>
          <t>number</t>
        </is>
      </c>
      <c r="L518" s="39" t="inlineStr">
        <is>
          <t>currency</t>
        </is>
      </c>
      <c r="M518" s="39" t="inlineStr"/>
      <c r="N518" s="39" t="inlineStr">
        <is>
          <t>184001</t>
        </is>
      </c>
      <c r="O518" s="39" t="inlineStr">
        <is>
          <t>0</t>
        </is>
      </c>
      <c r="P518" s="39" t="inlineStr"/>
      <c r="Q518" s="39" t="inlineStr"/>
      <c r="R518" s="39" t="inlineStr">
        <is>
          <t>1</t>
        </is>
      </c>
      <c r="S518" s="39" t="inlineStr"/>
      <c r="T518" s="39" t="inlineStr"/>
      <c r="U518" s="39" t="inlineStr"/>
    </row>
    <row r="519">
      <c r="A519" s="26" t="inlineStr">
        <is>
          <t>FINS_PR_518_v1</t>
        </is>
      </c>
      <c r="B519" s="40" t="inlineStr">
        <is>
          <t>Trade and Other Receivables - Amounts due from third parties</t>
        </is>
      </c>
      <c r="C519" s="40" t="inlineStr">
        <is>
          <t>Trade and Other Receivables - Amounts due from third parties - RoW</t>
        </is>
      </c>
      <c r="D519" s="40" t="inlineStr">
        <is>
          <t>Assets - Current Assets</t>
        </is>
      </c>
      <c r="E519" s="40" t="inlineStr">
        <is>
          <t>Prudential</t>
        </is>
      </c>
      <c r="F519" s="40" t="b">
        <v>0</v>
      </c>
      <c r="G519" s="40" t="inlineStr">
        <is>
          <t>FINS_GI_11 &lt;&gt; "Yes"</t>
        </is>
      </c>
      <c r="H519" s="40" t="inlineStr">
        <is>
          <t>“Pure Account Information Service Provider” (FINS_GI_11) is not “Yes”</t>
        </is>
      </c>
      <c r="I519" s="40" t="inlineStr">
        <is>
          <t>Conditional</t>
        </is>
      </c>
      <c r="J519" s="40" t="inlineStr">
        <is>
          <t>array</t>
        </is>
      </c>
      <c r="K519" s="40" t="inlineStr">
        <is>
          <t>number</t>
        </is>
      </c>
      <c r="L519" s="40" t="inlineStr">
        <is>
          <t>currency</t>
        </is>
      </c>
      <c r="M519" s="40" t="inlineStr"/>
      <c r="N519" s="40" t="inlineStr">
        <is>
          <t>184002</t>
        </is>
      </c>
      <c r="O519" s="40" t="inlineStr">
        <is>
          <t>0</t>
        </is>
      </c>
      <c r="P519" s="40" t="inlineStr"/>
      <c r="Q519" s="40" t="inlineStr"/>
      <c r="R519" s="40" t="inlineStr">
        <is>
          <t>1</t>
        </is>
      </c>
      <c r="S519" s="40" t="inlineStr"/>
      <c r="T519" s="40" t="inlineStr"/>
      <c r="U519" s="40" t="inlineStr"/>
    </row>
    <row r="520">
      <c r="A520" s="38" t="inlineStr">
        <is>
          <t>FINS_PR_519_v1</t>
        </is>
      </c>
      <c r="B520" s="39" t="inlineStr">
        <is>
          <t>Trade and other Receivables - Prepayments</t>
        </is>
      </c>
      <c r="C520" s="39" t="inlineStr">
        <is>
          <t>Trade and other Receivables - Prepayments - Malta</t>
        </is>
      </c>
      <c r="D520" s="39" t="inlineStr">
        <is>
          <t>Assets - Current Assets</t>
        </is>
      </c>
      <c r="E520" s="39" t="inlineStr">
        <is>
          <t>Prudential</t>
        </is>
      </c>
      <c r="F520" s="39" t="b">
        <v>0</v>
      </c>
      <c r="G520" s="39" t="inlineStr">
        <is>
          <t>FINS_GI_11 &lt;&gt; "Yes"</t>
        </is>
      </c>
      <c r="H520" s="39" t="inlineStr">
        <is>
          <t>“Pure Account Information Service Provider” (FINS_GI_11) is not “Yes”</t>
        </is>
      </c>
      <c r="I520" s="39" t="inlineStr">
        <is>
          <t>Conditional</t>
        </is>
      </c>
      <c r="J520" s="39" t="inlineStr">
        <is>
          <t>array</t>
        </is>
      </c>
      <c r="K520" s="39" t="inlineStr">
        <is>
          <t>number</t>
        </is>
      </c>
      <c r="L520" s="39" t="inlineStr">
        <is>
          <t>currency</t>
        </is>
      </c>
      <c r="M520" s="39" t="inlineStr"/>
      <c r="N520" s="39" t="inlineStr">
        <is>
          <t>185000</t>
        </is>
      </c>
      <c r="O520" s="39" t="inlineStr">
        <is>
          <t>0</t>
        </is>
      </c>
      <c r="P520" s="39" t="inlineStr"/>
      <c r="Q520" s="39" t="inlineStr"/>
      <c r="R520" s="39" t="inlineStr">
        <is>
          <t>1</t>
        </is>
      </c>
      <c r="S520" s="39" t="inlineStr"/>
      <c r="T520" s="39" t="inlineStr"/>
      <c r="U520" s="39" t="inlineStr"/>
    </row>
    <row r="521">
      <c r="A521" s="26" t="inlineStr">
        <is>
          <t>FINS_PR_520_v1</t>
        </is>
      </c>
      <c r="B521" s="40" t="inlineStr">
        <is>
          <t>Trade and other Receivables - Prepayments</t>
        </is>
      </c>
      <c r="C521" s="40" t="inlineStr">
        <is>
          <t>Trade and other Receivables - Prepayments - EU/EEA</t>
        </is>
      </c>
      <c r="D521" s="40" t="inlineStr">
        <is>
          <t>Assets - Current Assets</t>
        </is>
      </c>
      <c r="E521" s="40" t="inlineStr">
        <is>
          <t>Prudential</t>
        </is>
      </c>
      <c r="F521" s="40" t="b">
        <v>0</v>
      </c>
      <c r="G521" s="40" t="inlineStr">
        <is>
          <t>FINS_GI_11 &lt;&gt; "Yes"</t>
        </is>
      </c>
      <c r="H521" s="40" t="inlineStr">
        <is>
          <t>“Pure Account Information Service Provider” (FINS_GI_11) is not “Yes”</t>
        </is>
      </c>
      <c r="I521" s="40" t="inlineStr">
        <is>
          <t>Conditional</t>
        </is>
      </c>
      <c r="J521" s="40" t="inlineStr">
        <is>
          <t>array</t>
        </is>
      </c>
      <c r="K521" s="40" t="inlineStr">
        <is>
          <t>number</t>
        </is>
      </c>
      <c r="L521" s="40" t="inlineStr">
        <is>
          <t>currency</t>
        </is>
      </c>
      <c r="M521" s="40" t="inlineStr"/>
      <c r="N521" s="40" t="inlineStr">
        <is>
          <t>185001</t>
        </is>
      </c>
      <c r="O521" s="40" t="inlineStr">
        <is>
          <t>0</t>
        </is>
      </c>
      <c r="P521" s="40" t="inlineStr"/>
      <c r="Q521" s="40" t="inlineStr"/>
      <c r="R521" s="40" t="inlineStr">
        <is>
          <t>1</t>
        </is>
      </c>
      <c r="S521" s="40" t="inlineStr"/>
      <c r="T521" s="40" t="inlineStr"/>
      <c r="U521" s="40" t="inlineStr"/>
    </row>
    <row r="522">
      <c r="A522" s="38" t="inlineStr">
        <is>
          <t>FINS_PR_521_v1</t>
        </is>
      </c>
      <c r="B522" s="39" t="inlineStr">
        <is>
          <t>Trade and other Receivables - Prepayments</t>
        </is>
      </c>
      <c r="C522" s="39" t="inlineStr">
        <is>
          <t>Trade and other Receivables - Prepayments - RoW</t>
        </is>
      </c>
      <c r="D522" s="39" t="inlineStr">
        <is>
          <t>Assets - Current Assets</t>
        </is>
      </c>
      <c r="E522" s="39" t="inlineStr">
        <is>
          <t>Prudential</t>
        </is>
      </c>
      <c r="F522" s="39" t="b">
        <v>0</v>
      </c>
      <c r="G522" s="39" t="inlineStr">
        <is>
          <t>FINS_GI_11 &lt;&gt; "Yes"</t>
        </is>
      </c>
      <c r="H522" s="39" t="inlineStr">
        <is>
          <t>“Pure Account Information Service Provider” (FINS_GI_11) is not “Yes”</t>
        </is>
      </c>
      <c r="I522" s="39" t="inlineStr">
        <is>
          <t>Conditional</t>
        </is>
      </c>
      <c r="J522" s="39" t="inlineStr">
        <is>
          <t>array</t>
        </is>
      </c>
      <c r="K522" s="39" t="inlineStr">
        <is>
          <t>number</t>
        </is>
      </c>
      <c r="L522" s="39" t="inlineStr">
        <is>
          <t>currency</t>
        </is>
      </c>
      <c r="M522" s="39" t="inlineStr"/>
      <c r="N522" s="39" t="inlineStr">
        <is>
          <t>185002</t>
        </is>
      </c>
      <c r="O522" s="39" t="inlineStr">
        <is>
          <t>0</t>
        </is>
      </c>
      <c r="P522" s="39" t="inlineStr"/>
      <c r="Q522" s="39" t="inlineStr"/>
      <c r="R522" s="39" t="inlineStr">
        <is>
          <t>1</t>
        </is>
      </c>
      <c r="S522" s="39" t="inlineStr"/>
      <c r="T522" s="39" t="inlineStr"/>
      <c r="U522" s="39" t="inlineStr"/>
    </row>
    <row r="523">
      <c r="A523" s="26" t="inlineStr">
        <is>
          <t>FINS_PR_522_v1</t>
        </is>
      </c>
      <c r="B523" s="40" t="inlineStr">
        <is>
          <t>Trade and other Receivables - Accrued Income</t>
        </is>
      </c>
      <c r="C523" s="40" t="inlineStr">
        <is>
          <t>Trade and other Receivables - Accrued Income - Malta</t>
        </is>
      </c>
      <c r="D523" s="40" t="inlineStr">
        <is>
          <t>Assets - Current Assets</t>
        </is>
      </c>
      <c r="E523" s="40" t="inlineStr">
        <is>
          <t>Prudential</t>
        </is>
      </c>
      <c r="F523" s="40" t="b">
        <v>0</v>
      </c>
      <c r="G523" s="40" t="inlineStr">
        <is>
          <t>FINS_GI_11 &lt;&gt; "Yes"</t>
        </is>
      </c>
      <c r="H523" s="40" t="inlineStr">
        <is>
          <t>“Pure Account Information Service Provider” (FINS_GI_11) is not “Yes”</t>
        </is>
      </c>
      <c r="I523" s="40" t="inlineStr">
        <is>
          <t>Conditional</t>
        </is>
      </c>
      <c r="J523" s="40" t="inlineStr">
        <is>
          <t>array</t>
        </is>
      </c>
      <c r="K523" s="40" t="inlineStr">
        <is>
          <t>number</t>
        </is>
      </c>
      <c r="L523" s="40" t="inlineStr">
        <is>
          <t>currency</t>
        </is>
      </c>
      <c r="M523" s="40" t="inlineStr"/>
      <c r="N523" s="40" t="inlineStr">
        <is>
          <t>186000</t>
        </is>
      </c>
      <c r="O523" s="40" t="inlineStr">
        <is>
          <t>0</t>
        </is>
      </c>
      <c r="P523" s="40" t="inlineStr"/>
      <c r="Q523" s="40" t="inlineStr"/>
      <c r="R523" s="40" t="inlineStr">
        <is>
          <t>1</t>
        </is>
      </c>
      <c r="S523" s="40" t="inlineStr"/>
      <c r="T523" s="40" t="inlineStr"/>
      <c r="U523" s="40" t="inlineStr"/>
    </row>
    <row r="524">
      <c r="A524" s="38" t="inlineStr">
        <is>
          <t>FINS_PR_523_v1</t>
        </is>
      </c>
      <c r="B524" s="39" t="inlineStr">
        <is>
          <t>Trade and other Receivables - Accrued Income</t>
        </is>
      </c>
      <c r="C524" s="39" t="inlineStr">
        <is>
          <t>Trade and other Receivables - Accrued Income - EU/EEA</t>
        </is>
      </c>
      <c r="D524" s="39" t="inlineStr">
        <is>
          <t>Assets - Current Assets</t>
        </is>
      </c>
      <c r="E524" s="39" t="inlineStr">
        <is>
          <t>Prudential</t>
        </is>
      </c>
      <c r="F524" s="39" t="b">
        <v>0</v>
      </c>
      <c r="G524" s="39" t="inlineStr">
        <is>
          <t>FINS_GI_11 &lt;&gt; "Yes"</t>
        </is>
      </c>
      <c r="H524" s="39" t="inlineStr">
        <is>
          <t>“Pure Account Information Service Provider” (FINS_GI_11) is not “Yes”</t>
        </is>
      </c>
      <c r="I524" s="39" t="inlineStr">
        <is>
          <t>Conditional</t>
        </is>
      </c>
      <c r="J524" s="39" t="inlineStr">
        <is>
          <t>array</t>
        </is>
      </c>
      <c r="K524" s="39" t="inlineStr">
        <is>
          <t>number</t>
        </is>
      </c>
      <c r="L524" s="39" t="inlineStr">
        <is>
          <t>currency</t>
        </is>
      </c>
      <c r="M524" s="39" t="inlineStr"/>
      <c r="N524" s="39" t="inlineStr">
        <is>
          <t>186001</t>
        </is>
      </c>
      <c r="O524" s="39" t="inlineStr">
        <is>
          <t>0</t>
        </is>
      </c>
      <c r="P524" s="39" t="inlineStr"/>
      <c r="Q524" s="39" t="inlineStr"/>
      <c r="R524" s="39" t="inlineStr">
        <is>
          <t>1</t>
        </is>
      </c>
      <c r="S524" s="39" t="inlineStr"/>
      <c r="T524" s="39" t="inlineStr"/>
      <c r="U524" s="39" t="inlineStr"/>
    </row>
    <row r="525">
      <c r="A525" s="26" t="inlineStr">
        <is>
          <t>FINS_PR_524_v1</t>
        </is>
      </c>
      <c r="B525" s="40" t="inlineStr">
        <is>
          <t>Trade and other Receivables - Accrued Income</t>
        </is>
      </c>
      <c r="C525" s="40" t="inlineStr">
        <is>
          <t>Trade and other Receivables - Accrued Income - RoW</t>
        </is>
      </c>
      <c r="D525" s="40" t="inlineStr">
        <is>
          <t>Assets - Current Assets</t>
        </is>
      </c>
      <c r="E525" s="40" t="inlineStr">
        <is>
          <t>Prudential</t>
        </is>
      </c>
      <c r="F525" s="40" t="b">
        <v>0</v>
      </c>
      <c r="G525" s="40" t="inlineStr">
        <is>
          <t>FINS_GI_11 &lt;&gt; "Yes"</t>
        </is>
      </c>
      <c r="H525" s="40" t="inlineStr">
        <is>
          <t>“Pure Account Information Service Provider” (FINS_GI_11) is not “Yes”</t>
        </is>
      </c>
      <c r="I525" s="40" t="inlineStr">
        <is>
          <t>Conditional</t>
        </is>
      </c>
      <c r="J525" s="40" t="inlineStr">
        <is>
          <t>array</t>
        </is>
      </c>
      <c r="K525" s="40" t="inlineStr">
        <is>
          <t>number</t>
        </is>
      </c>
      <c r="L525" s="40" t="inlineStr">
        <is>
          <t>currency</t>
        </is>
      </c>
      <c r="M525" s="40" t="inlineStr"/>
      <c r="N525" s="40" t="inlineStr">
        <is>
          <t>186002</t>
        </is>
      </c>
      <c r="O525" s="40" t="inlineStr">
        <is>
          <t>0</t>
        </is>
      </c>
      <c r="P525" s="40" t="inlineStr"/>
      <c r="Q525" s="40" t="inlineStr"/>
      <c r="R525" s="40" t="inlineStr">
        <is>
          <t>1</t>
        </is>
      </c>
      <c r="S525" s="40" t="inlineStr"/>
      <c r="T525" s="40" t="inlineStr"/>
      <c r="U525" s="40" t="inlineStr"/>
    </row>
    <row r="526">
      <c r="A526" s="38" t="inlineStr">
        <is>
          <t>FINS_PR_525_v1</t>
        </is>
      </c>
      <c r="B526" s="39" t="inlineStr">
        <is>
          <t>Trade and other Receivables - Deferred Tax</t>
        </is>
      </c>
      <c r="C526" s="39" t="inlineStr">
        <is>
          <t>Trade and other Receivables - Deferred Tax - Malta</t>
        </is>
      </c>
      <c r="D526" s="39" t="inlineStr">
        <is>
          <t>Assets - Current Assets</t>
        </is>
      </c>
      <c r="E526" s="39" t="inlineStr">
        <is>
          <t>Prudential</t>
        </is>
      </c>
      <c r="F526" s="39" t="b">
        <v>0</v>
      </c>
      <c r="G526" s="39" t="inlineStr">
        <is>
          <t>FINS_GI_11 &lt;&gt; "Yes"</t>
        </is>
      </c>
      <c r="H526" s="39" t="inlineStr">
        <is>
          <t>“Pure Account Information Service Provider” (FINS_GI_11) is not “Yes”</t>
        </is>
      </c>
      <c r="I526" s="39" t="inlineStr">
        <is>
          <t>Conditional</t>
        </is>
      </c>
      <c r="J526" s="39" t="inlineStr">
        <is>
          <t>array</t>
        </is>
      </c>
      <c r="K526" s="39" t="inlineStr">
        <is>
          <t>number</t>
        </is>
      </c>
      <c r="L526" s="39" t="inlineStr">
        <is>
          <t>currency</t>
        </is>
      </c>
      <c r="M526" s="39" t="inlineStr"/>
      <c r="N526" s="39" t="inlineStr">
        <is>
          <t>187000</t>
        </is>
      </c>
      <c r="O526" s="39" t="inlineStr">
        <is>
          <t>0</t>
        </is>
      </c>
      <c r="P526" s="39" t="inlineStr"/>
      <c r="Q526" s="39" t="inlineStr"/>
      <c r="R526" s="39" t="inlineStr">
        <is>
          <t>1</t>
        </is>
      </c>
      <c r="S526" s="39" t="inlineStr"/>
      <c r="T526" s="39" t="inlineStr"/>
      <c r="U526" s="39" t="inlineStr"/>
    </row>
    <row r="527">
      <c r="A527" s="26" t="inlineStr">
        <is>
          <t>FINS_PR_526_v1</t>
        </is>
      </c>
      <c r="B527" s="40" t="inlineStr">
        <is>
          <t>Trade and Other Receivables - Deferred Tax</t>
        </is>
      </c>
      <c r="C527" s="40" t="inlineStr">
        <is>
          <t>Trade and Other Receivables - Deferred Tax - EU/EEA</t>
        </is>
      </c>
      <c r="D527" s="40" t="inlineStr">
        <is>
          <t>Assets - Current Assets</t>
        </is>
      </c>
      <c r="E527" s="40" t="inlineStr">
        <is>
          <t>Prudential</t>
        </is>
      </c>
      <c r="F527" s="40" t="b">
        <v>0</v>
      </c>
      <c r="G527" s="40" t="inlineStr">
        <is>
          <t>FINS_GI_11 &lt;&gt; "Yes"</t>
        </is>
      </c>
      <c r="H527" s="40" t="inlineStr">
        <is>
          <t>“Pure Account Information Service Provider” (FINS_GI_11) is not “Yes”</t>
        </is>
      </c>
      <c r="I527" s="40" t="inlineStr">
        <is>
          <t>Conditional</t>
        </is>
      </c>
      <c r="J527" s="40" t="inlineStr">
        <is>
          <t>array</t>
        </is>
      </c>
      <c r="K527" s="40" t="inlineStr">
        <is>
          <t>number</t>
        </is>
      </c>
      <c r="L527" s="40" t="inlineStr">
        <is>
          <t>currency</t>
        </is>
      </c>
      <c r="M527" s="40" t="inlineStr"/>
      <c r="N527" s="40" t="inlineStr">
        <is>
          <t>187001</t>
        </is>
      </c>
      <c r="O527" s="40" t="inlineStr">
        <is>
          <t>0</t>
        </is>
      </c>
      <c r="P527" s="40" t="inlineStr"/>
      <c r="Q527" s="40" t="inlineStr"/>
      <c r="R527" s="40" t="inlineStr">
        <is>
          <t>1</t>
        </is>
      </c>
      <c r="S527" s="40" t="inlineStr"/>
      <c r="T527" s="40" t="inlineStr"/>
      <c r="U527" s="40" t="inlineStr"/>
    </row>
    <row r="528">
      <c r="A528" s="38" t="inlineStr">
        <is>
          <t>FINS_PR_527_v1</t>
        </is>
      </c>
      <c r="B528" s="39" t="inlineStr">
        <is>
          <t>Trade and Other Receivables - Deferred Tax</t>
        </is>
      </c>
      <c r="C528" s="39" t="inlineStr">
        <is>
          <t>Trade and Other Receivables - Deferred Tax - RoW</t>
        </is>
      </c>
      <c r="D528" s="39" t="inlineStr">
        <is>
          <t>Assets - Current Assets</t>
        </is>
      </c>
      <c r="E528" s="39" t="inlineStr">
        <is>
          <t>Prudential</t>
        </is>
      </c>
      <c r="F528" s="39" t="b">
        <v>0</v>
      </c>
      <c r="G528" s="39" t="inlineStr">
        <is>
          <t>FINS_GI_11 &lt;&gt; "Yes"</t>
        </is>
      </c>
      <c r="H528" s="39" t="inlineStr">
        <is>
          <t>“Pure Account Information Service Provider” (FINS_GI_11) is not “Yes”</t>
        </is>
      </c>
      <c r="I528" s="39" t="inlineStr">
        <is>
          <t>Conditional</t>
        </is>
      </c>
      <c r="J528" s="39" t="inlineStr">
        <is>
          <t>array</t>
        </is>
      </c>
      <c r="K528" s="39" t="inlineStr">
        <is>
          <t>number</t>
        </is>
      </c>
      <c r="L528" s="39" t="inlineStr">
        <is>
          <t>currency</t>
        </is>
      </c>
      <c r="M528" s="39" t="inlineStr"/>
      <c r="N528" s="39" t="inlineStr">
        <is>
          <t>187002</t>
        </is>
      </c>
      <c r="O528" s="39" t="inlineStr">
        <is>
          <t>0</t>
        </is>
      </c>
      <c r="P528" s="39" t="inlineStr"/>
      <c r="Q528" s="39" t="inlineStr"/>
      <c r="R528" s="39" t="inlineStr">
        <is>
          <t>1</t>
        </is>
      </c>
      <c r="S528" s="39" t="inlineStr"/>
      <c r="T528" s="39" t="inlineStr"/>
      <c r="U528" s="39" t="inlineStr"/>
    </row>
    <row r="529">
      <c r="A529" s="26" t="inlineStr">
        <is>
          <t>FINS_PR_528_v1</t>
        </is>
      </c>
      <c r="B529" s="40" t="inlineStr">
        <is>
          <t>Trade and other Receivables - Other receivables</t>
        </is>
      </c>
      <c r="C529" s="40" t="inlineStr">
        <is>
          <t>Trade and other Receivables - Other receivables - Malta</t>
        </is>
      </c>
      <c r="D529" s="40" t="inlineStr">
        <is>
          <t>Assets - Current Assets</t>
        </is>
      </c>
      <c r="E529" s="40" t="inlineStr">
        <is>
          <t>Prudential</t>
        </is>
      </c>
      <c r="F529" s="40" t="b">
        <v>0</v>
      </c>
      <c r="G529" s="40" t="inlineStr">
        <is>
          <t>FINS_GI_11 &lt;&gt; "Yes"</t>
        </is>
      </c>
      <c r="H529" s="40" t="inlineStr">
        <is>
          <t>“Pure Account Information Service Provider” (FINS_GI_11) is not “Yes”</t>
        </is>
      </c>
      <c r="I529" s="40" t="inlineStr">
        <is>
          <t>Conditional</t>
        </is>
      </c>
      <c r="J529" s="40" t="inlineStr">
        <is>
          <t>array</t>
        </is>
      </c>
      <c r="K529" s="40" t="inlineStr">
        <is>
          <t>number</t>
        </is>
      </c>
      <c r="L529" s="40" t="inlineStr">
        <is>
          <t>currency</t>
        </is>
      </c>
      <c r="M529" s="40" t="inlineStr"/>
      <c r="N529" s="40" t="inlineStr">
        <is>
          <t>188000</t>
        </is>
      </c>
      <c r="O529" s="40" t="inlineStr">
        <is>
          <t>0</t>
        </is>
      </c>
      <c r="P529" s="40" t="inlineStr"/>
      <c r="Q529" s="40" t="inlineStr"/>
      <c r="R529" s="40" t="inlineStr">
        <is>
          <t>1</t>
        </is>
      </c>
      <c r="S529" s="40" t="inlineStr"/>
      <c r="T529" s="40" t="inlineStr"/>
      <c r="U529" s="40" t="inlineStr"/>
    </row>
    <row r="530">
      <c r="A530" s="38" t="inlineStr">
        <is>
          <t>FINS_PR_529_v1</t>
        </is>
      </c>
      <c r="B530" s="39" t="inlineStr">
        <is>
          <t>Trade and other Receivables - Other receivables</t>
        </is>
      </c>
      <c r="C530" s="39" t="inlineStr">
        <is>
          <t>Trade and other Receivables - Other receivables - EU/EEA</t>
        </is>
      </c>
      <c r="D530" s="39" t="inlineStr">
        <is>
          <t>Assets - Current Assets</t>
        </is>
      </c>
      <c r="E530" s="39" t="inlineStr">
        <is>
          <t>Prudential</t>
        </is>
      </c>
      <c r="F530" s="39" t="b">
        <v>0</v>
      </c>
      <c r="G530" s="39" t="inlineStr">
        <is>
          <t>FINS_GI_11 &lt;&gt; "Yes"</t>
        </is>
      </c>
      <c r="H530" s="39" t="inlineStr">
        <is>
          <t>“Pure Account Information Service Provider” (FINS_GI_11) is not “Yes”</t>
        </is>
      </c>
      <c r="I530" s="39" t="inlineStr">
        <is>
          <t>Conditional</t>
        </is>
      </c>
      <c r="J530" s="39" t="inlineStr">
        <is>
          <t>array</t>
        </is>
      </c>
      <c r="K530" s="39" t="inlineStr">
        <is>
          <t>number</t>
        </is>
      </c>
      <c r="L530" s="39" t="inlineStr">
        <is>
          <t>currency</t>
        </is>
      </c>
      <c r="M530" s="39" t="inlineStr"/>
      <c r="N530" s="39" t="inlineStr">
        <is>
          <t>188001</t>
        </is>
      </c>
      <c r="O530" s="39" t="inlineStr">
        <is>
          <t>0</t>
        </is>
      </c>
      <c r="P530" s="39" t="inlineStr"/>
      <c r="Q530" s="39" t="inlineStr"/>
      <c r="R530" s="39" t="inlineStr">
        <is>
          <t>1</t>
        </is>
      </c>
      <c r="S530" s="39" t="inlineStr"/>
      <c r="T530" s="39" t="inlineStr"/>
      <c r="U530" s="39" t="inlineStr"/>
    </row>
    <row r="531">
      <c r="A531" s="26" t="inlineStr">
        <is>
          <t>FINS_PR_530_v1</t>
        </is>
      </c>
      <c r="B531" s="40" t="inlineStr">
        <is>
          <t>Trade and Other Receivables - Other receivables</t>
        </is>
      </c>
      <c r="C531" s="40" t="inlineStr">
        <is>
          <t>Trade and Other Receivables - Other receivables - RoW</t>
        </is>
      </c>
      <c r="D531" s="40" t="inlineStr">
        <is>
          <t>Assets - Current Assets</t>
        </is>
      </c>
      <c r="E531" s="40" t="inlineStr">
        <is>
          <t>Prudential</t>
        </is>
      </c>
      <c r="F531" s="40" t="b">
        <v>0</v>
      </c>
      <c r="G531" s="40" t="inlineStr">
        <is>
          <t>FINS_GI_11 &lt;&gt; "Yes"</t>
        </is>
      </c>
      <c r="H531" s="40" t="inlineStr">
        <is>
          <t>“Pure Account Information Service Provider” (FINS_GI_11) is not “Yes”</t>
        </is>
      </c>
      <c r="I531" s="40" t="inlineStr">
        <is>
          <t>Conditional</t>
        </is>
      </c>
      <c r="J531" s="40" t="inlineStr">
        <is>
          <t>array</t>
        </is>
      </c>
      <c r="K531" s="40" t="inlineStr">
        <is>
          <t>number</t>
        </is>
      </c>
      <c r="L531" s="40" t="inlineStr">
        <is>
          <t>currency</t>
        </is>
      </c>
      <c r="M531" s="40" t="inlineStr"/>
      <c r="N531" s="40" t="inlineStr">
        <is>
          <t>188002</t>
        </is>
      </c>
      <c r="O531" s="40" t="inlineStr">
        <is>
          <t>0</t>
        </is>
      </c>
      <c r="P531" s="40" t="inlineStr"/>
      <c r="Q531" s="40" t="inlineStr"/>
      <c r="R531" s="40" t="inlineStr">
        <is>
          <t>1</t>
        </is>
      </c>
      <c r="S531" s="40" t="inlineStr"/>
      <c r="T531" s="40" t="inlineStr"/>
      <c r="U531" s="40" t="inlineStr"/>
    </row>
    <row r="532">
      <c r="A532" s="38" t="inlineStr">
        <is>
          <t>FINS_PR_531_v1</t>
        </is>
      </c>
      <c r="B532" s="39" t="inlineStr">
        <is>
          <t>kindly provide detail on 'Trade and other Receivables - Other receivables'</t>
        </is>
      </c>
      <c r="C532" s="39" t="inlineStr">
        <is>
          <t>Kindly provide detail on 'Trade and other Receivables - Other receivables'</t>
        </is>
      </c>
      <c r="D532" s="39" t="inlineStr">
        <is>
          <t>Assets - Current Assets</t>
        </is>
      </c>
      <c r="E532" s="39" t="inlineStr">
        <is>
          <t>Prudential</t>
        </is>
      </c>
      <c r="F532" s="39" t="b">
        <v>0</v>
      </c>
      <c r="G532" s="39" t="inlineStr">
        <is>
          <t>AND(OR(FINS_PR_528 &gt; 0, FINS_PR_529 &gt; 0, FINS_PR_530 &gt; 0), FINS_GI_11 &lt;&gt; "Yes")</t>
        </is>
      </c>
      <c r="H532" s="39" t="inlineStr">
        <is>
          <t>All of these conditions must be met: At least one of these conditions must be met: “Trade and other Receivables - Other receivables” (FINS_PR_528) is greater than “0”; or “Trade and other Receivables - Other receivables” (FINS_PR_529) is greater than “0”; or “Trade and Other Receivables - Other receivables” (FINS_PR_530) is greater than “0”; and “Pure Account Information Service Provider” (FINS_GI_11) is not “Yes”</t>
        </is>
      </c>
      <c r="I532" s="39" t="inlineStr">
        <is>
          <t>Conditional</t>
        </is>
      </c>
      <c r="J532" s="39" t="inlineStr">
        <is>
          <t>string</t>
        </is>
      </c>
      <c r="K532" s="39" t="inlineStr"/>
      <c r="L532" s="39" t="inlineStr"/>
      <c r="M532" s="39" t="inlineStr"/>
      <c r="N532" s="39" t="inlineStr">
        <is>
          <t>detail</t>
        </is>
      </c>
      <c r="O532" s="39" t="inlineStr"/>
      <c r="P532" s="39" t="inlineStr"/>
      <c r="Q532" s="39" t="inlineStr"/>
      <c r="R532" s="39" t="inlineStr"/>
      <c r="S532" s="39" t="inlineStr">
        <is>
          <t>0</t>
        </is>
      </c>
      <c r="T532" s="39" t="inlineStr"/>
      <c r="U532" s="39" t="inlineStr"/>
    </row>
    <row r="533">
      <c r="A533" s="26" t="inlineStr">
        <is>
          <t>FINS_PR_532_v1</t>
        </is>
      </c>
      <c r="B533" s="40" t="inlineStr">
        <is>
          <t>Cash and Cash Equivalents: Bank accounts - Own funds</t>
        </is>
      </c>
      <c r="C533" s="40" t="inlineStr">
        <is>
          <t>Cash and Cash Equivalents: Bank accounts - Own funds - Malta</t>
        </is>
      </c>
      <c r="D533" s="40" t="inlineStr">
        <is>
          <t>Assets - Current Assets</t>
        </is>
      </c>
      <c r="E533" s="40" t="inlineStr">
        <is>
          <t>Prudential</t>
        </is>
      </c>
      <c r="F533" s="40" t="b">
        <v>0</v>
      </c>
      <c r="G533" s="40" t="inlineStr">
        <is>
          <t>FINS_GI_11 &lt;&gt; "Yes"</t>
        </is>
      </c>
      <c r="H533" s="40" t="inlineStr">
        <is>
          <t>“Pure Account Information Service Provider” (FINS_GI_11) is not “Yes”</t>
        </is>
      </c>
      <c r="I533" s="40" t="inlineStr">
        <is>
          <t>Conditional</t>
        </is>
      </c>
      <c r="J533" s="40" t="inlineStr">
        <is>
          <t>array</t>
        </is>
      </c>
      <c r="K533" s="40" t="inlineStr">
        <is>
          <t>number</t>
        </is>
      </c>
      <c r="L533" s="40" t="inlineStr">
        <is>
          <t>currency</t>
        </is>
      </c>
      <c r="M533" s="40" t="inlineStr"/>
      <c r="N533" s="40" t="inlineStr">
        <is>
          <t>189000</t>
        </is>
      </c>
      <c r="O533" s="40" t="inlineStr">
        <is>
          <t>0</t>
        </is>
      </c>
      <c r="P533" s="40" t="inlineStr"/>
      <c r="Q533" s="40" t="inlineStr"/>
      <c r="R533" s="40" t="inlineStr">
        <is>
          <t>1</t>
        </is>
      </c>
      <c r="S533" s="40" t="inlineStr"/>
      <c r="T533" s="40" t="inlineStr"/>
      <c r="U533" s="40" t="inlineStr"/>
    </row>
    <row r="534">
      <c r="A534" s="38" t="inlineStr">
        <is>
          <t>FINS_PR_533_v1</t>
        </is>
      </c>
      <c r="B534" s="39" t="inlineStr">
        <is>
          <t>Cash and Cash Equivalents: Bank accounts - Own funds</t>
        </is>
      </c>
      <c r="C534" s="39" t="inlineStr">
        <is>
          <t>Cash and Cash Equivalents: Bank accounts - Own funds - EU/EEA</t>
        </is>
      </c>
      <c r="D534" s="39" t="inlineStr">
        <is>
          <t>Assets - Current Assets</t>
        </is>
      </c>
      <c r="E534" s="39" t="inlineStr">
        <is>
          <t>Prudential</t>
        </is>
      </c>
      <c r="F534" s="39" t="b">
        <v>0</v>
      </c>
      <c r="G534" s="39" t="inlineStr">
        <is>
          <t>FINS_GI_11 &lt;&gt; "Yes"</t>
        </is>
      </c>
      <c r="H534" s="39" t="inlineStr">
        <is>
          <t>“Pure Account Information Service Provider” (FINS_GI_11) is not “Yes”</t>
        </is>
      </c>
      <c r="I534" s="39" t="inlineStr">
        <is>
          <t>Conditional</t>
        </is>
      </c>
      <c r="J534" s="39" t="inlineStr">
        <is>
          <t>array</t>
        </is>
      </c>
      <c r="K534" s="39" t="inlineStr">
        <is>
          <t>number</t>
        </is>
      </c>
      <c r="L534" s="39" t="inlineStr">
        <is>
          <t>currency</t>
        </is>
      </c>
      <c r="M534" s="39" t="inlineStr"/>
      <c r="N534" s="39" t="inlineStr">
        <is>
          <t>189001</t>
        </is>
      </c>
      <c r="O534" s="39" t="inlineStr">
        <is>
          <t>0</t>
        </is>
      </c>
      <c r="P534" s="39" t="inlineStr"/>
      <c r="Q534" s="39" t="inlineStr"/>
      <c r="R534" s="39" t="inlineStr">
        <is>
          <t>1</t>
        </is>
      </c>
      <c r="S534" s="39" t="inlineStr"/>
      <c r="T534" s="39" t="inlineStr"/>
      <c r="U534" s="39" t="inlineStr"/>
    </row>
    <row r="535">
      <c r="A535" s="26" t="inlineStr">
        <is>
          <t>FINS_PR_534_v1</t>
        </is>
      </c>
      <c r="B535" s="40" t="inlineStr">
        <is>
          <t>Cash and Cash Equivalents: Bank accounts - Own funds</t>
        </is>
      </c>
      <c r="C535" s="40" t="inlineStr">
        <is>
          <t>Cash and Cash Equivalents: Bank accounts - Own funds - RoW</t>
        </is>
      </c>
      <c r="D535" s="40" t="inlineStr">
        <is>
          <t>Assets - Current Assets</t>
        </is>
      </c>
      <c r="E535" s="40" t="inlineStr">
        <is>
          <t>Prudential</t>
        </is>
      </c>
      <c r="F535" s="40" t="b">
        <v>0</v>
      </c>
      <c r="G535" s="40" t="inlineStr">
        <is>
          <t>FINS_GI_11 &lt;&gt; "Yes"</t>
        </is>
      </c>
      <c r="H535" s="40" t="inlineStr">
        <is>
          <t>“Pure Account Information Service Provider” (FINS_GI_11) is not “Yes”</t>
        </is>
      </c>
      <c r="I535" s="40" t="inlineStr">
        <is>
          <t>Conditional</t>
        </is>
      </c>
      <c r="J535" s="40" t="inlineStr">
        <is>
          <t>array</t>
        </is>
      </c>
      <c r="K535" s="40" t="inlineStr">
        <is>
          <t>number</t>
        </is>
      </c>
      <c r="L535" s="40" t="inlineStr">
        <is>
          <t>currency</t>
        </is>
      </c>
      <c r="M535" s="40" t="inlineStr"/>
      <c r="N535" s="40" t="inlineStr">
        <is>
          <t>189002</t>
        </is>
      </c>
      <c r="O535" s="40" t="inlineStr">
        <is>
          <t>0</t>
        </is>
      </c>
      <c r="P535" s="40" t="inlineStr"/>
      <c r="Q535" s="40" t="inlineStr"/>
      <c r="R535" s="40" t="inlineStr">
        <is>
          <t>1</t>
        </is>
      </c>
      <c r="S535" s="40" t="inlineStr"/>
      <c r="T535" s="40" t="inlineStr"/>
      <c r="U535" s="40" t="inlineStr"/>
    </row>
    <row r="536">
      <c r="A536" s="38" t="inlineStr">
        <is>
          <t>FINS_PR_535_v1</t>
        </is>
      </c>
      <c r="B536" s="39" t="inlineStr">
        <is>
          <t>Cash and Cash Equivalents:  Bank accounts - Client funds</t>
        </is>
      </c>
      <c r="C536" s="39" t="inlineStr">
        <is>
          <t>Cash and Cash Equivalents:  Bank accounts - Client funds - Malta</t>
        </is>
      </c>
      <c r="D536" s="39" t="inlineStr">
        <is>
          <t>Assets - Current Assets</t>
        </is>
      </c>
      <c r="E536" s="39" t="inlineStr">
        <is>
          <t>Prudential</t>
        </is>
      </c>
      <c r="F536" s="39" t="b">
        <v>0</v>
      </c>
      <c r="G536" s="39" t="inlineStr">
        <is>
          <t>FINS_GI_11 &lt;&gt; "Yes"</t>
        </is>
      </c>
      <c r="H536" s="39" t="inlineStr">
        <is>
          <t>“Pure Account Information Service Provider” (FINS_GI_11) is not “Yes”</t>
        </is>
      </c>
      <c r="I536" s="39" t="inlineStr">
        <is>
          <t>Conditional</t>
        </is>
      </c>
      <c r="J536" s="39" t="inlineStr">
        <is>
          <t>array</t>
        </is>
      </c>
      <c r="K536" s="39" t="inlineStr">
        <is>
          <t>number</t>
        </is>
      </c>
      <c r="L536" s="39" t="inlineStr">
        <is>
          <t>currency</t>
        </is>
      </c>
      <c r="M536" s="39" t="inlineStr"/>
      <c r="N536" s="39" t="inlineStr">
        <is>
          <t>190000</t>
        </is>
      </c>
      <c r="O536" s="39" t="inlineStr">
        <is>
          <t>0</t>
        </is>
      </c>
      <c r="P536" s="39" t="inlineStr"/>
      <c r="Q536" s="39" t="inlineStr"/>
      <c r="R536" s="39" t="inlineStr">
        <is>
          <t>1</t>
        </is>
      </c>
      <c r="S536" s="39" t="inlineStr"/>
      <c r="T536" s="39" t="inlineStr"/>
      <c r="U536" s="39" t="inlineStr"/>
    </row>
    <row r="537">
      <c r="A537" s="26" t="inlineStr">
        <is>
          <t>FINS_PR_536_v1</t>
        </is>
      </c>
      <c r="B537" s="40" t="inlineStr">
        <is>
          <t>Cash and Cash Equivalents:  Bank accounts - Client funds</t>
        </is>
      </c>
      <c r="C537" s="40" t="inlineStr">
        <is>
          <t>Cash and Cash Equivalents:  Bank accounts - Client funds - EU/EEA</t>
        </is>
      </c>
      <c r="D537" s="40" t="inlineStr">
        <is>
          <t>Assets - Current Assets</t>
        </is>
      </c>
      <c r="E537" s="40" t="inlineStr">
        <is>
          <t>Prudential</t>
        </is>
      </c>
      <c r="F537" s="40" t="b">
        <v>0</v>
      </c>
      <c r="G537" s="40" t="inlineStr">
        <is>
          <t>FINS_GI_11 &lt;&gt; "Yes"</t>
        </is>
      </c>
      <c r="H537" s="40" t="inlineStr">
        <is>
          <t>“Pure Account Information Service Provider” (FINS_GI_11) is not “Yes”</t>
        </is>
      </c>
      <c r="I537" s="40" t="inlineStr">
        <is>
          <t>Conditional</t>
        </is>
      </c>
      <c r="J537" s="40" t="inlineStr">
        <is>
          <t>array</t>
        </is>
      </c>
      <c r="K537" s="40" t="inlineStr">
        <is>
          <t>number</t>
        </is>
      </c>
      <c r="L537" s="40" t="inlineStr">
        <is>
          <t>currency</t>
        </is>
      </c>
      <c r="M537" s="40" t="inlineStr"/>
      <c r="N537" s="40" t="inlineStr">
        <is>
          <t>190001</t>
        </is>
      </c>
      <c r="O537" s="40" t="inlineStr">
        <is>
          <t>0</t>
        </is>
      </c>
      <c r="P537" s="40" t="inlineStr"/>
      <c r="Q537" s="40" t="inlineStr"/>
      <c r="R537" s="40" t="inlineStr">
        <is>
          <t>1</t>
        </is>
      </c>
      <c r="S537" s="40" t="inlineStr"/>
      <c r="T537" s="40" t="inlineStr"/>
      <c r="U537" s="40" t="inlineStr"/>
    </row>
    <row r="538">
      <c r="A538" s="38" t="inlineStr">
        <is>
          <t>FINS_PR_537_v1</t>
        </is>
      </c>
      <c r="B538" s="39" t="inlineStr">
        <is>
          <t>Cash and Cash Equivalents:  Bank accounts - Client funds</t>
        </is>
      </c>
      <c r="C538" s="39" t="inlineStr">
        <is>
          <t>Cash and Cash Equivalents:  Bank accounts - Client funds - RoW</t>
        </is>
      </c>
      <c r="D538" s="39" t="inlineStr">
        <is>
          <t>Assets - Current Assets</t>
        </is>
      </c>
      <c r="E538" s="39" t="inlineStr">
        <is>
          <t>Prudential</t>
        </is>
      </c>
      <c r="F538" s="39" t="b">
        <v>0</v>
      </c>
      <c r="G538" s="39" t="inlineStr">
        <is>
          <t>FINS_GI_11 &lt;&gt; "Yes"</t>
        </is>
      </c>
      <c r="H538" s="39" t="inlineStr">
        <is>
          <t>“Pure Account Information Service Provider” (FINS_GI_11) is not “Yes”</t>
        </is>
      </c>
      <c r="I538" s="39" t="inlineStr">
        <is>
          <t>Conditional</t>
        </is>
      </c>
      <c r="J538" s="39" t="inlineStr">
        <is>
          <t>array</t>
        </is>
      </c>
      <c r="K538" s="39" t="inlineStr">
        <is>
          <t>number</t>
        </is>
      </c>
      <c r="L538" s="39" t="inlineStr">
        <is>
          <t>currency</t>
        </is>
      </c>
      <c r="M538" s="39" t="inlineStr"/>
      <c r="N538" s="39" t="inlineStr">
        <is>
          <t>190002</t>
        </is>
      </c>
      <c r="O538" s="39" t="inlineStr">
        <is>
          <t>0</t>
        </is>
      </c>
      <c r="P538" s="39" t="inlineStr"/>
      <c r="Q538" s="39" t="inlineStr"/>
      <c r="R538" s="39" t="inlineStr">
        <is>
          <t>1</t>
        </is>
      </c>
      <c r="S538" s="39" t="inlineStr"/>
      <c r="T538" s="39" t="inlineStr"/>
      <c r="U538" s="39" t="inlineStr"/>
    </row>
    <row r="539">
      <c r="A539" s="26" t="inlineStr">
        <is>
          <t>FINS_PR_538_v1</t>
        </is>
      </c>
      <c r="B539" s="40" t="inlineStr">
        <is>
          <t>Cash and Cash Equivalents:  Restricted cash</t>
        </is>
      </c>
      <c r="C539" s="40" t="inlineStr">
        <is>
          <t>Cash and Cash Equivalents:  Restricted cash - Malta</t>
        </is>
      </c>
      <c r="D539" s="40" t="inlineStr">
        <is>
          <t>Assets - Current Assets</t>
        </is>
      </c>
      <c r="E539" s="40" t="inlineStr">
        <is>
          <t>Prudential</t>
        </is>
      </c>
      <c r="F539" s="40" t="b">
        <v>0</v>
      </c>
      <c r="G539" s="40" t="inlineStr">
        <is>
          <t>FINS_GI_11 &lt;&gt; "Yes"</t>
        </is>
      </c>
      <c r="H539" s="40" t="inlineStr">
        <is>
          <t>“Pure Account Information Service Provider” (FINS_GI_11) is not “Yes”</t>
        </is>
      </c>
      <c r="I539" s="40" t="inlineStr">
        <is>
          <t>Conditional</t>
        </is>
      </c>
      <c r="J539" s="40" t="inlineStr">
        <is>
          <t>array</t>
        </is>
      </c>
      <c r="K539" s="40" t="inlineStr">
        <is>
          <t>number</t>
        </is>
      </c>
      <c r="L539" s="40" t="inlineStr">
        <is>
          <t>currency</t>
        </is>
      </c>
      <c r="M539" s="40" t="inlineStr"/>
      <c r="N539" s="40" t="inlineStr">
        <is>
          <t>191000</t>
        </is>
      </c>
      <c r="O539" s="40" t="inlineStr">
        <is>
          <t>0</t>
        </is>
      </c>
      <c r="P539" s="40" t="inlineStr"/>
      <c r="Q539" s="40" t="inlineStr"/>
      <c r="R539" s="40" t="inlineStr">
        <is>
          <t>1</t>
        </is>
      </c>
      <c r="S539" s="40" t="inlineStr"/>
      <c r="T539" s="40" t="inlineStr"/>
      <c r="U539" s="40" t="inlineStr"/>
    </row>
    <row r="540">
      <c r="A540" s="38" t="inlineStr">
        <is>
          <t>FINS_PR_539_v1</t>
        </is>
      </c>
      <c r="B540" s="39" t="inlineStr">
        <is>
          <t>Cash and Cash Equivalents:  Restricted cash</t>
        </is>
      </c>
      <c r="C540" s="39" t="inlineStr">
        <is>
          <t>Cash and Cash Equivalents:  Restricted cash - EU/EEA</t>
        </is>
      </c>
      <c r="D540" s="39" t="inlineStr">
        <is>
          <t>Assets - Current Assets</t>
        </is>
      </c>
      <c r="E540" s="39" t="inlineStr">
        <is>
          <t>Prudential</t>
        </is>
      </c>
      <c r="F540" s="39" t="b">
        <v>0</v>
      </c>
      <c r="G540" s="39" t="inlineStr">
        <is>
          <t>FINS_GI_11 &lt;&gt; "Yes"</t>
        </is>
      </c>
      <c r="H540" s="39" t="inlineStr">
        <is>
          <t>“Pure Account Information Service Provider” (FINS_GI_11) is not “Yes”</t>
        </is>
      </c>
      <c r="I540" s="39" t="inlineStr">
        <is>
          <t>Conditional</t>
        </is>
      </c>
      <c r="J540" s="39" t="inlineStr">
        <is>
          <t>array</t>
        </is>
      </c>
      <c r="K540" s="39" t="inlineStr">
        <is>
          <t>number</t>
        </is>
      </c>
      <c r="L540" s="39" t="inlineStr">
        <is>
          <t>currency</t>
        </is>
      </c>
      <c r="M540" s="39" t="inlineStr"/>
      <c r="N540" s="39" t="inlineStr">
        <is>
          <t>191001</t>
        </is>
      </c>
      <c r="O540" s="39" t="inlineStr">
        <is>
          <t>0</t>
        </is>
      </c>
      <c r="P540" s="39" t="inlineStr"/>
      <c r="Q540" s="39" t="inlineStr"/>
      <c r="R540" s="39" t="inlineStr">
        <is>
          <t>1</t>
        </is>
      </c>
      <c r="S540" s="39" t="inlineStr"/>
      <c r="T540" s="39" t="inlineStr"/>
      <c r="U540" s="39" t="inlineStr"/>
    </row>
    <row r="541">
      <c r="A541" s="26" t="inlineStr">
        <is>
          <t>FINS_PR_540_v1</t>
        </is>
      </c>
      <c r="B541" s="40" t="inlineStr">
        <is>
          <t>Cash and Cash Equivalents:  Restricted cash</t>
        </is>
      </c>
      <c r="C541" s="40" t="inlineStr">
        <is>
          <t>Cash and Cash Equivalents:  Restricted cash - RoW</t>
        </is>
      </c>
      <c r="D541" s="40" t="inlineStr">
        <is>
          <t>Assets - Current Assets</t>
        </is>
      </c>
      <c r="E541" s="40" t="inlineStr">
        <is>
          <t>Prudential</t>
        </is>
      </c>
      <c r="F541" s="40" t="b">
        <v>0</v>
      </c>
      <c r="G541" s="40" t="inlineStr">
        <is>
          <t>FINS_GI_11 &lt;&gt; "Yes"</t>
        </is>
      </c>
      <c r="H541" s="40" t="inlineStr">
        <is>
          <t>“Pure Account Information Service Provider” (FINS_GI_11) is not “Yes”</t>
        </is>
      </c>
      <c r="I541" s="40" t="inlineStr">
        <is>
          <t>Conditional</t>
        </is>
      </c>
      <c r="J541" s="40" t="inlineStr">
        <is>
          <t>array</t>
        </is>
      </c>
      <c r="K541" s="40" t="inlineStr">
        <is>
          <t>number</t>
        </is>
      </c>
      <c r="L541" s="40" t="inlineStr">
        <is>
          <t>currency</t>
        </is>
      </c>
      <c r="M541" s="40" t="inlineStr"/>
      <c r="N541" s="40" t="inlineStr">
        <is>
          <t>191002</t>
        </is>
      </c>
      <c r="O541" s="40" t="inlineStr">
        <is>
          <t>0</t>
        </is>
      </c>
      <c r="P541" s="40" t="inlineStr"/>
      <c r="Q541" s="40" t="inlineStr"/>
      <c r="R541" s="40" t="inlineStr">
        <is>
          <t>1</t>
        </is>
      </c>
      <c r="S541" s="40" t="inlineStr"/>
      <c r="T541" s="40" t="inlineStr"/>
      <c r="U541" s="40" t="inlineStr"/>
    </row>
    <row r="542">
      <c r="A542" s="38" t="inlineStr">
        <is>
          <t>FINS_PR_541_v1</t>
        </is>
      </c>
      <c r="B542" s="39" t="inlineStr">
        <is>
          <t>Cash and Cash Equivalents:  Other cash and cash equivalents</t>
        </is>
      </c>
      <c r="C542" s="39" t="inlineStr">
        <is>
          <t>Cash and Cash Equivalents:  Other cash and cash equivalents - Malta</t>
        </is>
      </c>
      <c r="D542" s="39" t="inlineStr">
        <is>
          <t>Assets - Current Assets</t>
        </is>
      </c>
      <c r="E542" s="39" t="inlineStr">
        <is>
          <t>Prudential</t>
        </is>
      </c>
      <c r="F542" s="39" t="b">
        <v>0</v>
      </c>
      <c r="G542" s="39" t="inlineStr">
        <is>
          <t>FINS_GI_11 &lt;&gt; "Yes"</t>
        </is>
      </c>
      <c r="H542" s="39" t="inlineStr">
        <is>
          <t>“Pure Account Information Service Provider” (FINS_GI_11) is not “Yes”</t>
        </is>
      </c>
      <c r="I542" s="39" t="inlineStr">
        <is>
          <t>Conditional</t>
        </is>
      </c>
      <c r="J542" s="39" t="inlineStr">
        <is>
          <t>array</t>
        </is>
      </c>
      <c r="K542" s="39" t="inlineStr">
        <is>
          <t>number</t>
        </is>
      </c>
      <c r="L542" s="39" t="inlineStr">
        <is>
          <t>currency</t>
        </is>
      </c>
      <c r="M542" s="39" t="inlineStr"/>
      <c r="N542" s="39" t="inlineStr">
        <is>
          <t>192000</t>
        </is>
      </c>
      <c r="O542" s="39" t="inlineStr">
        <is>
          <t>0</t>
        </is>
      </c>
      <c r="P542" s="39" t="inlineStr"/>
      <c r="Q542" s="39" t="inlineStr"/>
      <c r="R542" s="39" t="inlineStr">
        <is>
          <t>1</t>
        </is>
      </c>
      <c r="S542" s="39" t="inlineStr"/>
      <c r="T542" s="39" t="inlineStr"/>
      <c r="U542" s="39" t="inlineStr"/>
    </row>
    <row r="543">
      <c r="A543" s="26" t="inlineStr">
        <is>
          <t>FINS_PR_542_v1</t>
        </is>
      </c>
      <c r="B543" s="40" t="inlineStr">
        <is>
          <t>Cash and Cash Equivalents:  Other cash and cash equivalents</t>
        </is>
      </c>
      <c r="C543" s="40" t="inlineStr">
        <is>
          <t>Cash and Cash Equivalents:  Other cash and cash equivalents - EU/EEA</t>
        </is>
      </c>
      <c r="D543" s="40" t="inlineStr">
        <is>
          <t>Assets - Current Assets</t>
        </is>
      </c>
      <c r="E543" s="40" t="inlineStr">
        <is>
          <t>Prudential</t>
        </is>
      </c>
      <c r="F543" s="40" t="b">
        <v>0</v>
      </c>
      <c r="G543" s="40" t="inlineStr">
        <is>
          <t>FINS_GI_11 &lt;&gt; "Yes"</t>
        </is>
      </c>
      <c r="H543" s="40" t="inlineStr">
        <is>
          <t>“Pure Account Information Service Provider” (FINS_GI_11) is not “Yes”</t>
        </is>
      </c>
      <c r="I543" s="40" t="inlineStr">
        <is>
          <t>Conditional</t>
        </is>
      </c>
      <c r="J543" s="40" t="inlineStr">
        <is>
          <t>array</t>
        </is>
      </c>
      <c r="K543" s="40" t="inlineStr">
        <is>
          <t>number</t>
        </is>
      </c>
      <c r="L543" s="40" t="inlineStr">
        <is>
          <t>currency</t>
        </is>
      </c>
      <c r="M543" s="40" t="inlineStr"/>
      <c r="N543" s="40" t="inlineStr">
        <is>
          <t>192001</t>
        </is>
      </c>
      <c r="O543" s="40" t="inlineStr">
        <is>
          <t>0</t>
        </is>
      </c>
      <c r="P543" s="40" t="inlineStr"/>
      <c r="Q543" s="40" t="inlineStr"/>
      <c r="R543" s="40" t="inlineStr">
        <is>
          <t>1</t>
        </is>
      </c>
      <c r="S543" s="40" t="inlineStr"/>
      <c r="T543" s="40" t="inlineStr"/>
      <c r="U543" s="40" t="inlineStr"/>
    </row>
    <row r="544">
      <c r="A544" s="38" t="inlineStr">
        <is>
          <t>FINS_PR_543_v1</t>
        </is>
      </c>
      <c r="B544" s="39" t="inlineStr">
        <is>
          <t>Cash and Cash Equivalents:  Other cash and cash equivalents</t>
        </is>
      </c>
      <c r="C544" s="39" t="inlineStr">
        <is>
          <t>Cash and Cash Equivalents:  Other cash and cash equivalents - RoW</t>
        </is>
      </c>
      <c r="D544" s="39" t="inlineStr">
        <is>
          <t>Assets - Current Assets</t>
        </is>
      </c>
      <c r="E544" s="39" t="inlineStr">
        <is>
          <t>Prudential</t>
        </is>
      </c>
      <c r="F544" s="39" t="b">
        <v>0</v>
      </c>
      <c r="G544" s="39" t="inlineStr">
        <is>
          <t>FINS_GI_11 &lt;&gt; "Yes"</t>
        </is>
      </c>
      <c r="H544" s="39" t="inlineStr">
        <is>
          <t>“Pure Account Information Service Provider” (FINS_GI_11) is not “Yes”</t>
        </is>
      </c>
      <c r="I544" s="39" t="inlineStr">
        <is>
          <t>Conditional</t>
        </is>
      </c>
      <c r="J544" s="39" t="inlineStr">
        <is>
          <t>array</t>
        </is>
      </c>
      <c r="K544" s="39" t="inlineStr">
        <is>
          <t>number</t>
        </is>
      </c>
      <c r="L544" s="39" t="inlineStr">
        <is>
          <t>currency</t>
        </is>
      </c>
      <c r="M544" s="39" t="inlineStr"/>
      <c r="N544" s="39" t="inlineStr">
        <is>
          <t>192002</t>
        </is>
      </c>
      <c r="O544" s="39" t="inlineStr">
        <is>
          <t>0</t>
        </is>
      </c>
      <c r="P544" s="39" t="inlineStr"/>
      <c r="Q544" s="39" t="inlineStr"/>
      <c r="R544" s="39" t="inlineStr">
        <is>
          <t>1</t>
        </is>
      </c>
      <c r="S544" s="39" t="inlineStr"/>
      <c r="T544" s="39" t="inlineStr"/>
      <c r="U544" s="39" t="inlineStr"/>
    </row>
    <row r="545">
      <c r="A545" s="26" t="inlineStr">
        <is>
          <t>FINS_PR_544_v1</t>
        </is>
      </c>
      <c r="B545" s="40" t="inlineStr">
        <is>
          <t>kindly provide detail on ' Other cash and cash equivalents'</t>
        </is>
      </c>
      <c r="C545" s="40" t="inlineStr">
        <is>
          <t>Kindly provide detail on ' Other cash and cash equivalents'</t>
        </is>
      </c>
      <c r="D545" s="40" t="inlineStr">
        <is>
          <t>Assets - Current Assets</t>
        </is>
      </c>
      <c r="E545" s="40" t="inlineStr">
        <is>
          <t>Prudential</t>
        </is>
      </c>
      <c r="F545" s="40" t="b">
        <v>0</v>
      </c>
      <c r="G545" s="40" t="inlineStr">
        <is>
          <t>AND(OR(FINS_PR_541 &gt; 0, FINS_PR_542 &gt; 0, FINS_PR_543 &gt; 0), FINS_GI_11 &lt;&gt; "Yes")</t>
        </is>
      </c>
      <c r="H545" s="40" t="inlineStr">
        <is>
          <t>All of these conditions must be met: At least one of these conditions must be met: “Cash and Cash Equivalents:  Other cash and cash equivalents” (FINS_PR_541) is greater than “0”; or “Cash and Cash Equivalents:  Other cash and cash equivalents” (FINS_PR_542) is greater than “0”; or “Cash and Cash Equivalents:  Other cash and cash equivalents” (FINS_PR_543) is greater than “0”; and “Pure Account Information Service Provider” (FINS_GI_11) is not “Yes”</t>
        </is>
      </c>
      <c r="I545" s="40" t="inlineStr">
        <is>
          <t>Conditional</t>
        </is>
      </c>
      <c r="J545" s="40" t="inlineStr">
        <is>
          <t>string</t>
        </is>
      </c>
      <c r="K545" s="40" t="inlineStr"/>
      <c r="L545" s="40" t="inlineStr"/>
      <c r="M545" s="40" t="inlineStr"/>
      <c r="N545" s="40" t="inlineStr">
        <is>
          <t>detail</t>
        </is>
      </c>
      <c r="O545" s="40" t="inlineStr"/>
      <c r="P545" s="40" t="inlineStr"/>
      <c r="Q545" s="40" t="inlineStr"/>
      <c r="R545" s="40" t="inlineStr"/>
      <c r="S545" s="40" t="inlineStr">
        <is>
          <t>0</t>
        </is>
      </c>
      <c r="T545" s="40" t="inlineStr"/>
      <c r="U545" s="40" t="inlineStr"/>
    </row>
    <row r="546">
      <c r="A546" s="38" t="inlineStr">
        <is>
          <t>FINS_PR_545_v1</t>
        </is>
      </c>
      <c r="B546" s="39" t="inlineStr">
        <is>
          <t>Other Current Assets</t>
        </is>
      </c>
      <c r="C546" s="39" t="inlineStr">
        <is>
          <t>Other Current Assets - Malta</t>
        </is>
      </c>
      <c r="D546" s="39" t="inlineStr">
        <is>
          <t>Assets - Current Assets</t>
        </is>
      </c>
      <c r="E546" s="39" t="inlineStr">
        <is>
          <t>Prudential</t>
        </is>
      </c>
      <c r="F546" s="39" t="b">
        <v>0</v>
      </c>
      <c r="G546" s="39" t="inlineStr">
        <is>
          <t>FINS_GI_11 &lt;&gt; "Yes"</t>
        </is>
      </c>
      <c r="H546" s="39" t="inlineStr">
        <is>
          <t>“Pure Account Information Service Provider” (FINS_GI_11) is not “Yes”</t>
        </is>
      </c>
      <c r="I546" s="39" t="inlineStr">
        <is>
          <t>Conditional</t>
        </is>
      </c>
      <c r="J546" s="39" t="inlineStr">
        <is>
          <t>array</t>
        </is>
      </c>
      <c r="K546" s="39" t="inlineStr">
        <is>
          <t>number</t>
        </is>
      </c>
      <c r="L546" s="39" t="inlineStr">
        <is>
          <t>currency</t>
        </is>
      </c>
      <c r="M546" s="39" t="inlineStr"/>
      <c r="N546" s="39" t="inlineStr">
        <is>
          <t>193000</t>
        </is>
      </c>
      <c r="O546" s="39" t="inlineStr">
        <is>
          <t>0</t>
        </is>
      </c>
      <c r="P546" s="39" t="inlineStr"/>
      <c r="Q546" s="39" t="inlineStr"/>
      <c r="R546" s="39" t="inlineStr">
        <is>
          <t>1</t>
        </is>
      </c>
      <c r="S546" s="39" t="inlineStr"/>
      <c r="T546" s="39" t="inlineStr"/>
      <c r="U546" s="39" t="inlineStr"/>
    </row>
    <row r="547">
      <c r="A547" s="26" t="inlineStr">
        <is>
          <t>FINS_PR_546_v1</t>
        </is>
      </c>
      <c r="B547" s="40" t="inlineStr">
        <is>
          <t>Other Current Assets</t>
        </is>
      </c>
      <c r="C547" s="40" t="inlineStr">
        <is>
          <t>Other Current Assets - EU/EEA</t>
        </is>
      </c>
      <c r="D547" s="40" t="inlineStr">
        <is>
          <t>Assets - Current Assets</t>
        </is>
      </c>
      <c r="E547" s="40" t="inlineStr">
        <is>
          <t>Prudential</t>
        </is>
      </c>
      <c r="F547" s="40" t="b">
        <v>0</v>
      </c>
      <c r="G547" s="40" t="inlineStr">
        <is>
          <t>FINS_GI_11 &lt;&gt; "Yes"</t>
        </is>
      </c>
      <c r="H547" s="40" t="inlineStr">
        <is>
          <t>“Pure Account Information Service Provider” (FINS_GI_11) is not “Yes”</t>
        </is>
      </c>
      <c r="I547" s="40" t="inlineStr">
        <is>
          <t>Conditional</t>
        </is>
      </c>
      <c r="J547" s="40" t="inlineStr">
        <is>
          <t>array</t>
        </is>
      </c>
      <c r="K547" s="40" t="inlineStr">
        <is>
          <t>number</t>
        </is>
      </c>
      <c r="L547" s="40" t="inlineStr">
        <is>
          <t>currency</t>
        </is>
      </c>
      <c r="M547" s="40" t="inlineStr"/>
      <c r="N547" s="40" t="inlineStr">
        <is>
          <t>193001</t>
        </is>
      </c>
      <c r="O547" s="40" t="inlineStr">
        <is>
          <t>0</t>
        </is>
      </c>
      <c r="P547" s="40" t="inlineStr"/>
      <c r="Q547" s="40" t="inlineStr"/>
      <c r="R547" s="40" t="inlineStr">
        <is>
          <t>1</t>
        </is>
      </c>
      <c r="S547" s="40" t="inlineStr"/>
      <c r="T547" s="40" t="inlineStr"/>
      <c r="U547" s="40" t="inlineStr"/>
    </row>
    <row r="548">
      <c r="A548" s="38" t="inlineStr">
        <is>
          <t>FINS_PR_547_v1</t>
        </is>
      </c>
      <c r="B548" s="39" t="inlineStr">
        <is>
          <t>Other Current Assets</t>
        </is>
      </c>
      <c r="C548" s="39" t="inlineStr">
        <is>
          <t>Other Current Assets - RoW</t>
        </is>
      </c>
      <c r="D548" s="39" t="inlineStr">
        <is>
          <t>Assets - Current Assets</t>
        </is>
      </c>
      <c r="E548" s="39" t="inlineStr">
        <is>
          <t>Prudential</t>
        </is>
      </c>
      <c r="F548" s="39" t="b">
        <v>0</v>
      </c>
      <c r="G548" s="39" t="inlineStr">
        <is>
          <t>FINS_GI_11 &lt;&gt; "Yes"</t>
        </is>
      </c>
      <c r="H548" s="39" t="inlineStr">
        <is>
          <t>“Pure Account Information Service Provider” (FINS_GI_11) is not “Yes”</t>
        </is>
      </c>
      <c r="I548" s="39" t="inlineStr">
        <is>
          <t>Conditional</t>
        </is>
      </c>
      <c r="J548" s="39" t="inlineStr">
        <is>
          <t>array</t>
        </is>
      </c>
      <c r="K548" s="39" t="inlineStr">
        <is>
          <t>number</t>
        </is>
      </c>
      <c r="L548" s="39" t="inlineStr">
        <is>
          <t>currency</t>
        </is>
      </c>
      <c r="M548" s="39" t="inlineStr"/>
      <c r="N548" s="39" t="inlineStr">
        <is>
          <t>193002</t>
        </is>
      </c>
      <c r="O548" s="39" t="inlineStr">
        <is>
          <t>0</t>
        </is>
      </c>
      <c r="P548" s="39" t="inlineStr"/>
      <c r="Q548" s="39" t="inlineStr"/>
      <c r="R548" s="39" t="inlineStr">
        <is>
          <t>1</t>
        </is>
      </c>
      <c r="S548" s="39" t="inlineStr"/>
      <c r="T548" s="39" t="inlineStr"/>
      <c r="U548" s="39" t="inlineStr"/>
    </row>
    <row r="549">
      <c r="A549" s="26" t="inlineStr">
        <is>
          <t>FINS_PR_548_v1</t>
        </is>
      </c>
      <c r="B549" s="40" t="inlineStr">
        <is>
          <t>kindly provide detail on ' Other Current Assets'</t>
        </is>
      </c>
      <c r="C549" s="40" t="inlineStr">
        <is>
          <t>Kindly provide detail on ' Other Current Assets'</t>
        </is>
      </c>
      <c r="D549" s="40" t="inlineStr">
        <is>
          <t>Assets - Current Assets</t>
        </is>
      </c>
      <c r="E549" s="40" t="inlineStr">
        <is>
          <t>Prudential</t>
        </is>
      </c>
      <c r="F549" s="40" t="b">
        <v>0</v>
      </c>
      <c r="G549" s="40" t="inlineStr">
        <is>
          <t>AND(OR(FINS_PR_545 &gt; 0, FINS_PR_546 &gt; 0, FINS_PR_547 &gt; 0), FINS_GI_11 &lt;&gt; "Yes")</t>
        </is>
      </c>
      <c r="H549" s="40" t="inlineStr">
        <is>
          <t>All of these conditions must be met: At least one of these conditions must be met: “Other Current Assets” (FINS_PR_545) is greater than “0”; or “Other Current Assets” (FINS_PR_546) is greater than “0”; or “Other Current Assets” (FINS_PR_547) is greater than “0”; and “Pure Account Information Service Provider” (FINS_GI_11) is not “Yes”</t>
        </is>
      </c>
      <c r="I549" s="40" t="inlineStr">
        <is>
          <t>Conditional</t>
        </is>
      </c>
      <c r="J549" s="40" t="inlineStr">
        <is>
          <t>string</t>
        </is>
      </c>
      <c r="K549" s="40" t="inlineStr"/>
      <c r="L549" s="40" t="inlineStr"/>
      <c r="M549" s="40" t="inlineStr"/>
      <c r="N549" s="40" t="inlineStr">
        <is>
          <t>detail</t>
        </is>
      </c>
      <c r="O549" s="40" t="inlineStr"/>
      <c r="P549" s="40" t="inlineStr"/>
      <c r="Q549" s="40" t="inlineStr"/>
      <c r="R549" s="40" t="inlineStr"/>
      <c r="S549" s="40" t="inlineStr">
        <is>
          <t>0</t>
        </is>
      </c>
      <c r="T549" s="40" t="inlineStr"/>
      <c r="U549" s="40" t="inlineStr"/>
    </row>
    <row r="550">
      <c r="A550" s="38" t="inlineStr">
        <is>
          <t>FINS_PR_549_v1</t>
        </is>
      </c>
      <c r="B550" s="39" t="inlineStr">
        <is>
          <t>Right-of-use Assets</t>
        </is>
      </c>
      <c r="C550" s="39" t="inlineStr">
        <is>
          <t>Right-of-use Assets - Malta</t>
        </is>
      </c>
      <c r="D550" s="39" t="inlineStr">
        <is>
          <t>Assets - Current Assets</t>
        </is>
      </c>
      <c r="E550" s="39" t="inlineStr">
        <is>
          <t>Prudential</t>
        </is>
      </c>
      <c r="F550" s="39" t="b">
        <v>0</v>
      </c>
      <c r="G550" s="39" t="inlineStr">
        <is>
          <t>FINS_GI_11 &lt;&gt; "Yes"</t>
        </is>
      </c>
      <c r="H550" s="39" t="inlineStr">
        <is>
          <t>“Pure Account Information Service Provider” (FINS_GI_11) is not “Yes”</t>
        </is>
      </c>
      <c r="I550" s="39" t="inlineStr">
        <is>
          <t>Conditional</t>
        </is>
      </c>
      <c r="J550" s="39" t="inlineStr">
        <is>
          <t>array</t>
        </is>
      </c>
      <c r="K550" s="39" t="inlineStr">
        <is>
          <t>number</t>
        </is>
      </c>
      <c r="L550" s="39" t="inlineStr">
        <is>
          <t>currency</t>
        </is>
      </c>
      <c r="M550" s="39" t="inlineStr"/>
      <c r="N550" s="39" t="inlineStr">
        <is>
          <t>194000</t>
        </is>
      </c>
      <c r="O550" s="39" t="inlineStr">
        <is>
          <t>0</t>
        </is>
      </c>
      <c r="P550" s="39" t="inlineStr"/>
      <c r="Q550" s="39" t="inlineStr"/>
      <c r="R550" s="39" t="inlineStr">
        <is>
          <t>1</t>
        </is>
      </c>
      <c r="S550" s="39" t="inlineStr"/>
      <c r="T550" s="39" t="inlineStr"/>
      <c r="U550" s="39" t="inlineStr"/>
    </row>
    <row r="551">
      <c r="A551" s="26" t="inlineStr">
        <is>
          <t>FINS_PR_550_v1</t>
        </is>
      </c>
      <c r="B551" s="40" t="inlineStr">
        <is>
          <t>Right-of-use Assets</t>
        </is>
      </c>
      <c r="C551" s="40" t="inlineStr">
        <is>
          <t>Right-of-use Assets - EU/EEA</t>
        </is>
      </c>
      <c r="D551" s="40" t="inlineStr">
        <is>
          <t>Assets - Current Assets</t>
        </is>
      </c>
      <c r="E551" s="40" t="inlineStr">
        <is>
          <t>Prudential</t>
        </is>
      </c>
      <c r="F551" s="40" t="b">
        <v>0</v>
      </c>
      <c r="G551" s="40" t="inlineStr">
        <is>
          <t>FINS_GI_11 &lt;&gt; "Yes"</t>
        </is>
      </c>
      <c r="H551" s="40" t="inlineStr">
        <is>
          <t>“Pure Account Information Service Provider” (FINS_GI_11) is not “Yes”</t>
        </is>
      </c>
      <c r="I551" s="40" t="inlineStr">
        <is>
          <t>Conditional</t>
        </is>
      </c>
      <c r="J551" s="40" t="inlineStr">
        <is>
          <t>array</t>
        </is>
      </c>
      <c r="K551" s="40" t="inlineStr">
        <is>
          <t>number</t>
        </is>
      </c>
      <c r="L551" s="40" t="inlineStr">
        <is>
          <t>currency</t>
        </is>
      </c>
      <c r="M551" s="40" t="inlineStr"/>
      <c r="N551" s="40" t="inlineStr">
        <is>
          <t>194001</t>
        </is>
      </c>
      <c r="O551" s="40" t="inlineStr">
        <is>
          <t>0</t>
        </is>
      </c>
      <c r="P551" s="40" t="inlineStr"/>
      <c r="Q551" s="40" t="inlineStr"/>
      <c r="R551" s="40" t="inlineStr">
        <is>
          <t>1</t>
        </is>
      </c>
      <c r="S551" s="40" t="inlineStr"/>
      <c r="T551" s="40" t="inlineStr"/>
      <c r="U551" s="40" t="inlineStr"/>
    </row>
    <row r="552">
      <c r="A552" s="38" t="inlineStr">
        <is>
          <t>FINS_PR_551_v1</t>
        </is>
      </c>
      <c r="B552" s="39" t="inlineStr">
        <is>
          <t>Right-of-use Assets</t>
        </is>
      </c>
      <c r="C552" s="39" t="inlineStr">
        <is>
          <t>Right-of-use Assets - RoW</t>
        </is>
      </c>
      <c r="D552" s="39" t="inlineStr">
        <is>
          <t>Assets - Current Assets</t>
        </is>
      </c>
      <c r="E552" s="39" t="inlineStr">
        <is>
          <t>Prudential</t>
        </is>
      </c>
      <c r="F552" s="39" t="b">
        <v>0</v>
      </c>
      <c r="G552" s="39" t="inlineStr">
        <is>
          <t>FINS_GI_11 &lt;&gt; "Yes"</t>
        </is>
      </c>
      <c r="H552" s="39" t="inlineStr">
        <is>
          <t>“Pure Account Information Service Provider” (FINS_GI_11) is not “Yes”</t>
        </is>
      </c>
      <c r="I552" s="39" t="inlineStr">
        <is>
          <t>Conditional</t>
        </is>
      </c>
      <c r="J552" s="39" t="inlineStr">
        <is>
          <t>array</t>
        </is>
      </c>
      <c r="K552" s="39" t="inlineStr">
        <is>
          <t>number</t>
        </is>
      </c>
      <c r="L552" s="39" t="inlineStr">
        <is>
          <t>currency</t>
        </is>
      </c>
      <c r="M552" s="39" t="inlineStr"/>
      <c r="N552" s="39" t="inlineStr">
        <is>
          <t>194002</t>
        </is>
      </c>
      <c r="O552" s="39" t="inlineStr">
        <is>
          <t>0</t>
        </is>
      </c>
      <c r="P552" s="39" t="inlineStr"/>
      <c r="Q552" s="39" t="inlineStr"/>
      <c r="R552" s="39" t="inlineStr">
        <is>
          <t>1</t>
        </is>
      </c>
      <c r="S552" s="39" t="inlineStr"/>
      <c r="T552" s="39" t="inlineStr"/>
      <c r="U552" s="39" t="inlineStr"/>
    </row>
    <row r="553">
      <c r="A553" s="26" t="inlineStr">
        <is>
          <t>FINS_PR_552_v1</t>
        </is>
      </c>
      <c r="B553" s="40" t="inlineStr">
        <is>
          <t>Financial Liability: Amortised Cost - Equity Securities Not Reported Elsewhere as Investments, were the holding is 10% or more</t>
        </is>
      </c>
      <c r="C553" s="40" t="inlineStr">
        <is>
          <t>Enter Financial Liability: Amortised Cost - Equity Securities Not Reported Elsewhere as Investments, were the holding is 10% or more.</t>
        </is>
      </c>
      <c r="D553" s="40" t="inlineStr">
        <is>
          <t>Liabilities - Non Current Liabilities</t>
        </is>
      </c>
      <c r="E553" s="40" t="inlineStr">
        <is>
          <t>Prudential</t>
        </is>
      </c>
      <c r="F553" s="40" t="b">
        <v>0</v>
      </c>
      <c r="G553" s="40" t="inlineStr">
        <is>
          <t>FINS_GI_11 &lt;&gt; "Yes"</t>
        </is>
      </c>
      <c r="H553" s="40" t="inlineStr">
        <is>
          <t>“Pure Account Information Service Provider” (FINS_GI_11) is not “Yes”</t>
        </is>
      </c>
      <c r="I553" s="40" t="inlineStr">
        <is>
          <t>Conditional</t>
        </is>
      </c>
      <c r="J553" s="40" t="inlineStr">
        <is>
          <t>array</t>
        </is>
      </c>
      <c r="K553" s="40" t="inlineStr">
        <is>
          <t>number</t>
        </is>
      </c>
      <c r="L553" s="40" t="inlineStr">
        <is>
          <t>currency</t>
        </is>
      </c>
      <c r="M553" s="40" t="inlineStr"/>
      <c r="N553" s="40" t="inlineStr">
        <is>
          <t>195000</t>
        </is>
      </c>
      <c r="O553" s="40" t="inlineStr">
        <is>
          <t>0</t>
        </is>
      </c>
      <c r="P553" s="40" t="inlineStr"/>
      <c r="Q553" s="40" t="inlineStr"/>
      <c r="R553" s="40" t="inlineStr">
        <is>
          <t>1</t>
        </is>
      </c>
      <c r="S553" s="40" t="inlineStr"/>
      <c r="T553" s="40" t="inlineStr"/>
      <c r="U553" s="40" t="inlineStr"/>
    </row>
    <row r="554">
      <c r="A554" s="38" t="inlineStr">
        <is>
          <t>FINS_PR_553_v1</t>
        </is>
      </c>
      <c r="B554" s="39" t="inlineStr">
        <is>
          <t>Financial Liability: Amortised Cost - Equity Securities Not Reported Elsewhere as Investments, were the holding is 10% or more</t>
        </is>
      </c>
      <c r="C554" s="39" t="inlineStr">
        <is>
          <t>Enter Financial Liability: Amortised Cost - Equity Securities Not Reported Elsewhere as Investments, were the holding is 10% or more.</t>
        </is>
      </c>
      <c r="D554" s="39" t="inlineStr">
        <is>
          <t>Liabilities - Non Current Liabilities</t>
        </is>
      </c>
      <c r="E554" s="39" t="inlineStr">
        <is>
          <t>Prudential</t>
        </is>
      </c>
      <c r="F554" s="39" t="b">
        <v>0</v>
      </c>
      <c r="G554" s="39" t="inlineStr">
        <is>
          <t>FINS_GI_11 &lt;&gt; "Yes"</t>
        </is>
      </c>
      <c r="H554" s="39" t="inlineStr">
        <is>
          <t>“Pure Account Information Service Provider” (FINS_GI_11) is not “Yes”</t>
        </is>
      </c>
      <c r="I554" s="39" t="inlineStr">
        <is>
          <t>Conditional</t>
        </is>
      </c>
      <c r="J554" s="39" t="inlineStr">
        <is>
          <t>array</t>
        </is>
      </c>
      <c r="K554" s="39" t="inlineStr">
        <is>
          <t>number</t>
        </is>
      </c>
      <c r="L554" s="39" t="inlineStr">
        <is>
          <t>currency</t>
        </is>
      </c>
      <c r="M554" s="39" t="inlineStr"/>
      <c r="N554" s="39" t="inlineStr">
        <is>
          <t>195001</t>
        </is>
      </c>
      <c r="O554" s="39" t="inlineStr">
        <is>
          <t>0</t>
        </is>
      </c>
      <c r="P554" s="39" t="inlineStr"/>
      <c r="Q554" s="39" t="inlineStr"/>
      <c r="R554" s="39" t="inlineStr">
        <is>
          <t>1</t>
        </is>
      </c>
      <c r="S554" s="39" t="inlineStr"/>
      <c r="T554" s="39" t="inlineStr"/>
      <c r="U554" s="39" t="inlineStr"/>
    </row>
    <row r="555">
      <c r="A555" s="26" t="inlineStr">
        <is>
          <t>FINS_PR_554_v1</t>
        </is>
      </c>
      <c r="B555" s="40" t="inlineStr">
        <is>
          <t>Financial Liability: Amortised Cost - Equity Securities Not Reported Elsewhere as Investments, were the holding is 10% or more</t>
        </is>
      </c>
      <c r="C555" s="40" t="inlineStr">
        <is>
          <t>Enter Financial Liability: Amortised Cost - Equity Securities Not Reported Elsewhere as Investments, were the holding is 10% or more.</t>
        </is>
      </c>
      <c r="D555" s="40" t="inlineStr">
        <is>
          <t>Liabilities - Non Current Liabilities</t>
        </is>
      </c>
      <c r="E555" s="40" t="inlineStr">
        <is>
          <t>Prudential</t>
        </is>
      </c>
      <c r="F555" s="40" t="b">
        <v>0</v>
      </c>
      <c r="G555" s="40" t="inlineStr">
        <is>
          <t>FINS_GI_11 &lt;&gt; "Yes"</t>
        </is>
      </c>
      <c r="H555" s="40" t="inlineStr">
        <is>
          <t>“Pure Account Information Service Provider” (FINS_GI_11) is not “Yes”</t>
        </is>
      </c>
      <c r="I555" s="40" t="inlineStr">
        <is>
          <t>Conditional</t>
        </is>
      </c>
      <c r="J555" s="40" t="inlineStr">
        <is>
          <t>array</t>
        </is>
      </c>
      <c r="K555" s="40" t="inlineStr">
        <is>
          <t>number</t>
        </is>
      </c>
      <c r="L555" s="40" t="inlineStr">
        <is>
          <t>currency</t>
        </is>
      </c>
      <c r="M555" s="40" t="inlineStr"/>
      <c r="N555" s="40" t="inlineStr">
        <is>
          <t>195002</t>
        </is>
      </c>
      <c r="O555" s="40" t="inlineStr">
        <is>
          <t>0</t>
        </is>
      </c>
      <c r="P555" s="40" t="inlineStr"/>
      <c r="Q555" s="40" t="inlineStr"/>
      <c r="R555" s="40" t="inlineStr">
        <is>
          <t>1</t>
        </is>
      </c>
      <c r="S555" s="40" t="inlineStr"/>
      <c r="T555" s="40" t="inlineStr"/>
      <c r="U555" s="40" t="inlineStr"/>
    </row>
    <row r="556">
      <c r="A556" s="38" t="inlineStr">
        <is>
          <t>FINS_PR_555_v1</t>
        </is>
      </c>
      <c r="B556" s="39" t="inlineStr">
        <is>
          <t>Financial Liability: Amortised Cost - Equity Securities Not Reported Elsewhere as Investments, were the holding is less than 10%</t>
        </is>
      </c>
      <c r="C556" s="39" t="inlineStr">
        <is>
          <t>Enter Financial Liability: Amortised Cost - Equity Securities Not Reported Elsewhere as Investments, were the holding is less than 10%.</t>
        </is>
      </c>
      <c r="D556" s="39" t="inlineStr">
        <is>
          <t>Liabilities - Non Current Liabilities</t>
        </is>
      </c>
      <c r="E556" s="39" t="inlineStr">
        <is>
          <t>Prudential</t>
        </is>
      </c>
      <c r="F556" s="39" t="b">
        <v>0</v>
      </c>
      <c r="G556" s="39" t="inlineStr">
        <is>
          <t>FINS_GI_11 &lt;&gt; "Yes"</t>
        </is>
      </c>
      <c r="H556" s="39" t="inlineStr">
        <is>
          <t>“Pure Account Information Service Provider” (FINS_GI_11) is not “Yes”</t>
        </is>
      </c>
      <c r="I556" s="39" t="inlineStr">
        <is>
          <t>Conditional</t>
        </is>
      </c>
      <c r="J556" s="39" t="inlineStr">
        <is>
          <t>array</t>
        </is>
      </c>
      <c r="K556" s="39" t="inlineStr">
        <is>
          <t>number</t>
        </is>
      </c>
      <c r="L556" s="39" t="inlineStr">
        <is>
          <t>currency</t>
        </is>
      </c>
      <c r="M556" s="39" t="inlineStr"/>
      <c r="N556" s="39" t="inlineStr">
        <is>
          <t>195000</t>
        </is>
      </c>
      <c r="O556" s="39" t="inlineStr">
        <is>
          <t>0</t>
        </is>
      </c>
      <c r="P556" s="39" t="inlineStr"/>
      <c r="Q556" s="39" t="inlineStr"/>
      <c r="R556" s="39" t="inlineStr">
        <is>
          <t>1</t>
        </is>
      </c>
      <c r="S556" s="39" t="inlineStr"/>
      <c r="T556" s="39" t="inlineStr"/>
      <c r="U556" s="39" t="inlineStr"/>
    </row>
    <row r="557">
      <c r="A557" s="26" t="inlineStr">
        <is>
          <t>FINS_PR_556_v1</t>
        </is>
      </c>
      <c r="B557" s="40" t="inlineStr">
        <is>
          <t>Financial Liability: Amortised Cost - Equity Securities Not Reported Elsewhere as Investments, were the holding is less than 10%</t>
        </is>
      </c>
      <c r="C557" s="40" t="inlineStr">
        <is>
          <t>Enter Financial Liability: Amortised Cost - Equity Securities Not Reported Elsewhere as Investments, were the holding is less than 10%.</t>
        </is>
      </c>
      <c r="D557" s="40" t="inlineStr">
        <is>
          <t>Liabilities - Non Current Liabilities</t>
        </is>
      </c>
      <c r="E557" s="40" t="inlineStr">
        <is>
          <t>Prudential</t>
        </is>
      </c>
      <c r="F557" s="40" t="b">
        <v>0</v>
      </c>
      <c r="G557" s="40" t="inlineStr">
        <is>
          <t>FINS_GI_11 &lt;&gt; "Yes"</t>
        </is>
      </c>
      <c r="H557" s="40" t="inlineStr">
        <is>
          <t>“Pure Account Information Service Provider” (FINS_GI_11) is not “Yes”</t>
        </is>
      </c>
      <c r="I557" s="40" t="inlineStr">
        <is>
          <t>Conditional</t>
        </is>
      </c>
      <c r="J557" s="40" t="inlineStr">
        <is>
          <t>array</t>
        </is>
      </c>
      <c r="K557" s="40" t="inlineStr">
        <is>
          <t>number</t>
        </is>
      </c>
      <c r="L557" s="40" t="inlineStr">
        <is>
          <t>currency</t>
        </is>
      </c>
      <c r="M557" s="40" t="inlineStr"/>
      <c r="N557" s="40" t="inlineStr">
        <is>
          <t>195001</t>
        </is>
      </c>
      <c r="O557" s="40" t="inlineStr">
        <is>
          <t>0</t>
        </is>
      </c>
      <c r="P557" s="40" t="inlineStr"/>
      <c r="Q557" s="40" t="inlineStr"/>
      <c r="R557" s="40" t="inlineStr">
        <is>
          <t>1</t>
        </is>
      </c>
      <c r="S557" s="40" t="inlineStr"/>
      <c r="T557" s="40" t="inlineStr"/>
      <c r="U557" s="40" t="inlineStr"/>
    </row>
    <row r="558">
      <c r="A558" s="38" t="inlineStr">
        <is>
          <t>FINS_PR_557_v1</t>
        </is>
      </c>
      <c r="B558" s="39" t="inlineStr">
        <is>
          <t>Financial Liability: Amortised Cost - Equity Securities Not Reported Elsewhere as Investments, were the holding is less than 10%</t>
        </is>
      </c>
      <c r="C558" s="39" t="inlineStr">
        <is>
          <t>Enter Financial Liability: Amortised Cost - Equity Securities Not Reported Elsewhere as Investments, were the holding is less than 10%.</t>
        </is>
      </c>
      <c r="D558" s="39" t="inlineStr">
        <is>
          <t>Liabilities - Non Current Liabilities</t>
        </is>
      </c>
      <c r="E558" s="39" t="inlineStr">
        <is>
          <t>Prudential</t>
        </is>
      </c>
      <c r="F558" s="39" t="b">
        <v>0</v>
      </c>
      <c r="G558" s="39" t="inlineStr">
        <is>
          <t>FINS_GI_11 &lt;&gt; "Yes"</t>
        </is>
      </c>
      <c r="H558" s="39" t="inlineStr">
        <is>
          <t>“Pure Account Information Service Provider” (FINS_GI_11) is not “Yes”</t>
        </is>
      </c>
      <c r="I558" s="39" t="inlineStr">
        <is>
          <t>Conditional</t>
        </is>
      </c>
      <c r="J558" s="39" t="inlineStr">
        <is>
          <t>array</t>
        </is>
      </c>
      <c r="K558" s="39" t="inlineStr">
        <is>
          <t>number</t>
        </is>
      </c>
      <c r="L558" s="39" t="inlineStr">
        <is>
          <t>currency</t>
        </is>
      </c>
      <c r="M558" s="39" t="inlineStr"/>
      <c r="N558" s="39" t="inlineStr">
        <is>
          <t>195002</t>
        </is>
      </c>
      <c r="O558" s="39" t="inlineStr">
        <is>
          <t>0</t>
        </is>
      </c>
      <c r="P558" s="39" t="inlineStr"/>
      <c r="Q558" s="39" t="inlineStr"/>
      <c r="R558" s="39" t="inlineStr">
        <is>
          <t>1</t>
        </is>
      </c>
      <c r="S558" s="39" t="inlineStr"/>
      <c r="T558" s="39" t="inlineStr"/>
      <c r="U558" s="39" t="inlineStr"/>
    </row>
    <row r="559">
      <c r="A559" s="26" t="inlineStr">
        <is>
          <t>FINS_PR_558_v1</t>
        </is>
      </c>
      <c r="B559" s="40" t="inlineStr">
        <is>
          <t>Financial Liability: Amortised Cost - Debt Securities Not Reported Elsewhere as Investments</t>
        </is>
      </c>
      <c r="C559" s="40" t="inlineStr">
        <is>
          <t>Enter Financial Liability: Amortised Cost - Debt Securities Not Reported Elsewhere as Investments.</t>
        </is>
      </c>
      <c r="D559" s="40" t="inlineStr">
        <is>
          <t>Liabilities - Non Current Liabilities</t>
        </is>
      </c>
      <c r="E559" s="40" t="inlineStr">
        <is>
          <t>Prudential</t>
        </is>
      </c>
      <c r="F559" s="40" t="b">
        <v>0</v>
      </c>
      <c r="G559" s="40" t="inlineStr">
        <is>
          <t>FINS_GI_11 &lt;&gt; "Yes"</t>
        </is>
      </c>
      <c r="H559" s="40" t="inlineStr">
        <is>
          <t>“Pure Account Information Service Provider” (FINS_GI_11) is not “Yes”</t>
        </is>
      </c>
      <c r="I559" s="40" t="inlineStr">
        <is>
          <t>Conditional</t>
        </is>
      </c>
      <c r="J559" s="40" t="inlineStr">
        <is>
          <t>array</t>
        </is>
      </c>
      <c r="K559" s="40" t="inlineStr">
        <is>
          <t>number</t>
        </is>
      </c>
      <c r="L559" s="40" t="inlineStr">
        <is>
          <t>currency</t>
        </is>
      </c>
      <c r="M559" s="40" t="inlineStr"/>
      <c r="N559" s="40" t="inlineStr">
        <is>
          <t>195000</t>
        </is>
      </c>
      <c r="O559" s="40" t="inlineStr">
        <is>
          <t>0</t>
        </is>
      </c>
      <c r="P559" s="40" t="inlineStr"/>
      <c r="Q559" s="40" t="inlineStr"/>
      <c r="R559" s="40" t="inlineStr">
        <is>
          <t>1</t>
        </is>
      </c>
      <c r="S559" s="40" t="inlineStr"/>
      <c r="T559" s="40" t="inlineStr"/>
      <c r="U559" s="40" t="inlineStr"/>
    </row>
    <row r="560">
      <c r="A560" s="38" t="inlineStr">
        <is>
          <t>FINS_PR_559_v1</t>
        </is>
      </c>
      <c r="B560" s="39" t="inlineStr">
        <is>
          <t>Financial Liability: Amortised Cost - Debt Securities Not Reported Elsewhere as Investments</t>
        </is>
      </c>
      <c r="C560" s="39" t="inlineStr">
        <is>
          <t>Enter Financial Liability: Amortised Cost - Debt Securities Not Reported Elsewhere as Investments.</t>
        </is>
      </c>
      <c r="D560" s="39" t="inlineStr">
        <is>
          <t>Liabilities - Non Current Liabilities</t>
        </is>
      </c>
      <c r="E560" s="39" t="inlineStr">
        <is>
          <t>Prudential</t>
        </is>
      </c>
      <c r="F560" s="39" t="b">
        <v>0</v>
      </c>
      <c r="G560" s="39" t="inlineStr">
        <is>
          <t>FINS_GI_11 &lt;&gt; "Yes"</t>
        </is>
      </c>
      <c r="H560" s="39" t="inlineStr">
        <is>
          <t>“Pure Account Information Service Provider” (FINS_GI_11) is not “Yes”</t>
        </is>
      </c>
      <c r="I560" s="39" t="inlineStr">
        <is>
          <t>Conditional</t>
        </is>
      </c>
      <c r="J560" s="39" t="inlineStr">
        <is>
          <t>array</t>
        </is>
      </c>
      <c r="K560" s="39" t="inlineStr">
        <is>
          <t>number</t>
        </is>
      </c>
      <c r="L560" s="39" t="inlineStr">
        <is>
          <t>currency</t>
        </is>
      </c>
      <c r="M560" s="39" t="inlineStr"/>
      <c r="N560" s="39" t="inlineStr">
        <is>
          <t>195001</t>
        </is>
      </c>
      <c r="O560" s="39" t="inlineStr">
        <is>
          <t>0</t>
        </is>
      </c>
      <c r="P560" s="39" t="inlineStr"/>
      <c r="Q560" s="39" t="inlineStr"/>
      <c r="R560" s="39" t="inlineStr">
        <is>
          <t>1</t>
        </is>
      </c>
      <c r="S560" s="39" t="inlineStr"/>
      <c r="T560" s="39" t="inlineStr"/>
      <c r="U560" s="39" t="inlineStr"/>
    </row>
    <row r="561">
      <c r="A561" s="26" t="inlineStr">
        <is>
          <t>FINS_PR_560_v1</t>
        </is>
      </c>
      <c r="B561" s="40" t="inlineStr">
        <is>
          <t>Financial Liability: Amortised Cost - Debt Securities Not Reported Elsewhere as Investments</t>
        </is>
      </c>
      <c r="C561" s="40" t="inlineStr">
        <is>
          <t>Enter Financial Liability: Amortised Cost - Debt Securities Not Reported Elsewhere as Investments.</t>
        </is>
      </c>
      <c r="D561" s="40" t="inlineStr">
        <is>
          <t>Liabilities - Non Current Liabilities</t>
        </is>
      </c>
      <c r="E561" s="40" t="inlineStr">
        <is>
          <t>Prudential</t>
        </is>
      </c>
      <c r="F561" s="40" t="b">
        <v>0</v>
      </c>
      <c r="G561" s="40" t="inlineStr">
        <is>
          <t>FINS_GI_11 &lt;&gt; "Yes"</t>
        </is>
      </c>
      <c r="H561" s="40" t="inlineStr">
        <is>
          <t>“Pure Account Information Service Provider” (FINS_GI_11) is not “Yes”</t>
        </is>
      </c>
      <c r="I561" s="40" t="inlineStr">
        <is>
          <t>Conditional</t>
        </is>
      </c>
      <c r="J561" s="40" t="inlineStr">
        <is>
          <t>array</t>
        </is>
      </c>
      <c r="K561" s="40" t="inlineStr">
        <is>
          <t>number</t>
        </is>
      </c>
      <c r="L561" s="40" t="inlineStr">
        <is>
          <t>currency</t>
        </is>
      </c>
      <c r="M561" s="40" t="inlineStr"/>
      <c r="N561" s="40" t="inlineStr">
        <is>
          <t>195002</t>
        </is>
      </c>
      <c r="O561" s="40" t="inlineStr">
        <is>
          <t>0</t>
        </is>
      </c>
      <c r="P561" s="40" t="inlineStr"/>
      <c r="Q561" s="40" t="inlineStr"/>
      <c r="R561" s="40" t="inlineStr">
        <is>
          <t>1</t>
        </is>
      </c>
      <c r="S561" s="40" t="inlineStr"/>
      <c r="T561" s="40" t="inlineStr"/>
      <c r="U561" s="40" t="inlineStr"/>
    </row>
    <row r="562">
      <c r="A562" s="38" t="inlineStr">
        <is>
          <t>FINS_PR_561_v1</t>
        </is>
      </c>
      <c r="B562" s="39" t="inlineStr">
        <is>
          <t>Financial Liability: Amortised Cost - Financial Derivatives Not Reported Elsewhere as Investments</t>
        </is>
      </c>
      <c r="C562" s="39" t="inlineStr">
        <is>
          <t>Enter Financial Liability: Amortised Cost - Financial Derivatives Not Reported Elsewhere as Investments.</t>
        </is>
      </c>
      <c r="D562" s="39" t="inlineStr">
        <is>
          <t>Liabilities - Non Current Liabilities</t>
        </is>
      </c>
      <c r="E562" s="39" t="inlineStr">
        <is>
          <t>Prudential</t>
        </is>
      </c>
      <c r="F562" s="39" t="b">
        <v>0</v>
      </c>
      <c r="G562" s="39" t="inlineStr">
        <is>
          <t>FINS_GI_11 &lt;&gt; "Yes"</t>
        </is>
      </c>
      <c r="H562" s="39" t="inlineStr">
        <is>
          <t>“Pure Account Information Service Provider” (FINS_GI_11) is not “Yes”</t>
        </is>
      </c>
      <c r="I562" s="39" t="inlineStr">
        <is>
          <t>Conditional</t>
        </is>
      </c>
      <c r="J562" s="39" t="inlineStr">
        <is>
          <t>array</t>
        </is>
      </c>
      <c r="K562" s="39" t="inlineStr">
        <is>
          <t>number</t>
        </is>
      </c>
      <c r="L562" s="39" t="inlineStr">
        <is>
          <t>currency</t>
        </is>
      </c>
      <c r="M562" s="39" t="inlineStr"/>
      <c r="N562" s="39" t="inlineStr">
        <is>
          <t>195000</t>
        </is>
      </c>
      <c r="O562" s="39" t="inlineStr">
        <is>
          <t>0</t>
        </is>
      </c>
      <c r="P562" s="39" t="inlineStr"/>
      <c r="Q562" s="39" t="inlineStr"/>
      <c r="R562" s="39" t="inlineStr">
        <is>
          <t>1</t>
        </is>
      </c>
      <c r="S562" s="39" t="inlineStr"/>
      <c r="T562" s="39" t="inlineStr"/>
      <c r="U562" s="39" t="inlineStr"/>
    </row>
    <row r="563">
      <c r="A563" s="26" t="inlineStr">
        <is>
          <t>FINS_PR_562_v1</t>
        </is>
      </c>
      <c r="B563" s="40" t="inlineStr">
        <is>
          <t>Financial Liability: Amortised Cost - Financial Derivatives Not Reported Elsewhere as Investments</t>
        </is>
      </c>
      <c r="C563" s="40" t="inlineStr">
        <is>
          <t>Enter Financial Liability: Amortised Cost - Financial Derivatives Not Reported Elsewhere as Investments.</t>
        </is>
      </c>
      <c r="D563" s="40" t="inlineStr">
        <is>
          <t>Liabilities - Non Current Liabilities</t>
        </is>
      </c>
      <c r="E563" s="40" t="inlineStr">
        <is>
          <t>Prudential</t>
        </is>
      </c>
      <c r="F563" s="40" t="b">
        <v>0</v>
      </c>
      <c r="G563" s="40" t="inlineStr">
        <is>
          <t>FINS_GI_11 &lt;&gt; "Yes"</t>
        </is>
      </c>
      <c r="H563" s="40" t="inlineStr">
        <is>
          <t>“Pure Account Information Service Provider” (FINS_GI_11) is not “Yes”</t>
        </is>
      </c>
      <c r="I563" s="40" t="inlineStr">
        <is>
          <t>Conditional</t>
        </is>
      </c>
      <c r="J563" s="40" t="inlineStr">
        <is>
          <t>array</t>
        </is>
      </c>
      <c r="K563" s="40" t="inlineStr">
        <is>
          <t>number</t>
        </is>
      </c>
      <c r="L563" s="40" t="inlineStr">
        <is>
          <t>currency</t>
        </is>
      </c>
      <c r="M563" s="40" t="inlineStr"/>
      <c r="N563" s="40" t="inlineStr">
        <is>
          <t>195001</t>
        </is>
      </c>
      <c r="O563" s="40" t="inlineStr">
        <is>
          <t>0</t>
        </is>
      </c>
      <c r="P563" s="40" t="inlineStr"/>
      <c r="Q563" s="40" t="inlineStr"/>
      <c r="R563" s="40" t="inlineStr">
        <is>
          <t>1</t>
        </is>
      </c>
      <c r="S563" s="40" t="inlineStr"/>
      <c r="T563" s="40" t="inlineStr"/>
      <c r="U563" s="40" t="inlineStr"/>
    </row>
    <row r="564">
      <c r="A564" s="38" t="inlineStr">
        <is>
          <t>FINS_PR_563_v1</t>
        </is>
      </c>
      <c r="B564" s="39" t="inlineStr">
        <is>
          <t>Financial Liability: Amortised Cost - Financial Derivatives Not Reported Elsewhere as Investments</t>
        </is>
      </c>
      <c r="C564" s="39" t="inlineStr">
        <is>
          <t>Enter Financial Liability: Amortised Cost - Financial Derivatives Not Reported Elsewhere as Investments.</t>
        </is>
      </c>
      <c r="D564" s="39" t="inlineStr">
        <is>
          <t>Liabilities - Non Current Liabilities</t>
        </is>
      </c>
      <c r="E564" s="39" t="inlineStr">
        <is>
          <t>Prudential</t>
        </is>
      </c>
      <c r="F564" s="39" t="b">
        <v>0</v>
      </c>
      <c r="G564" s="39" t="inlineStr">
        <is>
          <t>FINS_GI_11 &lt;&gt; "Yes"</t>
        </is>
      </c>
      <c r="H564" s="39" t="inlineStr">
        <is>
          <t>“Pure Account Information Service Provider” (FINS_GI_11) is not “Yes”</t>
        </is>
      </c>
      <c r="I564" s="39" t="inlineStr">
        <is>
          <t>Conditional</t>
        </is>
      </c>
      <c r="J564" s="39" t="inlineStr">
        <is>
          <t>array</t>
        </is>
      </c>
      <c r="K564" s="39" t="inlineStr">
        <is>
          <t>number</t>
        </is>
      </c>
      <c r="L564" s="39" t="inlineStr">
        <is>
          <t>currency</t>
        </is>
      </c>
      <c r="M564" s="39" t="inlineStr"/>
      <c r="N564" s="39" t="inlineStr">
        <is>
          <t>195002</t>
        </is>
      </c>
      <c r="O564" s="39" t="inlineStr">
        <is>
          <t>0</t>
        </is>
      </c>
      <c r="P564" s="39" t="inlineStr"/>
      <c r="Q564" s="39" t="inlineStr"/>
      <c r="R564" s="39" t="inlineStr">
        <is>
          <t>1</t>
        </is>
      </c>
      <c r="S564" s="39" t="inlineStr"/>
      <c r="T564" s="39" t="inlineStr"/>
      <c r="U564" s="39" t="inlineStr"/>
    </row>
    <row r="565">
      <c r="A565" s="26" t="inlineStr">
        <is>
          <t>FINS_PR_564_v1</t>
        </is>
      </c>
      <c r="B565" s="40" t="inlineStr">
        <is>
          <t>Financial Liability: Amortised Cost - Other Financial Assets Not Reported Elsewhere as Investments</t>
        </is>
      </c>
      <c r="C565" s="40" t="inlineStr">
        <is>
          <t>Enter Financial Liability: Amortised Cost - Other Financial Assets Not Reported Elsewhere as Investments.</t>
        </is>
      </c>
      <c r="D565" s="40" t="inlineStr">
        <is>
          <t>Liabilities - Non Current Liabilities</t>
        </is>
      </c>
      <c r="E565" s="40" t="inlineStr">
        <is>
          <t>Prudential</t>
        </is>
      </c>
      <c r="F565" s="40" t="b">
        <v>0</v>
      </c>
      <c r="G565" s="40" t="inlineStr">
        <is>
          <t>FINS_GI_11 &lt;&gt; "Yes"</t>
        </is>
      </c>
      <c r="H565" s="40" t="inlineStr">
        <is>
          <t>“Pure Account Information Service Provider” (FINS_GI_11) is not “Yes”</t>
        </is>
      </c>
      <c r="I565" s="40" t="inlineStr">
        <is>
          <t>Conditional</t>
        </is>
      </c>
      <c r="J565" s="40" t="inlineStr">
        <is>
          <t>array</t>
        </is>
      </c>
      <c r="K565" s="40" t="inlineStr">
        <is>
          <t>number</t>
        </is>
      </c>
      <c r="L565" s="40" t="inlineStr">
        <is>
          <t>currency</t>
        </is>
      </c>
      <c r="M565" s="40" t="inlineStr"/>
      <c r="N565" s="40" t="inlineStr">
        <is>
          <t>195000</t>
        </is>
      </c>
      <c r="O565" s="40" t="inlineStr">
        <is>
          <t>0</t>
        </is>
      </c>
      <c r="P565" s="40" t="inlineStr"/>
      <c r="Q565" s="40" t="inlineStr"/>
      <c r="R565" s="40" t="inlineStr">
        <is>
          <t>1</t>
        </is>
      </c>
      <c r="S565" s="40" t="inlineStr"/>
      <c r="T565" s="40" t="inlineStr"/>
      <c r="U565" s="40" t="inlineStr"/>
    </row>
    <row r="566">
      <c r="A566" s="38" t="inlineStr">
        <is>
          <t>FINS_PR_565_v1</t>
        </is>
      </c>
      <c r="B566" s="39" t="inlineStr">
        <is>
          <t>Financial Liability: Amortised Cost - Other Financial Assets Not Reported Elsewhere as Investments</t>
        </is>
      </c>
      <c r="C566" s="39" t="inlineStr">
        <is>
          <t>Enter Financial Liability: Amortised Cost - Other Financial Assets Not Reported Elsewhere as Investments.</t>
        </is>
      </c>
      <c r="D566" s="39" t="inlineStr">
        <is>
          <t>Liabilities - Non Current Liabilities</t>
        </is>
      </c>
      <c r="E566" s="39" t="inlineStr">
        <is>
          <t>Prudential</t>
        </is>
      </c>
      <c r="F566" s="39" t="b">
        <v>0</v>
      </c>
      <c r="G566" s="39" t="inlineStr">
        <is>
          <t>FINS_GI_11 &lt;&gt; "Yes"</t>
        </is>
      </c>
      <c r="H566" s="39" t="inlineStr">
        <is>
          <t>“Pure Account Information Service Provider” (FINS_GI_11) is not “Yes”</t>
        </is>
      </c>
      <c r="I566" s="39" t="inlineStr">
        <is>
          <t>Conditional</t>
        </is>
      </c>
      <c r="J566" s="39" t="inlineStr">
        <is>
          <t>array</t>
        </is>
      </c>
      <c r="K566" s="39" t="inlineStr">
        <is>
          <t>number</t>
        </is>
      </c>
      <c r="L566" s="39" t="inlineStr">
        <is>
          <t>currency</t>
        </is>
      </c>
      <c r="M566" s="39" t="inlineStr"/>
      <c r="N566" s="39" t="inlineStr">
        <is>
          <t>195001</t>
        </is>
      </c>
      <c r="O566" s="39" t="inlineStr">
        <is>
          <t>0</t>
        </is>
      </c>
      <c r="P566" s="39" t="inlineStr"/>
      <c r="Q566" s="39" t="inlineStr"/>
      <c r="R566" s="39" t="inlineStr">
        <is>
          <t>1</t>
        </is>
      </c>
      <c r="S566" s="39" t="inlineStr"/>
      <c r="T566" s="39" t="inlineStr"/>
      <c r="U566" s="39" t="inlineStr"/>
    </row>
    <row r="567">
      <c r="A567" s="26" t="inlineStr">
        <is>
          <t>FINS_PR_566_v1</t>
        </is>
      </c>
      <c r="B567" s="40" t="inlineStr">
        <is>
          <t>Financial Liability: Amortised Cost - Other Financial Assets Not Reported Elsewhere as Investments</t>
        </is>
      </c>
      <c r="C567" s="40" t="inlineStr">
        <is>
          <t>Enter Financial Liability: Amortised Cost - Other Financial Assets Not Reported Elsewhere as Investments.</t>
        </is>
      </c>
      <c r="D567" s="40" t="inlineStr">
        <is>
          <t>Liabilities - Non Current Liabilities</t>
        </is>
      </c>
      <c r="E567" s="40" t="inlineStr">
        <is>
          <t>Prudential</t>
        </is>
      </c>
      <c r="F567" s="40" t="b">
        <v>0</v>
      </c>
      <c r="G567" s="40" t="inlineStr">
        <is>
          <t>FINS_GI_11 &lt;&gt; "Yes"</t>
        </is>
      </c>
      <c r="H567" s="40" t="inlineStr">
        <is>
          <t>“Pure Account Information Service Provider” (FINS_GI_11) is not “Yes”</t>
        </is>
      </c>
      <c r="I567" s="40" t="inlineStr">
        <is>
          <t>Conditional</t>
        </is>
      </c>
      <c r="J567" s="40" t="inlineStr">
        <is>
          <t>array</t>
        </is>
      </c>
      <c r="K567" s="40" t="inlineStr">
        <is>
          <t>number</t>
        </is>
      </c>
      <c r="L567" s="40" t="inlineStr">
        <is>
          <t>currency</t>
        </is>
      </c>
      <c r="M567" s="40" t="inlineStr"/>
      <c r="N567" s="40" t="inlineStr">
        <is>
          <t>195002</t>
        </is>
      </c>
      <c r="O567" s="40" t="inlineStr">
        <is>
          <t>0</t>
        </is>
      </c>
      <c r="P567" s="40" t="inlineStr"/>
      <c r="Q567" s="40" t="inlineStr"/>
      <c r="R567" s="40" t="inlineStr">
        <is>
          <t>1</t>
        </is>
      </c>
      <c r="S567" s="40" t="inlineStr"/>
      <c r="T567" s="40" t="inlineStr"/>
      <c r="U567" s="40" t="inlineStr"/>
    </row>
    <row r="568">
      <c r="A568" s="38" t="inlineStr">
        <is>
          <t>FINS_PR_567_v1</t>
        </is>
      </c>
      <c r="B568" s="39" t="inlineStr">
        <is>
          <t>Financial Liability:  Fair Value Through Profit or Loss (FVTPL) - Equity Securities Not Reported Elsewhere as Investments, were the holding is 10% or more</t>
        </is>
      </c>
      <c r="C568" s="39" t="inlineStr">
        <is>
          <t>Enter Financial Liability: Fair Value Through Profit or Loss (FVTPL) - Equity Securities Not Reported Elsewhere as Investments, were the holding is 10% or more.</t>
        </is>
      </c>
      <c r="D568" s="39" t="inlineStr">
        <is>
          <t>Liabilities - Non Current Liabilities</t>
        </is>
      </c>
      <c r="E568" s="39" t="inlineStr">
        <is>
          <t>Prudential</t>
        </is>
      </c>
      <c r="F568" s="39" t="b">
        <v>0</v>
      </c>
      <c r="G568" s="39" t="inlineStr">
        <is>
          <t>FINS_GI_11 &lt;&gt; "Yes"</t>
        </is>
      </c>
      <c r="H568" s="39" t="inlineStr">
        <is>
          <t>“Pure Account Information Service Provider” (FINS_GI_11) is not “Yes”</t>
        </is>
      </c>
      <c r="I568" s="39" t="inlineStr">
        <is>
          <t>Conditional</t>
        </is>
      </c>
      <c r="J568" s="39" t="inlineStr">
        <is>
          <t>array</t>
        </is>
      </c>
      <c r="K568" s="39" t="inlineStr">
        <is>
          <t>number</t>
        </is>
      </c>
      <c r="L568" s="39" t="inlineStr">
        <is>
          <t>currency</t>
        </is>
      </c>
      <c r="M568" s="39" t="inlineStr"/>
      <c r="N568" s="39" t="inlineStr">
        <is>
          <t>195002</t>
        </is>
      </c>
      <c r="O568" s="39" t="inlineStr">
        <is>
          <t>0</t>
        </is>
      </c>
      <c r="P568" s="39" t="inlineStr"/>
      <c r="Q568" s="39" t="inlineStr"/>
      <c r="R568" s="39" t="inlineStr">
        <is>
          <t>1</t>
        </is>
      </c>
      <c r="S568" s="39" t="inlineStr"/>
      <c r="T568" s="39" t="inlineStr"/>
      <c r="U568" s="39" t="inlineStr"/>
    </row>
    <row r="569">
      <c r="A569" s="26" t="inlineStr">
        <is>
          <t>FINS_PR_568_v1</t>
        </is>
      </c>
      <c r="B569" s="40" t="inlineStr">
        <is>
          <t>Financial Liability:  Fair Value Through Profit or Loss (FVTPL) - Equity Securities Not Reported Elsewhere as Investments, were the holding is 10% or more</t>
        </is>
      </c>
      <c r="C569" s="40" t="inlineStr">
        <is>
          <t>Enter Financial Liability: Fair Value Through Profit or Loss (FVTPL) - Equity Securities Not Reported Elsewhere as Investments, were the holding is 10% or more.</t>
        </is>
      </c>
      <c r="D569" s="40" t="inlineStr">
        <is>
          <t>Liabilities - Non Current Liabilities</t>
        </is>
      </c>
      <c r="E569" s="40" t="inlineStr">
        <is>
          <t>Prudential</t>
        </is>
      </c>
      <c r="F569" s="40" t="b">
        <v>0</v>
      </c>
      <c r="G569" s="40" t="inlineStr">
        <is>
          <t>FINS_GI_11 &lt;&gt; "Yes"</t>
        </is>
      </c>
      <c r="H569" s="40" t="inlineStr">
        <is>
          <t>“Pure Account Information Service Provider” (FINS_GI_11) is not “Yes”</t>
        </is>
      </c>
      <c r="I569" s="40" t="inlineStr">
        <is>
          <t>Conditional</t>
        </is>
      </c>
      <c r="J569" s="40" t="inlineStr">
        <is>
          <t>array</t>
        </is>
      </c>
      <c r="K569" s="40" t="inlineStr">
        <is>
          <t>number</t>
        </is>
      </c>
      <c r="L569" s="40" t="inlineStr">
        <is>
          <t>currency</t>
        </is>
      </c>
      <c r="M569" s="40" t="inlineStr"/>
      <c r="N569" s="40" t="inlineStr">
        <is>
          <t>195002</t>
        </is>
      </c>
      <c r="O569" s="40" t="inlineStr">
        <is>
          <t>0</t>
        </is>
      </c>
      <c r="P569" s="40" t="inlineStr"/>
      <c r="Q569" s="40" t="inlineStr"/>
      <c r="R569" s="40" t="inlineStr">
        <is>
          <t>1</t>
        </is>
      </c>
      <c r="S569" s="40" t="inlineStr"/>
      <c r="T569" s="40" t="inlineStr"/>
      <c r="U569" s="40" t="inlineStr"/>
    </row>
    <row r="570">
      <c r="A570" s="38" t="inlineStr">
        <is>
          <t>FINS_PR_569_v1</t>
        </is>
      </c>
      <c r="B570" s="39" t="inlineStr">
        <is>
          <t>Financial Liability:  Fair Value Through Profit or Loss (FVTPL) - Equity Securities Not Reported Elsewhere as Investments, were the holding is 10% or more</t>
        </is>
      </c>
      <c r="C570" s="39" t="inlineStr">
        <is>
          <t>Enter Financial Liability: Fair Value Through Profit or Loss (FVTPL) - Equity Securities Not Reported Elsewhere as Investments, were the holding is 10% or more.</t>
        </is>
      </c>
      <c r="D570" s="39" t="inlineStr">
        <is>
          <t>Liabilities - Non Current Liabilities</t>
        </is>
      </c>
      <c r="E570" s="39" t="inlineStr">
        <is>
          <t>Prudential</t>
        </is>
      </c>
      <c r="F570" s="39" t="b">
        <v>0</v>
      </c>
      <c r="G570" s="39" t="inlineStr">
        <is>
          <t>FINS_GI_11 &lt;&gt; "Yes"</t>
        </is>
      </c>
      <c r="H570" s="39" t="inlineStr">
        <is>
          <t>“Pure Account Information Service Provider” (FINS_GI_11) is not “Yes”</t>
        </is>
      </c>
      <c r="I570" s="39" t="inlineStr">
        <is>
          <t>Conditional</t>
        </is>
      </c>
      <c r="J570" s="39" t="inlineStr">
        <is>
          <t>array</t>
        </is>
      </c>
      <c r="K570" s="39" t="inlineStr">
        <is>
          <t>number</t>
        </is>
      </c>
      <c r="L570" s="39" t="inlineStr">
        <is>
          <t>currency</t>
        </is>
      </c>
      <c r="M570" s="39" t="inlineStr"/>
      <c r="N570" s="39" t="inlineStr">
        <is>
          <t>195002</t>
        </is>
      </c>
      <c r="O570" s="39" t="inlineStr">
        <is>
          <t>0</t>
        </is>
      </c>
      <c r="P570" s="39" t="inlineStr"/>
      <c r="Q570" s="39" t="inlineStr"/>
      <c r="R570" s="39" t="inlineStr">
        <is>
          <t>1</t>
        </is>
      </c>
      <c r="S570" s="39" t="inlineStr"/>
      <c r="T570" s="39" t="inlineStr"/>
      <c r="U570" s="39" t="inlineStr"/>
    </row>
    <row r="571">
      <c r="A571" s="26" t="inlineStr">
        <is>
          <t>FINS_PR_570_v1</t>
        </is>
      </c>
      <c r="B571" s="40" t="inlineStr">
        <is>
          <t>Financial Liability:  Fair Value Through Profit or Loss (FVTPL) - Equity Securities Not Reported Elsewhere as Investments, were the holding is less than 10%</t>
        </is>
      </c>
      <c r="C571" s="40" t="inlineStr">
        <is>
          <t>Enter Financial Liability: Fair Value Through Profit or Loss (FVTPL) - Equity Securities Not Reported Elsewhere as Investments, were the holding is less than 10%.</t>
        </is>
      </c>
      <c r="D571" s="40" t="inlineStr">
        <is>
          <t>Liabilities - Non Current Liabilities</t>
        </is>
      </c>
      <c r="E571" s="40" t="inlineStr">
        <is>
          <t>Prudential</t>
        </is>
      </c>
      <c r="F571" s="40" t="b">
        <v>0</v>
      </c>
      <c r="G571" s="40" t="inlineStr">
        <is>
          <t>FINS_GI_11 &lt;&gt; "Yes"</t>
        </is>
      </c>
      <c r="H571" s="40" t="inlineStr">
        <is>
          <t>“Pure Account Information Service Provider” (FINS_GI_11) is not “Yes”</t>
        </is>
      </c>
      <c r="I571" s="40" t="inlineStr">
        <is>
          <t>Conditional</t>
        </is>
      </c>
      <c r="J571" s="40" t="inlineStr">
        <is>
          <t>array</t>
        </is>
      </c>
      <c r="K571" s="40" t="inlineStr">
        <is>
          <t>number</t>
        </is>
      </c>
      <c r="L571" s="40" t="inlineStr">
        <is>
          <t>currency</t>
        </is>
      </c>
      <c r="M571" s="40" t="inlineStr"/>
      <c r="N571" s="40" t="inlineStr">
        <is>
          <t>195002</t>
        </is>
      </c>
      <c r="O571" s="40" t="inlineStr">
        <is>
          <t>0</t>
        </is>
      </c>
      <c r="P571" s="40" t="inlineStr"/>
      <c r="Q571" s="40" t="inlineStr"/>
      <c r="R571" s="40" t="inlineStr">
        <is>
          <t>1</t>
        </is>
      </c>
      <c r="S571" s="40" t="inlineStr"/>
      <c r="T571" s="40" t="inlineStr"/>
      <c r="U571" s="40" t="inlineStr"/>
    </row>
    <row r="572">
      <c r="A572" s="38" t="inlineStr">
        <is>
          <t>FINS_PR_571_v1</t>
        </is>
      </c>
      <c r="B572" s="39" t="inlineStr">
        <is>
          <t>Financial Liability:  Fair Value Through Profit or Loss (FVTPL) - Equity Securities Not Reported Elsewhere as Investments, were the holding is less than 10%</t>
        </is>
      </c>
      <c r="C572" s="39" t="inlineStr">
        <is>
          <t>Enter Financial Liability: Fair Value Through Profit or Loss (FVTPL) - Equity Securities Not Reported Elsewhere as Investments, were the holding is less than 10%.</t>
        </is>
      </c>
      <c r="D572" s="39" t="inlineStr">
        <is>
          <t>Liabilities - Non Current Liabilities</t>
        </is>
      </c>
      <c r="E572" s="39" t="inlineStr">
        <is>
          <t>Prudential</t>
        </is>
      </c>
      <c r="F572" s="39" t="b">
        <v>0</v>
      </c>
      <c r="G572" s="39" t="inlineStr">
        <is>
          <t>FINS_GI_11 &lt;&gt; "Yes"</t>
        </is>
      </c>
      <c r="H572" s="39" t="inlineStr">
        <is>
          <t>“Pure Account Information Service Provider” (FINS_GI_11) is not “Yes”</t>
        </is>
      </c>
      <c r="I572" s="39" t="inlineStr">
        <is>
          <t>Conditional</t>
        </is>
      </c>
      <c r="J572" s="39" t="inlineStr">
        <is>
          <t>array</t>
        </is>
      </c>
      <c r="K572" s="39" t="inlineStr">
        <is>
          <t>number</t>
        </is>
      </c>
      <c r="L572" s="39" t="inlineStr">
        <is>
          <t>currency</t>
        </is>
      </c>
      <c r="M572" s="39" t="inlineStr"/>
      <c r="N572" s="39" t="inlineStr">
        <is>
          <t>195002</t>
        </is>
      </c>
      <c r="O572" s="39" t="inlineStr">
        <is>
          <t>0</t>
        </is>
      </c>
      <c r="P572" s="39" t="inlineStr"/>
      <c r="Q572" s="39" t="inlineStr"/>
      <c r="R572" s="39" t="inlineStr">
        <is>
          <t>1</t>
        </is>
      </c>
      <c r="S572" s="39" t="inlineStr"/>
      <c r="T572" s="39" t="inlineStr"/>
      <c r="U572" s="39" t="inlineStr"/>
    </row>
    <row r="573">
      <c r="A573" s="26" t="inlineStr">
        <is>
          <t>FINS_PR_572_v1</t>
        </is>
      </c>
      <c r="B573" s="40" t="inlineStr">
        <is>
          <t>Financial Liability:  Fair Value Through Profit or Loss (FVTPL) - Equity Securities Not Reported Elsewhere as Investments, were the holding is less than 10%</t>
        </is>
      </c>
      <c r="C573" s="40" t="inlineStr">
        <is>
          <t>Enter Financial Liability: Fair Value Through Profit or Loss (FVTPL) - Equity Securities Not Reported Elsewhere as Investments, were the holding is less than 10%.</t>
        </is>
      </c>
      <c r="D573" s="40" t="inlineStr">
        <is>
          <t>Liabilities - Non Current Liabilities</t>
        </is>
      </c>
      <c r="E573" s="40" t="inlineStr">
        <is>
          <t>Prudential</t>
        </is>
      </c>
      <c r="F573" s="40" t="b">
        <v>0</v>
      </c>
      <c r="G573" s="40" t="inlineStr">
        <is>
          <t>FINS_GI_11 &lt;&gt; "Yes"</t>
        </is>
      </c>
      <c r="H573" s="40" t="inlineStr">
        <is>
          <t>“Pure Account Information Service Provider” (FINS_GI_11) is not “Yes”</t>
        </is>
      </c>
      <c r="I573" s="40" t="inlineStr">
        <is>
          <t>Conditional</t>
        </is>
      </c>
      <c r="J573" s="40" t="inlineStr">
        <is>
          <t>array</t>
        </is>
      </c>
      <c r="K573" s="40" t="inlineStr">
        <is>
          <t>number</t>
        </is>
      </c>
      <c r="L573" s="40" t="inlineStr">
        <is>
          <t>currency</t>
        </is>
      </c>
      <c r="M573" s="40" t="inlineStr"/>
      <c r="N573" s="40" t="inlineStr">
        <is>
          <t>195002</t>
        </is>
      </c>
      <c r="O573" s="40" t="inlineStr">
        <is>
          <t>0</t>
        </is>
      </c>
      <c r="P573" s="40" t="inlineStr"/>
      <c r="Q573" s="40" t="inlineStr"/>
      <c r="R573" s="40" t="inlineStr">
        <is>
          <t>1</t>
        </is>
      </c>
      <c r="S573" s="40" t="inlineStr"/>
      <c r="T573" s="40" t="inlineStr"/>
      <c r="U573" s="40" t="inlineStr"/>
    </row>
    <row r="574">
      <c r="A574" s="38" t="inlineStr">
        <is>
          <t>FINS_PR_573_v1</t>
        </is>
      </c>
      <c r="B574" s="39" t="inlineStr">
        <is>
          <t>Financial Liability:  Fair Value Through Profit or Loss (FVTPL) - Debt Securities Not Reported Elsewhere as Investments</t>
        </is>
      </c>
      <c r="C574" s="39" t="inlineStr">
        <is>
          <t>Enter Financial Liability: Fair Value Through Profit or Loss (FVTPL) - Debt Securities Not Reported Elsewhere as Investments.</t>
        </is>
      </c>
      <c r="D574" s="39" t="inlineStr">
        <is>
          <t>Liabilities - Non Current Liabilities</t>
        </is>
      </c>
      <c r="E574" s="39" t="inlineStr">
        <is>
          <t>Prudential</t>
        </is>
      </c>
      <c r="F574" s="39" t="b">
        <v>0</v>
      </c>
      <c r="G574" s="39" t="inlineStr">
        <is>
          <t>FINS_GI_11 &lt;&gt; "Yes"</t>
        </is>
      </c>
      <c r="H574" s="39" t="inlineStr">
        <is>
          <t>“Pure Account Information Service Provider” (FINS_GI_11) is not “Yes”</t>
        </is>
      </c>
      <c r="I574" s="39" t="inlineStr">
        <is>
          <t>Conditional</t>
        </is>
      </c>
      <c r="J574" s="39" t="inlineStr">
        <is>
          <t>array</t>
        </is>
      </c>
      <c r="K574" s="39" t="inlineStr">
        <is>
          <t>number</t>
        </is>
      </c>
      <c r="L574" s="39" t="inlineStr">
        <is>
          <t>currency</t>
        </is>
      </c>
      <c r="M574" s="39" t="inlineStr"/>
      <c r="N574" s="39" t="inlineStr">
        <is>
          <t>195002</t>
        </is>
      </c>
      <c r="O574" s="39" t="inlineStr">
        <is>
          <t>0</t>
        </is>
      </c>
      <c r="P574" s="39" t="inlineStr"/>
      <c r="Q574" s="39" t="inlineStr"/>
      <c r="R574" s="39" t="inlineStr">
        <is>
          <t>1</t>
        </is>
      </c>
      <c r="S574" s="39" t="inlineStr"/>
      <c r="T574" s="39" t="inlineStr"/>
      <c r="U574" s="39" t="inlineStr"/>
    </row>
    <row r="575">
      <c r="A575" s="26" t="inlineStr">
        <is>
          <t>FINS_PR_574_v1</t>
        </is>
      </c>
      <c r="B575" s="40" t="inlineStr">
        <is>
          <t>Financial Liability:  Fair Value Through Profit or Loss (FVTPL) - Debt Securities Not Reported Elsewhere as Investments</t>
        </is>
      </c>
      <c r="C575" s="40" t="inlineStr">
        <is>
          <t>Enter Financial Liability: Fair Value Through Profit or Loss (FVTPL) - Debt Securities Not Reported Elsewhere as Investments.</t>
        </is>
      </c>
      <c r="D575" s="40" t="inlineStr">
        <is>
          <t>Liabilities - Non Current Liabilities</t>
        </is>
      </c>
      <c r="E575" s="40" t="inlineStr">
        <is>
          <t>Prudential</t>
        </is>
      </c>
      <c r="F575" s="40" t="b">
        <v>0</v>
      </c>
      <c r="G575" s="40" t="inlineStr">
        <is>
          <t>FINS_GI_11 &lt;&gt; "Yes"</t>
        </is>
      </c>
      <c r="H575" s="40" t="inlineStr">
        <is>
          <t>“Pure Account Information Service Provider” (FINS_GI_11) is not “Yes”</t>
        </is>
      </c>
      <c r="I575" s="40" t="inlineStr">
        <is>
          <t>Conditional</t>
        </is>
      </c>
      <c r="J575" s="40" t="inlineStr">
        <is>
          <t>array</t>
        </is>
      </c>
      <c r="K575" s="40" t="inlineStr">
        <is>
          <t>number</t>
        </is>
      </c>
      <c r="L575" s="40" t="inlineStr">
        <is>
          <t>currency</t>
        </is>
      </c>
      <c r="M575" s="40" t="inlineStr"/>
      <c r="N575" s="40" t="inlineStr">
        <is>
          <t>195002</t>
        </is>
      </c>
      <c r="O575" s="40" t="inlineStr">
        <is>
          <t>0</t>
        </is>
      </c>
      <c r="P575" s="40" t="inlineStr"/>
      <c r="Q575" s="40" t="inlineStr"/>
      <c r="R575" s="40" t="inlineStr">
        <is>
          <t>1</t>
        </is>
      </c>
      <c r="S575" s="40" t="inlineStr"/>
      <c r="T575" s="40" t="inlineStr"/>
      <c r="U575" s="40" t="inlineStr"/>
    </row>
    <row r="576">
      <c r="A576" s="38" t="inlineStr">
        <is>
          <t>FINS_PR_575_v1</t>
        </is>
      </c>
      <c r="B576" s="39" t="inlineStr">
        <is>
          <t>Financial Liability:  Fair Value Through Profit or Loss (FVTPL) - Debt Securities Not Reported Elsewhere as Investments</t>
        </is>
      </c>
      <c r="C576" s="39" t="inlineStr">
        <is>
          <t>Enter Financial Liability: Fair Value Through Profit or Loss (FVTPL) - Debt Securities Not Reported Elsewhere as Investments.</t>
        </is>
      </c>
      <c r="D576" s="39" t="inlineStr">
        <is>
          <t>Liabilities - Non Current Liabilities</t>
        </is>
      </c>
      <c r="E576" s="39" t="inlineStr">
        <is>
          <t>Prudential</t>
        </is>
      </c>
      <c r="F576" s="39" t="b">
        <v>0</v>
      </c>
      <c r="G576" s="39" t="inlineStr">
        <is>
          <t>FINS_GI_11 &lt;&gt; "Yes"</t>
        </is>
      </c>
      <c r="H576" s="39" t="inlineStr">
        <is>
          <t>“Pure Account Information Service Provider” (FINS_GI_11) is not “Yes”</t>
        </is>
      </c>
      <c r="I576" s="39" t="inlineStr">
        <is>
          <t>Conditional</t>
        </is>
      </c>
      <c r="J576" s="39" t="inlineStr">
        <is>
          <t>array</t>
        </is>
      </c>
      <c r="K576" s="39" t="inlineStr">
        <is>
          <t>number</t>
        </is>
      </c>
      <c r="L576" s="39" t="inlineStr">
        <is>
          <t>currency</t>
        </is>
      </c>
      <c r="M576" s="39" t="inlineStr"/>
      <c r="N576" s="39" t="inlineStr">
        <is>
          <t>195002</t>
        </is>
      </c>
      <c r="O576" s="39" t="inlineStr">
        <is>
          <t>0</t>
        </is>
      </c>
      <c r="P576" s="39" t="inlineStr"/>
      <c r="Q576" s="39" t="inlineStr"/>
      <c r="R576" s="39" t="inlineStr">
        <is>
          <t>1</t>
        </is>
      </c>
      <c r="S576" s="39" t="inlineStr"/>
      <c r="T576" s="39" t="inlineStr"/>
      <c r="U576" s="39" t="inlineStr"/>
    </row>
    <row r="577">
      <c r="A577" s="26" t="inlineStr">
        <is>
          <t>FINS_PR_576_v1</t>
        </is>
      </c>
      <c r="B577" s="40" t="inlineStr">
        <is>
          <t>Financial Liability:  Fair Value Through Profit or Loss (FVTPL) - Financial Derivatives Not Reported Elsewhere as Investments</t>
        </is>
      </c>
      <c r="C577" s="40" t="inlineStr">
        <is>
          <t>Enter Financial Liability: Fair Value Through Profit or Loss (FVTPL) - Financial Derivatives Not Reported Elsewhere as Investments.</t>
        </is>
      </c>
      <c r="D577" s="40" t="inlineStr">
        <is>
          <t>Liabilities - Non Current Liabilities</t>
        </is>
      </c>
      <c r="E577" s="40" t="inlineStr">
        <is>
          <t>Prudential</t>
        </is>
      </c>
      <c r="F577" s="40" t="b">
        <v>0</v>
      </c>
      <c r="G577" s="40" t="inlineStr">
        <is>
          <t>FINS_GI_11 &lt;&gt; "Yes"</t>
        </is>
      </c>
      <c r="H577" s="40" t="inlineStr">
        <is>
          <t>“Pure Account Information Service Provider” (FINS_GI_11) is not “Yes”</t>
        </is>
      </c>
      <c r="I577" s="40" t="inlineStr">
        <is>
          <t>Conditional</t>
        </is>
      </c>
      <c r="J577" s="40" t="inlineStr">
        <is>
          <t>array</t>
        </is>
      </c>
      <c r="K577" s="40" t="inlineStr">
        <is>
          <t>number</t>
        </is>
      </c>
      <c r="L577" s="40" t="inlineStr">
        <is>
          <t>currency</t>
        </is>
      </c>
      <c r="M577" s="40" t="inlineStr"/>
      <c r="N577" s="40" t="inlineStr">
        <is>
          <t>195002</t>
        </is>
      </c>
      <c r="O577" s="40" t="inlineStr">
        <is>
          <t>0</t>
        </is>
      </c>
      <c r="P577" s="40" t="inlineStr"/>
      <c r="Q577" s="40" t="inlineStr"/>
      <c r="R577" s="40" t="inlineStr">
        <is>
          <t>1</t>
        </is>
      </c>
      <c r="S577" s="40" t="inlineStr"/>
      <c r="T577" s="40" t="inlineStr"/>
      <c r="U577" s="40" t="inlineStr"/>
    </row>
    <row r="578">
      <c r="A578" s="38" t="inlineStr">
        <is>
          <t>FINS_PR_577_v1</t>
        </is>
      </c>
      <c r="B578" s="39" t="inlineStr">
        <is>
          <t>Financial Liability:  Fair Value Through Profit or Loss (FVTPL) - Financial Derivatives Not Reported Elsewhere as Investments</t>
        </is>
      </c>
      <c r="C578" s="39" t="inlineStr">
        <is>
          <t>Enter Financial Liability: Fair Value Through Profit or Loss (FVTPL) - Financial Derivatives Not Reported Elsewhere as Investments.</t>
        </is>
      </c>
      <c r="D578" s="39" t="inlineStr">
        <is>
          <t>Liabilities - Non Current Liabilities</t>
        </is>
      </c>
      <c r="E578" s="39" t="inlineStr">
        <is>
          <t>Prudential</t>
        </is>
      </c>
      <c r="F578" s="39" t="b">
        <v>0</v>
      </c>
      <c r="G578" s="39" t="inlineStr">
        <is>
          <t>FINS_GI_11 &lt;&gt; "Yes"</t>
        </is>
      </c>
      <c r="H578" s="39" t="inlineStr">
        <is>
          <t>“Pure Account Information Service Provider” (FINS_GI_11) is not “Yes”</t>
        </is>
      </c>
      <c r="I578" s="39" t="inlineStr">
        <is>
          <t>Conditional</t>
        </is>
      </c>
      <c r="J578" s="39" t="inlineStr">
        <is>
          <t>array</t>
        </is>
      </c>
      <c r="K578" s="39" t="inlineStr">
        <is>
          <t>number</t>
        </is>
      </c>
      <c r="L578" s="39" t="inlineStr">
        <is>
          <t>currency</t>
        </is>
      </c>
      <c r="M578" s="39" t="inlineStr"/>
      <c r="N578" s="39" t="inlineStr">
        <is>
          <t>195002</t>
        </is>
      </c>
      <c r="O578" s="39" t="inlineStr">
        <is>
          <t>0</t>
        </is>
      </c>
      <c r="P578" s="39" t="inlineStr"/>
      <c r="Q578" s="39" t="inlineStr"/>
      <c r="R578" s="39" t="inlineStr">
        <is>
          <t>1</t>
        </is>
      </c>
      <c r="S578" s="39" t="inlineStr"/>
      <c r="T578" s="39" t="inlineStr"/>
      <c r="U578" s="39" t="inlineStr"/>
    </row>
    <row r="579">
      <c r="A579" s="26" t="inlineStr">
        <is>
          <t>FINS_PR_578_v1</t>
        </is>
      </c>
      <c r="B579" s="40" t="inlineStr">
        <is>
          <t>Financial Liability:  Fair Value Through Profit or Loss (FVTPL) - Financial Derivatives Not Reported Elsewhere as Investments</t>
        </is>
      </c>
      <c r="C579" s="40" t="inlineStr">
        <is>
          <t>Enter Financial Liability: Fair Value Through Profit or Loss (FVTPL) - Financial Derivatives Not Reported Elsewhere as Investments.</t>
        </is>
      </c>
      <c r="D579" s="40" t="inlineStr">
        <is>
          <t>Liabilities - Non Current Liabilities</t>
        </is>
      </c>
      <c r="E579" s="40" t="inlineStr">
        <is>
          <t>Prudential</t>
        </is>
      </c>
      <c r="F579" s="40" t="b">
        <v>0</v>
      </c>
      <c r="G579" s="40" t="inlineStr">
        <is>
          <t>FINS_GI_11 &lt;&gt; "Yes"</t>
        </is>
      </c>
      <c r="H579" s="40" t="inlineStr">
        <is>
          <t>“Pure Account Information Service Provider” (FINS_GI_11) is not “Yes”</t>
        </is>
      </c>
      <c r="I579" s="40" t="inlineStr">
        <is>
          <t>Conditional</t>
        </is>
      </c>
      <c r="J579" s="40" t="inlineStr">
        <is>
          <t>array</t>
        </is>
      </c>
      <c r="K579" s="40" t="inlineStr">
        <is>
          <t>number</t>
        </is>
      </c>
      <c r="L579" s="40" t="inlineStr">
        <is>
          <t>currency</t>
        </is>
      </c>
      <c r="M579" s="40" t="inlineStr"/>
      <c r="N579" s="40" t="inlineStr">
        <is>
          <t>195002</t>
        </is>
      </c>
      <c r="O579" s="40" t="inlineStr">
        <is>
          <t>0</t>
        </is>
      </c>
      <c r="P579" s="40" t="inlineStr"/>
      <c r="Q579" s="40" t="inlineStr"/>
      <c r="R579" s="40" t="inlineStr">
        <is>
          <t>1</t>
        </is>
      </c>
      <c r="S579" s="40" t="inlineStr"/>
      <c r="T579" s="40" t="inlineStr"/>
      <c r="U579" s="40" t="inlineStr"/>
    </row>
    <row r="580">
      <c r="A580" s="38" t="inlineStr">
        <is>
          <t>FINS_PR_579_v1</t>
        </is>
      </c>
      <c r="B580" s="39" t="inlineStr">
        <is>
          <t>Financial Liability:  Fair Value Through Profit or Loss (FVTPL) - Other Financial Assets Not Reported Elsewhere as Investments</t>
        </is>
      </c>
      <c r="C580" s="39" t="inlineStr">
        <is>
          <t>Enter Financial Liability: Fair Value Through Profit or Loss (FVTPL) - Other Financial Assets Not Reported Elsewhere as Investments.</t>
        </is>
      </c>
      <c r="D580" s="39" t="inlineStr">
        <is>
          <t>Liabilities - Non Current Liabilities</t>
        </is>
      </c>
      <c r="E580" s="39" t="inlineStr">
        <is>
          <t>Prudential</t>
        </is>
      </c>
      <c r="F580" s="39" t="b">
        <v>0</v>
      </c>
      <c r="G580" s="39" t="inlineStr">
        <is>
          <t>FINS_GI_11 &lt;&gt; "Yes"</t>
        </is>
      </c>
      <c r="H580" s="39" t="inlineStr">
        <is>
          <t>“Pure Account Information Service Provider” (FINS_GI_11) is not “Yes”</t>
        </is>
      </c>
      <c r="I580" s="39" t="inlineStr">
        <is>
          <t>Conditional</t>
        </is>
      </c>
      <c r="J580" s="39" t="inlineStr">
        <is>
          <t>array</t>
        </is>
      </c>
      <c r="K580" s="39" t="inlineStr">
        <is>
          <t>number</t>
        </is>
      </c>
      <c r="L580" s="39" t="inlineStr">
        <is>
          <t>currency</t>
        </is>
      </c>
      <c r="M580" s="39" t="inlineStr"/>
      <c r="N580" s="39" t="inlineStr">
        <is>
          <t>195002</t>
        </is>
      </c>
      <c r="O580" s="39" t="inlineStr">
        <is>
          <t>0</t>
        </is>
      </c>
      <c r="P580" s="39" t="inlineStr"/>
      <c r="Q580" s="39" t="inlineStr"/>
      <c r="R580" s="39" t="inlineStr">
        <is>
          <t>1</t>
        </is>
      </c>
      <c r="S580" s="39" t="inlineStr"/>
      <c r="T580" s="39" t="inlineStr"/>
      <c r="U580" s="39" t="inlineStr"/>
    </row>
    <row r="581">
      <c r="A581" s="26" t="inlineStr">
        <is>
          <t>FINS_PR_580_v1</t>
        </is>
      </c>
      <c r="B581" s="40" t="inlineStr">
        <is>
          <t>Financial Liability:  Fair Value Through Profit or Loss (FVTPL) - Other Financial Assets Not Reported Elsewhere as Investments</t>
        </is>
      </c>
      <c r="C581" s="40" t="inlineStr">
        <is>
          <t>Enter Financial Liability: Fair Value Through Profit or Loss (FVTPL) - Other Financial Assets Not Reported Elsewhere as Investments.</t>
        </is>
      </c>
      <c r="D581" s="40" t="inlineStr">
        <is>
          <t>Liabilities - Non Current Liabilities</t>
        </is>
      </c>
      <c r="E581" s="40" t="inlineStr">
        <is>
          <t>Prudential</t>
        </is>
      </c>
      <c r="F581" s="40" t="b">
        <v>0</v>
      </c>
      <c r="G581" s="40" t="inlineStr">
        <is>
          <t>FINS_GI_11 &lt;&gt; "Yes"</t>
        </is>
      </c>
      <c r="H581" s="40" t="inlineStr">
        <is>
          <t>“Pure Account Information Service Provider” (FINS_GI_11) is not “Yes”</t>
        </is>
      </c>
      <c r="I581" s="40" t="inlineStr">
        <is>
          <t>Conditional</t>
        </is>
      </c>
      <c r="J581" s="40" t="inlineStr">
        <is>
          <t>array</t>
        </is>
      </c>
      <c r="K581" s="40" t="inlineStr">
        <is>
          <t>number</t>
        </is>
      </c>
      <c r="L581" s="40" t="inlineStr">
        <is>
          <t>currency</t>
        </is>
      </c>
      <c r="M581" s="40" t="inlineStr"/>
      <c r="N581" s="40" t="inlineStr">
        <is>
          <t>195002</t>
        </is>
      </c>
      <c r="O581" s="40" t="inlineStr">
        <is>
          <t>0</t>
        </is>
      </c>
      <c r="P581" s="40" t="inlineStr"/>
      <c r="Q581" s="40" t="inlineStr"/>
      <c r="R581" s="40" t="inlineStr">
        <is>
          <t>1</t>
        </is>
      </c>
      <c r="S581" s="40" t="inlineStr"/>
      <c r="T581" s="40" t="inlineStr"/>
      <c r="U581" s="40" t="inlineStr"/>
    </row>
    <row r="582">
      <c r="A582" s="38" t="inlineStr">
        <is>
          <t>FINS_PR_581_v1</t>
        </is>
      </c>
      <c r="B582" s="39" t="inlineStr">
        <is>
          <t>Financial Liability:  Fair Value Through Profit or Loss (FVTPL) - Other Financial Assets Not Reported Elsewhere as Investments</t>
        </is>
      </c>
      <c r="C582" s="39" t="inlineStr">
        <is>
          <t>Enter Financial Liability: Fair Value Through Profit or Loss (FVTPL) - Other Financial Assets Not Reported Elsewhere as Investments.</t>
        </is>
      </c>
      <c r="D582" s="39" t="inlineStr">
        <is>
          <t>Liabilities - Non Current Liabilities</t>
        </is>
      </c>
      <c r="E582" s="39" t="inlineStr">
        <is>
          <t>Prudential</t>
        </is>
      </c>
      <c r="F582" s="39" t="b">
        <v>0</v>
      </c>
      <c r="G582" s="39" t="inlineStr">
        <is>
          <t>FINS_GI_11 &lt;&gt; "Yes"</t>
        </is>
      </c>
      <c r="H582" s="39" t="inlineStr">
        <is>
          <t>“Pure Account Information Service Provider” (FINS_GI_11) is not “Yes”</t>
        </is>
      </c>
      <c r="I582" s="39" t="inlineStr">
        <is>
          <t>Conditional</t>
        </is>
      </c>
      <c r="J582" s="39" t="inlineStr">
        <is>
          <t>array</t>
        </is>
      </c>
      <c r="K582" s="39" t="inlineStr">
        <is>
          <t>number</t>
        </is>
      </c>
      <c r="L582" s="39" t="inlineStr">
        <is>
          <t>currency</t>
        </is>
      </c>
      <c r="M582" s="39" t="inlineStr"/>
      <c r="N582" s="39" t="inlineStr">
        <is>
          <t>195002</t>
        </is>
      </c>
      <c r="O582" s="39" t="inlineStr">
        <is>
          <t>0</t>
        </is>
      </c>
      <c r="P582" s="39" t="inlineStr"/>
      <c r="Q582" s="39" t="inlineStr"/>
      <c r="R582" s="39" t="inlineStr">
        <is>
          <t>1</t>
        </is>
      </c>
      <c r="S582" s="39" t="inlineStr"/>
      <c r="T582" s="39" t="inlineStr"/>
      <c r="U582" s="39" t="inlineStr"/>
    </row>
    <row r="583">
      <c r="A583" s="26" t="inlineStr">
        <is>
          <t>FINS_PR_582_v1</t>
        </is>
      </c>
      <c r="B583" s="40" t="inlineStr">
        <is>
          <t>Financial Liability: Fair Value Through Other Comprehensive Income (FVOCI)  - Equity Securities Not Reported Elsewhere as Investments, were the holding is 10% or more</t>
        </is>
      </c>
      <c r="C583" s="40" t="inlineStr">
        <is>
          <t>Enter Financial Liability: Fair Value Through Other Comprehensive Income (FVOCI) - Equity Securities Not Reported Elsewhere as Investments, were the holding is 10% or more.</t>
        </is>
      </c>
      <c r="D583" s="40" t="inlineStr">
        <is>
          <t>Liabilities - Non Current Liabilities</t>
        </is>
      </c>
      <c r="E583" s="40" t="inlineStr">
        <is>
          <t>Prudential</t>
        </is>
      </c>
      <c r="F583" s="40" t="b">
        <v>0</v>
      </c>
      <c r="G583" s="40" t="inlineStr">
        <is>
          <t>FINS_GI_11 &lt;&gt; "Yes"</t>
        </is>
      </c>
      <c r="H583" s="40" t="inlineStr">
        <is>
          <t>“Pure Account Information Service Provider” (FINS_GI_11) is not “Yes”</t>
        </is>
      </c>
      <c r="I583" s="40" t="inlineStr">
        <is>
          <t>Conditional</t>
        </is>
      </c>
      <c r="J583" s="40" t="inlineStr">
        <is>
          <t>array</t>
        </is>
      </c>
      <c r="K583" s="40" t="inlineStr">
        <is>
          <t>number</t>
        </is>
      </c>
      <c r="L583" s="40" t="inlineStr">
        <is>
          <t>currency</t>
        </is>
      </c>
      <c r="M583" s="40" t="inlineStr"/>
      <c r="N583" s="40" t="inlineStr">
        <is>
          <t>195002</t>
        </is>
      </c>
      <c r="O583" s="40" t="inlineStr">
        <is>
          <t>0</t>
        </is>
      </c>
      <c r="P583" s="40" t="inlineStr"/>
      <c r="Q583" s="40" t="inlineStr"/>
      <c r="R583" s="40" t="inlineStr">
        <is>
          <t>1</t>
        </is>
      </c>
      <c r="S583" s="40" t="inlineStr"/>
      <c r="T583" s="40" t="inlineStr"/>
      <c r="U583" s="40" t="inlineStr"/>
    </row>
    <row r="584">
      <c r="A584" s="38" t="inlineStr">
        <is>
          <t>FINS_PR_583_v1</t>
        </is>
      </c>
      <c r="B584" s="39" t="inlineStr">
        <is>
          <t>Financial Liability: Fair Value Through Other Comprehensive Income (FVOCI)  - Equity Securities Not Reported Elsewhere as Investments, were the holding is 10% or more</t>
        </is>
      </c>
      <c r="C584" s="39" t="inlineStr">
        <is>
          <t>Enter Financial Liability: Fair Value Through Other Comprehensive Income (FVOCI) - Equity Securities Not Reported Elsewhere as Investments, were the holding is 10% or more.</t>
        </is>
      </c>
      <c r="D584" s="39" t="inlineStr">
        <is>
          <t>Liabilities - Non Current Liabilities</t>
        </is>
      </c>
      <c r="E584" s="39" t="inlineStr">
        <is>
          <t>Prudential</t>
        </is>
      </c>
      <c r="F584" s="39" t="b">
        <v>0</v>
      </c>
      <c r="G584" s="39" t="inlineStr">
        <is>
          <t>FINS_GI_11 &lt;&gt; "Yes"</t>
        </is>
      </c>
      <c r="H584" s="39" t="inlineStr">
        <is>
          <t>“Pure Account Information Service Provider” (FINS_GI_11) is not “Yes”</t>
        </is>
      </c>
      <c r="I584" s="39" t="inlineStr">
        <is>
          <t>Conditional</t>
        </is>
      </c>
      <c r="J584" s="39" t="inlineStr">
        <is>
          <t>array</t>
        </is>
      </c>
      <c r="K584" s="39" t="inlineStr">
        <is>
          <t>number</t>
        </is>
      </c>
      <c r="L584" s="39" t="inlineStr">
        <is>
          <t>currency</t>
        </is>
      </c>
      <c r="M584" s="39" t="inlineStr"/>
      <c r="N584" s="39" t="inlineStr">
        <is>
          <t>195002</t>
        </is>
      </c>
      <c r="O584" s="39" t="inlineStr">
        <is>
          <t>0</t>
        </is>
      </c>
      <c r="P584" s="39" t="inlineStr"/>
      <c r="Q584" s="39" t="inlineStr"/>
      <c r="R584" s="39" t="inlineStr">
        <is>
          <t>1</t>
        </is>
      </c>
      <c r="S584" s="39" t="inlineStr"/>
      <c r="T584" s="39" t="inlineStr"/>
      <c r="U584" s="39" t="inlineStr"/>
    </row>
    <row r="585">
      <c r="A585" s="26" t="inlineStr">
        <is>
          <t>FINS_PR_584_v1</t>
        </is>
      </c>
      <c r="B585" s="40" t="inlineStr">
        <is>
          <t>Financial Liability: Fair Value Through Other Comprehensive Income (FVOCI)  - Equity Securities Not Reported Elsewhere as Investments, were the holding is 10% or more</t>
        </is>
      </c>
      <c r="C585" s="40" t="inlineStr">
        <is>
          <t>Enter Financial Liability: Fair Value Through Other Comprehensive Income (FVOCI) - Equity Securities Not Reported Elsewhere as Investments, were the holding is 10% or more.</t>
        </is>
      </c>
      <c r="D585" s="40" t="inlineStr">
        <is>
          <t>Liabilities - Non Current Liabilities</t>
        </is>
      </c>
      <c r="E585" s="40" t="inlineStr">
        <is>
          <t>Prudential</t>
        </is>
      </c>
      <c r="F585" s="40" t="b">
        <v>0</v>
      </c>
      <c r="G585" s="40" t="inlineStr">
        <is>
          <t>FINS_GI_11 &lt;&gt; "Yes"</t>
        </is>
      </c>
      <c r="H585" s="40" t="inlineStr">
        <is>
          <t>“Pure Account Information Service Provider” (FINS_GI_11) is not “Yes”</t>
        </is>
      </c>
      <c r="I585" s="40" t="inlineStr">
        <is>
          <t>Conditional</t>
        </is>
      </c>
      <c r="J585" s="40" t="inlineStr">
        <is>
          <t>array</t>
        </is>
      </c>
      <c r="K585" s="40" t="inlineStr">
        <is>
          <t>number</t>
        </is>
      </c>
      <c r="L585" s="40" t="inlineStr">
        <is>
          <t>currency</t>
        </is>
      </c>
      <c r="M585" s="40" t="inlineStr"/>
      <c r="N585" s="40" t="inlineStr">
        <is>
          <t>195002</t>
        </is>
      </c>
      <c r="O585" s="40" t="inlineStr">
        <is>
          <t>0</t>
        </is>
      </c>
      <c r="P585" s="40" t="inlineStr"/>
      <c r="Q585" s="40" t="inlineStr"/>
      <c r="R585" s="40" t="inlineStr">
        <is>
          <t>1</t>
        </is>
      </c>
      <c r="S585" s="40" t="inlineStr"/>
      <c r="T585" s="40" t="inlineStr"/>
      <c r="U585" s="40" t="inlineStr"/>
    </row>
    <row r="586">
      <c r="A586" s="38" t="inlineStr">
        <is>
          <t>FINS_PR_585_v1</t>
        </is>
      </c>
      <c r="B586" s="39" t="inlineStr">
        <is>
          <t>Financial Liability: Fair Value Through Other Comprehensive Income (FVOCI)  - Equity Securities Not Reported Elsewhere as Investments, were the holding is less than 10%</t>
        </is>
      </c>
      <c r="C586" s="39" t="inlineStr">
        <is>
          <t>Enter Financial Liability: Fair Value Through Other Comprehensive Income (FVOCI) - Equity Securities Not Reported Elsewhere as Investments, were the holding is less than 10%.</t>
        </is>
      </c>
      <c r="D586" s="39" t="inlineStr">
        <is>
          <t>Liabilities - Non Current Liabilities</t>
        </is>
      </c>
      <c r="E586" s="39" t="inlineStr">
        <is>
          <t>Prudential</t>
        </is>
      </c>
      <c r="F586" s="39" t="b">
        <v>0</v>
      </c>
      <c r="G586" s="39" t="inlineStr">
        <is>
          <t>FINS_GI_11 &lt;&gt; "Yes"</t>
        </is>
      </c>
      <c r="H586" s="39" t="inlineStr">
        <is>
          <t>“Pure Account Information Service Provider” (FINS_GI_11) is not “Yes”</t>
        </is>
      </c>
      <c r="I586" s="39" t="inlineStr">
        <is>
          <t>Conditional</t>
        </is>
      </c>
      <c r="J586" s="39" t="inlineStr">
        <is>
          <t>array</t>
        </is>
      </c>
      <c r="K586" s="39" t="inlineStr">
        <is>
          <t>number</t>
        </is>
      </c>
      <c r="L586" s="39" t="inlineStr">
        <is>
          <t>currency</t>
        </is>
      </c>
      <c r="M586" s="39" t="inlineStr"/>
      <c r="N586" s="39" t="inlineStr">
        <is>
          <t>195002</t>
        </is>
      </c>
      <c r="O586" s="39" t="inlineStr">
        <is>
          <t>0</t>
        </is>
      </c>
      <c r="P586" s="39" t="inlineStr"/>
      <c r="Q586" s="39" t="inlineStr"/>
      <c r="R586" s="39" t="inlineStr">
        <is>
          <t>1</t>
        </is>
      </c>
      <c r="S586" s="39" t="inlineStr"/>
      <c r="T586" s="39" t="inlineStr"/>
      <c r="U586" s="39" t="inlineStr"/>
    </row>
    <row r="587">
      <c r="A587" s="26" t="inlineStr">
        <is>
          <t>FINS_PR_586_v1</t>
        </is>
      </c>
      <c r="B587" s="40" t="inlineStr">
        <is>
          <t>Financial Liability: Fair Value Through Other Comprehensive Income (FVOCI)  - Equity Securities Not Reported Elsewhere as Investments, were the holding is less than 10%</t>
        </is>
      </c>
      <c r="C587" s="40" t="inlineStr">
        <is>
          <t>Enter Financial Liability: Fair Value Through Other Comprehensive Income (FVOCI) - Equity Securities Not Reported Elsewhere as Investments, were the holding is less than 10%.</t>
        </is>
      </c>
      <c r="D587" s="40" t="inlineStr">
        <is>
          <t>Liabilities - Non Current Liabilities</t>
        </is>
      </c>
      <c r="E587" s="40" t="inlineStr">
        <is>
          <t>Prudential</t>
        </is>
      </c>
      <c r="F587" s="40" t="b">
        <v>0</v>
      </c>
      <c r="G587" s="40" t="inlineStr">
        <is>
          <t>FINS_GI_11 &lt;&gt; "Yes"</t>
        </is>
      </c>
      <c r="H587" s="40" t="inlineStr">
        <is>
          <t>“Pure Account Information Service Provider” (FINS_GI_11) is not “Yes”</t>
        </is>
      </c>
      <c r="I587" s="40" t="inlineStr">
        <is>
          <t>Conditional</t>
        </is>
      </c>
      <c r="J587" s="40" t="inlineStr">
        <is>
          <t>array</t>
        </is>
      </c>
      <c r="K587" s="40" t="inlineStr">
        <is>
          <t>number</t>
        </is>
      </c>
      <c r="L587" s="40" t="inlineStr">
        <is>
          <t>currency</t>
        </is>
      </c>
      <c r="M587" s="40" t="inlineStr"/>
      <c r="N587" s="40" t="inlineStr">
        <is>
          <t>195002</t>
        </is>
      </c>
      <c r="O587" s="40" t="inlineStr">
        <is>
          <t>0</t>
        </is>
      </c>
      <c r="P587" s="40" t="inlineStr"/>
      <c r="Q587" s="40" t="inlineStr"/>
      <c r="R587" s="40" t="inlineStr">
        <is>
          <t>1</t>
        </is>
      </c>
      <c r="S587" s="40" t="inlineStr"/>
      <c r="T587" s="40" t="inlineStr"/>
      <c r="U587" s="40" t="inlineStr"/>
    </row>
    <row r="588">
      <c r="A588" s="38" t="inlineStr">
        <is>
          <t>FINS_PR_587_v1</t>
        </is>
      </c>
      <c r="B588" s="39" t="inlineStr">
        <is>
          <t>Financial Liability: Fair Value Through Other Comprehensive Income (FVOCI)  - Equity Securities Not Reported Elsewhere as Investments, were the holding is less than 10%</t>
        </is>
      </c>
      <c r="C588" s="39" t="inlineStr">
        <is>
          <t>Enter Financial Liability: Fair Value Through Other Comprehensive Income (FVOCI) - Equity Securities Not Reported Elsewhere as Investments, were the holding is less than 10%.</t>
        </is>
      </c>
      <c r="D588" s="39" t="inlineStr">
        <is>
          <t>Liabilities - Non Current Liabilities</t>
        </is>
      </c>
      <c r="E588" s="39" t="inlineStr">
        <is>
          <t>Prudential</t>
        </is>
      </c>
      <c r="F588" s="39" t="b">
        <v>0</v>
      </c>
      <c r="G588" s="39" t="inlineStr">
        <is>
          <t>FINS_GI_11 &lt;&gt; "Yes"</t>
        </is>
      </c>
      <c r="H588" s="39" t="inlineStr">
        <is>
          <t>“Pure Account Information Service Provider” (FINS_GI_11) is not “Yes”</t>
        </is>
      </c>
      <c r="I588" s="39" t="inlineStr">
        <is>
          <t>Conditional</t>
        </is>
      </c>
      <c r="J588" s="39" t="inlineStr">
        <is>
          <t>array</t>
        </is>
      </c>
      <c r="K588" s="39" t="inlineStr">
        <is>
          <t>number</t>
        </is>
      </c>
      <c r="L588" s="39" t="inlineStr">
        <is>
          <t>currency</t>
        </is>
      </c>
      <c r="M588" s="39" t="inlineStr"/>
      <c r="N588" s="39" t="inlineStr">
        <is>
          <t>195002</t>
        </is>
      </c>
      <c r="O588" s="39" t="inlineStr">
        <is>
          <t>0</t>
        </is>
      </c>
      <c r="P588" s="39" t="inlineStr"/>
      <c r="Q588" s="39" t="inlineStr"/>
      <c r="R588" s="39" t="inlineStr">
        <is>
          <t>1</t>
        </is>
      </c>
      <c r="S588" s="39" t="inlineStr"/>
      <c r="T588" s="39" t="inlineStr"/>
      <c r="U588" s="39" t="inlineStr"/>
    </row>
    <row r="589">
      <c r="A589" s="26" t="inlineStr">
        <is>
          <t>FINS_PR_588_v1</t>
        </is>
      </c>
      <c r="B589" s="40" t="inlineStr">
        <is>
          <t>Financial Liability: Fair Value Through Other Comprehensive Income (FVOCI)  - Debt Securities Not Reported Elsewhere as Investments</t>
        </is>
      </c>
      <c r="C589" s="40" t="inlineStr">
        <is>
          <t>Enter Financial Liability: Fair Value Through Other Comprehensive Income (FVOCI) - Debt Securities Not Reported Elsewhere as Investments.</t>
        </is>
      </c>
      <c r="D589" s="40" t="inlineStr">
        <is>
          <t>Liabilities - Non Current Liabilities</t>
        </is>
      </c>
      <c r="E589" s="40" t="inlineStr">
        <is>
          <t>Prudential</t>
        </is>
      </c>
      <c r="F589" s="40" t="b">
        <v>0</v>
      </c>
      <c r="G589" s="40" t="inlineStr">
        <is>
          <t>FINS_GI_11 &lt;&gt; "Yes"</t>
        </is>
      </c>
      <c r="H589" s="40" t="inlineStr">
        <is>
          <t>“Pure Account Information Service Provider” (FINS_GI_11) is not “Yes”</t>
        </is>
      </c>
      <c r="I589" s="40" t="inlineStr">
        <is>
          <t>Conditional</t>
        </is>
      </c>
      <c r="J589" s="40" t="inlineStr">
        <is>
          <t>array</t>
        </is>
      </c>
      <c r="K589" s="40" t="inlineStr">
        <is>
          <t>number</t>
        </is>
      </c>
      <c r="L589" s="40" t="inlineStr">
        <is>
          <t>currency</t>
        </is>
      </c>
      <c r="M589" s="40" t="inlineStr"/>
      <c r="N589" s="40" t="inlineStr">
        <is>
          <t>195002</t>
        </is>
      </c>
      <c r="O589" s="40" t="inlineStr">
        <is>
          <t>0</t>
        </is>
      </c>
      <c r="P589" s="40" t="inlineStr"/>
      <c r="Q589" s="40" t="inlineStr"/>
      <c r="R589" s="40" t="inlineStr">
        <is>
          <t>1</t>
        </is>
      </c>
      <c r="S589" s="40" t="inlineStr"/>
      <c r="T589" s="40" t="inlineStr"/>
      <c r="U589" s="40" t="inlineStr"/>
    </row>
    <row r="590">
      <c r="A590" s="38" t="inlineStr">
        <is>
          <t>FINS_PR_589_v1</t>
        </is>
      </c>
      <c r="B590" s="39" t="inlineStr">
        <is>
          <t>Financial Liability: Fair Value Through Other Comprehensive Income (FVOCI)  - Debt Securities Not Reported Elsewhere as Investments</t>
        </is>
      </c>
      <c r="C590" s="39" t="inlineStr">
        <is>
          <t>Enter Financial Liability: Fair Value Through Other Comprehensive Income (FVOCI) - Debt Securities Not Reported Elsewhere as Investments.</t>
        </is>
      </c>
      <c r="D590" s="39" t="inlineStr">
        <is>
          <t>Liabilities - Non Current Liabilities</t>
        </is>
      </c>
      <c r="E590" s="39" t="inlineStr">
        <is>
          <t>Prudential</t>
        </is>
      </c>
      <c r="F590" s="39" t="b">
        <v>0</v>
      </c>
      <c r="G590" s="39" t="inlineStr">
        <is>
          <t>FINS_GI_11 &lt;&gt; "Yes"</t>
        </is>
      </c>
      <c r="H590" s="39" t="inlineStr">
        <is>
          <t>“Pure Account Information Service Provider” (FINS_GI_11) is not “Yes”</t>
        </is>
      </c>
      <c r="I590" s="39" t="inlineStr">
        <is>
          <t>Conditional</t>
        </is>
      </c>
      <c r="J590" s="39" t="inlineStr">
        <is>
          <t>array</t>
        </is>
      </c>
      <c r="K590" s="39" t="inlineStr">
        <is>
          <t>number</t>
        </is>
      </c>
      <c r="L590" s="39" t="inlineStr">
        <is>
          <t>currency</t>
        </is>
      </c>
      <c r="M590" s="39" t="inlineStr"/>
      <c r="N590" s="39" t="inlineStr">
        <is>
          <t>195002</t>
        </is>
      </c>
      <c r="O590" s="39" t="inlineStr">
        <is>
          <t>0</t>
        </is>
      </c>
      <c r="P590" s="39" t="inlineStr"/>
      <c r="Q590" s="39" t="inlineStr"/>
      <c r="R590" s="39" t="inlineStr">
        <is>
          <t>1</t>
        </is>
      </c>
      <c r="S590" s="39" t="inlineStr"/>
      <c r="T590" s="39" t="inlineStr"/>
      <c r="U590" s="39" t="inlineStr"/>
    </row>
    <row r="591">
      <c r="A591" s="26" t="inlineStr">
        <is>
          <t>FINS_PR_590_v1</t>
        </is>
      </c>
      <c r="B591" s="40" t="inlineStr">
        <is>
          <t>Financial Liability: Fair Value Through Other Comprehensive Income (FVOCI)  - Debt Securities Not Reported Elsewhere as Investments</t>
        </is>
      </c>
      <c r="C591" s="40" t="inlineStr">
        <is>
          <t>Enter Financial Liability: Fair Value Through Other Comprehensive Income (FVOCI) - Debt Securities Not Reported Elsewhere as Investments.</t>
        </is>
      </c>
      <c r="D591" s="40" t="inlineStr">
        <is>
          <t>Liabilities - Non Current Liabilities</t>
        </is>
      </c>
      <c r="E591" s="40" t="inlineStr">
        <is>
          <t>Prudential</t>
        </is>
      </c>
      <c r="F591" s="40" t="b">
        <v>0</v>
      </c>
      <c r="G591" s="40" t="inlineStr">
        <is>
          <t>FINS_GI_11 &lt;&gt; "Yes"</t>
        </is>
      </c>
      <c r="H591" s="40" t="inlineStr">
        <is>
          <t>“Pure Account Information Service Provider” (FINS_GI_11) is not “Yes”</t>
        </is>
      </c>
      <c r="I591" s="40" t="inlineStr">
        <is>
          <t>Conditional</t>
        </is>
      </c>
      <c r="J591" s="40" t="inlineStr">
        <is>
          <t>array</t>
        </is>
      </c>
      <c r="K591" s="40" t="inlineStr">
        <is>
          <t>number</t>
        </is>
      </c>
      <c r="L591" s="40" t="inlineStr">
        <is>
          <t>currency</t>
        </is>
      </c>
      <c r="M591" s="40" t="inlineStr"/>
      <c r="N591" s="40" t="inlineStr">
        <is>
          <t>195002</t>
        </is>
      </c>
      <c r="O591" s="40" t="inlineStr">
        <is>
          <t>0</t>
        </is>
      </c>
      <c r="P591" s="40" t="inlineStr"/>
      <c r="Q591" s="40" t="inlineStr"/>
      <c r="R591" s="40" t="inlineStr">
        <is>
          <t>1</t>
        </is>
      </c>
      <c r="S591" s="40" t="inlineStr"/>
      <c r="T591" s="40" t="inlineStr"/>
      <c r="U591" s="40" t="inlineStr"/>
    </row>
    <row r="592">
      <c r="A592" s="38" t="inlineStr">
        <is>
          <t>FINS_PR_591_v1</t>
        </is>
      </c>
      <c r="B592" s="39" t="inlineStr">
        <is>
          <t>Financial Liability: Fair Value Through Other Comprehensive Income (FVOCI)  - Financial Derivatives Not Reported Elsewhere as Investments</t>
        </is>
      </c>
      <c r="C592" s="39" t="inlineStr">
        <is>
          <t>Enter Financial Liability: Fair Value Through Other Comprehensive Income (FVOCI) - Financial Derivatives Not Reported Elsewhere as Investments.</t>
        </is>
      </c>
      <c r="D592" s="39" t="inlineStr">
        <is>
          <t>Liabilities - Non Current Liabilities</t>
        </is>
      </c>
      <c r="E592" s="39" t="inlineStr">
        <is>
          <t>Prudential</t>
        </is>
      </c>
      <c r="F592" s="39" t="b">
        <v>0</v>
      </c>
      <c r="G592" s="39" t="inlineStr">
        <is>
          <t>FINS_GI_11 &lt;&gt; "Yes"</t>
        </is>
      </c>
      <c r="H592" s="39" t="inlineStr">
        <is>
          <t>“Pure Account Information Service Provider” (FINS_GI_11) is not “Yes”</t>
        </is>
      </c>
      <c r="I592" s="39" t="inlineStr">
        <is>
          <t>Conditional</t>
        </is>
      </c>
      <c r="J592" s="39" t="inlineStr">
        <is>
          <t>array</t>
        </is>
      </c>
      <c r="K592" s="39" t="inlineStr">
        <is>
          <t>number</t>
        </is>
      </c>
      <c r="L592" s="39" t="inlineStr">
        <is>
          <t>currency</t>
        </is>
      </c>
      <c r="M592" s="39" t="inlineStr"/>
      <c r="N592" s="39" t="inlineStr">
        <is>
          <t>195002</t>
        </is>
      </c>
      <c r="O592" s="39" t="inlineStr">
        <is>
          <t>0</t>
        </is>
      </c>
      <c r="P592" s="39" t="inlineStr"/>
      <c r="Q592" s="39" t="inlineStr"/>
      <c r="R592" s="39" t="inlineStr">
        <is>
          <t>1</t>
        </is>
      </c>
      <c r="S592" s="39" t="inlineStr"/>
      <c r="T592" s="39" t="inlineStr"/>
      <c r="U592" s="39" t="inlineStr"/>
    </row>
    <row r="593">
      <c r="A593" s="26" t="inlineStr">
        <is>
          <t>FINS_PR_592_v1</t>
        </is>
      </c>
      <c r="B593" s="40" t="inlineStr">
        <is>
          <t>Financial Liability: Fair Value Through Other Comprehensive Income (FVOCI)  - Financial Derivatives Not Reported Elsewhere as Investments</t>
        </is>
      </c>
      <c r="C593" s="40" t="inlineStr">
        <is>
          <t>Enter Financial Liability: Fair Value Through Other Comprehensive Income (FVOCI) - Financial Derivatives Not Reported Elsewhere as Investments.</t>
        </is>
      </c>
      <c r="D593" s="40" t="inlineStr">
        <is>
          <t>Liabilities - Non Current Liabilities</t>
        </is>
      </c>
      <c r="E593" s="40" t="inlineStr">
        <is>
          <t>Prudential</t>
        </is>
      </c>
      <c r="F593" s="40" t="b">
        <v>0</v>
      </c>
      <c r="G593" s="40" t="inlineStr">
        <is>
          <t>FINS_GI_11 &lt;&gt; "Yes"</t>
        </is>
      </c>
      <c r="H593" s="40" t="inlineStr">
        <is>
          <t>“Pure Account Information Service Provider” (FINS_GI_11) is not “Yes”</t>
        </is>
      </c>
      <c r="I593" s="40" t="inlineStr">
        <is>
          <t>Conditional</t>
        </is>
      </c>
      <c r="J593" s="40" t="inlineStr">
        <is>
          <t>array</t>
        </is>
      </c>
      <c r="K593" s="40" t="inlineStr">
        <is>
          <t>number</t>
        </is>
      </c>
      <c r="L593" s="40" t="inlineStr">
        <is>
          <t>currency</t>
        </is>
      </c>
      <c r="M593" s="40" t="inlineStr"/>
      <c r="N593" s="40" t="inlineStr">
        <is>
          <t>195002</t>
        </is>
      </c>
      <c r="O593" s="40" t="inlineStr">
        <is>
          <t>0</t>
        </is>
      </c>
      <c r="P593" s="40" t="inlineStr"/>
      <c r="Q593" s="40" t="inlineStr"/>
      <c r="R593" s="40" t="inlineStr">
        <is>
          <t>1</t>
        </is>
      </c>
      <c r="S593" s="40" t="inlineStr"/>
      <c r="T593" s="40" t="inlineStr"/>
      <c r="U593" s="40" t="inlineStr"/>
    </row>
    <row r="594">
      <c r="A594" s="38" t="inlineStr">
        <is>
          <t>FINS_PR_593_v1</t>
        </is>
      </c>
      <c r="B594" s="39" t="inlineStr">
        <is>
          <t>Financial Liability: Fair Value Through Other Comprehensive Income (FVOCI)  - Financial Derivatives Not Reported Elsewhere as Investments</t>
        </is>
      </c>
      <c r="C594" s="39" t="inlineStr">
        <is>
          <t>Enter Financial Liability: Fair Value Through Other Comprehensive Income (FVOCI) - Financial Derivatives Not Reported Elsewhere as Investments.</t>
        </is>
      </c>
      <c r="D594" s="39" t="inlineStr">
        <is>
          <t>Liabilities - Non Current Liabilities</t>
        </is>
      </c>
      <c r="E594" s="39" t="inlineStr">
        <is>
          <t>Prudential</t>
        </is>
      </c>
      <c r="F594" s="39" t="b">
        <v>0</v>
      </c>
      <c r="G594" s="39" t="inlineStr">
        <is>
          <t>FINS_GI_11 &lt;&gt; "Yes"</t>
        </is>
      </c>
      <c r="H594" s="39" t="inlineStr">
        <is>
          <t>“Pure Account Information Service Provider” (FINS_GI_11) is not “Yes”</t>
        </is>
      </c>
      <c r="I594" s="39" t="inlineStr">
        <is>
          <t>Conditional</t>
        </is>
      </c>
      <c r="J594" s="39" t="inlineStr">
        <is>
          <t>array</t>
        </is>
      </c>
      <c r="K594" s="39" t="inlineStr">
        <is>
          <t>number</t>
        </is>
      </c>
      <c r="L594" s="39" t="inlineStr">
        <is>
          <t>currency</t>
        </is>
      </c>
      <c r="M594" s="39" t="inlineStr"/>
      <c r="N594" s="39" t="inlineStr">
        <is>
          <t>195002</t>
        </is>
      </c>
      <c r="O594" s="39" t="inlineStr">
        <is>
          <t>0</t>
        </is>
      </c>
      <c r="P594" s="39" t="inlineStr"/>
      <c r="Q594" s="39" t="inlineStr"/>
      <c r="R594" s="39" t="inlineStr">
        <is>
          <t>1</t>
        </is>
      </c>
      <c r="S594" s="39" t="inlineStr"/>
      <c r="T594" s="39" t="inlineStr"/>
      <c r="U594" s="39" t="inlineStr"/>
    </row>
    <row r="595">
      <c r="A595" s="26" t="inlineStr">
        <is>
          <t>FINS_PR_594_v1</t>
        </is>
      </c>
      <c r="B595" s="40" t="inlineStr">
        <is>
          <t>Financial Liability: Fair Value Through Other Comprehensive Income (FVOCI)  - Other Financial Assets Not Reported Elsewhere as Investments</t>
        </is>
      </c>
      <c r="C595" s="40" t="inlineStr">
        <is>
          <t>Enter Financial Liability: Fair Value Through Other Comprehensive Income (FVOCI) - Other Financial Assets Not Reported Elsewhere as Investments.</t>
        </is>
      </c>
      <c r="D595" s="40" t="inlineStr">
        <is>
          <t>Liabilities - Non Current Liabilities</t>
        </is>
      </c>
      <c r="E595" s="40" t="inlineStr">
        <is>
          <t>Prudential</t>
        </is>
      </c>
      <c r="F595" s="40" t="b">
        <v>0</v>
      </c>
      <c r="G595" s="40" t="inlineStr">
        <is>
          <t>FINS_GI_11 &lt;&gt; "Yes"</t>
        </is>
      </c>
      <c r="H595" s="40" t="inlineStr">
        <is>
          <t>“Pure Account Information Service Provider” (FINS_GI_11) is not “Yes”</t>
        </is>
      </c>
      <c r="I595" s="40" t="inlineStr">
        <is>
          <t>Conditional</t>
        </is>
      </c>
      <c r="J595" s="40" t="inlineStr">
        <is>
          <t>array</t>
        </is>
      </c>
      <c r="K595" s="40" t="inlineStr">
        <is>
          <t>number</t>
        </is>
      </c>
      <c r="L595" s="40" t="inlineStr">
        <is>
          <t>currency</t>
        </is>
      </c>
      <c r="M595" s="40" t="inlineStr"/>
      <c r="N595" s="40" t="inlineStr">
        <is>
          <t>195002</t>
        </is>
      </c>
      <c r="O595" s="40" t="inlineStr">
        <is>
          <t>0</t>
        </is>
      </c>
      <c r="P595" s="40" t="inlineStr"/>
      <c r="Q595" s="40" t="inlineStr"/>
      <c r="R595" s="40" t="inlineStr">
        <is>
          <t>1</t>
        </is>
      </c>
      <c r="S595" s="40" t="inlineStr"/>
      <c r="T595" s="40" t="inlineStr"/>
      <c r="U595" s="40" t="inlineStr"/>
    </row>
    <row r="596">
      <c r="A596" s="38" t="inlineStr">
        <is>
          <t>FINS_PR_595_v1</t>
        </is>
      </c>
      <c r="B596" s="39" t="inlineStr">
        <is>
          <t>Financial Liability: Fair Value Through Other Comprehensive Income (FVOCI)  - Other Financial Assets Not Reported Elsewhere as Investments</t>
        </is>
      </c>
      <c r="C596" s="39" t="inlineStr">
        <is>
          <t>Enter Financial Liability: Fair Value Through Other Comprehensive Income (FVOCI) - Other Financial Assets Not Reported Elsewhere as Investments.</t>
        </is>
      </c>
      <c r="D596" s="39" t="inlineStr">
        <is>
          <t>Liabilities - Non Current Liabilities</t>
        </is>
      </c>
      <c r="E596" s="39" t="inlineStr">
        <is>
          <t>Prudential</t>
        </is>
      </c>
      <c r="F596" s="39" t="b">
        <v>0</v>
      </c>
      <c r="G596" s="39" t="inlineStr">
        <is>
          <t>FINS_GI_11 &lt;&gt; "Yes"</t>
        </is>
      </c>
      <c r="H596" s="39" t="inlineStr">
        <is>
          <t>“Pure Account Information Service Provider” (FINS_GI_11) is not “Yes”</t>
        </is>
      </c>
      <c r="I596" s="39" t="inlineStr">
        <is>
          <t>Conditional</t>
        </is>
      </c>
      <c r="J596" s="39" t="inlineStr">
        <is>
          <t>array</t>
        </is>
      </c>
      <c r="K596" s="39" t="inlineStr">
        <is>
          <t>number</t>
        </is>
      </c>
      <c r="L596" s="39" t="inlineStr">
        <is>
          <t>currency</t>
        </is>
      </c>
      <c r="M596" s="39" t="inlineStr"/>
      <c r="N596" s="39" t="inlineStr">
        <is>
          <t>195002</t>
        </is>
      </c>
      <c r="O596" s="39" t="inlineStr">
        <is>
          <t>0</t>
        </is>
      </c>
      <c r="P596" s="39" t="inlineStr"/>
      <c r="Q596" s="39" t="inlineStr"/>
      <c r="R596" s="39" t="inlineStr">
        <is>
          <t>1</t>
        </is>
      </c>
      <c r="S596" s="39" t="inlineStr"/>
      <c r="T596" s="39" t="inlineStr"/>
      <c r="U596" s="39" t="inlineStr"/>
    </row>
    <row r="597">
      <c r="A597" s="26" t="inlineStr">
        <is>
          <t>FINS_PR_596_v1</t>
        </is>
      </c>
      <c r="B597" s="40" t="inlineStr">
        <is>
          <t>Financial Liability: Fair Value Through Other Comprehensive Income (FVOCI)  - Other Financial Assets Not Reported Elsewhere as Investments</t>
        </is>
      </c>
      <c r="C597" s="40" t="inlineStr">
        <is>
          <t>Enter Financial Liability: Fair Value Through Other Comprehensive Income (FVOCI) - Other Financial Assets Not Reported Elsewhere as Investments.</t>
        </is>
      </c>
      <c r="D597" s="40" t="inlineStr">
        <is>
          <t>Liabilities - Non Current Liabilities</t>
        </is>
      </c>
      <c r="E597" s="40" t="inlineStr">
        <is>
          <t>Prudential</t>
        </is>
      </c>
      <c r="F597" s="40" t="b">
        <v>0</v>
      </c>
      <c r="G597" s="40" t="inlineStr">
        <is>
          <t>FINS_GI_11 &lt;&gt; "Yes"</t>
        </is>
      </c>
      <c r="H597" s="40" t="inlineStr">
        <is>
          <t>“Pure Account Information Service Provider” (FINS_GI_11) is not “Yes”</t>
        </is>
      </c>
      <c r="I597" s="40" t="inlineStr">
        <is>
          <t>Conditional</t>
        </is>
      </c>
      <c r="J597" s="40" t="inlineStr">
        <is>
          <t>array</t>
        </is>
      </c>
      <c r="K597" s="40" t="inlineStr">
        <is>
          <t>number</t>
        </is>
      </c>
      <c r="L597" s="40" t="inlineStr">
        <is>
          <t>currency</t>
        </is>
      </c>
      <c r="M597" s="40" t="inlineStr"/>
      <c r="N597" s="40" t="inlineStr">
        <is>
          <t>195002</t>
        </is>
      </c>
      <c r="O597" s="40" t="inlineStr">
        <is>
          <t>0</t>
        </is>
      </c>
      <c r="P597" s="40" t="inlineStr"/>
      <c r="Q597" s="40" t="inlineStr"/>
      <c r="R597" s="40" t="inlineStr">
        <is>
          <t>1</t>
        </is>
      </c>
      <c r="S597" s="40" t="inlineStr"/>
      <c r="T597" s="40" t="inlineStr"/>
      <c r="U597" s="40" t="inlineStr"/>
    </row>
    <row r="598">
      <c r="A598" s="38" t="inlineStr">
        <is>
          <t>FINS_PR_597_v1</t>
        </is>
      </c>
      <c r="B598" s="39" t="inlineStr">
        <is>
          <t>Lease Liability</t>
        </is>
      </c>
      <c r="C598" s="39" t="inlineStr">
        <is>
          <t>Lease Liability - Malta</t>
        </is>
      </c>
      <c r="D598" s="39" t="inlineStr">
        <is>
          <t>Liabilities - Non Current Liabilities</t>
        </is>
      </c>
      <c r="E598" s="39" t="inlineStr">
        <is>
          <t>Prudential</t>
        </is>
      </c>
      <c r="F598" s="39" t="b">
        <v>0</v>
      </c>
      <c r="G598" s="39" t="inlineStr">
        <is>
          <t>FINS_GI_11 &lt;&gt; "Yes"</t>
        </is>
      </c>
      <c r="H598" s="39" t="inlineStr">
        <is>
          <t>“Pure Account Information Service Provider” (FINS_GI_11) is not “Yes”</t>
        </is>
      </c>
      <c r="I598" s="39" t="inlineStr">
        <is>
          <t>Conditional</t>
        </is>
      </c>
      <c r="J598" s="39" t="inlineStr">
        <is>
          <t>array</t>
        </is>
      </c>
      <c r="K598" s="39" t="inlineStr">
        <is>
          <t>number</t>
        </is>
      </c>
      <c r="L598" s="39" t="inlineStr">
        <is>
          <t>currency</t>
        </is>
      </c>
      <c r="M598" s="39" t="inlineStr"/>
      <c r="N598" s="39" t="inlineStr">
        <is>
          <t>197000</t>
        </is>
      </c>
      <c r="O598" s="39" t="inlineStr">
        <is>
          <t>0</t>
        </is>
      </c>
      <c r="P598" s="39" t="inlineStr"/>
      <c r="Q598" s="39" t="inlineStr"/>
      <c r="R598" s="39" t="inlineStr">
        <is>
          <t>1</t>
        </is>
      </c>
      <c r="S598" s="39" t="inlineStr"/>
      <c r="T598" s="39" t="inlineStr"/>
      <c r="U598" s="39" t="inlineStr"/>
    </row>
    <row r="599">
      <c r="A599" s="26" t="inlineStr">
        <is>
          <t>FINS_PR_598_v1</t>
        </is>
      </c>
      <c r="B599" s="40" t="inlineStr">
        <is>
          <t>Lease Liability</t>
        </is>
      </c>
      <c r="C599" s="40" t="inlineStr">
        <is>
          <t>Lease Liability - EU/EEA</t>
        </is>
      </c>
      <c r="D599" s="40" t="inlineStr">
        <is>
          <t>Liabilities - Non Current Liabilities</t>
        </is>
      </c>
      <c r="E599" s="40" t="inlineStr">
        <is>
          <t>Prudential</t>
        </is>
      </c>
      <c r="F599" s="40" t="b">
        <v>0</v>
      </c>
      <c r="G599" s="40" t="inlineStr">
        <is>
          <t>FINS_GI_11 &lt;&gt; "Yes"</t>
        </is>
      </c>
      <c r="H599" s="40" t="inlineStr">
        <is>
          <t>“Pure Account Information Service Provider” (FINS_GI_11) is not “Yes”</t>
        </is>
      </c>
      <c r="I599" s="40" t="inlineStr">
        <is>
          <t>Conditional</t>
        </is>
      </c>
      <c r="J599" s="40" t="inlineStr">
        <is>
          <t>array</t>
        </is>
      </c>
      <c r="K599" s="40" t="inlineStr">
        <is>
          <t>number</t>
        </is>
      </c>
      <c r="L599" s="40" t="inlineStr">
        <is>
          <t>currency</t>
        </is>
      </c>
      <c r="M599" s="40" t="inlineStr"/>
      <c r="N599" s="40" t="inlineStr">
        <is>
          <t>197001</t>
        </is>
      </c>
      <c r="O599" s="40" t="inlineStr">
        <is>
          <t>0</t>
        </is>
      </c>
      <c r="P599" s="40" t="inlineStr"/>
      <c r="Q599" s="40" t="inlineStr"/>
      <c r="R599" s="40" t="inlineStr">
        <is>
          <t>1</t>
        </is>
      </c>
      <c r="S599" s="40" t="inlineStr"/>
      <c r="T599" s="40" t="inlineStr"/>
      <c r="U599" s="40" t="inlineStr"/>
    </row>
    <row r="600">
      <c r="A600" s="38" t="inlineStr">
        <is>
          <t>FINS_PR_599_v1</t>
        </is>
      </c>
      <c r="B600" s="39" t="inlineStr">
        <is>
          <t>Lease Liability</t>
        </is>
      </c>
      <c r="C600" s="39" t="inlineStr">
        <is>
          <t>Lease Liability - RoW</t>
        </is>
      </c>
      <c r="D600" s="39" t="inlineStr">
        <is>
          <t>Liabilities - Non Current Liabilities</t>
        </is>
      </c>
      <c r="E600" s="39" t="inlineStr">
        <is>
          <t>Prudential</t>
        </is>
      </c>
      <c r="F600" s="39" t="b">
        <v>0</v>
      </c>
      <c r="G600" s="39" t="inlineStr">
        <is>
          <t>FINS_GI_11 &lt;&gt; "Yes"</t>
        </is>
      </c>
      <c r="H600" s="39" t="inlineStr">
        <is>
          <t>“Pure Account Information Service Provider” (FINS_GI_11) is not “Yes”</t>
        </is>
      </c>
      <c r="I600" s="39" t="inlineStr">
        <is>
          <t>Conditional</t>
        </is>
      </c>
      <c r="J600" s="39" t="inlineStr">
        <is>
          <t>array</t>
        </is>
      </c>
      <c r="K600" s="39" t="inlineStr">
        <is>
          <t>number</t>
        </is>
      </c>
      <c r="L600" s="39" t="inlineStr">
        <is>
          <t>currency</t>
        </is>
      </c>
      <c r="M600" s="39" t="inlineStr"/>
      <c r="N600" s="39" t="inlineStr">
        <is>
          <t>197002</t>
        </is>
      </c>
      <c r="O600" s="39" t="inlineStr">
        <is>
          <t>0</t>
        </is>
      </c>
      <c r="P600" s="39" t="inlineStr"/>
      <c r="Q600" s="39" t="inlineStr"/>
      <c r="R600" s="39" t="inlineStr">
        <is>
          <t>1</t>
        </is>
      </c>
      <c r="S600" s="39" t="inlineStr"/>
      <c r="T600" s="39" t="inlineStr"/>
      <c r="U600" s="39" t="inlineStr"/>
    </row>
    <row r="601">
      <c r="A601" s="26" t="inlineStr">
        <is>
          <t>FINS_PR_600_v1</t>
        </is>
      </c>
      <c r="B601" s="40" t="inlineStr">
        <is>
          <t>Loan Payables: Loans and advances from group entities</t>
        </is>
      </c>
      <c r="C601" s="40" t="inlineStr">
        <is>
          <t>Loan Payables: Loans and advances from group entities - Malta</t>
        </is>
      </c>
      <c r="D601" s="40" t="inlineStr">
        <is>
          <t>Liabilities - Non Current Liabilities</t>
        </is>
      </c>
      <c r="E601" s="40" t="inlineStr">
        <is>
          <t>Prudential</t>
        </is>
      </c>
      <c r="F601" s="40" t="b">
        <v>0</v>
      </c>
      <c r="G601" s="40" t="inlineStr">
        <is>
          <t>FINS_GI_11 &lt;&gt; "Yes"</t>
        </is>
      </c>
      <c r="H601" s="40" t="inlineStr">
        <is>
          <t>“Pure Account Information Service Provider” (FINS_GI_11) is not “Yes”</t>
        </is>
      </c>
      <c r="I601" s="40" t="inlineStr">
        <is>
          <t>Conditional</t>
        </is>
      </c>
      <c r="J601" s="40" t="inlineStr">
        <is>
          <t>array</t>
        </is>
      </c>
      <c r="K601" s="40" t="inlineStr">
        <is>
          <t>number</t>
        </is>
      </c>
      <c r="L601" s="40" t="inlineStr">
        <is>
          <t>currency</t>
        </is>
      </c>
      <c r="M601" s="40" t="inlineStr"/>
      <c r="N601" s="40" t="inlineStr">
        <is>
          <t>198000</t>
        </is>
      </c>
      <c r="O601" s="40" t="inlineStr">
        <is>
          <t>0</t>
        </is>
      </c>
      <c r="P601" s="40" t="inlineStr"/>
      <c r="Q601" s="40" t="inlineStr"/>
      <c r="R601" s="40" t="inlineStr">
        <is>
          <t>1</t>
        </is>
      </c>
      <c r="S601" s="40" t="inlineStr"/>
      <c r="T601" s="40" t="inlineStr"/>
      <c r="U601" s="40" t="inlineStr"/>
    </row>
    <row r="602">
      <c r="A602" s="38" t="inlineStr">
        <is>
          <t>FINS_PR_601_v1</t>
        </is>
      </c>
      <c r="B602" s="39" t="inlineStr">
        <is>
          <t>Loan Payables: Loans and advances from group entities</t>
        </is>
      </c>
      <c r="C602" s="39" t="inlineStr">
        <is>
          <t>Loan Payables: Loans and advances from group entities - EU/EEA</t>
        </is>
      </c>
      <c r="D602" s="39" t="inlineStr">
        <is>
          <t>Liabilities - Non Current Liabilities</t>
        </is>
      </c>
      <c r="E602" s="39" t="inlineStr">
        <is>
          <t>Prudential</t>
        </is>
      </c>
      <c r="F602" s="39" t="b">
        <v>0</v>
      </c>
      <c r="G602" s="39" t="inlineStr">
        <is>
          <t>FINS_GI_11 &lt;&gt; "Yes"</t>
        </is>
      </c>
      <c r="H602" s="39" t="inlineStr">
        <is>
          <t>“Pure Account Information Service Provider” (FINS_GI_11) is not “Yes”</t>
        </is>
      </c>
      <c r="I602" s="39" t="inlineStr">
        <is>
          <t>Conditional</t>
        </is>
      </c>
      <c r="J602" s="39" t="inlineStr">
        <is>
          <t>array</t>
        </is>
      </c>
      <c r="K602" s="39" t="inlineStr">
        <is>
          <t>number</t>
        </is>
      </c>
      <c r="L602" s="39" t="inlineStr">
        <is>
          <t>currency</t>
        </is>
      </c>
      <c r="M602" s="39" t="inlineStr"/>
      <c r="N602" s="39" t="inlineStr">
        <is>
          <t>198001</t>
        </is>
      </c>
      <c r="O602" s="39" t="inlineStr">
        <is>
          <t>0</t>
        </is>
      </c>
      <c r="P602" s="39" t="inlineStr"/>
      <c r="Q602" s="39" t="inlineStr"/>
      <c r="R602" s="39" t="inlineStr">
        <is>
          <t>1</t>
        </is>
      </c>
      <c r="S602" s="39" t="inlineStr"/>
      <c r="T602" s="39" t="inlineStr"/>
      <c r="U602" s="39" t="inlineStr"/>
    </row>
    <row r="603">
      <c r="A603" s="26" t="inlineStr">
        <is>
          <t>FINS_PR_602_v1</t>
        </is>
      </c>
      <c r="B603" s="40" t="inlineStr">
        <is>
          <t>Loan Payables: Loans and advances from group entities</t>
        </is>
      </c>
      <c r="C603" s="40" t="inlineStr">
        <is>
          <t>Loan Payables: Loans and advances from group entities - RoW</t>
        </is>
      </c>
      <c r="D603" s="40" t="inlineStr">
        <is>
          <t>Liabilities - Non Current Liabilities</t>
        </is>
      </c>
      <c r="E603" s="40" t="inlineStr">
        <is>
          <t>Prudential</t>
        </is>
      </c>
      <c r="F603" s="40" t="b">
        <v>0</v>
      </c>
      <c r="G603" s="40" t="inlineStr">
        <is>
          <t>FINS_GI_11 &lt;&gt; "Yes"</t>
        </is>
      </c>
      <c r="H603" s="40" t="inlineStr">
        <is>
          <t>“Pure Account Information Service Provider” (FINS_GI_11) is not “Yes”</t>
        </is>
      </c>
      <c r="I603" s="40" t="inlineStr">
        <is>
          <t>Conditional</t>
        </is>
      </c>
      <c r="J603" s="40" t="inlineStr">
        <is>
          <t>array</t>
        </is>
      </c>
      <c r="K603" s="40" t="inlineStr">
        <is>
          <t>number</t>
        </is>
      </c>
      <c r="L603" s="40" t="inlineStr">
        <is>
          <t>currency</t>
        </is>
      </c>
      <c r="M603" s="40" t="inlineStr"/>
      <c r="N603" s="40" t="inlineStr">
        <is>
          <t>198002</t>
        </is>
      </c>
      <c r="O603" s="40" t="inlineStr">
        <is>
          <t>0</t>
        </is>
      </c>
      <c r="P603" s="40" t="inlineStr"/>
      <c r="Q603" s="40" t="inlineStr"/>
      <c r="R603" s="40" t="inlineStr">
        <is>
          <t>1</t>
        </is>
      </c>
      <c r="S603" s="40" t="inlineStr"/>
      <c r="T603" s="40" t="inlineStr"/>
      <c r="U603" s="40" t="inlineStr"/>
    </row>
    <row r="604">
      <c r="A604" s="38" t="inlineStr">
        <is>
          <t>FINS_PR_603_v1</t>
        </is>
      </c>
      <c r="B604" s="39" t="inlineStr">
        <is>
          <t>Loan Payables: Loans and advances from third-party entities</t>
        </is>
      </c>
      <c r="C604" s="39" t="inlineStr">
        <is>
          <t>Loan Payables: Loans and advances from third-party entities - Malta</t>
        </is>
      </c>
      <c r="D604" s="39" t="inlineStr">
        <is>
          <t>Liabilities - Non Current Liabilities</t>
        </is>
      </c>
      <c r="E604" s="39" t="inlineStr">
        <is>
          <t>Prudential</t>
        </is>
      </c>
      <c r="F604" s="39" t="b">
        <v>0</v>
      </c>
      <c r="G604" s="39" t="inlineStr">
        <is>
          <t>FINS_GI_11 &lt;&gt; "Yes"</t>
        </is>
      </c>
      <c r="H604" s="39" t="inlineStr">
        <is>
          <t>“Pure Account Information Service Provider” (FINS_GI_11) is not “Yes”</t>
        </is>
      </c>
      <c r="I604" s="39" t="inlineStr">
        <is>
          <t>Conditional</t>
        </is>
      </c>
      <c r="J604" s="39" t="inlineStr">
        <is>
          <t>array</t>
        </is>
      </c>
      <c r="K604" s="39" t="inlineStr">
        <is>
          <t>number</t>
        </is>
      </c>
      <c r="L604" s="39" t="inlineStr">
        <is>
          <t>currency</t>
        </is>
      </c>
      <c r="M604" s="39" t="inlineStr"/>
      <c r="N604" s="39" t="inlineStr">
        <is>
          <t>199000</t>
        </is>
      </c>
      <c r="O604" s="39" t="inlineStr">
        <is>
          <t>0</t>
        </is>
      </c>
      <c r="P604" s="39" t="inlineStr"/>
      <c r="Q604" s="39" t="inlineStr"/>
      <c r="R604" s="39" t="inlineStr">
        <is>
          <t>1</t>
        </is>
      </c>
      <c r="S604" s="39" t="inlineStr"/>
      <c r="T604" s="39" t="inlineStr"/>
      <c r="U604" s="39" t="inlineStr"/>
    </row>
    <row r="605">
      <c r="A605" s="26" t="inlineStr">
        <is>
          <t>FINS_PR_604_v1</t>
        </is>
      </c>
      <c r="B605" s="40" t="inlineStr">
        <is>
          <t>Loan Payables: Loans and advances from third-party entities</t>
        </is>
      </c>
      <c r="C605" s="40" t="inlineStr">
        <is>
          <t>Loan Payables: Loans and advances from third-party entities - EU/EEA</t>
        </is>
      </c>
      <c r="D605" s="40" t="inlineStr">
        <is>
          <t>Liabilities - Non Current Liabilities</t>
        </is>
      </c>
      <c r="E605" s="40" t="inlineStr">
        <is>
          <t>Prudential</t>
        </is>
      </c>
      <c r="F605" s="40" t="b">
        <v>0</v>
      </c>
      <c r="G605" s="40" t="inlineStr">
        <is>
          <t>FINS_GI_11 &lt;&gt; "Yes"</t>
        </is>
      </c>
      <c r="H605" s="40" t="inlineStr">
        <is>
          <t>“Pure Account Information Service Provider” (FINS_GI_11) is not “Yes”</t>
        </is>
      </c>
      <c r="I605" s="40" t="inlineStr">
        <is>
          <t>Conditional</t>
        </is>
      </c>
      <c r="J605" s="40" t="inlineStr">
        <is>
          <t>array</t>
        </is>
      </c>
      <c r="K605" s="40" t="inlineStr">
        <is>
          <t>number</t>
        </is>
      </c>
      <c r="L605" s="40" t="inlineStr">
        <is>
          <t>currency</t>
        </is>
      </c>
      <c r="M605" s="40" t="inlineStr"/>
      <c r="N605" s="40" t="inlineStr">
        <is>
          <t>199001</t>
        </is>
      </c>
      <c r="O605" s="40" t="inlineStr">
        <is>
          <t>0</t>
        </is>
      </c>
      <c r="P605" s="40" t="inlineStr"/>
      <c r="Q605" s="40" t="inlineStr"/>
      <c r="R605" s="40" t="inlineStr">
        <is>
          <t>1</t>
        </is>
      </c>
      <c r="S605" s="40" t="inlineStr"/>
      <c r="T605" s="40" t="inlineStr"/>
      <c r="U605" s="40" t="inlineStr"/>
    </row>
    <row r="606">
      <c r="A606" s="38" t="inlineStr">
        <is>
          <t>FINS_PR_605_v1</t>
        </is>
      </c>
      <c r="B606" s="39" t="inlineStr">
        <is>
          <t>Loan Payables: Loans and advances from third-party entities</t>
        </is>
      </c>
      <c r="C606" s="39" t="inlineStr">
        <is>
          <t>Loan Payables: Loans and advances from third-party entities - RoW</t>
        </is>
      </c>
      <c r="D606" s="39" t="inlineStr">
        <is>
          <t>Liabilities - Non Current Liabilities</t>
        </is>
      </c>
      <c r="E606" s="39" t="inlineStr">
        <is>
          <t>Prudential</t>
        </is>
      </c>
      <c r="F606" s="39" t="b">
        <v>0</v>
      </c>
      <c r="G606" s="39" t="inlineStr">
        <is>
          <t>FINS_GI_11 &lt;&gt; "Yes"</t>
        </is>
      </c>
      <c r="H606" s="39" t="inlineStr">
        <is>
          <t>“Pure Account Information Service Provider” (FINS_GI_11) is not “Yes”</t>
        </is>
      </c>
      <c r="I606" s="39" t="inlineStr">
        <is>
          <t>Conditional</t>
        </is>
      </c>
      <c r="J606" s="39" t="inlineStr">
        <is>
          <t>array</t>
        </is>
      </c>
      <c r="K606" s="39" t="inlineStr">
        <is>
          <t>number</t>
        </is>
      </c>
      <c r="L606" s="39" t="inlineStr">
        <is>
          <t>currency</t>
        </is>
      </c>
      <c r="M606" s="39" t="inlineStr"/>
      <c r="N606" s="39" t="inlineStr">
        <is>
          <t>199002</t>
        </is>
      </c>
      <c r="O606" s="39" t="inlineStr">
        <is>
          <t>0</t>
        </is>
      </c>
      <c r="P606" s="39" t="inlineStr"/>
      <c r="Q606" s="39" t="inlineStr"/>
      <c r="R606" s="39" t="inlineStr">
        <is>
          <t>1</t>
        </is>
      </c>
      <c r="S606" s="39" t="inlineStr"/>
      <c r="T606" s="39" t="inlineStr"/>
      <c r="U606" s="39" t="inlineStr"/>
    </row>
    <row r="607">
      <c r="A607" s="26" t="inlineStr">
        <is>
          <t>FINS_PR_606_v1</t>
        </is>
      </c>
      <c r="B607" s="40" t="inlineStr">
        <is>
          <t>Kindly provide detail on Loan Payables: Loans and advances from third-party entities</t>
        </is>
      </c>
      <c r="C607" s="40" t="inlineStr">
        <is>
          <t>Kindly provide detail on Loan Payables: Loans and advances from third-party entities</t>
        </is>
      </c>
      <c r="D607" s="40" t="inlineStr">
        <is>
          <t>Liabilities - Non Current Liabilities</t>
        </is>
      </c>
      <c r="E607" s="40" t="inlineStr">
        <is>
          <t>Prudential</t>
        </is>
      </c>
      <c r="F607" s="40" t="b">
        <v>0</v>
      </c>
      <c r="G607" s="40" t="inlineStr">
        <is>
          <t>AND(OR(FINS_PR_603 &gt; 0, FINS_PR_604 &gt; 0, FINS_PR_605 &gt; 0), FINS_GI_11 &lt;&gt; "Yes")</t>
        </is>
      </c>
      <c r="H607" s="40" t="inlineStr">
        <is>
          <t>All of these conditions must be met: At least one of these conditions must be met: “Loan Payables: Loans and advances from third-party entities” (FINS_PR_603) is greater than “0”; or “Loan Payables: Loans and advances from third-party entities” (FINS_PR_604) is greater than “0”; or “Loan Payables: Loans and advances from third-party entities” (FINS_PR_605) is greater than “0”; and “Pure Account Information Service Provider” (FINS_GI_11) is not “Yes”</t>
        </is>
      </c>
      <c r="I607" s="40" t="inlineStr">
        <is>
          <t>Conditional</t>
        </is>
      </c>
      <c r="J607" s="40" t="inlineStr">
        <is>
          <t>string</t>
        </is>
      </c>
      <c r="K607" s="40" t="inlineStr"/>
      <c r="L607" s="40" t="inlineStr"/>
      <c r="M607" s="40" t="inlineStr"/>
      <c r="N607" s="40" t="inlineStr">
        <is>
          <t>detail</t>
        </is>
      </c>
      <c r="O607" s="40" t="inlineStr"/>
      <c r="P607" s="40" t="inlineStr"/>
      <c r="Q607" s="40" t="inlineStr"/>
      <c r="R607" s="40" t="inlineStr"/>
      <c r="S607" s="40" t="inlineStr">
        <is>
          <t>0</t>
        </is>
      </c>
      <c r="T607" s="40" t="inlineStr"/>
      <c r="U607" s="40" t="inlineStr"/>
    </row>
    <row r="608">
      <c r="A608" s="38" t="inlineStr">
        <is>
          <t>FINS_PR_607_v1</t>
        </is>
      </c>
      <c r="B608" s="39" t="inlineStr">
        <is>
          <t>Trade and Other Payables: Trade payables</t>
        </is>
      </c>
      <c r="C608" s="39" t="inlineStr">
        <is>
          <t>Trade and Other Payables: Trade payables - Malta</t>
        </is>
      </c>
      <c r="D608" s="39" t="inlineStr">
        <is>
          <t>Liabilities - Non Current Liabilities</t>
        </is>
      </c>
      <c r="E608" s="39" t="inlineStr">
        <is>
          <t>Prudential</t>
        </is>
      </c>
      <c r="F608" s="39" t="b">
        <v>0</v>
      </c>
      <c r="G608" s="39" t="inlineStr">
        <is>
          <t>FINS_GI_11 &lt;&gt; "Yes"</t>
        </is>
      </c>
      <c r="H608" s="39" t="inlineStr">
        <is>
          <t>“Pure Account Information Service Provider” (FINS_GI_11) is not “Yes”</t>
        </is>
      </c>
      <c r="I608" s="39" t="inlineStr">
        <is>
          <t>Conditional</t>
        </is>
      </c>
      <c r="J608" s="39" t="inlineStr">
        <is>
          <t>array</t>
        </is>
      </c>
      <c r="K608" s="39" t="inlineStr">
        <is>
          <t>number</t>
        </is>
      </c>
      <c r="L608" s="39" t="inlineStr">
        <is>
          <t>currency</t>
        </is>
      </c>
      <c r="M608" s="39" t="inlineStr"/>
      <c r="N608" s="39" t="inlineStr">
        <is>
          <t>200000</t>
        </is>
      </c>
      <c r="O608" s="39" t="inlineStr">
        <is>
          <t>0</t>
        </is>
      </c>
      <c r="P608" s="39" t="inlineStr"/>
      <c r="Q608" s="39" t="inlineStr"/>
      <c r="R608" s="39" t="inlineStr">
        <is>
          <t>1</t>
        </is>
      </c>
      <c r="S608" s="39" t="inlineStr"/>
      <c r="T608" s="39" t="inlineStr"/>
      <c r="U608" s="39" t="inlineStr"/>
    </row>
    <row r="609">
      <c r="A609" s="26" t="inlineStr">
        <is>
          <t>FINS_PR_608_v1</t>
        </is>
      </c>
      <c r="B609" s="40" t="inlineStr">
        <is>
          <t>Trade and Other Payables: Trade payables</t>
        </is>
      </c>
      <c r="C609" s="40" t="inlineStr">
        <is>
          <t>Trade and Other Payables: Trade payables - EU/EEA</t>
        </is>
      </c>
      <c r="D609" s="40" t="inlineStr">
        <is>
          <t>Liabilities - Non Current Liabilities</t>
        </is>
      </c>
      <c r="E609" s="40" t="inlineStr">
        <is>
          <t>Prudential</t>
        </is>
      </c>
      <c r="F609" s="40" t="b">
        <v>0</v>
      </c>
      <c r="G609" s="40" t="inlineStr">
        <is>
          <t>FINS_GI_11 &lt;&gt; "Yes"</t>
        </is>
      </c>
      <c r="H609" s="40" t="inlineStr">
        <is>
          <t>“Pure Account Information Service Provider” (FINS_GI_11) is not “Yes”</t>
        </is>
      </c>
      <c r="I609" s="40" t="inlineStr">
        <is>
          <t>Conditional</t>
        </is>
      </c>
      <c r="J609" s="40" t="inlineStr">
        <is>
          <t>array</t>
        </is>
      </c>
      <c r="K609" s="40" t="inlineStr">
        <is>
          <t>number</t>
        </is>
      </c>
      <c r="L609" s="40" t="inlineStr">
        <is>
          <t>currency</t>
        </is>
      </c>
      <c r="M609" s="40" t="inlineStr"/>
      <c r="N609" s="40" t="inlineStr">
        <is>
          <t>200001</t>
        </is>
      </c>
      <c r="O609" s="40" t="inlineStr">
        <is>
          <t>0</t>
        </is>
      </c>
      <c r="P609" s="40" t="inlineStr"/>
      <c r="Q609" s="40" t="inlineStr"/>
      <c r="R609" s="40" t="inlineStr">
        <is>
          <t>1</t>
        </is>
      </c>
      <c r="S609" s="40" t="inlineStr"/>
      <c r="T609" s="40" t="inlineStr"/>
      <c r="U609" s="40" t="inlineStr"/>
    </row>
    <row r="610">
      <c r="A610" s="38" t="inlineStr">
        <is>
          <t>FINS_PR_609_v1</t>
        </is>
      </c>
      <c r="B610" s="39" t="inlineStr">
        <is>
          <t>Trade and Other Payables: Trade payables</t>
        </is>
      </c>
      <c r="C610" s="39" t="inlineStr">
        <is>
          <t>Trade and Other Payables: Trade payables - RoW</t>
        </is>
      </c>
      <c r="D610" s="39" t="inlineStr">
        <is>
          <t>Liabilities - Non Current Liabilities</t>
        </is>
      </c>
      <c r="E610" s="39" t="inlineStr">
        <is>
          <t>Prudential</t>
        </is>
      </c>
      <c r="F610" s="39" t="b">
        <v>0</v>
      </c>
      <c r="G610" s="39" t="inlineStr">
        <is>
          <t>FINS_GI_11 &lt;&gt; "Yes"</t>
        </is>
      </c>
      <c r="H610" s="39" t="inlineStr">
        <is>
          <t>“Pure Account Information Service Provider” (FINS_GI_11) is not “Yes”</t>
        </is>
      </c>
      <c r="I610" s="39" t="inlineStr">
        <is>
          <t>Conditional</t>
        </is>
      </c>
      <c r="J610" s="39" t="inlineStr">
        <is>
          <t>array</t>
        </is>
      </c>
      <c r="K610" s="39" t="inlineStr">
        <is>
          <t>number</t>
        </is>
      </c>
      <c r="L610" s="39" t="inlineStr">
        <is>
          <t>currency</t>
        </is>
      </c>
      <c r="M610" s="39" t="inlineStr"/>
      <c r="N610" s="39" t="inlineStr">
        <is>
          <t>200002</t>
        </is>
      </c>
      <c r="O610" s="39" t="inlineStr">
        <is>
          <t>0</t>
        </is>
      </c>
      <c r="P610" s="39" t="inlineStr"/>
      <c r="Q610" s="39" t="inlineStr"/>
      <c r="R610" s="39" t="inlineStr">
        <is>
          <t>1</t>
        </is>
      </c>
      <c r="S610" s="39" t="inlineStr"/>
      <c r="T610" s="39" t="inlineStr"/>
      <c r="U610" s="39" t="inlineStr"/>
    </row>
    <row r="611">
      <c r="A611" s="26" t="inlineStr">
        <is>
          <t>FINS_PR_610_v1</t>
        </is>
      </c>
      <c r="B611" s="40" t="inlineStr">
        <is>
          <t>Trade and Other Payables: Collateral deposits/reserves collected from clients</t>
        </is>
      </c>
      <c r="C611" s="40" t="inlineStr">
        <is>
          <t>Trade and Other Payables: Collateral deposits/reserves collected from clients - Malta</t>
        </is>
      </c>
      <c r="D611" s="40" t="inlineStr">
        <is>
          <t>Liabilities - Non Current Liabilities</t>
        </is>
      </c>
      <c r="E611" s="40" t="inlineStr">
        <is>
          <t>Prudential</t>
        </is>
      </c>
      <c r="F611" s="40" t="b">
        <v>0</v>
      </c>
      <c r="G611" s="40" t="inlineStr">
        <is>
          <t>FINS_GI_11 &lt;&gt; "Yes"</t>
        </is>
      </c>
      <c r="H611" s="40" t="inlineStr">
        <is>
          <t>“Pure Account Information Service Provider” (FINS_GI_11) is not “Yes”</t>
        </is>
      </c>
      <c r="I611" s="40" t="inlineStr">
        <is>
          <t>Conditional</t>
        </is>
      </c>
      <c r="J611" s="40" t="inlineStr">
        <is>
          <t>array</t>
        </is>
      </c>
      <c r="K611" s="40" t="inlineStr">
        <is>
          <t>number</t>
        </is>
      </c>
      <c r="L611" s="40" t="inlineStr">
        <is>
          <t>currency</t>
        </is>
      </c>
      <c r="M611" s="40" t="inlineStr"/>
      <c r="N611" s="40" t="inlineStr">
        <is>
          <t>201000</t>
        </is>
      </c>
      <c r="O611" s="40" t="inlineStr">
        <is>
          <t>0</t>
        </is>
      </c>
      <c r="P611" s="40" t="inlineStr"/>
      <c r="Q611" s="40" t="inlineStr"/>
      <c r="R611" s="40" t="inlineStr">
        <is>
          <t>1</t>
        </is>
      </c>
      <c r="S611" s="40" t="inlineStr"/>
      <c r="T611" s="40" t="inlineStr"/>
      <c r="U611" s="40" t="inlineStr"/>
    </row>
    <row r="612">
      <c r="A612" s="38" t="inlineStr">
        <is>
          <t>FINS_PR_611_v1</t>
        </is>
      </c>
      <c r="B612" s="39" t="inlineStr">
        <is>
          <t>Trade and Other Payables: Collateral deposits/reserves collected from clients</t>
        </is>
      </c>
      <c r="C612" s="39" t="inlineStr">
        <is>
          <t>Trade and Other Payables: Collateral deposits/reserves collected from clients - EU/EEA</t>
        </is>
      </c>
      <c r="D612" s="39" t="inlineStr">
        <is>
          <t>Liabilities - Non Current Liabilities</t>
        </is>
      </c>
      <c r="E612" s="39" t="inlineStr">
        <is>
          <t>Prudential</t>
        </is>
      </c>
      <c r="F612" s="39" t="b">
        <v>0</v>
      </c>
      <c r="G612" s="39" t="inlineStr">
        <is>
          <t>FINS_GI_11 &lt;&gt; "Yes"</t>
        </is>
      </c>
      <c r="H612" s="39" t="inlineStr">
        <is>
          <t>“Pure Account Information Service Provider” (FINS_GI_11) is not “Yes”</t>
        </is>
      </c>
      <c r="I612" s="39" t="inlineStr">
        <is>
          <t>Conditional</t>
        </is>
      </c>
      <c r="J612" s="39" t="inlineStr">
        <is>
          <t>array</t>
        </is>
      </c>
      <c r="K612" s="39" t="inlineStr">
        <is>
          <t>number</t>
        </is>
      </c>
      <c r="L612" s="39" t="inlineStr">
        <is>
          <t>currency</t>
        </is>
      </c>
      <c r="M612" s="39" t="inlineStr"/>
      <c r="N612" s="39" t="inlineStr">
        <is>
          <t>201001</t>
        </is>
      </c>
      <c r="O612" s="39" t="inlineStr">
        <is>
          <t>0</t>
        </is>
      </c>
      <c r="P612" s="39" t="inlineStr"/>
      <c r="Q612" s="39" t="inlineStr"/>
      <c r="R612" s="39" t="inlineStr">
        <is>
          <t>1</t>
        </is>
      </c>
      <c r="S612" s="39" t="inlineStr"/>
      <c r="T612" s="39" t="inlineStr"/>
      <c r="U612" s="39" t="inlineStr"/>
    </row>
    <row r="613">
      <c r="A613" s="26" t="inlineStr">
        <is>
          <t>FINS_PR_612_v1</t>
        </is>
      </c>
      <c r="B613" s="40" t="inlineStr">
        <is>
          <t>Trade and Other Payables: Collateral deposits/reserves collected from clients</t>
        </is>
      </c>
      <c r="C613" s="40" t="inlineStr">
        <is>
          <t>Trade and Other Payables: Collateral deposits/reserves collected from clients - RoW</t>
        </is>
      </c>
      <c r="D613" s="40" t="inlineStr">
        <is>
          <t>Liabilities - Non Current Liabilities</t>
        </is>
      </c>
      <c r="E613" s="40" t="inlineStr">
        <is>
          <t>Prudential</t>
        </is>
      </c>
      <c r="F613" s="40" t="b">
        <v>0</v>
      </c>
      <c r="G613" s="40" t="inlineStr">
        <is>
          <t>FINS_GI_11 &lt;&gt; "Yes"</t>
        </is>
      </c>
      <c r="H613" s="40" t="inlineStr">
        <is>
          <t>“Pure Account Information Service Provider” (FINS_GI_11) is not “Yes”</t>
        </is>
      </c>
      <c r="I613" s="40" t="inlineStr">
        <is>
          <t>Conditional</t>
        </is>
      </c>
      <c r="J613" s="40" t="inlineStr">
        <is>
          <t>array</t>
        </is>
      </c>
      <c r="K613" s="40" t="inlineStr">
        <is>
          <t>number</t>
        </is>
      </c>
      <c r="L613" s="40" t="inlineStr">
        <is>
          <t>currency</t>
        </is>
      </c>
      <c r="M613" s="40" t="inlineStr"/>
      <c r="N613" s="40" t="inlineStr">
        <is>
          <t>201002</t>
        </is>
      </c>
      <c r="O613" s="40" t="inlineStr">
        <is>
          <t>0</t>
        </is>
      </c>
      <c r="P613" s="40" t="inlineStr"/>
      <c r="Q613" s="40" t="inlineStr"/>
      <c r="R613" s="40" t="inlineStr">
        <is>
          <t>1</t>
        </is>
      </c>
      <c r="S613" s="40" t="inlineStr"/>
      <c r="T613" s="40" t="inlineStr"/>
      <c r="U613" s="40" t="inlineStr"/>
    </row>
    <row r="614">
      <c r="A614" s="38" t="inlineStr">
        <is>
          <t>FINS_PR_613_v1</t>
        </is>
      </c>
      <c r="B614" s="39" t="inlineStr">
        <is>
          <t>Trade and Other Payables: Amount due to payment service providers or intermediaries</t>
        </is>
      </c>
      <c r="C614" s="39" t="inlineStr">
        <is>
          <t>Trade and Other Payables: Amount due to payment service providers or intermediaries - Malta</t>
        </is>
      </c>
      <c r="D614" s="39" t="inlineStr">
        <is>
          <t>Liabilities - Non Current Liabilities</t>
        </is>
      </c>
      <c r="E614" s="39" t="inlineStr">
        <is>
          <t>Prudential</t>
        </is>
      </c>
      <c r="F614" s="39" t="b">
        <v>0</v>
      </c>
      <c r="G614" s="39" t="inlineStr">
        <is>
          <t>FINS_GI_11 &lt;&gt; "Yes"</t>
        </is>
      </c>
      <c r="H614" s="39" t="inlineStr">
        <is>
          <t>“Pure Account Information Service Provider” (FINS_GI_11) is not “Yes”</t>
        </is>
      </c>
      <c r="I614" s="39" t="inlineStr">
        <is>
          <t>Conditional</t>
        </is>
      </c>
      <c r="J614" s="39" t="inlineStr">
        <is>
          <t>array</t>
        </is>
      </c>
      <c r="K614" s="39" t="inlineStr">
        <is>
          <t>number</t>
        </is>
      </c>
      <c r="L614" s="39" t="inlineStr">
        <is>
          <t>currency</t>
        </is>
      </c>
      <c r="M614" s="39" t="inlineStr"/>
      <c r="N614" s="39" t="inlineStr">
        <is>
          <t>202000</t>
        </is>
      </c>
      <c r="O614" s="39" t="inlineStr">
        <is>
          <t>0</t>
        </is>
      </c>
      <c r="P614" s="39" t="inlineStr"/>
      <c r="Q614" s="39" t="inlineStr"/>
      <c r="R614" s="39" t="inlineStr">
        <is>
          <t>1</t>
        </is>
      </c>
      <c r="S614" s="39" t="inlineStr"/>
      <c r="T614" s="39" t="inlineStr"/>
      <c r="U614" s="39" t="inlineStr"/>
    </row>
    <row r="615">
      <c r="A615" s="26" t="inlineStr">
        <is>
          <t>FINS_PR_614_v1</t>
        </is>
      </c>
      <c r="B615" s="40" t="inlineStr">
        <is>
          <t>Trade and Other Payables: Amount due to payment service providers or intermediaries</t>
        </is>
      </c>
      <c r="C615" s="40" t="inlineStr">
        <is>
          <t>Trade and Other Payables: Amount due to payment service providers or intermediaries - EU/EEA</t>
        </is>
      </c>
      <c r="D615" s="40" t="inlineStr">
        <is>
          <t>Liabilities - Non Current Liabilities</t>
        </is>
      </c>
      <c r="E615" s="40" t="inlineStr">
        <is>
          <t>Prudential</t>
        </is>
      </c>
      <c r="F615" s="40" t="b">
        <v>0</v>
      </c>
      <c r="G615" s="40" t="inlineStr">
        <is>
          <t>FINS_GI_11 &lt;&gt; "Yes"</t>
        </is>
      </c>
      <c r="H615" s="40" t="inlineStr">
        <is>
          <t>“Pure Account Information Service Provider” (FINS_GI_11) is not “Yes”</t>
        </is>
      </c>
      <c r="I615" s="40" t="inlineStr">
        <is>
          <t>Conditional</t>
        </is>
      </c>
      <c r="J615" s="40" t="inlineStr">
        <is>
          <t>array</t>
        </is>
      </c>
      <c r="K615" s="40" t="inlineStr">
        <is>
          <t>number</t>
        </is>
      </c>
      <c r="L615" s="40" t="inlineStr">
        <is>
          <t>currency</t>
        </is>
      </c>
      <c r="M615" s="40" t="inlineStr"/>
      <c r="N615" s="40" t="inlineStr">
        <is>
          <t>202001</t>
        </is>
      </c>
      <c r="O615" s="40" t="inlineStr">
        <is>
          <t>0</t>
        </is>
      </c>
      <c r="P615" s="40" t="inlineStr"/>
      <c r="Q615" s="40" t="inlineStr"/>
      <c r="R615" s="40" t="inlineStr">
        <is>
          <t>1</t>
        </is>
      </c>
      <c r="S615" s="40" t="inlineStr"/>
      <c r="T615" s="40" t="inlineStr"/>
      <c r="U615" s="40" t="inlineStr"/>
    </row>
    <row r="616">
      <c r="A616" s="38" t="inlineStr">
        <is>
          <t>FINS_PR_615_v1</t>
        </is>
      </c>
      <c r="B616" s="39" t="inlineStr">
        <is>
          <t>Trade and Other Payables: Amount due to payment service providers or intermediaries</t>
        </is>
      </c>
      <c r="C616" s="39" t="inlineStr">
        <is>
          <t>Trade and Other Payables: Amount due to payment service providers or intermediaries - RoW</t>
        </is>
      </c>
      <c r="D616" s="39" t="inlineStr">
        <is>
          <t>Liabilities - Non Current Liabilities</t>
        </is>
      </c>
      <c r="E616" s="39" t="inlineStr">
        <is>
          <t>Prudential</t>
        </is>
      </c>
      <c r="F616" s="39" t="b">
        <v>0</v>
      </c>
      <c r="G616" s="39" t="inlineStr">
        <is>
          <t>FINS_GI_11 &lt;&gt; "Yes"</t>
        </is>
      </c>
      <c r="H616" s="39" t="inlineStr">
        <is>
          <t>“Pure Account Information Service Provider” (FINS_GI_11) is not “Yes”</t>
        </is>
      </c>
      <c r="I616" s="39" t="inlineStr">
        <is>
          <t>Conditional</t>
        </is>
      </c>
      <c r="J616" s="39" t="inlineStr">
        <is>
          <t>array</t>
        </is>
      </c>
      <c r="K616" s="39" t="inlineStr">
        <is>
          <t>number</t>
        </is>
      </c>
      <c r="L616" s="39" t="inlineStr">
        <is>
          <t>currency</t>
        </is>
      </c>
      <c r="M616" s="39" t="inlineStr"/>
      <c r="N616" s="39" t="inlineStr">
        <is>
          <t>202002</t>
        </is>
      </c>
      <c r="O616" s="39" t="inlineStr">
        <is>
          <t>0</t>
        </is>
      </c>
      <c r="P616" s="39" t="inlineStr"/>
      <c r="Q616" s="39" t="inlineStr"/>
      <c r="R616" s="39" t="inlineStr">
        <is>
          <t>1</t>
        </is>
      </c>
      <c r="S616" s="39" t="inlineStr"/>
      <c r="T616" s="39" t="inlineStr"/>
      <c r="U616" s="39" t="inlineStr"/>
    </row>
    <row r="617">
      <c r="A617" s="26" t="inlineStr">
        <is>
          <t>FINS_PR_616_v1</t>
        </is>
      </c>
      <c r="B617" s="40" t="inlineStr">
        <is>
          <t>Trade and Other Payables: Amounts due to group entities</t>
        </is>
      </c>
      <c r="C617" s="40" t="inlineStr">
        <is>
          <t>Trade and Other Payables: Amounts due to group entities - Malta</t>
        </is>
      </c>
      <c r="D617" s="40" t="inlineStr">
        <is>
          <t>Liabilities - Non Current Liabilities</t>
        </is>
      </c>
      <c r="E617" s="40" t="inlineStr">
        <is>
          <t>Prudential</t>
        </is>
      </c>
      <c r="F617" s="40" t="b">
        <v>0</v>
      </c>
      <c r="G617" s="40" t="inlineStr">
        <is>
          <t>FINS_GI_11 &lt;&gt; "Yes"</t>
        </is>
      </c>
      <c r="H617" s="40" t="inlineStr">
        <is>
          <t>“Pure Account Information Service Provider” (FINS_GI_11) is not “Yes”</t>
        </is>
      </c>
      <c r="I617" s="40" t="inlineStr">
        <is>
          <t>Conditional</t>
        </is>
      </c>
      <c r="J617" s="40" t="inlineStr">
        <is>
          <t>array</t>
        </is>
      </c>
      <c r="K617" s="40" t="inlineStr">
        <is>
          <t>number</t>
        </is>
      </c>
      <c r="L617" s="40" t="inlineStr">
        <is>
          <t>currency</t>
        </is>
      </c>
      <c r="M617" s="40" t="inlineStr"/>
      <c r="N617" s="40" t="inlineStr">
        <is>
          <t>203000</t>
        </is>
      </c>
      <c r="O617" s="40" t="inlineStr">
        <is>
          <t>0</t>
        </is>
      </c>
      <c r="P617" s="40" t="inlineStr"/>
      <c r="Q617" s="40" t="inlineStr"/>
      <c r="R617" s="40" t="inlineStr">
        <is>
          <t>1</t>
        </is>
      </c>
      <c r="S617" s="40" t="inlineStr"/>
      <c r="T617" s="40" t="inlineStr"/>
      <c r="U617" s="40" t="inlineStr"/>
    </row>
    <row r="618">
      <c r="A618" s="38" t="inlineStr">
        <is>
          <t>FINS_PR_617_v1</t>
        </is>
      </c>
      <c r="B618" s="39" t="inlineStr">
        <is>
          <t>Trade and Other Payables: Amounts due to group entities</t>
        </is>
      </c>
      <c r="C618" s="39" t="inlineStr">
        <is>
          <t>Trade and Other Payables: Amounts due to group entities - EU/EEA</t>
        </is>
      </c>
      <c r="D618" s="39" t="inlineStr">
        <is>
          <t>Liabilities - Non Current Liabilities</t>
        </is>
      </c>
      <c r="E618" s="39" t="inlineStr">
        <is>
          <t>Prudential</t>
        </is>
      </c>
      <c r="F618" s="39" t="b">
        <v>0</v>
      </c>
      <c r="G618" s="39" t="inlineStr">
        <is>
          <t>FINS_GI_11 &lt;&gt; "Yes"</t>
        </is>
      </c>
      <c r="H618" s="39" t="inlineStr">
        <is>
          <t>“Pure Account Information Service Provider” (FINS_GI_11) is not “Yes”</t>
        </is>
      </c>
      <c r="I618" s="39" t="inlineStr">
        <is>
          <t>Conditional</t>
        </is>
      </c>
      <c r="J618" s="39" t="inlineStr">
        <is>
          <t>array</t>
        </is>
      </c>
      <c r="K618" s="39" t="inlineStr">
        <is>
          <t>number</t>
        </is>
      </c>
      <c r="L618" s="39" t="inlineStr">
        <is>
          <t>currency</t>
        </is>
      </c>
      <c r="M618" s="39" t="inlineStr"/>
      <c r="N618" s="39" t="inlineStr">
        <is>
          <t>203001</t>
        </is>
      </c>
      <c r="O618" s="39" t="inlineStr">
        <is>
          <t>0</t>
        </is>
      </c>
      <c r="P618" s="39" t="inlineStr"/>
      <c r="Q618" s="39" t="inlineStr"/>
      <c r="R618" s="39" t="inlineStr">
        <is>
          <t>1</t>
        </is>
      </c>
      <c r="S618" s="39" t="inlineStr"/>
      <c r="T618" s="39" t="inlineStr"/>
      <c r="U618" s="39" t="inlineStr"/>
    </row>
    <row r="619">
      <c r="A619" s="26" t="inlineStr">
        <is>
          <t>FINS_PR_618_v1</t>
        </is>
      </c>
      <c r="B619" s="40" t="inlineStr">
        <is>
          <t>Trade and Other Payables: Amounts due to group entities</t>
        </is>
      </c>
      <c r="C619" s="40" t="inlineStr">
        <is>
          <t>Trade and Other Payables: Amounts due to group entities - RoW</t>
        </is>
      </c>
      <c r="D619" s="40" t="inlineStr">
        <is>
          <t>Liabilities - Non Current Liabilities</t>
        </is>
      </c>
      <c r="E619" s="40" t="inlineStr">
        <is>
          <t>Prudential</t>
        </is>
      </c>
      <c r="F619" s="40" t="b">
        <v>0</v>
      </c>
      <c r="G619" s="40" t="inlineStr">
        <is>
          <t>FINS_GI_11 &lt;&gt; "Yes"</t>
        </is>
      </c>
      <c r="H619" s="40" t="inlineStr">
        <is>
          <t>“Pure Account Information Service Provider” (FINS_GI_11) is not “Yes”</t>
        </is>
      </c>
      <c r="I619" s="40" t="inlineStr">
        <is>
          <t>Conditional</t>
        </is>
      </c>
      <c r="J619" s="40" t="inlineStr">
        <is>
          <t>array</t>
        </is>
      </c>
      <c r="K619" s="40" t="inlineStr">
        <is>
          <t>number</t>
        </is>
      </c>
      <c r="L619" s="40" t="inlineStr">
        <is>
          <t>currency</t>
        </is>
      </c>
      <c r="M619" s="40" t="inlineStr"/>
      <c r="N619" s="40" t="inlineStr">
        <is>
          <t>203002</t>
        </is>
      </c>
      <c r="O619" s="40" t="inlineStr">
        <is>
          <t>0</t>
        </is>
      </c>
      <c r="P619" s="40" t="inlineStr"/>
      <c r="Q619" s="40" t="inlineStr"/>
      <c r="R619" s="40" t="inlineStr">
        <is>
          <t>1</t>
        </is>
      </c>
      <c r="S619" s="40" t="inlineStr"/>
      <c r="T619" s="40" t="inlineStr"/>
      <c r="U619" s="40" t="inlineStr"/>
    </row>
    <row r="620">
      <c r="A620" s="38" t="inlineStr">
        <is>
          <t>FINS_PR_619_v1</t>
        </is>
      </c>
      <c r="B620" s="39" t="inlineStr">
        <is>
          <t>Trade and Other Payables: Amounts due to third parties</t>
        </is>
      </c>
      <c r="C620" s="39" t="inlineStr">
        <is>
          <t>Trade and Other Payables: Amounts due to third parties - Malta</t>
        </is>
      </c>
      <c r="D620" s="39" t="inlineStr">
        <is>
          <t>Liabilities - Non Current Liabilities</t>
        </is>
      </c>
      <c r="E620" s="39" t="inlineStr">
        <is>
          <t>Prudential</t>
        </is>
      </c>
      <c r="F620" s="39" t="b">
        <v>0</v>
      </c>
      <c r="G620" s="39" t="inlineStr">
        <is>
          <t>FINS_GI_11 &lt;&gt; "Yes"</t>
        </is>
      </c>
      <c r="H620" s="39" t="inlineStr">
        <is>
          <t>“Pure Account Information Service Provider” (FINS_GI_11) is not “Yes”</t>
        </is>
      </c>
      <c r="I620" s="39" t="inlineStr">
        <is>
          <t>Conditional</t>
        </is>
      </c>
      <c r="J620" s="39" t="inlineStr">
        <is>
          <t>array</t>
        </is>
      </c>
      <c r="K620" s="39" t="inlineStr">
        <is>
          <t>number</t>
        </is>
      </c>
      <c r="L620" s="39" t="inlineStr">
        <is>
          <t>currency</t>
        </is>
      </c>
      <c r="M620" s="39" t="inlineStr"/>
      <c r="N620" s="39" t="inlineStr">
        <is>
          <t>204000</t>
        </is>
      </c>
      <c r="O620" s="39" t="inlineStr">
        <is>
          <t>0</t>
        </is>
      </c>
      <c r="P620" s="39" t="inlineStr"/>
      <c r="Q620" s="39" t="inlineStr"/>
      <c r="R620" s="39" t="inlineStr">
        <is>
          <t>1</t>
        </is>
      </c>
      <c r="S620" s="39" t="inlineStr"/>
      <c r="T620" s="39" t="inlineStr"/>
      <c r="U620" s="39" t="inlineStr"/>
    </row>
    <row r="621">
      <c r="A621" s="26" t="inlineStr">
        <is>
          <t>FINS_PR_620_v1</t>
        </is>
      </c>
      <c r="B621" s="40" t="inlineStr">
        <is>
          <t>Trade and Other Payables: Amounts due to third parties</t>
        </is>
      </c>
      <c r="C621" s="40" t="inlineStr">
        <is>
          <t>Trade and Other Payables: Amounts due to third parties - EU/EEA</t>
        </is>
      </c>
      <c r="D621" s="40" t="inlineStr">
        <is>
          <t>Liabilities - Non Current Liabilities</t>
        </is>
      </c>
      <c r="E621" s="40" t="inlineStr">
        <is>
          <t>Prudential</t>
        </is>
      </c>
      <c r="F621" s="40" t="b">
        <v>0</v>
      </c>
      <c r="G621" s="40" t="inlineStr">
        <is>
          <t>FINS_GI_11 &lt;&gt; "Yes"</t>
        </is>
      </c>
      <c r="H621" s="40" t="inlineStr">
        <is>
          <t>“Pure Account Information Service Provider” (FINS_GI_11) is not “Yes”</t>
        </is>
      </c>
      <c r="I621" s="40" t="inlineStr">
        <is>
          <t>Conditional</t>
        </is>
      </c>
      <c r="J621" s="40" t="inlineStr">
        <is>
          <t>array</t>
        </is>
      </c>
      <c r="K621" s="40" t="inlineStr">
        <is>
          <t>number</t>
        </is>
      </c>
      <c r="L621" s="40" t="inlineStr">
        <is>
          <t>currency</t>
        </is>
      </c>
      <c r="M621" s="40" t="inlineStr"/>
      <c r="N621" s="40" t="inlineStr">
        <is>
          <t>204001</t>
        </is>
      </c>
      <c r="O621" s="40" t="inlineStr">
        <is>
          <t>0</t>
        </is>
      </c>
      <c r="P621" s="40" t="inlineStr"/>
      <c r="Q621" s="40" t="inlineStr"/>
      <c r="R621" s="40" t="inlineStr">
        <is>
          <t>1</t>
        </is>
      </c>
      <c r="S621" s="40" t="inlineStr"/>
      <c r="T621" s="40" t="inlineStr"/>
      <c r="U621" s="40" t="inlineStr"/>
    </row>
    <row r="622">
      <c r="A622" s="38" t="inlineStr">
        <is>
          <t>FINS_PR_621_v1</t>
        </is>
      </c>
      <c r="B622" s="39" t="inlineStr">
        <is>
          <t>Trade and Other Payables: Amounts due to third parties</t>
        </is>
      </c>
      <c r="C622" s="39" t="inlineStr">
        <is>
          <t>Trade and Other Payables: Amounts due to third parties - RoW</t>
        </is>
      </c>
      <c r="D622" s="39" t="inlineStr">
        <is>
          <t>Liabilities - Non Current Liabilities</t>
        </is>
      </c>
      <c r="E622" s="39" t="inlineStr">
        <is>
          <t>Prudential</t>
        </is>
      </c>
      <c r="F622" s="39" t="b">
        <v>0</v>
      </c>
      <c r="G622" s="39" t="inlineStr">
        <is>
          <t>FINS_GI_11 &lt;&gt; "Yes"</t>
        </is>
      </c>
      <c r="H622" s="39" t="inlineStr">
        <is>
          <t>“Pure Account Information Service Provider” (FINS_GI_11) is not “Yes”</t>
        </is>
      </c>
      <c r="I622" s="39" t="inlineStr">
        <is>
          <t>Conditional</t>
        </is>
      </c>
      <c r="J622" s="39" t="inlineStr">
        <is>
          <t>array</t>
        </is>
      </c>
      <c r="K622" s="39" t="inlineStr">
        <is>
          <t>number</t>
        </is>
      </c>
      <c r="L622" s="39" t="inlineStr">
        <is>
          <t>currency</t>
        </is>
      </c>
      <c r="M622" s="39" t="inlineStr"/>
      <c r="N622" s="39" t="inlineStr">
        <is>
          <t>204002</t>
        </is>
      </c>
      <c r="O622" s="39" t="inlineStr">
        <is>
          <t>0</t>
        </is>
      </c>
      <c r="P622" s="39" t="inlineStr"/>
      <c r="Q622" s="39" t="inlineStr"/>
      <c r="R622" s="39" t="inlineStr">
        <is>
          <t>1</t>
        </is>
      </c>
      <c r="S622" s="39" t="inlineStr"/>
      <c r="T622" s="39" t="inlineStr"/>
      <c r="U622" s="39" t="inlineStr"/>
    </row>
    <row r="623">
      <c r="A623" s="26" t="inlineStr">
        <is>
          <t>FINS_PR_622_v1</t>
        </is>
      </c>
      <c r="B623" s="40" t="inlineStr">
        <is>
          <t>Trade and Other Payables: Deferred Tax</t>
        </is>
      </c>
      <c r="C623" s="40" t="inlineStr">
        <is>
          <t>Trade and Other Payables: Deferred Tax - Malta</t>
        </is>
      </c>
      <c r="D623" s="40" t="inlineStr">
        <is>
          <t>Liabilities - Non Current Liabilities</t>
        </is>
      </c>
      <c r="E623" s="40" t="inlineStr">
        <is>
          <t>Prudential</t>
        </is>
      </c>
      <c r="F623" s="40" t="b">
        <v>0</v>
      </c>
      <c r="G623" s="40" t="inlineStr">
        <is>
          <t>FINS_GI_11 &lt;&gt; "Yes"</t>
        </is>
      </c>
      <c r="H623" s="40" t="inlineStr">
        <is>
          <t>“Pure Account Information Service Provider” (FINS_GI_11) is not “Yes”</t>
        </is>
      </c>
      <c r="I623" s="40" t="inlineStr">
        <is>
          <t>Conditional</t>
        </is>
      </c>
      <c r="J623" s="40" t="inlineStr">
        <is>
          <t>array</t>
        </is>
      </c>
      <c r="K623" s="40" t="inlineStr">
        <is>
          <t>number</t>
        </is>
      </c>
      <c r="L623" s="40" t="inlineStr">
        <is>
          <t>currency</t>
        </is>
      </c>
      <c r="M623" s="40" t="inlineStr"/>
      <c r="N623" s="40" t="inlineStr">
        <is>
          <t>205000</t>
        </is>
      </c>
      <c r="O623" s="40" t="inlineStr">
        <is>
          <t>0</t>
        </is>
      </c>
      <c r="P623" s="40" t="inlineStr"/>
      <c r="Q623" s="40" t="inlineStr"/>
      <c r="R623" s="40" t="inlineStr">
        <is>
          <t>1</t>
        </is>
      </c>
      <c r="S623" s="40" t="inlineStr"/>
      <c r="T623" s="40" t="inlineStr"/>
      <c r="U623" s="40" t="inlineStr"/>
    </row>
    <row r="624">
      <c r="A624" s="38" t="inlineStr">
        <is>
          <t>FINS_PR_623_v1</t>
        </is>
      </c>
      <c r="B624" s="39" t="inlineStr">
        <is>
          <t>Trade and Other Payables: Deferred Tax</t>
        </is>
      </c>
      <c r="C624" s="39" t="inlineStr">
        <is>
          <t>Trade and Other Payables: Deferred Tax - EU/EEA</t>
        </is>
      </c>
      <c r="D624" s="39" t="inlineStr">
        <is>
          <t>Liabilities - Non Current Liabilities</t>
        </is>
      </c>
      <c r="E624" s="39" t="inlineStr">
        <is>
          <t>Prudential</t>
        </is>
      </c>
      <c r="F624" s="39" t="b">
        <v>0</v>
      </c>
      <c r="G624" s="39" t="inlineStr">
        <is>
          <t>FINS_GI_11 &lt;&gt; "Yes"</t>
        </is>
      </c>
      <c r="H624" s="39" t="inlineStr">
        <is>
          <t>“Pure Account Information Service Provider” (FINS_GI_11) is not “Yes”</t>
        </is>
      </c>
      <c r="I624" s="39" t="inlineStr">
        <is>
          <t>Conditional</t>
        </is>
      </c>
      <c r="J624" s="39" t="inlineStr">
        <is>
          <t>array</t>
        </is>
      </c>
      <c r="K624" s="39" t="inlineStr">
        <is>
          <t>number</t>
        </is>
      </c>
      <c r="L624" s="39" t="inlineStr">
        <is>
          <t>currency</t>
        </is>
      </c>
      <c r="M624" s="39" t="inlineStr"/>
      <c r="N624" s="39" t="inlineStr">
        <is>
          <t>205001</t>
        </is>
      </c>
      <c r="O624" s="39" t="inlineStr">
        <is>
          <t>0</t>
        </is>
      </c>
      <c r="P624" s="39" t="inlineStr"/>
      <c r="Q624" s="39" t="inlineStr"/>
      <c r="R624" s="39" t="inlineStr">
        <is>
          <t>1</t>
        </is>
      </c>
      <c r="S624" s="39" t="inlineStr"/>
      <c r="T624" s="39" t="inlineStr"/>
      <c r="U624" s="39" t="inlineStr"/>
    </row>
    <row r="625">
      <c r="A625" s="26" t="inlineStr">
        <is>
          <t>FINS_PR_624_v1</t>
        </is>
      </c>
      <c r="B625" s="40" t="inlineStr">
        <is>
          <t>Trade and Other Payables: Deferred Tax</t>
        </is>
      </c>
      <c r="C625" s="40" t="inlineStr">
        <is>
          <t>Trade and Other Payables: Deferred Tax - RoW</t>
        </is>
      </c>
      <c r="D625" s="40" t="inlineStr">
        <is>
          <t>Liabilities - Non Current Liabilities</t>
        </is>
      </c>
      <c r="E625" s="40" t="inlineStr">
        <is>
          <t>Prudential</t>
        </is>
      </c>
      <c r="F625" s="40" t="b">
        <v>0</v>
      </c>
      <c r="G625" s="40" t="inlineStr">
        <is>
          <t>FINS_GI_11 &lt;&gt; "Yes"</t>
        </is>
      </c>
      <c r="H625" s="40" t="inlineStr">
        <is>
          <t>“Pure Account Information Service Provider” (FINS_GI_11) is not “Yes”</t>
        </is>
      </c>
      <c r="I625" s="40" t="inlineStr">
        <is>
          <t>Conditional</t>
        </is>
      </c>
      <c r="J625" s="40" t="inlineStr">
        <is>
          <t>array</t>
        </is>
      </c>
      <c r="K625" s="40" t="inlineStr">
        <is>
          <t>number</t>
        </is>
      </c>
      <c r="L625" s="40" t="inlineStr">
        <is>
          <t>currency</t>
        </is>
      </c>
      <c r="M625" s="40" t="inlineStr"/>
      <c r="N625" s="40" t="inlineStr">
        <is>
          <t>205002</t>
        </is>
      </c>
      <c r="O625" s="40" t="inlineStr">
        <is>
          <t>0</t>
        </is>
      </c>
      <c r="P625" s="40" t="inlineStr"/>
      <c r="Q625" s="40" t="inlineStr"/>
      <c r="R625" s="40" t="inlineStr">
        <is>
          <t>1</t>
        </is>
      </c>
      <c r="S625" s="40" t="inlineStr"/>
      <c r="T625" s="40" t="inlineStr"/>
      <c r="U625" s="40" t="inlineStr"/>
    </row>
    <row r="626">
      <c r="A626" s="38" t="inlineStr">
        <is>
          <t>FINS_PR_625_v1</t>
        </is>
      </c>
      <c r="B626" s="39" t="inlineStr">
        <is>
          <t>Trade and Other Payables: Other payables</t>
        </is>
      </c>
      <c r="C626" s="39" t="inlineStr">
        <is>
          <t>Trade and Other Payables: Other payables - Malta</t>
        </is>
      </c>
      <c r="D626" s="39" t="inlineStr">
        <is>
          <t>Liabilities - Non Current Liabilities</t>
        </is>
      </c>
      <c r="E626" s="39" t="inlineStr">
        <is>
          <t>Prudential</t>
        </is>
      </c>
      <c r="F626" s="39" t="b">
        <v>0</v>
      </c>
      <c r="G626" s="39" t="inlineStr">
        <is>
          <t>FINS_GI_11 &lt;&gt; "Yes"</t>
        </is>
      </c>
      <c r="H626" s="39" t="inlineStr">
        <is>
          <t>“Pure Account Information Service Provider” (FINS_GI_11) is not “Yes”</t>
        </is>
      </c>
      <c r="I626" s="39" t="inlineStr">
        <is>
          <t>Conditional</t>
        </is>
      </c>
      <c r="J626" s="39" t="inlineStr">
        <is>
          <t>array</t>
        </is>
      </c>
      <c r="K626" s="39" t="inlineStr">
        <is>
          <t>number</t>
        </is>
      </c>
      <c r="L626" s="39" t="inlineStr">
        <is>
          <t>currency</t>
        </is>
      </c>
      <c r="M626" s="39" t="inlineStr"/>
      <c r="N626" s="39" t="inlineStr">
        <is>
          <t>206000</t>
        </is>
      </c>
      <c r="O626" s="39" t="inlineStr">
        <is>
          <t>0</t>
        </is>
      </c>
      <c r="P626" s="39" t="inlineStr"/>
      <c r="Q626" s="39" t="inlineStr"/>
      <c r="R626" s="39" t="inlineStr">
        <is>
          <t>1</t>
        </is>
      </c>
      <c r="S626" s="39" t="inlineStr"/>
      <c r="T626" s="39" t="inlineStr"/>
      <c r="U626" s="39" t="inlineStr"/>
    </row>
    <row r="627">
      <c r="A627" s="26" t="inlineStr">
        <is>
          <t>FINS_PR_626_v1</t>
        </is>
      </c>
      <c r="B627" s="40" t="inlineStr">
        <is>
          <t>Trade and Other Payables: Other payables</t>
        </is>
      </c>
      <c r="C627" s="40" t="inlineStr">
        <is>
          <t>Trade and Other Payables: Other payables - EU/EEA</t>
        </is>
      </c>
      <c r="D627" s="40" t="inlineStr">
        <is>
          <t>Liabilities - Non Current Liabilities</t>
        </is>
      </c>
      <c r="E627" s="40" t="inlineStr">
        <is>
          <t>Prudential</t>
        </is>
      </c>
      <c r="F627" s="40" t="b">
        <v>0</v>
      </c>
      <c r="G627" s="40" t="inlineStr">
        <is>
          <t>FINS_GI_11 &lt;&gt; "Yes"</t>
        </is>
      </c>
      <c r="H627" s="40" t="inlineStr">
        <is>
          <t>“Pure Account Information Service Provider” (FINS_GI_11) is not “Yes”</t>
        </is>
      </c>
      <c r="I627" s="40" t="inlineStr">
        <is>
          <t>Conditional</t>
        </is>
      </c>
      <c r="J627" s="40" t="inlineStr">
        <is>
          <t>array</t>
        </is>
      </c>
      <c r="K627" s="40" t="inlineStr">
        <is>
          <t>number</t>
        </is>
      </c>
      <c r="L627" s="40" t="inlineStr">
        <is>
          <t>currency</t>
        </is>
      </c>
      <c r="M627" s="40" t="inlineStr"/>
      <c r="N627" s="40" t="inlineStr">
        <is>
          <t>206001</t>
        </is>
      </c>
      <c r="O627" s="40" t="inlineStr">
        <is>
          <t>0</t>
        </is>
      </c>
      <c r="P627" s="40" t="inlineStr"/>
      <c r="Q627" s="40" t="inlineStr"/>
      <c r="R627" s="40" t="inlineStr">
        <is>
          <t>1</t>
        </is>
      </c>
      <c r="S627" s="40" t="inlineStr"/>
      <c r="T627" s="40" t="inlineStr"/>
      <c r="U627" s="40" t="inlineStr"/>
    </row>
    <row r="628">
      <c r="A628" s="38" t="inlineStr">
        <is>
          <t>FINS_PR_627_v1</t>
        </is>
      </c>
      <c r="B628" s="39" t="inlineStr">
        <is>
          <t>Trade and Other Payables: Other payables</t>
        </is>
      </c>
      <c r="C628" s="39" t="inlineStr">
        <is>
          <t>Trade and Other Payables: Other payables - RoW</t>
        </is>
      </c>
      <c r="D628" s="39" t="inlineStr">
        <is>
          <t>Liabilities - Non Current Liabilities</t>
        </is>
      </c>
      <c r="E628" s="39" t="inlineStr">
        <is>
          <t>Prudential</t>
        </is>
      </c>
      <c r="F628" s="39" t="b">
        <v>0</v>
      </c>
      <c r="G628" s="39" t="inlineStr">
        <is>
          <t>FINS_GI_11 &lt;&gt; "Yes"</t>
        </is>
      </c>
      <c r="H628" s="39" t="inlineStr">
        <is>
          <t>“Pure Account Information Service Provider” (FINS_GI_11) is not “Yes”</t>
        </is>
      </c>
      <c r="I628" s="39" t="inlineStr">
        <is>
          <t>Conditional</t>
        </is>
      </c>
      <c r="J628" s="39" t="inlineStr">
        <is>
          <t>array</t>
        </is>
      </c>
      <c r="K628" s="39" t="inlineStr">
        <is>
          <t>number</t>
        </is>
      </c>
      <c r="L628" s="39" t="inlineStr">
        <is>
          <t>currency</t>
        </is>
      </c>
      <c r="M628" s="39" t="inlineStr"/>
      <c r="N628" s="39" t="inlineStr">
        <is>
          <t>206002</t>
        </is>
      </c>
      <c r="O628" s="39" t="inlineStr">
        <is>
          <t>0</t>
        </is>
      </c>
      <c r="P628" s="39" t="inlineStr"/>
      <c r="Q628" s="39" t="inlineStr"/>
      <c r="R628" s="39" t="inlineStr">
        <is>
          <t>1</t>
        </is>
      </c>
      <c r="S628" s="39" t="inlineStr"/>
      <c r="T628" s="39" t="inlineStr"/>
      <c r="U628" s="39" t="inlineStr"/>
    </row>
    <row r="629">
      <c r="A629" s="26" t="inlineStr">
        <is>
          <t>FINS_PR_628_v1</t>
        </is>
      </c>
      <c r="B629" s="40" t="inlineStr">
        <is>
          <t>Kindly provide detail on 'Trade and Other Payables: Other payables'</t>
        </is>
      </c>
      <c r="C629" s="40" t="inlineStr">
        <is>
          <t>Kindly provide detail on 'Trade and Other Payables: Other payables'</t>
        </is>
      </c>
      <c r="D629" s="40" t="inlineStr">
        <is>
          <t>Liabilities - Non Current Liabilities</t>
        </is>
      </c>
      <c r="E629" s="40" t="inlineStr">
        <is>
          <t>Prudential</t>
        </is>
      </c>
      <c r="F629" s="40" t="b">
        <v>0</v>
      </c>
      <c r="G629" s="40" t="inlineStr">
        <is>
          <t>AND(OR(FINS_PR_625 &gt; 0, FINS_PR_626 &gt; 0, FINS_PR_627 &gt; 0), FINS_GI_11 &lt;&gt; "Yes")</t>
        </is>
      </c>
      <c r="H629" s="40" t="inlineStr">
        <is>
          <t>All of these conditions must be met: At least one of these conditions must be met: “Trade and Other Payables: Other payables” (FINS_PR_625) is greater than “0”; or “Trade and Other Payables: Other payables” (FINS_PR_626) is greater than “0”; or “Trade and Other Payables: Other payables” (FINS_PR_627) is greater than “0”; and “Pure Account Information Service Provider” (FINS_GI_11) is not “Yes”</t>
        </is>
      </c>
      <c r="I629" s="40" t="inlineStr">
        <is>
          <t>Conditional</t>
        </is>
      </c>
      <c r="J629" s="40" t="inlineStr">
        <is>
          <t>string</t>
        </is>
      </c>
      <c r="K629" s="40" t="inlineStr"/>
      <c r="L629" s="40" t="inlineStr"/>
      <c r="M629" s="40" t="inlineStr"/>
      <c r="N629" s="40" t="inlineStr">
        <is>
          <t>detail</t>
        </is>
      </c>
      <c r="O629" s="40" t="inlineStr"/>
      <c r="P629" s="40" t="inlineStr"/>
      <c r="Q629" s="40" t="inlineStr"/>
      <c r="R629" s="40" t="inlineStr"/>
      <c r="S629" s="40" t="inlineStr">
        <is>
          <t>0</t>
        </is>
      </c>
      <c r="T629" s="40" t="inlineStr"/>
      <c r="U629" s="40" t="inlineStr"/>
    </row>
    <row r="630">
      <c r="A630" s="38" t="inlineStr">
        <is>
          <t>FINS_PR_629_v1</t>
        </is>
      </c>
      <c r="B630" s="39" t="inlineStr">
        <is>
          <t>Other Non Current Liabilities</t>
        </is>
      </c>
      <c r="C630" s="39" t="inlineStr">
        <is>
          <t>Other Non Current Liabilities - Malta</t>
        </is>
      </c>
      <c r="D630" s="39" t="inlineStr">
        <is>
          <t>Liabilities - Non Current Liabilities</t>
        </is>
      </c>
      <c r="E630" s="39" t="inlineStr">
        <is>
          <t>Prudential</t>
        </is>
      </c>
      <c r="F630" s="39" t="b">
        <v>0</v>
      </c>
      <c r="G630" s="39" t="inlineStr">
        <is>
          <t>FINS_GI_11 &lt;&gt; "Yes"</t>
        </is>
      </c>
      <c r="H630" s="39" t="inlineStr">
        <is>
          <t>“Pure Account Information Service Provider” (FINS_GI_11) is not “Yes”</t>
        </is>
      </c>
      <c r="I630" s="39" t="inlineStr">
        <is>
          <t>Conditional</t>
        </is>
      </c>
      <c r="J630" s="39" t="inlineStr">
        <is>
          <t>array</t>
        </is>
      </c>
      <c r="K630" s="39" t="inlineStr">
        <is>
          <t>number</t>
        </is>
      </c>
      <c r="L630" s="39" t="inlineStr">
        <is>
          <t>currency</t>
        </is>
      </c>
      <c r="M630" s="39" t="inlineStr"/>
      <c r="N630" s="39" t="inlineStr">
        <is>
          <t>207000</t>
        </is>
      </c>
      <c r="O630" s="39" t="inlineStr">
        <is>
          <t>0</t>
        </is>
      </c>
      <c r="P630" s="39" t="inlineStr"/>
      <c r="Q630" s="39" t="inlineStr"/>
      <c r="R630" s="39" t="inlineStr">
        <is>
          <t>1</t>
        </is>
      </c>
      <c r="S630" s="39" t="inlineStr"/>
      <c r="T630" s="39" t="inlineStr"/>
      <c r="U630" s="39" t="inlineStr"/>
    </row>
    <row r="631">
      <c r="A631" s="26" t="inlineStr">
        <is>
          <t>FINS_PR_630_v1</t>
        </is>
      </c>
      <c r="B631" s="40" t="inlineStr">
        <is>
          <t>Other Non Current Liabilities</t>
        </is>
      </c>
      <c r="C631" s="40" t="inlineStr">
        <is>
          <t>Other Non Current Liabilities - EU/EEA</t>
        </is>
      </c>
      <c r="D631" s="40" t="inlineStr">
        <is>
          <t>Liabilities - Non Current Liabilities</t>
        </is>
      </c>
      <c r="E631" s="40" t="inlineStr">
        <is>
          <t>Prudential</t>
        </is>
      </c>
      <c r="F631" s="40" t="b">
        <v>0</v>
      </c>
      <c r="G631" s="40" t="inlineStr">
        <is>
          <t>FINS_GI_11 &lt;&gt; "Yes"</t>
        </is>
      </c>
      <c r="H631" s="40" t="inlineStr">
        <is>
          <t>“Pure Account Information Service Provider” (FINS_GI_11) is not “Yes”</t>
        </is>
      </c>
      <c r="I631" s="40" t="inlineStr">
        <is>
          <t>Conditional</t>
        </is>
      </c>
      <c r="J631" s="40" t="inlineStr">
        <is>
          <t>array</t>
        </is>
      </c>
      <c r="K631" s="40" t="inlineStr">
        <is>
          <t>number</t>
        </is>
      </c>
      <c r="L631" s="40" t="inlineStr">
        <is>
          <t>currency</t>
        </is>
      </c>
      <c r="M631" s="40" t="inlineStr"/>
      <c r="N631" s="40" t="inlineStr">
        <is>
          <t>207001</t>
        </is>
      </c>
      <c r="O631" s="40" t="inlineStr">
        <is>
          <t>0</t>
        </is>
      </c>
      <c r="P631" s="40" t="inlineStr"/>
      <c r="Q631" s="40" t="inlineStr"/>
      <c r="R631" s="40" t="inlineStr">
        <is>
          <t>1</t>
        </is>
      </c>
      <c r="S631" s="40" t="inlineStr"/>
      <c r="T631" s="40" t="inlineStr"/>
      <c r="U631" s="40" t="inlineStr"/>
    </row>
    <row r="632">
      <c r="A632" s="38" t="inlineStr">
        <is>
          <t>FINS_PR_631_v1</t>
        </is>
      </c>
      <c r="B632" s="39" t="inlineStr">
        <is>
          <t>Other Non Current Liabilities</t>
        </is>
      </c>
      <c r="C632" s="39" t="inlineStr">
        <is>
          <t>Other Non Current Liabilities - RoW</t>
        </is>
      </c>
      <c r="D632" s="39" t="inlineStr">
        <is>
          <t>Liabilities - Non Current Liabilities</t>
        </is>
      </c>
      <c r="E632" s="39" t="inlineStr">
        <is>
          <t>Prudential</t>
        </is>
      </c>
      <c r="F632" s="39" t="b">
        <v>0</v>
      </c>
      <c r="G632" s="39" t="inlineStr">
        <is>
          <t>FINS_GI_11 &lt;&gt; "Yes"</t>
        </is>
      </c>
      <c r="H632" s="39" t="inlineStr">
        <is>
          <t>“Pure Account Information Service Provider” (FINS_GI_11) is not “Yes”</t>
        </is>
      </c>
      <c r="I632" s="39" t="inlineStr">
        <is>
          <t>Conditional</t>
        </is>
      </c>
      <c r="J632" s="39" t="inlineStr">
        <is>
          <t>array</t>
        </is>
      </c>
      <c r="K632" s="39" t="inlineStr">
        <is>
          <t>number</t>
        </is>
      </c>
      <c r="L632" s="39" t="inlineStr">
        <is>
          <t>currency</t>
        </is>
      </c>
      <c r="M632" s="39" t="inlineStr"/>
      <c r="N632" s="39" t="inlineStr">
        <is>
          <t>207002</t>
        </is>
      </c>
      <c r="O632" s="39" t="inlineStr">
        <is>
          <t>0</t>
        </is>
      </c>
      <c r="P632" s="39" t="inlineStr"/>
      <c r="Q632" s="39" t="inlineStr"/>
      <c r="R632" s="39" t="inlineStr">
        <is>
          <t>1</t>
        </is>
      </c>
      <c r="S632" s="39" t="inlineStr"/>
      <c r="T632" s="39" t="inlineStr"/>
      <c r="U632" s="39" t="inlineStr"/>
    </row>
    <row r="633">
      <c r="A633" s="26" t="inlineStr">
        <is>
          <t>FINS_PR_632_v1</t>
        </is>
      </c>
      <c r="B633" s="40" t="inlineStr">
        <is>
          <t>Kindly provide detail on 'Other Non Current Liabilities'</t>
        </is>
      </c>
      <c r="C633" s="40" t="inlineStr">
        <is>
          <t>Kindly provide detail on 'Other Non Current Liabilities'</t>
        </is>
      </c>
      <c r="D633" s="40" t="inlineStr">
        <is>
          <t>Liabilities - Non Current Liabilities</t>
        </is>
      </c>
      <c r="E633" s="40" t="inlineStr">
        <is>
          <t>Prudential</t>
        </is>
      </c>
      <c r="F633" s="40" t="b">
        <v>0</v>
      </c>
      <c r="G633" s="40" t="inlineStr">
        <is>
          <t>AND(OR(FINS_PR_629 &gt; 0, FINS_PR_630 &gt; 0, FINS_PR_631 &gt; 0), FINS_GI_11 &lt;&gt; "Yes")</t>
        </is>
      </c>
      <c r="H633" s="40" t="inlineStr">
        <is>
          <t>All of these conditions must be met: At least one of these conditions must be met: “Other Non Current Liabilities” (FINS_PR_629) is greater than “0”; or “Other Non Current Liabilities” (FINS_PR_630) is greater than “0”; or “Other Non Current Liabilities” (FINS_PR_631) is greater than “0”; and “Pure Account Information Service Provider” (FINS_GI_11) is not “Yes”</t>
        </is>
      </c>
      <c r="I633" s="40" t="inlineStr">
        <is>
          <t>Conditional</t>
        </is>
      </c>
      <c r="J633" s="40" t="inlineStr">
        <is>
          <t>string</t>
        </is>
      </c>
      <c r="K633" s="40" t="inlineStr"/>
      <c r="L633" s="40" t="inlineStr"/>
      <c r="M633" s="40" t="inlineStr"/>
      <c r="N633" s="40" t="inlineStr">
        <is>
          <t>detail</t>
        </is>
      </c>
      <c r="O633" s="40" t="inlineStr"/>
      <c r="P633" s="40" t="inlineStr"/>
      <c r="Q633" s="40" t="inlineStr"/>
      <c r="R633" s="40" t="inlineStr"/>
      <c r="S633" s="40" t="inlineStr">
        <is>
          <t>0</t>
        </is>
      </c>
      <c r="T633" s="40" t="inlineStr"/>
      <c r="U633" s="40" t="inlineStr"/>
    </row>
    <row r="634">
      <c r="A634" s="38" t="inlineStr">
        <is>
          <t>FINS_PR_633_v1</t>
        </is>
      </c>
      <c r="B634" s="39" t="inlineStr">
        <is>
          <t>Please insert Financial Liability: Amortised Cost</t>
        </is>
      </c>
      <c r="C634" s="39" t="inlineStr">
        <is>
          <t>Please insert Financial Liability: Amortised Cost - Malta</t>
        </is>
      </c>
      <c r="D634" s="39" t="inlineStr">
        <is>
          <t>Liabilities - Current Liabilities</t>
        </is>
      </c>
      <c r="E634" s="39" t="inlineStr">
        <is>
          <t>Prudential</t>
        </is>
      </c>
      <c r="F634" s="39" t="b">
        <v>0</v>
      </c>
      <c r="G634" s="39" t="inlineStr">
        <is>
          <t>FINS_GI_11 &lt;&gt; "Yes"</t>
        </is>
      </c>
      <c r="H634" s="39" t="inlineStr">
        <is>
          <t>“Pure Account Information Service Provider” (FINS_GI_11) is not “Yes”</t>
        </is>
      </c>
      <c r="I634" s="39" t="inlineStr">
        <is>
          <t>Conditional</t>
        </is>
      </c>
      <c r="J634" s="39" t="inlineStr">
        <is>
          <t>array</t>
        </is>
      </c>
      <c r="K634" s="39" t="inlineStr">
        <is>
          <t>number</t>
        </is>
      </c>
      <c r="L634" s="39" t="inlineStr">
        <is>
          <t>currency</t>
        </is>
      </c>
      <c r="M634" s="39" t="inlineStr"/>
      <c r="N634" s="39" t="inlineStr">
        <is>
          <t>208000</t>
        </is>
      </c>
      <c r="O634" s="39" t="inlineStr">
        <is>
          <t>0</t>
        </is>
      </c>
      <c r="P634" s="39" t="inlineStr"/>
      <c r="Q634" s="39" t="inlineStr"/>
      <c r="R634" s="39" t="inlineStr">
        <is>
          <t>1</t>
        </is>
      </c>
      <c r="S634" s="39" t="inlineStr"/>
      <c r="T634" s="39" t="inlineStr"/>
      <c r="U634" s="39" t="inlineStr"/>
    </row>
    <row r="635">
      <c r="A635" s="26" t="inlineStr">
        <is>
          <t>FINS_PR_634_v1</t>
        </is>
      </c>
      <c r="B635" s="40" t="inlineStr">
        <is>
          <t>Please insert Financial Liability: Amortised Cost</t>
        </is>
      </c>
      <c r="C635" s="40" t="inlineStr">
        <is>
          <t>Please insert Financial Liability: Amortised Cost - EU/EEA</t>
        </is>
      </c>
      <c r="D635" s="40" t="inlineStr">
        <is>
          <t>Liabilities - Current Liabilities</t>
        </is>
      </c>
      <c r="E635" s="40" t="inlineStr">
        <is>
          <t>Prudential</t>
        </is>
      </c>
      <c r="F635" s="40" t="b">
        <v>0</v>
      </c>
      <c r="G635" s="40" t="inlineStr">
        <is>
          <t>FINS_GI_11 &lt;&gt; "Yes"</t>
        </is>
      </c>
      <c r="H635" s="40" t="inlineStr">
        <is>
          <t>“Pure Account Information Service Provider” (FINS_GI_11) is not “Yes”</t>
        </is>
      </c>
      <c r="I635" s="40" t="inlineStr">
        <is>
          <t>Conditional</t>
        </is>
      </c>
      <c r="J635" s="40" t="inlineStr">
        <is>
          <t>array</t>
        </is>
      </c>
      <c r="K635" s="40" t="inlineStr">
        <is>
          <t>number</t>
        </is>
      </c>
      <c r="L635" s="40" t="inlineStr">
        <is>
          <t>currency</t>
        </is>
      </c>
      <c r="M635" s="40" t="inlineStr"/>
      <c r="N635" s="40" t="inlineStr">
        <is>
          <t>208001</t>
        </is>
      </c>
      <c r="O635" s="40" t="inlineStr">
        <is>
          <t>0</t>
        </is>
      </c>
      <c r="P635" s="40" t="inlineStr"/>
      <c r="Q635" s="40" t="inlineStr"/>
      <c r="R635" s="40" t="inlineStr">
        <is>
          <t>1</t>
        </is>
      </c>
      <c r="S635" s="40" t="inlineStr"/>
      <c r="T635" s="40" t="inlineStr"/>
      <c r="U635" s="40" t="inlineStr"/>
    </row>
    <row r="636">
      <c r="A636" s="38" t="inlineStr">
        <is>
          <t>FINS_PR_635_v1</t>
        </is>
      </c>
      <c r="B636" s="39" t="inlineStr">
        <is>
          <t>Please insert Financial Liability: Amortised Cost</t>
        </is>
      </c>
      <c r="C636" s="39" t="inlineStr">
        <is>
          <t>Please insert Financial Liability: Amortised Cost - RoW</t>
        </is>
      </c>
      <c r="D636" s="39" t="inlineStr">
        <is>
          <t>Liabilities - Current Liabilities</t>
        </is>
      </c>
      <c r="E636" s="39" t="inlineStr">
        <is>
          <t>Prudential</t>
        </is>
      </c>
      <c r="F636" s="39" t="b">
        <v>0</v>
      </c>
      <c r="G636" s="39" t="inlineStr">
        <is>
          <t>FINS_GI_11 &lt;&gt; "Yes"</t>
        </is>
      </c>
      <c r="H636" s="39" t="inlineStr">
        <is>
          <t>“Pure Account Information Service Provider” (FINS_GI_11) is not “Yes”</t>
        </is>
      </c>
      <c r="I636" s="39" t="inlineStr">
        <is>
          <t>Conditional</t>
        </is>
      </c>
      <c r="J636" s="39" t="inlineStr">
        <is>
          <t>array</t>
        </is>
      </c>
      <c r="K636" s="39" t="inlineStr">
        <is>
          <t>number</t>
        </is>
      </c>
      <c r="L636" s="39" t="inlineStr">
        <is>
          <t>currency</t>
        </is>
      </c>
      <c r="M636" s="39" t="inlineStr"/>
      <c r="N636" s="39" t="inlineStr">
        <is>
          <t>208002</t>
        </is>
      </c>
      <c r="O636" s="39" t="inlineStr">
        <is>
          <t>0</t>
        </is>
      </c>
      <c r="P636" s="39" t="inlineStr"/>
      <c r="Q636" s="39" t="inlineStr"/>
      <c r="R636" s="39" t="inlineStr">
        <is>
          <t>1</t>
        </is>
      </c>
      <c r="S636" s="39" t="inlineStr"/>
      <c r="T636" s="39" t="inlineStr"/>
      <c r="U636" s="39" t="inlineStr"/>
    </row>
    <row r="637">
      <c r="A637" s="26" t="inlineStr">
        <is>
          <t>FINS_PR_636_v1</t>
        </is>
      </c>
      <c r="B637" s="40" t="inlineStr">
        <is>
          <t>Financial Liability: Fair Value Through Profit or Loss (FVTPL)</t>
        </is>
      </c>
      <c r="C637" s="40" t="inlineStr">
        <is>
          <t>Financial Liability: Fair Value Through Profit or Loss (FVTPL) - Malta</t>
        </is>
      </c>
      <c r="D637" s="40" t="inlineStr">
        <is>
          <t>Liabilities - Current Liabilities</t>
        </is>
      </c>
      <c r="E637" s="40" t="inlineStr">
        <is>
          <t>Prudential</t>
        </is>
      </c>
      <c r="F637" s="40" t="b">
        <v>0</v>
      </c>
      <c r="G637" s="40" t="inlineStr">
        <is>
          <t>FINS_GI_11 &lt;&gt; "Yes"</t>
        </is>
      </c>
      <c r="H637" s="40" t="inlineStr">
        <is>
          <t>“Pure Account Information Service Provider” (FINS_GI_11) is not “Yes”</t>
        </is>
      </c>
      <c r="I637" s="40" t="inlineStr">
        <is>
          <t>Conditional</t>
        </is>
      </c>
      <c r="J637" s="40" t="inlineStr">
        <is>
          <t>array</t>
        </is>
      </c>
      <c r="K637" s="40" t="inlineStr">
        <is>
          <t>number</t>
        </is>
      </c>
      <c r="L637" s="40" t="inlineStr">
        <is>
          <t>currency</t>
        </is>
      </c>
      <c r="M637" s="40" t="inlineStr"/>
      <c r="N637" s="40" t="inlineStr">
        <is>
          <t>209000</t>
        </is>
      </c>
      <c r="O637" s="40" t="inlineStr">
        <is>
          <t>0</t>
        </is>
      </c>
      <c r="P637" s="40" t="inlineStr"/>
      <c r="Q637" s="40" t="inlineStr"/>
      <c r="R637" s="40" t="inlineStr">
        <is>
          <t>1</t>
        </is>
      </c>
      <c r="S637" s="40" t="inlineStr"/>
      <c r="T637" s="40" t="inlineStr"/>
      <c r="U637" s="40" t="inlineStr"/>
    </row>
    <row r="638">
      <c r="A638" s="38" t="inlineStr">
        <is>
          <t>FINS_PR_637_v1</t>
        </is>
      </c>
      <c r="B638" s="39" t="inlineStr">
        <is>
          <t>Financial Liability: Fair Value Through Profit or Loss (FVTPL)</t>
        </is>
      </c>
      <c r="C638" s="39" t="inlineStr">
        <is>
          <t>Financial Liability: Fair Value Through Profit or Loss (FVTPL) - EU/EEA</t>
        </is>
      </c>
      <c r="D638" s="39" t="inlineStr">
        <is>
          <t>Liabilities - Current Liabilities</t>
        </is>
      </c>
      <c r="E638" s="39" t="inlineStr">
        <is>
          <t>Prudential</t>
        </is>
      </c>
      <c r="F638" s="39" t="b">
        <v>0</v>
      </c>
      <c r="G638" s="39" t="inlineStr">
        <is>
          <t>FINS_GI_11 &lt;&gt; "Yes"</t>
        </is>
      </c>
      <c r="H638" s="39" t="inlineStr">
        <is>
          <t>“Pure Account Information Service Provider” (FINS_GI_11) is not “Yes”</t>
        </is>
      </c>
      <c r="I638" s="39" t="inlineStr">
        <is>
          <t>Conditional</t>
        </is>
      </c>
      <c r="J638" s="39" t="inlineStr">
        <is>
          <t>array</t>
        </is>
      </c>
      <c r="K638" s="39" t="inlineStr">
        <is>
          <t>number</t>
        </is>
      </c>
      <c r="L638" s="39" t="inlineStr">
        <is>
          <t>currency</t>
        </is>
      </c>
      <c r="M638" s="39" t="inlineStr"/>
      <c r="N638" s="39" t="inlineStr">
        <is>
          <t>209001</t>
        </is>
      </c>
      <c r="O638" s="39" t="inlineStr">
        <is>
          <t>0</t>
        </is>
      </c>
      <c r="P638" s="39" t="inlineStr"/>
      <c r="Q638" s="39" t="inlineStr"/>
      <c r="R638" s="39" t="inlineStr">
        <is>
          <t>1</t>
        </is>
      </c>
      <c r="S638" s="39" t="inlineStr"/>
      <c r="T638" s="39" t="inlineStr"/>
      <c r="U638" s="39" t="inlineStr"/>
    </row>
    <row r="639">
      <c r="A639" s="26" t="inlineStr">
        <is>
          <t>FINS_PR_638_v1</t>
        </is>
      </c>
      <c r="B639" s="40" t="inlineStr">
        <is>
          <t>Financial Liability: Fair Value Through Profit or Loss (FVTPL)</t>
        </is>
      </c>
      <c r="C639" s="40" t="inlineStr">
        <is>
          <t>Financial Liability: Fair Value Through Profit or Loss (FVTPL) - RoW</t>
        </is>
      </c>
      <c r="D639" s="40" t="inlineStr">
        <is>
          <t>Liabilities - Current Liabilities</t>
        </is>
      </c>
      <c r="E639" s="40" t="inlineStr">
        <is>
          <t>Prudential</t>
        </is>
      </c>
      <c r="F639" s="40" t="b">
        <v>0</v>
      </c>
      <c r="G639" s="40" t="inlineStr">
        <is>
          <t>FINS_GI_11 &lt;&gt; "Yes"</t>
        </is>
      </c>
      <c r="H639" s="40" t="inlineStr">
        <is>
          <t>“Pure Account Information Service Provider” (FINS_GI_11) is not “Yes”</t>
        </is>
      </c>
      <c r="I639" s="40" t="inlineStr">
        <is>
          <t>Conditional</t>
        </is>
      </c>
      <c r="J639" s="40" t="inlineStr">
        <is>
          <t>array</t>
        </is>
      </c>
      <c r="K639" s="40" t="inlineStr">
        <is>
          <t>number</t>
        </is>
      </c>
      <c r="L639" s="40" t="inlineStr">
        <is>
          <t>currency</t>
        </is>
      </c>
      <c r="M639" s="40" t="inlineStr"/>
      <c r="N639" s="40" t="inlineStr">
        <is>
          <t>209002</t>
        </is>
      </c>
      <c r="O639" s="40" t="inlineStr">
        <is>
          <t>0</t>
        </is>
      </c>
      <c r="P639" s="40" t="inlineStr"/>
      <c r="Q639" s="40" t="inlineStr"/>
      <c r="R639" s="40" t="inlineStr">
        <is>
          <t>1</t>
        </is>
      </c>
      <c r="S639" s="40" t="inlineStr"/>
      <c r="T639" s="40" t="inlineStr"/>
      <c r="U639" s="40" t="inlineStr"/>
    </row>
    <row r="640">
      <c r="A640" s="38" t="inlineStr">
        <is>
          <t>FINS_PR_639_v1</t>
        </is>
      </c>
      <c r="B640" s="39" t="inlineStr">
        <is>
          <t>Financial Liability: Amortised Cost - Equity Securities Not Reported Elsewhere as Investments, were the holding is 10% or more</t>
        </is>
      </c>
      <c r="C640" s="39" t="inlineStr">
        <is>
          <t>Enter Financial Liability: Amortised Cost - Equity Securities Not Reported Elsewhere as Investments, were the holding is 10% or more.</t>
        </is>
      </c>
      <c r="D640" s="39" t="inlineStr">
        <is>
          <t>Liabilities - Current Liabilities</t>
        </is>
      </c>
      <c r="E640" s="39" t="inlineStr">
        <is>
          <t>Prudential</t>
        </is>
      </c>
      <c r="F640" s="39" t="b">
        <v>0</v>
      </c>
      <c r="G640" s="39" t="inlineStr">
        <is>
          <t>FINS_GI_11 &lt;&gt; "Yes"</t>
        </is>
      </c>
      <c r="H640" s="39" t="inlineStr">
        <is>
          <t>“Pure Account Information Service Provider” (FINS_GI_11) is not “Yes”</t>
        </is>
      </c>
      <c r="I640" s="39" t="inlineStr">
        <is>
          <t>Conditional</t>
        </is>
      </c>
      <c r="J640" s="39" t="inlineStr">
        <is>
          <t>array</t>
        </is>
      </c>
      <c r="K640" s="39" t="inlineStr">
        <is>
          <t>number</t>
        </is>
      </c>
      <c r="L640" s="39" t="inlineStr">
        <is>
          <t>currency</t>
        </is>
      </c>
      <c r="M640" s="39" t="inlineStr"/>
      <c r="N640" s="39" t="inlineStr">
        <is>
          <t>195000</t>
        </is>
      </c>
      <c r="O640" s="39" t="inlineStr">
        <is>
          <t>0</t>
        </is>
      </c>
      <c r="P640" s="39" t="inlineStr"/>
      <c r="Q640" s="39" t="inlineStr"/>
      <c r="R640" s="39" t="inlineStr">
        <is>
          <t>1</t>
        </is>
      </c>
      <c r="S640" s="39" t="inlineStr"/>
      <c r="T640" s="39" t="inlineStr"/>
      <c r="U640" s="39" t="inlineStr"/>
    </row>
    <row r="641">
      <c r="A641" s="26" t="inlineStr">
        <is>
          <t>FINS_PR_640_v1</t>
        </is>
      </c>
      <c r="B641" s="40" t="inlineStr">
        <is>
          <t>Financial Liability: Amortised Cost - Equity Securities Not Reported Elsewhere as Investments, were the holding is 10% or more</t>
        </is>
      </c>
      <c r="C641" s="40" t="inlineStr">
        <is>
          <t>Enter Financial Liability: Amortised Cost - Equity Securities Not Reported Elsewhere as Investments, were the holding is 10% or more.</t>
        </is>
      </c>
      <c r="D641" s="40" t="inlineStr">
        <is>
          <t>Liabilities - Current Liabilities</t>
        </is>
      </c>
      <c r="E641" s="40" t="inlineStr">
        <is>
          <t>Prudential</t>
        </is>
      </c>
      <c r="F641" s="40" t="b">
        <v>0</v>
      </c>
      <c r="G641" s="40" t="inlineStr">
        <is>
          <t>FINS_GI_11 &lt;&gt; "Yes"</t>
        </is>
      </c>
      <c r="H641" s="40" t="inlineStr">
        <is>
          <t>“Pure Account Information Service Provider” (FINS_GI_11) is not “Yes”</t>
        </is>
      </c>
      <c r="I641" s="40" t="inlineStr">
        <is>
          <t>Conditional</t>
        </is>
      </c>
      <c r="J641" s="40" t="inlineStr">
        <is>
          <t>array</t>
        </is>
      </c>
      <c r="K641" s="40" t="inlineStr">
        <is>
          <t>number</t>
        </is>
      </c>
      <c r="L641" s="40" t="inlineStr">
        <is>
          <t>currency</t>
        </is>
      </c>
      <c r="M641" s="40" t="inlineStr"/>
      <c r="N641" s="40" t="inlineStr">
        <is>
          <t>195001</t>
        </is>
      </c>
      <c r="O641" s="40" t="inlineStr">
        <is>
          <t>0</t>
        </is>
      </c>
      <c r="P641" s="40" t="inlineStr"/>
      <c r="Q641" s="40" t="inlineStr"/>
      <c r="R641" s="40" t="inlineStr">
        <is>
          <t>1</t>
        </is>
      </c>
      <c r="S641" s="40" t="inlineStr"/>
      <c r="T641" s="40" t="inlineStr"/>
      <c r="U641" s="40" t="inlineStr"/>
    </row>
    <row r="642">
      <c r="A642" s="38" t="inlineStr">
        <is>
          <t>FINS_PR_641_v1</t>
        </is>
      </c>
      <c r="B642" s="39" t="inlineStr">
        <is>
          <t>Financial Liability: Amortised Cost - Equity Securities Not Reported Elsewhere as Investments, were the holding is 10% or more</t>
        </is>
      </c>
      <c r="C642" s="39" t="inlineStr">
        <is>
          <t>Enter Financial Liability: Amortised Cost - Equity Securities Not Reported Elsewhere as Investments, were the holding is 10% or more.</t>
        </is>
      </c>
      <c r="D642" s="39" t="inlineStr">
        <is>
          <t>Liabilities - Current Liabilities</t>
        </is>
      </c>
      <c r="E642" s="39" t="inlineStr">
        <is>
          <t>Prudential</t>
        </is>
      </c>
      <c r="F642" s="39" t="b">
        <v>0</v>
      </c>
      <c r="G642" s="39" t="inlineStr">
        <is>
          <t>FINS_GI_11 &lt;&gt; "Yes"</t>
        </is>
      </c>
      <c r="H642" s="39" t="inlineStr">
        <is>
          <t>“Pure Account Information Service Provider” (FINS_GI_11) is not “Yes”</t>
        </is>
      </c>
      <c r="I642" s="39" t="inlineStr">
        <is>
          <t>Conditional</t>
        </is>
      </c>
      <c r="J642" s="39" t="inlineStr">
        <is>
          <t>array</t>
        </is>
      </c>
      <c r="K642" s="39" t="inlineStr">
        <is>
          <t>number</t>
        </is>
      </c>
      <c r="L642" s="39" t="inlineStr">
        <is>
          <t>currency</t>
        </is>
      </c>
      <c r="M642" s="39" t="inlineStr"/>
      <c r="N642" s="39" t="inlineStr">
        <is>
          <t>195002</t>
        </is>
      </c>
      <c r="O642" s="39" t="inlineStr">
        <is>
          <t>0</t>
        </is>
      </c>
      <c r="P642" s="39" t="inlineStr"/>
      <c r="Q642" s="39" t="inlineStr"/>
      <c r="R642" s="39" t="inlineStr">
        <is>
          <t>1</t>
        </is>
      </c>
      <c r="S642" s="39" t="inlineStr"/>
      <c r="T642" s="39" t="inlineStr"/>
      <c r="U642" s="39" t="inlineStr"/>
    </row>
    <row r="643">
      <c r="A643" s="26" t="inlineStr">
        <is>
          <t>FINS_PR_642_v1</t>
        </is>
      </c>
      <c r="B643" s="40" t="inlineStr">
        <is>
          <t>Financial Liability: Amortised Cost - Equity Securities Not Reported Elsewhere as Investments, were the holding is less than 10%</t>
        </is>
      </c>
      <c r="C643" s="40" t="inlineStr">
        <is>
          <t>Enter Financial Liability: Amortised Cost - Equity Securities Not Reported Elsewhere as Investments, were the holding is less than 10%.</t>
        </is>
      </c>
      <c r="D643" s="40" t="inlineStr">
        <is>
          <t>Liabilities - Current Liabilities</t>
        </is>
      </c>
      <c r="E643" s="40" t="inlineStr">
        <is>
          <t>Prudential</t>
        </is>
      </c>
      <c r="F643" s="40" t="b">
        <v>0</v>
      </c>
      <c r="G643" s="40" t="inlineStr">
        <is>
          <t>FINS_GI_11 &lt;&gt; "Yes"</t>
        </is>
      </c>
      <c r="H643" s="40" t="inlineStr">
        <is>
          <t>“Pure Account Information Service Provider” (FINS_GI_11) is not “Yes”</t>
        </is>
      </c>
      <c r="I643" s="40" t="inlineStr">
        <is>
          <t>Conditional</t>
        </is>
      </c>
      <c r="J643" s="40" t="inlineStr">
        <is>
          <t>array</t>
        </is>
      </c>
      <c r="K643" s="40" t="inlineStr">
        <is>
          <t>number</t>
        </is>
      </c>
      <c r="L643" s="40" t="inlineStr">
        <is>
          <t>currency</t>
        </is>
      </c>
      <c r="M643" s="40" t="inlineStr"/>
      <c r="N643" s="40" t="inlineStr">
        <is>
          <t>195000</t>
        </is>
      </c>
      <c r="O643" s="40" t="inlineStr">
        <is>
          <t>0</t>
        </is>
      </c>
      <c r="P643" s="40" t="inlineStr"/>
      <c r="Q643" s="40" t="inlineStr"/>
      <c r="R643" s="40" t="inlineStr">
        <is>
          <t>1</t>
        </is>
      </c>
      <c r="S643" s="40" t="inlineStr"/>
      <c r="T643" s="40" t="inlineStr"/>
      <c r="U643" s="40" t="inlineStr"/>
    </row>
    <row r="644">
      <c r="A644" s="38" t="inlineStr">
        <is>
          <t>FINS_PR_643_v1</t>
        </is>
      </c>
      <c r="B644" s="39" t="inlineStr">
        <is>
          <t>Financial Liability: Amortised Cost - Equity Securities Not Reported Elsewhere as Investments, were the holding is less than 10%</t>
        </is>
      </c>
      <c r="C644" s="39" t="inlineStr">
        <is>
          <t>Enter Financial Liability: Amortised Cost - Equity Securities Not Reported Elsewhere as Investments, were the holding is less than 10%.</t>
        </is>
      </c>
      <c r="D644" s="39" t="inlineStr">
        <is>
          <t>Liabilities - Current Liabilities</t>
        </is>
      </c>
      <c r="E644" s="39" t="inlineStr">
        <is>
          <t>Prudential</t>
        </is>
      </c>
      <c r="F644" s="39" t="b">
        <v>0</v>
      </c>
      <c r="G644" s="39" t="inlineStr">
        <is>
          <t>FINS_GI_11 &lt;&gt; "Yes"</t>
        </is>
      </c>
      <c r="H644" s="39" t="inlineStr">
        <is>
          <t>“Pure Account Information Service Provider” (FINS_GI_11) is not “Yes”</t>
        </is>
      </c>
      <c r="I644" s="39" t="inlineStr">
        <is>
          <t>Conditional</t>
        </is>
      </c>
      <c r="J644" s="39" t="inlineStr">
        <is>
          <t>array</t>
        </is>
      </c>
      <c r="K644" s="39" t="inlineStr">
        <is>
          <t>number</t>
        </is>
      </c>
      <c r="L644" s="39" t="inlineStr">
        <is>
          <t>currency</t>
        </is>
      </c>
      <c r="M644" s="39" t="inlineStr"/>
      <c r="N644" s="39" t="inlineStr">
        <is>
          <t>195001</t>
        </is>
      </c>
      <c r="O644" s="39" t="inlineStr">
        <is>
          <t>0</t>
        </is>
      </c>
      <c r="P644" s="39" t="inlineStr"/>
      <c r="Q644" s="39" t="inlineStr"/>
      <c r="R644" s="39" t="inlineStr">
        <is>
          <t>1</t>
        </is>
      </c>
      <c r="S644" s="39" t="inlineStr"/>
      <c r="T644" s="39" t="inlineStr"/>
      <c r="U644" s="39" t="inlineStr"/>
    </row>
    <row r="645">
      <c r="A645" s="26" t="inlineStr">
        <is>
          <t>FINS_PR_644_v1</t>
        </is>
      </c>
      <c r="B645" s="40" t="inlineStr">
        <is>
          <t>Financial Liability: Amortised Cost - Equity Securities Not Reported Elsewhere as Investments, were the holding is less than 10%</t>
        </is>
      </c>
      <c r="C645" s="40" t="inlineStr">
        <is>
          <t>Enter Financial Liability: Amortised Cost - Equity Securities Not Reported Elsewhere as Investments, were the holding is less than 10%.</t>
        </is>
      </c>
      <c r="D645" s="40" t="inlineStr">
        <is>
          <t>Liabilities - Current Liabilities</t>
        </is>
      </c>
      <c r="E645" s="40" t="inlineStr">
        <is>
          <t>Prudential</t>
        </is>
      </c>
      <c r="F645" s="40" t="b">
        <v>0</v>
      </c>
      <c r="G645" s="40" t="inlineStr">
        <is>
          <t>FINS_GI_11 &lt;&gt; "Yes"</t>
        </is>
      </c>
      <c r="H645" s="40" t="inlineStr">
        <is>
          <t>“Pure Account Information Service Provider” (FINS_GI_11) is not “Yes”</t>
        </is>
      </c>
      <c r="I645" s="40" t="inlineStr">
        <is>
          <t>Conditional</t>
        </is>
      </c>
      <c r="J645" s="40" t="inlineStr">
        <is>
          <t>array</t>
        </is>
      </c>
      <c r="K645" s="40" t="inlineStr">
        <is>
          <t>number</t>
        </is>
      </c>
      <c r="L645" s="40" t="inlineStr">
        <is>
          <t>currency</t>
        </is>
      </c>
      <c r="M645" s="40" t="inlineStr"/>
      <c r="N645" s="40" t="inlineStr">
        <is>
          <t>195002</t>
        </is>
      </c>
      <c r="O645" s="40" t="inlineStr">
        <is>
          <t>0</t>
        </is>
      </c>
      <c r="P645" s="40" t="inlineStr"/>
      <c r="Q645" s="40" t="inlineStr"/>
      <c r="R645" s="40" t="inlineStr">
        <is>
          <t>1</t>
        </is>
      </c>
      <c r="S645" s="40" t="inlineStr"/>
      <c r="T645" s="40" t="inlineStr"/>
      <c r="U645" s="40" t="inlineStr"/>
    </row>
    <row r="646">
      <c r="A646" s="38" t="inlineStr">
        <is>
          <t>FINS_PR_645_v1</t>
        </is>
      </c>
      <c r="B646" s="39" t="inlineStr">
        <is>
          <t>Financial Liability: Amortised Cost - Debt Securities Not Reported Elsewhere as Investments</t>
        </is>
      </c>
      <c r="C646" s="39" t="inlineStr">
        <is>
          <t>Enter Financial Liability: Amortised Cost - Debt Securities Not Reported Elsewhere as Investments.</t>
        </is>
      </c>
      <c r="D646" s="39" t="inlineStr">
        <is>
          <t>Liabilities - Current Liabilities</t>
        </is>
      </c>
      <c r="E646" s="39" t="inlineStr">
        <is>
          <t>Prudential</t>
        </is>
      </c>
      <c r="F646" s="39" t="b">
        <v>0</v>
      </c>
      <c r="G646" s="39" t="inlineStr">
        <is>
          <t>FINS_GI_11 &lt;&gt; "Yes"</t>
        </is>
      </c>
      <c r="H646" s="39" t="inlineStr">
        <is>
          <t>“Pure Account Information Service Provider” (FINS_GI_11) is not “Yes”</t>
        </is>
      </c>
      <c r="I646" s="39" t="inlineStr">
        <is>
          <t>Conditional</t>
        </is>
      </c>
      <c r="J646" s="39" t="inlineStr">
        <is>
          <t>array</t>
        </is>
      </c>
      <c r="K646" s="39" t="inlineStr">
        <is>
          <t>number</t>
        </is>
      </c>
      <c r="L646" s="39" t="inlineStr">
        <is>
          <t>currency</t>
        </is>
      </c>
      <c r="M646" s="39" t="inlineStr"/>
      <c r="N646" s="39" t="inlineStr">
        <is>
          <t>195000</t>
        </is>
      </c>
      <c r="O646" s="39" t="inlineStr">
        <is>
          <t>0</t>
        </is>
      </c>
      <c r="P646" s="39" t="inlineStr"/>
      <c r="Q646" s="39" t="inlineStr"/>
      <c r="R646" s="39" t="inlineStr">
        <is>
          <t>1</t>
        </is>
      </c>
      <c r="S646" s="39" t="inlineStr"/>
      <c r="T646" s="39" t="inlineStr"/>
      <c r="U646" s="39" t="inlineStr"/>
    </row>
    <row r="647">
      <c r="A647" s="26" t="inlineStr">
        <is>
          <t>FINS_PR_646_v1</t>
        </is>
      </c>
      <c r="B647" s="40" t="inlineStr">
        <is>
          <t>Financial Liability: Amortised Cost - Debt Securities Not Reported Elsewhere as Investments</t>
        </is>
      </c>
      <c r="C647" s="40" t="inlineStr">
        <is>
          <t>Enter Financial Liability: Amortised Cost - Debt Securities Not Reported Elsewhere as Investments.</t>
        </is>
      </c>
      <c r="D647" s="40" t="inlineStr">
        <is>
          <t>Liabilities - Current Liabilities</t>
        </is>
      </c>
      <c r="E647" s="40" t="inlineStr">
        <is>
          <t>Prudential</t>
        </is>
      </c>
      <c r="F647" s="40" t="b">
        <v>0</v>
      </c>
      <c r="G647" s="40" t="inlineStr">
        <is>
          <t>FINS_GI_11 &lt;&gt; "Yes"</t>
        </is>
      </c>
      <c r="H647" s="40" t="inlineStr">
        <is>
          <t>“Pure Account Information Service Provider” (FINS_GI_11) is not “Yes”</t>
        </is>
      </c>
      <c r="I647" s="40" t="inlineStr">
        <is>
          <t>Conditional</t>
        </is>
      </c>
      <c r="J647" s="40" t="inlineStr">
        <is>
          <t>array</t>
        </is>
      </c>
      <c r="K647" s="40" t="inlineStr">
        <is>
          <t>number</t>
        </is>
      </c>
      <c r="L647" s="40" t="inlineStr">
        <is>
          <t>currency</t>
        </is>
      </c>
      <c r="M647" s="40" t="inlineStr"/>
      <c r="N647" s="40" t="inlineStr">
        <is>
          <t>195001</t>
        </is>
      </c>
      <c r="O647" s="40" t="inlineStr">
        <is>
          <t>0</t>
        </is>
      </c>
      <c r="P647" s="40" t="inlineStr"/>
      <c r="Q647" s="40" t="inlineStr"/>
      <c r="R647" s="40" t="inlineStr">
        <is>
          <t>1</t>
        </is>
      </c>
      <c r="S647" s="40" t="inlineStr"/>
      <c r="T647" s="40" t="inlineStr"/>
      <c r="U647" s="40" t="inlineStr"/>
    </row>
    <row r="648">
      <c r="A648" s="38" t="inlineStr">
        <is>
          <t>FINS_PR_647_v1</t>
        </is>
      </c>
      <c r="B648" s="39" t="inlineStr">
        <is>
          <t>Financial Liability: Amortised Cost - Debt Securities Not Reported Elsewhere as Investments</t>
        </is>
      </c>
      <c r="C648" s="39" t="inlineStr">
        <is>
          <t>Enter Financial Liability: Amortised Cost - Debt Securities Not Reported Elsewhere as Investments.</t>
        </is>
      </c>
      <c r="D648" s="39" t="inlineStr">
        <is>
          <t>Liabilities - Current Liabilities</t>
        </is>
      </c>
      <c r="E648" s="39" t="inlineStr">
        <is>
          <t>Prudential</t>
        </is>
      </c>
      <c r="F648" s="39" t="b">
        <v>0</v>
      </c>
      <c r="G648" s="39" t="inlineStr">
        <is>
          <t>FINS_GI_11 &lt;&gt; "Yes"</t>
        </is>
      </c>
      <c r="H648" s="39" t="inlineStr">
        <is>
          <t>“Pure Account Information Service Provider” (FINS_GI_11) is not “Yes”</t>
        </is>
      </c>
      <c r="I648" s="39" t="inlineStr">
        <is>
          <t>Conditional</t>
        </is>
      </c>
      <c r="J648" s="39" t="inlineStr">
        <is>
          <t>array</t>
        </is>
      </c>
      <c r="K648" s="39" t="inlineStr">
        <is>
          <t>number</t>
        </is>
      </c>
      <c r="L648" s="39" t="inlineStr">
        <is>
          <t>currency</t>
        </is>
      </c>
      <c r="M648" s="39" t="inlineStr"/>
      <c r="N648" s="39" t="inlineStr">
        <is>
          <t>195002</t>
        </is>
      </c>
      <c r="O648" s="39" t="inlineStr">
        <is>
          <t>0</t>
        </is>
      </c>
      <c r="P648" s="39" t="inlineStr"/>
      <c r="Q648" s="39" t="inlineStr"/>
      <c r="R648" s="39" t="inlineStr">
        <is>
          <t>1</t>
        </is>
      </c>
      <c r="S648" s="39" t="inlineStr"/>
      <c r="T648" s="39" t="inlineStr"/>
      <c r="U648" s="39" t="inlineStr"/>
    </row>
    <row r="649">
      <c r="A649" s="26" t="inlineStr">
        <is>
          <t>FINS_PR_648_v1</t>
        </is>
      </c>
      <c r="B649" s="40" t="inlineStr">
        <is>
          <t>Financial Liability: Amortised Cost - Financial Derivatives Not Reported Elsewhere as Investments</t>
        </is>
      </c>
      <c r="C649" s="40" t="inlineStr">
        <is>
          <t>Enter Financial Liability: Amortised Cost - Financial Derivatives Not Reported Elsewhere as Investments.</t>
        </is>
      </c>
      <c r="D649" s="40" t="inlineStr">
        <is>
          <t>Liabilities - Current Liabilities</t>
        </is>
      </c>
      <c r="E649" s="40" t="inlineStr">
        <is>
          <t>Prudential</t>
        </is>
      </c>
      <c r="F649" s="40" t="b">
        <v>0</v>
      </c>
      <c r="G649" s="40" t="inlineStr">
        <is>
          <t>FINS_GI_11 &lt;&gt; "Yes"</t>
        </is>
      </c>
      <c r="H649" s="40" t="inlineStr">
        <is>
          <t>“Pure Account Information Service Provider” (FINS_GI_11) is not “Yes”</t>
        </is>
      </c>
      <c r="I649" s="40" t="inlineStr">
        <is>
          <t>Conditional</t>
        </is>
      </c>
      <c r="J649" s="40" t="inlineStr">
        <is>
          <t>array</t>
        </is>
      </c>
      <c r="K649" s="40" t="inlineStr">
        <is>
          <t>number</t>
        </is>
      </c>
      <c r="L649" s="40" t="inlineStr">
        <is>
          <t>currency</t>
        </is>
      </c>
      <c r="M649" s="40" t="inlineStr"/>
      <c r="N649" s="40" t="inlineStr">
        <is>
          <t>195000</t>
        </is>
      </c>
      <c r="O649" s="40" t="inlineStr">
        <is>
          <t>0</t>
        </is>
      </c>
      <c r="P649" s="40" t="inlineStr"/>
      <c r="Q649" s="40" t="inlineStr"/>
      <c r="R649" s="40" t="inlineStr">
        <is>
          <t>1</t>
        </is>
      </c>
      <c r="S649" s="40" t="inlineStr"/>
      <c r="T649" s="40" t="inlineStr"/>
      <c r="U649" s="40" t="inlineStr"/>
    </row>
    <row r="650">
      <c r="A650" s="38" t="inlineStr">
        <is>
          <t>FINS_PR_649_v1</t>
        </is>
      </c>
      <c r="B650" s="39" t="inlineStr">
        <is>
          <t>Financial Liability: Amortised Cost - Financial Derivatives Not Reported Elsewhere as Investments</t>
        </is>
      </c>
      <c r="C650" s="39" t="inlineStr">
        <is>
          <t>Enter Financial Liability: Amortised Cost - Financial Derivatives Not Reported Elsewhere as Investments.</t>
        </is>
      </c>
      <c r="D650" s="39" t="inlineStr">
        <is>
          <t>Liabilities - Current Liabilities</t>
        </is>
      </c>
      <c r="E650" s="39" t="inlineStr">
        <is>
          <t>Prudential</t>
        </is>
      </c>
      <c r="F650" s="39" t="b">
        <v>0</v>
      </c>
      <c r="G650" s="39" t="inlineStr">
        <is>
          <t>FINS_GI_11 &lt;&gt; "Yes"</t>
        </is>
      </c>
      <c r="H650" s="39" t="inlineStr">
        <is>
          <t>“Pure Account Information Service Provider” (FINS_GI_11) is not “Yes”</t>
        </is>
      </c>
      <c r="I650" s="39" t="inlineStr">
        <is>
          <t>Conditional</t>
        </is>
      </c>
      <c r="J650" s="39" t="inlineStr">
        <is>
          <t>array</t>
        </is>
      </c>
      <c r="K650" s="39" t="inlineStr">
        <is>
          <t>number</t>
        </is>
      </c>
      <c r="L650" s="39" t="inlineStr">
        <is>
          <t>currency</t>
        </is>
      </c>
      <c r="M650" s="39" t="inlineStr"/>
      <c r="N650" s="39" t="inlineStr">
        <is>
          <t>195001</t>
        </is>
      </c>
      <c r="O650" s="39" t="inlineStr">
        <is>
          <t>0</t>
        </is>
      </c>
      <c r="P650" s="39" t="inlineStr"/>
      <c r="Q650" s="39" t="inlineStr"/>
      <c r="R650" s="39" t="inlineStr">
        <is>
          <t>1</t>
        </is>
      </c>
      <c r="S650" s="39" t="inlineStr"/>
      <c r="T650" s="39" t="inlineStr"/>
      <c r="U650" s="39" t="inlineStr"/>
    </row>
    <row r="651">
      <c r="A651" s="26" t="inlineStr">
        <is>
          <t>FINS_PR_650_v1</t>
        </is>
      </c>
      <c r="B651" s="40" t="inlineStr">
        <is>
          <t>Financial Liability: Amortised Cost - Financial Derivatives Not Reported Elsewhere as Investments</t>
        </is>
      </c>
      <c r="C651" s="40" t="inlineStr">
        <is>
          <t>Enter Financial Liability: Amortised Cost - Financial Derivatives Not Reported Elsewhere as Investments.</t>
        </is>
      </c>
      <c r="D651" s="40" t="inlineStr">
        <is>
          <t>Liabilities - Current Liabilities</t>
        </is>
      </c>
      <c r="E651" s="40" t="inlineStr">
        <is>
          <t>Prudential</t>
        </is>
      </c>
      <c r="F651" s="40" t="b">
        <v>0</v>
      </c>
      <c r="G651" s="40" t="inlineStr">
        <is>
          <t>FINS_GI_11 &lt;&gt; "Yes"</t>
        </is>
      </c>
      <c r="H651" s="40" t="inlineStr">
        <is>
          <t>“Pure Account Information Service Provider” (FINS_GI_11) is not “Yes”</t>
        </is>
      </c>
      <c r="I651" s="40" t="inlineStr">
        <is>
          <t>Conditional</t>
        </is>
      </c>
      <c r="J651" s="40" t="inlineStr">
        <is>
          <t>array</t>
        </is>
      </c>
      <c r="K651" s="40" t="inlineStr">
        <is>
          <t>number</t>
        </is>
      </c>
      <c r="L651" s="40" t="inlineStr">
        <is>
          <t>currency</t>
        </is>
      </c>
      <c r="M651" s="40" t="inlineStr"/>
      <c r="N651" s="40" t="inlineStr">
        <is>
          <t>195002</t>
        </is>
      </c>
      <c r="O651" s="40" t="inlineStr">
        <is>
          <t>0</t>
        </is>
      </c>
      <c r="P651" s="40" t="inlineStr"/>
      <c r="Q651" s="40" t="inlineStr"/>
      <c r="R651" s="40" t="inlineStr">
        <is>
          <t>1</t>
        </is>
      </c>
      <c r="S651" s="40" t="inlineStr"/>
      <c r="T651" s="40" t="inlineStr"/>
      <c r="U651" s="40" t="inlineStr"/>
    </row>
    <row r="652">
      <c r="A652" s="38" t="inlineStr">
        <is>
          <t>FINS_PR_651_v1</t>
        </is>
      </c>
      <c r="B652" s="39" t="inlineStr">
        <is>
          <t>Financial Liability: Amortised Cost - Other Financial Assets Not Reported Elsewhere as Investments</t>
        </is>
      </c>
      <c r="C652" s="39" t="inlineStr">
        <is>
          <t>Enter Financial Liability: Amortised Cost - Other Financial Assets Not Reported Elsewhere as Investments.</t>
        </is>
      </c>
      <c r="D652" s="39" t="inlineStr">
        <is>
          <t>Liabilities - Current Liabilities</t>
        </is>
      </c>
      <c r="E652" s="39" t="inlineStr">
        <is>
          <t>Prudential</t>
        </is>
      </c>
      <c r="F652" s="39" t="b">
        <v>0</v>
      </c>
      <c r="G652" s="39" t="inlineStr">
        <is>
          <t>FINS_GI_11 &lt;&gt; "Yes"</t>
        </is>
      </c>
      <c r="H652" s="39" t="inlineStr">
        <is>
          <t>“Pure Account Information Service Provider” (FINS_GI_11) is not “Yes”</t>
        </is>
      </c>
      <c r="I652" s="39" t="inlineStr">
        <is>
          <t>Conditional</t>
        </is>
      </c>
      <c r="J652" s="39" t="inlineStr">
        <is>
          <t>array</t>
        </is>
      </c>
      <c r="K652" s="39" t="inlineStr">
        <is>
          <t>number</t>
        </is>
      </c>
      <c r="L652" s="39" t="inlineStr">
        <is>
          <t>currency</t>
        </is>
      </c>
      <c r="M652" s="39" t="inlineStr"/>
      <c r="N652" s="39" t="inlineStr">
        <is>
          <t>195000</t>
        </is>
      </c>
      <c r="O652" s="39" t="inlineStr">
        <is>
          <t>0</t>
        </is>
      </c>
      <c r="P652" s="39" t="inlineStr"/>
      <c r="Q652" s="39" t="inlineStr"/>
      <c r="R652" s="39" t="inlineStr">
        <is>
          <t>1</t>
        </is>
      </c>
      <c r="S652" s="39" t="inlineStr"/>
      <c r="T652" s="39" t="inlineStr"/>
      <c r="U652" s="39" t="inlineStr"/>
    </row>
    <row r="653">
      <c r="A653" s="26" t="inlineStr">
        <is>
          <t>FINS_PR_652_v1</t>
        </is>
      </c>
      <c r="B653" s="40" t="inlineStr">
        <is>
          <t>Financial Liability: Amortised Cost - Other Financial Assets Not Reported Elsewhere as Investments</t>
        </is>
      </c>
      <c r="C653" s="40" t="inlineStr">
        <is>
          <t>Enter Financial Liability: Amortised Cost - Other Financial Assets Not Reported Elsewhere as Investments.</t>
        </is>
      </c>
      <c r="D653" s="40" t="inlineStr">
        <is>
          <t>Liabilities - Current Liabilities</t>
        </is>
      </c>
      <c r="E653" s="40" t="inlineStr">
        <is>
          <t>Prudential</t>
        </is>
      </c>
      <c r="F653" s="40" t="b">
        <v>0</v>
      </c>
      <c r="G653" s="40" t="inlineStr">
        <is>
          <t>FINS_GI_11 &lt;&gt; "Yes"</t>
        </is>
      </c>
      <c r="H653" s="40" t="inlineStr">
        <is>
          <t>“Pure Account Information Service Provider” (FINS_GI_11) is not “Yes”</t>
        </is>
      </c>
      <c r="I653" s="40" t="inlineStr">
        <is>
          <t>Conditional</t>
        </is>
      </c>
      <c r="J653" s="40" t="inlineStr">
        <is>
          <t>array</t>
        </is>
      </c>
      <c r="K653" s="40" t="inlineStr">
        <is>
          <t>number</t>
        </is>
      </c>
      <c r="L653" s="40" t="inlineStr">
        <is>
          <t>currency</t>
        </is>
      </c>
      <c r="M653" s="40" t="inlineStr"/>
      <c r="N653" s="40" t="inlineStr">
        <is>
          <t>195001</t>
        </is>
      </c>
      <c r="O653" s="40" t="inlineStr">
        <is>
          <t>0</t>
        </is>
      </c>
      <c r="P653" s="40" t="inlineStr"/>
      <c r="Q653" s="40" t="inlineStr"/>
      <c r="R653" s="40" t="inlineStr">
        <is>
          <t>1</t>
        </is>
      </c>
      <c r="S653" s="40" t="inlineStr"/>
      <c r="T653" s="40" t="inlineStr"/>
      <c r="U653" s="40" t="inlineStr"/>
    </row>
    <row r="654">
      <c r="A654" s="38" t="inlineStr">
        <is>
          <t>FINS_PR_653_v1</t>
        </is>
      </c>
      <c r="B654" s="39" t="inlineStr">
        <is>
          <t>Financial Liability: Amortised Cost - Other Financial Assets Not Reported Elsewhere as Investments</t>
        </is>
      </c>
      <c r="C654" s="39" t="inlineStr">
        <is>
          <t>Enter Financial Liability: Amortised Cost - Other Financial Assets Not Reported Elsewhere as Investments.</t>
        </is>
      </c>
      <c r="D654" s="39" t="inlineStr">
        <is>
          <t>Liabilities - Current Liabilities</t>
        </is>
      </c>
      <c r="E654" s="39" t="inlineStr">
        <is>
          <t>Prudential</t>
        </is>
      </c>
      <c r="F654" s="39" t="b">
        <v>0</v>
      </c>
      <c r="G654" s="39" t="inlineStr">
        <is>
          <t>FINS_GI_11 &lt;&gt; "Yes"</t>
        </is>
      </c>
      <c r="H654" s="39" t="inlineStr">
        <is>
          <t>“Pure Account Information Service Provider” (FINS_GI_11) is not “Yes”</t>
        </is>
      </c>
      <c r="I654" s="39" t="inlineStr">
        <is>
          <t>Conditional</t>
        </is>
      </c>
      <c r="J654" s="39" t="inlineStr">
        <is>
          <t>array</t>
        </is>
      </c>
      <c r="K654" s="39" t="inlineStr">
        <is>
          <t>number</t>
        </is>
      </c>
      <c r="L654" s="39" t="inlineStr">
        <is>
          <t>currency</t>
        </is>
      </c>
      <c r="M654" s="39" t="inlineStr"/>
      <c r="N654" s="39" t="inlineStr">
        <is>
          <t>195002</t>
        </is>
      </c>
      <c r="O654" s="39" t="inlineStr">
        <is>
          <t>0</t>
        </is>
      </c>
      <c r="P654" s="39" t="inlineStr"/>
      <c r="Q654" s="39" t="inlineStr"/>
      <c r="R654" s="39" t="inlineStr">
        <is>
          <t>1</t>
        </is>
      </c>
      <c r="S654" s="39" t="inlineStr"/>
      <c r="T654" s="39" t="inlineStr"/>
      <c r="U654" s="39" t="inlineStr"/>
    </row>
    <row r="655">
      <c r="A655" s="26" t="inlineStr">
        <is>
          <t>FINS_PR_654_v1</t>
        </is>
      </c>
      <c r="B655" s="40" t="inlineStr">
        <is>
          <t>Financial Liability:  Fair Value Through Profit or Loss (FVTPL) - Equity Securities Not Reported Elsewhere as Investments, were the holding is 10% or more</t>
        </is>
      </c>
      <c r="C655" s="40" t="inlineStr">
        <is>
          <t>Enter Financial Liability: Fair Value Through Profit or Loss (FVTPL) - Equity Securities Not Reported Elsewhere as Investments, were the holding is 10% or more.</t>
        </is>
      </c>
      <c r="D655" s="40" t="inlineStr">
        <is>
          <t>Liabilities - Current Liabilities</t>
        </is>
      </c>
      <c r="E655" s="40" t="inlineStr">
        <is>
          <t>Prudential</t>
        </is>
      </c>
      <c r="F655" s="40" t="b">
        <v>0</v>
      </c>
      <c r="G655" s="40" t="inlineStr">
        <is>
          <t>FINS_GI_11 &lt;&gt; "Yes"</t>
        </is>
      </c>
      <c r="H655" s="40" t="inlineStr">
        <is>
          <t>“Pure Account Information Service Provider” (FINS_GI_11) is not “Yes”</t>
        </is>
      </c>
      <c r="I655" s="40" t="inlineStr">
        <is>
          <t>Conditional</t>
        </is>
      </c>
      <c r="J655" s="40" t="inlineStr">
        <is>
          <t>array</t>
        </is>
      </c>
      <c r="K655" s="40" t="inlineStr">
        <is>
          <t>number</t>
        </is>
      </c>
      <c r="L655" s="40" t="inlineStr">
        <is>
          <t>currency</t>
        </is>
      </c>
      <c r="M655" s="40" t="inlineStr"/>
      <c r="N655" s="40" t="inlineStr">
        <is>
          <t>195002</t>
        </is>
      </c>
      <c r="O655" s="40" t="inlineStr">
        <is>
          <t>0</t>
        </is>
      </c>
      <c r="P655" s="40" t="inlineStr"/>
      <c r="Q655" s="40" t="inlineStr"/>
      <c r="R655" s="40" t="inlineStr">
        <is>
          <t>1</t>
        </is>
      </c>
      <c r="S655" s="40" t="inlineStr"/>
      <c r="T655" s="40" t="inlineStr"/>
      <c r="U655" s="40" t="inlineStr"/>
    </row>
    <row r="656">
      <c r="A656" s="38" t="inlineStr">
        <is>
          <t>FINS_PR_655_v1</t>
        </is>
      </c>
      <c r="B656" s="39" t="inlineStr">
        <is>
          <t>Financial Liability:  Fair Value Through Profit or Loss (FVTPL) - Equity Securities Not Reported Elsewhere as Investments, were the holding is 10% or more</t>
        </is>
      </c>
      <c r="C656" s="39" t="inlineStr">
        <is>
          <t>Enter Financial Liability: Fair Value Through Profit or Loss (FVTPL) - Equity Securities Not Reported Elsewhere as Investments, were the holding is 10% or more.</t>
        </is>
      </c>
      <c r="D656" s="39" t="inlineStr">
        <is>
          <t>Liabilities - Current Liabilities</t>
        </is>
      </c>
      <c r="E656" s="39" t="inlineStr">
        <is>
          <t>Prudential</t>
        </is>
      </c>
      <c r="F656" s="39" t="b">
        <v>0</v>
      </c>
      <c r="G656" s="39" t="inlineStr">
        <is>
          <t>FINS_GI_11 &lt;&gt; "Yes"</t>
        </is>
      </c>
      <c r="H656" s="39" t="inlineStr">
        <is>
          <t>“Pure Account Information Service Provider” (FINS_GI_11) is not “Yes”</t>
        </is>
      </c>
      <c r="I656" s="39" t="inlineStr">
        <is>
          <t>Conditional</t>
        </is>
      </c>
      <c r="J656" s="39" t="inlineStr">
        <is>
          <t>array</t>
        </is>
      </c>
      <c r="K656" s="39" t="inlineStr">
        <is>
          <t>number</t>
        </is>
      </c>
      <c r="L656" s="39" t="inlineStr">
        <is>
          <t>currency</t>
        </is>
      </c>
      <c r="M656" s="39" t="inlineStr"/>
      <c r="N656" s="39" t="inlineStr">
        <is>
          <t>195002</t>
        </is>
      </c>
      <c r="O656" s="39" t="inlineStr">
        <is>
          <t>0</t>
        </is>
      </c>
      <c r="P656" s="39" t="inlineStr"/>
      <c r="Q656" s="39" t="inlineStr"/>
      <c r="R656" s="39" t="inlineStr">
        <is>
          <t>1</t>
        </is>
      </c>
      <c r="S656" s="39" t="inlineStr"/>
      <c r="T656" s="39" t="inlineStr"/>
      <c r="U656" s="39" t="inlineStr"/>
    </row>
    <row r="657">
      <c r="A657" s="26" t="inlineStr">
        <is>
          <t>FINS_PR_656_v1</t>
        </is>
      </c>
      <c r="B657" s="40" t="inlineStr">
        <is>
          <t>Financial Liability:  Fair Value Through Profit or Loss (FVTPL) - Equity Securities Not Reported Elsewhere as Investments, were the holding is 10% or more</t>
        </is>
      </c>
      <c r="C657" s="40" t="inlineStr">
        <is>
          <t>Enter Financial Liability: Fair Value Through Profit or Loss (FVTPL) - Equity Securities Not Reported Elsewhere as Investments, were the holding is 10% or more.</t>
        </is>
      </c>
      <c r="D657" s="40" t="inlineStr">
        <is>
          <t>Liabilities - Current Liabilities</t>
        </is>
      </c>
      <c r="E657" s="40" t="inlineStr">
        <is>
          <t>Prudential</t>
        </is>
      </c>
      <c r="F657" s="40" t="b">
        <v>0</v>
      </c>
      <c r="G657" s="40" t="inlineStr">
        <is>
          <t>FINS_GI_11 &lt;&gt; "Yes"</t>
        </is>
      </c>
      <c r="H657" s="40" t="inlineStr">
        <is>
          <t>“Pure Account Information Service Provider” (FINS_GI_11) is not “Yes”</t>
        </is>
      </c>
      <c r="I657" s="40" t="inlineStr">
        <is>
          <t>Conditional</t>
        </is>
      </c>
      <c r="J657" s="40" t="inlineStr">
        <is>
          <t>array</t>
        </is>
      </c>
      <c r="K657" s="40" t="inlineStr">
        <is>
          <t>number</t>
        </is>
      </c>
      <c r="L657" s="40" t="inlineStr">
        <is>
          <t>currency</t>
        </is>
      </c>
      <c r="M657" s="40" t="inlineStr"/>
      <c r="N657" s="40" t="inlineStr">
        <is>
          <t>195002</t>
        </is>
      </c>
      <c r="O657" s="40" t="inlineStr">
        <is>
          <t>0</t>
        </is>
      </c>
      <c r="P657" s="40" t="inlineStr"/>
      <c r="Q657" s="40" t="inlineStr"/>
      <c r="R657" s="40" t="inlineStr">
        <is>
          <t>1</t>
        </is>
      </c>
      <c r="S657" s="40" t="inlineStr"/>
      <c r="T657" s="40" t="inlineStr"/>
      <c r="U657" s="40" t="inlineStr"/>
    </row>
    <row r="658">
      <c r="A658" s="38" t="inlineStr">
        <is>
          <t>FINS_PR_657_v1</t>
        </is>
      </c>
      <c r="B658" s="39" t="inlineStr">
        <is>
          <t>Financial Liability:  Fair Value Through Profit or Loss (FVTPL) - Equity Securities Not Reported Elsewhere as Investments, were the holding is less than 10%</t>
        </is>
      </c>
      <c r="C658" s="39" t="inlineStr">
        <is>
          <t>Enter Financial Liability: Fair Value Through Profit or Loss (FVTPL) - Equity Securities Not Reported Elsewhere as Investments, were the holding is less than 10%.</t>
        </is>
      </c>
      <c r="D658" s="39" t="inlineStr">
        <is>
          <t>Liabilities - Current Liabilities</t>
        </is>
      </c>
      <c r="E658" s="39" t="inlineStr">
        <is>
          <t>Prudential</t>
        </is>
      </c>
      <c r="F658" s="39" t="b">
        <v>0</v>
      </c>
      <c r="G658" s="39" t="inlineStr">
        <is>
          <t>FINS_GI_11 &lt;&gt; "Yes"</t>
        </is>
      </c>
      <c r="H658" s="39" t="inlineStr">
        <is>
          <t>“Pure Account Information Service Provider” (FINS_GI_11) is not “Yes”</t>
        </is>
      </c>
      <c r="I658" s="39" t="inlineStr">
        <is>
          <t>Conditional</t>
        </is>
      </c>
      <c r="J658" s="39" t="inlineStr">
        <is>
          <t>array</t>
        </is>
      </c>
      <c r="K658" s="39" t="inlineStr">
        <is>
          <t>number</t>
        </is>
      </c>
      <c r="L658" s="39" t="inlineStr">
        <is>
          <t>currency</t>
        </is>
      </c>
      <c r="M658" s="39" t="inlineStr"/>
      <c r="N658" s="39" t="inlineStr">
        <is>
          <t>195002</t>
        </is>
      </c>
      <c r="O658" s="39" t="inlineStr">
        <is>
          <t>0</t>
        </is>
      </c>
      <c r="P658" s="39" t="inlineStr"/>
      <c r="Q658" s="39" t="inlineStr"/>
      <c r="R658" s="39" t="inlineStr">
        <is>
          <t>1</t>
        </is>
      </c>
      <c r="S658" s="39" t="inlineStr"/>
      <c r="T658" s="39" t="inlineStr"/>
      <c r="U658" s="39" t="inlineStr"/>
    </row>
    <row r="659">
      <c r="A659" s="26" t="inlineStr">
        <is>
          <t>FINS_PR_658_v1</t>
        </is>
      </c>
      <c r="B659" s="40" t="inlineStr">
        <is>
          <t>Financial Liability:  Fair Value Through Profit or Loss (FVTPL) - Equity Securities Not Reported Elsewhere as Investments, were the holding is less than 10%</t>
        </is>
      </c>
      <c r="C659" s="40" t="inlineStr">
        <is>
          <t>Enter Financial Liability: Fair Value Through Profit or Loss (FVTPL) - Equity Securities Not Reported Elsewhere as Investments, were the holding is less than 10%.</t>
        </is>
      </c>
      <c r="D659" s="40" t="inlineStr">
        <is>
          <t>Liabilities - Current Liabilities</t>
        </is>
      </c>
      <c r="E659" s="40" t="inlineStr">
        <is>
          <t>Prudential</t>
        </is>
      </c>
      <c r="F659" s="40" t="b">
        <v>0</v>
      </c>
      <c r="G659" s="40" t="inlineStr">
        <is>
          <t>FINS_GI_11 &lt;&gt; "Yes"</t>
        </is>
      </c>
      <c r="H659" s="40" t="inlineStr">
        <is>
          <t>“Pure Account Information Service Provider” (FINS_GI_11) is not “Yes”</t>
        </is>
      </c>
      <c r="I659" s="40" t="inlineStr">
        <is>
          <t>Conditional</t>
        </is>
      </c>
      <c r="J659" s="40" t="inlineStr">
        <is>
          <t>array</t>
        </is>
      </c>
      <c r="K659" s="40" t="inlineStr">
        <is>
          <t>number</t>
        </is>
      </c>
      <c r="L659" s="40" t="inlineStr">
        <is>
          <t>currency</t>
        </is>
      </c>
      <c r="M659" s="40" t="inlineStr"/>
      <c r="N659" s="40" t="inlineStr">
        <is>
          <t>195002</t>
        </is>
      </c>
      <c r="O659" s="40" t="inlineStr">
        <is>
          <t>0</t>
        </is>
      </c>
      <c r="P659" s="40" t="inlineStr"/>
      <c r="Q659" s="40" t="inlineStr"/>
      <c r="R659" s="40" t="inlineStr">
        <is>
          <t>1</t>
        </is>
      </c>
      <c r="S659" s="40" t="inlineStr"/>
      <c r="T659" s="40" t="inlineStr"/>
      <c r="U659" s="40" t="inlineStr"/>
    </row>
    <row r="660">
      <c r="A660" s="38" t="inlineStr">
        <is>
          <t>FINS_PR_659_v1</t>
        </is>
      </c>
      <c r="B660" s="39" t="inlineStr">
        <is>
          <t>Financial Liability:  Fair Value Through Profit or Loss (FVTPL) - Equity Securities Not Reported Elsewhere as Investments, were the holding is less than 10%</t>
        </is>
      </c>
      <c r="C660" s="39" t="inlineStr">
        <is>
          <t>Enter Financial Liability: Fair Value Through Profit or Loss (FVTPL) - Equity Securities Not Reported Elsewhere as Investments, were the holding is less than 10%.</t>
        </is>
      </c>
      <c r="D660" s="39" t="inlineStr">
        <is>
          <t>Liabilities - Current Liabilities</t>
        </is>
      </c>
      <c r="E660" s="39" t="inlineStr">
        <is>
          <t>Prudential</t>
        </is>
      </c>
      <c r="F660" s="39" t="b">
        <v>0</v>
      </c>
      <c r="G660" s="39" t="inlineStr">
        <is>
          <t>FINS_GI_11 &lt;&gt; "Yes"</t>
        </is>
      </c>
      <c r="H660" s="39" t="inlineStr">
        <is>
          <t>“Pure Account Information Service Provider” (FINS_GI_11) is not “Yes”</t>
        </is>
      </c>
      <c r="I660" s="39" t="inlineStr">
        <is>
          <t>Conditional</t>
        </is>
      </c>
      <c r="J660" s="39" t="inlineStr">
        <is>
          <t>array</t>
        </is>
      </c>
      <c r="K660" s="39" t="inlineStr">
        <is>
          <t>number</t>
        </is>
      </c>
      <c r="L660" s="39" t="inlineStr">
        <is>
          <t>currency</t>
        </is>
      </c>
      <c r="M660" s="39" t="inlineStr"/>
      <c r="N660" s="39" t="inlineStr">
        <is>
          <t>195002</t>
        </is>
      </c>
      <c r="O660" s="39" t="inlineStr">
        <is>
          <t>0</t>
        </is>
      </c>
      <c r="P660" s="39" t="inlineStr"/>
      <c r="Q660" s="39" t="inlineStr"/>
      <c r="R660" s="39" t="inlineStr">
        <is>
          <t>1</t>
        </is>
      </c>
      <c r="S660" s="39" t="inlineStr"/>
      <c r="T660" s="39" t="inlineStr"/>
      <c r="U660" s="39" t="inlineStr"/>
    </row>
    <row r="661">
      <c r="A661" s="26" t="inlineStr">
        <is>
          <t>FINS_PR_660_v1</t>
        </is>
      </c>
      <c r="B661" s="40" t="inlineStr">
        <is>
          <t>Financial Liability:  Fair Value Through Profit or Loss (FVTPL) - Debt Securities Not Reported Elsewhere as Investments</t>
        </is>
      </c>
      <c r="C661" s="40" t="inlineStr">
        <is>
          <t>Enter Financial Liability: Fair Value Through Profit or Loss (FVTPL) - Debt Securities Not Reported Elsewhere as Investments.</t>
        </is>
      </c>
      <c r="D661" s="40" t="inlineStr">
        <is>
          <t>Liabilities - Current Liabilities</t>
        </is>
      </c>
      <c r="E661" s="40" t="inlineStr">
        <is>
          <t>Prudential</t>
        </is>
      </c>
      <c r="F661" s="40" t="b">
        <v>0</v>
      </c>
      <c r="G661" s="40" t="inlineStr">
        <is>
          <t>FINS_GI_11 &lt;&gt; "Yes"</t>
        </is>
      </c>
      <c r="H661" s="40" t="inlineStr">
        <is>
          <t>“Pure Account Information Service Provider” (FINS_GI_11) is not “Yes”</t>
        </is>
      </c>
      <c r="I661" s="40" t="inlineStr">
        <is>
          <t>Conditional</t>
        </is>
      </c>
      <c r="J661" s="40" t="inlineStr">
        <is>
          <t>array</t>
        </is>
      </c>
      <c r="K661" s="40" t="inlineStr">
        <is>
          <t>number</t>
        </is>
      </c>
      <c r="L661" s="40" t="inlineStr">
        <is>
          <t>currency</t>
        </is>
      </c>
      <c r="M661" s="40" t="inlineStr"/>
      <c r="N661" s="40" t="inlineStr">
        <is>
          <t>195002</t>
        </is>
      </c>
      <c r="O661" s="40" t="inlineStr">
        <is>
          <t>0</t>
        </is>
      </c>
      <c r="P661" s="40" t="inlineStr"/>
      <c r="Q661" s="40" t="inlineStr"/>
      <c r="R661" s="40" t="inlineStr">
        <is>
          <t>1</t>
        </is>
      </c>
      <c r="S661" s="40" t="inlineStr"/>
      <c r="T661" s="40" t="inlineStr"/>
      <c r="U661" s="40" t="inlineStr"/>
    </row>
    <row r="662">
      <c r="A662" s="38" t="inlineStr">
        <is>
          <t>FINS_PR_661_v1</t>
        </is>
      </c>
      <c r="B662" s="39" t="inlineStr">
        <is>
          <t>Financial Liability:  Fair Value Through Profit or Loss (FVTPL) - Debt Securities Not Reported Elsewhere as Investments</t>
        </is>
      </c>
      <c r="C662" s="39" t="inlineStr">
        <is>
          <t>Enter Financial Liability: Fair Value Through Profit or Loss (FVTPL) - Debt Securities Not Reported Elsewhere as Investments.</t>
        </is>
      </c>
      <c r="D662" s="39" t="inlineStr">
        <is>
          <t>Liabilities - Current Liabilities</t>
        </is>
      </c>
      <c r="E662" s="39" t="inlineStr">
        <is>
          <t>Prudential</t>
        </is>
      </c>
      <c r="F662" s="39" t="b">
        <v>0</v>
      </c>
      <c r="G662" s="39" t="inlineStr">
        <is>
          <t>FINS_GI_11 &lt;&gt; "Yes"</t>
        </is>
      </c>
      <c r="H662" s="39" t="inlineStr">
        <is>
          <t>“Pure Account Information Service Provider” (FINS_GI_11) is not “Yes”</t>
        </is>
      </c>
      <c r="I662" s="39" t="inlineStr">
        <is>
          <t>Conditional</t>
        </is>
      </c>
      <c r="J662" s="39" t="inlineStr">
        <is>
          <t>array</t>
        </is>
      </c>
      <c r="K662" s="39" t="inlineStr">
        <is>
          <t>number</t>
        </is>
      </c>
      <c r="L662" s="39" t="inlineStr">
        <is>
          <t>currency</t>
        </is>
      </c>
      <c r="M662" s="39" t="inlineStr"/>
      <c r="N662" s="39" t="inlineStr">
        <is>
          <t>195002</t>
        </is>
      </c>
      <c r="O662" s="39" t="inlineStr">
        <is>
          <t>0</t>
        </is>
      </c>
      <c r="P662" s="39" t="inlineStr"/>
      <c r="Q662" s="39" t="inlineStr"/>
      <c r="R662" s="39" t="inlineStr">
        <is>
          <t>1</t>
        </is>
      </c>
      <c r="S662" s="39" t="inlineStr"/>
      <c r="T662" s="39" t="inlineStr"/>
      <c r="U662" s="39" t="inlineStr"/>
    </row>
    <row r="663">
      <c r="A663" s="26" t="inlineStr">
        <is>
          <t>FINS_PR_662_v1</t>
        </is>
      </c>
      <c r="B663" s="40" t="inlineStr">
        <is>
          <t>Financial Liability:  Fair Value Through Profit or Loss (FVTPL) - Debt Securities Not Reported Elsewhere as Investments</t>
        </is>
      </c>
      <c r="C663" s="40" t="inlineStr">
        <is>
          <t>Enter Financial Liability: Fair Value Through Profit or Loss (FVTPL) - Debt Securities Not Reported Elsewhere as Investments.</t>
        </is>
      </c>
      <c r="D663" s="40" t="inlineStr">
        <is>
          <t>Liabilities - Current Liabilities</t>
        </is>
      </c>
      <c r="E663" s="40" t="inlineStr">
        <is>
          <t>Prudential</t>
        </is>
      </c>
      <c r="F663" s="40" t="b">
        <v>0</v>
      </c>
      <c r="G663" s="40" t="inlineStr">
        <is>
          <t>FINS_GI_11 &lt;&gt; "Yes"</t>
        </is>
      </c>
      <c r="H663" s="40" t="inlineStr">
        <is>
          <t>“Pure Account Information Service Provider” (FINS_GI_11) is not “Yes”</t>
        </is>
      </c>
      <c r="I663" s="40" t="inlineStr">
        <is>
          <t>Conditional</t>
        </is>
      </c>
      <c r="J663" s="40" t="inlineStr">
        <is>
          <t>array</t>
        </is>
      </c>
      <c r="K663" s="40" t="inlineStr">
        <is>
          <t>number</t>
        </is>
      </c>
      <c r="L663" s="40" t="inlineStr">
        <is>
          <t>currency</t>
        </is>
      </c>
      <c r="M663" s="40" t="inlineStr"/>
      <c r="N663" s="40" t="inlineStr">
        <is>
          <t>195002</t>
        </is>
      </c>
      <c r="O663" s="40" t="inlineStr">
        <is>
          <t>0</t>
        </is>
      </c>
      <c r="P663" s="40" t="inlineStr"/>
      <c r="Q663" s="40" t="inlineStr"/>
      <c r="R663" s="40" t="inlineStr">
        <is>
          <t>1</t>
        </is>
      </c>
      <c r="S663" s="40" t="inlineStr"/>
      <c r="T663" s="40" t="inlineStr"/>
      <c r="U663" s="40" t="inlineStr"/>
    </row>
    <row r="664">
      <c r="A664" s="38" t="inlineStr">
        <is>
          <t>FINS_PR_663_v1</t>
        </is>
      </c>
      <c r="B664" s="39" t="inlineStr">
        <is>
          <t>Financial Liability:  Fair Value Through Profit or Loss (FVTPL) - Financial Derivatives Not Reported Elsewhere as Investments</t>
        </is>
      </c>
      <c r="C664" s="39" t="inlineStr">
        <is>
          <t>Enter Financial Liability: Fair Value Through Profit or Loss (FVTPL) - Financial Derivatives Not Reported Elsewhere as Investments.</t>
        </is>
      </c>
      <c r="D664" s="39" t="inlineStr">
        <is>
          <t>Liabilities - Current Liabilities</t>
        </is>
      </c>
      <c r="E664" s="39" t="inlineStr">
        <is>
          <t>Prudential</t>
        </is>
      </c>
      <c r="F664" s="39" t="b">
        <v>0</v>
      </c>
      <c r="G664" s="39" t="inlineStr">
        <is>
          <t>FINS_GI_11 &lt;&gt; "Yes"</t>
        </is>
      </c>
      <c r="H664" s="39" t="inlineStr">
        <is>
          <t>“Pure Account Information Service Provider” (FINS_GI_11) is not “Yes”</t>
        </is>
      </c>
      <c r="I664" s="39" t="inlineStr">
        <is>
          <t>Conditional</t>
        </is>
      </c>
      <c r="J664" s="39" t="inlineStr">
        <is>
          <t>array</t>
        </is>
      </c>
      <c r="K664" s="39" t="inlineStr">
        <is>
          <t>number</t>
        </is>
      </c>
      <c r="L664" s="39" t="inlineStr">
        <is>
          <t>currency</t>
        </is>
      </c>
      <c r="M664" s="39" t="inlineStr"/>
      <c r="N664" s="39" t="inlineStr">
        <is>
          <t>195002</t>
        </is>
      </c>
      <c r="O664" s="39" t="inlineStr">
        <is>
          <t>0</t>
        </is>
      </c>
      <c r="P664" s="39" t="inlineStr"/>
      <c r="Q664" s="39" t="inlineStr"/>
      <c r="R664" s="39" t="inlineStr">
        <is>
          <t>1</t>
        </is>
      </c>
      <c r="S664" s="39" t="inlineStr"/>
      <c r="T664" s="39" t="inlineStr"/>
      <c r="U664" s="39" t="inlineStr"/>
    </row>
    <row r="665">
      <c r="A665" s="26" t="inlineStr">
        <is>
          <t>FINS_PR_664_v1</t>
        </is>
      </c>
      <c r="B665" s="40" t="inlineStr">
        <is>
          <t>Financial Liability:  Fair Value Through Profit or Loss (FVTPL) - Financial Derivatives Not Reported Elsewhere as Investments</t>
        </is>
      </c>
      <c r="C665" s="40" t="inlineStr">
        <is>
          <t>Enter Financial Liability: Fair Value Through Profit or Loss (FVTPL) - Financial Derivatives Not Reported Elsewhere as Investments.</t>
        </is>
      </c>
      <c r="D665" s="40" t="inlineStr">
        <is>
          <t>Liabilities - Current Liabilities</t>
        </is>
      </c>
      <c r="E665" s="40" t="inlineStr">
        <is>
          <t>Prudential</t>
        </is>
      </c>
      <c r="F665" s="40" t="b">
        <v>0</v>
      </c>
      <c r="G665" s="40" t="inlineStr">
        <is>
          <t>FINS_GI_11 &lt;&gt; "Yes"</t>
        </is>
      </c>
      <c r="H665" s="40" t="inlineStr">
        <is>
          <t>“Pure Account Information Service Provider” (FINS_GI_11) is not “Yes”</t>
        </is>
      </c>
      <c r="I665" s="40" t="inlineStr">
        <is>
          <t>Conditional</t>
        </is>
      </c>
      <c r="J665" s="40" t="inlineStr">
        <is>
          <t>array</t>
        </is>
      </c>
      <c r="K665" s="40" t="inlineStr">
        <is>
          <t>number</t>
        </is>
      </c>
      <c r="L665" s="40" t="inlineStr">
        <is>
          <t>currency</t>
        </is>
      </c>
      <c r="M665" s="40" t="inlineStr"/>
      <c r="N665" s="40" t="inlineStr">
        <is>
          <t>195002</t>
        </is>
      </c>
      <c r="O665" s="40" t="inlineStr">
        <is>
          <t>0</t>
        </is>
      </c>
      <c r="P665" s="40" t="inlineStr"/>
      <c r="Q665" s="40" t="inlineStr"/>
      <c r="R665" s="40" t="inlineStr">
        <is>
          <t>1</t>
        </is>
      </c>
      <c r="S665" s="40" t="inlineStr"/>
      <c r="T665" s="40" t="inlineStr"/>
      <c r="U665" s="40" t="inlineStr"/>
    </row>
    <row r="666">
      <c r="A666" s="38" t="inlineStr">
        <is>
          <t>FINS_PR_665_v1</t>
        </is>
      </c>
      <c r="B666" s="39" t="inlineStr">
        <is>
          <t>Financial Liability:  Fair Value Through Profit or Loss (FVTPL) - Financial Derivatives Not Reported Elsewhere as Investments</t>
        </is>
      </c>
      <c r="C666" s="39" t="inlineStr">
        <is>
          <t>Enter Financial Liability: Fair Value Through Profit or Loss (FVTPL) - Financial Derivatives Not Reported Elsewhere as Investments.</t>
        </is>
      </c>
      <c r="D666" s="39" t="inlineStr">
        <is>
          <t>Liabilities - Current Liabilities</t>
        </is>
      </c>
      <c r="E666" s="39" t="inlineStr">
        <is>
          <t>Prudential</t>
        </is>
      </c>
      <c r="F666" s="39" t="b">
        <v>0</v>
      </c>
      <c r="G666" s="39" t="inlineStr">
        <is>
          <t>FINS_GI_11 &lt;&gt; "Yes"</t>
        </is>
      </c>
      <c r="H666" s="39" t="inlineStr">
        <is>
          <t>“Pure Account Information Service Provider” (FINS_GI_11) is not “Yes”</t>
        </is>
      </c>
      <c r="I666" s="39" t="inlineStr">
        <is>
          <t>Conditional</t>
        </is>
      </c>
      <c r="J666" s="39" t="inlineStr">
        <is>
          <t>array</t>
        </is>
      </c>
      <c r="K666" s="39" t="inlineStr">
        <is>
          <t>number</t>
        </is>
      </c>
      <c r="L666" s="39" t="inlineStr">
        <is>
          <t>currency</t>
        </is>
      </c>
      <c r="M666" s="39" t="inlineStr"/>
      <c r="N666" s="39" t="inlineStr">
        <is>
          <t>195002</t>
        </is>
      </c>
      <c r="O666" s="39" t="inlineStr">
        <is>
          <t>0</t>
        </is>
      </c>
      <c r="P666" s="39" t="inlineStr"/>
      <c r="Q666" s="39" t="inlineStr"/>
      <c r="R666" s="39" t="inlineStr">
        <is>
          <t>1</t>
        </is>
      </c>
      <c r="S666" s="39" t="inlineStr"/>
      <c r="T666" s="39" t="inlineStr"/>
      <c r="U666" s="39" t="inlineStr"/>
    </row>
    <row r="667">
      <c r="A667" s="26" t="inlineStr">
        <is>
          <t>FINS_PR_666_v1</t>
        </is>
      </c>
      <c r="B667" s="40" t="inlineStr">
        <is>
          <t>Financial Liability:  Fair Value Through Profit or Loss (FVTPL) - Other Financial Assets Not Reported Elsewhere as Investments</t>
        </is>
      </c>
      <c r="C667" s="40" t="inlineStr">
        <is>
          <t>Enter Financial Liability: Fair Value Through Profit or Loss (FVTPL) - Other Financial Assets Not Reported Elsewhere as Investments.</t>
        </is>
      </c>
      <c r="D667" s="40" t="inlineStr">
        <is>
          <t>Liabilities - Current Liabilities</t>
        </is>
      </c>
      <c r="E667" s="40" t="inlineStr">
        <is>
          <t>Prudential</t>
        </is>
      </c>
      <c r="F667" s="40" t="b">
        <v>0</v>
      </c>
      <c r="G667" s="40" t="inlineStr">
        <is>
          <t>FINS_GI_11 &lt;&gt; "Yes"</t>
        </is>
      </c>
      <c r="H667" s="40" t="inlineStr">
        <is>
          <t>“Pure Account Information Service Provider” (FINS_GI_11) is not “Yes”</t>
        </is>
      </c>
      <c r="I667" s="40" t="inlineStr">
        <is>
          <t>Conditional</t>
        </is>
      </c>
      <c r="J667" s="40" t="inlineStr">
        <is>
          <t>array</t>
        </is>
      </c>
      <c r="K667" s="40" t="inlineStr">
        <is>
          <t>number</t>
        </is>
      </c>
      <c r="L667" s="40" t="inlineStr">
        <is>
          <t>currency</t>
        </is>
      </c>
      <c r="M667" s="40" t="inlineStr"/>
      <c r="N667" s="40" t="inlineStr">
        <is>
          <t>195002</t>
        </is>
      </c>
      <c r="O667" s="40" t="inlineStr">
        <is>
          <t>0</t>
        </is>
      </c>
      <c r="P667" s="40" t="inlineStr"/>
      <c r="Q667" s="40" t="inlineStr"/>
      <c r="R667" s="40" t="inlineStr">
        <is>
          <t>1</t>
        </is>
      </c>
      <c r="S667" s="40" t="inlineStr"/>
      <c r="T667" s="40" t="inlineStr"/>
      <c r="U667" s="40" t="inlineStr"/>
    </row>
    <row r="668">
      <c r="A668" s="38" t="inlineStr">
        <is>
          <t>FINS_PR_667_v1</t>
        </is>
      </c>
      <c r="B668" s="39" t="inlineStr">
        <is>
          <t>Financial Liability:  Fair Value Through Profit or Loss (FVTPL) - Other Financial Assets Not Reported Elsewhere as Investments</t>
        </is>
      </c>
      <c r="C668" s="39" t="inlineStr">
        <is>
          <t>Enter Financial Liability: Fair Value Through Profit or Loss (FVTPL) - Other Financial Assets Not Reported Elsewhere as Investments.</t>
        </is>
      </c>
      <c r="D668" s="39" t="inlineStr">
        <is>
          <t>Liabilities - Current Liabilities</t>
        </is>
      </c>
      <c r="E668" s="39" t="inlineStr">
        <is>
          <t>Prudential</t>
        </is>
      </c>
      <c r="F668" s="39" t="b">
        <v>0</v>
      </c>
      <c r="G668" s="39" t="inlineStr">
        <is>
          <t>FINS_GI_11 &lt;&gt; "Yes"</t>
        </is>
      </c>
      <c r="H668" s="39" t="inlineStr">
        <is>
          <t>“Pure Account Information Service Provider” (FINS_GI_11) is not “Yes”</t>
        </is>
      </c>
      <c r="I668" s="39" t="inlineStr">
        <is>
          <t>Conditional</t>
        </is>
      </c>
      <c r="J668" s="39" t="inlineStr">
        <is>
          <t>array</t>
        </is>
      </c>
      <c r="K668" s="39" t="inlineStr">
        <is>
          <t>number</t>
        </is>
      </c>
      <c r="L668" s="39" t="inlineStr">
        <is>
          <t>currency</t>
        </is>
      </c>
      <c r="M668" s="39" t="inlineStr"/>
      <c r="N668" s="39" t="inlineStr">
        <is>
          <t>195002</t>
        </is>
      </c>
      <c r="O668" s="39" t="inlineStr">
        <is>
          <t>0</t>
        </is>
      </c>
      <c r="P668" s="39" t="inlineStr"/>
      <c r="Q668" s="39" t="inlineStr"/>
      <c r="R668" s="39" t="inlineStr">
        <is>
          <t>1</t>
        </is>
      </c>
      <c r="S668" s="39" t="inlineStr"/>
      <c r="T668" s="39" t="inlineStr"/>
      <c r="U668" s="39" t="inlineStr"/>
    </row>
    <row r="669">
      <c r="A669" s="26" t="inlineStr">
        <is>
          <t>FINS_PR_668_v1</t>
        </is>
      </c>
      <c r="B669" s="40" t="inlineStr">
        <is>
          <t>Financial Liability:  Fair Value Through Profit or Loss (FVTPL) - Other Financial Assets Not Reported Elsewhere as Investments</t>
        </is>
      </c>
      <c r="C669" s="40" t="inlineStr">
        <is>
          <t>Enter Financial Liability: Fair Value Through Profit or Loss (FVTPL) - Other Financial Assets Not Reported Elsewhere as Investments.</t>
        </is>
      </c>
      <c r="D669" s="40" t="inlineStr">
        <is>
          <t>Liabilities - Current Liabilities</t>
        </is>
      </c>
      <c r="E669" s="40" t="inlineStr">
        <is>
          <t>Prudential</t>
        </is>
      </c>
      <c r="F669" s="40" t="b">
        <v>0</v>
      </c>
      <c r="G669" s="40" t="inlineStr">
        <is>
          <t>FINS_GI_11 &lt;&gt; "Yes"</t>
        </is>
      </c>
      <c r="H669" s="40" t="inlineStr">
        <is>
          <t>“Pure Account Information Service Provider” (FINS_GI_11) is not “Yes”</t>
        </is>
      </c>
      <c r="I669" s="40" t="inlineStr">
        <is>
          <t>Conditional</t>
        </is>
      </c>
      <c r="J669" s="40" t="inlineStr">
        <is>
          <t>array</t>
        </is>
      </c>
      <c r="K669" s="40" t="inlineStr">
        <is>
          <t>number</t>
        </is>
      </c>
      <c r="L669" s="40" t="inlineStr">
        <is>
          <t>currency</t>
        </is>
      </c>
      <c r="M669" s="40" t="inlineStr"/>
      <c r="N669" s="40" t="inlineStr">
        <is>
          <t>195002</t>
        </is>
      </c>
      <c r="O669" s="40" t="inlineStr">
        <is>
          <t>0</t>
        </is>
      </c>
      <c r="P669" s="40" t="inlineStr"/>
      <c r="Q669" s="40" t="inlineStr"/>
      <c r="R669" s="40" t="inlineStr">
        <is>
          <t>1</t>
        </is>
      </c>
      <c r="S669" s="40" t="inlineStr"/>
      <c r="T669" s="40" t="inlineStr"/>
      <c r="U669" s="40" t="inlineStr"/>
    </row>
    <row r="670">
      <c r="A670" s="38" t="inlineStr">
        <is>
          <t>FINS_PR_669_v1</t>
        </is>
      </c>
      <c r="B670" s="39" t="inlineStr">
        <is>
          <t>Financial Liability: Fair Value Through Other Comprehensive Income (FVOCI)  - Equity Securities Not Reported Elsewhere as Investments, were the holding is 10% or more</t>
        </is>
      </c>
      <c r="C670" s="39" t="inlineStr">
        <is>
          <t>Enter Financial Liability: Fair Value Through Other Comprehensive Income (FVOCI) - Equity Securities Not Reported Elsewhere as Investments, were the holding is 10% or more.</t>
        </is>
      </c>
      <c r="D670" s="39" t="inlineStr">
        <is>
          <t>Liabilities - Current Liabilities</t>
        </is>
      </c>
      <c r="E670" s="39" t="inlineStr">
        <is>
          <t>Prudential</t>
        </is>
      </c>
      <c r="F670" s="39" t="b">
        <v>0</v>
      </c>
      <c r="G670" s="39" t="inlineStr">
        <is>
          <t>FINS_GI_11 &lt;&gt; "Yes"</t>
        </is>
      </c>
      <c r="H670" s="39" t="inlineStr">
        <is>
          <t>“Pure Account Information Service Provider” (FINS_GI_11) is not “Yes”</t>
        </is>
      </c>
      <c r="I670" s="39" t="inlineStr">
        <is>
          <t>Conditional</t>
        </is>
      </c>
      <c r="J670" s="39" t="inlineStr">
        <is>
          <t>array</t>
        </is>
      </c>
      <c r="K670" s="39" t="inlineStr">
        <is>
          <t>number</t>
        </is>
      </c>
      <c r="L670" s="39" t="inlineStr">
        <is>
          <t>currency</t>
        </is>
      </c>
      <c r="M670" s="39" t="inlineStr"/>
      <c r="N670" s="39" t="inlineStr">
        <is>
          <t>195002</t>
        </is>
      </c>
      <c r="O670" s="39" t="inlineStr">
        <is>
          <t>0</t>
        </is>
      </c>
      <c r="P670" s="39" t="inlineStr"/>
      <c r="Q670" s="39" t="inlineStr"/>
      <c r="R670" s="39" t="inlineStr">
        <is>
          <t>1</t>
        </is>
      </c>
      <c r="S670" s="39" t="inlineStr"/>
      <c r="T670" s="39" t="inlineStr"/>
      <c r="U670" s="39" t="inlineStr"/>
    </row>
    <row r="671">
      <c r="A671" s="26" t="inlineStr">
        <is>
          <t>FINS_PR_670_v1</t>
        </is>
      </c>
      <c r="B671" s="40" t="inlineStr">
        <is>
          <t>Financial Liability: Fair Value Through Other Comprehensive Income (FVOCI)  - Equity Securities Not Reported Elsewhere as Investments, were the holding is 10% or more</t>
        </is>
      </c>
      <c r="C671" s="40" t="inlineStr">
        <is>
          <t>Enter Financial Liability: Fair Value Through Other Comprehensive Income (FVOCI) - Equity Securities Not Reported Elsewhere as Investments, were the holding is 10% or more.</t>
        </is>
      </c>
      <c r="D671" s="40" t="inlineStr">
        <is>
          <t>Liabilities - Current Liabilities</t>
        </is>
      </c>
      <c r="E671" s="40" t="inlineStr">
        <is>
          <t>Prudential</t>
        </is>
      </c>
      <c r="F671" s="40" t="b">
        <v>0</v>
      </c>
      <c r="G671" s="40" t="inlineStr">
        <is>
          <t>FINS_GI_11 &lt;&gt; "Yes"</t>
        </is>
      </c>
      <c r="H671" s="40" t="inlineStr">
        <is>
          <t>“Pure Account Information Service Provider” (FINS_GI_11) is not “Yes”</t>
        </is>
      </c>
      <c r="I671" s="40" t="inlineStr">
        <is>
          <t>Conditional</t>
        </is>
      </c>
      <c r="J671" s="40" t="inlineStr">
        <is>
          <t>array</t>
        </is>
      </c>
      <c r="K671" s="40" t="inlineStr">
        <is>
          <t>number</t>
        </is>
      </c>
      <c r="L671" s="40" t="inlineStr">
        <is>
          <t>currency</t>
        </is>
      </c>
      <c r="M671" s="40" t="inlineStr"/>
      <c r="N671" s="40" t="inlineStr">
        <is>
          <t>195002</t>
        </is>
      </c>
      <c r="O671" s="40" t="inlineStr">
        <is>
          <t>0</t>
        </is>
      </c>
      <c r="P671" s="40" t="inlineStr"/>
      <c r="Q671" s="40" t="inlineStr"/>
      <c r="R671" s="40" t="inlineStr">
        <is>
          <t>1</t>
        </is>
      </c>
      <c r="S671" s="40" t="inlineStr"/>
      <c r="T671" s="40" t="inlineStr"/>
      <c r="U671" s="40" t="inlineStr"/>
    </row>
    <row r="672">
      <c r="A672" s="38" t="inlineStr">
        <is>
          <t>FINS_PR_671_v1</t>
        </is>
      </c>
      <c r="B672" s="39" t="inlineStr">
        <is>
          <t>Financial Liability: Fair Value Through Other Comprehensive Income (FVOCI)  - Equity Securities Not Reported Elsewhere as Investments, were the holding is 10% or more</t>
        </is>
      </c>
      <c r="C672" s="39" t="inlineStr">
        <is>
          <t>Enter Financial Liability: Fair Value Through Other Comprehensive Income (FVOCI) - Equity Securities Not Reported Elsewhere as Investments, were the holding is 10% or more.</t>
        </is>
      </c>
      <c r="D672" s="39" t="inlineStr">
        <is>
          <t>Liabilities - Current Liabilities</t>
        </is>
      </c>
      <c r="E672" s="39" t="inlineStr">
        <is>
          <t>Prudential</t>
        </is>
      </c>
      <c r="F672" s="39" t="b">
        <v>0</v>
      </c>
      <c r="G672" s="39" t="inlineStr">
        <is>
          <t>FINS_GI_11 &lt;&gt; "Yes"</t>
        </is>
      </c>
      <c r="H672" s="39" t="inlineStr">
        <is>
          <t>“Pure Account Information Service Provider” (FINS_GI_11) is not “Yes”</t>
        </is>
      </c>
      <c r="I672" s="39" t="inlineStr">
        <is>
          <t>Conditional</t>
        </is>
      </c>
      <c r="J672" s="39" t="inlineStr">
        <is>
          <t>array</t>
        </is>
      </c>
      <c r="K672" s="39" t="inlineStr">
        <is>
          <t>number</t>
        </is>
      </c>
      <c r="L672" s="39" t="inlineStr">
        <is>
          <t>currency</t>
        </is>
      </c>
      <c r="M672" s="39" t="inlineStr"/>
      <c r="N672" s="39" t="inlineStr">
        <is>
          <t>195002</t>
        </is>
      </c>
      <c r="O672" s="39" t="inlineStr">
        <is>
          <t>0</t>
        </is>
      </c>
      <c r="P672" s="39" t="inlineStr"/>
      <c r="Q672" s="39" t="inlineStr"/>
      <c r="R672" s="39" t="inlineStr">
        <is>
          <t>1</t>
        </is>
      </c>
      <c r="S672" s="39" t="inlineStr"/>
      <c r="T672" s="39" t="inlineStr"/>
      <c r="U672" s="39" t="inlineStr"/>
    </row>
    <row r="673">
      <c r="A673" s="26" t="inlineStr">
        <is>
          <t>FINS_PR_672_v1</t>
        </is>
      </c>
      <c r="B673" s="40" t="inlineStr">
        <is>
          <t>Financial Liability: Fair Value Through Other Comprehensive Income (FVOCI)  - Equity Securities Not Reported Elsewhere as Investments, were the holding is less than 10%</t>
        </is>
      </c>
      <c r="C673" s="40" t="inlineStr">
        <is>
          <t>Enter Financial Liability: Fair Value Through Other Comprehensive Income (FVOCI) - Equity Securities Not Reported Elsewhere as Investments, were the holding is less than 10%.</t>
        </is>
      </c>
      <c r="D673" s="40" t="inlineStr">
        <is>
          <t>Liabilities - Current Liabilities</t>
        </is>
      </c>
      <c r="E673" s="40" t="inlineStr">
        <is>
          <t>Prudential</t>
        </is>
      </c>
      <c r="F673" s="40" t="b">
        <v>0</v>
      </c>
      <c r="G673" s="40" t="inlineStr">
        <is>
          <t>FINS_GI_11 &lt;&gt; "Yes"</t>
        </is>
      </c>
      <c r="H673" s="40" t="inlineStr">
        <is>
          <t>“Pure Account Information Service Provider” (FINS_GI_11) is not “Yes”</t>
        </is>
      </c>
      <c r="I673" s="40" t="inlineStr">
        <is>
          <t>Conditional</t>
        </is>
      </c>
      <c r="J673" s="40" t="inlineStr">
        <is>
          <t>array</t>
        </is>
      </c>
      <c r="K673" s="40" t="inlineStr">
        <is>
          <t>number</t>
        </is>
      </c>
      <c r="L673" s="40" t="inlineStr">
        <is>
          <t>currency</t>
        </is>
      </c>
      <c r="M673" s="40" t="inlineStr"/>
      <c r="N673" s="40" t="inlineStr">
        <is>
          <t>195002</t>
        </is>
      </c>
      <c r="O673" s="40" t="inlineStr">
        <is>
          <t>0</t>
        </is>
      </c>
      <c r="P673" s="40" t="inlineStr"/>
      <c r="Q673" s="40" t="inlineStr"/>
      <c r="R673" s="40" t="inlineStr">
        <is>
          <t>1</t>
        </is>
      </c>
      <c r="S673" s="40" t="inlineStr"/>
      <c r="T673" s="40" t="inlineStr"/>
      <c r="U673" s="40" t="inlineStr"/>
    </row>
    <row r="674">
      <c r="A674" s="38" t="inlineStr">
        <is>
          <t>FINS_PR_673_v1</t>
        </is>
      </c>
      <c r="B674" s="39" t="inlineStr">
        <is>
          <t>Financial Liability: Fair Value Through Other Comprehensive Income (FVOCI)  - Equity Securities Not Reported Elsewhere as Investments, were the holding is less than 10%</t>
        </is>
      </c>
      <c r="C674" s="39" t="inlineStr">
        <is>
          <t>Enter Financial Liability: Fair Value Through Other Comprehensive Income (FVOCI) - Equity Securities Not Reported Elsewhere as Investments, were the holding is less than 10%.</t>
        </is>
      </c>
      <c r="D674" s="39" t="inlineStr">
        <is>
          <t>Liabilities - Current Liabilities</t>
        </is>
      </c>
      <c r="E674" s="39" t="inlineStr">
        <is>
          <t>Prudential</t>
        </is>
      </c>
      <c r="F674" s="39" t="b">
        <v>0</v>
      </c>
      <c r="G674" s="39" t="inlineStr">
        <is>
          <t>FINS_GI_11 &lt;&gt; "Yes"</t>
        </is>
      </c>
      <c r="H674" s="39" t="inlineStr">
        <is>
          <t>“Pure Account Information Service Provider” (FINS_GI_11) is not “Yes”</t>
        </is>
      </c>
      <c r="I674" s="39" t="inlineStr">
        <is>
          <t>Conditional</t>
        </is>
      </c>
      <c r="J674" s="39" t="inlineStr">
        <is>
          <t>array</t>
        </is>
      </c>
      <c r="K674" s="39" t="inlineStr">
        <is>
          <t>number</t>
        </is>
      </c>
      <c r="L674" s="39" t="inlineStr">
        <is>
          <t>currency</t>
        </is>
      </c>
      <c r="M674" s="39" t="inlineStr"/>
      <c r="N674" s="39" t="inlineStr">
        <is>
          <t>195002</t>
        </is>
      </c>
      <c r="O674" s="39" t="inlineStr">
        <is>
          <t>0</t>
        </is>
      </c>
      <c r="P674" s="39" t="inlineStr"/>
      <c r="Q674" s="39" t="inlineStr"/>
      <c r="R674" s="39" t="inlineStr">
        <is>
          <t>1</t>
        </is>
      </c>
      <c r="S674" s="39" t="inlineStr"/>
      <c r="T674" s="39" t="inlineStr"/>
      <c r="U674" s="39" t="inlineStr"/>
    </row>
    <row r="675">
      <c r="A675" s="26" t="inlineStr">
        <is>
          <t>FINS_PR_674_v1</t>
        </is>
      </c>
      <c r="B675" s="40" t="inlineStr">
        <is>
          <t>Financial Liability: Fair Value Through Other Comprehensive Income (FVOCI)  - Equity Securities Not Reported Elsewhere as Investments, were the holding is less than 10%</t>
        </is>
      </c>
      <c r="C675" s="40" t="inlineStr">
        <is>
          <t>Enter Financial Liability: Fair Value Through Other Comprehensive Income (FVOCI) - Equity Securities Not Reported Elsewhere as Investments, were the holding is less than 10%.</t>
        </is>
      </c>
      <c r="D675" s="40" t="inlineStr">
        <is>
          <t>Liabilities - Current Liabilities</t>
        </is>
      </c>
      <c r="E675" s="40" t="inlineStr">
        <is>
          <t>Prudential</t>
        </is>
      </c>
      <c r="F675" s="40" t="b">
        <v>0</v>
      </c>
      <c r="G675" s="40" t="inlineStr">
        <is>
          <t>FINS_GI_11 &lt;&gt; "Yes"</t>
        </is>
      </c>
      <c r="H675" s="40" t="inlineStr">
        <is>
          <t>“Pure Account Information Service Provider” (FINS_GI_11) is not “Yes”</t>
        </is>
      </c>
      <c r="I675" s="40" t="inlineStr">
        <is>
          <t>Conditional</t>
        </is>
      </c>
      <c r="J675" s="40" t="inlineStr">
        <is>
          <t>array</t>
        </is>
      </c>
      <c r="K675" s="40" t="inlineStr">
        <is>
          <t>number</t>
        </is>
      </c>
      <c r="L675" s="40" t="inlineStr">
        <is>
          <t>currency</t>
        </is>
      </c>
      <c r="M675" s="40" t="inlineStr"/>
      <c r="N675" s="40" t="inlineStr">
        <is>
          <t>195002</t>
        </is>
      </c>
      <c r="O675" s="40" t="inlineStr">
        <is>
          <t>0</t>
        </is>
      </c>
      <c r="P675" s="40" t="inlineStr"/>
      <c r="Q675" s="40" t="inlineStr"/>
      <c r="R675" s="40" t="inlineStr">
        <is>
          <t>1</t>
        </is>
      </c>
      <c r="S675" s="40" t="inlineStr"/>
      <c r="T675" s="40" t="inlineStr"/>
      <c r="U675" s="40" t="inlineStr"/>
    </row>
    <row r="676">
      <c r="A676" s="38" t="inlineStr">
        <is>
          <t>FINS_PR_675_v1</t>
        </is>
      </c>
      <c r="B676" s="39" t="inlineStr">
        <is>
          <t>Financial Liability: Fair Value Through Other Comprehensive Income (FVOCI)  - Debt Securities Not Reported Elsewhere as Investments</t>
        </is>
      </c>
      <c r="C676" s="39" t="inlineStr">
        <is>
          <t>Enter Financial Liability: Fair Value Through Other Comprehensive Income (FVOCI) - Debt Securities Not Reported Elsewhere as Investments.</t>
        </is>
      </c>
      <c r="D676" s="39" t="inlineStr">
        <is>
          <t>Liabilities - Current Liabilities</t>
        </is>
      </c>
      <c r="E676" s="39" t="inlineStr">
        <is>
          <t>Prudential</t>
        </is>
      </c>
      <c r="F676" s="39" t="b">
        <v>0</v>
      </c>
      <c r="G676" s="39" t="inlineStr">
        <is>
          <t>FINS_GI_11 &lt;&gt; "Yes"</t>
        </is>
      </c>
      <c r="H676" s="39" t="inlineStr">
        <is>
          <t>“Pure Account Information Service Provider” (FINS_GI_11) is not “Yes”</t>
        </is>
      </c>
      <c r="I676" s="39" t="inlineStr">
        <is>
          <t>Conditional</t>
        </is>
      </c>
      <c r="J676" s="39" t="inlineStr">
        <is>
          <t>array</t>
        </is>
      </c>
      <c r="K676" s="39" t="inlineStr">
        <is>
          <t>number</t>
        </is>
      </c>
      <c r="L676" s="39" t="inlineStr">
        <is>
          <t>currency</t>
        </is>
      </c>
      <c r="M676" s="39" t="inlineStr"/>
      <c r="N676" s="39" t="inlineStr">
        <is>
          <t>195002</t>
        </is>
      </c>
      <c r="O676" s="39" t="inlineStr">
        <is>
          <t>0</t>
        </is>
      </c>
      <c r="P676" s="39" t="inlineStr"/>
      <c r="Q676" s="39" t="inlineStr"/>
      <c r="R676" s="39" t="inlineStr">
        <is>
          <t>1</t>
        </is>
      </c>
      <c r="S676" s="39" t="inlineStr"/>
      <c r="T676" s="39" t="inlineStr"/>
      <c r="U676" s="39" t="inlineStr"/>
    </row>
    <row r="677">
      <c r="A677" s="26" t="inlineStr">
        <is>
          <t>FINS_PR_676_v1</t>
        </is>
      </c>
      <c r="B677" s="40" t="inlineStr">
        <is>
          <t>Financial Liability: Fair Value Through Other Comprehensive Income (FVOCI)  - Debt Securities Not Reported Elsewhere as Investments</t>
        </is>
      </c>
      <c r="C677" s="40" t="inlineStr">
        <is>
          <t>Enter Financial Liability: Fair Value Through Other Comprehensive Income (FVOCI) - Debt Securities Not Reported Elsewhere as Investments.</t>
        </is>
      </c>
      <c r="D677" s="40" t="inlineStr">
        <is>
          <t>Liabilities - Current Liabilities</t>
        </is>
      </c>
      <c r="E677" s="40" t="inlineStr">
        <is>
          <t>Prudential</t>
        </is>
      </c>
      <c r="F677" s="40" t="b">
        <v>0</v>
      </c>
      <c r="G677" s="40" t="inlineStr">
        <is>
          <t>FINS_GI_11 &lt;&gt; "Yes"</t>
        </is>
      </c>
      <c r="H677" s="40" t="inlineStr">
        <is>
          <t>“Pure Account Information Service Provider” (FINS_GI_11) is not “Yes”</t>
        </is>
      </c>
      <c r="I677" s="40" t="inlineStr">
        <is>
          <t>Conditional</t>
        </is>
      </c>
      <c r="J677" s="40" t="inlineStr">
        <is>
          <t>array</t>
        </is>
      </c>
      <c r="K677" s="40" t="inlineStr">
        <is>
          <t>number</t>
        </is>
      </c>
      <c r="L677" s="40" t="inlineStr">
        <is>
          <t>currency</t>
        </is>
      </c>
      <c r="M677" s="40" t="inlineStr"/>
      <c r="N677" s="40" t="inlineStr">
        <is>
          <t>195002</t>
        </is>
      </c>
      <c r="O677" s="40" t="inlineStr">
        <is>
          <t>0</t>
        </is>
      </c>
      <c r="P677" s="40" t="inlineStr"/>
      <c r="Q677" s="40" t="inlineStr"/>
      <c r="R677" s="40" t="inlineStr">
        <is>
          <t>1</t>
        </is>
      </c>
      <c r="S677" s="40" t="inlineStr"/>
      <c r="T677" s="40" t="inlineStr"/>
      <c r="U677" s="40" t="inlineStr"/>
    </row>
    <row r="678">
      <c r="A678" s="38" t="inlineStr">
        <is>
          <t>FINS_PR_677_v1</t>
        </is>
      </c>
      <c r="B678" s="39" t="inlineStr">
        <is>
          <t>Financial Liability: Fair Value Through Other Comprehensive Income (FVOCI)  - Debt Securities Not Reported Elsewhere as Investments</t>
        </is>
      </c>
      <c r="C678" s="39" t="inlineStr">
        <is>
          <t>Enter Financial Liability: Fair Value Through Other Comprehensive Income (FVOCI) - Debt Securities Not Reported Elsewhere as Investments.</t>
        </is>
      </c>
      <c r="D678" s="39" t="inlineStr">
        <is>
          <t>Liabilities - Current Liabilities</t>
        </is>
      </c>
      <c r="E678" s="39" t="inlineStr">
        <is>
          <t>Prudential</t>
        </is>
      </c>
      <c r="F678" s="39" t="b">
        <v>0</v>
      </c>
      <c r="G678" s="39" t="inlineStr">
        <is>
          <t>FINS_GI_11 &lt;&gt; "Yes"</t>
        </is>
      </c>
      <c r="H678" s="39" t="inlineStr">
        <is>
          <t>“Pure Account Information Service Provider” (FINS_GI_11) is not “Yes”</t>
        </is>
      </c>
      <c r="I678" s="39" t="inlineStr">
        <is>
          <t>Conditional</t>
        </is>
      </c>
      <c r="J678" s="39" t="inlineStr">
        <is>
          <t>array</t>
        </is>
      </c>
      <c r="K678" s="39" t="inlineStr">
        <is>
          <t>number</t>
        </is>
      </c>
      <c r="L678" s="39" t="inlineStr">
        <is>
          <t>currency</t>
        </is>
      </c>
      <c r="M678" s="39" t="inlineStr"/>
      <c r="N678" s="39" t="inlineStr">
        <is>
          <t>195002</t>
        </is>
      </c>
      <c r="O678" s="39" t="inlineStr">
        <is>
          <t>0</t>
        </is>
      </c>
      <c r="P678" s="39" t="inlineStr"/>
      <c r="Q678" s="39" t="inlineStr"/>
      <c r="R678" s="39" t="inlineStr">
        <is>
          <t>1</t>
        </is>
      </c>
      <c r="S678" s="39" t="inlineStr"/>
      <c r="T678" s="39" t="inlineStr"/>
      <c r="U678" s="39" t="inlineStr"/>
    </row>
    <row r="679">
      <c r="A679" s="26" t="inlineStr">
        <is>
          <t>FINS_PR_678_v1</t>
        </is>
      </c>
      <c r="B679" s="40" t="inlineStr">
        <is>
          <t>Financial Liability: Fair Value Through Other Comprehensive Income (FVOCI)  - Financial Derivatives Not Reported Elsewhere as Investments</t>
        </is>
      </c>
      <c r="C679" s="40" t="inlineStr">
        <is>
          <t>Enter Financial Liability: Fair Value Through Other Comprehensive Income (FVOCI) - Financial Derivatives Not Reported Elsewhere as Investments.</t>
        </is>
      </c>
      <c r="D679" s="40" t="inlineStr">
        <is>
          <t>Liabilities - Current Liabilities</t>
        </is>
      </c>
      <c r="E679" s="40" t="inlineStr">
        <is>
          <t>Prudential</t>
        </is>
      </c>
      <c r="F679" s="40" t="b">
        <v>0</v>
      </c>
      <c r="G679" s="40" t="inlineStr">
        <is>
          <t>FINS_GI_11 &lt;&gt; "Yes"</t>
        </is>
      </c>
      <c r="H679" s="40" t="inlineStr">
        <is>
          <t>“Pure Account Information Service Provider” (FINS_GI_11) is not “Yes”</t>
        </is>
      </c>
      <c r="I679" s="40" t="inlineStr">
        <is>
          <t>Conditional</t>
        </is>
      </c>
      <c r="J679" s="40" t="inlineStr">
        <is>
          <t>array</t>
        </is>
      </c>
      <c r="K679" s="40" t="inlineStr">
        <is>
          <t>number</t>
        </is>
      </c>
      <c r="L679" s="40" t="inlineStr">
        <is>
          <t>currency</t>
        </is>
      </c>
      <c r="M679" s="40" t="inlineStr"/>
      <c r="N679" s="40" t="inlineStr">
        <is>
          <t>195002</t>
        </is>
      </c>
      <c r="O679" s="40" t="inlineStr">
        <is>
          <t>0</t>
        </is>
      </c>
      <c r="P679" s="40" t="inlineStr"/>
      <c r="Q679" s="40" t="inlineStr"/>
      <c r="R679" s="40" t="inlineStr">
        <is>
          <t>1</t>
        </is>
      </c>
      <c r="S679" s="40" t="inlineStr"/>
      <c r="T679" s="40" t="inlineStr"/>
      <c r="U679" s="40" t="inlineStr"/>
    </row>
    <row r="680">
      <c r="A680" s="38" t="inlineStr">
        <is>
          <t>FINS_PR_679_v1</t>
        </is>
      </c>
      <c r="B680" s="39" t="inlineStr">
        <is>
          <t>Financial Liability: Fair Value Through Other Comprehensive Income (FVOCI)  - Financial Derivatives Not Reported Elsewhere as Investments</t>
        </is>
      </c>
      <c r="C680" s="39" t="inlineStr">
        <is>
          <t>Enter Financial Liability: Fair Value Through Other Comprehensive Income (FVOCI) - Financial Derivatives Not Reported Elsewhere as Investments.</t>
        </is>
      </c>
      <c r="D680" s="39" t="inlineStr">
        <is>
          <t>Liabilities - Current Liabilities</t>
        </is>
      </c>
      <c r="E680" s="39" t="inlineStr">
        <is>
          <t>Prudential</t>
        </is>
      </c>
      <c r="F680" s="39" t="b">
        <v>0</v>
      </c>
      <c r="G680" s="39" t="inlineStr">
        <is>
          <t>FINS_GI_11 &lt;&gt; "Yes"</t>
        </is>
      </c>
      <c r="H680" s="39" t="inlineStr">
        <is>
          <t>“Pure Account Information Service Provider” (FINS_GI_11) is not “Yes”</t>
        </is>
      </c>
      <c r="I680" s="39" t="inlineStr">
        <is>
          <t>Conditional</t>
        </is>
      </c>
      <c r="J680" s="39" t="inlineStr">
        <is>
          <t>array</t>
        </is>
      </c>
      <c r="K680" s="39" t="inlineStr">
        <is>
          <t>number</t>
        </is>
      </c>
      <c r="L680" s="39" t="inlineStr">
        <is>
          <t>currency</t>
        </is>
      </c>
      <c r="M680" s="39" t="inlineStr"/>
      <c r="N680" s="39" t="inlineStr">
        <is>
          <t>195002</t>
        </is>
      </c>
      <c r="O680" s="39" t="inlineStr">
        <is>
          <t>0</t>
        </is>
      </c>
      <c r="P680" s="39" t="inlineStr"/>
      <c r="Q680" s="39" t="inlineStr"/>
      <c r="R680" s="39" t="inlineStr">
        <is>
          <t>1</t>
        </is>
      </c>
      <c r="S680" s="39" t="inlineStr"/>
      <c r="T680" s="39" t="inlineStr"/>
      <c r="U680" s="39" t="inlineStr"/>
    </row>
    <row r="681">
      <c r="A681" s="26" t="inlineStr">
        <is>
          <t>FINS_PR_680_v1</t>
        </is>
      </c>
      <c r="B681" s="40" t="inlineStr">
        <is>
          <t>Financial Liability: Fair Value Through Other Comprehensive Income (FVOCI)  - Financial Derivatives Not Reported Elsewhere as Investments</t>
        </is>
      </c>
      <c r="C681" s="40" t="inlineStr">
        <is>
          <t>Enter Financial Liability: Fair Value Through Other Comprehensive Income (FVOCI) - Financial Derivatives Not Reported Elsewhere as Investments.</t>
        </is>
      </c>
      <c r="D681" s="40" t="inlineStr">
        <is>
          <t>Liabilities - Current Liabilities</t>
        </is>
      </c>
      <c r="E681" s="40" t="inlineStr">
        <is>
          <t>Prudential</t>
        </is>
      </c>
      <c r="F681" s="40" t="b">
        <v>0</v>
      </c>
      <c r="G681" s="40" t="inlineStr">
        <is>
          <t>FINS_GI_11 &lt;&gt; "Yes"</t>
        </is>
      </c>
      <c r="H681" s="40" t="inlineStr">
        <is>
          <t>“Pure Account Information Service Provider” (FINS_GI_11) is not “Yes”</t>
        </is>
      </c>
      <c r="I681" s="40" t="inlineStr">
        <is>
          <t>Conditional</t>
        </is>
      </c>
      <c r="J681" s="40" t="inlineStr">
        <is>
          <t>array</t>
        </is>
      </c>
      <c r="K681" s="40" t="inlineStr">
        <is>
          <t>number</t>
        </is>
      </c>
      <c r="L681" s="40" t="inlineStr">
        <is>
          <t>currency</t>
        </is>
      </c>
      <c r="M681" s="40" t="inlineStr"/>
      <c r="N681" s="40" t="inlineStr">
        <is>
          <t>195002</t>
        </is>
      </c>
      <c r="O681" s="40" t="inlineStr">
        <is>
          <t>0</t>
        </is>
      </c>
      <c r="P681" s="40" t="inlineStr"/>
      <c r="Q681" s="40" t="inlineStr"/>
      <c r="R681" s="40" t="inlineStr">
        <is>
          <t>1</t>
        </is>
      </c>
      <c r="S681" s="40" t="inlineStr"/>
      <c r="T681" s="40" t="inlineStr"/>
      <c r="U681" s="40" t="inlineStr"/>
    </row>
    <row r="682">
      <c r="A682" s="38" t="inlineStr">
        <is>
          <t>FINS_PR_681_v1</t>
        </is>
      </c>
      <c r="B682" s="39" t="inlineStr">
        <is>
          <t>Financial Liability: Fair Value Through Other Comprehensive Income (FVOCI)  - Other Financial Assets Not Reported Elsewhere as Investments</t>
        </is>
      </c>
      <c r="C682" s="39" t="inlineStr">
        <is>
          <t>Enter Financial Liability: Fair Value Through Other Comprehensive Income (FVOCI) - Other Financial Assets Not Reported Elsewhere as Investments.</t>
        </is>
      </c>
      <c r="D682" s="39" t="inlineStr">
        <is>
          <t>Liabilities - Current Liabilities</t>
        </is>
      </c>
      <c r="E682" s="39" t="inlineStr">
        <is>
          <t>Prudential</t>
        </is>
      </c>
      <c r="F682" s="39" t="b">
        <v>0</v>
      </c>
      <c r="G682" s="39" t="inlineStr">
        <is>
          <t>FINS_GI_11 &lt;&gt; "Yes"</t>
        </is>
      </c>
      <c r="H682" s="39" t="inlineStr">
        <is>
          <t>“Pure Account Information Service Provider” (FINS_GI_11) is not “Yes”</t>
        </is>
      </c>
      <c r="I682" s="39" t="inlineStr">
        <is>
          <t>Conditional</t>
        </is>
      </c>
      <c r="J682" s="39" t="inlineStr">
        <is>
          <t>array</t>
        </is>
      </c>
      <c r="K682" s="39" t="inlineStr">
        <is>
          <t>number</t>
        </is>
      </c>
      <c r="L682" s="39" t="inlineStr">
        <is>
          <t>currency</t>
        </is>
      </c>
      <c r="M682" s="39" t="inlineStr"/>
      <c r="N682" s="39" t="inlineStr">
        <is>
          <t>195002</t>
        </is>
      </c>
      <c r="O682" s="39" t="inlineStr">
        <is>
          <t>0</t>
        </is>
      </c>
      <c r="P682" s="39" t="inlineStr"/>
      <c r="Q682" s="39" t="inlineStr"/>
      <c r="R682" s="39" t="inlineStr">
        <is>
          <t>1</t>
        </is>
      </c>
      <c r="S682" s="39" t="inlineStr"/>
      <c r="T682" s="39" t="inlineStr"/>
      <c r="U682" s="39" t="inlineStr"/>
    </row>
    <row r="683">
      <c r="A683" s="26" t="inlineStr">
        <is>
          <t>FINS_PR_682_v1</t>
        </is>
      </c>
      <c r="B683" s="40" t="inlineStr">
        <is>
          <t>Financial Liability: Fair Value Through Other Comprehensive Income (FVOCI)  - Other Financial Assets Not Reported Elsewhere as Investments</t>
        </is>
      </c>
      <c r="C683" s="40" t="inlineStr">
        <is>
          <t>Enter Financial Liability: Fair Value Through Other Comprehensive Income (FVOCI) - Other Financial Assets Not Reported Elsewhere as Investments.</t>
        </is>
      </c>
      <c r="D683" s="40" t="inlineStr">
        <is>
          <t>Liabilities - Current Liabilities</t>
        </is>
      </c>
      <c r="E683" s="40" t="inlineStr">
        <is>
          <t>Prudential</t>
        </is>
      </c>
      <c r="F683" s="40" t="b">
        <v>0</v>
      </c>
      <c r="G683" s="40" t="inlineStr">
        <is>
          <t>FINS_GI_11 &lt;&gt; "Yes"</t>
        </is>
      </c>
      <c r="H683" s="40" t="inlineStr">
        <is>
          <t>“Pure Account Information Service Provider” (FINS_GI_11) is not “Yes”</t>
        </is>
      </c>
      <c r="I683" s="40" t="inlineStr">
        <is>
          <t>Conditional</t>
        </is>
      </c>
      <c r="J683" s="40" t="inlineStr">
        <is>
          <t>array</t>
        </is>
      </c>
      <c r="K683" s="40" t="inlineStr">
        <is>
          <t>number</t>
        </is>
      </c>
      <c r="L683" s="40" t="inlineStr">
        <is>
          <t>currency</t>
        </is>
      </c>
      <c r="M683" s="40" t="inlineStr"/>
      <c r="N683" s="40" t="inlineStr">
        <is>
          <t>195002</t>
        </is>
      </c>
      <c r="O683" s="40" t="inlineStr">
        <is>
          <t>0</t>
        </is>
      </c>
      <c r="P683" s="40" t="inlineStr"/>
      <c r="Q683" s="40" t="inlineStr"/>
      <c r="R683" s="40" t="inlineStr">
        <is>
          <t>1</t>
        </is>
      </c>
      <c r="S683" s="40" t="inlineStr"/>
      <c r="T683" s="40" t="inlineStr"/>
      <c r="U683" s="40" t="inlineStr"/>
    </row>
    <row r="684">
      <c r="A684" s="38" t="inlineStr">
        <is>
          <t>FINS_PR_683_v1</t>
        </is>
      </c>
      <c r="B684" s="39" t="inlineStr">
        <is>
          <t>Financial Liability: Fair Value Through Other Comprehensive Income (FVOCI)  - Other Financial Assets Not Reported Elsewhere as Investments</t>
        </is>
      </c>
      <c r="C684" s="39" t="inlineStr">
        <is>
          <t>Enter Financial Liability: Fair Value Through Other Comprehensive Income (FVOCI) - Other Financial Assets Not Reported Elsewhere as Investments.</t>
        </is>
      </c>
      <c r="D684" s="39" t="inlineStr">
        <is>
          <t>Liabilities - Current Liabilities</t>
        </is>
      </c>
      <c r="E684" s="39" t="inlineStr">
        <is>
          <t>Prudential</t>
        </is>
      </c>
      <c r="F684" s="39" t="b">
        <v>0</v>
      </c>
      <c r="G684" s="39" t="inlineStr">
        <is>
          <t>FINS_GI_11 &lt;&gt; "Yes"</t>
        </is>
      </c>
      <c r="H684" s="39" t="inlineStr">
        <is>
          <t>“Pure Account Information Service Provider” (FINS_GI_11) is not “Yes”</t>
        </is>
      </c>
      <c r="I684" s="39" t="inlineStr">
        <is>
          <t>Conditional</t>
        </is>
      </c>
      <c r="J684" s="39" t="inlineStr">
        <is>
          <t>array</t>
        </is>
      </c>
      <c r="K684" s="39" t="inlineStr">
        <is>
          <t>number</t>
        </is>
      </c>
      <c r="L684" s="39" t="inlineStr">
        <is>
          <t>currency</t>
        </is>
      </c>
      <c r="M684" s="39" t="inlineStr"/>
      <c r="N684" s="39" t="inlineStr">
        <is>
          <t>195002</t>
        </is>
      </c>
      <c r="O684" s="39" t="inlineStr">
        <is>
          <t>0</t>
        </is>
      </c>
      <c r="P684" s="39" t="inlineStr"/>
      <c r="Q684" s="39" t="inlineStr"/>
      <c r="R684" s="39" t="inlineStr">
        <is>
          <t>1</t>
        </is>
      </c>
      <c r="S684" s="39" t="inlineStr"/>
      <c r="T684" s="39" t="inlineStr"/>
      <c r="U684" s="39" t="inlineStr"/>
    </row>
    <row r="685">
      <c r="A685" s="26" t="inlineStr">
        <is>
          <t>FINS_PR_684_v1</t>
        </is>
      </c>
      <c r="B685" s="40" t="inlineStr">
        <is>
          <t>Lease Liability</t>
        </is>
      </c>
      <c r="C685" s="40" t="inlineStr">
        <is>
          <t>Lease Liability - Malta</t>
        </is>
      </c>
      <c r="D685" s="40" t="inlineStr">
        <is>
          <t>Liabilities - Current Liabilities</t>
        </is>
      </c>
      <c r="E685" s="40" t="inlineStr">
        <is>
          <t>Prudential</t>
        </is>
      </c>
      <c r="F685" s="40" t="b">
        <v>0</v>
      </c>
      <c r="G685" s="40" t="inlineStr">
        <is>
          <t>FINS_GI_11 &lt;&gt; "Yes"</t>
        </is>
      </c>
      <c r="H685" s="40" t="inlineStr">
        <is>
          <t>“Pure Account Information Service Provider” (FINS_GI_11) is not “Yes”</t>
        </is>
      </c>
      <c r="I685" s="40" t="inlineStr">
        <is>
          <t>Conditional</t>
        </is>
      </c>
      <c r="J685" s="40" t="inlineStr">
        <is>
          <t>array</t>
        </is>
      </c>
      <c r="K685" s="40" t="inlineStr">
        <is>
          <t>number</t>
        </is>
      </c>
      <c r="L685" s="40" t="inlineStr">
        <is>
          <t>currency</t>
        </is>
      </c>
      <c r="M685" s="40" t="inlineStr"/>
      <c r="N685" s="40" t="inlineStr">
        <is>
          <t>210000</t>
        </is>
      </c>
      <c r="O685" s="40" t="inlineStr">
        <is>
          <t>0</t>
        </is>
      </c>
      <c r="P685" s="40" t="inlineStr"/>
      <c r="Q685" s="40" t="inlineStr"/>
      <c r="R685" s="40" t="inlineStr">
        <is>
          <t>1</t>
        </is>
      </c>
      <c r="S685" s="40" t="inlineStr"/>
      <c r="T685" s="40" t="inlineStr"/>
      <c r="U685" s="40" t="inlineStr"/>
    </row>
    <row r="686">
      <c r="A686" s="38" t="inlineStr">
        <is>
          <t>FINS_PR_685_v1</t>
        </is>
      </c>
      <c r="B686" s="39" t="inlineStr">
        <is>
          <t>Lease Liability</t>
        </is>
      </c>
      <c r="C686" s="39" t="inlineStr">
        <is>
          <t>Lease Liability - EU/EEA</t>
        </is>
      </c>
      <c r="D686" s="39" t="inlineStr">
        <is>
          <t>Liabilities - Current Liabilities</t>
        </is>
      </c>
      <c r="E686" s="39" t="inlineStr">
        <is>
          <t>Prudential</t>
        </is>
      </c>
      <c r="F686" s="39" t="b">
        <v>0</v>
      </c>
      <c r="G686" s="39" t="inlineStr">
        <is>
          <t>FINS_GI_11 &lt;&gt; "Yes"</t>
        </is>
      </c>
      <c r="H686" s="39" t="inlineStr">
        <is>
          <t>“Pure Account Information Service Provider” (FINS_GI_11) is not “Yes”</t>
        </is>
      </c>
      <c r="I686" s="39" t="inlineStr">
        <is>
          <t>Conditional</t>
        </is>
      </c>
      <c r="J686" s="39" t="inlineStr">
        <is>
          <t>array</t>
        </is>
      </c>
      <c r="K686" s="39" t="inlineStr">
        <is>
          <t>number</t>
        </is>
      </c>
      <c r="L686" s="39" t="inlineStr">
        <is>
          <t>currency</t>
        </is>
      </c>
      <c r="M686" s="39" t="inlineStr"/>
      <c r="N686" s="39" t="inlineStr">
        <is>
          <t>210001</t>
        </is>
      </c>
      <c r="O686" s="39" t="inlineStr">
        <is>
          <t>0</t>
        </is>
      </c>
      <c r="P686" s="39" t="inlineStr"/>
      <c r="Q686" s="39" t="inlineStr"/>
      <c r="R686" s="39" t="inlineStr">
        <is>
          <t>1</t>
        </is>
      </c>
      <c r="S686" s="39" t="inlineStr"/>
      <c r="T686" s="39" t="inlineStr"/>
      <c r="U686" s="39" t="inlineStr"/>
    </row>
    <row r="687">
      <c r="A687" s="26" t="inlineStr">
        <is>
          <t>FINS_PR_686_v1</t>
        </is>
      </c>
      <c r="B687" s="40" t="inlineStr">
        <is>
          <t>Lease Liability</t>
        </is>
      </c>
      <c r="C687" s="40" t="inlineStr">
        <is>
          <t>Lease Liability - RoW</t>
        </is>
      </c>
      <c r="D687" s="40" t="inlineStr">
        <is>
          <t>Liabilities - Current Liabilities</t>
        </is>
      </c>
      <c r="E687" s="40" t="inlineStr">
        <is>
          <t>Prudential</t>
        </is>
      </c>
      <c r="F687" s="40" t="b">
        <v>0</v>
      </c>
      <c r="G687" s="40" t="inlineStr">
        <is>
          <t>FINS_GI_11 &lt;&gt; "Yes"</t>
        </is>
      </c>
      <c r="H687" s="40" t="inlineStr">
        <is>
          <t>“Pure Account Information Service Provider” (FINS_GI_11) is not “Yes”</t>
        </is>
      </c>
      <c r="I687" s="40" t="inlineStr">
        <is>
          <t>Conditional</t>
        </is>
      </c>
      <c r="J687" s="40" t="inlineStr">
        <is>
          <t>array</t>
        </is>
      </c>
      <c r="K687" s="40" t="inlineStr">
        <is>
          <t>number</t>
        </is>
      </c>
      <c r="L687" s="40" t="inlineStr">
        <is>
          <t>currency</t>
        </is>
      </c>
      <c r="M687" s="40" t="inlineStr"/>
      <c r="N687" s="40" t="inlineStr">
        <is>
          <t>210002</t>
        </is>
      </c>
      <c r="O687" s="40" t="inlineStr">
        <is>
          <t>0</t>
        </is>
      </c>
      <c r="P687" s="40" t="inlineStr"/>
      <c r="Q687" s="40" t="inlineStr"/>
      <c r="R687" s="40" t="inlineStr">
        <is>
          <t>1</t>
        </is>
      </c>
      <c r="S687" s="40" t="inlineStr"/>
      <c r="T687" s="40" t="inlineStr"/>
      <c r="U687" s="40" t="inlineStr"/>
    </row>
    <row r="688">
      <c r="A688" s="38" t="inlineStr">
        <is>
          <t>FINS_PR_687_v1</t>
        </is>
      </c>
      <c r="B688" s="39" t="inlineStr">
        <is>
          <t>Loans Payables: Loans and advances from group entities</t>
        </is>
      </c>
      <c r="C688" s="39" t="inlineStr">
        <is>
          <t>Loans Payables: Loans and advances from group entities - Malta</t>
        </is>
      </c>
      <c r="D688" s="39" t="inlineStr">
        <is>
          <t>Liabilities - Current Liabilities</t>
        </is>
      </c>
      <c r="E688" s="39" t="inlineStr">
        <is>
          <t>Prudential</t>
        </is>
      </c>
      <c r="F688" s="39" t="b">
        <v>0</v>
      </c>
      <c r="G688" s="39" t="inlineStr">
        <is>
          <t>FINS_GI_11 &lt;&gt; "Yes"</t>
        </is>
      </c>
      <c r="H688" s="39" t="inlineStr">
        <is>
          <t>“Pure Account Information Service Provider” (FINS_GI_11) is not “Yes”</t>
        </is>
      </c>
      <c r="I688" s="39" t="inlineStr">
        <is>
          <t>Conditional</t>
        </is>
      </c>
      <c r="J688" s="39" t="inlineStr">
        <is>
          <t>array</t>
        </is>
      </c>
      <c r="K688" s="39" t="inlineStr">
        <is>
          <t>number</t>
        </is>
      </c>
      <c r="L688" s="39" t="inlineStr">
        <is>
          <t>currency</t>
        </is>
      </c>
      <c r="M688" s="39" t="inlineStr"/>
      <c r="N688" s="39" t="inlineStr">
        <is>
          <t>211000</t>
        </is>
      </c>
      <c r="O688" s="39" t="inlineStr">
        <is>
          <t>0</t>
        </is>
      </c>
      <c r="P688" s="39" t="inlineStr"/>
      <c r="Q688" s="39" t="inlineStr"/>
      <c r="R688" s="39" t="inlineStr">
        <is>
          <t>1</t>
        </is>
      </c>
      <c r="S688" s="39" t="inlineStr"/>
      <c r="T688" s="39" t="inlineStr"/>
      <c r="U688" s="39" t="inlineStr"/>
    </row>
    <row r="689">
      <c r="A689" s="26" t="inlineStr">
        <is>
          <t>FINS_PR_688_v1</t>
        </is>
      </c>
      <c r="B689" s="40" t="inlineStr">
        <is>
          <t>Loans Payables: Loans and advances from group entities</t>
        </is>
      </c>
      <c r="C689" s="40" t="inlineStr">
        <is>
          <t>Loans Payables: Loans and advances from group entities - EU/EEA</t>
        </is>
      </c>
      <c r="D689" s="40" t="inlineStr">
        <is>
          <t>Liabilities - Current Liabilities</t>
        </is>
      </c>
      <c r="E689" s="40" t="inlineStr">
        <is>
          <t>Prudential</t>
        </is>
      </c>
      <c r="F689" s="40" t="b">
        <v>0</v>
      </c>
      <c r="G689" s="40" t="inlineStr">
        <is>
          <t>FINS_GI_11 &lt;&gt; "Yes"</t>
        </is>
      </c>
      <c r="H689" s="40" t="inlineStr">
        <is>
          <t>“Pure Account Information Service Provider” (FINS_GI_11) is not “Yes”</t>
        </is>
      </c>
      <c r="I689" s="40" t="inlineStr">
        <is>
          <t>Conditional</t>
        </is>
      </c>
      <c r="J689" s="40" t="inlineStr">
        <is>
          <t>array</t>
        </is>
      </c>
      <c r="K689" s="40" t="inlineStr">
        <is>
          <t>number</t>
        </is>
      </c>
      <c r="L689" s="40" t="inlineStr">
        <is>
          <t>currency</t>
        </is>
      </c>
      <c r="M689" s="40" t="inlineStr"/>
      <c r="N689" s="40" t="inlineStr">
        <is>
          <t>211001</t>
        </is>
      </c>
      <c r="O689" s="40" t="inlineStr">
        <is>
          <t>0</t>
        </is>
      </c>
      <c r="P689" s="40" t="inlineStr"/>
      <c r="Q689" s="40" t="inlineStr"/>
      <c r="R689" s="40" t="inlineStr">
        <is>
          <t>1</t>
        </is>
      </c>
      <c r="S689" s="40" t="inlineStr"/>
      <c r="T689" s="40" t="inlineStr"/>
      <c r="U689" s="40" t="inlineStr"/>
    </row>
    <row r="690">
      <c r="A690" s="38" t="inlineStr">
        <is>
          <t>FINS_PR_689_v1</t>
        </is>
      </c>
      <c r="B690" s="39" t="inlineStr">
        <is>
          <t>Loans Payables: Loans and advances from group entities</t>
        </is>
      </c>
      <c r="C690" s="39" t="inlineStr">
        <is>
          <t>Loans Payables: Loans and advances from group entities - RoW</t>
        </is>
      </c>
      <c r="D690" s="39" t="inlineStr">
        <is>
          <t>Liabilities - Current Liabilities</t>
        </is>
      </c>
      <c r="E690" s="39" t="inlineStr">
        <is>
          <t>Prudential</t>
        </is>
      </c>
      <c r="F690" s="39" t="b">
        <v>0</v>
      </c>
      <c r="G690" s="39" t="inlineStr">
        <is>
          <t>FINS_GI_11 &lt;&gt; "Yes"</t>
        </is>
      </c>
      <c r="H690" s="39" t="inlineStr">
        <is>
          <t>“Pure Account Information Service Provider” (FINS_GI_11) is not “Yes”</t>
        </is>
      </c>
      <c r="I690" s="39" t="inlineStr">
        <is>
          <t>Conditional</t>
        </is>
      </c>
      <c r="J690" s="39" t="inlineStr">
        <is>
          <t>array</t>
        </is>
      </c>
      <c r="K690" s="39" t="inlineStr">
        <is>
          <t>number</t>
        </is>
      </c>
      <c r="L690" s="39" t="inlineStr">
        <is>
          <t>currency</t>
        </is>
      </c>
      <c r="M690" s="39" t="inlineStr"/>
      <c r="N690" s="39" t="inlineStr">
        <is>
          <t>211002</t>
        </is>
      </c>
      <c r="O690" s="39" t="inlineStr">
        <is>
          <t>0</t>
        </is>
      </c>
      <c r="P690" s="39" t="inlineStr"/>
      <c r="Q690" s="39" t="inlineStr"/>
      <c r="R690" s="39" t="inlineStr">
        <is>
          <t>1</t>
        </is>
      </c>
      <c r="S690" s="39" t="inlineStr"/>
      <c r="T690" s="39" t="inlineStr"/>
      <c r="U690" s="39" t="inlineStr"/>
    </row>
    <row r="691">
      <c r="A691" s="26" t="inlineStr">
        <is>
          <t>FINS_PR_690_v1</t>
        </is>
      </c>
      <c r="B691" s="40" t="inlineStr">
        <is>
          <t>Loans Payables: Loans and advances from third-party entities</t>
        </is>
      </c>
      <c r="C691" s="40" t="inlineStr">
        <is>
          <t>Loans Payables: Loans and advances from third-party entities - Malta</t>
        </is>
      </c>
      <c r="D691" s="40" t="inlineStr">
        <is>
          <t>Liabilities - Current Liabilities</t>
        </is>
      </c>
      <c r="E691" s="40" t="inlineStr">
        <is>
          <t>Prudential</t>
        </is>
      </c>
      <c r="F691" s="40" t="b">
        <v>0</v>
      </c>
      <c r="G691" s="40" t="inlineStr">
        <is>
          <t>FINS_GI_11 &lt;&gt; "Yes"</t>
        </is>
      </c>
      <c r="H691" s="40" t="inlineStr">
        <is>
          <t>“Pure Account Information Service Provider” (FINS_GI_11) is not “Yes”</t>
        </is>
      </c>
      <c r="I691" s="40" t="inlineStr">
        <is>
          <t>Conditional</t>
        </is>
      </c>
      <c r="J691" s="40" t="inlineStr">
        <is>
          <t>array</t>
        </is>
      </c>
      <c r="K691" s="40" t="inlineStr">
        <is>
          <t>number</t>
        </is>
      </c>
      <c r="L691" s="40" t="inlineStr">
        <is>
          <t>currency</t>
        </is>
      </c>
      <c r="M691" s="40" t="inlineStr"/>
      <c r="N691" s="40" t="inlineStr">
        <is>
          <t>212000</t>
        </is>
      </c>
      <c r="O691" s="40" t="inlineStr">
        <is>
          <t>0</t>
        </is>
      </c>
      <c r="P691" s="40" t="inlineStr"/>
      <c r="Q691" s="40" t="inlineStr"/>
      <c r="R691" s="40" t="inlineStr">
        <is>
          <t>1</t>
        </is>
      </c>
      <c r="S691" s="40" t="inlineStr"/>
      <c r="T691" s="40" t="inlineStr"/>
      <c r="U691" s="40" t="inlineStr"/>
    </row>
    <row r="692">
      <c r="A692" s="38" t="inlineStr">
        <is>
          <t>FINS_PR_691_v1</t>
        </is>
      </c>
      <c r="B692" s="39" t="inlineStr">
        <is>
          <t>Loans Payables: Loans and advances from third-party entities</t>
        </is>
      </c>
      <c r="C692" s="39" t="inlineStr">
        <is>
          <t>Loans Payables: Loans and advances from third-party entities - EU/EEA</t>
        </is>
      </c>
      <c r="D692" s="39" t="inlineStr">
        <is>
          <t>Liabilities - Current Liabilities</t>
        </is>
      </c>
      <c r="E692" s="39" t="inlineStr">
        <is>
          <t>Prudential</t>
        </is>
      </c>
      <c r="F692" s="39" t="b">
        <v>0</v>
      </c>
      <c r="G692" s="39" t="inlineStr">
        <is>
          <t>FINS_GI_11 &lt;&gt; "Yes"</t>
        </is>
      </c>
      <c r="H692" s="39" t="inlineStr">
        <is>
          <t>“Pure Account Information Service Provider” (FINS_GI_11) is not “Yes”</t>
        </is>
      </c>
      <c r="I692" s="39" t="inlineStr">
        <is>
          <t>Conditional</t>
        </is>
      </c>
      <c r="J692" s="39" t="inlineStr">
        <is>
          <t>array</t>
        </is>
      </c>
      <c r="K692" s="39" t="inlineStr">
        <is>
          <t>number</t>
        </is>
      </c>
      <c r="L692" s="39" t="inlineStr">
        <is>
          <t>currency</t>
        </is>
      </c>
      <c r="M692" s="39" t="inlineStr"/>
      <c r="N692" s="39" t="inlineStr">
        <is>
          <t>212001</t>
        </is>
      </c>
      <c r="O692" s="39" t="inlineStr">
        <is>
          <t>0</t>
        </is>
      </c>
      <c r="P692" s="39" t="inlineStr"/>
      <c r="Q692" s="39" t="inlineStr"/>
      <c r="R692" s="39" t="inlineStr">
        <is>
          <t>1</t>
        </is>
      </c>
      <c r="S692" s="39" t="inlineStr"/>
      <c r="T692" s="39" t="inlineStr"/>
      <c r="U692" s="39" t="inlineStr"/>
    </row>
    <row r="693">
      <c r="A693" s="26" t="inlineStr">
        <is>
          <t>FINS_PR_692_v1</t>
        </is>
      </c>
      <c r="B693" s="40" t="inlineStr">
        <is>
          <t>Loans Payables: Loans and advances from third-party entities</t>
        </is>
      </c>
      <c r="C693" s="40" t="inlineStr">
        <is>
          <t>Loans Payables: Loans and advances from third-party entities - RoW</t>
        </is>
      </c>
      <c r="D693" s="40" t="inlineStr">
        <is>
          <t>Liabilities - Current Liabilities</t>
        </is>
      </c>
      <c r="E693" s="40" t="inlineStr">
        <is>
          <t>Prudential</t>
        </is>
      </c>
      <c r="F693" s="40" t="b">
        <v>0</v>
      </c>
      <c r="G693" s="40" t="inlineStr">
        <is>
          <t>FINS_GI_11 &lt;&gt; "Yes"</t>
        </is>
      </c>
      <c r="H693" s="40" t="inlineStr">
        <is>
          <t>“Pure Account Information Service Provider” (FINS_GI_11) is not “Yes”</t>
        </is>
      </c>
      <c r="I693" s="40" t="inlineStr">
        <is>
          <t>Conditional</t>
        </is>
      </c>
      <c r="J693" s="40" t="inlineStr">
        <is>
          <t>array</t>
        </is>
      </c>
      <c r="K693" s="40" t="inlineStr">
        <is>
          <t>number</t>
        </is>
      </c>
      <c r="L693" s="40" t="inlineStr">
        <is>
          <t>currency</t>
        </is>
      </c>
      <c r="M693" s="40" t="inlineStr"/>
      <c r="N693" s="40" t="inlineStr">
        <is>
          <t>212002</t>
        </is>
      </c>
      <c r="O693" s="40" t="inlineStr">
        <is>
          <t>0</t>
        </is>
      </c>
      <c r="P693" s="40" t="inlineStr"/>
      <c r="Q693" s="40" t="inlineStr"/>
      <c r="R693" s="40" t="inlineStr">
        <is>
          <t>1</t>
        </is>
      </c>
      <c r="S693" s="40" t="inlineStr"/>
      <c r="T693" s="40" t="inlineStr"/>
      <c r="U693" s="40" t="inlineStr"/>
    </row>
    <row r="694">
      <c r="A694" s="38" t="inlineStr">
        <is>
          <t>FINS_PR_693_v1</t>
        </is>
      </c>
      <c r="B694" s="39" t="inlineStr">
        <is>
          <t>Kindly provide detail on 'Loans Payables: Loans and advances from third-party entities'</t>
        </is>
      </c>
      <c r="C694" s="39" t="inlineStr">
        <is>
          <t>Kindly provide detail on 'Loans Payables: Loans and advances from third-party entities'</t>
        </is>
      </c>
      <c r="D694" s="39" t="inlineStr">
        <is>
          <t>Liabilities - Current Liabilities</t>
        </is>
      </c>
      <c r="E694" s="39" t="inlineStr">
        <is>
          <t>Prudential</t>
        </is>
      </c>
      <c r="F694" s="39" t="b">
        <v>0</v>
      </c>
      <c r="G694" s="39" t="inlineStr">
        <is>
          <t>AND(OR(FINS_PR_690 &gt; 0, FINS_PR_691 &gt; 0, FINS_PR_692 &gt; 0), FINS_GI_11 &lt;&gt; "Yes")</t>
        </is>
      </c>
      <c r="H694" s="39" t="inlineStr">
        <is>
          <t>All of these conditions must be met: At least one of these conditions must be met: “Loans Payables: Loans and advances from third-party entities” (FINS_PR_690) is greater than “0”; or “Loans Payables: Loans and advances from third-party entities” (FINS_PR_691) is greater than “0”; or “Loans Payables: Loans and advances from third-party entities” (FINS_PR_692) is greater than “0”; and “Pure Account Information Service Provider” (FINS_GI_11) is not “Yes”</t>
        </is>
      </c>
      <c r="I694" s="39" t="inlineStr">
        <is>
          <t>Conditional</t>
        </is>
      </c>
      <c r="J694" s="39" t="inlineStr">
        <is>
          <t>string</t>
        </is>
      </c>
      <c r="K694" s="39" t="inlineStr"/>
      <c r="L694" s="39" t="inlineStr"/>
      <c r="M694" s="39" t="inlineStr"/>
      <c r="N694" s="39" t="inlineStr">
        <is>
          <t>detail</t>
        </is>
      </c>
      <c r="O694" s="39" t="inlineStr"/>
      <c r="P694" s="39" t="inlineStr"/>
      <c r="Q694" s="39" t="inlineStr"/>
      <c r="R694" s="39" t="inlineStr"/>
      <c r="S694" s="39" t="inlineStr">
        <is>
          <t>0</t>
        </is>
      </c>
      <c r="T694" s="39" t="inlineStr"/>
      <c r="U694" s="39" t="inlineStr"/>
    </row>
    <row r="695">
      <c r="A695" s="26" t="inlineStr">
        <is>
          <t>FINS_PR_694_v1</t>
        </is>
      </c>
      <c r="B695" s="40" t="inlineStr">
        <is>
          <t>Trade and Other Payables: Funds attributable to clients arising from payment services</t>
        </is>
      </c>
      <c r="C695" s="40" t="inlineStr">
        <is>
          <t>Trade and Other Payables: Funds attributable to clients arising from payment services - Malta</t>
        </is>
      </c>
      <c r="D695" s="40" t="inlineStr">
        <is>
          <t>Liabilities - Current Liabilities</t>
        </is>
      </c>
      <c r="E695" s="40" t="inlineStr">
        <is>
          <t>Prudential</t>
        </is>
      </c>
      <c r="F695" s="40" t="b">
        <v>0</v>
      </c>
      <c r="G695" s="40" t="inlineStr">
        <is>
          <t>FINS_GI_11 &lt;&gt; "Yes"</t>
        </is>
      </c>
      <c r="H695" s="40" t="inlineStr">
        <is>
          <t>“Pure Account Information Service Provider” (FINS_GI_11) is not “Yes”</t>
        </is>
      </c>
      <c r="I695" s="40" t="inlineStr">
        <is>
          <t>Conditional</t>
        </is>
      </c>
      <c r="J695" s="40" t="inlineStr">
        <is>
          <t>array</t>
        </is>
      </c>
      <c r="K695" s="40" t="inlineStr">
        <is>
          <t>number</t>
        </is>
      </c>
      <c r="L695" s="40" t="inlineStr">
        <is>
          <t>currency</t>
        </is>
      </c>
      <c r="M695" s="40" t="inlineStr"/>
      <c r="N695" s="40" t="inlineStr">
        <is>
          <t>213000</t>
        </is>
      </c>
      <c r="O695" s="40" t="inlineStr">
        <is>
          <t>0</t>
        </is>
      </c>
      <c r="P695" s="40" t="inlineStr"/>
      <c r="Q695" s="40" t="inlineStr"/>
      <c r="R695" s="40" t="inlineStr">
        <is>
          <t>1</t>
        </is>
      </c>
      <c r="S695" s="40" t="inlineStr"/>
      <c r="T695" s="40" t="inlineStr"/>
      <c r="U695" s="40" t="inlineStr"/>
    </row>
    <row r="696">
      <c r="A696" s="38" t="inlineStr">
        <is>
          <t>FINS_PR_695_v1</t>
        </is>
      </c>
      <c r="B696" s="39" t="inlineStr">
        <is>
          <t>Trade and Other Payables: Funds attributable to clients arising from payment services</t>
        </is>
      </c>
      <c r="C696" s="39" t="inlineStr">
        <is>
          <t>Trade and Other Payables: Funds attributable to clients arising from payment services - EU/EEA</t>
        </is>
      </c>
      <c r="D696" s="39" t="inlineStr">
        <is>
          <t>Liabilities - Current Liabilities</t>
        </is>
      </c>
      <c r="E696" s="39" t="inlineStr">
        <is>
          <t>Prudential</t>
        </is>
      </c>
      <c r="F696" s="39" t="b">
        <v>0</v>
      </c>
      <c r="G696" s="39" t="inlineStr">
        <is>
          <t>FINS_GI_11 &lt;&gt; "Yes"</t>
        </is>
      </c>
      <c r="H696" s="39" t="inlineStr">
        <is>
          <t>“Pure Account Information Service Provider” (FINS_GI_11) is not “Yes”</t>
        </is>
      </c>
      <c r="I696" s="39" t="inlineStr">
        <is>
          <t>Conditional</t>
        </is>
      </c>
      <c r="J696" s="39" t="inlineStr">
        <is>
          <t>array</t>
        </is>
      </c>
      <c r="K696" s="39" t="inlineStr">
        <is>
          <t>number</t>
        </is>
      </c>
      <c r="L696" s="39" t="inlineStr">
        <is>
          <t>currency</t>
        </is>
      </c>
      <c r="M696" s="39" t="inlineStr"/>
      <c r="N696" s="39" t="inlineStr">
        <is>
          <t>213001</t>
        </is>
      </c>
      <c r="O696" s="39" t="inlineStr">
        <is>
          <t>0</t>
        </is>
      </c>
      <c r="P696" s="39" t="inlineStr"/>
      <c r="Q696" s="39" t="inlineStr"/>
      <c r="R696" s="39" t="inlineStr">
        <is>
          <t>1</t>
        </is>
      </c>
      <c r="S696" s="39" t="inlineStr"/>
      <c r="T696" s="39" t="inlineStr"/>
      <c r="U696" s="39" t="inlineStr"/>
    </row>
    <row r="697">
      <c r="A697" s="26" t="inlineStr">
        <is>
          <t>FINS_PR_696_v1</t>
        </is>
      </c>
      <c r="B697" s="40" t="inlineStr">
        <is>
          <t>Trade and Other Payables: Funds attributable to clients arising from payment services</t>
        </is>
      </c>
      <c r="C697" s="40" t="inlineStr">
        <is>
          <t>Trade and Other Payables: Funds attributable to clients arising from payment services - RoW</t>
        </is>
      </c>
      <c r="D697" s="40" t="inlineStr">
        <is>
          <t>Liabilities - Current Liabilities</t>
        </is>
      </c>
      <c r="E697" s="40" t="inlineStr">
        <is>
          <t>Prudential</t>
        </is>
      </c>
      <c r="F697" s="40" t="b">
        <v>0</v>
      </c>
      <c r="G697" s="40" t="inlineStr">
        <is>
          <t>FINS_GI_11 &lt;&gt; "Yes"</t>
        </is>
      </c>
      <c r="H697" s="40" t="inlineStr">
        <is>
          <t>“Pure Account Information Service Provider” (FINS_GI_11) is not “Yes”</t>
        </is>
      </c>
      <c r="I697" s="40" t="inlineStr">
        <is>
          <t>Conditional</t>
        </is>
      </c>
      <c r="J697" s="40" t="inlineStr">
        <is>
          <t>array</t>
        </is>
      </c>
      <c r="K697" s="40" t="inlineStr">
        <is>
          <t>number</t>
        </is>
      </c>
      <c r="L697" s="40" t="inlineStr">
        <is>
          <t>currency</t>
        </is>
      </c>
      <c r="M697" s="40" t="inlineStr"/>
      <c r="N697" s="40" t="inlineStr">
        <is>
          <t>213002</t>
        </is>
      </c>
      <c r="O697" s="40" t="inlineStr">
        <is>
          <t>0</t>
        </is>
      </c>
      <c r="P697" s="40" t="inlineStr"/>
      <c r="Q697" s="40" t="inlineStr"/>
      <c r="R697" s="40" t="inlineStr">
        <is>
          <t>1</t>
        </is>
      </c>
      <c r="S697" s="40" t="inlineStr"/>
      <c r="T697" s="40" t="inlineStr"/>
      <c r="U697" s="40" t="inlineStr"/>
    </row>
    <row r="698">
      <c r="A698" s="38" t="inlineStr">
        <is>
          <t>FINS_PR_697_v1</t>
        </is>
      </c>
      <c r="B698" s="39" t="inlineStr">
        <is>
          <t>Trade and Other Payables: Funds attributable to clients as part of the issuance of emoney</t>
        </is>
      </c>
      <c r="C698" s="39" t="inlineStr">
        <is>
          <t>Trade and Other Payables: Funds attributable to clients as part of the issuance of emoney - Malta</t>
        </is>
      </c>
      <c r="D698" s="39" t="inlineStr">
        <is>
          <t>Liabilities - Current Liabilities</t>
        </is>
      </c>
      <c r="E698" s="39" t="inlineStr">
        <is>
          <t>Prudential</t>
        </is>
      </c>
      <c r="F698" s="39" t="b">
        <v>0</v>
      </c>
      <c r="G698" s="39" t="inlineStr">
        <is>
          <t>FINS_GI_11 &lt;&gt; "Yes"</t>
        </is>
      </c>
      <c r="H698" s="39" t="inlineStr">
        <is>
          <t>“Pure Account Information Service Provider” (FINS_GI_11) is not “Yes”</t>
        </is>
      </c>
      <c r="I698" s="39" t="inlineStr">
        <is>
          <t>Conditional</t>
        </is>
      </c>
      <c r="J698" s="39" t="inlineStr">
        <is>
          <t>array</t>
        </is>
      </c>
      <c r="K698" s="39" t="inlineStr">
        <is>
          <t>number</t>
        </is>
      </c>
      <c r="L698" s="39" t="inlineStr">
        <is>
          <t>currency</t>
        </is>
      </c>
      <c r="M698" s="39" t="inlineStr"/>
      <c r="N698" s="39" t="inlineStr">
        <is>
          <t>214000</t>
        </is>
      </c>
      <c r="O698" s="39" t="inlineStr">
        <is>
          <t>0</t>
        </is>
      </c>
      <c r="P698" s="39" t="inlineStr"/>
      <c r="Q698" s="39" t="inlineStr"/>
      <c r="R698" s="39" t="inlineStr">
        <is>
          <t>1</t>
        </is>
      </c>
      <c r="S698" s="39" t="inlineStr"/>
      <c r="T698" s="39" t="inlineStr"/>
      <c r="U698" s="39" t="inlineStr"/>
    </row>
    <row r="699">
      <c r="A699" s="26" t="inlineStr">
        <is>
          <t>FINS_PR_698_v1</t>
        </is>
      </c>
      <c r="B699" s="40" t="inlineStr">
        <is>
          <t>Trade and Other Payables: Funds attributable to clients as part of the issuance of emoney</t>
        </is>
      </c>
      <c r="C699" s="40" t="inlineStr">
        <is>
          <t>Trade and Other Payables: Funds attributable to clients as part of the issuance of emoney - EU/EEA</t>
        </is>
      </c>
      <c r="D699" s="40" t="inlineStr">
        <is>
          <t>Liabilities - Current Liabilities</t>
        </is>
      </c>
      <c r="E699" s="40" t="inlineStr">
        <is>
          <t>Prudential</t>
        </is>
      </c>
      <c r="F699" s="40" t="b">
        <v>0</v>
      </c>
      <c r="G699" s="40" t="inlineStr">
        <is>
          <t>FINS_GI_11 &lt;&gt; "Yes"</t>
        </is>
      </c>
      <c r="H699" s="40" t="inlineStr">
        <is>
          <t>“Pure Account Information Service Provider” (FINS_GI_11) is not “Yes”</t>
        </is>
      </c>
      <c r="I699" s="40" t="inlineStr">
        <is>
          <t>Conditional</t>
        </is>
      </c>
      <c r="J699" s="40" t="inlineStr">
        <is>
          <t>array</t>
        </is>
      </c>
      <c r="K699" s="40" t="inlineStr">
        <is>
          <t>number</t>
        </is>
      </c>
      <c r="L699" s="40" t="inlineStr">
        <is>
          <t>currency</t>
        </is>
      </c>
      <c r="M699" s="40" t="inlineStr"/>
      <c r="N699" s="40" t="inlineStr">
        <is>
          <t>214001</t>
        </is>
      </c>
      <c r="O699" s="40" t="inlineStr">
        <is>
          <t>0</t>
        </is>
      </c>
      <c r="P699" s="40" t="inlineStr"/>
      <c r="Q699" s="40" t="inlineStr"/>
      <c r="R699" s="40" t="inlineStr">
        <is>
          <t>1</t>
        </is>
      </c>
      <c r="S699" s="40" t="inlineStr"/>
      <c r="T699" s="40" t="inlineStr"/>
      <c r="U699" s="40" t="inlineStr"/>
    </row>
    <row r="700">
      <c r="A700" s="38" t="inlineStr">
        <is>
          <t>FINS_PR_699_v1</t>
        </is>
      </c>
      <c r="B700" s="39" t="inlineStr">
        <is>
          <t>Trade and Other Payables: Funds attributable to clients as part of the issuance of emoney</t>
        </is>
      </c>
      <c r="C700" s="39" t="inlineStr">
        <is>
          <t>Trade and Other Payables: Funds attributable to clients as part of the issuance of emoney - RoW</t>
        </is>
      </c>
      <c r="D700" s="39" t="inlineStr">
        <is>
          <t>Liabilities - Current Liabilities</t>
        </is>
      </c>
      <c r="E700" s="39" t="inlineStr">
        <is>
          <t>Prudential</t>
        </is>
      </c>
      <c r="F700" s="39" t="b">
        <v>0</v>
      </c>
      <c r="G700" s="39" t="inlineStr">
        <is>
          <t>FINS_GI_11 &lt;&gt; "Yes"</t>
        </is>
      </c>
      <c r="H700" s="39" t="inlineStr">
        <is>
          <t>“Pure Account Information Service Provider” (FINS_GI_11) is not “Yes”</t>
        </is>
      </c>
      <c r="I700" s="39" t="inlineStr">
        <is>
          <t>Conditional</t>
        </is>
      </c>
      <c r="J700" s="39" t="inlineStr">
        <is>
          <t>array</t>
        </is>
      </c>
      <c r="K700" s="39" t="inlineStr">
        <is>
          <t>number</t>
        </is>
      </c>
      <c r="L700" s="39" t="inlineStr">
        <is>
          <t>currency</t>
        </is>
      </c>
      <c r="M700" s="39" t="inlineStr"/>
      <c r="N700" s="39" t="inlineStr">
        <is>
          <t>214002</t>
        </is>
      </c>
      <c r="O700" s="39" t="inlineStr">
        <is>
          <t>0</t>
        </is>
      </c>
      <c r="P700" s="39" t="inlineStr"/>
      <c r="Q700" s="39" t="inlineStr"/>
      <c r="R700" s="39" t="inlineStr">
        <is>
          <t>1</t>
        </is>
      </c>
      <c r="S700" s="39" t="inlineStr"/>
      <c r="T700" s="39" t="inlineStr"/>
      <c r="U700" s="39" t="inlineStr"/>
    </row>
    <row r="701">
      <c r="A701" s="26" t="inlineStr">
        <is>
          <t>FINS_PR_700_v1</t>
        </is>
      </c>
      <c r="B701" s="40" t="inlineStr">
        <is>
          <t>Trade and Other Payables:  Collateral deposits/reserves collected from clients</t>
        </is>
      </c>
      <c r="C701" s="40" t="inlineStr">
        <is>
          <t>Trade and Other Payables:  Collateral deposits/reserves collected from clients - Malta</t>
        </is>
      </c>
      <c r="D701" s="40" t="inlineStr">
        <is>
          <t>Liabilities - Current Liabilities</t>
        </is>
      </c>
      <c r="E701" s="40" t="inlineStr">
        <is>
          <t>Prudential</t>
        </is>
      </c>
      <c r="F701" s="40" t="b">
        <v>0</v>
      </c>
      <c r="G701" s="40" t="inlineStr">
        <is>
          <t>FINS_GI_11 &lt;&gt; "Yes"</t>
        </is>
      </c>
      <c r="H701" s="40" t="inlineStr">
        <is>
          <t>“Pure Account Information Service Provider” (FINS_GI_11) is not “Yes”</t>
        </is>
      </c>
      <c r="I701" s="40" t="inlineStr">
        <is>
          <t>Conditional</t>
        </is>
      </c>
      <c r="J701" s="40" t="inlineStr">
        <is>
          <t>array</t>
        </is>
      </c>
      <c r="K701" s="40" t="inlineStr">
        <is>
          <t>number</t>
        </is>
      </c>
      <c r="L701" s="40" t="inlineStr">
        <is>
          <t>currency</t>
        </is>
      </c>
      <c r="M701" s="40" t="inlineStr"/>
      <c r="N701" s="40" t="inlineStr">
        <is>
          <t>215000</t>
        </is>
      </c>
      <c r="O701" s="40" t="inlineStr">
        <is>
          <t>0</t>
        </is>
      </c>
      <c r="P701" s="40" t="inlineStr"/>
      <c r="Q701" s="40" t="inlineStr"/>
      <c r="R701" s="40" t="inlineStr">
        <is>
          <t>1</t>
        </is>
      </c>
      <c r="S701" s="40" t="inlineStr"/>
      <c r="T701" s="40" t="inlineStr"/>
      <c r="U701" s="40" t="inlineStr"/>
    </row>
    <row r="702">
      <c r="A702" s="38" t="inlineStr">
        <is>
          <t>FINS_PR_701_v1</t>
        </is>
      </c>
      <c r="B702" s="39" t="inlineStr">
        <is>
          <t>Trade and Other Payables:  Collateral deposits/reserves collected from clients</t>
        </is>
      </c>
      <c r="C702" s="39" t="inlineStr">
        <is>
          <t>Trade and Other Payables:  Collateral deposits/reserves collected from clients - EU/EEA</t>
        </is>
      </c>
      <c r="D702" s="39" t="inlineStr">
        <is>
          <t>Liabilities - Current Liabilities</t>
        </is>
      </c>
      <c r="E702" s="39" t="inlineStr">
        <is>
          <t>Prudential</t>
        </is>
      </c>
      <c r="F702" s="39" t="b">
        <v>0</v>
      </c>
      <c r="G702" s="39" t="inlineStr">
        <is>
          <t>FINS_GI_11 &lt;&gt; "Yes"</t>
        </is>
      </c>
      <c r="H702" s="39" t="inlineStr">
        <is>
          <t>“Pure Account Information Service Provider” (FINS_GI_11) is not “Yes”</t>
        </is>
      </c>
      <c r="I702" s="39" t="inlineStr">
        <is>
          <t>Conditional</t>
        </is>
      </c>
      <c r="J702" s="39" t="inlineStr">
        <is>
          <t>array</t>
        </is>
      </c>
      <c r="K702" s="39" t="inlineStr">
        <is>
          <t>number</t>
        </is>
      </c>
      <c r="L702" s="39" t="inlineStr">
        <is>
          <t>currency</t>
        </is>
      </c>
      <c r="M702" s="39" t="inlineStr"/>
      <c r="N702" s="39" t="inlineStr">
        <is>
          <t>215001</t>
        </is>
      </c>
      <c r="O702" s="39" t="inlineStr">
        <is>
          <t>0</t>
        </is>
      </c>
      <c r="P702" s="39" t="inlineStr"/>
      <c r="Q702" s="39" t="inlineStr"/>
      <c r="R702" s="39" t="inlineStr">
        <is>
          <t>1</t>
        </is>
      </c>
      <c r="S702" s="39" t="inlineStr"/>
      <c r="T702" s="39" t="inlineStr"/>
      <c r="U702" s="39" t="inlineStr"/>
    </row>
    <row r="703">
      <c r="A703" s="26" t="inlineStr">
        <is>
          <t>FINS_PR_702_v1</t>
        </is>
      </c>
      <c r="B703" s="40" t="inlineStr">
        <is>
          <t>Trade and Other Payables:  Collateral deposits/reserves collected from clients</t>
        </is>
      </c>
      <c r="C703" s="40" t="inlineStr">
        <is>
          <t>Trade and Other Payables:  Collateral deposits/reserves collected from clients - RoW</t>
        </is>
      </c>
      <c r="D703" s="40" t="inlineStr">
        <is>
          <t>Liabilities - Current Liabilities</t>
        </is>
      </c>
      <c r="E703" s="40" t="inlineStr">
        <is>
          <t>Prudential</t>
        </is>
      </c>
      <c r="F703" s="40" t="b">
        <v>0</v>
      </c>
      <c r="G703" s="40" t="inlineStr">
        <is>
          <t>FINS_GI_11 &lt;&gt; "Yes"</t>
        </is>
      </c>
      <c r="H703" s="40" t="inlineStr">
        <is>
          <t>“Pure Account Information Service Provider” (FINS_GI_11) is not “Yes”</t>
        </is>
      </c>
      <c r="I703" s="40" t="inlineStr">
        <is>
          <t>Conditional</t>
        </is>
      </c>
      <c r="J703" s="40" t="inlineStr">
        <is>
          <t>array</t>
        </is>
      </c>
      <c r="K703" s="40" t="inlineStr">
        <is>
          <t>number</t>
        </is>
      </c>
      <c r="L703" s="40" t="inlineStr">
        <is>
          <t>currency</t>
        </is>
      </c>
      <c r="M703" s="40" t="inlineStr"/>
      <c r="N703" s="40" t="inlineStr">
        <is>
          <t>215002</t>
        </is>
      </c>
      <c r="O703" s="40" t="inlineStr">
        <is>
          <t>0</t>
        </is>
      </c>
      <c r="P703" s="40" t="inlineStr"/>
      <c r="Q703" s="40" t="inlineStr"/>
      <c r="R703" s="40" t="inlineStr">
        <is>
          <t>1</t>
        </is>
      </c>
      <c r="S703" s="40" t="inlineStr"/>
      <c r="T703" s="40" t="inlineStr"/>
      <c r="U703" s="40" t="inlineStr"/>
    </row>
    <row r="704">
      <c r="A704" s="38" t="inlineStr">
        <is>
          <t>FINS_PR_703_v1</t>
        </is>
      </c>
      <c r="B704" s="39" t="inlineStr">
        <is>
          <t>Trade and Other Payables:  Amount due to payment service providers or intermediaries</t>
        </is>
      </c>
      <c r="C704" s="39" t="inlineStr">
        <is>
          <t>Trade and Other Payables:  Amount due to payment service providers or intermediaries - Malta</t>
        </is>
      </c>
      <c r="D704" s="39" t="inlineStr">
        <is>
          <t>Liabilities - Current Liabilities</t>
        </is>
      </c>
      <c r="E704" s="39" t="inlineStr">
        <is>
          <t>Prudential</t>
        </is>
      </c>
      <c r="F704" s="39" t="b">
        <v>0</v>
      </c>
      <c r="G704" s="39" t="inlineStr">
        <is>
          <t>FINS_GI_11 &lt;&gt; "Yes"</t>
        </is>
      </c>
      <c r="H704" s="39" t="inlineStr">
        <is>
          <t>“Pure Account Information Service Provider” (FINS_GI_11) is not “Yes”</t>
        </is>
      </c>
      <c r="I704" s="39" t="inlineStr">
        <is>
          <t>Conditional</t>
        </is>
      </c>
      <c r="J704" s="39" t="inlineStr">
        <is>
          <t>array</t>
        </is>
      </c>
      <c r="K704" s="39" t="inlineStr">
        <is>
          <t>number</t>
        </is>
      </c>
      <c r="L704" s="39" t="inlineStr">
        <is>
          <t>currency</t>
        </is>
      </c>
      <c r="M704" s="39" t="inlineStr"/>
      <c r="N704" s="39" t="inlineStr">
        <is>
          <t>216000</t>
        </is>
      </c>
      <c r="O704" s="39" t="inlineStr">
        <is>
          <t>0</t>
        </is>
      </c>
      <c r="P704" s="39" t="inlineStr"/>
      <c r="Q704" s="39" t="inlineStr"/>
      <c r="R704" s="39" t="inlineStr">
        <is>
          <t>1</t>
        </is>
      </c>
      <c r="S704" s="39" t="inlineStr"/>
      <c r="T704" s="39" t="inlineStr"/>
      <c r="U704" s="39" t="inlineStr"/>
    </row>
    <row r="705">
      <c r="A705" s="26" t="inlineStr">
        <is>
          <t>FINS_PR_704_v1</t>
        </is>
      </c>
      <c r="B705" s="40" t="inlineStr">
        <is>
          <t>Trade and Other Payables:  Amount due to payment service providers or intermediaries</t>
        </is>
      </c>
      <c r="C705" s="40" t="inlineStr">
        <is>
          <t>Trade and Other Payables:  Amount due to payment service providers or intermediaries - EU/EEA</t>
        </is>
      </c>
      <c r="D705" s="40" t="inlineStr">
        <is>
          <t>Liabilities - Current Liabilities</t>
        </is>
      </c>
      <c r="E705" s="40" t="inlineStr">
        <is>
          <t>Prudential</t>
        </is>
      </c>
      <c r="F705" s="40" t="b">
        <v>0</v>
      </c>
      <c r="G705" s="40" t="inlineStr">
        <is>
          <t>FINS_GI_11 &lt;&gt; "Yes"</t>
        </is>
      </c>
      <c r="H705" s="40" t="inlineStr">
        <is>
          <t>“Pure Account Information Service Provider” (FINS_GI_11) is not “Yes”</t>
        </is>
      </c>
      <c r="I705" s="40" t="inlineStr">
        <is>
          <t>Conditional</t>
        </is>
      </c>
      <c r="J705" s="40" t="inlineStr">
        <is>
          <t>array</t>
        </is>
      </c>
      <c r="K705" s="40" t="inlineStr">
        <is>
          <t>number</t>
        </is>
      </c>
      <c r="L705" s="40" t="inlineStr">
        <is>
          <t>currency</t>
        </is>
      </c>
      <c r="M705" s="40" t="inlineStr"/>
      <c r="N705" s="40" t="inlineStr">
        <is>
          <t>216001</t>
        </is>
      </c>
      <c r="O705" s="40" t="inlineStr">
        <is>
          <t>0</t>
        </is>
      </c>
      <c r="P705" s="40" t="inlineStr"/>
      <c r="Q705" s="40" t="inlineStr"/>
      <c r="R705" s="40" t="inlineStr">
        <is>
          <t>1</t>
        </is>
      </c>
      <c r="S705" s="40" t="inlineStr"/>
      <c r="T705" s="40" t="inlineStr"/>
      <c r="U705" s="40" t="inlineStr"/>
    </row>
    <row r="706">
      <c r="A706" s="38" t="inlineStr">
        <is>
          <t>FINS_PR_705_v1</t>
        </is>
      </c>
      <c r="B706" s="39" t="inlineStr">
        <is>
          <t>Trade and Other Payables:  Amount due to payment service providers or intermediaries</t>
        </is>
      </c>
      <c r="C706" s="39" t="inlineStr">
        <is>
          <t>Trade and Other Payables:  Amount due to payment service providers or intermediaries - RoW</t>
        </is>
      </c>
      <c r="D706" s="39" t="inlineStr">
        <is>
          <t>Liabilities - Current Liabilities</t>
        </is>
      </c>
      <c r="E706" s="39" t="inlineStr">
        <is>
          <t>Prudential</t>
        </is>
      </c>
      <c r="F706" s="39" t="b">
        <v>0</v>
      </c>
      <c r="G706" s="39" t="inlineStr">
        <is>
          <t>FINS_GI_11 &lt;&gt; "Yes"</t>
        </is>
      </c>
      <c r="H706" s="39" t="inlineStr">
        <is>
          <t>“Pure Account Information Service Provider” (FINS_GI_11) is not “Yes”</t>
        </is>
      </c>
      <c r="I706" s="39" t="inlineStr">
        <is>
          <t>Conditional</t>
        </is>
      </c>
      <c r="J706" s="39" t="inlineStr">
        <is>
          <t>array</t>
        </is>
      </c>
      <c r="K706" s="39" t="inlineStr">
        <is>
          <t>number</t>
        </is>
      </c>
      <c r="L706" s="39" t="inlineStr">
        <is>
          <t>currency</t>
        </is>
      </c>
      <c r="M706" s="39" t="inlineStr"/>
      <c r="N706" s="39" t="inlineStr">
        <is>
          <t>216002</t>
        </is>
      </c>
      <c r="O706" s="39" t="inlineStr">
        <is>
          <t>0</t>
        </is>
      </c>
      <c r="P706" s="39" t="inlineStr"/>
      <c r="Q706" s="39" t="inlineStr"/>
      <c r="R706" s="39" t="inlineStr">
        <is>
          <t>1</t>
        </is>
      </c>
      <c r="S706" s="39" t="inlineStr"/>
      <c r="T706" s="39" t="inlineStr"/>
      <c r="U706" s="39" t="inlineStr"/>
    </row>
    <row r="707">
      <c r="A707" s="26" t="inlineStr">
        <is>
          <t>FINS_PR_706_v1</t>
        </is>
      </c>
      <c r="B707" s="40" t="inlineStr">
        <is>
          <t>Trade and Other Payables:  Amounts due to group entities</t>
        </is>
      </c>
      <c r="C707" s="40" t="inlineStr">
        <is>
          <t>Trade and Other Payables:  Amounts due to group entities - Malta</t>
        </is>
      </c>
      <c r="D707" s="40" t="inlineStr">
        <is>
          <t>Liabilities - Current Liabilities</t>
        </is>
      </c>
      <c r="E707" s="40" t="inlineStr">
        <is>
          <t>Prudential</t>
        </is>
      </c>
      <c r="F707" s="40" t="b">
        <v>0</v>
      </c>
      <c r="G707" s="40" t="inlineStr">
        <is>
          <t>FINS_GI_11 &lt;&gt; "Yes"</t>
        </is>
      </c>
      <c r="H707" s="40" t="inlineStr">
        <is>
          <t>“Pure Account Information Service Provider” (FINS_GI_11) is not “Yes”</t>
        </is>
      </c>
      <c r="I707" s="40" t="inlineStr">
        <is>
          <t>Conditional</t>
        </is>
      </c>
      <c r="J707" s="40" t="inlineStr">
        <is>
          <t>array</t>
        </is>
      </c>
      <c r="K707" s="40" t="inlineStr">
        <is>
          <t>number</t>
        </is>
      </c>
      <c r="L707" s="40" t="inlineStr">
        <is>
          <t>currency</t>
        </is>
      </c>
      <c r="M707" s="40" t="inlineStr"/>
      <c r="N707" s="40" t="inlineStr">
        <is>
          <t>217000</t>
        </is>
      </c>
      <c r="O707" s="40" t="inlineStr">
        <is>
          <t>0</t>
        </is>
      </c>
      <c r="P707" s="40" t="inlineStr"/>
      <c r="Q707" s="40" t="inlineStr"/>
      <c r="R707" s="40" t="inlineStr">
        <is>
          <t>1</t>
        </is>
      </c>
      <c r="S707" s="40" t="inlineStr"/>
      <c r="T707" s="40" t="inlineStr"/>
      <c r="U707" s="40" t="inlineStr"/>
    </row>
    <row r="708">
      <c r="A708" s="38" t="inlineStr">
        <is>
          <t>FINS_PR_707_v1</t>
        </is>
      </c>
      <c r="B708" s="39" t="inlineStr">
        <is>
          <t>Trade and Other Payables:  Amounts due to group entities</t>
        </is>
      </c>
      <c r="C708" s="39" t="inlineStr">
        <is>
          <t>Trade and Other Payables:  Amounts due to group entities - EU/EEA</t>
        </is>
      </c>
      <c r="D708" s="39" t="inlineStr">
        <is>
          <t>Liabilities - Current Liabilities</t>
        </is>
      </c>
      <c r="E708" s="39" t="inlineStr">
        <is>
          <t>Prudential</t>
        </is>
      </c>
      <c r="F708" s="39" t="b">
        <v>0</v>
      </c>
      <c r="G708" s="39" t="inlineStr">
        <is>
          <t>FINS_GI_11 &lt;&gt; "Yes"</t>
        </is>
      </c>
      <c r="H708" s="39" t="inlineStr">
        <is>
          <t>“Pure Account Information Service Provider” (FINS_GI_11) is not “Yes”</t>
        </is>
      </c>
      <c r="I708" s="39" t="inlineStr">
        <is>
          <t>Conditional</t>
        </is>
      </c>
      <c r="J708" s="39" t="inlineStr">
        <is>
          <t>array</t>
        </is>
      </c>
      <c r="K708" s="39" t="inlineStr">
        <is>
          <t>number</t>
        </is>
      </c>
      <c r="L708" s="39" t="inlineStr">
        <is>
          <t>currency</t>
        </is>
      </c>
      <c r="M708" s="39" t="inlineStr"/>
      <c r="N708" s="39" t="inlineStr">
        <is>
          <t>217001</t>
        </is>
      </c>
      <c r="O708" s="39" t="inlineStr">
        <is>
          <t>0</t>
        </is>
      </c>
      <c r="P708" s="39" t="inlineStr"/>
      <c r="Q708" s="39" t="inlineStr"/>
      <c r="R708" s="39" t="inlineStr">
        <is>
          <t>1</t>
        </is>
      </c>
      <c r="S708" s="39" t="inlineStr"/>
      <c r="T708" s="39" t="inlineStr"/>
      <c r="U708" s="39" t="inlineStr"/>
    </row>
    <row r="709">
      <c r="A709" s="26" t="inlineStr">
        <is>
          <t>FINS_PR_708_v1</t>
        </is>
      </c>
      <c r="B709" s="40" t="inlineStr">
        <is>
          <t>Trade and Other Payables:  Amounts due to group entities</t>
        </is>
      </c>
      <c r="C709" s="40" t="inlineStr">
        <is>
          <t>Trade and Other Payables:  Amounts due to group entities - RoW</t>
        </is>
      </c>
      <c r="D709" s="40" t="inlineStr">
        <is>
          <t>Liabilities - Current Liabilities</t>
        </is>
      </c>
      <c r="E709" s="40" t="inlineStr">
        <is>
          <t>Prudential</t>
        </is>
      </c>
      <c r="F709" s="40" t="b">
        <v>0</v>
      </c>
      <c r="G709" s="40" t="inlineStr">
        <is>
          <t>FINS_GI_11 &lt;&gt; "Yes"</t>
        </is>
      </c>
      <c r="H709" s="40" t="inlineStr">
        <is>
          <t>“Pure Account Information Service Provider” (FINS_GI_11) is not “Yes”</t>
        </is>
      </c>
      <c r="I709" s="40" t="inlineStr">
        <is>
          <t>Conditional</t>
        </is>
      </c>
      <c r="J709" s="40" t="inlineStr">
        <is>
          <t>array</t>
        </is>
      </c>
      <c r="K709" s="40" t="inlineStr">
        <is>
          <t>number</t>
        </is>
      </c>
      <c r="L709" s="40" t="inlineStr">
        <is>
          <t>currency</t>
        </is>
      </c>
      <c r="M709" s="40" t="inlineStr"/>
      <c r="N709" s="40" t="inlineStr">
        <is>
          <t>217002</t>
        </is>
      </c>
      <c r="O709" s="40" t="inlineStr">
        <is>
          <t>0</t>
        </is>
      </c>
      <c r="P709" s="40" t="inlineStr"/>
      <c r="Q709" s="40" t="inlineStr"/>
      <c r="R709" s="40" t="inlineStr">
        <is>
          <t>1</t>
        </is>
      </c>
      <c r="S709" s="40" t="inlineStr"/>
      <c r="T709" s="40" t="inlineStr"/>
      <c r="U709" s="40" t="inlineStr"/>
    </row>
    <row r="710">
      <c r="A710" s="38" t="inlineStr">
        <is>
          <t>FINS_PR_709_v1</t>
        </is>
      </c>
      <c r="B710" s="39" t="inlineStr">
        <is>
          <t>Trade and Other Payables:  Amounts due to third parties</t>
        </is>
      </c>
      <c r="C710" s="39" t="inlineStr">
        <is>
          <t>Trade and Other Payables:  Amounts due to third parties - Malta</t>
        </is>
      </c>
      <c r="D710" s="39" t="inlineStr">
        <is>
          <t>Liabilities - Current Liabilities</t>
        </is>
      </c>
      <c r="E710" s="39" t="inlineStr">
        <is>
          <t>Prudential</t>
        </is>
      </c>
      <c r="F710" s="39" t="b">
        <v>0</v>
      </c>
      <c r="G710" s="39" t="inlineStr">
        <is>
          <t>FINS_GI_11 &lt;&gt; "Yes"</t>
        </is>
      </c>
      <c r="H710" s="39" t="inlineStr">
        <is>
          <t>“Pure Account Information Service Provider” (FINS_GI_11) is not “Yes”</t>
        </is>
      </c>
      <c r="I710" s="39" t="inlineStr">
        <is>
          <t>Conditional</t>
        </is>
      </c>
      <c r="J710" s="39" t="inlineStr">
        <is>
          <t>array</t>
        </is>
      </c>
      <c r="K710" s="39" t="inlineStr">
        <is>
          <t>number</t>
        </is>
      </c>
      <c r="L710" s="39" t="inlineStr">
        <is>
          <t>currency</t>
        </is>
      </c>
      <c r="M710" s="39" t="inlineStr"/>
      <c r="N710" s="39" t="inlineStr">
        <is>
          <t>218000</t>
        </is>
      </c>
      <c r="O710" s="39" t="inlineStr">
        <is>
          <t>0</t>
        </is>
      </c>
      <c r="P710" s="39" t="inlineStr"/>
      <c r="Q710" s="39" t="inlineStr"/>
      <c r="R710" s="39" t="inlineStr">
        <is>
          <t>1</t>
        </is>
      </c>
      <c r="S710" s="39" t="inlineStr"/>
      <c r="T710" s="39" t="inlineStr"/>
      <c r="U710" s="39" t="inlineStr"/>
    </row>
    <row r="711">
      <c r="A711" s="26" t="inlineStr">
        <is>
          <t>FINS_PR_710_v1</t>
        </is>
      </c>
      <c r="B711" s="40" t="inlineStr">
        <is>
          <t>Trade and Other Payables:  Amounts due to third parties</t>
        </is>
      </c>
      <c r="C711" s="40" t="inlineStr">
        <is>
          <t>Trade and Other Payables:  Amounts due to third parties - EU/EEA</t>
        </is>
      </c>
      <c r="D711" s="40" t="inlineStr">
        <is>
          <t>Liabilities - Current Liabilities</t>
        </is>
      </c>
      <c r="E711" s="40" t="inlineStr">
        <is>
          <t>Prudential</t>
        </is>
      </c>
      <c r="F711" s="40" t="b">
        <v>0</v>
      </c>
      <c r="G711" s="40" t="inlineStr">
        <is>
          <t>FINS_GI_11 &lt;&gt; "Yes"</t>
        </is>
      </c>
      <c r="H711" s="40" t="inlineStr">
        <is>
          <t>“Pure Account Information Service Provider” (FINS_GI_11) is not “Yes”</t>
        </is>
      </c>
      <c r="I711" s="40" t="inlineStr">
        <is>
          <t>Conditional</t>
        </is>
      </c>
      <c r="J711" s="40" t="inlineStr">
        <is>
          <t>array</t>
        </is>
      </c>
      <c r="K711" s="40" t="inlineStr">
        <is>
          <t>number</t>
        </is>
      </c>
      <c r="L711" s="40" t="inlineStr">
        <is>
          <t>currency</t>
        </is>
      </c>
      <c r="M711" s="40" t="inlineStr"/>
      <c r="N711" s="40" t="inlineStr">
        <is>
          <t>218001</t>
        </is>
      </c>
      <c r="O711" s="40" t="inlineStr">
        <is>
          <t>0</t>
        </is>
      </c>
      <c r="P711" s="40" t="inlineStr"/>
      <c r="Q711" s="40" t="inlineStr"/>
      <c r="R711" s="40" t="inlineStr">
        <is>
          <t>1</t>
        </is>
      </c>
      <c r="S711" s="40" t="inlineStr"/>
      <c r="T711" s="40" t="inlineStr"/>
      <c r="U711" s="40" t="inlineStr"/>
    </row>
    <row r="712">
      <c r="A712" s="38" t="inlineStr">
        <is>
          <t>FINS_PR_711_v1</t>
        </is>
      </c>
      <c r="B712" s="39" t="inlineStr">
        <is>
          <t>Trade and Other Payables:  Amounts due to third parties</t>
        </is>
      </c>
      <c r="C712" s="39" t="inlineStr">
        <is>
          <t>Trade and Other Payables:  Amounts due to third parties - RoW</t>
        </is>
      </c>
      <c r="D712" s="39" t="inlineStr">
        <is>
          <t>Liabilities - Current Liabilities</t>
        </is>
      </c>
      <c r="E712" s="39" t="inlineStr">
        <is>
          <t>Prudential</t>
        </is>
      </c>
      <c r="F712" s="39" t="b">
        <v>0</v>
      </c>
      <c r="G712" s="39" t="inlineStr">
        <is>
          <t>FINS_GI_11 &lt;&gt; "Yes"</t>
        </is>
      </c>
      <c r="H712" s="39" t="inlineStr">
        <is>
          <t>“Pure Account Information Service Provider” (FINS_GI_11) is not “Yes”</t>
        </is>
      </c>
      <c r="I712" s="39" t="inlineStr">
        <is>
          <t>Conditional</t>
        </is>
      </c>
      <c r="J712" s="39" t="inlineStr">
        <is>
          <t>array</t>
        </is>
      </c>
      <c r="K712" s="39" t="inlineStr">
        <is>
          <t>number</t>
        </is>
      </c>
      <c r="L712" s="39" t="inlineStr">
        <is>
          <t>currency</t>
        </is>
      </c>
      <c r="M712" s="39" t="inlineStr"/>
      <c r="N712" s="39" t="inlineStr">
        <is>
          <t>218002</t>
        </is>
      </c>
      <c r="O712" s="39" t="inlineStr">
        <is>
          <t>0</t>
        </is>
      </c>
      <c r="P712" s="39" t="inlineStr"/>
      <c r="Q712" s="39" t="inlineStr"/>
      <c r="R712" s="39" t="inlineStr">
        <is>
          <t>1</t>
        </is>
      </c>
      <c r="S712" s="39" t="inlineStr"/>
      <c r="T712" s="39" t="inlineStr"/>
      <c r="U712" s="39" t="inlineStr"/>
    </row>
    <row r="713">
      <c r="A713" s="26" t="inlineStr">
        <is>
          <t>FINS_PR_712_v1</t>
        </is>
      </c>
      <c r="B713" s="40" t="inlineStr">
        <is>
          <t>Trade and Other Payables:  Accruals</t>
        </is>
      </c>
      <c r="C713" s="40" t="inlineStr">
        <is>
          <t>Trade and Other Payables:  Accruals - Malta</t>
        </is>
      </c>
      <c r="D713" s="40" t="inlineStr">
        <is>
          <t>Liabilities - Current Liabilities</t>
        </is>
      </c>
      <c r="E713" s="40" t="inlineStr">
        <is>
          <t>Prudential</t>
        </is>
      </c>
      <c r="F713" s="40" t="b">
        <v>0</v>
      </c>
      <c r="G713" s="40" t="inlineStr">
        <is>
          <t>FINS_GI_11 &lt;&gt; "Yes"</t>
        </is>
      </c>
      <c r="H713" s="40" t="inlineStr">
        <is>
          <t>“Pure Account Information Service Provider” (FINS_GI_11) is not “Yes”</t>
        </is>
      </c>
      <c r="I713" s="40" t="inlineStr">
        <is>
          <t>Conditional</t>
        </is>
      </c>
      <c r="J713" s="40" t="inlineStr">
        <is>
          <t>array</t>
        </is>
      </c>
      <c r="K713" s="40" t="inlineStr">
        <is>
          <t>number</t>
        </is>
      </c>
      <c r="L713" s="40" t="inlineStr">
        <is>
          <t>currency</t>
        </is>
      </c>
      <c r="M713" s="40" t="inlineStr"/>
      <c r="N713" s="40" t="inlineStr">
        <is>
          <t>219000</t>
        </is>
      </c>
      <c r="O713" s="40" t="inlineStr">
        <is>
          <t>0</t>
        </is>
      </c>
      <c r="P713" s="40" t="inlineStr"/>
      <c r="Q713" s="40" t="inlineStr"/>
      <c r="R713" s="40" t="inlineStr">
        <is>
          <t>1</t>
        </is>
      </c>
      <c r="S713" s="40" t="inlineStr"/>
      <c r="T713" s="40" t="inlineStr"/>
      <c r="U713" s="40" t="inlineStr"/>
    </row>
    <row r="714">
      <c r="A714" s="38" t="inlineStr">
        <is>
          <t>FINS_PR_713_v1</t>
        </is>
      </c>
      <c r="B714" s="39" t="inlineStr">
        <is>
          <t>Trade and Other Payables:  Accruals</t>
        </is>
      </c>
      <c r="C714" s="39" t="inlineStr">
        <is>
          <t>Trade and Other Payables:  Accruals - EU/EEA</t>
        </is>
      </c>
      <c r="D714" s="39" t="inlineStr">
        <is>
          <t>Liabilities - Current Liabilities</t>
        </is>
      </c>
      <c r="E714" s="39" t="inlineStr">
        <is>
          <t>Prudential</t>
        </is>
      </c>
      <c r="F714" s="39" t="b">
        <v>0</v>
      </c>
      <c r="G714" s="39" t="inlineStr">
        <is>
          <t>FINS_GI_11 &lt;&gt; "Yes"</t>
        </is>
      </c>
      <c r="H714" s="39" t="inlineStr">
        <is>
          <t>“Pure Account Information Service Provider” (FINS_GI_11) is not “Yes”</t>
        </is>
      </c>
      <c r="I714" s="39" t="inlineStr">
        <is>
          <t>Conditional</t>
        </is>
      </c>
      <c r="J714" s="39" t="inlineStr">
        <is>
          <t>array</t>
        </is>
      </c>
      <c r="K714" s="39" t="inlineStr">
        <is>
          <t>number</t>
        </is>
      </c>
      <c r="L714" s="39" t="inlineStr">
        <is>
          <t>currency</t>
        </is>
      </c>
      <c r="M714" s="39" t="inlineStr"/>
      <c r="N714" s="39" t="inlineStr">
        <is>
          <t>219001</t>
        </is>
      </c>
      <c r="O714" s="39" t="inlineStr">
        <is>
          <t>0</t>
        </is>
      </c>
      <c r="P714" s="39" t="inlineStr"/>
      <c r="Q714" s="39" t="inlineStr"/>
      <c r="R714" s="39" t="inlineStr">
        <is>
          <t>1</t>
        </is>
      </c>
      <c r="S714" s="39" t="inlineStr"/>
      <c r="T714" s="39" t="inlineStr"/>
      <c r="U714" s="39" t="inlineStr"/>
    </row>
    <row r="715">
      <c r="A715" s="26" t="inlineStr">
        <is>
          <t>FINS_PR_714_v1</t>
        </is>
      </c>
      <c r="B715" s="40" t="inlineStr">
        <is>
          <t>Trade and Other Payables:  Accruals</t>
        </is>
      </c>
      <c r="C715" s="40" t="inlineStr">
        <is>
          <t>Trade and Other Payables:  Accruals - RoW</t>
        </is>
      </c>
      <c r="D715" s="40" t="inlineStr">
        <is>
          <t>Liabilities - Current Liabilities</t>
        </is>
      </c>
      <c r="E715" s="40" t="inlineStr">
        <is>
          <t>Prudential</t>
        </is>
      </c>
      <c r="F715" s="40" t="b">
        <v>0</v>
      </c>
      <c r="G715" s="40" t="inlineStr">
        <is>
          <t>FINS_GI_11 &lt;&gt; "Yes"</t>
        </is>
      </c>
      <c r="H715" s="40" t="inlineStr">
        <is>
          <t>“Pure Account Information Service Provider” (FINS_GI_11) is not “Yes”</t>
        </is>
      </c>
      <c r="I715" s="40" t="inlineStr">
        <is>
          <t>Conditional</t>
        </is>
      </c>
      <c r="J715" s="40" t="inlineStr">
        <is>
          <t>array</t>
        </is>
      </c>
      <c r="K715" s="40" t="inlineStr">
        <is>
          <t>number</t>
        </is>
      </c>
      <c r="L715" s="40" t="inlineStr">
        <is>
          <t>currency</t>
        </is>
      </c>
      <c r="M715" s="40" t="inlineStr"/>
      <c r="N715" s="40" t="inlineStr">
        <is>
          <t>219002</t>
        </is>
      </c>
      <c r="O715" s="40" t="inlineStr">
        <is>
          <t>0</t>
        </is>
      </c>
      <c r="P715" s="40" t="inlineStr"/>
      <c r="Q715" s="40" t="inlineStr"/>
      <c r="R715" s="40" t="inlineStr">
        <is>
          <t>1</t>
        </is>
      </c>
      <c r="S715" s="40" t="inlineStr"/>
      <c r="T715" s="40" t="inlineStr"/>
      <c r="U715" s="40" t="inlineStr"/>
    </row>
    <row r="716">
      <c r="A716" s="38" t="inlineStr">
        <is>
          <t>FINS_PR_715_v1</t>
        </is>
      </c>
      <c r="B716" s="39" t="inlineStr">
        <is>
          <t>Trade and Other Payables:  Deferred income</t>
        </is>
      </c>
      <c r="C716" s="39" t="inlineStr">
        <is>
          <t>Trade and Other Payables:  Deferred income - Malta</t>
        </is>
      </c>
      <c r="D716" s="39" t="inlineStr">
        <is>
          <t>Liabilities - Current Liabilities</t>
        </is>
      </c>
      <c r="E716" s="39" t="inlineStr">
        <is>
          <t>Prudential</t>
        </is>
      </c>
      <c r="F716" s="39" t="b">
        <v>0</v>
      </c>
      <c r="G716" s="39" t="inlineStr">
        <is>
          <t>FINS_GI_11 &lt;&gt; "Yes"</t>
        </is>
      </c>
      <c r="H716" s="39" t="inlineStr">
        <is>
          <t>“Pure Account Information Service Provider” (FINS_GI_11) is not “Yes”</t>
        </is>
      </c>
      <c r="I716" s="39" t="inlineStr">
        <is>
          <t>Conditional</t>
        </is>
      </c>
      <c r="J716" s="39" t="inlineStr">
        <is>
          <t>array</t>
        </is>
      </c>
      <c r="K716" s="39" t="inlineStr">
        <is>
          <t>number</t>
        </is>
      </c>
      <c r="L716" s="39" t="inlineStr">
        <is>
          <t>currency</t>
        </is>
      </c>
      <c r="M716" s="39" t="inlineStr"/>
      <c r="N716" s="39" t="inlineStr">
        <is>
          <t>220000</t>
        </is>
      </c>
      <c r="O716" s="39" t="inlineStr">
        <is>
          <t>0</t>
        </is>
      </c>
      <c r="P716" s="39" t="inlineStr"/>
      <c r="Q716" s="39" t="inlineStr"/>
      <c r="R716" s="39" t="inlineStr">
        <is>
          <t>1</t>
        </is>
      </c>
      <c r="S716" s="39" t="inlineStr"/>
      <c r="T716" s="39" t="inlineStr"/>
      <c r="U716" s="39" t="inlineStr"/>
    </row>
    <row r="717">
      <c r="A717" s="26" t="inlineStr">
        <is>
          <t>FINS_PR_716_v1</t>
        </is>
      </c>
      <c r="B717" s="40" t="inlineStr">
        <is>
          <t>Trade and Other Payables:  Deferred income</t>
        </is>
      </c>
      <c r="C717" s="40" t="inlineStr">
        <is>
          <t>Trade and Other Payables:  Deferred income - EU/EEA</t>
        </is>
      </c>
      <c r="D717" s="40" t="inlineStr">
        <is>
          <t>Liabilities - Current Liabilities</t>
        </is>
      </c>
      <c r="E717" s="40" t="inlineStr">
        <is>
          <t>Prudential</t>
        </is>
      </c>
      <c r="F717" s="40" t="b">
        <v>0</v>
      </c>
      <c r="G717" s="40" t="inlineStr">
        <is>
          <t>FINS_GI_11 &lt;&gt; "Yes"</t>
        </is>
      </c>
      <c r="H717" s="40" t="inlineStr">
        <is>
          <t>“Pure Account Information Service Provider” (FINS_GI_11) is not “Yes”</t>
        </is>
      </c>
      <c r="I717" s="40" t="inlineStr">
        <is>
          <t>Conditional</t>
        </is>
      </c>
      <c r="J717" s="40" t="inlineStr">
        <is>
          <t>array</t>
        </is>
      </c>
      <c r="K717" s="40" t="inlineStr">
        <is>
          <t>number</t>
        </is>
      </c>
      <c r="L717" s="40" t="inlineStr">
        <is>
          <t>currency</t>
        </is>
      </c>
      <c r="M717" s="40" t="inlineStr"/>
      <c r="N717" s="40" t="inlineStr">
        <is>
          <t>220001</t>
        </is>
      </c>
      <c r="O717" s="40" t="inlineStr">
        <is>
          <t>0</t>
        </is>
      </c>
      <c r="P717" s="40" t="inlineStr"/>
      <c r="Q717" s="40" t="inlineStr"/>
      <c r="R717" s="40" t="inlineStr">
        <is>
          <t>1</t>
        </is>
      </c>
      <c r="S717" s="40" t="inlineStr"/>
      <c r="T717" s="40" t="inlineStr"/>
      <c r="U717" s="40" t="inlineStr"/>
    </row>
    <row r="718">
      <c r="A718" s="38" t="inlineStr">
        <is>
          <t>FINS_PR_717_v1</t>
        </is>
      </c>
      <c r="B718" s="39" t="inlineStr">
        <is>
          <t>Trade and Other Payables:  Deferred income</t>
        </is>
      </c>
      <c r="C718" s="39" t="inlineStr">
        <is>
          <t>Trade and Other Payables:  Deferred income - RoW</t>
        </is>
      </c>
      <c r="D718" s="39" t="inlineStr">
        <is>
          <t>Liabilities - Current Liabilities</t>
        </is>
      </c>
      <c r="E718" s="39" t="inlineStr">
        <is>
          <t>Prudential</t>
        </is>
      </c>
      <c r="F718" s="39" t="b">
        <v>0</v>
      </c>
      <c r="G718" s="39" t="inlineStr">
        <is>
          <t>FINS_GI_11 &lt;&gt; "Yes"</t>
        </is>
      </c>
      <c r="H718" s="39" t="inlineStr">
        <is>
          <t>“Pure Account Information Service Provider” (FINS_GI_11) is not “Yes”</t>
        </is>
      </c>
      <c r="I718" s="39" t="inlineStr">
        <is>
          <t>Conditional</t>
        </is>
      </c>
      <c r="J718" s="39" t="inlineStr">
        <is>
          <t>array</t>
        </is>
      </c>
      <c r="K718" s="39" t="inlineStr">
        <is>
          <t>number</t>
        </is>
      </c>
      <c r="L718" s="39" t="inlineStr">
        <is>
          <t>currency</t>
        </is>
      </c>
      <c r="M718" s="39" t="inlineStr"/>
      <c r="N718" s="39" t="inlineStr">
        <is>
          <t>220002</t>
        </is>
      </c>
      <c r="O718" s="39" t="inlineStr">
        <is>
          <t>0</t>
        </is>
      </c>
      <c r="P718" s="39" t="inlineStr"/>
      <c r="Q718" s="39" t="inlineStr"/>
      <c r="R718" s="39" t="inlineStr">
        <is>
          <t>1</t>
        </is>
      </c>
      <c r="S718" s="39" t="inlineStr"/>
      <c r="T718" s="39" t="inlineStr"/>
      <c r="U718" s="39" t="inlineStr"/>
    </row>
    <row r="719">
      <c r="A719" s="26" t="inlineStr">
        <is>
          <t>FINS_PR_718_v1</t>
        </is>
      </c>
      <c r="B719" s="40" t="inlineStr">
        <is>
          <t>Trade and Other Payables:  Grants received in advance</t>
        </is>
      </c>
      <c r="C719" s="40" t="inlineStr">
        <is>
          <t>Trade and Other Payables:  Grants received in advance - Malta</t>
        </is>
      </c>
      <c r="D719" s="40" t="inlineStr">
        <is>
          <t>Liabilities - Current Liabilities</t>
        </is>
      </c>
      <c r="E719" s="40" t="inlineStr">
        <is>
          <t>Prudential</t>
        </is>
      </c>
      <c r="F719" s="40" t="b">
        <v>0</v>
      </c>
      <c r="G719" s="40" t="inlineStr">
        <is>
          <t>FINS_GI_11 &lt;&gt; "Yes"</t>
        </is>
      </c>
      <c r="H719" s="40" t="inlineStr">
        <is>
          <t>“Pure Account Information Service Provider” (FINS_GI_11) is not “Yes”</t>
        </is>
      </c>
      <c r="I719" s="40" t="inlineStr">
        <is>
          <t>Conditional</t>
        </is>
      </c>
      <c r="J719" s="40" t="inlineStr">
        <is>
          <t>array</t>
        </is>
      </c>
      <c r="K719" s="40" t="inlineStr">
        <is>
          <t>number</t>
        </is>
      </c>
      <c r="L719" s="40" t="inlineStr">
        <is>
          <t>currency</t>
        </is>
      </c>
      <c r="M719" s="40" t="inlineStr"/>
      <c r="N719" s="40" t="inlineStr">
        <is>
          <t>221000</t>
        </is>
      </c>
      <c r="O719" s="40" t="inlineStr">
        <is>
          <t>0</t>
        </is>
      </c>
      <c r="P719" s="40" t="inlineStr"/>
      <c r="Q719" s="40" t="inlineStr"/>
      <c r="R719" s="40" t="inlineStr">
        <is>
          <t>1</t>
        </is>
      </c>
      <c r="S719" s="40" t="inlineStr"/>
      <c r="T719" s="40" t="inlineStr"/>
      <c r="U719" s="40" t="inlineStr"/>
    </row>
    <row r="720">
      <c r="A720" s="38" t="inlineStr">
        <is>
          <t>FINS_PR_719_v1</t>
        </is>
      </c>
      <c r="B720" s="39" t="inlineStr">
        <is>
          <t>Trade and Other Payables:  Grants received in advance</t>
        </is>
      </c>
      <c r="C720" s="39" t="inlineStr">
        <is>
          <t>Trade and Other Payables:  Grants received in advance - EU/EEA</t>
        </is>
      </c>
      <c r="D720" s="39" t="inlineStr">
        <is>
          <t>Liabilities - Current Liabilities</t>
        </is>
      </c>
      <c r="E720" s="39" t="inlineStr">
        <is>
          <t>Prudential</t>
        </is>
      </c>
      <c r="F720" s="39" t="b">
        <v>0</v>
      </c>
      <c r="G720" s="39" t="inlineStr">
        <is>
          <t>FINS_GI_11 &lt;&gt; "Yes"</t>
        </is>
      </c>
      <c r="H720" s="39" t="inlineStr">
        <is>
          <t>“Pure Account Information Service Provider” (FINS_GI_11) is not “Yes”</t>
        </is>
      </c>
      <c r="I720" s="39" t="inlineStr">
        <is>
          <t>Conditional</t>
        </is>
      </c>
      <c r="J720" s="39" t="inlineStr">
        <is>
          <t>array</t>
        </is>
      </c>
      <c r="K720" s="39" t="inlineStr">
        <is>
          <t>number</t>
        </is>
      </c>
      <c r="L720" s="39" t="inlineStr">
        <is>
          <t>currency</t>
        </is>
      </c>
      <c r="M720" s="39" t="inlineStr"/>
      <c r="N720" s="39" t="inlineStr">
        <is>
          <t>221001</t>
        </is>
      </c>
      <c r="O720" s="39" t="inlineStr">
        <is>
          <t>0</t>
        </is>
      </c>
      <c r="P720" s="39" t="inlineStr"/>
      <c r="Q720" s="39" t="inlineStr"/>
      <c r="R720" s="39" t="inlineStr">
        <is>
          <t>1</t>
        </is>
      </c>
      <c r="S720" s="39" t="inlineStr"/>
      <c r="T720" s="39" t="inlineStr"/>
      <c r="U720" s="39" t="inlineStr"/>
    </row>
    <row r="721">
      <c r="A721" s="26" t="inlineStr">
        <is>
          <t>FINS_PR_720_v1</t>
        </is>
      </c>
      <c r="B721" s="40" t="inlineStr">
        <is>
          <t>Trade and Other Payables:  Grants received in advance</t>
        </is>
      </c>
      <c r="C721" s="40" t="inlineStr">
        <is>
          <t>Trade and Other Payables:  Grants received in advance - RoW</t>
        </is>
      </c>
      <c r="D721" s="40" t="inlineStr">
        <is>
          <t>Liabilities - Current Liabilities</t>
        </is>
      </c>
      <c r="E721" s="40" t="inlineStr">
        <is>
          <t>Prudential</t>
        </is>
      </c>
      <c r="F721" s="40" t="b">
        <v>0</v>
      </c>
      <c r="G721" s="40" t="inlineStr">
        <is>
          <t>FINS_GI_11 &lt;&gt; "Yes"</t>
        </is>
      </c>
      <c r="H721" s="40" t="inlineStr">
        <is>
          <t>“Pure Account Information Service Provider” (FINS_GI_11) is not “Yes”</t>
        </is>
      </c>
      <c r="I721" s="40" t="inlineStr">
        <is>
          <t>Conditional</t>
        </is>
      </c>
      <c r="J721" s="40" t="inlineStr">
        <is>
          <t>array</t>
        </is>
      </c>
      <c r="K721" s="40" t="inlineStr">
        <is>
          <t>number</t>
        </is>
      </c>
      <c r="L721" s="40" t="inlineStr">
        <is>
          <t>currency</t>
        </is>
      </c>
      <c r="M721" s="40" t="inlineStr"/>
      <c r="N721" s="40" t="inlineStr">
        <is>
          <t>221002</t>
        </is>
      </c>
      <c r="O721" s="40" t="inlineStr">
        <is>
          <t>0</t>
        </is>
      </c>
      <c r="P721" s="40" t="inlineStr"/>
      <c r="Q721" s="40" t="inlineStr"/>
      <c r="R721" s="40" t="inlineStr">
        <is>
          <t>1</t>
        </is>
      </c>
      <c r="S721" s="40" t="inlineStr"/>
      <c r="T721" s="40" t="inlineStr"/>
      <c r="U721" s="40" t="inlineStr"/>
    </row>
    <row r="722">
      <c r="A722" s="38" t="inlineStr">
        <is>
          <t>FINS_PR_721_v1</t>
        </is>
      </c>
      <c r="B722" s="39" t="inlineStr">
        <is>
          <t>Trade and Other Payables:  Tax liability</t>
        </is>
      </c>
      <c r="C722" s="39" t="inlineStr">
        <is>
          <t>Trade and Other Payables:  Tax liability - Malta</t>
        </is>
      </c>
      <c r="D722" s="39" t="inlineStr">
        <is>
          <t>Liabilities - Current Liabilities</t>
        </is>
      </c>
      <c r="E722" s="39" t="inlineStr">
        <is>
          <t>Prudential</t>
        </is>
      </c>
      <c r="F722" s="39" t="b">
        <v>0</v>
      </c>
      <c r="G722" s="39" t="inlineStr">
        <is>
          <t>FINS_GI_11 &lt;&gt; "Yes"</t>
        </is>
      </c>
      <c r="H722" s="39" t="inlineStr">
        <is>
          <t>“Pure Account Information Service Provider” (FINS_GI_11) is not “Yes”</t>
        </is>
      </c>
      <c r="I722" s="39" t="inlineStr">
        <is>
          <t>Conditional</t>
        </is>
      </c>
      <c r="J722" s="39" t="inlineStr">
        <is>
          <t>array</t>
        </is>
      </c>
      <c r="K722" s="39" t="inlineStr">
        <is>
          <t>number</t>
        </is>
      </c>
      <c r="L722" s="39" t="inlineStr">
        <is>
          <t>currency</t>
        </is>
      </c>
      <c r="M722" s="39" t="inlineStr"/>
      <c r="N722" s="39" t="inlineStr">
        <is>
          <t>222000</t>
        </is>
      </c>
      <c r="O722" s="39" t="inlineStr">
        <is>
          <t>0</t>
        </is>
      </c>
      <c r="P722" s="39" t="inlineStr"/>
      <c r="Q722" s="39" t="inlineStr"/>
      <c r="R722" s="39" t="inlineStr">
        <is>
          <t>1</t>
        </is>
      </c>
      <c r="S722" s="39" t="inlineStr"/>
      <c r="T722" s="39" t="inlineStr"/>
      <c r="U722" s="39" t="inlineStr"/>
    </row>
    <row r="723">
      <c r="A723" s="26" t="inlineStr">
        <is>
          <t>FINS_PR_722_v1</t>
        </is>
      </c>
      <c r="B723" s="40" t="inlineStr">
        <is>
          <t>Trade and Other Payables:  Tax liability</t>
        </is>
      </c>
      <c r="C723" s="40" t="inlineStr">
        <is>
          <t>Trade and Other Payables:  Tax liability - EU/EEA</t>
        </is>
      </c>
      <c r="D723" s="40" t="inlineStr">
        <is>
          <t>Liabilities - Current Liabilities</t>
        </is>
      </c>
      <c r="E723" s="40" t="inlineStr">
        <is>
          <t>Prudential</t>
        </is>
      </c>
      <c r="F723" s="40" t="b">
        <v>0</v>
      </c>
      <c r="G723" s="40" t="inlineStr">
        <is>
          <t>FINS_GI_11 &lt;&gt; "Yes"</t>
        </is>
      </c>
      <c r="H723" s="40" t="inlineStr">
        <is>
          <t>“Pure Account Information Service Provider” (FINS_GI_11) is not “Yes”</t>
        </is>
      </c>
      <c r="I723" s="40" t="inlineStr">
        <is>
          <t>Conditional</t>
        </is>
      </c>
      <c r="J723" s="40" t="inlineStr">
        <is>
          <t>array</t>
        </is>
      </c>
      <c r="K723" s="40" t="inlineStr">
        <is>
          <t>number</t>
        </is>
      </c>
      <c r="L723" s="40" t="inlineStr">
        <is>
          <t>currency</t>
        </is>
      </c>
      <c r="M723" s="40" t="inlineStr"/>
      <c r="N723" s="40" t="inlineStr">
        <is>
          <t>222001</t>
        </is>
      </c>
      <c r="O723" s="40" t="inlineStr">
        <is>
          <t>0</t>
        </is>
      </c>
      <c r="P723" s="40" t="inlineStr"/>
      <c r="Q723" s="40" t="inlineStr"/>
      <c r="R723" s="40" t="inlineStr">
        <is>
          <t>1</t>
        </is>
      </c>
      <c r="S723" s="40" t="inlineStr"/>
      <c r="T723" s="40" t="inlineStr"/>
      <c r="U723" s="40" t="inlineStr"/>
    </row>
    <row r="724">
      <c r="A724" s="38" t="inlineStr">
        <is>
          <t>FINS_PR_723_v1</t>
        </is>
      </c>
      <c r="B724" s="39" t="inlineStr">
        <is>
          <t>Trade and Other Payables:  Tax liability</t>
        </is>
      </c>
      <c r="C724" s="39" t="inlineStr">
        <is>
          <t>Trade and Other Payables:  Tax liability - RoW</t>
        </is>
      </c>
      <c r="D724" s="39" t="inlineStr">
        <is>
          <t>Liabilities - Current Liabilities</t>
        </is>
      </c>
      <c r="E724" s="39" t="inlineStr">
        <is>
          <t>Prudential</t>
        </is>
      </c>
      <c r="F724" s="39" t="b">
        <v>0</v>
      </c>
      <c r="G724" s="39" t="inlineStr">
        <is>
          <t>FINS_GI_11 &lt;&gt; "Yes"</t>
        </is>
      </c>
      <c r="H724" s="39" t="inlineStr">
        <is>
          <t>“Pure Account Information Service Provider” (FINS_GI_11) is not “Yes”</t>
        </is>
      </c>
      <c r="I724" s="39" t="inlineStr">
        <is>
          <t>Conditional</t>
        </is>
      </c>
      <c r="J724" s="39" t="inlineStr">
        <is>
          <t>array</t>
        </is>
      </c>
      <c r="K724" s="39" t="inlineStr">
        <is>
          <t>number</t>
        </is>
      </c>
      <c r="L724" s="39" t="inlineStr">
        <is>
          <t>currency</t>
        </is>
      </c>
      <c r="M724" s="39" t="inlineStr"/>
      <c r="N724" s="39" t="inlineStr">
        <is>
          <t>222002</t>
        </is>
      </c>
      <c r="O724" s="39" t="inlineStr">
        <is>
          <t>0</t>
        </is>
      </c>
      <c r="P724" s="39" t="inlineStr"/>
      <c r="Q724" s="39" t="inlineStr"/>
      <c r="R724" s="39" t="inlineStr">
        <is>
          <t>1</t>
        </is>
      </c>
      <c r="S724" s="39" t="inlineStr"/>
      <c r="T724" s="39" t="inlineStr"/>
      <c r="U724" s="39" t="inlineStr"/>
    </row>
    <row r="725">
      <c r="A725" s="26" t="inlineStr">
        <is>
          <t>FINS_PR_724_v1</t>
        </is>
      </c>
      <c r="B725" s="40" t="inlineStr">
        <is>
          <t>Trade and Other Payables:  Deferred Tax</t>
        </is>
      </c>
      <c r="C725" s="40" t="inlineStr">
        <is>
          <t>Trade and Other Payables:  Deferred Tax - Malta</t>
        </is>
      </c>
      <c r="D725" s="40" t="inlineStr">
        <is>
          <t>Liabilities - Current Liabilities</t>
        </is>
      </c>
      <c r="E725" s="40" t="inlineStr">
        <is>
          <t>Prudential</t>
        </is>
      </c>
      <c r="F725" s="40" t="b">
        <v>0</v>
      </c>
      <c r="G725" s="40" t="inlineStr">
        <is>
          <t>FINS_GI_11 &lt;&gt; "Yes"</t>
        </is>
      </c>
      <c r="H725" s="40" t="inlineStr">
        <is>
          <t>“Pure Account Information Service Provider” (FINS_GI_11) is not “Yes”</t>
        </is>
      </c>
      <c r="I725" s="40" t="inlineStr">
        <is>
          <t>Conditional</t>
        </is>
      </c>
      <c r="J725" s="40" t="inlineStr">
        <is>
          <t>array</t>
        </is>
      </c>
      <c r="K725" s="40" t="inlineStr">
        <is>
          <t>number</t>
        </is>
      </c>
      <c r="L725" s="40" t="inlineStr">
        <is>
          <t>currency</t>
        </is>
      </c>
      <c r="M725" s="40" t="inlineStr"/>
      <c r="N725" s="40" t="inlineStr">
        <is>
          <t>223000</t>
        </is>
      </c>
      <c r="O725" s="40" t="inlineStr">
        <is>
          <t>0</t>
        </is>
      </c>
      <c r="P725" s="40" t="inlineStr"/>
      <c r="Q725" s="40" t="inlineStr"/>
      <c r="R725" s="40" t="inlineStr">
        <is>
          <t>1</t>
        </is>
      </c>
      <c r="S725" s="40" t="inlineStr"/>
      <c r="T725" s="40" t="inlineStr"/>
      <c r="U725" s="40" t="inlineStr"/>
    </row>
    <row r="726">
      <c r="A726" s="38" t="inlineStr">
        <is>
          <t>FINS_PR_725_v1</t>
        </is>
      </c>
      <c r="B726" s="39" t="inlineStr">
        <is>
          <t>Trade and Other Payables:  Deferred Tax</t>
        </is>
      </c>
      <c r="C726" s="39" t="inlineStr">
        <is>
          <t>Trade and Other Payables:  Deferred Tax - EU/EEA</t>
        </is>
      </c>
      <c r="D726" s="39" t="inlineStr">
        <is>
          <t>Liabilities - Current Liabilities</t>
        </is>
      </c>
      <c r="E726" s="39" t="inlineStr">
        <is>
          <t>Prudential</t>
        </is>
      </c>
      <c r="F726" s="39" t="b">
        <v>0</v>
      </c>
      <c r="G726" s="39" t="inlineStr">
        <is>
          <t>FINS_GI_11 &lt;&gt; "Yes"</t>
        </is>
      </c>
      <c r="H726" s="39" t="inlineStr">
        <is>
          <t>“Pure Account Information Service Provider” (FINS_GI_11) is not “Yes”</t>
        </is>
      </c>
      <c r="I726" s="39" t="inlineStr">
        <is>
          <t>Conditional</t>
        </is>
      </c>
      <c r="J726" s="39" t="inlineStr">
        <is>
          <t>array</t>
        </is>
      </c>
      <c r="K726" s="39" t="inlineStr">
        <is>
          <t>number</t>
        </is>
      </c>
      <c r="L726" s="39" t="inlineStr">
        <is>
          <t>currency</t>
        </is>
      </c>
      <c r="M726" s="39" t="inlineStr"/>
      <c r="N726" s="39" t="inlineStr">
        <is>
          <t>223001</t>
        </is>
      </c>
      <c r="O726" s="39" t="inlineStr">
        <is>
          <t>0</t>
        </is>
      </c>
      <c r="P726" s="39" t="inlineStr"/>
      <c r="Q726" s="39" t="inlineStr"/>
      <c r="R726" s="39" t="inlineStr">
        <is>
          <t>1</t>
        </is>
      </c>
      <c r="S726" s="39" t="inlineStr"/>
      <c r="T726" s="39" t="inlineStr"/>
      <c r="U726" s="39" t="inlineStr"/>
    </row>
    <row r="727">
      <c r="A727" s="26" t="inlineStr">
        <is>
          <t>FINS_PR_726_v1</t>
        </is>
      </c>
      <c r="B727" s="40" t="inlineStr">
        <is>
          <t>Trade and Other Payables:  Deferred Tax</t>
        </is>
      </c>
      <c r="C727" s="40" t="inlineStr">
        <is>
          <t>Trade and Other Payables:  Deferred Tax - RoW</t>
        </is>
      </c>
      <c r="D727" s="40" t="inlineStr">
        <is>
          <t>Liabilities - Current Liabilities</t>
        </is>
      </c>
      <c r="E727" s="40" t="inlineStr">
        <is>
          <t>Prudential</t>
        </is>
      </c>
      <c r="F727" s="40" t="b">
        <v>0</v>
      </c>
      <c r="G727" s="40" t="inlineStr">
        <is>
          <t>FINS_GI_11 &lt;&gt; "Yes"</t>
        </is>
      </c>
      <c r="H727" s="40" t="inlineStr">
        <is>
          <t>“Pure Account Information Service Provider” (FINS_GI_11) is not “Yes”</t>
        </is>
      </c>
      <c r="I727" s="40" t="inlineStr">
        <is>
          <t>Conditional</t>
        </is>
      </c>
      <c r="J727" s="40" t="inlineStr">
        <is>
          <t>array</t>
        </is>
      </c>
      <c r="K727" s="40" t="inlineStr">
        <is>
          <t>number</t>
        </is>
      </c>
      <c r="L727" s="40" t="inlineStr">
        <is>
          <t>currency</t>
        </is>
      </c>
      <c r="M727" s="40" t="inlineStr"/>
      <c r="N727" s="40" t="inlineStr">
        <is>
          <t>223002</t>
        </is>
      </c>
      <c r="O727" s="40" t="inlineStr">
        <is>
          <t>0</t>
        </is>
      </c>
      <c r="P727" s="40" t="inlineStr"/>
      <c r="Q727" s="40" t="inlineStr"/>
      <c r="R727" s="40" t="inlineStr">
        <is>
          <t>1</t>
        </is>
      </c>
      <c r="S727" s="40" t="inlineStr"/>
      <c r="T727" s="40" t="inlineStr"/>
      <c r="U727" s="40" t="inlineStr"/>
    </row>
    <row r="728">
      <c r="A728" s="38" t="inlineStr">
        <is>
          <t>FINS_PR_727_v1</t>
        </is>
      </c>
      <c r="B728" s="39" t="inlineStr">
        <is>
          <t>Trade and Other Payables: Other payables</t>
        </is>
      </c>
      <c r="C728" s="39" t="inlineStr">
        <is>
          <t>Trade and Other Payables: Other payables - Malta</t>
        </is>
      </c>
      <c r="D728" s="39" t="inlineStr">
        <is>
          <t>Liabilities - Current Liabilities</t>
        </is>
      </c>
      <c r="E728" s="39" t="inlineStr">
        <is>
          <t>Prudential</t>
        </is>
      </c>
      <c r="F728" s="39" t="b">
        <v>0</v>
      </c>
      <c r="G728" s="39" t="inlineStr">
        <is>
          <t>FINS_GI_11 &lt;&gt; "Yes"</t>
        </is>
      </c>
      <c r="H728" s="39" t="inlineStr">
        <is>
          <t>“Pure Account Information Service Provider” (FINS_GI_11) is not “Yes”</t>
        </is>
      </c>
      <c r="I728" s="39" t="inlineStr">
        <is>
          <t>Conditional</t>
        </is>
      </c>
      <c r="J728" s="39" t="inlineStr">
        <is>
          <t>array</t>
        </is>
      </c>
      <c r="K728" s="39" t="inlineStr">
        <is>
          <t>number</t>
        </is>
      </c>
      <c r="L728" s="39" t="inlineStr">
        <is>
          <t>currency</t>
        </is>
      </c>
      <c r="M728" s="39" t="inlineStr"/>
      <c r="N728" s="39" t="inlineStr">
        <is>
          <t>224000</t>
        </is>
      </c>
      <c r="O728" s="39" t="inlineStr">
        <is>
          <t>0</t>
        </is>
      </c>
      <c r="P728" s="39" t="inlineStr"/>
      <c r="Q728" s="39" t="inlineStr"/>
      <c r="R728" s="39" t="inlineStr">
        <is>
          <t>1</t>
        </is>
      </c>
      <c r="S728" s="39" t="inlineStr"/>
      <c r="T728" s="39" t="inlineStr"/>
      <c r="U728" s="39" t="inlineStr"/>
    </row>
    <row r="729">
      <c r="A729" s="26" t="inlineStr">
        <is>
          <t>FINS_PR_728_v1</t>
        </is>
      </c>
      <c r="B729" s="40" t="inlineStr">
        <is>
          <t>Trade and Other Payables: Other payables</t>
        </is>
      </c>
      <c r="C729" s="40" t="inlineStr">
        <is>
          <t>Trade and Other Payables: Other payables - EU/EEA</t>
        </is>
      </c>
      <c r="D729" s="40" t="inlineStr">
        <is>
          <t>Liabilities - Current Liabilities</t>
        </is>
      </c>
      <c r="E729" s="40" t="inlineStr">
        <is>
          <t>Prudential</t>
        </is>
      </c>
      <c r="F729" s="40" t="b">
        <v>0</v>
      </c>
      <c r="G729" s="40" t="inlineStr">
        <is>
          <t>FINS_GI_11 &lt;&gt; "Yes"</t>
        </is>
      </c>
      <c r="H729" s="40" t="inlineStr">
        <is>
          <t>“Pure Account Information Service Provider” (FINS_GI_11) is not “Yes”</t>
        </is>
      </c>
      <c r="I729" s="40" t="inlineStr">
        <is>
          <t>Conditional</t>
        </is>
      </c>
      <c r="J729" s="40" t="inlineStr">
        <is>
          <t>array</t>
        </is>
      </c>
      <c r="K729" s="40" t="inlineStr">
        <is>
          <t>number</t>
        </is>
      </c>
      <c r="L729" s="40" t="inlineStr">
        <is>
          <t>currency</t>
        </is>
      </c>
      <c r="M729" s="40" t="inlineStr"/>
      <c r="N729" s="40" t="inlineStr">
        <is>
          <t>224001</t>
        </is>
      </c>
      <c r="O729" s="40" t="inlineStr">
        <is>
          <t>0</t>
        </is>
      </c>
      <c r="P729" s="40" t="inlineStr"/>
      <c r="Q729" s="40" t="inlineStr"/>
      <c r="R729" s="40" t="inlineStr">
        <is>
          <t>1</t>
        </is>
      </c>
      <c r="S729" s="40" t="inlineStr"/>
      <c r="T729" s="40" t="inlineStr"/>
      <c r="U729" s="40" t="inlineStr"/>
    </row>
    <row r="730">
      <c r="A730" s="38" t="inlineStr">
        <is>
          <t>FINS_PR_729_v1</t>
        </is>
      </c>
      <c r="B730" s="39" t="inlineStr">
        <is>
          <t>Trade and Other Payables: Other payables</t>
        </is>
      </c>
      <c r="C730" s="39" t="inlineStr">
        <is>
          <t>Trade and Other Payables: Other payables - RoW</t>
        </is>
      </c>
      <c r="D730" s="39" t="inlineStr">
        <is>
          <t>Liabilities - Current Liabilities</t>
        </is>
      </c>
      <c r="E730" s="39" t="inlineStr">
        <is>
          <t>Prudential</t>
        </is>
      </c>
      <c r="F730" s="39" t="b">
        <v>0</v>
      </c>
      <c r="G730" s="39" t="inlineStr">
        <is>
          <t>FINS_GI_11 &lt;&gt; "Yes"</t>
        </is>
      </c>
      <c r="H730" s="39" t="inlineStr">
        <is>
          <t>“Pure Account Information Service Provider” (FINS_GI_11) is not “Yes”</t>
        </is>
      </c>
      <c r="I730" s="39" t="inlineStr">
        <is>
          <t>Conditional</t>
        </is>
      </c>
      <c r="J730" s="39" t="inlineStr">
        <is>
          <t>array</t>
        </is>
      </c>
      <c r="K730" s="39" t="inlineStr">
        <is>
          <t>number</t>
        </is>
      </c>
      <c r="L730" s="39" t="inlineStr">
        <is>
          <t>currency</t>
        </is>
      </c>
      <c r="M730" s="39" t="inlineStr"/>
      <c r="N730" s="39" t="inlineStr">
        <is>
          <t>224002</t>
        </is>
      </c>
      <c r="O730" s="39" t="inlineStr">
        <is>
          <t>0</t>
        </is>
      </c>
      <c r="P730" s="39" t="inlineStr"/>
      <c r="Q730" s="39" t="inlineStr"/>
      <c r="R730" s="39" t="inlineStr">
        <is>
          <t>1</t>
        </is>
      </c>
      <c r="S730" s="39" t="inlineStr"/>
      <c r="T730" s="39" t="inlineStr"/>
      <c r="U730" s="39" t="inlineStr"/>
    </row>
    <row r="731">
      <c r="A731" s="26" t="inlineStr">
        <is>
          <t>FINS_PR_730_v1</t>
        </is>
      </c>
      <c r="B731" s="40" t="inlineStr">
        <is>
          <t>Kindly provide detail on 'Trade and Other Payables: Other payables '</t>
        </is>
      </c>
      <c r="C731" s="40" t="inlineStr">
        <is>
          <t>Kindly provide detail on 'Trade and Other Payables: Other payables'</t>
        </is>
      </c>
      <c r="D731" s="40" t="inlineStr">
        <is>
          <t>Liabilities - Current Liabilities</t>
        </is>
      </c>
      <c r="E731" s="40" t="inlineStr">
        <is>
          <t>Prudential</t>
        </is>
      </c>
      <c r="F731" s="40" t="b">
        <v>0</v>
      </c>
      <c r="G731" s="40" t="inlineStr">
        <is>
          <t>AND(OR(FINS_PR_727 &gt; 0, FINS_PR_728 &gt; 0, FINS_PR_729 &gt; 0), FINS_GI_11 &lt;&gt; "Yes")</t>
        </is>
      </c>
      <c r="H731" s="40" t="inlineStr">
        <is>
          <t>All of these conditions must be met: At least one of these conditions must be met: “Trade and Other Payables: Other payables” (FINS_PR_727) is greater than “0”; or “Trade and Other Payables: Other payables” (FINS_PR_728) is greater than “0”; or “Trade and Other Payables: Other payables” (FINS_PR_729) is greater than “0”; and “Pure Account Information Service Provider” (FINS_GI_11) is not “Yes”</t>
        </is>
      </c>
      <c r="I731" s="40" t="inlineStr">
        <is>
          <t>Conditional</t>
        </is>
      </c>
      <c r="J731" s="40" t="inlineStr">
        <is>
          <t>string</t>
        </is>
      </c>
      <c r="K731" s="40" t="inlineStr"/>
      <c r="L731" s="40" t="inlineStr"/>
      <c r="M731" s="40" t="inlineStr"/>
      <c r="N731" s="40" t="inlineStr">
        <is>
          <t>detail</t>
        </is>
      </c>
      <c r="O731" s="40" t="inlineStr"/>
      <c r="P731" s="40" t="inlineStr"/>
      <c r="Q731" s="40" t="inlineStr"/>
      <c r="R731" s="40" t="inlineStr"/>
      <c r="S731" s="40" t="inlineStr">
        <is>
          <t>0</t>
        </is>
      </c>
      <c r="T731" s="40" t="inlineStr"/>
      <c r="U731" s="40" t="inlineStr"/>
    </row>
    <row r="732">
      <c r="A732" s="38" t="inlineStr">
        <is>
          <t>FINS_PR_731_v1</t>
        </is>
      </c>
      <c r="B732" s="39" t="inlineStr">
        <is>
          <t>Provisions</t>
        </is>
      </c>
      <c r="C732" s="39" t="inlineStr">
        <is>
          <t>Provisions - Malta</t>
        </is>
      </c>
      <c r="D732" s="39" t="inlineStr">
        <is>
          <t>Liabilities - Current Liabilities</t>
        </is>
      </c>
      <c r="E732" s="39" t="inlineStr">
        <is>
          <t>Prudential</t>
        </is>
      </c>
      <c r="F732" s="39" t="b">
        <v>0</v>
      </c>
      <c r="G732" s="39" t="inlineStr">
        <is>
          <t>FINS_GI_11 &lt;&gt; "Yes"</t>
        </is>
      </c>
      <c r="H732" s="39" t="inlineStr">
        <is>
          <t>“Pure Account Information Service Provider” (FINS_GI_11) is not “Yes”</t>
        </is>
      </c>
      <c r="I732" s="39" t="inlineStr">
        <is>
          <t>Conditional</t>
        </is>
      </c>
      <c r="J732" s="39" t="inlineStr">
        <is>
          <t>array</t>
        </is>
      </c>
      <c r="K732" s="39" t="inlineStr">
        <is>
          <t>number</t>
        </is>
      </c>
      <c r="L732" s="39" t="inlineStr">
        <is>
          <t>currency</t>
        </is>
      </c>
      <c r="M732" s="39" t="inlineStr"/>
      <c r="N732" s="39" t="inlineStr">
        <is>
          <t>225000</t>
        </is>
      </c>
      <c r="O732" s="39" t="inlineStr">
        <is>
          <t>0</t>
        </is>
      </c>
      <c r="P732" s="39" t="inlineStr"/>
      <c r="Q732" s="39" t="inlineStr"/>
      <c r="R732" s="39" t="inlineStr">
        <is>
          <t>1</t>
        </is>
      </c>
      <c r="S732" s="39" t="inlineStr"/>
      <c r="T732" s="39" t="inlineStr"/>
      <c r="U732" s="39" t="inlineStr"/>
    </row>
    <row r="733">
      <c r="A733" s="26" t="inlineStr">
        <is>
          <t>FINS_PR_732_v1</t>
        </is>
      </c>
      <c r="B733" s="40" t="inlineStr">
        <is>
          <t>Provisions</t>
        </is>
      </c>
      <c r="C733" s="40" t="inlineStr">
        <is>
          <t>Provisions - EU/EEA</t>
        </is>
      </c>
      <c r="D733" s="40" t="inlineStr">
        <is>
          <t>Liabilities - Current Liabilities</t>
        </is>
      </c>
      <c r="E733" s="40" t="inlineStr">
        <is>
          <t>Prudential</t>
        </is>
      </c>
      <c r="F733" s="40" t="b">
        <v>0</v>
      </c>
      <c r="G733" s="40" t="inlineStr">
        <is>
          <t>FINS_GI_11 &lt;&gt; "Yes"</t>
        </is>
      </c>
      <c r="H733" s="40" t="inlineStr">
        <is>
          <t>“Pure Account Information Service Provider” (FINS_GI_11) is not “Yes”</t>
        </is>
      </c>
      <c r="I733" s="40" t="inlineStr">
        <is>
          <t>Conditional</t>
        </is>
      </c>
      <c r="J733" s="40" t="inlineStr">
        <is>
          <t>array</t>
        </is>
      </c>
      <c r="K733" s="40" t="inlineStr">
        <is>
          <t>number</t>
        </is>
      </c>
      <c r="L733" s="40" t="inlineStr">
        <is>
          <t>currency</t>
        </is>
      </c>
      <c r="M733" s="40" t="inlineStr"/>
      <c r="N733" s="40" t="inlineStr">
        <is>
          <t>225001</t>
        </is>
      </c>
      <c r="O733" s="40" t="inlineStr">
        <is>
          <t>0</t>
        </is>
      </c>
      <c r="P733" s="40" t="inlineStr"/>
      <c r="Q733" s="40" t="inlineStr"/>
      <c r="R733" s="40" t="inlineStr">
        <is>
          <t>1</t>
        </is>
      </c>
      <c r="S733" s="40" t="inlineStr"/>
      <c r="T733" s="40" t="inlineStr"/>
      <c r="U733" s="40" t="inlineStr"/>
    </row>
    <row r="734">
      <c r="A734" s="38" t="inlineStr">
        <is>
          <t>FINS_PR_733_v1</t>
        </is>
      </c>
      <c r="B734" s="39" t="inlineStr">
        <is>
          <t>Provisions</t>
        </is>
      </c>
      <c r="C734" s="39" t="inlineStr">
        <is>
          <t>Provisions - RoW</t>
        </is>
      </c>
      <c r="D734" s="39" t="inlineStr">
        <is>
          <t>Liabilities - Current Liabilities</t>
        </is>
      </c>
      <c r="E734" s="39" t="inlineStr">
        <is>
          <t>Prudential</t>
        </is>
      </c>
      <c r="F734" s="39" t="b">
        <v>0</v>
      </c>
      <c r="G734" s="39" t="inlineStr">
        <is>
          <t>FINS_GI_11 &lt;&gt; "Yes"</t>
        </is>
      </c>
      <c r="H734" s="39" t="inlineStr">
        <is>
          <t>“Pure Account Information Service Provider” (FINS_GI_11) is not “Yes”</t>
        </is>
      </c>
      <c r="I734" s="39" t="inlineStr">
        <is>
          <t>Conditional</t>
        </is>
      </c>
      <c r="J734" s="39" t="inlineStr">
        <is>
          <t>array</t>
        </is>
      </c>
      <c r="K734" s="39" t="inlineStr">
        <is>
          <t>number</t>
        </is>
      </c>
      <c r="L734" s="39" t="inlineStr">
        <is>
          <t>currency</t>
        </is>
      </c>
      <c r="M734" s="39" t="inlineStr"/>
      <c r="N734" s="39" t="inlineStr">
        <is>
          <t>225002</t>
        </is>
      </c>
      <c r="O734" s="39" t="inlineStr">
        <is>
          <t>0</t>
        </is>
      </c>
      <c r="P734" s="39" t="inlineStr"/>
      <c r="Q734" s="39" t="inlineStr"/>
      <c r="R734" s="39" t="inlineStr">
        <is>
          <t>1</t>
        </is>
      </c>
      <c r="S734" s="39" t="inlineStr"/>
      <c r="T734" s="39" t="inlineStr"/>
      <c r="U734" s="39" t="inlineStr"/>
    </row>
    <row r="735">
      <c r="A735" s="26" t="inlineStr">
        <is>
          <t>FINS_PR_734_v1</t>
        </is>
      </c>
      <c r="B735" s="40" t="inlineStr">
        <is>
          <t>Other Current Liabilities</t>
        </is>
      </c>
      <c r="C735" s="40" t="inlineStr">
        <is>
          <t>Other Current Liabilities - Malta</t>
        </is>
      </c>
      <c r="D735" s="40" t="inlineStr">
        <is>
          <t>Liabilities - Current Liabilities</t>
        </is>
      </c>
      <c r="E735" s="40" t="inlineStr">
        <is>
          <t>Prudential</t>
        </is>
      </c>
      <c r="F735" s="40" t="b">
        <v>0</v>
      </c>
      <c r="G735" s="40" t="inlineStr">
        <is>
          <t>FINS_GI_11 &lt;&gt; "Yes"</t>
        </is>
      </c>
      <c r="H735" s="40" t="inlineStr">
        <is>
          <t>“Pure Account Information Service Provider” (FINS_GI_11) is not “Yes”</t>
        </is>
      </c>
      <c r="I735" s="40" t="inlineStr">
        <is>
          <t>Conditional</t>
        </is>
      </c>
      <c r="J735" s="40" t="inlineStr">
        <is>
          <t>array</t>
        </is>
      </c>
      <c r="K735" s="40" t="inlineStr">
        <is>
          <t>number</t>
        </is>
      </c>
      <c r="L735" s="40" t="inlineStr">
        <is>
          <t>currency</t>
        </is>
      </c>
      <c r="M735" s="40" t="inlineStr"/>
      <c r="N735" s="40" t="inlineStr">
        <is>
          <t>226000</t>
        </is>
      </c>
      <c r="O735" s="40" t="inlineStr">
        <is>
          <t>0</t>
        </is>
      </c>
      <c r="P735" s="40" t="inlineStr"/>
      <c r="Q735" s="40" t="inlineStr"/>
      <c r="R735" s="40" t="inlineStr">
        <is>
          <t>1</t>
        </is>
      </c>
      <c r="S735" s="40" t="inlineStr"/>
      <c r="T735" s="40" t="inlineStr"/>
      <c r="U735" s="40" t="inlineStr"/>
    </row>
    <row r="736">
      <c r="A736" s="38" t="inlineStr">
        <is>
          <t>FINS_PR_735_v1</t>
        </is>
      </c>
      <c r="B736" s="39" t="inlineStr">
        <is>
          <t>Other Current Liabilities</t>
        </is>
      </c>
      <c r="C736" s="39" t="inlineStr">
        <is>
          <t>Other Current Liabilities - EU/EEA</t>
        </is>
      </c>
      <c r="D736" s="39" t="inlineStr">
        <is>
          <t>Liabilities - Current Liabilities</t>
        </is>
      </c>
      <c r="E736" s="39" t="inlineStr">
        <is>
          <t>Prudential</t>
        </is>
      </c>
      <c r="F736" s="39" t="b">
        <v>0</v>
      </c>
      <c r="G736" s="39" t="inlineStr">
        <is>
          <t>FINS_GI_11 &lt;&gt; "Yes"</t>
        </is>
      </c>
      <c r="H736" s="39" t="inlineStr">
        <is>
          <t>“Pure Account Information Service Provider” (FINS_GI_11) is not “Yes”</t>
        </is>
      </c>
      <c r="I736" s="39" t="inlineStr">
        <is>
          <t>Conditional</t>
        </is>
      </c>
      <c r="J736" s="39" t="inlineStr">
        <is>
          <t>array</t>
        </is>
      </c>
      <c r="K736" s="39" t="inlineStr">
        <is>
          <t>number</t>
        </is>
      </c>
      <c r="L736" s="39" t="inlineStr">
        <is>
          <t>currency</t>
        </is>
      </c>
      <c r="M736" s="39" t="inlineStr"/>
      <c r="N736" s="39" t="inlineStr">
        <is>
          <t>226001</t>
        </is>
      </c>
      <c r="O736" s="39" t="inlineStr">
        <is>
          <t>0</t>
        </is>
      </c>
      <c r="P736" s="39" t="inlineStr"/>
      <c r="Q736" s="39" t="inlineStr"/>
      <c r="R736" s="39" t="inlineStr">
        <is>
          <t>1</t>
        </is>
      </c>
      <c r="S736" s="39" t="inlineStr"/>
      <c r="T736" s="39" t="inlineStr"/>
      <c r="U736" s="39" t="inlineStr"/>
    </row>
    <row r="737">
      <c r="A737" s="26" t="inlineStr">
        <is>
          <t>FINS_PR_736_v1</t>
        </is>
      </c>
      <c r="B737" s="40" t="inlineStr">
        <is>
          <t>Other Current Liabilities</t>
        </is>
      </c>
      <c r="C737" s="40" t="inlineStr">
        <is>
          <t>Other Current Liabilities - RoW</t>
        </is>
      </c>
      <c r="D737" s="40" t="inlineStr">
        <is>
          <t>Liabilities - Current Liabilities</t>
        </is>
      </c>
      <c r="E737" s="40" t="inlineStr">
        <is>
          <t>Prudential</t>
        </is>
      </c>
      <c r="F737" s="40" t="b">
        <v>0</v>
      </c>
      <c r="G737" s="40" t="inlineStr">
        <is>
          <t>FINS_GI_11 &lt;&gt; "Yes"</t>
        </is>
      </c>
      <c r="H737" s="40" t="inlineStr">
        <is>
          <t>“Pure Account Information Service Provider” (FINS_GI_11) is not “Yes”</t>
        </is>
      </c>
      <c r="I737" s="40" t="inlineStr">
        <is>
          <t>Conditional</t>
        </is>
      </c>
      <c r="J737" s="40" t="inlineStr">
        <is>
          <t>array</t>
        </is>
      </c>
      <c r="K737" s="40" t="inlineStr">
        <is>
          <t>number</t>
        </is>
      </c>
      <c r="L737" s="40" t="inlineStr">
        <is>
          <t>currency</t>
        </is>
      </c>
      <c r="M737" s="40" t="inlineStr"/>
      <c r="N737" s="40" t="inlineStr">
        <is>
          <t>226002</t>
        </is>
      </c>
      <c r="O737" s="40" t="inlineStr">
        <is>
          <t>0</t>
        </is>
      </c>
      <c r="P737" s="40" t="inlineStr"/>
      <c r="Q737" s="40" t="inlineStr"/>
      <c r="R737" s="40" t="inlineStr">
        <is>
          <t>1</t>
        </is>
      </c>
      <c r="S737" s="40" t="inlineStr"/>
      <c r="T737" s="40" t="inlineStr"/>
      <c r="U737" s="40" t="inlineStr"/>
    </row>
    <row r="738">
      <c r="A738" s="38" t="inlineStr">
        <is>
          <t>FINS_PR_737_v1</t>
        </is>
      </c>
      <c r="B738" s="39" t="inlineStr">
        <is>
          <t>Kindly provide detail on 'Other Current Liabilities'</t>
        </is>
      </c>
      <c r="C738" s="39" t="inlineStr">
        <is>
          <t>Kindly provide detail on 'Other Current Liabilities'</t>
        </is>
      </c>
      <c r="D738" s="39" t="inlineStr">
        <is>
          <t>Liabilities - Current Liabilities</t>
        </is>
      </c>
      <c r="E738" s="39" t="inlineStr">
        <is>
          <t>Prudential</t>
        </is>
      </c>
      <c r="F738" s="39" t="b">
        <v>0</v>
      </c>
      <c r="G738" s="39" t="inlineStr">
        <is>
          <t>AND(OR(FINS_PR_734 &gt; 0, FINS_PR_735 &gt; 0, FINS_PR_736 &gt; 0), FINS_GI_11 &lt;&gt; "Yes")</t>
        </is>
      </c>
      <c r="H738" s="39" t="inlineStr">
        <is>
          <t>All of these conditions must be met: At least one of these conditions must be met: “Other Current Liabilities” (FINS_PR_734) is greater than “0”; or “Other Current Liabilities” (FINS_PR_735) is greater than “0”; or “Other Current Liabilities” (FINS_PR_736) is greater than “0”; and “Pure Account Information Service Provider” (FINS_GI_11) is not “Yes”</t>
        </is>
      </c>
      <c r="I738" s="39" t="inlineStr">
        <is>
          <t>Conditional</t>
        </is>
      </c>
      <c r="J738" s="39" t="inlineStr">
        <is>
          <t>string</t>
        </is>
      </c>
      <c r="K738" s="39" t="inlineStr"/>
      <c r="L738" s="39" t="inlineStr"/>
      <c r="M738" s="39" t="inlineStr"/>
      <c r="N738" s="39" t="inlineStr">
        <is>
          <t>detail</t>
        </is>
      </c>
      <c r="O738" s="39" t="inlineStr"/>
      <c r="P738" s="39" t="inlineStr"/>
      <c r="Q738" s="39" t="inlineStr"/>
      <c r="R738" s="39" t="inlineStr"/>
      <c r="S738" s="39" t="inlineStr">
        <is>
          <t>0</t>
        </is>
      </c>
      <c r="T738" s="39" t="inlineStr"/>
      <c r="U738" s="39" t="inlineStr"/>
    </row>
    <row r="739">
      <c r="A739" s="26" t="inlineStr">
        <is>
          <t>FINS_PR_738_v1</t>
        </is>
      </c>
      <c r="B739" s="40" t="inlineStr">
        <is>
          <t>Called up ordinary share capital</t>
        </is>
      </c>
      <c r="C739" s="40" t="inlineStr">
        <is>
          <t>Called up ordinary share capital - Malta</t>
        </is>
      </c>
      <c r="D739" s="40" t="inlineStr">
        <is>
          <t>Capital and Reserves</t>
        </is>
      </c>
      <c r="E739" s="40" t="inlineStr">
        <is>
          <t>Prudential</t>
        </is>
      </c>
      <c r="F739" s="40" t="b">
        <v>0</v>
      </c>
      <c r="G739" s="40" t="inlineStr">
        <is>
          <t>FINS_GI_11 &lt;&gt; "Yes"</t>
        </is>
      </c>
      <c r="H739" s="40" t="inlineStr">
        <is>
          <t>“Pure Account Information Service Provider” (FINS_GI_11) is not “Yes”</t>
        </is>
      </c>
      <c r="I739" s="40" t="inlineStr">
        <is>
          <t>Conditional</t>
        </is>
      </c>
      <c r="J739" s="40" t="inlineStr">
        <is>
          <t>array</t>
        </is>
      </c>
      <c r="K739" s="40" t="inlineStr">
        <is>
          <t>number</t>
        </is>
      </c>
      <c r="L739" s="40" t="inlineStr">
        <is>
          <t>currency</t>
        </is>
      </c>
      <c r="M739" s="40" t="inlineStr"/>
      <c r="N739" s="40" t="inlineStr">
        <is>
          <t>227000</t>
        </is>
      </c>
      <c r="O739" s="40" t="inlineStr">
        <is>
          <t>0</t>
        </is>
      </c>
      <c r="P739" s="40" t="inlineStr"/>
      <c r="Q739" s="40" t="inlineStr"/>
      <c r="R739" s="40" t="inlineStr">
        <is>
          <t>1</t>
        </is>
      </c>
      <c r="S739" s="40" t="inlineStr"/>
      <c r="T739" s="40" t="inlineStr"/>
      <c r="U739" s="40" t="inlineStr"/>
    </row>
    <row r="740">
      <c r="A740" s="38" t="inlineStr">
        <is>
          <t>FINS_PR_739_v1</t>
        </is>
      </c>
      <c r="B740" s="39" t="inlineStr">
        <is>
          <t>Called up ordinary share capital</t>
        </is>
      </c>
      <c r="C740" s="39" t="inlineStr">
        <is>
          <t>Called up ordinary share capital - EU/EEA</t>
        </is>
      </c>
      <c r="D740" s="39" t="inlineStr">
        <is>
          <t>Capital and Reserves</t>
        </is>
      </c>
      <c r="E740" s="39" t="inlineStr">
        <is>
          <t>Prudential</t>
        </is>
      </c>
      <c r="F740" s="39" t="b">
        <v>0</v>
      </c>
      <c r="G740" s="39" t="inlineStr">
        <is>
          <t>FINS_GI_11 &lt;&gt; "Yes"</t>
        </is>
      </c>
      <c r="H740" s="39" t="inlineStr">
        <is>
          <t>“Pure Account Information Service Provider” (FINS_GI_11) is not “Yes”</t>
        </is>
      </c>
      <c r="I740" s="39" t="inlineStr">
        <is>
          <t>Conditional</t>
        </is>
      </c>
      <c r="J740" s="39" t="inlineStr">
        <is>
          <t>array</t>
        </is>
      </c>
      <c r="K740" s="39" t="inlineStr">
        <is>
          <t>number</t>
        </is>
      </c>
      <c r="L740" s="39" t="inlineStr">
        <is>
          <t>currency</t>
        </is>
      </c>
      <c r="M740" s="39" t="inlineStr"/>
      <c r="N740" s="39" t="inlineStr">
        <is>
          <t>227001</t>
        </is>
      </c>
      <c r="O740" s="39" t="inlineStr">
        <is>
          <t>0</t>
        </is>
      </c>
      <c r="P740" s="39" t="inlineStr"/>
      <c r="Q740" s="39" t="inlineStr"/>
      <c r="R740" s="39" t="inlineStr">
        <is>
          <t>1</t>
        </is>
      </c>
      <c r="S740" s="39" t="inlineStr"/>
      <c r="T740" s="39" t="inlineStr"/>
      <c r="U740" s="39" t="inlineStr"/>
    </row>
    <row r="741">
      <c r="A741" s="26" t="inlineStr">
        <is>
          <t>FINS_PR_740_v1</t>
        </is>
      </c>
      <c r="B741" s="40" t="inlineStr">
        <is>
          <t>Called up ordinary share capital</t>
        </is>
      </c>
      <c r="C741" s="40" t="inlineStr">
        <is>
          <t>Called up ordinary share capital - RoW</t>
        </is>
      </c>
      <c r="D741" s="40" t="inlineStr">
        <is>
          <t>Capital and Reserves</t>
        </is>
      </c>
      <c r="E741" s="40" t="inlineStr">
        <is>
          <t>Prudential</t>
        </is>
      </c>
      <c r="F741" s="40" t="b">
        <v>0</v>
      </c>
      <c r="G741" s="40" t="inlineStr">
        <is>
          <t>FINS_GI_11 &lt;&gt; "Yes"</t>
        </is>
      </c>
      <c r="H741" s="40" t="inlineStr">
        <is>
          <t>“Pure Account Information Service Provider” (FINS_GI_11) is not “Yes”</t>
        </is>
      </c>
      <c r="I741" s="40" t="inlineStr">
        <is>
          <t>Conditional</t>
        </is>
      </c>
      <c r="J741" s="40" t="inlineStr">
        <is>
          <t>array</t>
        </is>
      </c>
      <c r="K741" s="40" t="inlineStr">
        <is>
          <t>number</t>
        </is>
      </c>
      <c r="L741" s="40" t="inlineStr">
        <is>
          <t>currency</t>
        </is>
      </c>
      <c r="M741" s="40" t="inlineStr"/>
      <c r="N741" s="40" t="inlineStr">
        <is>
          <t>227002</t>
        </is>
      </c>
      <c r="O741" s="40" t="inlineStr">
        <is>
          <t>0</t>
        </is>
      </c>
      <c r="P741" s="40" t="inlineStr"/>
      <c r="Q741" s="40" t="inlineStr"/>
      <c r="R741" s="40" t="inlineStr">
        <is>
          <t>1</t>
        </is>
      </c>
      <c r="S741" s="40" t="inlineStr"/>
      <c r="T741" s="40" t="inlineStr"/>
      <c r="U741" s="40" t="inlineStr"/>
    </row>
    <row r="742">
      <c r="A742" s="38" t="inlineStr">
        <is>
          <t>FINS_PR_741_v1</t>
        </is>
      </c>
      <c r="B742" s="39" t="inlineStr">
        <is>
          <t>Preference share capital</t>
        </is>
      </c>
      <c r="C742" s="39" t="inlineStr">
        <is>
          <t>Preference share capital - Malta</t>
        </is>
      </c>
      <c r="D742" s="39" t="inlineStr">
        <is>
          <t>Capital and Reserves</t>
        </is>
      </c>
      <c r="E742" s="39" t="inlineStr">
        <is>
          <t>Prudential</t>
        </is>
      </c>
      <c r="F742" s="39" t="b">
        <v>0</v>
      </c>
      <c r="G742" s="39" t="inlineStr">
        <is>
          <t>FINS_GI_11 &lt;&gt; "Yes"</t>
        </is>
      </c>
      <c r="H742" s="39" t="inlineStr">
        <is>
          <t>“Pure Account Information Service Provider” (FINS_GI_11) is not “Yes”</t>
        </is>
      </c>
      <c r="I742" s="39" t="inlineStr">
        <is>
          <t>Conditional</t>
        </is>
      </c>
      <c r="J742" s="39" t="inlineStr">
        <is>
          <t>array</t>
        </is>
      </c>
      <c r="K742" s="39" t="inlineStr">
        <is>
          <t>number</t>
        </is>
      </c>
      <c r="L742" s="39" t="inlineStr">
        <is>
          <t>currency</t>
        </is>
      </c>
      <c r="M742" s="39" t="inlineStr"/>
      <c r="N742" s="39" t="inlineStr">
        <is>
          <t>228000</t>
        </is>
      </c>
      <c r="O742" s="39" t="inlineStr">
        <is>
          <t>0</t>
        </is>
      </c>
      <c r="P742" s="39" t="inlineStr"/>
      <c r="Q742" s="39" t="inlineStr"/>
      <c r="R742" s="39" t="inlineStr">
        <is>
          <t>1</t>
        </is>
      </c>
      <c r="S742" s="39" t="inlineStr"/>
      <c r="T742" s="39" t="inlineStr"/>
      <c r="U742" s="39" t="inlineStr"/>
    </row>
    <row r="743">
      <c r="A743" s="26" t="inlineStr">
        <is>
          <t>FINS_PR_742_v1</t>
        </is>
      </c>
      <c r="B743" s="40" t="inlineStr">
        <is>
          <t>Preference share capital</t>
        </is>
      </c>
      <c r="C743" s="40" t="inlineStr">
        <is>
          <t>Preference share capital - EU/EEA</t>
        </is>
      </c>
      <c r="D743" s="40" t="inlineStr">
        <is>
          <t>Capital and Reserves</t>
        </is>
      </c>
      <c r="E743" s="40" t="inlineStr">
        <is>
          <t>Prudential</t>
        </is>
      </c>
      <c r="F743" s="40" t="b">
        <v>0</v>
      </c>
      <c r="G743" s="40" t="inlineStr">
        <is>
          <t>FINS_GI_11 &lt;&gt; "Yes"</t>
        </is>
      </c>
      <c r="H743" s="40" t="inlineStr">
        <is>
          <t>“Pure Account Information Service Provider” (FINS_GI_11) is not “Yes”</t>
        </is>
      </c>
      <c r="I743" s="40" t="inlineStr">
        <is>
          <t>Conditional</t>
        </is>
      </c>
      <c r="J743" s="40" t="inlineStr">
        <is>
          <t>array</t>
        </is>
      </c>
      <c r="K743" s="40" t="inlineStr">
        <is>
          <t>number</t>
        </is>
      </c>
      <c r="L743" s="40" t="inlineStr">
        <is>
          <t>currency</t>
        </is>
      </c>
      <c r="M743" s="40" t="inlineStr"/>
      <c r="N743" s="40" t="inlineStr">
        <is>
          <t>228001</t>
        </is>
      </c>
      <c r="O743" s="40" t="inlineStr">
        <is>
          <t>0</t>
        </is>
      </c>
      <c r="P743" s="40" t="inlineStr"/>
      <c r="Q743" s="40" t="inlineStr"/>
      <c r="R743" s="40" t="inlineStr">
        <is>
          <t>1</t>
        </is>
      </c>
      <c r="S743" s="40" t="inlineStr"/>
      <c r="T743" s="40" t="inlineStr"/>
      <c r="U743" s="40" t="inlineStr"/>
    </row>
    <row r="744">
      <c r="A744" s="38" t="inlineStr">
        <is>
          <t>FINS_PR_743_v1</t>
        </is>
      </c>
      <c r="B744" s="39" t="inlineStr">
        <is>
          <t>Preference share capital</t>
        </is>
      </c>
      <c r="C744" s="39" t="inlineStr">
        <is>
          <t>Preference share capital - RoW</t>
        </is>
      </c>
      <c r="D744" s="39" t="inlineStr">
        <is>
          <t>Capital and Reserves</t>
        </is>
      </c>
      <c r="E744" s="39" t="inlineStr">
        <is>
          <t>Prudential</t>
        </is>
      </c>
      <c r="F744" s="39" t="b">
        <v>0</v>
      </c>
      <c r="G744" s="39" t="inlineStr">
        <is>
          <t>FINS_GI_11 &lt;&gt; "Yes"</t>
        </is>
      </c>
      <c r="H744" s="39" t="inlineStr">
        <is>
          <t>“Pure Account Information Service Provider” (FINS_GI_11) is not “Yes”</t>
        </is>
      </c>
      <c r="I744" s="39" t="inlineStr">
        <is>
          <t>Conditional</t>
        </is>
      </c>
      <c r="J744" s="39" t="inlineStr">
        <is>
          <t>array</t>
        </is>
      </c>
      <c r="K744" s="39" t="inlineStr">
        <is>
          <t>number</t>
        </is>
      </c>
      <c r="L744" s="39" t="inlineStr">
        <is>
          <t>currency</t>
        </is>
      </c>
      <c r="M744" s="39" t="inlineStr"/>
      <c r="N744" s="39" t="inlineStr">
        <is>
          <t>228002</t>
        </is>
      </c>
      <c r="O744" s="39" t="inlineStr">
        <is>
          <t>0</t>
        </is>
      </c>
      <c r="P744" s="39" t="inlineStr"/>
      <c r="Q744" s="39" t="inlineStr"/>
      <c r="R744" s="39" t="inlineStr">
        <is>
          <t>1</t>
        </is>
      </c>
      <c r="S744" s="39" t="inlineStr"/>
      <c r="T744" s="39" t="inlineStr"/>
      <c r="U744" s="39" t="inlineStr"/>
    </row>
    <row r="745">
      <c r="A745" s="26" t="inlineStr">
        <is>
          <t>FINS_PR_744_v1</t>
        </is>
      </c>
      <c r="B745" s="40" t="inlineStr">
        <is>
          <t>Perpetual Non-Cumulative Preference Shares</t>
        </is>
      </c>
      <c r="C745" s="40" t="inlineStr">
        <is>
          <t>Perpetual Non-Cumulative Preference Shares - Malta</t>
        </is>
      </c>
      <c r="D745" s="40" t="inlineStr">
        <is>
          <t>Capital and Reserves</t>
        </is>
      </c>
      <c r="E745" s="40" t="inlineStr">
        <is>
          <t>Prudential</t>
        </is>
      </c>
      <c r="F745" s="40" t="b">
        <v>0</v>
      </c>
      <c r="G745" s="40" t="inlineStr">
        <is>
          <t>FINS_GI_11 &lt;&gt; "Yes"</t>
        </is>
      </c>
      <c r="H745" s="40" t="inlineStr">
        <is>
          <t>“Pure Account Information Service Provider” (FINS_GI_11) is not “Yes”</t>
        </is>
      </c>
      <c r="I745" s="40" t="inlineStr">
        <is>
          <t>Conditional</t>
        </is>
      </c>
      <c r="J745" s="40" t="inlineStr">
        <is>
          <t>array</t>
        </is>
      </c>
      <c r="K745" s="40" t="inlineStr">
        <is>
          <t>number</t>
        </is>
      </c>
      <c r="L745" s="40" t="inlineStr">
        <is>
          <t>currency</t>
        </is>
      </c>
      <c r="M745" s="40" t="inlineStr"/>
      <c r="N745" s="40" t="inlineStr">
        <is>
          <t>229000</t>
        </is>
      </c>
      <c r="O745" s="40" t="inlineStr">
        <is>
          <t>0</t>
        </is>
      </c>
      <c r="P745" s="40" t="inlineStr"/>
      <c r="Q745" s="40" t="inlineStr"/>
      <c r="R745" s="40" t="inlineStr">
        <is>
          <t>1</t>
        </is>
      </c>
      <c r="S745" s="40" t="inlineStr"/>
      <c r="T745" s="40" t="inlineStr"/>
      <c r="U745" s="40" t="inlineStr"/>
    </row>
    <row r="746">
      <c r="A746" s="38" t="inlineStr">
        <is>
          <t>FINS_PR_745_v1</t>
        </is>
      </c>
      <c r="B746" s="39" t="inlineStr">
        <is>
          <t>Perpetual Non-Cumulative Preference Shares</t>
        </is>
      </c>
      <c r="C746" s="39" t="inlineStr">
        <is>
          <t>Perpetual Non-Cumulative Preference Shares - EU/EEA</t>
        </is>
      </c>
      <c r="D746" s="39" t="inlineStr">
        <is>
          <t>Capital and Reserves</t>
        </is>
      </c>
      <c r="E746" s="39" t="inlineStr">
        <is>
          <t>Prudential</t>
        </is>
      </c>
      <c r="F746" s="39" t="b">
        <v>0</v>
      </c>
      <c r="G746" s="39" t="inlineStr">
        <is>
          <t>FINS_GI_11 &lt;&gt; "Yes"</t>
        </is>
      </c>
      <c r="H746" s="39" t="inlineStr">
        <is>
          <t>“Pure Account Information Service Provider” (FINS_GI_11) is not “Yes”</t>
        </is>
      </c>
      <c r="I746" s="39" t="inlineStr">
        <is>
          <t>Conditional</t>
        </is>
      </c>
      <c r="J746" s="39" t="inlineStr">
        <is>
          <t>array</t>
        </is>
      </c>
      <c r="K746" s="39" t="inlineStr">
        <is>
          <t>number</t>
        </is>
      </c>
      <c r="L746" s="39" t="inlineStr">
        <is>
          <t>currency</t>
        </is>
      </c>
      <c r="M746" s="39" t="inlineStr"/>
      <c r="N746" s="39" t="inlineStr">
        <is>
          <t>229001</t>
        </is>
      </c>
      <c r="O746" s="39" t="inlineStr">
        <is>
          <t>0</t>
        </is>
      </c>
      <c r="P746" s="39" t="inlineStr"/>
      <c r="Q746" s="39" t="inlineStr"/>
      <c r="R746" s="39" t="inlineStr">
        <is>
          <t>1</t>
        </is>
      </c>
      <c r="S746" s="39" t="inlineStr"/>
      <c r="T746" s="39" t="inlineStr"/>
      <c r="U746" s="39" t="inlineStr"/>
    </row>
    <row r="747">
      <c r="A747" s="26" t="inlineStr">
        <is>
          <t>FINS_PR_746_v1</t>
        </is>
      </c>
      <c r="B747" s="40" t="inlineStr">
        <is>
          <t>Perpetual Non-Cumulative Preference Shares</t>
        </is>
      </c>
      <c r="C747" s="40" t="inlineStr">
        <is>
          <t>Perpetual Non-Cumulative Preference Shares - RoW</t>
        </is>
      </c>
      <c r="D747" s="40" t="inlineStr">
        <is>
          <t>Capital and Reserves</t>
        </is>
      </c>
      <c r="E747" s="40" t="inlineStr">
        <is>
          <t>Prudential</t>
        </is>
      </c>
      <c r="F747" s="40" t="b">
        <v>0</v>
      </c>
      <c r="G747" s="40" t="inlineStr">
        <is>
          <t>FINS_GI_11 &lt;&gt; "Yes"</t>
        </is>
      </c>
      <c r="H747" s="40" t="inlineStr">
        <is>
          <t>“Pure Account Information Service Provider” (FINS_GI_11) is not “Yes”</t>
        </is>
      </c>
      <c r="I747" s="40" t="inlineStr">
        <is>
          <t>Conditional</t>
        </is>
      </c>
      <c r="J747" s="40" t="inlineStr">
        <is>
          <t>array</t>
        </is>
      </c>
      <c r="K747" s="40" t="inlineStr">
        <is>
          <t>number</t>
        </is>
      </c>
      <c r="L747" s="40" t="inlineStr">
        <is>
          <t>currency</t>
        </is>
      </c>
      <c r="M747" s="40" t="inlineStr"/>
      <c r="N747" s="40" t="inlineStr">
        <is>
          <t>229002</t>
        </is>
      </c>
      <c r="O747" s="40" t="inlineStr">
        <is>
          <t>0</t>
        </is>
      </c>
      <c r="P747" s="40" t="inlineStr"/>
      <c r="Q747" s="40" t="inlineStr"/>
      <c r="R747" s="40" t="inlineStr">
        <is>
          <t>1</t>
        </is>
      </c>
      <c r="S747" s="40" t="inlineStr"/>
      <c r="T747" s="40" t="inlineStr"/>
      <c r="U747" s="40" t="inlineStr"/>
    </row>
    <row r="748">
      <c r="A748" s="38" t="inlineStr">
        <is>
          <t>FINS_PR_747_v1</t>
        </is>
      </c>
      <c r="B748" s="39" t="inlineStr">
        <is>
          <t>Share Premium Account: Eligible as CET1 Capital</t>
        </is>
      </c>
      <c r="C748" s="39" t="inlineStr">
        <is>
          <t>Share Premium Account: Eligible as CET1 Capital</t>
        </is>
      </c>
      <c r="D748" s="39" t="inlineStr">
        <is>
          <t>Capital and Reserves</t>
        </is>
      </c>
      <c r="E748" s="39" t="inlineStr">
        <is>
          <t>Prudential</t>
        </is>
      </c>
      <c r="F748" s="39" t="b">
        <v>0</v>
      </c>
      <c r="G748" s="39" t="inlineStr">
        <is>
          <t>FINS_GI_11 &lt;&gt; "Yes"</t>
        </is>
      </c>
      <c r="H748" s="39" t="inlineStr">
        <is>
          <t>“Pure Account Information Service Provider” (FINS_GI_11) is not “Yes”</t>
        </is>
      </c>
      <c r="I748" s="39" t="inlineStr">
        <is>
          <t>Conditional</t>
        </is>
      </c>
      <c r="J748" s="39" t="inlineStr">
        <is>
          <t>number</t>
        </is>
      </c>
      <c r="K748" s="39" t="inlineStr"/>
      <c r="L748" s="39" t="inlineStr">
        <is>
          <t>currency</t>
        </is>
      </c>
      <c r="M748" s="39" t="inlineStr"/>
      <c r="N748" s="39" t="inlineStr">
        <is>
          <t>230000</t>
        </is>
      </c>
      <c r="O748" s="39" t="inlineStr">
        <is>
          <t>0</t>
        </is>
      </c>
      <c r="P748" s="39" t="inlineStr"/>
      <c r="Q748" s="39" t="inlineStr"/>
      <c r="R748" s="39" t="inlineStr"/>
      <c r="S748" s="39" t="inlineStr"/>
      <c r="T748" s="39" t="inlineStr"/>
      <c r="U748" s="39" t="inlineStr"/>
    </row>
    <row r="749">
      <c r="A749" s="26" t="inlineStr">
        <is>
          <t>FINS_PR_748_v1</t>
        </is>
      </c>
      <c r="B749" s="40" t="inlineStr">
        <is>
          <t>Share Premium Account: Eligible as AT1 Capital</t>
        </is>
      </c>
      <c r="C749" s="40" t="inlineStr">
        <is>
          <t>Share Premium Account: Eligible as AT1 Capital</t>
        </is>
      </c>
      <c r="D749" s="40" t="inlineStr">
        <is>
          <t>Capital and Reserves</t>
        </is>
      </c>
      <c r="E749" s="40" t="inlineStr">
        <is>
          <t>Prudential</t>
        </is>
      </c>
      <c r="F749" s="40" t="b">
        <v>0</v>
      </c>
      <c r="G749" s="40" t="inlineStr">
        <is>
          <t>FINS_GI_11 &lt;&gt; "Yes"</t>
        </is>
      </c>
      <c r="H749" s="40" t="inlineStr">
        <is>
          <t>“Pure Account Information Service Provider” (FINS_GI_11) is not “Yes”</t>
        </is>
      </c>
      <c r="I749" s="40" t="inlineStr">
        <is>
          <t>Conditional</t>
        </is>
      </c>
      <c r="J749" s="40" t="inlineStr">
        <is>
          <t>number</t>
        </is>
      </c>
      <c r="K749" s="40" t="inlineStr"/>
      <c r="L749" s="40" t="inlineStr">
        <is>
          <t>currency</t>
        </is>
      </c>
      <c r="M749" s="40" t="inlineStr"/>
      <c r="N749" s="40" t="inlineStr">
        <is>
          <t>231000</t>
        </is>
      </c>
      <c r="O749" s="40" t="inlineStr">
        <is>
          <t>0</t>
        </is>
      </c>
      <c r="P749" s="40" t="inlineStr"/>
      <c r="Q749" s="40" t="inlineStr"/>
      <c r="R749" s="40" t="inlineStr"/>
      <c r="S749" s="40" t="inlineStr"/>
      <c r="T749" s="40" t="inlineStr"/>
      <c r="U749" s="40" t="inlineStr"/>
    </row>
    <row r="750">
      <c r="A750" s="38" t="inlineStr">
        <is>
          <t>FINS_PR_749_v1</t>
        </is>
      </c>
      <c r="B750" s="39" t="inlineStr">
        <is>
          <t>Share Premium Account: Eligible as T2 Capital</t>
        </is>
      </c>
      <c r="C750" s="39" t="inlineStr">
        <is>
          <t>Share Premium Account: Eligible as T2 Capital</t>
        </is>
      </c>
      <c r="D750" s="39" t="inlineStr">
        <is>
          <t>Capital and Reserves</t>
        </is>
      </c>
      <c r="E750" s="39" t="inlineStr">
        <is>
          <t>Prudential</t>
        </is>
      </c>
      <c r="F750" s="39" t="b">
        <v>0</v>
      </c>
      <c r="G750" s="39" t="inlineStr">
        <is>
          <t>FINS_GI_11 &lt;&gt; "Yes"</t>
        </is>
      </c>
      <c r="H750" s="39" t="inlineStr">
        <is>
          <t>“Pure Account Information Service Provider” (FINS_GI_11) is not “Yes”</t>
        </is>
      </c>
      <c r="I750" s="39" t="inlineStr">
        <is>
          <t>Conditional</t>
        </is>
      </c>
      <c r="J750" s="39" t="inlineStr">
        <is>
          <t>number</t>
        </is>
      </c>
      <c r="K750" s="39" t="inlineStr"/>
      <c r="L750" s="39" t="inlineStr">
        <is>
          <t>currency</t>
        </is>
      </c>
      <c r="M750" s="39" t="inlineStr"/>
      <c r="N750" s="39" t="inlineStr">
        <is>
          <t>232000</t>
        </is>
      </c>
      <c r="O750" s="39" t="inlineStr">
        <is>
          <t>0</t>
        </is>
      </c>
      <c r="P750" s="39" t="inlineStr"/>
      <c r="Q750" s="39" t="inlineStr"/>
      <c r="R750" s="39" t="inlineStr"/>
      <c r="S750" s="39" t="inlineStr"/>
      <c r="T750" s="39" t="inlineStr"/>
      <c r="U750" s="39" t="inlineStr"/>
    </row>
    <row r="751">
      <c r="A751" s="26" t="inlineStr">
        <is>
          <t>FINS_PR_750_v1</t>
        </is>
      </c>
      <c r="B751" s="40" t="inlineStr">
        <is>
          <t>Share Premium Account: Other</t>
        </is>
      </c>
      <c r="C751" s="40" t="inlineStr">
        <is>
          <t>Please insert Share Premium Account: Other</t>
        </is>
      </c>
      <c r="D751" s="40" t="inlineStr">
        <is>
          <t>Capital and Reserves</t>
        </is>
      </c>
      <c r="E751" s="40" t="inlineStr">
        <is>
          <t>Prudential</t>
        </is>
      </c>
      <c r="F751" s="40" t="b">
        <v>0</v>
      </c>
      <c r="G751" s="40" t="inlineStr">
        <is>
          <t>FINS_GI_11 &lt;&gt; "Yes"</t>
        </is>
      </c>
      <c r="H751" s="40" t="inlineStr">
        <is>
          <t>“Pure Account Information Service Provider” (FINS_GI_11) is not “Yes”</t>
        </is>
      </c>
      <c r="I751" s="40" t="inlineStr">
        <is>
          <t>Conditional</t>
        </is>
      </c>
      <c r="J751" s="40" t="inlineStr">
        <is>
          <t>number</t>
        </is>
      </c>
      <c r="K751" s="40" t="inlineStr"/>
      <c r="L751" s="40" t="inlineStr">
        <is>
          <t>currency</t>
        </is>
      </c>
      <c r="M751" s="40" t="inlineStr"/>
      <c r="N751" s="40" t="inlineStr">
        <is>
          <t>233000</t>
        </is>
      </c>
      <c r="O751" s="40" t="inlineStr"/>
      <c r="P751" s="40" t="inlineStr"/>
      <c r="Q751" s="40" t="inlineStr"/>
      <c r="R751" s="40" t="inlineStr"/>
      <c r="S751" s="40" t="inlineStr"/>
      <c r="T751" s="40" t="inlineStr"/>
      <c r="U751" s="40" t="inlineStr"/>
    </row>
    <row r="752">
      <c r="A752" s="38" t="inlineStr">
        <is>
          <t>FINS_PR_751_v1</t>
        </is>
      </c>
      <c r="B752" s="39" t="inlineStr">
        <is>
          <t>Kindly Provide details on 'Share Premium Account: Other'</t>
        </is>
      </c>
      <c r="C752" s="39" t="inlineStr">
        <is>
          <t>Kindly Provide details on 'Share Premium Account: Other'</t>
        </is>
      </c>
      <c r="D752" s="39" t="inlineStr">
        <is>
          <t>Capital and Reserves</t>
        </is>
      </c>
      <c r="E752" s="39" t="inlineStr">
        <is>
          <t>Prudential</t>
        </is>
      </c>
      <c r="F752" s="39" t="b">
        <v>0</v>
      </c>
      <c r="G752" s="39" t="inlineStr">
        <is>
          <t>AND(FINS_PR_750 &gt; 0, FINS_GI_11 &lt;&gt; "Yes")</t>
        </is>
      </c>
      <c r="H752" s="39" t="inlineStr">
        <is>
          <t>All of these conditions must be met: “Share Premium Account: Other” (FINS_PR_750) is greater than “0”; and “Pure Account Information Service Provider” (FINS_GI_11) is not “Yes”</t>
        </is>
      </c>
      <c r="I752" s="39" t="inlineStr">
        <is>
          <t>Conditional</t>
        </is>
      </c>
      <c r="J752" s="39" t="inlineStr">
        <is>
          <t>string</t>
        </is>
      </c>
      <c r="K752" s="39" t="inlineStr"/>
      <c r="L752" s="39" t="inlineStr"/>
      <c r="M752" s="39" t="inlineStr"/>
      <c r="N752" s="39" t="inlineStr">
        <is>
          <t>detail</t>
        </is>
      </c>
      <c r="O752" s="39" t="inlineStr"/>
      <c r="P752" s="39" t="inlineStr"/>
      <c r="Q752" s="39" t="inlineStr"/>
      <c r="R752" s="39" t="inlineStr"/>
      <c r="S752" s="39" t="inlineStr">
        <is>
          <t>0</t>
        </is>
      </c>
      <c r="T752" s="39" t="inlineStr"/>
      <c r="U752" s="39" t="inlineStr"/>
    </row>
    <row r="753">
      <c r="A753" s="26" t="inlineStr">
        <is>
          <t>FINS_PR_752_v1</t>
        </is>
      </c>
      <c r="B753" s="40" t="inlineStr">
        <is>
          <t>Revenue Reserves: As per the lastest audited financial statements</t>
        </is>
      </c>
      <c r="C753" s="40" t="inlineStr">
        <is>
          <t>Please insert Revenue Reserves:  Opening Balance for the reporting period</t>
        </is>
      </c>
      <c r="D753" s="40" t="inlineStr">
        <is>
          <t>Capital and Reserves</t>
        </is>
      </c>
      <c r="E753" s="40" t="inlineStr">
        <is>
          <t>Prudential</t>
        </is>
      </c>
      <c r="F753" s="40" t="b">
        <v>0</v>
      </c>
      <c r="G753" s="40" t="inlineStr">
        <is>
          <t>FINS_GI_11 &lt;&gt; "Yes"</t>
        </is>
      </c>
      <c r="H753" s="40" t="inlineStr">
        <is>
          <t>“Pure Account Information Service Provider” (FINS_GI_11) is not “Yes”</t>
        </is>
      </c>
      <c r="I753" s="40" t="inlineStr">
        <is>
          <t>Conditional</t>
        </is>
      </c>
      <c r="J753" s="40" t="inlineStr">
        <is>
          <t>number</t>
        </is>
      </c>
      <c r="K753" s="40" t="inlineStr"/>
      <c r="L753" s="40" t="inlineStr">
        <is>
          <t>currency</t>
        </is>
      </c>
      <c r="M753" s="40" t="inlineStr"/>
      <c r="N753" s="40" t="inlineStr">
        <is>
          <t>234000</t>
        </is>
      </c>
      <c r="O753" s="40" t="inlineStr"/>
      <c r="P753" s="40" t="inlineStr"/>
      <c r="Q753" s="40" t="inlineStr"/>
      <c r="R753" s="40" t="inlineStr"/>
      <c r="S753" s="40" t="inlineStr"/>
      <c r="T753" s="40" t="inlineStr"/>
      <c r="U753" s="40" t="inlineStr"/>
    </row>
    <row r="754">
      <c r="A754" s="38" t="inlineStr">
        <is>
          <t>FINS_PR_753_v1</t>
        </is>
      </c>
      <c r="B754" s="39" t="inlineStr">
        <is>
          <t>Revenue Reserves:  Movement in Revenue Reserves:  Profit / (loss) and other comprehensive income other than related to reporting period</t>
        </is>
      </c>
      <c r="C754" s="39" t="inlineStr">
        <is>
          <t>Revenue Reserves:  Movement in Revenue Reserves: Profit / (loss) and other comprehensive income, LH is required to fill in this datapoint when the latest year-end financial statements are not yet audited. For more details, kindly refer to the guidance provided.</t>
        </is>
      </c>
      <c r="D754" s="39" t="inlineStr">
        <is>
          <t>Capital and Reserves</t>
        </is>
      </c>
      <c r="E754" s="39" t="inlineStr">
        <is>
          <t>Prudential</t>
        </is>
      </c>
      <c r="F754" s="39" t="b">
        <v>0</v>
      </c>
      <c r="G754" s="39" t="inlineStr">
        <is>
          <t>FINS_GI_11 &lt;&gt; "Yes"</t>
        </is>
      </c>
      <c r="H754" s="39" t="inlineStr">
        <is>
          <t>“Pure Account Information Service Provider” (FINS_GI_11) is not “Yes”</t>
        </is>
      </c>
      <c r="I754" s="39" t="inlineStr">
        <is>
          <t>Conditional</t>
        </is>
      </c>
      <c r="J754" s="39" t="inlineStr">
        <is>
          <t>number</t>
        </is>
      </c>
      <c r="K754" s="39" t="inlineStr"/>
      <c r="L754" s="39" t="inlineStr">
        <is>
          <t>currency</t>
        </is>
      </c>
      <c r="M754" s="39" t="inlineStr"/>
      <c r="N754" s="39" t="inlineStr">
        <is>
          <t>235000</t>
        </is>
      </c>
      <c r="O754" s="39" t="inlineStr"/>
      <c r="P754" s="39" t="inlineStr"/>
      <c r="Q754" s="39" t="inlineStr"/>
      <c r="R754" s="39" t="inlineStr"/>
      <c r="S754" s="39" t="inlineStr"/>
      <c r="T754" s="39" t="inlineStr"/>
      <c r="U754" s="39" t="inlineStr"/>
    </row>
    <row r="755">
      <c r="A755" s="26" t="inlineStr">
        <is>
          <t>FINS_PR_754_v1</t>
        </is>
      </c>
      <c r="B755" s="40" t="inlineStr">
        <is>
          <t>Revenue Reserves:  Movement in Revenue Reserves: Dividend Paid</t>
        </is>
      </c>
      <c r="C755" s="40" t="inlineStr">
        <is>
          <t>Please insert Revenue Reserves:  Movement in Revenue Reserves: Dividend Paid in Malta</t>
        </is>
      </c>
      <c r="D755" s="40" t="inlineStr">
        <is>
          <t>Capital and Reserves</t>
        </is>
      </c>
      <c r="E755" s="40" t="inlineStr">
        <is>
          <t>Prudential</t>
        </is>
      </c>
      <c r="F755" s="40" t="b">
        <v>0</v>
      </c>
      <c r="G755" s="40" t="inlineStr">
        <is>
          <t>FINS_GI_11 &lt;&gt; "Yes"</t>
        </is>
      </c>
      <c r="H755" s="40" t="inlineStr">
        <is>
          <t>“Pure Account Information Service Provider” (FINS_GI_11) is not “Yes”</t>
        </is>
      </c>
      <c r="I755" s="40" t="inlineStr">
        <is>
          <t>Conditional</t>
        </is>
      </c>
      <c r="J755" s="40" t="inlineStr">
        <is>
          <t>number</t>
        </is>
      </c>
      <c r="K755" s="40" t="inlineStr"/>
      <c r="L755" s="40" t="inlineStr">
        <is>
          <t>currency</t>
        </is>
      </c>
      <c r="M755" s="40" t="inlineStr"/>
      <c r="N755" s="40" t="inlineStr">
        <is>
          <t>236000</t>
        </is>
      </c>
      <c r="O755" s="40" t="inlineStr">
        <is>
          <t>0</t>
        </is>
      </c>
      <c r="P755" s="40" t="inlineStr"/>
      <c r="Q755" s="40" t="inlineStr"/>
      <c r="R755" s="40" t="inlineStr"/>
      <c r="S755" s="40" t="inlineStr"/>
      <c r="T755" s="40" t="inlineStr"/>
      <c r="U755" s="40" t="inlineStr"/>
    </row>
    <row r="756">
      <c r="A756" s="38" t="inlineStr">
        <is>
          <t>FINS_PR_755_v1</t>
        </is>
      </c>
      <c r="B756" s="39" t="inlineStr">
        <is>
          <t>Revenue Reserves:  Movement in Revenue Reserves: Dividend Paid</t>
        </is>
      </c>
      <c r="C756" s="39" t="inlineStr">
        <is>
          <t>Please insert Revenue Reserves:  Movement in Revenue Reserves: Dividend Paid in EU/EEA</t>
        </is>
      </c>
      <c r="D756" s="39" t="inlineStr">
        <is>
          <t>Capital and Reserves</t>
        </is>
      </c>
      <c r="E756" s="39" t="inlineStr">
        <is>
          <t>Prudential</t>
        </is>
      </c>
      <c r="F756" s="39" t="b">
        <v>0</v>
      </c>
      <c r="G756" s="39" t="inlineStr">
        <is>
          <t>FINS_GI_11 &lt;&gt; "Yes"</t>
        </is>
      </c>
      <c r="H756" s="39" t="inlineStr">
        <is>
          <t>“Pure Account Information Service Provider” (FINS_GI_11) is not “Yes”</t>
        </is>
      </c>
      <c r="I756" s="39" t="inlineStr">
        <is>
          <t>Conditional</t>
        </is>
      </c>
      <c r="J756" s="39" t="inlineStr">
        <is>
          <t>number</t>
        </is>
      </c>
      <c r="K756" s="39" t="inlineStr"/>
      <c r="L756" s="39" t="inlineStr">
        <is>
          <t>currency</t>
        </is>
      </c>
      <c r="M756" s="39" t="inlineStr"/>
      <c r="N756" s="39" t="inlineStr">
        <is>
          <t>236001</t>
        </is>
      </c>
      <c r="O756" s="39" t="inlineStr">
        <is>
          <t>0</t>
        </is>
      </c>
      <c r="P756" s="39" t="inlineStr"/>
      <c r="Q756" s="39" t="inlineStr"/>
      <c r="R756" s="39" t="inlineStr"/>
      <c r="S756" s="39" t="inlineStr"/>
      <c r="T756" s="39" t="inlineStr"/>
      <c r="U756" s="39" t="inlineStr"/>
    </row>
    <row r="757">
      <c r="A757" s="26" t="inlineStr">
        <is>
          <t>FINS_PR_756_v1</t>
        </is>
      </c>
      <c r="B757" s="40" t="inlineStr">
        <is>
          <t>Revenue Reserves:  Movement in Revenue Reserves: Dividend Paid</t>
        </is>
      </c>
      <c r="C757" s="40" t="inlineStr">
        <is>
          <t>Please insert Revenue Reserves:  Movement in Revenue Reserves: Dividend Paid in RoW</t>
        </is>
      </c>
      <c r="D757" s="40" t="inlineStr">
        <is>
          <t>Capital and Reserves</t>
        </is>
      </c>
      <c r="E757" s="40" t="inlineStr">
        <is>
          <t>Prudential</t>
        </is>
      </c>
      <c r="F757" s="40" t="b">
        <v>0</v>
      </c>
      <c r="G757" s="40" t="inlineStr">
        <is>
          <t>FINS_GI_11 &lt;&gt; "Yes"</t>
        </is>
      </c>
      <c r="H757" s="40" t="inlineStr">
        <is>
          <t>“Pure Account Information Service Provider” (FINS_GI_11) is not “Yes”</t>
        </is>
      </c>
      <c r="I757" s="40" t="inlineStr">
        <is>
          <t>Conditional</t>
        </is>
      </c>
      <c r="J757" s="40" t="inlineStr">
        <is>
          <t>number</t>
        </is>
      </c>
      <c r="K757" s="40" t="inlineStr"/>
      <c r="L757" s="40" t="inlineStr">
        <is>
          <t>currency</t>
        </is>
      </c>
      <c r="M757" s="40" t="inlineStr"/>
      <c r="N757" s="40" t="inlineStr">
        <is>
          <t>236002</t>
        </is>
      </c>
      <c r="O757" s="40" t="inlineStr">
        <is>
          <t>0</t>
        </is>
      </c>
      <c r="P757" s="40" t="inlineStr"/>
      <c r="Q757" s="40" t="inlineStr"/>
      <c r="R757" s="40" t="inlineStr"/>
      <c r="S757" s="40" t="inlineStr"/>
      <c r="T757" s="40" t="inlineStr"/>
      <c r="U757" s="40" t="inlineStr"/>
    </row>
    <row r="758">
      <c r="A758" s="38" t="inlineStr">
        <is>
          <t>FINS_PR_757_v1</t>
        </is>
      </c>
      <c r="B758" s="39" t="inlineStr">
        <is>
          <t>Dividends Proposed but not paid</t>
        </is>
      </c>
      <c r="C758" s="39" t="inlineStr">
        <is>
          <t>Enter Dividends Proposed but not paid in Malta</t>
        </is>
      </c>
      <c r="D758" s="39" t="inlineStr">
        <is>
          <t>Capital and Reserves</t>
        </is>
      </c>
      <c r="E758" s="39" t="inlineStr">
        <is>
          <t>Prudential</t>
        </is>
      </c>
      <c r="F758" s="39" t="b">
        <v>0</v>
      </c>
      <c r="G758" s="39" t="inlineStr">
        <is>
          <t>FINS_GI_11 &lt;&gt; "Yes"</t>
        </is>
      </c>
      <c r="H758" s="39" t="inlineStr">
        <is>
          <t>“Pure Account Information Service Provider” (FINS_GI_11) is not “Yes”</t>
        </is>
      </c>
      <c r="I758" s="39" t="inlineStr">
        <is>
          <t>Conditional</t>
        </is>
      </c>
      <c r="J758" s="39" t="inlineStr">
        <is>
          <t>number</t>
        </is>
      </c>
      <c r="K758" s="39" t="inlineStr"/>
      <c r="L758" s="39" t="inlineStr">
        <is>
          <t>currency</t>
        </is>
      </c>
      <c r="M758" s="39" t="inlineStr"/>
      <c r="N758" s="39" t="inlineStr">
        <is>
          <t>236003</t>
        </is>
      </c>
      <c r="O758" s="39" t="inlineStr">
        <is>
          <t>0</t>
        </is>
      </c>
      <c r="P758" s="39" t="inlineStr"/>
      <c r="Q758" s="39" t="inlineStr"/>
      <c r="R758" s="39" t="inlineStr"/>
      <c r="S758" s="39" t="inlineStr"/>
      <c r="T758" s="39" t="inlineStr"/>
      <c r="U758" s="39" t="inlineStr"/>
    </row>
    <row r="759">
      <c r="A759" s="26" t="inlineStr">
        <is>
          <t>FINS_PR_758_v1</t>
        </is>
      </c>
      <c r="B759" s="40" t="inlineStr">
        <is>
          <t>Dividends Proposed but not paid</t>
        </is>
      </c>
      <c r="C759" s="40" t="inlineStr">
        <is>
          <t>Enter Dividends Proposed but not paid in EU/EEA</t>
        </is>
      </c>
      <c r="D759" s="40" t="inlineStr">
        <is>
          <t>Capital and Reserves</t>
        </is>
      </c>
      <c r="E759" s="40" t="inlineStr">
        <is>
          <t>Prudential</t>
        </is>
      </c>
      <c r="F759" s="40" t="b">
        <v>0</v>
      </c>
      <c r="G759" s="40" t="inlineStr">
        <is>
          <t>FINS_GI_11 &lt;&gt; "Yes"</t>
        </is>
      </c>
      <c r="H759" s="40" t="inlineStr">
        <is>
          <t>“Pure Account Information Service Provider” (FINS_GI_11) is not “Yes”</t>
        </is>
      </c>
      <c r="I759" s="40" t="inlineStr">
        <is>
          <t>Conditional</t>
        </is>
      </c>
      <c r="J759" s="40" t="inlineStr">
        <is>
          <t>number</t>
        </is>
      </c>
      <c r="K759" s="40" t="inlineStr"/>
      <c r="L759" s="40" t="inlineStr">
        <is>
          <t>currency</t>
        </is>
      </c>
      <c r="M759" s="40" t="inlineStr"/>
      <c r="N759" s="40" t="inlineStr">
        <is>
          <t>236004</t>
        </is>
      </c>
      <c r="O759" s="40" t="inlineStr">
        <is>
          <t>0</t>
        </is>
      </c>
      <c r="P759" s="40" t="inlineStr"/>
      <c r="Q759" s="40" t="inlineStr"/>
      <c r="R759" s="40" t="inlineStr"/>
      <c r="S759" s="40" t="inlineStr"/>
      <c r="T759" s="40" t="inlineStr"/>
      <c r="U759" s="40" t="inlineStr"/>
    </row>
    <row r="760">
      <c r="A760" s="38" t="inlineStr">
        <is>
          <t>FINS_PR_759_v1</t>
        </is>
      </c>
      <c r="B760" s="39" t="inlineStr">
        <is>
          <t>Dividends Proposed but not paid</t>
        </is>
      </c>
      <c r="C760" s="39" t="inlineStr">
        <is>
          <t>Enter Dividends Proposed but not paid in RoW</t>
        </is>
      </c>
      <c r="D760" s="39" t="inlineStr">
        <is>
          <t>Capital and Reserves</t>
        </is>
      </c>
      <c r="E760" s="39" t="inlineStr">
        <is>
          <t>Prudential</t>
        </is>
      </c>
      <c r="F760" s="39" t="b">
        <v>0</v>
      </c>
      <c r="G760" s="39" t="inlineStr">
        <is>
          <t>FINS_GI_11 &lt;&gt; "Yes"</t>
        </is>
      </c>
      <c r="H760" s="39" t="inlineStr">
        <is>
          <t>“Pure Account Information Service Provider” (FINS_GI_11) is not “Yes”</t>
        </is>
      </c>
      <c r="I760" s="39" t="inlineStr">
        <is>
          <t>Conditional</t>
        </is>
      </c>
      <c r="J760" s="39" t="inlineStr">
        <is>
          <t>number</t>
        </is>
      </c>
      <c r="K760" s="39" t="inlineStr"/>
      <c r="L760" s="39" t="inlineStr">
        <is>
          <t>currency</t>
        </is>
      </c>
      <c r="M760" s="39" t="inlineStr"/>
      <c r="N760" s="39" t="inlineStr">
        <is>
          <t>236005</t>
        </is>
      </c>
      <c r="O760" s="39" t="inlineStr">
        <is>
          <t>0</t>
        </is>
      </c>
      <c r="P760" s="39" t="inlineStr"/>
      <c r="Q760" s="39" t="inlineStr"/>
      <c r="R760" s="39" t="inlineStr"/>
      <c r="S760" s="39" t="inlineStr"/>
      <c r="T760" s="39" t="inlineStr"/>
      <c r="U760" s="39" t="inlineStr"/>
    </row>
    <row r="761">
      <c r="A761" s="26" t="inlineStr">
        <is>
          <t>FINS_PR_760_v1</t>
        </is>
      </c>
      <c r="B761" s="40" t="inlineStr">
        <is>
          <t>Revenue Reserves:  Movement in Revenue Reserves: Transfer in/out of Revenue Reserves</t>
        </is>
      </c>
      <c r="C761" s="40" t="inlineStr">
        <is>
          <t>Please insert Revenue Reserves:  Movement in Revenue Reserves: Transfer in/out of Revenue Reserves</t>
        </is>
      </c>
      <c r="D761" s="40" t="inlineStr">
        <is>
          <t>Capital and Reserves</t>
        </is>
      </c>
      <c r="E761" s="40" t="inlineStr">
        <is>
          <t>Prudential</t>
        </is>
      </c>
      <c r="F761" s="40" t="b">
        <v>0</v>
      </c>
      <c r="G761" s="40" t="inlineStr">
        <is>
          <t>FINS_GI_11 &lt;&gt; "Yes"</t>
        </is>
      </c>
      <c r="H761" s="40" t="inlineStr">
        <is>
          <t>“Pure Account Information Service Provider” (FINS_GI_11) is not “Yes”</t>
        </is>
      </c>
      <c r="I761" s="40" t="inlineStr">
        <is>
          <t>Conditional</t>
        </is>
      </c>
      <c r="J761" s="40" t="inlineStr">
        <is>
          <t>number</t>
        </is>
      </c>
      <c r="K761" s="40" t="inlineStr"/>
      <c r="L761" s="40" t="inlineStr">
        <is>
          <t>currency</t>
        </is>
      </c>
      <c r="M761" s="40" t="inlineStr"/>
      <c r="N761" s="40" t="inlineStr">
        <is>
          <t>237000</t>
        </is>
      </c>
      <c r="O761" s="40" t="inlineStr"/>
      <c r="P761" s="40" t="inlineStr"/>
      <c r="Q761" s="40" t="inlineStr"/>
      <c r="R761" s="40" t="inlineStr"/>
      <c r="S761" s="40" t="inlineStr"/>
      <c r="T761" s="40" t="inlineStr"/>
      <c r="U761" s="40" t="inlineStr"/>
    </row>
    <row r="762">
      <c r="A762" s="38" t="inlineStr">
        <is>
          <t>FINS_PR_762_v1</t>
        </is>
      </c>
      <c r="B762" s="39" t="inlineStr">
        <is>
          <t>Other Reserves: Capital Contribution</t>
        </is>
      </c>
      <c r="C762" s="39" t="inlineStr">
        <is>
          <t>Other Reserves: Capital Contribution - Malta</t>
        </is>
      </c>
      <c r="D762" s="39" t="inlineStr">
        <is>
          <t>Capital and Reserves</t>
        </is>
      </c>
      <c r="E762" s="39" t="inlineStr">
        <is>
          <t>Prudential</t>
        </is>
      </c>
      <c r="F762" s="39" t="b">
        <v>0</v>
      </c>
      <c r="G762" s="39" t="inlineStr">
        <is>
          <t>FINS_GI_11 &lt;&gt; "Yes"</t>
        </is>
      </c>
      <c r="H762" s="39" t="inlineStr">
        <is>
          <t>“Pure Account Information Service Provider” (FINS_GI_11) is not “Yes”</t>
        </is>
      </c>
      <c r="I762" s="39" t="inlineStr">
        <is>
          <t>Conditional</t>
        </is>
      </c>
      <c r="J762" s="39" t="inlineStr">
        <is>
          <t>array</t>
        </is>
      </c>
      <c r="K762" s="39" t="inlineStr">
        <is>
          <t>number</t>
        </is>
      </c>
      <c r="L762" s="39" t="inlineStr">
        <is>
          <t>currency</t>
        </is>
      </c>
      <c r="M762" s="39" t="inlineStr"/>
      <c r="N762" s="39" t="inlineStr">
        <is>
          <t>239000</t>
        </is>
      </c>
      <c r="O762" s="39" t="inlineStr">
        <is>
          <t>0</t>
        </is>
      </c>
      <c r="P762" s="39" t="inlineStr"/>
      <c r="Q762" s="39" t="inlineStr"/>
      <c r="R762" s="39" t="inlineStr">
        <is>
          <t>1</t>
        </is>
      </c>
      <c r="S762" s="39" t="inlineStr"/>
      <c r="T762" s="39" t="inlineStr"/>
      <c r="U762" s="39" t="inlineStr"/>
    </row>
    <row r="763">
      <c r="A763" s="26" t="inlineStr">
        <is>
          <t>FINS_PR_763_v1</t>
        </is>
      </c>
      <c r="B763" s="40" t="inlineStr">
        <is>
          <t>Other Reserves: Capital Contribution</t>
        </is>
      </c>
      <c r="C763" s="40" t="inlineStr">
        <is>
          <t>Other Reserves: Capital Contribution - EU/EEA</t>
        </is>
      </c>
      <c r="D763" s="40" t="inlineStr">
        <is>
          <t>Capital and Reserves</t>
        </is>
      </c>
      <c r="E763" s="40" t="inlineStr">
        <is>
          <t>Prudential</t>
        </is>
      </c>
      <c r="F763" s="40" t="b">
        <v>0</v>
      </c>
      <c r="G763" s="40" t="inlineStr">
        <is>
          <t>FINS_GI_11 &lt;&gt; "Yes"</t>
        </is>
      </c>
      <c r="H763" s="40" t="inlineStr">
        <is>
          <t>“Pure Account Information Service Provider” (FINS_GI_11) is not “Yes”</t>
        </is>
      </c>
      <c r="I763" s="40" t="inlineStr">
        <is>
          <t>Conditional</t>
        </is>
      </c>
      <c r="J763" s="40" t="inlineStr">
        <is>
          <t>array</t>
        </is>
      </c>
      <c r="K763" s="40" t="inlineStr">
        <is>
          <t>number</t>
        </is>
      </c>
      <c r="L763" s="40" t="inlineStr">
        <is>
          <t>currency</t>
        </is>
      </c>
      <c r="M763" s="40" t="inlineStr"/>
      <c r="N763" s="40" t="inlineStr">
        <is>
          <t>239001</t>
        </is>
      </c>
      <c r="O763" s="40" t="inlineStr">
        <is>
          <t>0</t>
        </is>
      </c>
      <c r="P763" s="40" t="inlineStr"/>
      <c r="Q763" s="40" t="inlineStr"/>
      <c r="R763" s="40" t="inlineStr">
        <is>
          <t>1</t>
        </is>
      </c>
      <c r="S763" s="40" t="inlineStr"/>
      <c r="T763" s="40" t="inlineStr"/>
      <c r="U763" s="40" t="inlineStr"/>
    </row>
    <row r="764">
      <c r="A764" s="38" t="inlineStr">
        <is>
          <t>FINS_PR_764_v1</t>
        </is>
      </c>
      <c r="B764" s="39" t="inlineStr">
        <is>
          <t>Other Reserves: Capital Contribution</t>
        </is>
      </c>
      <c r="C764" s="39" t="inlineStr">
        <is>
          <t>Other Reserves: Capital Contribution - RoW</t>
        </is>
      </c>
      <c r="D764" s="39" t="inlineStr">
        <is>
          <t>Capital and Reserves</t>
        </is>
      </c>
      <c r="E764" s="39" t="inlineStr">
        <is>
          <t>Prudential</t>
        </is>
      </c>
      <c r="F764" s="39" t="b">
        <v>0</v>
      </c>
      <c r="G764" s="39" t="inlineStr">
        <is>
          <t>FINS_GI_11 &lt;&gt; "Yes"</t>
        </is>
      </c>
      <c r="H764" s="39" t="inlineStr">
        <is>
          <t>“Pure Account Information Service Provider” (FINS_GI_11) is not “Yes”</t>
        </is>
      </c>
      <c r="I764" s="39" t="inlineStr">
        <is>
          <t>Conditional</t>
        </is>
      </c>
      <c r="J764" s="39" t="inlineStr">
        <is>
          <t>array</t>
        </is>
      </c>
      <c r="K764" s="39" t="inlineStr">
        <is>
          <t>number</t>
        </is>
      </c>
      <c r="L764" s="39" t="inlineStr">
        <is>
          <t>currency</t>
        </is>
      </c>
      <c r="M764" s="39" t="inlineStr"/>
      <c r="N764" s="39" t="inlineStr">
        <is>
          <t>239002</t>
        </is>
      </c>
      <c r="O764" s="39" t="inlineStr">
        <is>
          <t>0</t>
        </is>
      </c>
      <c r="P764" s="39" t="inlineStr"/>
      <c r="Q764" s="39" t="inlineStr"/>
      <c r="R764" s="39" t="inlineStr">
        <is>
          <t>1</t>
        </is>
      </c>
      <c r="S764" s="39" t="inlineStr"/>
      <c r="T764" s="39" t="inlineStr"/>
      <c r="U764" s="39" t="inlineStr"/>
    </row>
    <row r="765">
      <c r="A765" s="26" t="inlineStr">
        <is>
          <t>FINS_PR_765_v1</t>
        </is>
      </c>
      <c r="B765" s="40" t="inlineStr">
        <is>
          <t>Other Reserves:  Other Reserves (included in Own Funds Calculation)</t>
        </is>
      </c>
      <c r="C765" s="40" t="inlineStr">
        <is>
          <t>Other Reserves:  Other Reserves (included in Own Funds Calculation) - Malta</t>
        </is>
      </c>
      <c r="D765" s="40" t="inlineStr">
        <is>
          <t>Capital and Reserves</t>
        </is>
      </c>
      <c r="E765" s="40" t="inlineStr">
        <is>
          <t>Prudential</t>
        </is>
      </c>
      <c r="F765" s="40" t="b">
        <v>0</v>
      </c>
      <c r="G765" s="40" t="inlineStr">
        <is>
          <t>FINS_GI_11 &lt;&gt; "Yes"</t>
        </is>
      </c>
      <c r="H765" s="40" t="inlineStr">
        <is>
          <t>“Pure Account Information Service Provider” (FINS_GI_11) is not “Yes”</t>
        </is>
      </c>
      <c r="I765" s="40" t="inlineStr">
        <is>
          <t>Conditional</t>
        </is>
      </c>
      <c r="J765" s="40" t="inlineStr">
        <is>
          <t>array</t>
        </is>
      </c>
      <c r="K765" s="40" t="inlineStr">
        <is>
          <t>number</t>
        </is>
      </c>
      <c r="L765" s="40" t="inlineStr">
        <is>
          <t>currency</t>
        </is>
      </c>
      <c r="M765" s="40" t="inlineStr"/>
      <c r="N765" s="40" t="inlineStr">
        <is>
          <t>240000</t>
        </is>
      </c>
      <c r="O765" s="40" t="inlineStr"/>
      <c r="P765" s="40" t="inlineStr"/>
      <c r="Q765" s="40" t="inlineStr"/>
      <c r="R765" s="40" t="inlineStr">
        <is>
          <t>1</t>
        </is>
      </c>
      <c r="S765" s="40" t="inlineStr"/>
      <c r="T765" s="40" t="inlineStr"/>
      <c r="U765" s="40" t="inlineStr"/>
    </row>
    <row r="766">
      <c r="A766" s="38" t="inlineStr">
        <is>
          <t>FINS_PR_766_v1</t>
        </is>
      </c>
      <c r="B766" s="39" t="inlineStr">
        <is>
          <t>Other Reserves:  Other Reserves (included in Own Funds Calculation)</t>
        </is>
      </c>
      <c r="C766" s="39" t="inlineStr">
        <is>
          <t>Other Reserves:  Other Reserves (included in Own Funds Calculation) - EU/EEA</t>
        </is>
      </c>
      <c r="D766" s="39" t="inlineStr">
        <is>
          <t>Capital and Reserves</t>
        </is>
      </c>
      <c r="E766" s="39" t="inlineStr">
        <is>
          <t>Prudential</t>
        </is>
      </c>
      <c r="F766" s="39" t="b">
        <v>0</v>
      </c>
      <c r="G766" s="39" t="inlineStr">
        <is>
          <t>FINS_GI_11 &lt;&gt; "Yes"</t>
        </is>
      </c>
      <c r="H766" s="39" t="inlineStr">
        <is>
          <t>“Pure Account Information Service Provider” (FINS_GI_11) is not “Yes”</t>
        </is>
      </c>
      <c r="I766" s="39" t="inlineStr">
        <is>
          <t>Conditional</t>
        </is>
      </c>
      <c r="J766" s="39" t="inlineStr">
        <is>
          <t>array</t>
        </is>
      </c>
      <c r="K766" s="39" t="inlineStr">
        <is>
          <t>number</t>
        </is>
      </c>
      <c r="L766" s="39" t="inlineStr">
        <is>
          <t>currency</t>
        </is>
      </c>
      <c r="M766" s="39" t="inlineStr"/>
      <c r="N766" s="39" t="inlineStr">
        <is>
          <t>240001</t>
        </is>
      </c>
      <c r="O766" s="39" t="inlineStr"/>
      <c r="P766" s="39" t="inlineStr"/>
      <c r="Q766" s="39" t="inlineStr"/>
      <c r="R766" s="39" t="inlineStr">
        <is>
          <t>1</t>
        </is>
      </c>
      <c r="S766" s="39" t="inlineStr"/>
      <c r="T766" s="39" t="inlineStr"/>
      <c r="U766" s="39" t="inlineStr"/>
    </row>
    <row r="767">
      <c r="A767" s="26" t="inlineStr">
        <is>
          <t>FINS_PR_767_v1</t>
        </is>
      </c>
      <c r="B767" s="40" t="inlineStr">
        <is>
          <t>Other Reserves:  Other Reserves (included in Own Funds Calculation)</t>
        </is>
      </c>
      <c r="C767" s="40" t="inlineStr">
        <is>
          <t>Other Reserves:  Other Reserves (included in Own Funds Calculation) - RoW</t>
        </is>
      </c>
      <c r="D767" s="40" t="inlineStr">
        <is>
          <t>Capital and Reserves</t>
        </is>
      </c>
      <c r="E767" s="40" t="inlineStr">
        <is>
          <t>Prudential</t>
        </is>
      </c>
      <c r="F767" s="40" t="b">
        <v>0</v>
      </c>
      <c r="G767" s="40" t="inlineStr">
        <is>
          <t>FINS_GI_11 &lt;&gt; "Yes"</t>
        </is>
      </c>
      <c r="H767" s="40" t="inlineStr">
        <is>
          <t>“Pure Account Information Service Provider” (FINS_GI_11) is not “Yes”</t>
        </is>
      </c>
      <c r="I767" s="40" t="inlineStr">
        <is>
          <t>Conditional</t>
        </is>
      </c>
      <c r="J767" s="40" t="inlineStr">
        <is>
          <t>array</t>
        </is>
      </c>
      <c r="K767" s="40" t="inlineStr">
        <is>
          <t>number</t>
        </is>
      </c>
      <c r="L767" s="40" t="inlineStr">
        <is>
          <t>currency</t>
        </is>
      </c>
      <c r="M767" s="40" t="inlineStr"/>
      <c r="N767" s="40" t="inlineStr">
        <is>
          <t>240002</t>
        </is>
      </c>
      <c r="O767" s="40" t="inlineStr"/>
      <c r="P767" s="40" t="inlineStr"/>
      <c r="Q767" s="40" t="inlineStr"/>
      <c r="R767" s="40" t="inlineStr">
        <is>
          <t>1</t>
        </is>
      </c>
      <c r="S767" s="40" t="inlineStr"/>
      <c r="T767" s="40" t="inlineStr"/>
      <c r="U767" s="40" t="inlineStr"/>
    </row>
    <row r="768">
      <c r="A768" s="38" t="inlineStr">
        <is>
          <t>FINS_PR_768_v1</t>
        </is>
      </c>
      <c r="B768" s="39" t="inlineStr">
        <is>
          <t>Kindly Elaborate on the Other reserves</t>
        </is>
      </c>
      <c r="C768" s="39" t="inlineStr">
        <is>
          <t>Kindly Elaborate on the reserves</t>
        </is>
      </c>
      <c r="D768" s="39" t="inlineStr">
        <is>
          <t>Capital and Reserves</t>
        </is>
      </c>
      <c r="E768" s="39" t="inlineStr">
        <is>
          <t>Prudential</t>
        </is>
      </c>
      <c r="F768" s="39" t="b">
        <v>0</v>
      </c>
      <c r="G768" s="39" t="inlineStr">
        <is>
          <t>AND(OR(FINS_PR_765 &gt; 0, FINS_PR_766 &gt; 0, FINS_PR_767 &gt; 0), FINS_GI_11 &lt;&gt; "Yes")</t>
        </is>
      </c>
      <c r="H768" s="39" t="inlineStr">
        <is>
          <t>All of these conditions must be met: At least one of these conditions must be met: “Other Reserves:  Other Reserves (included in Own Funds Calculation)” (FINS_PR_765) is greater than “0”; or “Other Reserves:  Other Reserves (included in Own Funds Calculation)” (FINS_PR_766) is greater than “0”; or “Other Reserves:  Other Reserves (included in Own Funds Calculation)” (FINS_PR_767) is greater than “0”; and “Pure Account Information Service Provider” (FINS_GI_11) is not “Yes”</t>
        </is>
      </c>
      <c r="I768" s="39" t="inlineStr">
        <is>
          <t>Conditional</t>
        </is>
      </c>
      <c r="J768" s="39" t="inlineStr">
        <is>
          <t>string</t>
        </is>
      </c>
      <c r="K768" s="39" t="inlineStr"/>
      <c r="L768" s="39" t="inlineStr"/>
      <c r="M768" s="39" t="inlineStr"/>
      <c r="N768" s="39" t="inlineStr">
        <is>
          <t>detail</t>
        </is>
      </c>
      <c r="O768" s="39" t="inlineStr"/>
      <c r="P768" s="39" t="inlineStr"/>
      <c r="Q768" s="39" t="inlineStr"/>
      <c r="R768" s="39" t="inlineStr"/>
      <c r="S768" s="39" t="inlineStr">
        <is>
          <t>0</t>
        </is>
      </c>
      <c r="T768" s="39" t="inlineStr"/>
      <c r="U768" s="39" t="inlineStr"/>
    </row>
    <row r="769">
      <c r="A769" s="26" t="inlineStr">
        <is>
          <t>FINS_PR_769_v1</t>
        </is>
      </c>
      <c r="B769" s="40" t="inlineStr">
        <is>
          <t>Other Reserves: Other Reserves (not included in Own Funds Calculation)</t>
        </is>
      </c>
      <c r="C769" s="40" t="inlineStr">
        <is>
          <t>Other Reserves: Other Reserves (not included in Own Funds Calculation) - Malta</t>
        </is>
      </c>
      <c r="D769" s="40" t="inlineStr">
        <is>
          <t>Capital and Reserves</t>
        </is>
      </c>
      <c r="E769" s="40" t="inlineStr">
        <is>
          <t>Prudential</t>
        </is>
      </c>
      <c r="F769" s="40" t="b">
        <v>0</v>
      </c>
      <c r="G769" s="40" t="inlineStr">
        <is>
          <t>FINS_GI_11 &lt;&gt; "Yes"</t>
        </is>
      </c>
      <c r="H769" s="40" t="inlineStr">
        <is>
          <t>“Pure Account Information Service Provider” (FINS_GI_11) is not “Yes”</t>
        </is>
      </c>
      <c r="I769" s="40" t="inlineStr">
        <is>
          <t>Conditional</t>
        </is>
      </c>
      <c r="J769" s="40" t="inlineStr">
        <is>
          <t>array</t>
        </is>
      </c>
      <c r="K769" s="40" t="inlineStr">
        <is>
          <t>number</t>
        </is>
      </c>
      <c r="L769" s="40" t="inlineStr">
        <is>
          <t>currency</t>
        </is>
      </c>
      <c r="M769" s="40" t="inlineStr"/>
      <c r="N769" s="40" t="inlineStr">
        <is>
          <t>241000</t>
        </is>
      </c>
      <c r="O769" s="40" t="inlineStr"/>
      <c r="P769" s="40" t="inlineStr"/>
      <c r="Q769" s="40" t="inlineStr"/>
      <c r="R769" s="40" t="inlineStr">
        <is>
          <t>1</t>
        </is>
      </c>
      <c r="S769" s="40" t="inlineStr"/>
      <c r="T769" s="40" t="inlineStr"/>
      <c r="U769" s="40" t="inlineStr"/>
    </row>
    <row r="770">
      <c r="A770" s="38" t="inlineStr">
        <is>
          <t>FINS_PR_770_v1</t>
        </is>
      </c>
      <c r="B770" s="39" t="inlineStr">
        <is>
          <t>Other Reserves: Other Reserves (not included in Own Funds Calculation)</t>
        </is>
      </c>
      <c r="C770" s="39" t="inlineStr">
        <is>
          <t>Other Reserves: Other Reserves (not included in Own Funds Calculation) - EU/EEA</t>
        </is>
      </c>
      <c r="D770" s="39" t="inlineStr">
        <is>
          <t>Capital and Reserves</t>
        </is>
      </c>
      <c r="E770" s="39" t="inlineStr">
        <is>
          <t>Prudential</t>
        </is>
      </c>
      <c r="F770" s="39" t="b">
        <v>0</v>
      </c>
      <c r="G770" s="39" t="inlineStr">
        <is>
          <t>FINS_GI_11 &lt;&gt; "Yes"</t>
        </is>
      </c>
      <c r="H770" s="39" t="inlineStr">
        <is>
          <t>“Pure Account Information Service Provider” (FINS_GI_11) is not “Yes”</t>
        </is>
      </c>
      <c r="I770" s="39" t="inlineStr">
        <is>
          <t>Conditional</t>
        </is>
      </c>
      <c r="J770" s="39" t="inlineStr">
        <is>
          <t>array</t>
        </is>
      </c>
      <c r="K770" s="39" t="inlineStr">
        <is>
          <t>number</t>
        </is>
      </c>
      <c r="L770" s="39" t="inlineStr">
        <is>
          <t>currency</t>
        </is>
      </c>
      <c r="M770" s="39" t="inlineStr"/>
      <c r="N770" s="39" t="inlineStr">
        <is>
          <t>241001</t>
        </is>
      </c>
      <c r="O770" s="39" t="inlineStr"/>
      <c r="P770" s="39" t="inlineStr"/>
      <c r="Q770" s="39" t="inlineStr"/>
      <c r="R770" s="39" t="inlineStr">
        <is>
          <t>1</t>
        </is>
      </c>
      <c r="S770" s="39" t="inlineStr"/>
      <c r="T770" s="39" t="inlineStr"/>
      <c r="U770" s="39" t="inlineStr"/>
    </row>
    <row r="771">
      <c r="A771" s="26" t="inlineStr">
        <is>
          <t>FINS_PR_771_v1</t>
        </is>
      </c>
      <c r="B771" s="40" t="inlineStr">
        <is>
          <t>Other Reserves: Other Reserves (not included in Own Funds Calculation)</t>
        </is>
      </c>
      <c r="C771" s="40" t="inlineStr">
        <is>
          <t>Other Reserves: Other Reserves (not included in Own Funds Calculation) - RoW</t>
        </is>
      </c>
      <c r="D771" s="40" t="inlineStr">
        <is>
          <t>Capital and Reserves</t>
        </is>
      </c>
      <c r="E771" s="40" t="inlineStr">
        <is>
          <t>Prudential</t>
        </is>
      </c>
      <c r="F771" s="40" t="b">
        <v>0</v>
      </c>
      <c r="G771" s="40" t="inlineStr">
        <is>
          <t>FINS_GI_11 &lt;&gt; "Yes"</t>
        </is>
      </c>
      <c r="H771" s="40" t="inlineStr">
        <is>
          <t>“Pure Account Information Service Provider” (FINS_GI_11) is not “Yes”</t>
        </is>
      </c>
      <c r="I771" s="40" t="inlineStr">
        <is>
          <t>Conditional</t>
        </is>
      </c>
      <c r="J771" s="40" t="inlineStr">
        <is>
          <t>array</t>
        </is>
      </c>
      <c r="K771" s="40" t="inlineStr">
        <is>
          <t>number</t>
        </is>
      </c>
      <c r="L771" s="40" t="inlineStr">
        <is>
          <t>currency</t>
        </is>
      </c>
      <c r="M771" s="40" t="inlineStr"/>
      <c r="N771" s="40" t="inlineStr">
        <is>
          <t>241002</t>
        </is>
      </c>
      <c r="O771" s="40" t="inlineStr"/>
      <c r="P771" s="40" t="inlineStr"/>
      <c r="Q771" s="40" t="inlineStr"/>
      <c r="R771" s="40" t="inlineStr">
        <is>
          <t>1</t>
        </is>
      </c>
      <c r="S771" s="40" t="inlineStr"/>
      <c r="T771" s="40" t="inlineStr"/>
      <c r="U771" s="40" t="inlineStr"/>
    </row>
    <row r="772">
      <c r="A772" s="38" t="inlineStr">
        <is>
          <t>FINS_PR_772_v1</t>
        </is>
      </c>
      <c r="B772" s="39" t="inlineStr">
        <is>
          <t>Kindly Elaborate on the reserves</t>
        </is>
      </c>
      <c r="C772" s="39" t="inlineStr">
        <is>
          <t>Kindly Elaborate on the reserves</t>
        </is>
      </c>
      <c r="D772" s="39" t="inlineStr">
        <is>
          <t>Capital and Reserves</t>
        </is>
      </c>
      <c r="E772" s="39" t="inlineStr">
        <is>
          <t>Prudential</t>
        </is>
      </c>
      <c r="F772" s="39" t="b">
        <v>0</v>
      </c>
      <c r="G772" s="39" t="inlineStr">
        <is>
          <t>AND(OR(FINS_PR_769 &gt; 0, FINS_PR_770 &gt; 0, FINS_PR_771 &gt; 0), FINS_GI_11 &lt;&gt; "Yes")</t>
        </is>
      </c>
      <c r="H772" s="39" t="inlineStr">
        <is>
          <t>All of these conditions must be met: At least one of these conditions must be met: “Other Reserves: Other Reserves (not included in Own Funds Calculation)” (FINS_PR_769) is greater than “0”; or “Other Reserves: Other Reserves (not included in Own Funds Calculation)” (FINS_PR_770) is greater than “0”; or “Other Reserves: Other Reserves (not included in Own Funds Calculation)” (FINS_PR_771) is greater than “0”; and “Pure Account Information Service Provider” (FINS_GI_11) is not “Yes”</t>
        </is>
      </c>
      <c r="I772" s="39" t="inlineStr">
        <is>
          <t>Conditional</t>
        </is>
      </c>
      <c r="J772" s="39" t="inlineStr">
        <is>
          <t>string</t>
        </is>
      </c>
      <c r="K772" s="39" t="inlineStr"/>
      <c r="L772" s="39" t="inlineStr"/>
      <c r="M772" s="39" t="inlineStr"/>
      <c r="N772" s="39" t="inlineStr">
        <is>
          <t>detail</t>
        </is>
      </c>
      <c r="O772" s="39" t="inlineStr"/>
      <c r="P772" s="39" t="inlineStr"/>
      <c r="Q772" s="39" t="inlineStr"/>
      <c r="R772" s="39" t="inlineStr"/>
      <c r="S772" s="39" t="inlineStr">
        <is>
          <t>0</t>
        </is>
      </c>
      <c r="T772" s="39" t="inlineStr"/>
      <c r="U772" s="39" t="inlineStr"/>
    </row>
    <row r="773">
      <c r="A773" s="26" t="inlineStr">
        <is>
          <t>FINS_PR_773_v1</t>
        </is>
      </c>
      <c r="B773" s="40" t="inlineStr">
        <is>
          <t>Minority Interest</t>
        </is>
      </c>
      <c r="C773" s="40" t="inlineStr">
        <is>
          <t>Minority Interest - Malta</t>
        </is>
      </c>
      <c r="D773" s="40" t="inlineStr">
        <is>
          <t>Capital and Reserves</t>
        </is>
      </c>
      <c r="E773" s="40" t="inlineStr">
        <is>
          <t>Prudential</t>
        </is>
      </c>
      <c r="F773" s="40" t="b">
        <v>0</v>
      </c>
      <c r="G773" s="40" t="inlineStr">
        <is>
          <t>FINS_GI_11 &lt;&gt; "Yes"</t>
        </is>
      </c>
      <c r="H773" s="40" t="inlineStr">
        <is>
          <t>“Pure Account Information Service Provider” (FINS_GI_11) is not “Yes”</t>
        </is>
      </c>
      <c r="I773" s="40" t="inlineStr">
        <is>
          <t>Conditional</t>
        </is>
      </c>
      <c r="J773" s="40" t="inlineStr">
        <is>
          <t>array</t>
        </is>
      </c>
      <c r="K773" s="40" t="inlineStr">
        <is>
          <t>number</t>
        </is>
      </c>
      <c r="L773" s="40" t="inlineStr">
        <is>
          <t>currency</t>
        </is>
      </c>
      <c r="M773" s="40" t="inlineStr"/>
      <c r="N773" s="40" t="inlineStr">
        <is>
          <t>242000</t>
        </is>
      </c>
      <c r="O773" s="40" t="inlineStr"/>
      <c r="P773" s="40" t="inlineStr"/>
      <c r="Q773" s="40" t="inlineStr"/>
      <c r="R773" s="40" t="inlineStr">
        <is>
          <t>1</t>
        </is>
      </c>
      <c r="S773" s="40" t="inlineStr"/>
      <c r="T773" s="40" t="inlineStr"/>
      <c r="U773" s="40" t="inlineStr"/>
    </row>
    <row r="774">
      <c r="A774" s="38" t="inlineStr">
        <is>
          <t>FINS_PR_774_v1</t>
        </is>
      </c>
      <c r="B774" s="39" t="inlineStr">
        <is>
          <t>Minority Interest</t>
        </is>
      </c>
      <c r="C774" s="39" t="inlineStr">
        <is>
          <t>Minority Interest - EU/EEA</t>
        </is>
      </c>
      <c r="D774" s="39" t="inlineStr">
        <is>
          <t>Capital and Reserves</t>
        </is>
      </c>
      <c r="E774" s="39" t="inlineStr">
        <is>
          <t>Prudential</t>
        </is>
      </c>
      <c r="F774" s="39" t="b">
        <v>0</v>
      </c>
      <c r="G774" s="39" t="inlineStr">
        <is>
          <t>FINS_GI_11 &lt;&gt; "Yes"</t>
        </is>
      </c>
      <c r="H774" s="39" t="inlineStr">
        <is>
          <t>“Pure Account Information Service Provider” (FINS_GI_11) is not “Yes”</t>
        </is>
      </c>
      <c r="I774" s="39" t="inlineStr">
        <is>
          <t>Conditional</t>
        </is>
      </c>
      <c r="J774" s="39" t="inlineStr">
        <is>
          <t>array</t>
        </is>
      </c>
      <c r="K774" s="39" t="inlineStr">
        <is>
          <t>number</t>
        </is>
      </c>
      <c r="L774" s="39" t="inlineStr">
        <is>
          <t>currency</t>
        </is>
      </c>
      <c r="M774" s="39" t="inlineStr"/>
      <c r="N774" s="39" t="inlineStr">
        <is>
          <t>242001</t>
        </is>
      </c>
      <c r="O774" s="39" t="inlineStr"/>
      <c r="P774" s="39" t="inlineStr"/>
      <c r="Q774" s="39" t="inlineStr"/>
      <c r="R774" s="39" t="inlineStr">
        <is>
          <t>1</t>
        </is>
      </c>
      <c r="S774" s="39" t="inlineStr"/>
      <c r="T774" s="39" t="inlineStr"/>
      <c r="U774" s="39" t="inlineStr"/>
    </row>
    <row r="775">
      <c r="A775" s="26" t="inlineStr">
        <is>
          <t>FINS_PR_775_v1</t>
        </is>
      </c>
      <c r="B775" s="40" t="inlineStr">
        <is>
          <t>Minority Interest</t>
        </is>
      </c>
      <c r="C775" s="40" t="inlineStr">
        <is>
          <t>Minority Interest - RoW</t>
        </is>
      </c>
      <c r="D775" s="40" t="inlineStr">
        <is>
          <t>Capital and Reserves</t>
        </is>
      </c>
      <c r="E775" s="40" t="inlineStr">
        <is>
          <t>Prudential</t>
        </is>
      </c>
      <c r="F775" s="40" t="b">
        <v>0</v>
      </c>
      <c r="G775" s="40" t="inlineStr">
        <is>
          <t>FINS_GI_11 &lt;&gt; "Yes"</t>
        </is>
      </c>
      <c r="H775" s="40" t="inlineStr">
        <is>
          <t>“Pure Account Information Service Provider” (FINS_GI_11) is not “Yes”</t>
        </is>
      </c>
      <c r="I775" s="40" t="inlineStr">
        <is>
          <t>Conditional</t>
        </is>
      </c>
      <c r="J775" s="40" t="inlineStr">
        <is>
          <t>array</t>
        </is>
      </c>
      <c r="K775" s="40" t="inlineStr">
        <is>
          <t>number</t>
        </is>
      </c>
      <c r="L775" s="40" t="inlineStr">
        <is>
          <t>currency</t>
        </is>
      </c>
      <c r="M775" s="40" t="inlineStr"/>
      <c r="N775" s="40" t="inlineStr">
        <is>
          <t>242002</t>
        </is>
      </c>
      <c r="O775" s="40" t="inlineStr"/>
      <c r="P775" s="40" t="inlineStr"/>
      <c r="Q775" s="40" t="inlineStr"/>
      <c r="R775" s="40" t="inlineStr">
        <is>
          <t>1</t>
        </is>
      </c>
      <c r="S775" s="40" t="inlineStr"/>
      <c r="T775" s="40" t="inlineStr"/>
      <c r="U775" s="40" t="inlineStr"/>
    </row>
    <row r="776">
      <c r="A776" s="38" t="inlineStr">
        <is>
          <t>FINS_PR_1375_v1</t>
        </is>
      </c>
      <c r="B776" s="39" t="inlineStr">
        <is>
          <t>Initial capital requirements (listed in the license letter)</t>
        </is>
      </c>
      <c r="C776" s="39" t="inlineStr">
        <is>
          <t>Please insert the initial capital requirements that the institutions needs, this is stated in the license letter</t>
        </is>
      </c>
      <c r="D776" s="39" t="inlineStr">
        <is>
          <t>Capital and Reserves</t>
        </is>
      </c>
      <c r="E776" s="39" t="inlineStr">
        <is>
          <t>Prudential</t>
        </is>
      </c>
      <c r="F776" s="39" t="b">
        <v>1</v>
      </c>
      <c r="G776" s="39" t="inlineStr">
        <is>
          <t>FINS_GI_1 IS NOT NULL</t>
        </is>
      </c>
      <c r="H776" s="39" t="inlineStr">
        <is>
          <t>“Document Type” (FINS_GI_1) has been answered</t>
        </is>
      </c>
      <c r="I776" s="39" t="inlineStr">
        <is>
          <t>Conditional</t>
        </is>
      </c>
      <c r="J776" s="39" t="inlineStr">
        <is>
          <t>number</t>
        </is>
      </c>
      <c r="K776" s="39" t="inlineStr"/>
      <c r="L776" s="39" t="inlineStr">
        <is>
          <t>currency</t>
        </is>
      </c>
      <c r="M776" s="39" t="inlineStr"/>
      <c r="N776" s="39" t="inlineStr">
        <is>
          <t>25000</t>
        </is>
      </c>
      <c r="O776" s="39" t="inlineStr">
        <is>
          <t>1</t>
        </is>
      </c>
      <c r="P776" s="39" t="inlineStr"/>
      <c r="Q776" s="39" t="inlineStr"/>
      <c r="R776" s="39" t="inlineStr"/>
      <c r="S776" s="39" t="inlineStr"/>
      <c r="T776" s="39" t="inlineStr"/>
      <c r="U776" s="39" t="inlineStr"/>
    </row>
    <row r="777">
      <c r="A777" s="26" t="inlineStr">
        <is>
          <t>FINS_PR_776_v1</t>
        </is>
      </c>
      <c r="B777" s="40" t="inlineStr">
        <is>
          <t>Insert the amount of any contingent assets</t>
        </is>
      </c>
      <c r="C777" s="40" t="inlineStr">
        <is>
          <t>Insert the amount of any contingent assets - Malta</t>
        </is>
      </c>
      <c r="D777" s="40" t="inlineStr">
        <is>
          <t>Others - Contingent Items</t>
        </is>
      </c>
      <c r="E777" s="40" t="inlineStr">
        <is>
          <t>Prudential</t>
        </is>
      </c>
      <c r="F777" s="40" t="b">
        <v>0</v>
      </c>
      <c r="G777" s="40" t="inlineStr">
        <is>
          <t>FINS_GI_11 &lt;&gt; "Yes"</t>
        </is>
      </c>
      <c r="H777" s="40" t="inlineStr">
        <is>
          <t>“Pure Account Information Service Provider” (FINS_GI_11) is not “Yes”</t>
        </is>
      </c>
      <c r="I777" s="40" t="inlineStr">
        <is>
          <t>Conditional</t>
        </is>
      </c>
      <c r="J777" s="40" t="inlineStr">
        <is>
          <t>array</t>
        </is>
      </c>
      <c r="K777" s="40" t="inlineStr">
        <is>
          <t>number</t>
        </is>
      </c>
      <c r="L777" s="40" t="inlineStr">
        <is>
          <t>currency</t>
        </is>
      </c>
      <c r="M777" s="40" t="inlineStr"/>
      <c r="N777" s="40" t="inlineStr">
        <is>
          <t>243000</t>
        </is>
      </c>
      <c r="O777" s="40" t="inlineStr">
        <is>
          <t>0</t>
        </is>
      </c>
      <c r="P777" s="40" t="inlineStr"/>
      <c r="Q777" s="40" t="inlineStr"/>
      <c r="R777" s="40" t="inlineStr">
        <is>
          <t>1</t>
        </is>
      </c>
      <c r="S777" s="40" t="inlineStr"/>
      <c r="T777" s="40" t="inlineStr"/>
      <c r="U777" s="40" t="inlineStr"/>
    </row>
    <row r="778">
      <c r="A778" s="38" t="inlineStr">
        <is>
          <t>FINS_PR_777_v1</t>
        </is>
      </c>
      <c r="B778" s="39" t="inlineStr">
        <is>
          <t>Insert the amount of any contingent assets</t>
        </is>
      </c>
      <c r="C778" s="39" t="inlineStr">
        <is>
          <t>Insert the amount of any contingent assets - EU/EEA</t>
        </is>
      </c>
      <c r="D778" s="39" t="inlineStr">
        <is>
          <t>Others - Contingent Items</t>
        </is>
      </c>
      <c r="E778" s="39" t="inlineStr">
        <is>
          <t>Prudential</t>
        </is>
      </c>
      <c r="F778" s="39" t="b">
        <v>0</v>
      </c>
      <c r="G778" s="39" t="inlineStr">
        <is>
          <t>FINS_GI_11 &lt;&gt; "Yes"</t>
        </is>
      </c>
      <c r="H778" s="39" t="inlineStr">
        <is>
          <t>“Pure Account Information Service Provider” (FINS_GI_11) is not “Yes”</t>
        </is>
      </c>
      <c r="I778" s="39" t="inlineStr">
        <is>
          <t>Conditional</t>
        </is>
      </c>
      <c r="J778" s="39" t="inlineStr">
        <is>
          <t>array</t>
        </is>
      </c>
      <c r="K778" s="39" t="inlineStr">
        <is>
          <t>number</t>
        </is>
      </c>
      <c r="L778" s="39" t="inlineStr">
        <is>
          <t>currency</t>
        </is>
      </c>
      <c r="M778" s="39" t="inlineStr"/>
      <c r="N778" s="39" t="inlineStr">
        <is>
          <t>243001</t>
        </is>
      </c>
      <c r="O778" s="39" t="inlineStr">
        <is>
          <t>0</t>
        </is>
      </c>
      <c r="P778" s="39" t="inlineStr"/>
      <c r="Q778" s="39" t="inlineStr"/>
      <c r="R778" s="39" t="inlineStr">
        <is>
          <t>1</t>
        </is>
      </c>
      <c r="S778" s="39" t="inlineStr"/>
      <c r="T778" s="39" t="inlineStr"/>
      <c r="U778" s="39" t="inlineStr"/>
    </row>
    <row r="779">
      <c r="A779" s="26" t="inlineStr">
        <is>
          <t>FINS_PR_778_v1</t>
        </is>
      </c>
      <c r="B779" s="40" t="inlineStr">
        <is>
          <t>Insert the amount of any contingent assets</t>
        </is>
      </c>
      <c r="C779" s="40" t="inlineStr">
        <is>
          <t>Insert the amount of any contingent assets - RoW</t>
        </is>
      </c>
      <c r="D779" s="40" t="inlineStr">
        <is>
          <t>Others - Contingent Items</t>
        </is>
      </c>
      <c r="E779" s="40" t="inlineStr">
        <is>
          <t>Prudential</t>
        </is>
      </c>
      <c r="F779" s="40" t="b">
        <v>0</v>
      </c>
      <c r="G779" s="40" t="inlineStr">
        <is>
          <t>FINS_GI_11 &lt;&gt; "Yes"</t>
        </is>
      </c>
      <c r="H779" s="40" t="inlineStr">
        <is>
          <t>“Pure Account Information Service Provider” (FINS_GI_11) is not “Yes”</t>
        </is>
      </c>
      <c r="I779" s="40" t="inlineStr">
        <is>
          <t>Conditional</t>
        </is>
      </c>
      <c r="J779" s="40" t="inlineStr">
        <is>
          <t>array</t>
        </is>
      </c>
      <c r="K779" s="40" t="inlineStr">
        <is>
          <t>number</t>
        </is>
      </c>
      <c r="L779" s="40" t="inlineStr">
        <is>
          <t>currency</t>
        </is>
      </c>
      <c r="M779" s="40" t="inlineStr"/>
      <c r="N779" s="40" t="inlineStr">
        <is>
          <t>243002</t>
        </is>
      </c>
      <c r="O779" s="40" t="inlineStr">
        <is>
          <t>0</t>
        </is>
      </c>
      <c r="P779" s="40" t="inlineStr"/>
      <c r="Q779" s="40" t="inlineStr"/>
      <c r="R779" s="40" t="inlineStr">
        <is>
          <t>1</t>
        </is>
      </c>
      <c r="S779" s="40" t="inlineStr"/>
      <c r="T779" s="40" t="inlineStr"/>
      <c r="U779" s="40" t="inlineStr"/>
    </row>
    <row r="780">
      <c r="A780" s="38" t="inlineStr">
        <is>
          <t>FINS_PR_779_v1</t>
        </is>
      </c>
      <c r="B780" s="39" t="inlineStr">
        <is>
          <t>Insert the amount of any contingent liabilities</t>
        </is>
      </c>
      <c r="C780" s="39" t="inlineStr">
        <is>
          <t>Insert the amount of any contingent liabilities - Malta</t>
        </is>
      </c>
      <c r="D780" s="39" t="inlineStr">
        <is>
          <t>Others - Contingent Items</t>
        </is>
      </c>
      <c r="E780" s="39" t="inlineStr">
        <is>
          <t>Prudential</t>
        </is>
      </c>
      <c r="F780" s="39" t="b">
        <v>0</v>
      </c>
      <c r="G780" s="39" t="inlineStr">
        <is>
          <t>FINS_GI_11 &lt;&gt; "Yes"</t>
        </is>
      </c>
      <c r="H780" s="39" t="inlineStr">
        <is>
          <t>“Pure Account Information Service Provider” (FINS_GI_11) is not “Yes”</t>
        </is>
      </c>
      <c r="I780" s="39" t="inlineStr">
        <is>
          <t>Conditional</t>
        </is>
      </c>
      <c r="J780" s="39" t="inlineStr">
        <is>
          <t>array</t>
        </is>
      </c>
      <c r="K780" s="39" t="inlineStr">
        <is>
          <t>number</t>
        </is>
      </c>
      <c r="L780" s="39" t="inlineStr">
        <is>
          <t>currency</t>
        </is>
      </c>
      <c r="M780" s="39" t="inlineStr"/>
      <c r="N780" s="39" t="inlineStr">
        <is>
          <t>244000</t>
        </is>
      </c>
      <c r="O780" s="39" t="inlineStr">
        <is>
          <t>0</t>
        </is>
      </c>
      <c r="P780" s="39" t="inlineStr"/>
      <c r="Q780" s="39" t="inlineStr"/>
      <c r="R780" s="39" t="inlineStr">
        <is>
          <t>1</t>
        </is>
      </c>
      <c r="S780" s="39" t="inlineStr"/>
      <c r="T780" s="39" t="inlineStr"/>
      <c r="U780" s="39" t="inlineStr"/>
    </row>
    <row r="781">
      <c r="A781" s="26" t="inlineStr">
        <is>
          <t>FINS_PR_780_v1</t>
        </is>
      </c>
      <c r="B781" s="40" t="inlineStr">
        <is>
          <t>Insert the amount of any contingent liabilities</t>
        </is>
      </c>
      <c r="C781" s="40" t="inlineStr">
        <is>
          <t>Insert the amount of any contingent liabilities - EU/EEA</t>
        </is>
      </c>
      <c r="D781" s="40" t="inlineStr">
        <is>
          <t>Others - Contingent Items</t>
        </is>
      </c>
      <c r="E781" s="40" t="inlineStr">
        <is>
          <t>Prudential</t>
        </is>
      </c>
      <c r="F781" s="40" t="b">
        <v>0</v>
      </c>
      <c r="G781" s="40" t="inlineStr">
        <is>
          <t>FINS_GI_11 &lt;&gt; "Yes"</t>
        </is>
      </c>
      <c r="H781" s="40" t="inlineStr">
        <is>
          <t>“Pure Account Information Service Provider” (FINS_GI_11) is not “Yes”</t>
        </is>
      </c>
      <c r="I781" s="40" t="inlineStr">
        <is>
          <t>Conditional</t>
        </is>
      </c>
      <c r="J781" s="40" t="inlineStr">
        <is>
          <t>array</t>
        </is>
      </c>
      <c r="K781" s="40" t="inlineStr">
        <is>
          <t>number</t>
        </is>
      </c>
      <c r="L781" s="40" t="inlineStr">
        <is>
          <t>currency</t>
        </is>
      </c>
      <c r="M781" s="40" t="inlineStr"/>
      <c r="N781" s="40" t="inlineStr">
        <is>
          <t>244001</t>
        </is>
      </c>
      <c r="O781" s="40" t="inlineStr">
        <is>
          <t>0</t>
        </is>
      </c>
      <c r="P781" s="40" t="inlineStr"/>
      <c r="Q781" s="40" t="inlineStr"/>
      <c r="R781" s="40" t="inlineStr">
        <is>
          <t>1</t>
        </is>
      </c>
      <c r="S781" s="40" t="inlineStr"/>
      <c r="T781" s="40" t="inlineStr"/>
      <c r="U781" s="40" t="inlineStr"/>
    </row>
    <row r="782">
      <c r="A782" s="38" t="inlineStr">
        <is>
          <t>FINS_PR_781_v1</t>
        </is>
      </c>
      <c r="B782" s="39" t="inlineStr">
        <is>
          <t>Insert the amount of any contingent liabilities</t>
        </is>
      </c>
      <c r="C782" s="39" t="inlineStr">
        <is>
          <t>Insert the amount of any contingent liabilities - RoW</t>
        </is>
      </c>
      <c r="D782" s="39" t="inlineStr">
        <is>
          <t>Others - Contingent Items</t>
        </is>
      </c>
      <c r="E782" s="39" t="inlineStr">
        <is>
          <t>Prudential</t>
        </is>
      </c>
      <c r="F782" s="39" t="b">
        <v>0</v>
      </c>
      <c r="G782" s="39" t="inlineStr">
        <is>
          <t>FINS_GI_11 &lt;&gt; "Yes"</t>
        </is>
      </c>
      <c r="H782" s="39" t="inlineStr">
        <is>
          <t>“Pure Account Information Service Provider” (FINS_GI_11) is not “Yes”</t>
        </is>
      </c>
      <c r="I782" s="39" t="inlineStr">
        <is>
          <t>Conditional</t>
        </is>
      </c>
      <c r="J782" s="39" t="inlineStr">
        <is>
          <t>array</t>
        </is>
      </c>
      <c r="K782" s="39" t="inlineStr">
        <is>
          <t>number</t>
        </is>
      </c>
      <c r="L782" s="39" t="inlineStr">
        <is>
          <t>currency</t>
        </is>
      </c>
      <c r="M782" s="39" t="inlineStr"/>
      <c r="N782" s="39" t="inlineStr">
        <is>
          <t>244002</t>
        </is>
      </c>
      <c r="O782" s="39" t="inlineStr">
        <is>
          <t>0</t>
        </is>
      </c>
      <c r="P782" s="39" t="inlineStr"/>
      <c r="Q782" s="39" t="inlineStr"/>
      <c r="R782" s="39" t="inlineStr">
        <is>
          <t>1</t>
        </is>
      </c>
      <c r="S782" s="39" t="inlineStr"/>
      <c r="T782" s="39" t="inlineStr"/>
      <c r="U782" s="39" t="inlineStr"/>
    </row>
    <row r="783">
      <c r="A783" s="26" t="inlineStr">
        <is>
          <t>FINS_PR_782_v1</t>
        </is>
      </c>
      <c r="B783" s="40" t="inlineStr">
        <is>
          <t>CET1 Capital deducted from Own Funds Calculation</t>
        </is>
      </c>
      <c r="C783" s="40" t="inlineStr">
        <is>
          <t>Please insert CET1 Capital deducted from Own Funds Calculation</t>
        </is>
      </c>
      <c r="D783" s="40" t="inlineStr">
        <is>
          <t>Own Funds Deductions</t>
        </is>
      </c>
      <c r="E783" s="40" t="inlineStr">
        <is>
          <t>Prudential</t>
        </is>
      </c>
      <c r="F783" s="40" t="b">
        <v>0</v>
      </c>
      <c r="G783" s="40" t="inlineStr">
        <is>
          <t>FINS_GI_11 &lt;&gt; "Yes"</t>
        </is>
      </c>
      <c r="H783" s="40" t="inlineStr">
        <is>
          <t>“Pure Account Information Service Provider” (FINS_GI_11) is not “Yes”</t>
        </is>
      </c>
      <c r="I783" s="40" t="inlineStr">
        <is>
          <t>Conditional</t>
        </is>
      </c>
      <c r="J783" s="40" t="inlineStr">
        <is>
          <t>number</t>
        </is>
      </c>
      <c r="K783" s="40" t="inlineStr"/>
      <c r="L783" s="40" t="inlineStr">
        <is>
          <t>currency</t>
        </is>
      </c>
      <c r="M783" s="40" t="inlineStr"/>
      <c r="N783" s="40" t="inlineStr">
        <is>
          <t>245000</t>
        </is>
      </c>
      <c r="O783" s="40" t="inlineStr">
        <is>
          <t>0</t>
        </is>
      </c>
      <c r="P783" s="40" t="inlineStr"/>
      <c r="Q783" s="40" t="inlineStr"/>
      <c r="R783" s="40" t="inlineStr"/>
      <c r="S783" s="40" t="inlineStr"/>
      <c r="T783" s="40" t="inlineStr"/>
      <c r="U783" s="40" t="inlineStr"/>
    </row>
    <row r="784">
      <c r="A784" s="38" t="inlineStr">
        <is>
          <t>FINS_PR_783_v1</t>
        </is>
      </c>
      <c r="B784" s="39" t="inlineStr">
        <is>
          <t>AT1 Capital deducted from Own Funds Calculation</t>
        </is>
      </c>
      <c r="C784" s="39" t="inlineStr">
        <is>
          <t>Please insert AT1 Capital deducted from Own Funds Calculation</t>
        </is>
      </c>
      <c r="D784" s="39" t="inlineStr">
        <is>
          <t>Own Funds Deductions</t>
        </is>
      </c>
      <c r="E784" s="39" t="inlineStr">
        <is>
          <t>Prudential</t>
        </is>
      </c>
      <c r="F784" s="39" t="b">
        <v>0</v>
      </c>
      <c r="G784" s="39" t="inlineStr">
        <is>
          <t>FINS_GI_11 &lt;&gt; "Yes"</t>
        </is>
      </c>
      <c r="H784" s="39" t="inlineStr">
        <is>
          <t>“Pure Account Information Service Provider” (FINS_GI_11) is not “Yes”</t>
        </is>
      </c>
      <c r="I784" s="39" t="inlineStr">
        <is>
          <t>Conditional</t>
        </is>
      </c>
      <c r="J784" s="39" t="inlineStr">
        <is>
          <t>number</t>
        </is>
      </c>
      <c r="K784" s="39" t="inlineStr"/>
      <c r="L784" s="39" t="inlineStr">
        <is>
          <t>currency</t>
        </is>
      </c>
      <c r="M784" s="39" t="inlineStr"/>
      <c r="N784" s="39" t="inlineStr">
        <is>
          <t>246000</t>
        </is>
      </c>
      <c r="O784" s="39" t="inlineStr">
        <is>
          <t>0</t>
        </is>
      </c>
      <c r="P784" s="39" t="inlineStr"/>
      <c r="Q784" s="39" t="inlineStr"/>
      <c r="R784" s="39" t="inlineStr"/>
      <c r="S784" s="39" t="inlineStr"/>
      <c r="T784" s="39" t="inlineStr"/>
      <c r="U784" s="39" t="inlineStr"/>
    </row>
    <row r="785">
      <c r="A785" s="26" t="inlineStr">
        <is>
          <t>FINS_PR_784_v1</t>
        </is>
      </c>
      <c r="B785" s="40" t="inlineStr">
        <is>
          <t>T2 Capital deducted from Own Funds Calculation</t>
        </is>
      </c>
      <c r="C785" s="40" t="inlineStr">
        <is>
          <t>Please insert T2 Capital deducted from Own Funds Calculation</t>
        </is>
      </c>
      <c r="D785" s="40" t="inlineStr">
        <is>
          <t>Own Funds Deductions</t>
        </is>
      </c>
      <c r="E785" s="40" t="inlineStr">
        <is>
          <t>Prudential</t>
        </is>
      </c>
      <c r="F785" s="40" t="b">
        <v>0</v>
      </c>
      <c r="G785" s="40" t="inlineStr">
        <is>
          <t>FINS_GI_11 &lt;&gt; "Yes"</t>
        </is>
      </c>
      <c r="H785" s="40" t="inlineStr">
        <is>
          <t>“Pure Account Information Service Provider” (FINS_GI_11) is not “Yes”</t>
        </is>
      </c>
      <c r="I785" s="40" t="inlineStr">
        <is>
          <t>Conditional</t>
        </is>
      </c>
      <c r="J785" s="40" t="inlineStr">
        <is>
          <t>number</t>
        </is>
      </c>
      <c r="K785" s="40" t="inlineStr"/>
      <c r="L785" s="40" t="inlineStr">
        <is>
          <t>currency</t>
        </is>
      </c>
      <c r="M785" s="40" t="inlineStr"/>
      <c r="N785" s="40" t="inlineStr">
        <is>
          <t>247000</t>
        </is>
      </c>
      <c r="O785" s="40" t="inlineStr">
        <is>
          <t>0</t>
        </is>
      </c>
      <c r="P785" s="40" t="inlineStr"/>
      <c r="Q785" s="40" t="inlineStr"/>
      <c r="R785" s="40" t="inlineStr"/>
      <c r="S785" s="40" t="inlineStr"/>
      <c r="T785" s="40" t="inlineStr"/>
      <c r="U785" s="40" t="inlineStr"/>
    </row>
    <row r="786">
      <c r="A786" s="38" t="inlineStr">
        <is>
          <t>FINS_PR_785_v1</t>
        </is>
      </c>
      <c r="B786" s="39" t="inlineStr">
        <is>
          <t>Has the Financial Auditor verified any of the Company's profits?</t>
        </is>
      </c>
      <c r="C786" s="39" t="inlineStr">
        <is>
          <t>Has the Financial Auditor verified any of the Company's profits?</t>
        </is>
      </c>
      <c r="D786" s="39" t="inlineStr">
        <is>
          <t>Verification of Profits by Auditor</t>
        </is>
      </c>
      <c r="E786" s="39" t="inlineStr">
        <is>
          <t>Prudential</t>
        </is>
      </c>
      <c r="F786" s="39" t="b">
        <v>0</v>
      </c>
      <c r="G786" s="39" t="inlineStr">
        <is>
          <t>FINS_GI_11 &lt;&gt; "Yes"</t>
        </is>
      </c>
      <c r="H786" s="39" t="inlineStr">
        <is>
          <t>“Pure Account Information Service Provider” (FINS_GI_11) is not “Yes”</t>
        </is>
      </c>
      <c r="I786" s="39" t="inlineStr">
        <is>
          <t>Conditional</t>
        </is>
      </c>
      <c r="J786" s="39" t="inlineStr">
        <is>
          <t>string</t>
        </is>
      </c>
      <c r="K786" s="39" t="inlineStr"/>
      <c r="L786" s="39" t="inlineStr">
        <is>
          <t>enum-list</t>
        </is>
      </c>
      <c r="M786" s="39" t="inlineStr">
        <is>
          <t>Yes | No</t>
        </is>
      </c>
      <c r="N786" s="39" t="inlineStr">
        <is>
          <t>Yes</t>
        </is>
      </c>
      <c r="O786" s="39" t="inlineStr"/>
      <c r="P786" s="39" t="inlineStr"/>
      <c r="Q786" s="39" t="inlineStr"/>
      <c r="R786" s="39" t="inlineStr"/>
      <c r="S786" s="39" t="inlineStr"/>
      <c r="T786" s="39" t="inlineStr"/>
      <c r="U786" s="39" t="inlineStr"/>
    </row>
    <row r="787">
      <c r="A787" s="26" t="inlineStr">
        <is>
          <t>FINS_PR_786_v1</t>
        </is>
      </c>
      <c r="B787" s="40" t="inlineStr">
        <is>
          <t>If 'Yes', please input the respective amount. (Only applicable to verified profits)</t>
        </is>
      </c>
      <c r="C787" s="40" t="inlineStr">
        <is>
          <t>If 'Yes', please input the respective amount. (Only applicable to verified profits)</t>
        </is>
      </c>
      <c r="D787" s="40" t="inlineStr">
        <is>
          <t>Verification of Profits by Auditor</t>
        </is>
      </c>
      <c r="E787" s="40" t="inlineStr">
        <is>
          <t>Prudential</t>
        </is>
      </c>
      <c r="F787" s="40" t="b">
        <v>0</v>
      </c>
      <c r="G787" s="40" t="inlineStr">
        <is>
          <t>AND(FINS_PR_785 &lt;&gt; "No", FINS_GI_11 &lt;&gt; "Yes")</t>
        </is>
      </c>
      <c r="H787" s="40" t="inlineStr">
        <is>
          <t>All of these conditions must be met: “Has the Financial Auditor verified any of the Company's profits?” (FINS_PR_785) is not “No”; and “Pure Account Information Service Provider” (FINS_GI_11) is not “Yes”</t>
        </is>
      </c>
      <c r="I787" s="40" t="inlineStr">
        <is>
          <t>Conditional</t>
        </is>
      </c>
      <c r="J787" s="40" t="inlineStr">
        <is>
          <t>number</t>
        </is>
      </c>
      <c r="K787" s="40" t="inlineStr"/>
      <c r="L787" s="40" t="inlineStr">
        <is>
          <t>currency</t>
        </is>
      </c>
      <c r="M787" s="40" t="inlineStr"/>
      <c r="N787" s="40" t="inlineStr">
        <is>
          <t>249000</t>
        </is>
      </c>
      <c r="O787" s="40" t="inlineStr">
        <is>
          <t>0</t>
        </is>
      </c>
      <c r="P787" s="40" t="inlineStr"/>
      <c r="Q787" s="40" t="inlineStr"/>
      <c r="R787" s="40" t="inlineStr"/>
      <c r="S787" s="40" t="inlineStr"/>
      <c r="T787" s="40" t="inlineStr"/>
      <c r="U787" s="40" t="inlineStr"/>
    </row>
    <row r="788">
      <c r="A788" s="38" t="inlineStr">
        <is>
          <t>FINS_PR_787_v1</t>
        </is>
      </c>
      <c r="B788" s="39" t="inlineStr">
        <is>
          <t>Overall unplanned service downtime in minutes</t>
        </is>
      </c>
      <c r="C788" s="39" t="inlineStr">
        <is>
          <t>Please insert Overall unplanned service downtime in minutes</t>
        </is>
      </c>
      <c r="D788" s="39" t="inlineStr">
        <is>
          <t>Unplanned Service Downtime</t>
        </is>
      </c>
      <c r="E788" s="39" t="inlineStr">
        <is>
          <t>Prudential</t>
        </is>
      </c>
      <c r="F788" s="39" t="b">
        <v>0</v>
      </c>
      <c r="G788" s="39" t="inlineStr">
        <is>
          <t>FINS_GI_11 &lt;&gt; "Yes"</t>
        </is>
      </c>
      <c r="H788" s="39" t="inlineStr">
        <is>
          <t>“Pure Account Information Service Provider” (FINS_GI_11) is not “Yes”</t>
        </is>
      </c>
      <c r="I788" s="39" t="inlineStr">
        <is>
          <t>Conditional</t>
        </is>
      </c>
      <c r="J788" s="39" t="inlineStr">
        <is>
          <t>number</t>
        </is>
      </c>
      <c r="K788" s="39" t="inlineStr"/>
      <c r="L788" s="39" t="inlineStr">
        <is>
          <t>currency</t>
        </is>
      </c>
      <c r="M788" s="39" t="inlineStr"/>
      <c r="N788" s="39" t="inlineStr">
        <is>
          <t>250000</t>
        </is>
      </c>
      <c r="O788" s="39" t="inlineStr">
        <is>
          <t>0</t>
        </is>
      </c>
      <c r="P788" s="39" t="inlineStr"/>
      <c r="Q788" s="39" t="inlineStr"/>
      <c r="R788" s="39" t="inlineStr"/>
      <c r="S788" s="39" t="inlineStr"/>
      <c r="T788" s="39" t="inlineStr"/>
      <c r="U788" s="39" t="inlineStr"/>
    </row>
    <row r="789">
      <c r="A789" s="26" t="inlineStr">
        <is>
          <t>FINS_PR_788_v1</t>
        </is>
      </c>
      <c r="B789" s="40" t="inlineStr">
        <is>
          <t>Lending Services</t>
        </is>
      </c>
      <c r="C789" s="40" t="inlineStr">
        <is>
          <t>Kindly indicate with a Yes/No the licensable services provided by the Company: Lending Services</t>
        </is>
      </c>
      <c r="D789" s="40" t="inlineStr">
        <is>
          <t>FI Services - Licensable Services</t>
        </is>
      </c>
      <c r="E789" s="40" t="inlineStr">
        <is>
          <t>Prudential</t>
        </is>
      </c>
      <c r="F789" s="40" t="b">
        <v>0</v>
      </c>
      <c r="G789" s="40" t="inlineStr">
        <is>
          <t>FINS_GI_11 &lt;&gt; "Yes"</t>
        </is>
      </c>
      <c r="H789" s="40" t="inlineStr">
        <is>
          <t>“Pure Account Information Service Provider” (FINS_GI_11) is not “Yes”</t>
        </is>
      </c>
      <c r="I789" s="40" t="inlineStr">
        <is>
          <t>Conditional</t>
        </is>
      </c>
      <c r="J789" s="40" t="inlineStr">
        <is>
          <t>string</t>
        </is>
      </c>
      <c r="K789" s="40" t="inlineStr"/>
      <c r="L789" s="40" t="inlineStr">
        <is>
          <t>enum-list</t>
        </is>
      </c>
      <c r="M789" s="40" t="inlineStr">
        <is>
          <t>Yes | No</t>
        </is>
      </c>
      <c r="N789" s="40" t="inlineStr">
        <is>
          <t>Yes</t>
        </is>
      </c>
      <c r="O789" s="40" t="inlineStr"/>
      <c r="P789" s="40" t="inlineStr"/>
      <c r="Q789" s="40" t="inlineStr"/>
      <c r="R789" s="40" t="inlineStr"/>
      <c r="S789" s="40" t="inlineStr"/>
      <c r="T789" s="40" t="inlineStr"/>
      <c r="U789" s="40" t="inlineStr"/>
    </row>
    <row r="790">
      <c r="A790" s="38" t="inlineStr">
        <is>
          <t>FINS_PR_789_v1</t>
        </is>
      </c>
      <c r="B790" s="39" t="inlineStr">
        <is>
          <t>Financial Leasing</t>
        </is>
      </c>
      <c r="C790" s="39" t="inlineStr">
        <is>
          <t>Kindly indicate with a Yes/No the licensable services provided by the Company: Financial Leasing</t>
        </is>
      </c>
      <c r="D790" s="39" t="inlineStr">
        <is>
          <t>FI Services - Licensable Services</t>
        </is>
      </c>
      <c r="E790" s="39" t="inlineStr">
        <is>
          <t>Prudential</t>
        </is>
      </c>
      <c r="F790" s="39" t="b">
        <v>0</v>
      </c>
      <c r="G790" s="39" t="inlineStr">
        <is>
          <t>FINS_GI_11 &lt;&gt; "Yes"</t>
        </is>
      </c>
      <c r="H790" s="39" t="inlineStr">
        <is>
          <t>“Pure Account Information Service Provider” (FINS_GI_11) is not “Yes”</t>
        </is>
      </c>
      <c r="I790" s="39" t="inlineStr">
        <is>
          <t>Conditional</t>
        </is>
      </c>
      <c r="J790" s="39" t="inlineStr">
        <is>
          <t>string</t>
        </is>
      </c>
      <c r="K790" s="39" t="inlineStr"/>
      <c r="L790" s="39" t="inlineStr">
        <is>
          <t>enum-list</t>
        </is>
      </c>
      <c r="M790" s="39" t="inlineStr">
        <is>
          <t>Yes | No</t>
        </is>
      </c>
      <c r="N790" s="39" t="inlineStr">
        <is>
          <t>Yes</t>
        </is>
      </c>
      <c r="O790" s="39" t="inlineStr"/>
      <c r="P790" s="39" t="inlineStr"/>
      <c r="Q790" s="39" t="inlineStr"/>
      <c r="R790" s="39" t="inlineStr"/>
      <c r="S790" s="39" t="inlineStr"/>
      <c r="T790" s="39" t="inlineStr"/>
      <c r="U790" s="39" t="inlineStr"/>
    </row>
    <row r="791">
      <c r="A791" s="26" t="inlineStr">
        <is>
          <t>FINS_PR_790_v1</t>
        </is>
      </c>
      <c r="B791" s="40" t="inlineStr">
        <is>
          <t>Venture or Risk Capital</t>
        </is>
      </c>
      <c r="C791" s="40" t="inlineStr">
        <is>
          <t>Kindly indicate with a Yes/No the licensable services provided by the Company: Venture or Risk Capital</t>
        </is>
      </c>
      <c r="D791" s="40" t="inlineStr">
        <is>
          <t>FI Services - Licensable Services</t>
        </is>
      </c>
      <c r="E791" s="40" t="inlineStr">
        <is>
          <t>Prudential</t>
        </is>
      </c>
      <c r="F791" s="40" t="b">
        <v>0</v>
      </c>
      <c r="G791" s="40" t="inlineStr">
        <is>
          <t>FINS_GI_11 &lt;&gt; "Yes"</t>
        </is>
      </c>
      <c r="H791" s="40" t="inlineStr">
        <is>
          <t>“Pure Account Information Service Provider” (FINS_GI_11) is not “Yes”</t>
        </is>
      </c>
      <c r="I791" s="40" t="inlineStr">
        <is>
          <t>Conditional</t>
        </is>
      </c>
      <c r="J791" s="40" t="inlineStr">
        <is>
          <t>string</t>
        </is>
      </c>
      <c r="K791" s="40" t="inlineStr"/>
      <c r="L791" s="40" t="inlineStr">
        <is>
          <t>enum-list</t>
        </is>
      </c>
      <c r="M791" s="40" t="inlineStr">
        <is>
          <t>Yes | No</t>
        </is>
      </c>
      <c r="N791" s="40" t="inlineStr">
        <is>
          <t>Yes</t>
        </is>
      </c>
      <c r="O791" s="40" t="inlineStr"/>
      <c r="P791" s="40" t="inlineStr"/>
      <c r="Q791" s="40" t="inlineStr"/>
      <c r="R791" s="40" t="inlineStr"/>
      <c r="S791" s="40" t="inlineStr"/>
      <c r="T791" s="40" t="inlineStr"/>
      <c r="U791" s="40" t="inlineStr"/>
    </row>
    <row r="792">
      <c r="A792" s="38" t="inlineStr">
        <is>
          <t>FINS_PR_791_v1</t>
        </is>
      </c>
      <c r="B792" s="39" t="inlineStr">
        <is>
          <t>Payment Services</t>
        </is>
      </c>
      <c r="C792" s="39" t="inlineStr">
        <is>
          <t>Kindly indicate with a Yes/No the licensable services provided by the Company: Payment Services</t>
        </is>
      </c>
      <c r="D792" s="39" t="inlineStr">
        <is>
          <t>FI Services - Licensable Services</t>
        </is>
      </c>
      <c r="E792" s="39" t="inlineStr">
        <is>
          <t>Prudential</t>
        </is>
      </c>
      <c r="F792" s="39" t="b">
        <v>1</v>
      </c>
      <c r="G792" s="39" t="inlineStr">
        <is>
          <t>FINS_GI_1 IS NOT NULL</t>
        </is>
      </c>
      <c r="H792" s="39" t="inlineStr">
        <is>
          <t>“Document Type” (FINS_GI_1) has been answered</t>
        </is>
      </c>
      <c r="I792" s="39" t="inlineStr">
        <is>
          <t>Conditional</t>
        </is>
      </c>
      <c r="J792" s="39" t="inlineStr">
        <is>
          <t>string</t>
        </is>
      </c>
      <c r="K792" s="39" t="inlineStr"/>
      <c r="L792" s="39" t="inlineStr">
        <is>
          <t>enum-list</t>
        </is>
      </c>
      <c r="M792" s="39" t="inlineStr">
        <is>
          <t>Yes | No</t>
        </is>
      </c>
      <c r="N792" s="39" t="inlineStr">
        <is>
          <t>Yes</t>
        </is>
      </c>
      <c r="O792" s="39" t="inlineStr"/>
      <c r="P792" s="39" t="inlineStr"/>
      <c r="Q792" s="39" t="inlineStr"/>
      <c r="R792" s="39" t="inlineStr"/>
      <c r="S792" s="39" t="inlineStr"/>
      <c r="T792" s="39" t="inlineStr"/>
      <c r="U792" s="39" t="inlineStr"/>
    </row>
    <row r="793">
      <c r="A793" s="26" t="inlineStr">
        <is>
          <t>FINS_PR_792_v1</t>
        </is>
      </c>
      <c r="B793" s="40" t="inlineStr">
        <is>
          <t>Issuing and administering other means of payment</t>
        </is>
      </c>
      <c r="C793" s="40" t="inlineStr">
        <is>
          <t>Kindly indicate with a Yes/No the licensable services provided by the Company: Issuing and administering other means of payment</t>
        </is>
      </c>
      <c r="D793" s="40" t="inlineStr">
        <is>
          <t>FI Services - Licensable Services</t>
        </is>
      </c>
      <c r="E793" s="40" t="inlineStr">
        <is>
          <t>Prudential</t>
        </is>
      </c>
      <c r="F793" s="40" t="b">
        <v>0</v>
      </c>
      <c r="G793" s="40" t="inlineStr">
        <is>
          <t>FINS_GI_11 &lt;&gt; "Yes"</t>
        </is>
      </c>
      <c r="H793" s="40" t="inlineStr">
        <is>
          <t>“Pure Account Information Service Provider” (FINS_GI_11) is not “Yes”</t>
        </is>
      </c>
      <c r="I793" s="40" t="inlineStr">
        <is>
          <t>Conditional</t>
        </is>
      </c>
      <c r="J793" s="40" t="inlineStr">
        <is>
          <t>string</t>
        </is>
      </c>
      <c r="K793" s="40" t="inlineStr"/>
      <c r="L793" s="40" t="inlineStr">
        <is>
          <t>enum-list</t>
        </is>
      </c>
      <c r="M793" s="40" t="inlineStr">
        <is>
          <t>Yes | No</t>
        </is>
      </c>
      <c r="N793" s="40" t="inlineStr">
        <is>
          <t>Yes</t>
        </is>
      </c>
      <c r="O793" s="40" t="inlineStr"/>
      <c r="P793" s="40" t="inlineStr"/>
      <c r="Q793" s="40" t="inlineStr"/>
      <c r="R793" s="40" t="inlineStr"/>
      <c r="S793" s="40" t="inlineStr"/>
      <c r="T793" s="40" t="inlineStr"/>
      <c r="U793" s="40" t="inlineStr"/>
    </row>
    <row r="794">
      <c r="A794" s="38" t="inlineStr">
        <is>
          <t>FINS_PR_793_v1</t>
        </is>
      </c>
      <c r="B794" s="39" t="inlineStr">
        <is>
          <t>Guarantees and Commitments</t>
        </is>
      </c>
      <c r="C794" s="39" t="inlineStr">
        <is>
          <t>Kindly indicate with a Yes/No the licensable services provided by the Company: Guarantees and Commitments</t>
        </is>
      </c>
      <c r="D794" s="39" t="inlineStr">
        <is>
          <t>FI Services - Licensable Services</t>
        </is>
      </c>
      <c r="E794" s="39" t="inlineStr">
        <is>
          <t>Prudential</t>
        </is>
      </c>
      <c r="F794" s="39" t="b">
        <v>0</v>
      </c>
      <c r="G794" s="39" t="inlineStr">
        <is>
          <t>FINS_GI_11 &lt;&gt; "Yes"</t>
        </is>
      </c>
      <c r="H794" s="39" t="inlineStr">
        <is>
          <t>“Pure Account Information Service Provider” (FINS_GI_11) is not “Yes”</t>
        </is>
      </c>
      <c r="I794" s="39" t="inlineStr">
        <is>
          <t>Conditional</t>
        </is>
      </c>
      <c r="J794" s="39" t="inlineStr">
        <is>
          <t>string</t>
        </is>
      </c>
      <c r="K794" s="39" t="inlineStr"/>
      <c r="L794" s="39" t="inlineStr">
        <is>
          <t>enum-list</t>
        </is>
      </c>
      <c r="M794" s="39" t="inlineStr">
        <is>
          <t>Yes | No</t>
        </is>
      </c>
      <c r="N794" s="39" t="inlineStr">
        <is>
          <t>Yes</t>
        </is>
      </c>
      <c r="O794" s="39" t="inlineStr"/>
      <c r="P794" s="39" t="inlineStr"/>
      <c r="Q794" s="39" t="inlineStr"/>
      <c r="R794" s="39" t="inlineStr"/>
      <c r="S794" s="39" t="inlineStr"/>
      <c r="T794" s="39" t="inlineStr"/>
      <c r="U794" s="39" t="inlineStr"/>
    </row>
    <row r="795">
      <c r="A795" s="26" t="inlineStr">
        <is>
          <t>FINS_PR_794_v1</t>
        </is>
      </c>
      <c r="B795" s="40" t="inlineStr">
        <is>
          <t>Trading for own account or for account of customers</t>
        </is>
      </c>
      <c r="C795" s="40" t="inlineStr">
        <is>
          <t>Kindly indicate with a Yes/No the licensable services provided by the Company: Trading for own account or for account of customers</t>
        </is>
      </c>
      <c r="D795" s="40" t="inlineStr">
        <is>
          <t>FI Services - Licensable Services</t>
        </is>
      </c>
      <c r="E795" s="40" t="inlineStr">
        <is>
          <t>Prudential</t>
        </is>
      </c>
      <c r="F795" s="40" t="b">
        <v>0</v>
      </c>
      <c r="G795" s="40" t="inlineStr">
        <is>
          <t>FINS_GI_11 &lt;&gt; "Yes"</t>
        </is>
      </c>
      <c r="H795" s="40" t="inlineStr">
        <is>
          <t>“Pure Account Information Service Provider” (FINS_GI_11) is not “Yes”</t>
        </is>
      </c>
      <c r="I795" s="40" t="inlineStr">
        <is>
          <t>Conditional</t>
        </is>
      </c>
      <c r="J795" s="40" t="inlineStr">
        <is>
          <t>string</t>
        </is>
      </c>
      <c r="K795" s="40" t="inlineStr"/>
      <c r="L795" s="40" t="inlineStr">
        <is>
          <t>enum-list</t>
        </is>
      </c>
      <c r="M795" s="40" t="inlineStr">
        <is>
          <t>Yes | No</t>
        </is>
      </c>
      <c r="N795" s="40" t="inlineStr">
        <is>
          <t>Yes</t>
        </is>
      </c>
      <c r="O795" s="40" t="inlineStr"/>
      <c r="P795" s="40" t="inlineStr"/>
      <c r="Q795" s="40" t="inlineStr"/>
      <c r="R795" s="40" t="inlineStr"/>
      <c r="S795" s="40" t="inlineStr"/>
      <c r="T795" s="40" t="inlineStr"/>
      <c r="U795" s="40" t="inlineStr"/>
    </row>
    <row r="796">
      <c r="A796" s="38" t="inlineStr">
        <is>
          <t>FINS_PR_795_v1</t>
        </is>
      </c>
      <c r="B796" s="39" t="inlineStr">
        <is>
          <t>Underwriting share issues and participation in such issues</t>
        </is>
      </c>
      <c r="C796" s="39" t="inlineStr">
        <is>
          <t>Kindly indicate with a Yes/No the licensable services provided by the Company: Underwriting share issues and participation in such issues</t>
        </is>
      </c>
      <c r="D796" s="39" t="inlineStr">
        <is>
          <t>FI Services - Licensable Services</t>
        </is>
      </c>
      <c r="E796" s="39" t="inlineStr">
        <is>
          <t>Prudential</t>
        </is>
      </c>
      <c r="F796" s="39" t="b">
        <v>0</v>
      </c>
      <c r="G796" s="39" t="inlineStr">
        <is>
          <t>FINS_GI_11 &lt;&gt; "Yes"</t>
        </is>
      </c>
      <c r="H796" s="39" t="inlineStr">
        <is>
          <t>“Pure Account Information Service Provider” (FINS_GI_11) is not “Yes”</t>
        </is>
      </c>
      <c r="I796" s="39" t="inlineStr">
        <is>
          <t>Conditional</t>
        </is>
      </c>
      <c r="J796" s="39" t="inlineStr">
        <is>
          <t>string</t>
        </is>
      </c>
      <c r="K796" s="39" t="inlineStr"/>
      <c r="L796" s="39" t="inlineStr">
        <is>
          <t>enum-list</t>
        </is>
      </c>
      <c r="M796" s="39" t="inlineStr">
        <is>
          <t>Yes | No</t>
        </is>
      </c>
      <c r="N796" s="39" t="inlineStr">
        <is>
          <t>Yes</t>
        </is>
      </c>
      <c r="O796" s="39" t="inlineStr"/>
      <c r="P796" s="39" t="inlineStr"/>
      <c r="Q796" s="39" t="inlineStr"/>
      <c r="R796" s="39" t="inlineStr"/>
      <c r="S796" s="39" t="inlineStr"/>
      <c r="T796" s="39" t="inlineStr"/>
      <c r="U796" s="39" t="inlineStr"/>
    </row>
    <row r="797">
      <c r="A797" s="26" t="inlineStr">
        <is>
          <t>FINS_PR_796_v1</t>
        </is>
      </c>
      <c r="B797" s="40" t="inlineStr">
        <is>
          <t>Money broking</t>
        </is>
      </c>
      <c r="C797" s="40" t="inlineStr">
        <is>
          <t>Kindly indicate with a Yes/No the licensable services provided by the Company: Money broking</t>
        </is>
      </c>
      <c r="D797" s="40" t="inlineStr">
        <is>
          <t>FI Services - Licensable Services</t>
        </is>
      </c>
      <c r="E797" s="40" t="inlineStr">
        <is>
          <t>Prudential</t>
        </is>
      </c>
      <c r="F797" s="40" t="b">
        <v>0</v>
      </c>
      <c r="G797" s="40" t="inlineStr">
        <is>
          <t>FINS_GI_11 &lt;&gt; "Yes"</t>
        </is>
      </c>
      <c r="H797" s="40" t="inlineStr">
        <is>
          <t>“Pure Account Information Service Provider” (FINS_GI_11) is not “Yes”</t>
        </is>
      </c>
      <c r="I797" s="40" t="inlineStr">
        <is>
          <t>Conditional</t>
        </is>
      </c>
      <c r="J797" s="40" t="inlineStr">
        <is>
          <t>string</t>
        </is>
      </c>
      <c r="K797" s="40" t="inlineStr"/>
      <c r="L797" s="40" t="inlineStr">
        <is>
          <t>enum-list</t>
        </is>
      </c>
      <c r="M797" s="40" t="inlineStr">
        <is>
          <t>Yes | No</t>
        </is>
      </c>
      <c r="N797" s="40" t="inlineStr">
        <is>
          <t>Yes</t>
        </is>
      </c>
      <c r="O797" s="40" t="inlineStr"/>
      <c r="P797" s="40" t="inlineStr"/>
      <c r="Q797" s="40" t="inlineStr"/>
      <c r="R797" s="40" t="inlineStr"/>
      <c r="S797" s="40" t="inlineStr"/>
      <c r="T797" s="40" t="inlineStr"/>
      <c r="U797" s="40" t="inlineStr"/>
    </row>
    <row r="798">
      <c r="A798" s="38" t="inlineStr">
        <is>
          <t>FINS_PR_797_v1</t>
        </is>
      </c>
      <c r="B798" s="39" t="inlineStr">
        <is>
          <t>Issuing of electronic money as defined in the Third Schedule</t>
        </is>
      </c>
      <c r="C798" s="39" t="inlineStr">
        <is>
          <t>Kindly indicate with a Yes/No the licensable services provided by the Company: Issuing of electronic money</t>
        </is>
      </c>
      <c r="D798" s="39" t="inlineStr">
        <is>
          <t>FI Services - Licensable Services</t>
        </is>
      </c>
      <c r="E798" s="39" t="inlineStr">
        <is>
          <t>Prudential</t>
        </is>
      </c>
      <c r="F798" s="39" t="b">
        <v>0</v>
      </c>
      <c r="G798" s="39" t="inlineStr">
        <is>
          <t>FINS_GI_11 &lt;&gt; "Yes"</t>
        </is>
      </c>
      <c r="H798" s="39" t="inlineStr">
        <is>
          <t>“Pure Account Information Service Provider” (FINS_GI_11) is not “Yes”</t>
        </is>
      </c>
      <c r="I798" s="39" t="inlineStr">
        <is>
          <t>Conditional</t>
        </is>
      </c>
      <c r="J798" s="39" t="inlineStr">
        <is>
          <t>string</t>
        </is>
      </c>
      <c r="K798" s="39" t="inlineStr"/>
      <c r="L798" s="39" t="inlineStr">
        <is>
          <t>enum-list</t>
        </is>
      </c>
      <c r="M798" s="39" t="inlineStr">
        <is>
          <t>Yes | No</t>
        </is>
      </c>
      <c r="N798" s="39" t="inlineStr">
        <is>
          <t>Yes</t>
        </is>
      </c>
      <c r="O798" s="39" t="inlineStr"/>
      <c r="P798" s="39" t="inlineStr"/>
      <c r="Q798" s="39" t="inlineStr"/>
      <c r="R798" s="39" t="inlineStr"/>
      <c r="S798" s="39" t="inlineStr"/>
      <c r="T798" s="39" t="inlineStr"/>
      <c r="U798" s="39" t="inlineStr"/>
    </row>
    <row r="799">
      <c r="A799" s="26" t="inlineStr">
        <is>
          <t>FINS_PR_798_v1</t>
        </is>
      </c>
      <c r="B799" s="40" t="inlineStr">
        <is>
          <t>Issuing Emoney and unrelated payment services activities</t>
        </is>
      </c>
      <c r="C799" s="40" t="inlineStr">
        <is>
          <t>Kindly indicate with a Yes/No the licensable services provided by the Company: Issuing Emoney and unrelated payment services activities
When the institution simultaneously (i) issues emoney, and (ii) conducts unrelated payment services activities, 'Payment Services' and 'Issuing of electronic money' sections below must be reported in full.</t>
        </is>
      </c>
      <c r="D799" s="40" t="inlineStr">
        <is>
          <t>FI Services - Licensable Services</t>
        </is>
      </c>
      <c r="E799" s="40" t="inlineStr">
        <is>
          <t>Prudential</t>
        </is>
      </c>
      <c r="F799" s="40" t="b">
        <v>0</v>
      </c>
      <c r="G799" s="40" t="inlineStr">
        <is>
          <t>FINS_PR_797 = "Yes"</t>
        </is>
      </c>
      <c r="H799" s="40" t="inlineStr">
        <is>
          <t>“Issuing of electronic money as defined in the Third Schedule” (FINS_PR_797) is “Yes”</t>
        </is>
      </c>
      <c r="I799" s="40" t="inlineStr">
        <is>
          <t>Conditional</t>
        </is>
      </c>
      <c r="J799" s="40" t="inlineStr">
        <is>
          <t>string</t>
        </is>
      </c>
      <c r="K799" s="40" t="inlineStr"/>
      <c r="L799" s="40" t="inlineStr">
        <is>
          <t>enum-list</t>
        </is>
      </c>
      <c r="M799" s="40" t="inlineStr">
        <is>
          <t>Yes | No</t>
        </is>
      </c>
      <c r="N799" s="40" t="inlineStr">
        <is>
          <t>Yes</t>
        </is>
      </c>
      <c r="O799" s="40" t="inlineStr"/>
      <c r="P799" s="40" t="inlineStr"/>
      <c r="Q799" s="40" t="inlineStr"/>
      <c r="R799" s="40" t="inlineStr"/>
      <c r="S799" s="40" t="inlineStr"/>
      <c r="T799" s="40" t="inlineStr"/>
      <c r="U799" s="40" t="inlineStr"/>
    </row>
    <row r="800">
      <c r="A800" s="38" t="inlineStr">
        <is>
          <t>FINS_PR_799_v1</t>
        </is>
      </c>
      <c r="B800" s="39" t="inlineStr">
        <is>
          <t>Issuing of Electronic Money Tokens (EMT)</t>
        </is>
      </c>
      <c r="C800" s="39" t="inlineStr">
        <is>
          <t>Kindly indicate with a Yes/No the licensable services provided by the Company: Issuing of Electronic Money Tokens (EMT)</t>
        </is>
      </c>
      <c r="D800" s="39" t="inlineStr">
        <is>
          <t>FI Services - Licensable Services</t>
        </is>
      </c>
      <c r="E800" s="39" t="inlineStr">
        <is>
          <t>Prudential</t>
        </is>
      </c>
      <c r="F800" s="39" t="b">
        <v>0</v>
      </c>
      <c r="G800" s="39" t="inlineStr">
        <is>
          <t>FINS_PR_797 = "Yes"</t>
        </is>
      </c>
      <c r="H800" s="39" t="inlineStr">
        <is>
          <t>“Issuing of electronic money as defined in the Third Schedule” (FINS_PR_797) is “Yes”</t>
        </is>
      </c>
      <c r="I800" s="39" t="inlineStr">
        <is>
          <t>Conditional</t>
        </is>
      </c>
      <c r="J800" s="39" t="inlineStr">
        <is>
          <t>string</t>
        </is>
      </c>
      <c r="K800" s="39" t="inlineStr"/>
      <c r="L800" s="39" t="inlineStr">
        <is>
          <t>enum-list</t>
        </is>
      </c>
      <c r="M800" s="39" t="inlineStr">
        <is>
          <t>Yes | No</t>
        </is>
      </c>
      <c r="N800" s="39" t="inlineStr">
        <is>
          <t>Yes</t>
        </is>
      </c>
      <c r="O800" s="39" t="inlineStr"/>
      <c r="P800" s="39" t="inlineStr"/>
      <c r="Q800" s="39" t="inlineStr"/>
      <c r="R800" s="39" t="inlineStr"/>
      <c r="S800" s="39" t="inlineStr"/>
      <c r="T800" s="39" t="inlineStr"/>
      <c r="U800" s="39" t="inlineStr"/>
    </row>
    <row r="801">
      <c r="A801" s="26" t="inlineStr">
        <is>
          <t>FINS_PR_800_v1</t>
        </is>
      </c>
      <c r="B801" s="40" t="inlineStr">
        <is>
          <t>Personal Credits</t>
        </is>
      </c>
      <c r="C801" s="40" t="inlineStr">
        <is>
          <t>Kindly select the type of lending service offered by the institution: Personal Credits</t>
        </is>
      </c>
      <c r="D801" s="40" t="inlineStr">
        <is>
          <t>FI Services - Lending Services</t>
        </is>
      </c>
      <c r="E801" s="40" t="inlineStr">
        <is>
          <t>Prudential</t>
        </is>
      </c>
      <c r="F801" s="40" t="b">
        <v>0</v>
      </c>
      <c r="G801" s="40" t="inlineStr">
        <is>
          <t>FINS_PR_788 = "Yes"</t>
        </is>
      </c>
      <c r="H801" s="40" t="inlineStr">
        <is>
          <t>“Lending Services” (FINS_PR_788) is “Yes”</t>
        </is>
      </c>
      <c r="I801" s="40" t="inlineStr">
        <is>
          <t>Conditional</t>
        </is>
      </c>
      <c r="J801" s="40" t="inlineStr">
        <is>
          <t>string</t>
        </is>
      </c>
      <c r="K801" s="40" t="inlineStr"/>
      <c r="L801" s="40" t="inlineStr">
        <is>
          <t>enum-list</t>
        </is>
      </c>
      <c r="M801" s="40" t="inlineStr">
        <is>
          <t>Yes | No</t>
        </is>
      </c>
      <c r="N801" s="40" t="inlineStr">
        <is>
          <t>Yes</t>
        </is>
      </c>
      <c r="O801" s="40" t="inlineStr"/>
      <c r="P801" s="40" t="inlineStr"/>
      <c r="Q801" s="40" t="inlineStr"/>
      <c r="R801" s="40" t="inlineStr"/>
      <c r="S801" s="40" t="inlineStr"/>
      <c r="T801" s="40" t="inlineStr"/>
      <c r="U801" s="40" t="inlineStr"/>
    </row>
    <row r="802">
      <c r="A802" s="38" t="inlineStr">
        <is>
          <t>FINS_PR_801_v1</t>
        </is>
      </c>
      <c r="B802" s="39" t="inlineStr">
        <is>
          <t>Business Credits</t>
        </is>
      </c>
      <c r="C802" s="39" t="inlineStr">
        <is>
          <t>Kindly select the type of lending service offered by the institution: Business Credits</t>
        </is>
      </c>
      <c r="D802" s="39" t="inlineStr">
        <is>
          <t>FI Services - Lending Services</t>
        </is>
      </c>
      <c r="E802" s="39" t="inlineStr">
        <is>
          <t>Prudential</t>
        </is>
      </c>
      <c r="F802" s="39" t="b">
        <v>0</v>
      </c>
      <c r="G802" s="39" t="inlineStr">
        <is>
          <t>FINS_PR_788 = "Yes"</t>
        </is>
      </c>
      <c r="H802" s="39" t="inlineStr">
        <is>
          <t>“Lending Services” (FINS_PR_788) is “Yes”</t>
        </is>
      </c>
      <c r="I802" s="39" t="inlineStr">
        <is>
          <t>Conditional</t>
        </is>
      </c>
      <c r="J802" s="39" t="inlineStr">
        <is>
          <t>string</t>
        </is>
      </c>
      <c r="K802" s="39" t="inlineStr"/>
      <c r="L802" s="39" t="inlineStr">
        <is>
          <t>enum-list</t>
        </is>
      </c>
      <c r="M802" s="39" t="inlineStr">
        <is>
          <t>Yes | No</t>
        </is>
      </c>
      <c r="N802" s="39" t="inlineStr">
        <is>
          <t>Yes</t>
        </is>
      </c>
      <c r="O802" s="39" t="inlineStr"/>
      <c r="P802" s="39" t="inlineStr"/>
      <c r="Q802" s="39" t="inlineStr"/>
      <c r="R802" s="39" t="inlineStr"/>
      <c r="S802" s="39" t="inlineStr"/>
      <c r="T802" s="39" t="inlineStr"/>
      <c r="U802" s="39" t="inlineStr"/>
    </row>
    <row r="803">
      <c r="A803" s="26" t="inlineStr">
        <is>
          <t>FINS_PR_802_v1</t>
        </is>
      </c>
      <c r="B803" s="40" t="inlineStr">
        <is>
          <t>Mortgage Credits</t>
        </is>
      </c>
      <c r="C803" s="40" t="inlineStr">
        <is>
          <t>Kindly select the type of lending service offered by the institution: Mortgage Credits</t>
        </is>
      </c>
      <c r="D803" s="40" t="inlineStr">
        <is>
          <t>FI Services - Lending Services</t>
        </is>
      </c>
      <c r="E803" s="40" t="inlineStr">
        <is>
          <t>Prudential</t>
        </is>
      </c>
      <c r="F803" s="40" t="b">
        <v>0</v>
      </c>
      <c r="G803" s="40" t="inlineStr">
        <is>
          <t>FINS_PR_788 = "Yes"</t>
        </is>
      </c>
      <c r="H803" s="40" t="inlineStr">
        <is>
          <t>“Lending Services” (FINS_PR_788) is “Yes”</t>
        </is>
      </c>
      <c r="I803" s="40" t="inlineStr">
        <is>
          <t>Conditional</t>
        </is>
      </c>
      <c r="J803" s="40" t="inlineStr">
        <is>
          <t>string</t>
        </is>
      </c>
      <c r="K803" s="40" t="inlineStr"/>
      <c r="L803" s="40" t="inlineStr">
        <is>
          <t>enum-list</t>
        </is>
      </c>
      <c r="M803" s="40" t="inlineStr">
        <is>
          <t>Yes | No</t>
        </is>
      </c>
      <c r="N803" s="40" t="inlineStr">
        <is>
          <t>Yes</t>
        </is>
      </c>
      <c r="O803" s="40" t="inlineStr"/>
      <c r="P803" s="40" t="inlineStr"/>
      <c r="Q803" s="40" t="inlineStr"/>
      <c r="R803" s="40" t="inlineStr"/>
      <c r="S803" s="40" t="inlineStr"/>
      <c r="T803" s="40" t="inlineStr"/>
      <c r="U803" s="40" t="inlineStr"/>
    </row>
    <row r="804">
      <c r="A804" s="38" t="inlineStr">
        <is>
          <t>FINS_PR_803_v1</t>
        </is>
      </c>
      <c r="B804" s="39" t="inlineStr">
        <is>
          <t>Factoring</t>
        </is>
      </c>
      <c r="C804" s="39" t="inlineStr">
        <is>
          <t>Kindly select the type of lending service offered by the institution: Factoring</t>
        </is>
      </c>
      <c r="D804" s="39" t="inlineStr">
        <is>
          <t>FI Services - Lending Services</t>
        </is>
      </c>
      <c r="E804" s="39" t="inlineStr">
        <is>
          <t>Prudential</t>
        </is>
      </c>
      <c r="F804" s="39" t="b">
        <v>0</v>
      </c>
      <c r="G804" s="39" t="inlineStr">
        <is>
          <t>FINS_PR_788 = "Yes"</t>
        </is>
      </c>
      <c r="H804" s="39" t="inlineStr">
        <is>
          <t>“Lending Services” (FINS_PR_788) is “Yes”</t>
        </is>
      </c>
      <c r="I804" s="39" t="inlineStr">
        <is>
          <t>Conditional</t>
        </is>
      </c>
      <c r="J804" s="39" t="inlineStr">
        <is>
          <t>string</t>
        </is>
      </c>
      <c r="K804" s="39" t="inlineStr"/>
      <c r="L804" s="39" t="inlineStr">
        <is>
          <t>enum-list</t>
        </is>
      </c>
      <c r="M804" s="39" t="inlineStr">
        <is>
          <t>Yes | No</t>
        </is>
      </c>
      <c r="N804" s="39" t="inlineStr">
        <is>
          <t>Yes</t>
        </is>
      </c>
      <c r="O804" s="39" t="inlineStr"/>
      <c r="P804" s="39" t="inlineStr"/>
      <c r="Q804" s="39" t="inlineStr"/>
      <c r="R804" s="39" t="inlineStr"/>
      <c r="S804" s="39" t="inlineStr"/>
      <c r="T804" s="39" t="inlineStr"/>
      <c r="U804" s="39" t="inlineStr"/>
    </row>
    <row r="805">
      <c r="A805" s="26" t="inlineStr">
        <is>
          <t>FINS_PR_804_v1</t>
        </is>
      </c>
      <c r="B805" s="40" t="inlineStr">
        <is>
          <t>Forfaiting</t>
        </is>
      </c>
      <c r="C805" s="40" t="inlineStr">
        <is>
          <t>Kindly select the type of lending service offered by the institution: Forfaiting</t>
        </is>
      </c>
      <c r="D805" s="40" t="inlineStr">
        <is>
          <t>FI Services - Lending Services</t>
        </is>
      </c>
      <c r="E805" s="40" t="inlineStr">
        <is>
          <t>Prudential</t>
        </is>
      </c>
      <c r="F805" s="40" t="b">
        <v>0</v>
      </c>
      <c r="G805" s="40" t="inlineStr">
        <is>
          <t>FINS_PR_788 = "Yes"</t>
        </is>
      </c>
      <c r="H805" s="40" t="inlineStr">
        <is>
          <t>“Lending Services” (FINS_PR_788) is “Yes”</t>
        </is>
      </c>
      <c r="I805" s="40" t="inlineStr">
        <is>
          <t>Conditional</t>
        </is>
      </c>
      <c r="J805" s="40" t="inlineStr">
        <is>
          <t>string</t>
        </is>
      </c>
      <c r="K805" s="40" t="inlineStr"/>
      <c r="L805" s="40" t="inlineStr">
        <is>
          <t>enum-list</t>
        </is>
      </c>
      <c r="M805" s="40" t="inlineStr">
        <is>
          <t>Yes | No</t>
        </is>
      </c>
      <c r="N805" s="40" t="inlineStr">
        <is>
          <t>Yes</t>
        </is>
      </c>
      <c r="O805" s="40" t="inlineStr"/>
      <c r="P805" s="40" t="inlineStr"/>
      <c r="Q805" s="40" t="inlineStr"/>
      <c r="R805" s="40" t="inlineStr"/>
      <c r="S805" s="40" t="inlineStr"/>
      <c r="T805" s="40" t="inlineStr"/>
      <c r="U805" s="40" t="inlineStr"/>
    </row>
    <row r="806">
      <c r="A806" s="38" t="inlineStr">
        <is>
          <t>FINS_PR_805_v1</t>
        </is>
      </c>
      <c r="B806" s="39" t="inlineStr">
        <is>
          <t>Other</t>
        </is>
      </c>
      <c r="C806" s="39" t="inlineStr">
        <is>
          <t>Kindly select the type of lending service offered by the institution:Other</t>
        </is>
      </c>
      <c r="D806" s="39" t="inlineStr">
        <is>
          <t>FI Services - Lending Services</t>
        </is>
      </c>
      <c r="E806" s="39" t="inlineStr">
        <is>
          <t>Prudential</t>
        </is>
      </c>
      <c r="F806" s="39" t="b">
        <v>0</v>
      </c>
      <c r="G806" s="39" t="inlineStr">
        <is>
          <t>FINS_PR_788 = "Yes"</t>
        </is>
      </c>
      <c r="H806" s="39" t="inlineStr">
        <is>
          <t>“Lending Services” (FINS_PR_788) is “Yes”</t>
        </is>
      </c>
      <c r="I806" s="39" t="inlineStr">
        <is>
          <t>Conditional</t>
        </is>
      </c>
      <c r="J806" s="39" t="inlineStr">
        <is>
          <t>string</t>
        </is>
      </c>
      <c r="K806" s="39" t="inlineStr"/>
      <c r="L806" s="39" t="inlineStr">
        <is>
          <t>enum-list</t>
        </is>
      </c>
      <c r="M806" s="39" t="inlineStr">
        <is>
          <t>Yes | No</t>
        </is>
      </c>
      <c r="N806" s="39" t="inlineStr">
        <is>
          <t>Yes</t>
        </is>
      </c>
      <c r="O806" s="39" t="inlineStr"/>
      <c r="P806" s="39" t="inlineStr"/>
      <c r="Q806" s="39" t="inlineStr"/>
      <c r="R806" s="39" t="inlineStr"/>
      <c r="S806" s="39" t="inlineStr"/>
      <c r="T806" s="39" t="inlineStr"/>
      <c r="U806" s="39" t="inlineStr"/>
    </row>
    <row r="807">
      <c r="A807" s="26" t="inlineStr">
        <is>
          <t>FINS_PR_806_v1</t>
        </is>
      </c>
      <c r="B807" s="40" t="inlineStr">
        <is>
          <t>Please give details about other type of lending carried out</t>
        </is>
      </c>
      <c r="C807" s="40" t="inlineStr">
        <is>
          <t>Please give details about other type of lending carried out</t>
        </is>
      </c>
      <c r="D807" s="40" t="inlineStr">
        <is>
          <t>FI Services - Lending Services</t>
        </is>
      </c>
      <c r="E807" s="40" t="inlineStr">
        <is>
          <t>Prudential</t>
        </is>
      </c>
      <c r="F807" s="40" t="b">
        <v>0</v>
      </c>
      <c r="G807" s="40" t="inlineStr">
        <is>
          <t>FINS_PR_805 = "Yes"</t>
        </is>
      </c>
      <c r="H807" s="40" t="inlineStr">
        <is>
          <t>“Other” (FINS_PR_805) is “Yes”</t>
        </is>
      </c>
      <c r="I807" s="40" t="inlineStr">
        <is>
          <t>Conditional</t>
        </is>
      </c>
      <c r="J807" s="40" t="inlineStr">
        <is>
          <t>string</t>
        </is>
      </c>
      <c r="K807" s="40" t="inlineStr"/>
      <c r="L807" s="40" t="inlineStr"/>
      <c r="M807" s="40" t="inlineStr"/>
      <c r="N807" s="40" t="inlineStr">
        <is>
          <t>detail</t>
        </is>
      </c>
      <c r="O807" s="40" t="inlineStr"/>
      <c r="P807" s="40" t="inlineStr"/>
      <c r="Q807" s="40" t="inlineStr"/>
      <c r="R807" s="40" t="inlineStr"/>
      <c r="S807" s="40" t="inlineStr"/>
      <c r="T807" s="40" t="inlineStr"/>
      <c r="U807" s="40" t="inlineStr"/>
    </row>
    <row r="808">
      <c r="A808" s="38" t="inlineStr">
        <is>
          <t>FINS_PR_807_v1</t>
        </is>
      </c>
      <c r="B808" s="39" t="inlineStr">
        <is>
          <t>Total Number of loans issued during the reporting period of which: Number of loans issued to group entities</t>
        </is>
      </c>
      <c r="C808" s="39" t="inlineStr">
        <is>
          <t>Please insert Total Number of loans issued during the reporting period of which: Number of loans issued to group entities - Malta</t>
        </is>
      </c>
      <c r="D808" s="39" t="inlineStr">
        <is>
          <t>FI Services - Lending Services</t>
        </is>
      </c>
      <c r="E808" s="39" t="inlineStr">
        <is>
          <t>Prudential</t>
        </is>
      </c>
      <c r="F808" s="39" t="b">
        <v>0</v>
      </c>
      <c r="G808" s="39" t="inlineStr">
        <is>
          <t>FINS_PR_788 = "Yes"</t>
        </is>
      </c>
      <c r="H808" s="39" t="inlineStr">
        <is>
          <t>“Lending Services” (FINS_PR_788) is “Yes”</t>
        </is>
      </c>
      <c r="I808" s="39" t="inlineStr">
        <is>
          <t>Conditional</t>
        </is>
      </c>
      <c r="J808" s="39" t="inlineStr">
        <is>
          <t>array</t>
        </is>
      </c>
      <c r="K808" s="39" t="inlineStr">
        <is>
          <t>integer</t>
        </is>
      </c>
      <c r="L808" s="39" t="inlineStr"/>
      <c r="M808" s="39" t="inlineStr"/>
      <c r="N808" s="39" t="inlineStr">
        <is>
          <t>10</t>
        </is>
      </c>
      <c r="O808" s="39" t="inlineStr">
        <is>
          <t>0</t>
        </is>
      </c>
      <c r="P808" s="39" t="inlineStr"/>
      <c r="Q808" s="39" t="inlineStr"/>
      <c r="R808" s="39" t="inlineStr">
        <is>
          <t>1</t>
        </is>
      </c>
      <c r="S808" s="39" t="inlineStr"/>
      <c r="T808" s="39" t="inlineStr"/>
      <c r="U808" s="39" t="inlineStr"/>
    </row>
    <row r="809">
      <c r="A809" s="26" t="inlineStr">
        <is>
          <t>FINS_PR_808_v1</t>
        </is>
      </c>
      <c r="B809" s="40" t="inlineStr">
        <is>
          <t>Total Number of loans issued during the reporting period of which: Number of loans issued to group entities</t>
        </is>
      </c>
      <c r="C809" s="40" t="inlineStr">
        <is>
          <t>Please insert Total Number of loans issued during the reporting period of which: Number of loans issued to group entities - EU/EEA</t>
        </is>
      </c>
      <c r="D809" s="40" t="inlineStr">
        <is>
          <t>FI Services - Lending Services</t>
        </is>
      </c>
      <c r="E809" s="40" t="inlineStr">
        <is>
          <t>Prudential</t>
        </is>
      </c>
      <c r="F809" s="40" t="b">
        <v>0</v>
      </c>
      <c r="G809" s="40" t="inlineStr">
        <is>
          <t>FINS_PR_788 = "Yes"</t>
        </is>
      </c>
      <c r="H809" s="40" t="inlineStr">
        <is>
          <t>“Lending Services” (FINS_PR_788) is “Yes”</t>
        </is>
      </c>
      <c r="I809" s="40" t="inlineStr">
        <is>
          <t>Conditional</t>
        </is>
      </c>
      <c r="J809" s="40" t="inlineStr">
        <is>
          <t>array</t>
        </is>
      </c>
      <c r="K809" s="40" t="inlineStr">
        <is>
          <t>integer</t>
        </is>
      </c>
      <c r="L809" s="40" t="inlineStr"/>
      <c r="M809" s="40" t="inlineStr"/>
      <c r="N809" s="40" t="inlineStr">
        <is>
          <t>20</t>
        </is>
      </c>
      <c r="O809" s="40" t="inlineStr">
        <is>
          <t>0</t>
        </is>
      </c>
      <c r="P809" s="40" t="inlineStr"/>
      <c r="Q809" s="40" t="inlineStr"/>
      <c r="R809" s="40" t="inlineStr">
        <is>
          <t>1</t>
        </is>
      </c>
      <c r="S809" s="40" t="inlineStr"/>
      <c r="T809" s="40" t="inlineStr"/>
      <c r="U809" s="40" t="inlineStr"/>
    </row>
    <row r="810">
      <c r="A810" s="38" t="inlineStr">
        <is>
          <t>FINS_PR_809_v1</t>
        </is>
      </c>
      <c r="B810" s="39" t="inlineStr">
        <is>
          <t>Total Number of loans issued during the reporting period of which: Number of loans issued to group entities</t>
        </is>
      </c>
      <c r="C810" s="39" t="inlineStr">
        <is>
          <t>Please insert Total Number of loans issued during the reporting period of which: Number of loans issued to group entities - RoW</t>
        </is>
      </c>
      <c r="D810" s="39" t="inlineStr">
        <is>
          <t>FI Services - Lending Services</t>
        </is>
      </c>
      <c r="E810" s="39" t="inlineStr">
        <is>
          <t>Prudential</t>
        </is>
      </c>
      <c r="F810" s="39" t="b">
        <v>0</v>
      </c>
      <c r="G810" s="39" t="inlineStr">
        <is>
          <t>FINS_PR_788 = "Yes"</t>
        </is>
      </c>
      <c r="H810" s="39" t="inlineStr">
        <is>
          <t>“Lending Services” (FINS_PR_788) is “Yes”</t>
        </is>
      </c>
      <c r="I810" s="39" t="inlineStr">
        <is>
          <t>Conditional</t>
        </is>
      </c>
      <c r="J810" s="39" t="inlineStr">
        <is>
          <t>array</t>
        </is>
      </c>
      <c r="K810" s="39" t="inlineStr">
        <is>
          <t>integer</t>
        </is>
      </c>
      <c r="L810" s="39" t="inlineStr"/>
      <c r="M810" s="39" t="inlineStr"/>
      <c r="N810" s="39" t="inlineStr">
        <is>
          <t>30</t>
        </is>
      </c>
      <c r="O810" s="39" t="inlineStr">
        <is>
          <t>0</t>
        </is>
      </c>
      <c r="P810" s="39" t="inlineStr"/>
      <c r="Q810" s="39" t="inlineStr"/>
      <c r="R810" s="39" t="inlineStr">
        <is>
          <t>1</t>
        </is>
      </c>
      <c r="S810" s="39" t="inlineStr"/>
      <c r="T810" s="39" t="inlineStr"/>
      <c r="U810" s="39" t="inlineStr"/>
    </row>
    <row r="811">
      <c r="A811" s="26" t="inlineStr">
        <is>
          <t>FINS_PR_810_v1</t>
        </is>
      </c>
      <c r="B811" s="40" t="inlineStr">
        <is>
          <t>Total Number of loans issued during the reporting period of which: Number of loans issued to third parties</t>
        </is>
      </c>
      <c r="C811" s="40" t="inlineStr">
        <is>
          <t>Please insert Total Number of loans issued during the reporting period of which: Number of loans issued to third parties - Malta</t>
        </is>
      </c>
      <c r="D811" s="40" t="inlineStr">
        <is>
          <t>FI Services - Lending Services</t>
        </is>
      </c>
      <c r="E811" s="40" t="inlineStr">
        <is>
          <t>Prudential</t>
        </is>
      </c>
      <c r="F811" s="40" t="b">
        <v>0</v>
      </c>
      <c r="G811" s="40" t="inlineStr">
        <is>
          <t>FINS_PR_788 = "Yes"</t>
        </is>
      </c>
      <c r="H811" s="40" t="inlineStr">
        <is>
          <t>“Lending Services” (FINS_PR_788) is “Yes”</t>
        </is>
      </c>
      <c r="I811" s="40" t="inlineStr">
        <is>
          <t>Conditional</t>
        </is>
      </c>
      <c r="J811" s="40" t="inlineStr">
        <is>
          <t>array</t>
        </is>
      </c>
      <c r="K811" s="40" t="inlineStr">
        <is>
          <t>integer</t>
        </is>
      </c>
      <c r="L811" s="40" t="inlineStr"/>
      <c r="M811" s="40" t="inlineStr"/>
      <c r="N811" s="40" t="inlineStr">
        <is>
          <t>40</t>
        </is>
      </c>
      <c r="O811" s="40" t="inlineStr">
        <is>
          <t>0</t>
        </is>
      </c>
      <c r="P811" s="40" t="inlineStr"/>
      <c r="Q811" s="40" t="inlineStr"/>
      <c r="R811" s="40" t="inlineStr">
        <is>
          <t>1</t>
        </is>
      </c>
      <c r="S811" s="40" t="inlineStr"/>
      <c r="T811" s="40" t="inlineStr"/>
      <c r="U811" s="40" t="inlineStr"/>
    </row>
    <row r="812">
      <c r="A812" s="38" t="inlineStr">
        <is>
          <t>FINS_PR_811_v1</t>
        </is>
      </c>
      <c r="B812" s="39" t="inlineStr">
        <is>
          <t>Total Number of loans issued during the reporting period of which: Number of loans issued to third parties</t>
        </is>
      </c>
      <c r="C812" s="39" t="inlineStr">
        <is>
          <t>Please insert Total Number of loans issued during the reporting period of which: Number of loans issued to third parties - EU/EEA</t>
        </is>
      </c>
      <c r="D812" s="39" t="inlineStr">
        <is>
          <t>FI Services - Lending Services</t>
        </is>
      </c>
      <c r="E812" s="39" t="inlineStr">
        <is>
          <t>Prudential</t>
        </is>
      </c>
      <c r="F812" s="39" t="b">
        <v>0</v>
      </c>
      <c r="G812" s="39" t="inlineStr">
        <is>
          <t>FINS_PR_788 = "Yes"</t>
        </is>
      </c>
      <c r="H812" s="39" t="inlineStr">
        <is>
          <t>“Lending Services” (FINS_PR_788) is “Yes”</t>
        </is>
      </c>
      <c r="I812" s="39" t="inlineStr">
        <is>
          <t>Conditional</t>
        </is>
      </c>
      <c r="J812" s="39" t="inlineStr">
        <is>
          <t>array</t>
        </is>
      </c>
      <c r="K812" s="39" t="inlineStr">
        <is>
          <t>integer</t>
        </is>
      </c>
      <c r="L812" s="39" t="inlineStr"/>
      <c r="M812" s="39" t="inlineStr"/>
      <c r="N812" s="39" t="inlineStr">
        <is>
          <t>50</t>
        </is>
      </c>
      <c r="O812" s="39" t="inlineStr">
        <is>
          <t>0</t>
        </is>
      </c>
      <c r="P812" s="39" t="inlineStr"/>
      <c r="Q812" s="39" t="inlineStr"/>
      <c r="R812" s="39" t="inlineStr">
        <is>
          <t>1</t>
        </is>
      </c>
      <c r="S812" s="39" t="inlineStr"/>
      <c r="T812" s="39" t="inlineStr"/>
      <c r="U812" s="39" t="inlineStr"/>
    </row>
    <row r="813">
      <c r="A813" s="26" t="inlineStr">
        <is>
          <t>FINS_PR_812_v1</t>
        </is>
      </c>
      <c r="B813" s="40" t="inlineStr">
        <is>
          <t>Total Number of loans issued during the reporting period of which: Number of loans issued to third parties</t>
        </is>
      </c>
      <c r="C813" s="40" t="inlineStr">
        <is>
          <t>Please insert Total Number of loans issued during the reporting period of which: Number of loans issued to third parties - RoW</t>
        </is>
      </c>
      <c r="D813" s="40" t="inlineStr">
        <is>
          <t>FI Services - Lending Services</t>
        </is>
      </c>
      <c r="E813" s="40" t="inlineStr">
        <is>
          <t>Prudential</t>
        </is>
      </c>
      <c r="F813" s="40" t="b">
        <v>0</v>
      </c>
      <c r="G813" s="40" t="inlineStr">
        <is>
          <t>FINS_PR_788 = "Yes"</t>
        </is>
      </c>
      <c r="H813" s="40" t="inlineStr">
        <is>
          <t>“Lending Services” (FINS_PR_788) is “Yes”</t>
        </is>
      </c>
      <c r="I813" s="40" t="inlineStr">
        <is>
          <t>Conditional</t>
        </is>
      </c>
      <c r="J813" s="40" t="inlineStr">
        <is>
          <t>array</t>
        </is>
      </c>
      <c r="K813" s="40" t="inlineStr">
        <is>
          <t>integer</t>
        </is>
      </c>
      <c r="L813" s="40" t="inlineStr"/>
      <c r="M813" s="40" t="inlineStr"/>
      <c r="N813" s="40" t="inlineStr">
        <is>
          <t>60</t>
        </is>
      </c>
      <c r="O813" s="40" t="inlineStr">
        <is>
          <t>0</t>
        </is>
      </c>
      <c r="P813" s="40" t="inlineStr"/>
      <c r="Q813" s="40" t="inlineStr"/>
      <c r="R813" s="40" t="inlineStr">
        <is>
          <t>1</t>
        </is>
      </c>
      <c r="S813" s="40" t="inlineStr"/>
      <c r="T813" s="40" t="inlineStr"/>
      <c r="U813" s="40" t="inlineStr"/>
    </row>
    <row r="814">
      <c r="A814" s="38" t="inlineStr">
        <is>
          <t>FINS_PR_813_v1</t>
        </is>
      </c>
      <c r="B814" s="39" t="inlineStr">
        <is>
          <t>Total value of the loans issued (in reporting currency) during the reporting period of which - Value of loans issued (in reporting currency) to group entities</t>
        </is>
      </c>
      <c r="C814" s="39" t="inlineStr">
        <is>
          <t>Please insert Total value of the loans issued (in reporting currency) during the reporting period of which - Value of loans issued (in reporting currency) to group entities - Malta</t>
        </is>
      </c>
      <c r="D814" s="39" t="inlineStr">
        <is>
          <t>FI Services - Lending Services</t>
        </is>
      </c>
      <c r="E814" s="39" t="inlineStr">
        <is>
          <t>Prudential</t>
        </is>
      </c>
      <c r="F814" s="39" t="b">
        <v>0</v>
      </c>
      <c r="G814" s="39" t="inlineStr">
        <is>
          <t>FINS_PR_788 = "Yes"</t>
        </is>
      </c>
      <c r="H814" s="39" t="inlineStr">
        <is>
          <t>“Lending Services” (FINS_PR_788) is “Yes”</t>
        </is>
      </c>
      <c r="I814" s="39" t="inlineStr">
        <is>
          <t>Conditional</t>
        </is>
      </c>
      <c r="J814" s="39" t="inlineStr">
        <is>
          <t>array</t>
        </is>
      </c>
      <c r="K814" s="39" t="inlineStr">
        <is>
          <t>number</t>
        </is>
      </c>
      <c r="L814" s="39" t="inlineStr">
        <is>
          <t>currency</t>
        </is>
      </c>
      <c r="M814" s="39" t="inlineStr"/>
      <c r="N814" s="39" t="inlineStr">
        <is>
          <t>70</t>
        </is>
      </c>
      <c r="O814" s="39" t="inlineStr">
        <is>
          <t>0</t>
        </is>
      </c>
      <c r="P814" s="39" t="inlineStr"/>
      <c r="Q814" s="39" t="inlineStr"/>
      <c r="R814" s="39" t="inlineStr">
        <is>
          <t>1</t>
        </is>
      </c>
      <c r="S814" s="39" t="inlineStr"/>
      <c r="T814" s="39" t="inlineStr"/>
      <c r="U814" s="39" t="inlineStr"/>
    </row>
    <row r="815">
      <c r="A815" s="26" t="inlineStr">
        <is>
          <t>FINS_PR_814_v1</t>
        </is>
      </c>
      <c r="B815" s="40" t="inlineStr">
        <is>
          <t>Total value of the loans issued (in reporting currency) during the reporting period of which - Value of loans issued (in reporting currency) to group entities</t>
        </is>
      </c>
      <c r="C815" s="40" t="inlineStr">
        <is>
          <t>Please insert Total value of the loans issued (in reporting currency) during the reporting period of which - Value of loans issued (in reporting currency) to group entities - EU/EEA</t>
        </is>
      </c>
      <c r="D815" s="40" t="inlineStr">
        <is>
          <t>FI Services - Lending Services</t>
        </is>
      </c>
      <c r="E815" s="40" t="inlineStr">
        <is>
          <t>Prudential</t>
        </is>
      </c>
      <c r="F815" s="40" t="b">
        <v>0</v>
      </c>
      <c r="G815" s="40" t="inlineStr">
        <is>
          <t>FINS_PR_788 = "Yes"</t>
        </is>
      </c>
      <c r="H815" s="40" t="inlineStr">
        <is>
          <t>“Lending Services” (FINS_PR_788) is “Yes”</t>
        </is>
      </c>
      <c r="I815" s="40" t="inlineStr">
        <is>
          <t>Conditional</t>
        </is>
      </c>
      <c r="J815" s="40" t="inlineStr">
        <is>
          <t>array</t>
        </is>
      </c>
      <c r="K815" s="40" t="inlineStr">
        <is>
          <t>number</t>
        </is>
      </c>
      <c r="L815" s="40" t="inlineStr">
        <is>
          <t>currency</t>
        </is>
      </c>
      <c r="M815" s="40" t="inlineStr"/>
      <c r="N815" s="40" t="inlineStr">
        <is>
          <t>80</t>
        </is>
      </c>
      <c r="O815" s="40" t="inlineStr">
        <is>
          <t>0</t>
        </is>
      </c>
      <c r="P815" s="40" t="inlineStr"/>
      <c r="Q815" s="40" t="inlineStr"/>
      <c r="R815" s="40" t="inlineStr">
        <is>
          <t>1</t>
        </is>
      </c>
      <c r="S815" s="40" t="inlineStr"/>
      <c r="T815" s="40" t="inlineStr"/>
      <c r="U815" s="40" t="inlineStr"/>
    </row>
    <row r="816">
      <c r="A816" s="38" t="inlineStr">
        <is>
          <t>FINS_PR_815_v1</t>
        </is>
      </c>
      <c r="B816" s="39" t="inlineStr">
        <is>
          <t>Total value of the loans issued (in reporting currency) during the reporting period of which - Value of loans issued (in reporting currency) to group entities</t>
        </is>
      </c>
      <c r="C816" s="39" t="inlineStr">
        <is>
          <t>Please insert Total value of the loans issued (in reporting currency) during the reporting period of which - Value of loans issued (in reporting currency) to group entities - RoW</t>
        </is>
      </c>
      <c r="D816" s="39" t="inlineStr">
        <is>
          <t>FI Services - Lending Services</t>
        </is>
      </c>
      <c r="E816" s="39" t="inlineStr">
        <is>
          <t>Prudential</t>
        </is>
      </c>
      <c r="F816" s="39" t="b">
        <v>0</v>
      </c>
      <c r="G816" s="39" t="inlineStr">
        <is>
          <t>FINS_PR_788 = "Yes"</t>
        </is>
      </c>
      <c r="H816" s="39" t="inlineStr">
        <is>
          <t>“Lending Services” (FINS_PR_788) is “Yes”</t>
        </is>
      </c>
      <c r="I816" s="39" t="inlineStr">
        <is>
          <t>Conditional</t>
        </is>
      </c>
      <c r="J816" s="39" t="inlineStr">
        <is>
          <t>array</t>
        </is>
      </c>
      <c r="K816" s="39" t="inlineStr">
        <is>
          <t>number</t>
        </is>
      </c>
      <c r="L816" s="39" t="inlineStr">
        <is>
          <t>currency</t>
        </is>
      </c>
      <c r="M816" s="39" t="inlineStr"/>
      <c r="N816" s="39" t="inlineStr">
        <is>
          <t>90</t>
        </is>
      </c>
      <c r="O816" s="39" t="inlineStr">
        <is>
          <t>0</t>
        </is>
      </c>
      <c r="P816" s="39" t="inlineStr"/>
      <c r="Q816" s="39" t="inlineStr"/>
      <c r="R816" s="39" t="inlineStr">
        <is>
          <t>1</t>
        </is>
      </c>
      <c r="S816" s="39" t="inlineStr"/>
      <c r="T816" s="39" t="inlineStr"/>
      <c r="U816" s="39" t="inlineStr"/>
    </row>
    <row r="817">
      <c r="A817" s="26" t="inlineStr">
        <is>
          <t>FINS_PR_816_v1</t>
        </is>
      </c>
      <c r="B817" s="40" t="inlineStr">
        <is>
          <t>Total value of the loans issued (in reporting currency) during the reporting period of which - Value of loans issued (in reporting currency) to third parties</t>
        </is>
      </c>
      <c r="C817" s="40" t="inlineStr">
        <is>
          <t>Please insert Total value of the loans issued (in reporting currency) during the reporting period of which - Value of loans issued (in reporting currency) to third parties - Malta</t>
        </is>
      </c>
      <c r="D817" s="40" t="inlineStr">
        <is>
          <t>FI Services - Lending Services</t>
        </is>
      </c>
      <c r="E817" s="40" t="inlineStr">
        <is>
          <t>Prudential</t>
        </is>
      </c>
      <c r="F817" s="40" t="b">
        <v>0</v>
      </c>
      <c r="G817" s="40" t="inlineStr">
        <is>
          <t>FINS_PR_788 = "Yes"</t>
        </is>
      </c>
      <c r="H817" s="40" t="inlineStr">
        <is>
          <t>“Lending Services” (FINS_PR_788) is “Yes”</t>
        </is>
      </c>
      <c r="I817" s="40" t="inlineStr">
        <is>
          <t>Conditional</t>
        </is>
      </c>
      <c r="J817" s="40" t="inlineStr">
        <is>
          <t>array</t>
        </is>
      </c>
      <c r="K817" s="40" t="inlineStr">
        <is>
          <t>number</t>
        </is>
      </c>
      <c r="L817" s="40" t="inlineStr">
        <is>
          <t>currency</t>
        </is>
      </c>
      <c r="M817" s="40" t="inlineStr"/>
      <c r="N817" s="40" t="inlineStr">
        <is>
          <t>100</t>
        </is>
      </c>
      <c r="O817" s="40" t="inlineStr">
        <is>
          <t>0</t>
        </is>
      </c>
      <c r="P817" s="40" t="inlineStr"/>
      <c r="Q817" s="40" t="inlineStr"/>
      <c r="R817" s="40" t="inlineStr">
        <is>
          <t>1</t>
        </is>
      </c>
      <c r="S817" s="40" t="inlineStr"/>
      <c r="T817" s="40" t="inlineStr"/>
      <c r="U817" s="40" t="inlineStr"/>
    </row>
    <row r="818">
      <c r="A818" s="38" t="inlineStr">
        <is>
          <t>FINS_PR_817_v1</t>
        </is>
      </c>
      <c r="B818" s="39" t="inlineStr">
        <is>
          <t>Total value of the loans issued (in reporting currency) during the reporting period of which - Value of loans issued (in reporting currency) to third parties</t>
        </is>
      </c>
      <c r="C818" s="39" t="inlineStr">
        <is>
          <t>Please insert Total value of the loans issued (in reporting currency) during the reporting period of which - Value of loans issued (in reporting currency) to third parties - EU/EEA</t>
        </is>
      </c>
      <c r="D818" s="39" t="inlineStr">
        <is>
          <t>FI Services - Lending Services</t>
        </is>
      </c>
      <c r="E818" s="39" t="inlineStr">
        <is>
          <t>Prudential</t>
        </is>
      </c>
      <c r="F818" s="39" t="b">
        <v>0</v>
      </c>
      <c r="G818" s="39" t="inlineStr">
        <is>
          <t>FINS_PR_788 = "Yes"</t>
        </is>
      </c>
      <c r="H818" s="39" t="inlineStr">
        <is>
          <t>“Lending Services” (FINS_PR_788) is “Yes”</t>
        </is>
      </c>
      <c r="I818" s="39" t="inlineStr">
        <is>
          <t>Conditional</t>
        </is>
      </c>
      <c r="J818" s="39" t="inlineStr">
        <is>
          <t>array</t>
        </is>
      </c>
      <c r="K818" s="39" t="inlineStr">
        <is>
          <t>number</t>
        </is>
      </c>
      <c r="L818" s="39" t="inlineStr">
        <is>
          <t>currency</t>
        </is>
      </c>
      <c r="M818" s="39" t="inlineStr"/>
      <c r="N818" s="39" t="inlineStr">
        <is>
          <t>110</t>
        </is>
      </c>
      <c r="O818" s="39" t="inlineStr">
        <is>
          <t>0</t>
        </is>
      </c>
      <c r="P818" s="39" t="inlineStr"/>
      <c r="Q818" s="39" t="inlineStr"/>
      <c r="R818" s="39" t="inlineStr">
        <is>
          <t>1</t>
        </is>
      </c>
      <c r="S818" s="39" t="inlineStr"/>
      <c r="T818" s="39" t="inlineStr"/>
      <c r="U818" s="39" t="inlineStr"/>
    </row>
    <row r="819">
      <c r="A819" s="26" t="inlineStr">
        <is>
          <t>FINS_PR_818_v1</t>
        </is>
      </c>
      <c r="B819" s="40" t="inlineStr">
        <is>
          <t>Total value of the loans issued (in reporting currency) during the reporting period of which - Value of loans issued (in reporting currency) to third parties</t>
        </is>
      </c>
      <c r="C819" s="40" t="inlineStr">
        <is>
          <t>Please insert Total value of the loans issued (in reporting currency) during the reporting period of which - Value of loans issued (in reporting currency) to third parties - RoW</t>
        </is>
      </c>
      <c r="D819" s="40" t="inlineStr">
        <is>
          <t>FI Services - Lending Services</t>
        </is>
      </c>
      <c r="E819" s="40" t="inlineStr">
        <is>
          <t>Prudential</t>
        </is>
      </c>
      <c r="F819" s="40" t="b">
        <v>0</v>
      </c>
      <c r="G819" s="40" t="inlineStr">
        <is>
          <t>FINS_PR_788 = "Yes"</t>
        </is>
      </c>
      <c r="H819" s="40" t="inlineStr">
        <is>
          <t>“Lending Services” (FINS_PR_788) is “Yes”</t>
        </is>
      </c>
      <c r="I819" s="40" t="inlineStr">
        <is>
          <t>Conditional</t>
        </is>
      </c>
      <c r="J819" s="40" t="inlineStr">
        <is>
          <t>array</t>
        </is>
      </c>
      <c r="K819" s="40" t="inlineStr">
        <is>
          <t>number</t>
        </is>
      </c>
      <c r="L819" s="40" t="inlineStr">
        <is>
          <t>currency</t>
        </is>
      </c>
      <c r="M819" s="40" t="inlineStr"/>
      <c r="N819" s="40" t="inlineStr">
        <is>
          <t>120</t>
        </is>
      </c>
      <c r="O819" s="40" t="inlineStr">
        <is>
          <t>0</t>
        </is>
      </c>
      <c r="P819" s="40" t="inlineStr"/>
      <c r="Q819" s="40" t="inlineStr"/>
      <c r="R819" s="40" t="inlineStr">
        <is>
          <t>1</t>
        </is>
      </c>
      <c r="S819" s="40" t="inlineStr"/>
      <c r="T819" s="40" t="inlineStr"/>
      <c r="U819" s="40" t="inlineStr"/>
    </row>
    <row r="820">
      <c r="A820" s="38" t="inlineStr">
        <is>
          <t>FINS_PR_819_v1</t>
        </is>
      </c>
      <c r="B820" s="39" t="inlineStr">
        <is>
          <t>Total number of loans outstanding at the end of the reporting period of which - Number of loans outstanding to group entities</t>
        </is>
      </c>
      <c r="C820" s="39" t="inlineStr">
        <is>
          <t>Please insert Total number of loans outstanding at the end of the reporting period of which - Number of loans outstanding to group entities</t>
        </is>
      </c>
      <c r="D820" s="39" t="inlineStr">
        <is>
          <t>FI Services - Lending Services</t>
        </is>
      </c>
      <c r="E820" s="39" t="inlineStr">
        <is>
          <t>Prudential</t>
        </is>
      </c>
      <c r="F820" s="39" t="b">
        <v>0</v>
      </c>
      <c r="G820" s="39" t="inlineStr">
        <is>
          <t>FINS_PR_788 = "Yes"</t>
        </is>
      </c>
      <c r="H820" s="39" t="inlineStr">
        <is>
          <t>“Lending Services” (FINS_PR_788) is “Yes”</t>
        </is>
      </c>
      <c r="I820" s="39" t="inlineStr">
        <is>
          <t>Conditional</t>
        </is>
      </c>
      <c r="J820" s="39" t="inlineStr">
        <is>
          <t>array</t>
        </is>
      </c>
      <c r="K820" s="39" t="inlineStr">
        <is>
          <t>integer</t>
        </is>
      </c>
      <c r="L820" s="39" t="inlineStr"/>
      <c r="M820" s="39" t="inlineStr"/>
      <c r="N820" s="39" t="inlineStr">
        <is>
          <t>10</t>
        </is>
      </c>
      <c r="O820" s="39" t="inlineStr">
        <is>
          <t>0</t>
        </is>
      </c>
      <c r="P820" s="39" t="inlineStr"/>
      <c r="Q820" s="39" t="inlineStr"/>
      <c r="R820" s="39" t="inlineStr">
        <is>
          <t>1</t>
        </is>
      </c>
      <c r="S820" s="39" t="inlineStr"/>
      <c r="T820" s="39" t="inlineStr"/>
      <c r="U820" s="39" t="inlineStr"/>
    </row>
    <row r="821">
      <c r="A821" s="26" t="inlineStr">
        <is>
          <t>FINS_PR_820_v1</t>
        </is>
      </c>
      <c r="B821" s="40" t="inlineStr">
        <is>
          <t>Total number of loans outstanding at the end of the reporting period of which - Number of loans outstanding to group entities</t>
        </is>
      </c>
      <c r="C821" s="40" t="inlineStr">
        <is>
          <t>Please insert Total number of loans outstanding at the end of the reporting period of which - Number of loans outstanding to group entities</t>
        </is>
      </c>
      <c r="D821" s="40" t="inlineStr">
        <is>
          <t>FI Services - Lending Services</t>
        </is>
      </c>
      <c r="E821" s="40" t="inlineStr">
        <is>
          <t>Prudential</t>
        </is>
      </c>
      <c r="F821" s="40" t="b">
        <v>0</v>
      </c>
      <c r="G821" s="40" t="inlineStr">
        <is>
          <t>FINS_PR_788 = "Yes"</t>
        </is>
      </c>
      <c r="H821" s="40" t="inlineStr">
        <is>
          <t>“Lending Services” (FINS_PR_788) is “Yes”</t>
        </is>
      </c>
      <c r="I821" s="40" t="inlineStr">
        <is>
          <t>Conditional</t>
        </is>
      </c>
      <c r="J821" s="40" t="inlineStr">
        <is>
          <t>array</t>
        </is>
      </c>
      <c r="K821" s="40" t="inlineStr">
        <is>
          <t>integer</t>
        </is>
      </c>
      <c r="L821" s="40" t="inlineStr"/>
      <c r="M821" s="40" t="inlineStr"/>
      <c r="N821" s="40" t="inlineStr">
        <is>
          <t>20</t>
        </is>
      </c>
      <c r="O821" s="40" t="inlineStr">
        <is>
          <t>0</t>
        </is>
      </c>
      <c r="P821" s="40" t="inlineStr"/>
      <c r="Q821" s="40" t="inlineStr"/>
      <c r="R821" s="40" t="inlineStr">
        <is>
          <t>1</t>
        </is>
      </c>
      <c r="S821" s="40" t="inlineStr"/>
      <c r="T821" s="40" t="inlineStr"/>
      <c r="U821" s="40" t="inlineStr"/>
    </row>
    <row r="822">
      <c r="A822" s="38" t="inlineStr">
        <is>
          <t>FINS_PR_821_v1</t>
        </is>
      </c>
      <c r="B822" s="39" t="inlineStr">
        <is>
          <t>Total number of loans outstanding at the end of the reporting period of which - Number of loans outstanding to group entities</t>
        </is>
      </c>
      <c r="C822" s="39" t="inlineStr">
        <is>
          <t>Please insert Total number of loans outstanding at the end of the reporting period of which - Number of loans outstanding to group entities</t>
        </is>
      </c>
      <c r="D822" s="39" t="inlineStr">
        <is>
          <t>FI Services - Lending Services</t>
        </is>
      </c>
      <c r="E822" s="39" t="inlineStr">
        <is>
          <t>Prudential</t>
        </is>
      </c>
      <c r="F822" s="39" t="b">
        <v>0</v>
      </c>
      <c r="G822" s="39" t="inlineStr">
        <is>
          <t>FINS_PR_788 = "Yes"</t>
        </is>
      </c>
      <c r="H822" s="39" t="inlineStr">
        <is>
          <t>“Lending Services” (FINS_PR_788) is “Yes”</t>
        </is>
      </c>
      <c r="I822" s="39" t="inlineStr">
        <is>
          <t>Conditional</t>
        </is>
      </c>
      <c r="J822" s="39" t="inlineStr">
        <is>
          <t>array</t>
        </is>
      </c>
      <c r="K822" s="39" t="inlineStr">
        <is>
          <t>integer</t>
        </is>
      </c>
      <c r="L822" s="39" t="inlineStr"/>
      <c r="M822" s="39" t="inlineStr"/>
      <c r="N822" s="39" t="inlineStr">
        <is>
          <t>30</t>
        </is>
      </c>
      <c r="O822" s="39" t="inlineStr">
        <is>
          <t>0</t>
        </is>
      </c>
      <c r="P822" s="39" t="inlineStr"/>
      <c r="Q822" s="39" t="inlineStr"/>
      <c r="R822" s="39" t="inlineStr">
        <is>
          <t>1</t>
        </is>
      </c>
      <c r="S822" s="39" t="inlineStr"/>
      <c r="T822" s="39" t="inlineStr"/>
      <c r="U822" s="39" t="inlineStr"/>
    </row>
    <row r="823">
      <c r="A823" s="26" t="inlineStr">
        <is>
          <t>FINS_PR_822_v1</t>
        </is>
      </c>
      <c r="B823" s="40" t="inlineStr">
        <is>
          <t>Total number of loans outstanding at the end of the reporting period of which - Number of loans outstanding to third parties</t>
        </is>
      </c>
      <c r="C823" s="40" t="inlineStr">
        <is>
          <t>Please insert Total number of loans outstanding at the end of the reporting period of which - Number of loans outstanding to third parties</t>
        </is>
      </c>
      <c r="D823" s="40" t="inlineStr">
        <is>
          <t>FI Services - Lending Services</t>
        </is>
      </c>
      <c r="E823" s="40" t="inlineStr">
        <is>
          <t>Prudential</t>
        </is>
      </c>
      <c r="F823" s="40" t="b">
        <v>0</v>
      </c>
      <c r="G823" s="40" t="inlineStr">
        <is>
          <t>FINS_PR_788 = "Yes"</t>
        </is>
      </c>
      <c r="H823" s="40" t="inlineStr">
        <is>
          <t>“Lending Services” (FINS_PR_788) is “Yes”</t>
        </is>
      </c>
      <c r="I823" s="40" t="inlineStr">
        <is>
          <t>Conditional</t>
        </is>
      </c>
      <c r="J823" s="40" t="inlineStr">
        <is>
          <t>array</t>
        </is>
      </c>
      <c r="K823" s="40" t="inlineStr">
        <is>
          <t>integer</t>
        </is>
      </c>
      <c r="L823" s="40" t="inlineStr"/>
      <c r="M823" s="40" t="inlineStr"/>
      <c r="N823" s="40" t="inlineStr">
        <is>
          <t>40</t>
        </is>
      </c>
      <c r="O823" s="40" t="inlineStr">
        <is>
          <t>0</t>
        </is>
      </c>
      <c r="P823" s="40" t="inlineStr"/>
      <c r="Q823" s="40" t="inlineStr"/>
      <c r="R823" s="40" t="inlineStr">
        <is>
          <t>1</t>
        </is>
      </c>
      <c r="S823" s="40" t="inlineStr"/>
      <c r="T823" s="40" t="inlineStr"/>
      <c r="U823" s="40" t="inlineStr"/>
    </row>
    <row r="824">
      <c r="A824" s="38" t="inlineStr">
        <is>
          <t>FINS_PR_823_v1</t>
        </is>
      </c>
      <c r="B824" s="39" t="inlineStr">
        <is>
          <t>Total number of loans outstanding at the end of the reporting period of which - Number of loans outstanding to third parties</t>
        </is>
      </c>
      <c r="C824" s="39" t="inlineStr">
        <is>
          <t>Please insert Total number of loans outstanding at the end of the reporting period of which - Number of loans outstanding to third parties</t>
        </is>
      </c>
      <c r="D824" s="39" t="inlineStr">
        <is>
          <t>FI Services - Lending Services</t>
        </is>
      </c>
      <c r="E824" s="39" t="inlineStr">
        <is>
          <t>Prudential</t>
        </is>
      </c>
      <c r="F824" s="39" t="b">
        <v>0</v>
      </c>
      <c r="G824" s="39" t="inlineStr">
        <is>
          <t>FINS_PR_788 = "Yes"</t>
        </is>
      </c>
      <c r="H824" s="39" t="inlineStr">
        <is>
          <t>“Lending Services” (FINS_PR_788) is “Yes”</t>
        </is>
      </c>
      <c r="I824" s="39" t="inlineStr">
        <is>
          <t>Conditional</t>
        </is>
      </c>
      <c r="J824" s="39" t="inlineStr">
        <is>
          <t>array</t>
        </is>
      </c>
      <c r="K824" s="39" t="inlineStr">
        <is>
          <t>integer</t>
        </is>
      </c>
      <c r="L824" s="39" t="inlineStr"/>
      <c r="M824" s="39" t="inlineStr"/>
      <c r="N824" s="39" t="inlineStr">
        <is>
          <t>50</t>
        </is>
      </c>
      <c r="O824" s="39" t="inlineStr">
        <is>
          <t>0</t>
        </is>
      </c>
      <c r="P824" s="39" t="inlineStr"/>
      <c r="Q824" s="39" t="inlineStr"/>
      <c r="R824" s="39" t="inlineStr">
        <is>
          <t>1</t>
        </is>
      </c>
      <c r="S824" s="39" t="inlineStr"/>
      <c r="T824" s="39" t="inlineStr"/>
      <c r="U824" s="39" t="inlineStr"/>
    </row>
    <row r="825">
      <c r="A825" s="26" t="inlineStr">
        <is>
          <t>FINS_PR_824_v1</t>
        </is>
      </c>
      <c r="B825" s="40" t="inlineStr">
        <is>
          <t>Total number of loans outstanding at the end of the reporting period of which - Number of loans outstanding to third parties</t>
        </is>
      </c>
      <c r="C825" s="40" t="inlineStr">
        <is>
          <t>Please insert Total number of loans outstanding at the end of the reporting period of which - Number of loans outstanding to third parties</t>
        </is>
      </c>
      <c r="D825" s="40" t="inlineStr">
        <is>
          <t>FI Services - Lending Services</t>
        </is>
      </c>
      <c r="E825" s="40" t="inlineStr">
        <is>
          <t>Prudential</t>
        </is>
      </c>
      <c r="F825" s="40" t="b">
        <v>0</v>
      </c>
      <c r="G825" s="40" t="inlineStr">
        <is>
          <t>FINS_PR_788 = "Yes"</t>
        </is>
      </c>
      <c r="H825" s="40" t="inlineStr">
        <is>
          <t>“Lending Services” (FINS_PR_788) is “Yes”</t>
        </is>
      </c>
      <c r="I825" s="40" t="inlineStr">
        <is>
          <t>Conditional</t>
        </is>
      </c>
      <c r="J825" s="40" t="inlineStr">
        <is>
          <t>array</t>
        </is>
      </c>
      <c r="K825" s="40" t="inlineStr">
        <is>
          <t>integer</t>
        </is>
      </c>
      <c r="L825" s="40" t="inlineStr"/>
      <c r="M825" s="40" t="inlineStr"/>
      <c r="N825" s="40" t="inlineStr">
        <is>
          <t>60</t>
        </is>
      </c>
      <c r="O825" s="40" t="inlineStr">
        <is>
          <t>0</t>
        </is>
      </c>
      <c r="P825" s="40" t="inlineStr"/>
      <c r="Q825" s="40" t="inlineStr"/>
      <c r="R825" s="40" t="inlineStr">
        <is>
          <t>1</t>
        </is>
      </c>
      <c r="S825" s="40" t="inlineStr"/>
      <c r="T825" s="40" t="inlineStr"/>
      <c r="U825" s="40" t="inlineStr"/>
    </row>
    <row r="826">
      <c r="A826" s="38" t="inlineStr">
        <is>
          <t>FINS_PR_825_v1</t>
        </is>
      </c>
      <c r="B826" s="39" t="inlineStr">
        <is>
          <t>Total value of the loans outstanding (in reporting currency) at the end of the reporting period of which - Value of loans issued (in reporting currency) to group entities</t>
        </is>
      </c>
      <c r="C826" s="39" t="inlineStr">
        <is>
          <t>Please insert Total value of the loans outstanding (in reporting currency) at the end of the reporting period of which - Value of loans issued (in reporting currency) to group entities</t>
        </is>
      </c>
      <c r="D826" s="39" t="inlineStr">
        <is>
          <t>FI Services - Lending Services</t>
        </is>
      </c>
      <c r="E826" s="39" t="inlineStr">
        <is>
          <t>Prudential</t>
        </is>
      </c>
      <c r="F826" s="39" t="b">
        <v>0</v>
      </c>
      <c r="G826" s="39" t="inlineStr">
        <is>
          <t>FINS_PR_788 = "Yes"</t>
        </is>
      </c>
      <c r="H826" s="39" t="inlineStr">
        <is>
          <t>“Lending Services” (FINS_PR_788) is “Yes”</t>
        </is>
      </c>
      <c r="I826" s="39" t="inlineStr">
        <is>
          <t>Conditional</t>
        </is>
      </c>
      <c r="J826" s="39" t="inlineStr">
        <is>
          <t>array</t>
        </is>
      </c>
      <c r="K826" s="39" t="inlineStr">
        <is>
          <t>number</t>
        </is>
      </c>
      <c r="L826" s="39" t="inlineStr">
        <is>
          <t>currency</t>
        </is>
      </c>
      <c r="M826" s="39" t="inlineStr"/>
      <c r="N826" s="39" t="inlineStr">
        <is>
          <t>70</t>
        </is>
      </c>
      <c r="O826" s="39" t="inlineStr">
        <is>
          <t>0</t>
        </is>
      </c>
      <c r="P826" s="39" t="inlineStr"/>
      <c r="Q826" s="39" t="inlineStr"/>
      <c r="R826" s="39" t="inlineStr">
        <is>
          <t>1</t>
        </is>
      </c>
      <c r="S826" s="39" t="inlineStr"/>
      <c r="T826" s="39" t="inlineStr"/>
      <c r="U826" s="39" t="inlineStr"/>
    </row>
    <row r="827">
      <c r="A827" s="26" t="inlineStr">
        <is>
          <t>FINS_PR_826_v1</t>
        </is>
      </c>
      <c r="B827" s="40" t="inlineStr">
        <is>
          <t>Total value of the loans outstanding (in reporting currency) at the end of the reporting period of which - Value of loans issued (in reporting currency) to group entities</t>
        </is>
      </c>
      <c r="C827" s="40" t="inlineStr">
        <is>
          <t>Please insert Total value of the loans outstanding (in reporting currency) at the end of the reporting period of which - Value of loans issued (in reporting currency) to group entities</t>
        </is>
      </c>
      <c r="D827" s="40" t="inlineStr">
        <is>
          <t>FI Services - Lending Services</t>
        </is>
      </c>
      <c r="E827" s="40" t="inlineStr">
        <is>
          <t>Prudential</t>
        </is>
      </c>
      <c r="F827" s="40" t="b">
        <v>0</v>
      </c>
      <c r="G827" s="40" t="inlineStr">
        <is>
          <t>FINS_PR_788 = "Yes"</t>
        </is>
      </c>
      <c r="H827" s="40" t="inlineStr">
        <is>
          <t>“Lending Services” (FINS_PR_788) is “Yes”</t>
        </is>
      </c>
      <c r="I827" s="40" t="inlineStr">
        <is>
          <t>Conditional</t>
        </is>
      </c>
      <c r="J827" s="40" t="inlineStr">
        <is>
          <t>array</t>
        </is>
      </c>
      <c r="K827" s="40" t="inlineStr">
        <is>
          <t>number</t>
        </is>
      </c>
      <c r="L827" s="40" t="inlineStr">
        <is>
          <t>currency</t>
        </is>
      </c>
      <c r="M827" s="40" t="inlineStr"/>
      <c r="N827" s="40" t="inlineStr">
        <is>
          <t>80</t>
        </is>
      </c>
      <c r="O827" s="40" t="inlineStr">
        <is>
          <t>0</t>
        </is>
      </c>
      <c r="P827" s="40" t="inlineStr"/>
      <c r="Q827" s="40" t="inlineStr"/>
      <c r="R827" s="40" t="inlineStr">
        <is>
          <t>1</t>
        </is>
      </c>
      <c r="S827" s="40" t="inlineStr"/>
      <c r="T827" s="40" t="inlineStr"/>
      <c r="U827" s="40" t="inlineStr"/>
    </row>
    <row r="828">
      <c r="A828" s="38" t="inlineStr">
        <is>
          <t>FINS_PR_827_v1</t>
        </is>
      </c>
      <c r="B828" s="39" t="inlineStr">
        <is>
          <t>Total value of the loans outstanding (in reporting currency) at the end of the reporting period of which - Value of loans issued (in reporting currency) to group entities</t>
        </is>
      </c>
      <c r="C828" s="39" t="inlineStr">
        <is>
          <t>Please insert Total value of the loans outstanding (in reporting currency) at the end of the reporting period of which - Value of loans issued (in reporting currency) to group entities</t>
        </is>
      </c>
      <c r="D828" s="39" t="inlineStr">
        <is>
          <t>FI Services - Lending Services</t>
        </is>
      </c>
      <c r="E828" s="39" t="inlineStr">
        <is>
          <t>Prudential</t>
        </is>
      </c>
      <c r="F828" s="39" t="b">
        <v>0</v>
      </c>
      <c r="G828" s="39" t="inlineStr">
        <is>
          <t>FINS_PR_788 = "Yes"</t>
        </is>
      </c>
      <c r="H828" s="39" t="inlineStr">
        <is>
          <t>“Lending Services” (FINS_PR_788) is “Yes”</t>
        </is>
      </c>
      <c r="I828" s="39" t="inlineStr">
        <is>
          <t>Conditional</t>
        </is>
      </c>
      <c r="J828" s="39" t="inlineStr">
        <is>
          <t>array</t>
        </is>
      </c>
      <c r="K828" s="39" t="inlineStr">
        <is>
          <t>number</t>
        </is>
      </c>
      <c r="L828" s="39" t="inlineStr">
        <is>
          <t>currency</t>
        </is>
      </c>
      <c r="M828" s="39" t="inlineStr"/>
      <c r="N828" s="39" t="inlineStr">
        <is>
          <t>90</t>
        </is>
      </c>
      <c r="O828" s="39" t="inlineStr">
        <is>
          <t>0</t>
        </is>
      </c>
      <c r="P828" s="39" t="inlineStr"/>
      <c r="Q828" s="39" t="inlineStr"/>
      <c r="R828" s="39" t="inlineStr">
        <is>
          <t>1</t>
        </is>
      </c>
      <c r="S828" s="39" t="inlineStr"/>
      <c r="T828" s="39" t="inlineStr"/>
      <c r="U828" s="39" t="inlineStr"/>
    </row>
    <row r="829">
      <c r="A829" s="26" t="inlineStr">
        <is>
          <t>FINS_PR_828_v1</t>
        </is>
      </c>
      <c r="B829" s="40" t="inlineStr">
        <is>
          <t>Total value of the loans outstanding (in reporting currency) at the end of the reporting period of which - Value of loans issued (in reporting currency) to third parties</t>
        </is>
      </c>
      <c r="C829" s="40" t="inlineStr">
        <is>
          <t>Please insert Total value of the loans outstanding (in reporting currency) at the end of the reporting period of which - Value of loans issued (in reporting currency) to third parties</t>
        </is>
      </c>
      <c r="D829" s="40" t="inlineStr">
        <is>
          <t>FI Services - Lending Services</t>
        </is>
      </c>
      <c r="E829" s="40" t="inlineStr">
        <is>
          <t>Prudential</t>
        </is>
      </c>
      <c r="F829" s="40" t="b">
        <v>0</v>
      </c>
      <c r="G829" s="40" t="inlineStr">
        <is>
          <t>FINS_PR_788 = "Yes"</t>
        </is>
      </c>
      <c r="H829" s="40" t="inlineStr">
        <is>
          <t>“Lending Services” (FINS_PR_788) is “Yes”</t>
        </is>
      </c>
      <c r="I829" s="40" t="inlineStr">
        <is>
          <t>Conditional</t>
        </is>
      </c>
      <c r="J829" s="40" t="inlineStr">
        <is>
          <t>array</t>
        </is>
      </c>
      <c r="K829" s="40" t="inlineStr">
        <is>
          <t>number</t>
        </is>
      </c>
      <c r="L829" s="40" t="inlineStr">
        <is>
          <t>currency</t>
        </is>
      </c>
      <c r="M829" s="40" t="inlineStr"/>
      <c r="N829" s="40" t="inlineStr">
        <is>
          <t>100</t>
        </is>
      </c>
      <c r="O829" s="40" t="inlineStr">
        <is>
          <t>0</t>
        </is>
      </c>
      <c r="P829" s="40" t="inlineStr"/>
      <c r="Q829" s="40" t="inlineStr"/>
      <c r="R829" s="40" t="inlineStr">
        <is>
          <t>1</t>
        </is>
      </c>
      <c r="S829" s="40" t="inlineStr"/>
      <c r="T829" s="40" t="inlineStr"/>
      <c r="U829" s="40" t="inlineStr"/>
    </row>
    <row r="830">
      <c r="A830" s="38" t="inlineStr">
        <is>
          <t>FINS_PR_829_v1</t>
        </is>
      </c>
      <c r="B830" s="39" t="inlineStr">
        <is>
          <t>Total value of the loans outstanding (in reporting currency) at the end of the reporting period of which - Value of loans issued (in reporting currency) to third parties</t>
        </is>
      </c>
      <c r="C830" s="39" t="inlineStr">
        <is>
          <t>Please insert Total value of the loans outstanding (in reporting currency) at the end of the reporting period of which - Value of loans issued (in reporting currency) to third parties</t>
        </is>
      </c>
      <c r="D830" s="39" t="inlineStr">
        <is>
          <t>FI Services - Lending Services</t>
        </is>
      </c>
      <c r="E830" s="39" t="inlineStr">
        <is>
          <t>Prudential</t>
        </is>
      </c>
      <c r="F830" s="39" t="b">
        <v>0</v>
      </c>
      <c r="G830" s="39" t="inlineStr">
        <is>
          <t>FINS_PR_788 = "Yes"</t>
        </is>
      </c>
      <c r="H830" s="39" t="inlineStr">
        <is>
          <t>“Lending Services” (FINS_PR_788) is “Yes”</t>
        </is>
      </c>
      <c r="I830" s="39" t="inlineStr">
        <is>
          <t>Conditional</t>
        </is>
      </c>
      <c r="J830" s="39" t="inlineStr">
        <is>
          <t>array</t>
        </is>
      </c>
      <c r="K830" s="39" t="inlineStr">
        <is>
          <t>number</t>
        </is>
      </c>
      <c r="L830" s="39" t="inlineStr">
        <is>
          <t>currency</t>
        </is>
      </c>
      <c r="M830" s="39" t="inlineStr"/>
      <c r="N830" s="39" t="inlineStr">
        <is>
          <t>110</t>
        </is>
      </c>
      <c r="O830" s="39" t="inlineStr">
        <is>
          <t>0</t>
        </is>
      </c>
      <c r="P830" s="39" t="inlineStr"/>
      <c r="Q830" s="39" t="inlineStr"/>
      <c r="R830" s="39" t="inlineStr">
        <is>
          <t>1</t>
        </is>
      </c>
      <c r="S830" s="39" t="inlineStr"/>
      <c r="T830" s="39" t="inlineStr"/>
      <c r="U830" s="39" t="inlineStr"/>
    </row>
    <row r="831">
      <c r="A831" s="26" t="inlineStr">
        <is>
          <t>FINS_PR_830_v1</t>
        </is>
      </c>
      <c r="B831" s="40" t="inlineStr">
        <is>
          <t>Total value of the loans outstanding (in reporting currency) at the end of the reporting period of which - Value of loans issued (in reporting currency) to third parties</t>
        </is>
      </c>
      <c r="C831" s="40" t="inlineStr">
        <is>
          <t>Please insert Total value of the loans outstanding (in reporting currency) at the end of the reporting period of which - Value of loans issued (in reporting currency) to third parties</t>
        </is>
      </c>
      <c r="D831" s="40" t="inlineStr">
        <is>
          <t>FI Services - Lending Services</t>
        </is>
      </c>
      <c r="E831" s="40" t="inlineStr">
        <is>
          <t>Prudential</t>
        </is>
      </c>
      <c r="F831" s="40" t="b">
        <v>0</v>
      </c>
      <c r="G831" s="40" t="inlineStr">
        <is>
          <t>FINS_PR_788 = "Yes"</t>
        </is>
      </c>
      <c r="H831" s="40" t="inlineStr">
        <is>
          <t>“Lending Services” (FINS_PR_788) is “Yes”</t>
        </is>
      </c>
      <c r="I831" s="40" t="inlineStr">
        <is>
          <t>Conditional</t>
        </is>
      </c>
      <c r="J831" s="40" t="inlineStr">
        <is>
          <t>array</t>
        </is>
      </c>
      <c r="K831" s="40" t="inlineStr">
        <is>
          <t>number</t>
        </is>
      </c>
      <c r="L831" s="40" t="inlineStr">
        <is>
          <t>currency</t>
        </is>
      </c>
      <c r="M831" s="40" t="inlineStr"/>
      <c r="N831" s="40" t="inlineStr">
        <is>
          <t>120</t>
        </is>
      </c>
      <c r="O831" s="40" t="inlineStr">
        <is>
          <t>0</t>
        </is>
      </c>
      <c r="P831" s="40" t="inlineStr"/>
      <c r="Q831" s="40" t="inlineStr"/>
      <c r="R831" s="40" t="inlineStr">
        <is>
          <t>1</t>
        </is>
      </c>
      <c r="S831" s="40" t="inlineStr"/>
      <c r="T831" s="40" t="inlineStr"/>
      <c r="U831" s="40" t="inlineStr"/>
    </row>
    <row r="832">
      <c r="A832" s="38" t="inlineStr">
        <is>
          <t>FINS_PR_831_v1</t>
        </is>
      </c>
      <c r="B832" s="39" t="inlineStr">
        <is>
          <t>Third party outstanding loans - Name of Institution</t>
        </is>
      </c>
      <c r="C832" s="39" t="inlineStr">
        <is>
          <t>Please insert Third party outstanding loans - Name of Institution</t>
        </is>
      </c>
      <c r="D832" s="39" t="inlineStr">
        <is>
          <t>FI Services - Lending Services</t>
        </is>
      </c>
      <c r="E832" s="39" t="inlineStr">
        <is>
          <t>Prudential</t>
        </is>
      </c>
      <c r="F832" s="39" t="b">
        <v>0</v>
      </c>
      <c r="G832" s="39" t="inlineStr">
        <is>
          <t>OR(FINS_PR_822 &gt; 0, FINS_PR_823 &gt; 0, FINS_PR_824 &gt; 0)</t>
        </is>
      </c>
      <c r="H832" s="39" t="inlineStr">
        <is>
          <t>At least one of these conditions must be met: “Total number of loans outstanding at the end of the reporting period of which - Number of loans outstanding to third parties” (FINS_PR_822) is greater than “0”; or “Total number of loans outstanding at the end of the reporting period of which - Number of loans outstanding to third parties” (FINS_PR_823) is greater than “0”; or “Total number of loans outstanding at the end of the reporting period of which - Number of loans outstanding to third parties” (FINS_PR_824) is greater than “0”</t>
        </is>
      </c>
      <c r="I832" s="39" t="inlineStr">
        <is>
          <t>Conditional</t>
        </is>
      </c>
      <c r="J832" s="39" t="inlineStr">
        <is>
          <t>array</t>
        </is>
      </c>
      <c r="K832" s="39" t="inlineStr">
        <is>
          <t>string</t>
        </is>
      </c>
      <c r="L832" s="39" t="inlineStr"/>
      <c r="M832" s="39" t="inlineStr"/>
      <c r="N832" s="39" t="inlineStr">
        <is>
          <t>name</t>
        </is>
      </c>
      <c r="O832" s="39" t="inlineStr"/>
      <c r="P832" s="39" t="inlineStr"/>
      <c r="Q832" s="39" t="inlineStr">
        <is>
          <t>1</t>
        </is>
      </c>
      <c r="R832" s="39" t="inlineStr">
        <is>
          <t>200</t>
        </is>
      </c>
      <c r="S832" s="39" t="inlineStr">
        <is>
          <t>0</t>
        </is>
      </c>
      <c r="T832" s="39" t="inlineStr"/>
      <c r="U832" s="39" t="inlineStr"/>
    </row>
    <row r="833">
      <c r="A833" s="26" t="inlineStr">
        <is>
          <t>FINS_PR_832_v1</t>
        </is>
      </c>
      <c r="B833" s="40" t="inlineStr">
        <is>
          <t>Third party outstanding loans - Jurisdiction</t>
        </is>
      </c>
      <c r="C833" s="40" t="inlineStr">
        <is>
          <t>Please insert Third party outstanding loans - Jurisdiction</t>
        </is>
      </c>
      <c r="D833" s="40" t="inlineStr">
        <is>
          <t>FI Services - Lending Services</t>
        </is>
      </c>
      <c r="E833" s="40" t="inlineStr">
        <is>
          <t>Prudential</t>
        </is>
      </c>
      <c r="F833" s="40" t="b">
        <v>0</v>
      </c>
      <c r="G833" s="40" t="inlineStr">
        <is>
          <t>OR(FINS_PR_822 &gt; 0, FINS_PR_823 &gt; 0, FINS_PR_824 &gt; 0)</t>
        </is>
      </c>
      <c r="H833" s="40" t="inlineStr">
        <is>
          <t>At least one of these conditions must be met: “Total number of loans outstanding at the end of the reporting period of which - Number of loans outstanding to third parties” (FINS_PR_822) is greater than “0”; or “Total number of loans outstanding at the end of the reporting period of which - Number of loans outstanding to third parties” (FINS_PR_823) is greater than “0”; or “Total number of loans outstanding at the end of the reporting period of which - Number of loans outstanding to third parties” (FINS_PR_824) is greater than “0”</t>
        </is>
      </c>
      <c r="I833" s="40" t="inlineStr">
        <is>
          <t>Conditional</t>
        </is>
      </c>
      <c r="J833" s="40" t="inlineStr">
        <is>
          <t>array</t>
        </is>
      </c>
      <c r="K833" s="40" t="inlineStr">
        <is>
          <t>string</t>
        </is>
      </c>
      <c r="L833" s="40" t="inlineStr">
        <is>
          <t>enum-list</t>
        </is>
      </c>
      <c r="M833"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833" s="40" t="inlineStr">
        <is>
          <t>Austria</t>
        </is>
      </c>
      <c r="O833" s="40" t="inlineStr"/>
      <c r="P833" s="40" t="inlineStr"/>
      <c r="Q833" s="40" t="inlineStr">
        <is>
          <t>1</t>
        </is>
      </c>
      <c r="R833" s="40" t="inlineStr">
        <is>
          <t>200</t>
        </is>
      </c>
      <c r="S833" s="40" t="inlineStr"/>
      <c r="T833" s="40" t="inlineStr"/>
      <c r="U833" s="40" t="b">
        <v>0</v>
      </c>
    </row>
    <row r="834">
      <c r="A834" s="38" t="inlineStr">
        <is>
          <t>FINS_PR_833_v1</t>
        </is>
      </c>
      <c r="B834" s="39" t="inlineStr">
        <is>
          <t>Third party outstanding loans - Value of Loans in reporting currency</t>
        </is>
      </c>
      <c r="C834" s="39" t="inlineStr">
        <is>
          <t>Please insert Third party outstanding loans - Value of Loans in reporting currency</t>
        </is>
      </c>
      <c r="D834" s="39" t="inlineStr">
        <is>
          <t>FI Services - Lending Services</t>
        </is>
      </c>
      <c r="E834" s="39" t="inlineStr">
        <is>
          <t>Prudential</t>
        </is>
      </c>
      <c r="F834" s="39" t="b">
        <v>0</v>
      </c>
      <c r="G834" s="39" t="inlineStr">
        <is>
          <t>OR(FINS_PR_822 &gt; 0, FINS_PR_823 &gt; 0, FINS_PR_824 &gt; 0)</t>
        </is>
      </c>
      <c r="H834" s="39" t="inlineStr">
        <is>
          <t>At least one of these conditions must be met: “Total number of loans outstanding at the end of the reporting period of which - Number of loans outstanding to third parties” (FINS_PR_822) is greater than “0”; or “Total number of loans outstanding at the end of the reporting period of which - Number of loans outstanding to third parties” (FINS_PR_823) is greater than “0”; or “Total number of loans outstanding at the end of the reporting period of which - Number of loans outstanding to third parties” (FINS_PR_824) is greater than “0”</t>
        </is>
      </c>
      <c r="I834" s="39" t="inlineStr">
        <is>
          <t>Conditional</t>
        </is>
      </c>
      <c r="J834" s="39" t="inlineStr">
        <is>
          <t>array</t>
        </is>
      </c>
      <c r="K834" s="39" t="inlineStr">
        <is>
          <t>number</t>
        </is>
      </c>
      <c r="L834" s="39" t="inlineStr"/>
      <c r="M834" s="39" t="inlineStr"/>
      <c r="N834" s="39" t="inlineStr">
        <is>
          <t>130</t>
        </is>
      </c>
      <c r="O834" s="39" t="inlineStr">
        <is>
          <t>0</t>
        </is>
      </c>
      <c r="P834" s="39" t="inlineStr"/>
      <c r="Q834" s="39" t="inlineStr">
        <is>
          <t>1</t>
        </is>
      </c>
      <c r="R834" s="39" t="inlineStr">
        <is>
          <t>200</t>
        </is>
      </c>
      <c r="S834" s="39" t="inlineStr"/>
      <c r="T834" s="39" t="inlineStr"/>
      <c r="U834" s="39" t="inlineStr"/>
    </row>
    <row r="835">
      <c r="A835" s="26" t="inlineStr">
        <is>
          <t>FINS_PR_834_v1</t>
        </is>
      </c>
      <c r="B835" s="40" t="inlineStr">
        <is>
          <t>Number of Financial Leases issued to Third Party Clients during the reporting period</t>
        </is>
      </c>
      <c r="C835" s="40" t="inlineStr">
        <is>
          <t>Please insert Number of Financial Leases issued to Third Party Clients during the reporting period - Malta</t>
        </is>
      </c>
      <c r="D835" s="40" t="inlineStr">
        <is>
          <t>FI Services - Financial Leasing</t>
        </is>
      </c>
      <c r="E835" s="40" t="inlineStr">
        <is>
          <t>Prudential</t>
        </is>
      </c>
      <c r="F835" s="40" t="b">
        <v>0</v>
      </c>
      <c r="G835" s="40" t="inlineStr">
        <is>
          <t>FINS_PR_789 = "Yes"</t>
        </is>
      </c>
      <c r="H835" s="40" t="inlineStr">
        <is>
          <t>“Financial Leasing” (FINS_PR_789) is “Yes”</t>
        </is>
      </c>
      <c r="I835" s="40" t="inlineStr">
        <is>
          <t>Conditional</t>
        </is>
      </c>
      <c r="J835" s="40" t="inlineStr">
        <is>
          <t>array</t>
        </is>
      </c>
      <c r="K835" s="40" t="inlineStr">
        <is>
          <t>integer</t>
        </is>
      </c>
      <c r="L835" s="40" t="inlineStr"/>
      <c r="M835" s="40" t="inlineStr"/>
      <c r="N835" s="40" t="inlineStr">
        <is>
          <t>140</t>
        </is>
      </c>
      <c r="O835" s="40" t="inlineStr">
        <is>
          <t>0</t>
        </is>
      </c>
      <c r="P835" s="40" t="inlineStr"/>
      <c r="Q835" s="40" t="inlineStr"/>
      <c r="R835" s="40" t="inlineStr">
        <is>
          <t>1</t>
        </is>
      </c>
      <c r="S835" s="40" t="inlineStr"/>
      <c r="T835" s="40" t="inlineStr"/>
      <c r="U835" s="40" t="inlineStr"/>
    </row>
    <row r="836">
      <c r="A836" s="38" t="inlineStr">
        <is>
          <t>FINS_PR_835_v1</t>
        </is>
      </c>
      <c r="B836" s="39" t="inlineStr">
        <is>
          <t>Number of Financial Leases issued to Third Party Clients during the reporting period</t>
        </is>
      </c>
      <c r="C836" s="39" t="inlineStr">
        <is>
          <t>Please insert Number of Financial Leases issued to Third Party Clients during the reporting period - EU/EEA</t>
        </is>
      </c>
      <c r="D836" s="39" t="inlineStr">
        <is>
          <t>FI Services - Financial Leasing</t>
        </is>
      </c>
      <c r="E836" s="39" t="inlineStr">
        <is>
          <t>Prudential</t>
        </is>
      </c>
      <c r="F836" s="39" t="b">
        <v>0</v>
      </c>
      <c r="G836" s="39" t="inlineStr">
        <is>
          <t>FINS_PR_789 = "Yes"</t>
        </is>
      </c>
      <c r="H836" s="39" t="inlineStr">
        <is>
          <t>“Financial Leasing” (FINS_PR_789) is “Yes”</t>
        </is>
      </c>
      <c r="I836" s="39" t="inlineStr">
        <is>
          <t>Conditional</t>
        </is>
      </c>
      <c r="J836" s="39" t="inlineStr">
        <is>
          <t>array</t>
        </is>
      </c>
      <c r="K836" s="39" t="inlineStr">
        <is>
          <t>integer</t>
        </is>
      </c>
      <c r="L836" s="39" t="inlineStr"/>
      <c r="M836" s="39" t="inlineStr"/>
      <c r="N836" s="39" t="inlineStr">
        <is>
          <t>150</t>
        </is>
      </c>
      <c r="O836" s="39" t="inlineStr">
        <is>
          <t>0</t>
        </is>
      </c>
      <c r="P836" s="39" t="inlineStr"/>
      <c r="Q836" s="39" t="inlineStr"/>
      <c r="R836" s="39" t="inlineStr">
        <is>
          <t>1</t>
        </is>
      </c>
      <c r="S836" s="39" t="inlineStr"/>
      <c r="T836" s="39" t="inlineStr"/>
      <c r="U836" s="39" t="inlineStr"/>
    </row>
    <row r="837">
      <c r="A837" s="26" t="inlineStr">
        <is>
          <t>FINS_PR_836_v1</t>
        </is>
      </c>
      <c r="B837" s="40" t="inlineStr">
        <is>
          <t>Number of Financial Leases issued to Third Party Clients during the reporting period</t>
        </is>
      </c>
      <c r="C837" s="40" t="inlineStr">
        <is>
          <t>Please insert Number of Financial Leases issued to Third Party Clients during the reporting period - RoW</t>
        </is>
      </c>
      <c r="D837" s="40" t="inlineStr">
        <is>
          <t>FI Services - Financial Leasing</t>
        </is>
      </c>
      <c r="E837" s="40" t="inlineStr">
        <is>
          <t>Prudential</t>
        </is>
      </c>
      <c r="F837" s="40" t="b">
        <v>0</v>
      </c>
      <c r="G837" s="40" t="inlineStr">
        <is>
          <t>FINS_PR_789 = "Yes"</t>
        </is>
      </c>
      <c r="H837" s="40" t="inlineStr">
        <is>
          <t>“Financial Leasing” (FINS_PR_789) is “Yes”</t>
        </is>
      </c>
      <c r="I837" s="40" t="inlineStr">
        <is>
          <t>Conditional</t>
        </is>
      </c>
      <c r="J837" s="40" t="inlineStr">
        <is>
          <t>array</t>
        </is>
      </c>
      <c r="K837" s="40" t="inlineStr">
        <is>
          <t>integer</t>
        </is>
      </c>
      <c r="L837" s="40" t="inlineStr"/>
      <c r="M837" s="40" t="inlineStr"/>
      <c r="N837" s="40" t="inlineStr">
        <is>
          <t>160</t>
        </is>
      </c>
      <c r="O837" s="40" t="inlineStr">
        <is>
          <t>0</t>
        </is>
      </c>
      <c r="P837" s="40" t="inlineStr"/>
      <c r="Q837" s="40" t="inlineStr"/>
      <c r="R837" s="40" t="inlineStr">
        <is>
          <t>1</t>
        </is>
      </c>
      <c r="S837" s="40" t="inlineStr"/>
      <c r="T837" s="40" t="inlineStr"/>
      <c r="U837" s="40" t="inlineStr"/>
    </row>
    <row r="838">
      <c r="A838" s="38" t="inlineStr">
        <is>
          <t>FINS_PR_837_v1</t>
        </is>
      </c>
      <c r="B838" s="39" t="inlineStr">
        <is>
          <t>Total value of the Financial Leases issued to Third Party Clients (in reporting currency) during the reporting period</t>
        </is>
      </c>
      <c r="C838" s="39" t="inlineStr">
        <is>
          <t>Please insert Total value of the Financial Leases issued to Third Party Clients (in reporting currency) during the reporting period - Malta</t>
        </is>
      </c>
      <c r="D838" s="39" t="inlineStr">
        <is>
          <t>FI Services - Financial Leasing</t>
        </is>
      </c>
      <c r="E838" s="39" t="inlineStr">
        <is>
          <t>Prudential</t>
        </is>
      </c>
      <c r="F838" s="39" t="b">
        <v>0</v>
      </c>
      <c r="G838" s="39" t="inlineStr">
        <is>
          <t>FINS_PR_789 = "Yes"</t>
        </is>
      </c>
      <c r="H838" s="39" t="inlineStr">
        <is>
          <t>“Financial Leasing” (FINS_PR_789) is “Yes”</t>
        </is>
      </c>
      <c r="I838" s="39" t="inlineStr">
        <is>
          <t>Conditional</t>
        </is>
      </c>
      <c r="J838" s="39" t="inlineStr">
        <is>
          <t>array</t>
        </is>
      </c>
      <c r="K838" s="39" t="inlineStr">
        <is>
          <t>number</t>
        </is>
      </c>
      <c r="L838" s="39" t="inlineStr">
        <is>
          <t>currency</t>
        </is>
      </c>
      <c r="M838" s="39" t="inlineStr"/>
      <c r="N838" s="39" t="inlineStr">
        <is>
          <t>170</t>
        </is>
      </c>
      <c r="O838" s="39" t="inlineStr">
        <is>
          <t>0</t>
        </is>
      </c>
      <c r="P838" s="39" t="inlineStr"/>
      <c r="Q838" s="39" t="inlineStr"/>
      <c r="R838" s="39" t="inlineStr">
        <is>
          <t>1</t>
        </is>
      </c>
      <c r="S838" s="39" t="inlineStr"/>
      <c r="T838" s="39" t="inlineStr"/>
      <c r="U838" s="39" t="inlineStr"/>
    </row>
    <row r="839">
      <c r="A839" s="26" t="inlineStr">
        <is>
          <t>FINS_PR_838_v1</t>
        </is>
      </c>
      <c r="B839" s="40" t="inlineStr">
        <is>
          <t>Total value of the Financial Leases issued to Third Party Clients (in reporting currency) during the reporting period</t>
        </is>
      </c>
      <c r="C839" s="40" t="inlineStr">
        <is>
          <t>Please insert Total value of the Financial Leases issued to Third Party Clients (in reporting currency) during the reporting period - EU/EEA</t>
        </is>
      </c>
      <c r="D839" s="40" t="inlineStr">
        <is>
          <t>FI Services - Financial Leasing</t>
        </is>
      </c>
      <c r="E839" s="40" t="inlineStr">
        <is>
          <t>Prudential</t>
        </is>
      </c>
      <c r="F839" s="40" t="b">
        <v>0</v>
      </c>
      <c r="G839" s="40" t="inlineStr">
        <is>
          <t>FINS_PR_789 = "Yes"</t>
        </is>
      </c>
      <c r="H839" s="40" t="inlineStr">
        <is>
          <t>“Financial Leasing” (FINS_PR_789) is “Yes”</t>
        </is>
      </c>
      <c r="I839" s="40" t="inlineStr">
        <is>
          <t>Conditional</t>
        </is>
      </c>
      <c r="J839" s="40" t="inlineStr">
        <is>
          <t>array</t>
        </is>
      </c>
      <c r="K839" s="40" t="inlineStr">
        <is>
          <t>number</t>
        </is>
      </c>
      <c r="L839" s="40" t="inlineStr">
        <is>
          <t>currency</t>
        </is>
      </c>
      <c r="M839" s="40" t="inlineStr"/>
      <c r="N839" s="40" t="inlineStr">
        <is>
          <t>180</t>
        </is>
      </c>
      <c r="O839" s="40" t="inlineStr">
        <is>
          <t>0</t>
        </is>
      </c>
      <c r="P839" s="40" t="inlineStr"/>
      <c r="Q839" s="40" t="inlineStr"/>
      <c r="R839" s="40" t="inlineStr">
        <is>
          <t>1</t>
        </is>
      </c>
      <c r="S839" s="40" t="inlineStr"/>
      <c r="T839" s="40" t="inlineStr"/>
      <c r="U839" s="40" t="inlineStr"/>
    </row>
    <row r="840">
      <c r="A840" s="38" t="inlineStr">
        <is>
          <t>FINS_PR_839_v1</t>
        </is>
      </c>
      <c r="B840" s="39" t="inlineStr">
        <is>
          <t>Total value of the Financial Leases issued to Third Party Clients (in reporting currency) during the reporting period</t>
        </is>
      </c>
      <c r="C840" s="39" t="inlineStr">
        <is>
          <t>Please insert Total value of the Financial Leases issued to Third Party Clients (in reporting currency) during the reporting period - RoW</t>
        </is>
      </c>
      <c r="D840" s="39" t="inlineStr">
        <is>
          <t>FI Services - Financial Leasing</t>
        </is>
      </c>
      <c r="E840" s="39" t="inlineStr">
        <is>
          <t>Prudential</t>
        </is>
      </c>
      <c r="F840" s="39" t="b">
        <v>0</v>
      </c>
      <c r="G840" s="39" t="inlineStr">
        <is>
          <t>FINS_PR_789 = "Yes"</t>
        </is>
      </c>
      <c r="H840" s="39" t="inlineStr">
        <is>
          <t>“Financial Leasing” (FINS_PR_789) is “Yes”</t>
        </is>
      </c>
      <c r="I840" s="39" t="inlineStr">
        <is>
          <t>Conditional</t>
        </is>
      </c>
      <c r="J840" s="39" t="inlineStr">
        <is>
          <t>array</t>
        </is>
      </c>
      <c r="K840" s="39" t="inlineStr">
        <is>
          <t>number</t>
        </is>
      </c>
      <c r="L840" s="39" t="inlineStr">
        <is>
          <t>currency</t>
        </is>
      </c>
      <c r="M840" s="39" t="inlineStr"/>
      <c r="N840" s="39" t="inlineStr">
        <is>
          <t>190</t>
        </is>
      </c>
      <c r="O840" s="39" t="inlineStr">
        <is>
          <t>0</t>
        </is>
      </c>
      <c r="P840" s="39" t="inlineStr"/>
      <c r="Q840" s="39" t="inlineStr"/>
      <c r="R840" s="39" t="inlineStr">
        <is>
          <t>1</t>
        </is>
      </c>
      <c r="S840" s="39" t="inlineStr"/>
      <c r="T840" s="39" t="inlineStr"/>
      <c r="U840" s="39" t="inlineStr"/>
    </row>
    <row r="841">
      <c r="A841" s="26" t="inlineStr">
        <is>
          <t>FINS_PR_840_v1</t>
        </is>
      </c>
      <c r="B841" s="40" t="inlineStr">
        <is>
          <t>Total number of Financial Leases to Third Party Clients outstanding at the end of the reporting period</t>
        </is>
      </c>
      <c r="C841" s="40" t="inlineStr">
        <is>
          <t>Please insert Total number of Financial Leases to Third Party Clients outstanding at the end of the reporting period</t>
        </is>
      </c>
      <c r="D841" s="40" t="inlineStr">
        <is>
          <t>FI Services - Financial Leasing</t>
        </is>
      </c>
      <c r="E841" s="40" t="inlineStr">
        <is>
          <t>Prudential</t>
        </is>
      </c>
      <c r="F841" s="40" t="b">
        <v>0</v>
      </c>
      <c r="G841" s="40" t="inlineStr">
        <is>
          <t>FINS_PR_789 = "Yes"</t>
        </is>
      </c>
      <c r="H841" s="40" t="inlineStr">
        <is>
          <t>“Financial Leasing” (FINS_PR_789) is “Yes”</t>
        </is>
      </c>
      <c r="I841" s="40" t="inlineStr">
        <is>
          <t>Conditional</t>
        </is>
      </c>
      <c r="J841" s="40" t="inlineStr">
        <is>
          <t>array</t>
        </is>
      </c>
      <c r="K841" s="40" t="inlineStr">
        <is>
          <t>number</t>
        </is>
      </c>
      <c r="L841" s="40" t="inlineStr">
        <is>
          <t>currency</t>
        </is>
      </c>
      <c r="M841" s="40" t="inlineStr"/>
      <c r="N841" s="40" t="inlineStr">
        <is>
          <t>200</t>
        </is>
      </c>
      <c r="O841" s="40" t="inlineStr">
        <is>
          <t>0</t>
        </is>
      </c>
      <c r="P841" s="40" t="inlineStr"/>
      <c r="Q841" s="40" t="inlineStr"/>
      <c r="R841" s="40" t="inlineStr">
        <is>
          <t>1</t>
        </is>
      </c>
      <c r="S841" s="40" t="inlineStr"/>
      <c r="T841" s="40" t="inlineStr"/>
      <c r="U841" s="40" t="inlineStr"/>
    </row>
    <row r="842">
      <c r="A842" s="38" t="inlineStr">
        <is>
          <t>FINS_PR_841_v1</t>
        </is>
      </c>
      <c r="B842" s="39" t="inlineStr">
        <is>
          <t>Total number of Financial Leases to Third Party Clients outstanding at the end of the reporting period</t>
        </is>
      </c>
      <c r="C842" s="39" t="inlineStr">
        <is>
          <t>Please insert Total number of Financial Leases to Third Party Clients outstanding at the end of the reporting period</t>
        </is>
      </c>
      <c r="D842" s="39" t="inlineStr">
        <is>
          <t>FI Services - Financial Leasing</t>
        </is>
      </c>
      <c r="E842" s="39" t="inlineStr">
        <is>
          <t>Prudential</t>
        </is>
      </c>
      <c r="F842" s="39" t="b">
        <v>0</v>
      </c>
      <c r="G842" s="39" t="inlineStr">
        <is>
          <t>FINS_PR_789 = "Yes"</t>
        </is>
      </c>
      <c r="H842" s="39" t="inlineStr">
        <is>
          <t>“Financial Leasing” (FINS_PR_789) is “Yes”</t>
        </is>
      </c>
      <c r="I842" s="39" t="inlineStr">
        <is>
          <t>Conditional</t>
        </is>
      </c>
      <c r="J842" s="39" t="inlineStr">
        <is>
          <t>array</t>
        </is>
      </c>
      <c r="K842" s="39" t="inlineStr">
        <is>
          <t>number</t>
        </is>
      </c>
      <c r="L842" s="39" t="inlineStr">
        <is>
          <t>currency</t>
        </is>
      </c>
      <c r="M842" s="39" t="inlineStr"/>
      <c r="N842" s="39" t="inlineStr">
        <is>
          <t>210</t>
        </is>
      </c>
      <c r="O842" s="39" t="inlineStr">
        <is>
          <t>0</t>
        </is>
      </c>
      <c r="P842" s="39" t="inlineStr"/>
      <c r="Q842" s="39" t="inlineStr"/>
      <c r="R842" s="39" t="inlineStr">
        <is>
          <t>1</t>
        </is>
      </c>
      <c r="S842" s="39" t="inlineStr"/>
      <c r="T842" s="39" t="inlineStr"/>
      <c r="U842" s="39" t="inlineStr"/>
    </row>
    <row r="843">
      <c r="A843" s="26" t="inlineStr">
        <is>
          <t>FINS_PR_842_v1</t>
        </is>
      </c>
      <c r="B843" s="40" t="inlineStr">
        <is>
          <t>Total number of Financial Leases to Third Party Clients outstanding at the end of the reporting period</t>
        </is>
      </c>
      <c r="C843" s="40" t="inlineStr">
        <is>
          <t>Please insert Total number of Financial Leases to Third Party Clients outstanding at the end of the reporting period</t>
        </is>
      </c>
      <c r="D843" s="40" t="inlineStr">
        <is>
          <t>FI Services - Financial Leasing</t>
        </is>
      </c>
      <c r="E843" s="40" t="inlineStr">
        <is>
          <t>Prudential</t>
        </is>
      </c>
      <c r="F843" s="40" t="b">
        <v>0</v>
      </c>
      <c r="G843" s="40" t="inlineStr">
        <is>
          <t>FINS_PR_789 = "Yes"</t>
        </is>
      </c>
      <c r="H843" s="40" t="inlineStr">
        <is>
          <t>“Financial Leasing” (FINS_PR_789) is “Yes”</t>
        </is>
      </c>
      <c r="I843" s="40" t="inlineStr">
        <is>
          <t>Conditional</t>
        </is>
      </c>
      <c r="J843" s="40" t="inlineStr">
        <is>
          <t>array</t>
        </is>
      </c>
      <c r="K843" s="40" t="inlineStr">
        <is>
          <t>number</t>
        </is>
      </c>
      <c r="L843" s="40" t="inlineStr">
        <is>
          <t>currency</t>
        </is>
      </c>
      <c r="M843" s="40" t="inlineStr"/>
      <c r="N843" s="40" t="inlineStr">
        <is>
          <t>220</t>
        </is>
      </c>
      <c r="O843" s="40" t="inlineStr">
        <is>
          <t>0</t>
        </is>
      </c>
      <c r="P843" s="40" t="inlineStr"/>
      <c r="Q843" s="40" t="inlineStr"/>
      <c r="R843" s="40" t="inlineStr">
        <is>
          <t>1</t>
        </is>
      </c>
      <c r="S843" s="40" t="inlineStr"/>
      <c r="T843" s="40" t="inlineStr"/>
      <c r="U843" s="40" t="inlineStr"/>
    </row>
    <row r="844">
      <c r="A844" s="38" t="inlineStr">
        <is>
          <t>FINS_PR_843_v1</t>
        </is>
      </c>
      <c r="B844" s="39" t="inlineStr">
        <is>
          <t>Total value of the Financial Leases to Third Party Clients outstanding (in reporting currency) at the end of the reporting period</t>
        </is>
      </c>
      <c r="C844" s="39" t="inlineStr">
        <is>
          <t>Please insert Total value of the Financial Leases to Third Party Clients outstanding (in reporting currency) at the end of the reporting period - Malta</t>
        </is>
      </c>
      <c r="D844" s="39" t="inlineStr">
        <is>
          <t>FI Services - Financial Leasing</t>
        </is>
      </c>
      <c r="E844" s="39" t="inlineStr">
        <is>
          <t>Prudential</t>
        </is>
      </c>
      <c r="F844" s="39" t="b">
        <v>0</v>
      </c>
      <c r="G844" s="39" t="inlineStr">
        <is>
          <t>FINS_PR_789 = "Yes"</t>
        </is>
      </c>
      <c r="H844" s="39" t="inlineStr">
        <is>
          <t>“Financial Leasing” (FINS_PR_789) is “Yes”</t>
        </is>
      </c>
      <c r="I844" s="39" t="inlineStr">
        <is>
          <t>Conditional</t>
        </is>
      </c>
      <c r="J844" s="39" t="inlineStr">
        <is>
          <t>array</t>
        </is>
      </c>
      <c r="K844" s="39" t="inlineStr">
        <is>
          <t>number</t>
        </is>
      </c>
      <c r="L844" s="39" t="inlineStr">
        <is>
          <t>currency</t>
        </is>
      </c>
      <c r="M844" s="39" t="inlineStr"/>
      <c r="N844" s="39" t="inlineStr">
        <is>
          <t>230</t>
        </is>
      </c>
      <c r="O844" s="39" t="inlineStr">
        <is>
          <t>0</t>
        </is>
      </c>
      <c r="P844" s="39" t="inlineStr"/>
      <c r="Q844" s="39" t="inlineStr"/>
      <c r="R844" s="39" t="inlineStr">
        <is>
          <t>1</t>
        </is>
      </c>
      <c r="S844" s="39" t="inlineStr"/>
      <c r="T844" s="39" t="inlineStr"/>
      <c r="U844" s="39" t="inlineStr"/>
    </row>
    <row r="845">
      <c r="A845" s="26" t="inlineStr">
        <is>
          <t>FINS_PR_844_v1</t>
        </is>
      </c>
      <c r="B845" s="40" t="inlineStr">
        <is>
          <t>Total value of the Financial Leases to Third Party Clients outstanding (in reporting currency) at the end of the reporting period</t>
        </is>
      </c>
      <c r="C845" s="40" t="inlineStr">
        <is>
          <t>Please insert Total value of the Financial Leases to Third Party Clients outstanding (in reporting currency) at the end of the reporting period - EU/EEA</t>
        </is>
      </c>
      <c r="D845" s="40" t="inlineStr">
        <is>
          <t>FI Services - Financial Leasing</t>
        </is>
      </c>
      <c r="E845" s="40" t="inlineStr">
        <is>
          <t>Prudential</t>
        </is>
      </c>
      <c r="F845" s="40" t="b">
        <v>0</v>
      </c>
      <c r="G845" s="40" t="inlineStr">
        <is>
          <t>FINS_PR_789 = "Yes"</t>
        </is>
      </c>
      <c r="H845" s="40" t="inlineStr">
        <is>
          <t>“Financial Leasing” (FINS_PR_789) is “Yes”</t>
        </is>
      </c>
      <c r="I845" s="40" t="inlineStr">
        <is>
          <t>Conditional</t>
        </is>
      </c>
      <c r="J845" s="40" t="inlineStr">
        <is>
          <t>array</t>
        </is>
      </c>
      <c r="K845" s="40" t="inlineStr">
        <is>
          <t>number</t>
        </is>
      </c>
      <c r="L845" s="40" t="inlineStr">
        <is>
          <t>currency</t>
        </is>
      </c>
      <c r="M845" s="40" t="inlineStr"/>
      <c r="N845" s="40" t="inlineStr">
        <is>
          <t>240</t>
        </is>
      </c>
      <c r="O845" s="40" t="inlineStr">
        <is>
          <t>0</t>
        </is>
      </c>
      <c r="P845" s="40" t="inlineStr"/>
      <c r="Q845" s="40" t="inlineStr"/>
      <c r="R845" s="40" t="inlineStr">
        <is>
          <t>1</t>
        </is>
      </c>
      <c r="S845" s="40" t="inlineStr"/>
      <c r="T845" s="40" t="inlineStr"/>
      <c r="U845" s="40" t="inlineStr"/>
    </row>
    <row r="846">
      <c r="A846" s="38" t="inlineStr">
        <is>
          <t>FINS_PR_845_v1</t>
        </is>
      </c>
      <c r="B846" s="39" t="inlineStr">
        <is>
          <t>Total value of the Financial Leases to Third Party Clients outstanding (in reporting currency) at the end of the reporting period</t>
        </is>
      </c>
      <c r="C846" s="39" t="inlineStr">
        <is>
          <t>Please insert Total value of the Financial Leases to Third Party Clients outstanding (in reporting currency) at the end of the reporting period - RoW</t>
        </is>
      </c>
      <c r="D846" s="39" t="inlineStr">
        <is>
          <t>FI Services - Financial Leasing</t>
        </is>
      </c>
      <c r="E846" s="39" t="inlineStr">
        <is>
          <t>Prudential</t>
        </is>
      </c>
      <c r="F846" s="39" t="b">
        <v>0</v>
      </c>
      <c r="G846" s="39" t="inlineStr">
        <is>
          <t>FINS_PR_789 = "Yes"</t>
        </is>
      </c>
      <c r="H846" s="39" t="inlineStr">
        <is>
          <t>“Financial Leasing” (FINS_PR_789) is “Yes”</t>
        </is>
      </c>
      <c r="I846" s="39" t="inlineStr">
        <is>
          <t>Conditional</t>
        </is>
      </c>
      <c r="J846" s="39" t="inlineStr">
        <is>
          <t>array</t>
        </is>
      </c>
      <c r="K846" s="39" t="inlineStr">
        <is>
          <t>number</t>
        </is>
      </c>
      <c r="L846" s="39" t="inlineStr">
        <is>
          <t>currency</t>
        </is>
      </c>
      <c r="M846" s="39" t="inlineStr"/>
      <c r="N846" s="39" t="inlineStr">
        <is>
          <t>250</t>
        </is>
      </c>
      <c r="O846" s="39" t="inlineStr">
        <is>
          <t>0</t>
        </is>
      </c>
      <c r="P846" s="39" t="inlineStr"/>
      <c r="Q846" s="39" t="inlineStr"/>
      <c r="R846" s="39" t="inlineStr">
        <is>
          <t>1</t>
        </is>
      </c>
      <c r="S846" s="39" t="inlineStr"/>
      <c r="T846" s="39" t="inlineStr"/>
      <c r="U846" s="39" t="inlineStr"/>
    </row>
    <row r="847">
      <c r="A847" s="26" t="inlineStr">
        <is>
          <t>FINS_PR_846_v1</t>
        </is>
      </c>
      <c r="B847" s="40" t="inlineStr">
        <is>
          <t>Outstanding financial leases to Third Party Clients - Name of Institution</t>
        </is>
      </c>
      <c r="C847" s="40" t="inlineStr">
        <is>
          <t>Please insert Outstanding financial leases to Third Party Clients - Name of Institution</t>
        </is>
      </c>
      <c r="D847" s="40" t="inlineStr">
        <is>
          <t>FI Services - Financial Leasing</t>
        </is>
      </c>
      <c r="E847" s="40" t="inlineStr">
        <is>
          <t>Prudential</t>
        </is>
      </c>
      <c r="F847" s="40" t="b">
        <v>0</v>
      </c>
      <c r="G847" s="40" t="inlineStr">
        <is>
          <t>OR(FINS_PR_840 &gt; 0, FINS_PR_841 &gt; 0, FINS_PR_842 &gt; 0)</t>
        </is>
      </c>
      <c r="H847" s="40" t="inlineStr">
        <is>
          <t>At least one of these conditions must be met: “Total number of Financial Leases to Third Party Clients outstanding at the end of the reporting period” (FINS_PR_840) is greater than “0”; or “Total number of Financial Leases to Third Party Clients outstanding at the end of the reporting period” (FINS_PR_841) is greater than “0”; or “Total number of Financial Leases to Third Party Clients outstanding at the end of the reporting period” (FINS_PR_842) is greater than “0”</t>
        </is>
      </c>
      <c r="I847" s="40" t="inlineStr">
        <is>
          <t>Conditional</t>
        </is>
      </c>
      <c r="J847" s="40" t="inlineStr">
        <is>
          <t>array</t>
        </is>
      </c>
      <c r="K847" s="40" t="inlineStr">
        <is>
          <t>string</t>
        </is>
      </c>
      <c r="L847" s="40" t="inlineStr"/>
      <c r="M847" s="40" t="inlineStr"/>
      <c r="N847" s="40" t="inlineStr">
        <is>
          <t>name</t>
        </is>
      </c>
      <c r="O847" s="40" t="inlineStr"/>
      <c r="P847" s="40" t="inlineStr"/>
      <c r="Q847" s="40" t="inlineStr">
        <is>
          <t>1</t>
        </is>
      </c>
      <c r="R847" s="40" t="inlineStr">
        <is>
          <t>200</t>
        </is>
      </c>
      <c r="S847" s="40" t="inlineStr"/>
      <c r="T847" s="40" t="inlineStr"/>
      <c r="U847" s="40" t="inlineStr"/>
    </row>
    <row r="848">
      <c r="A848" s="38" t="inlineStr">
        <is>
          <t>FINS_PR_847_v1</t>
        </is>
      </c>
      <c r="B848" s="39" t="inlineStr">
        <is>
          <t>Outstanding financial leases to Third Party Clients - Jurisdiction</t>
        </is>
      </c>
      <c r="C848" s="39" t="inlineStr">
        <is>
          <t>Please insert Outstanding financial leases to Third Party Clients - Jurisdiction</t>
        </is>
      </c>
      <c r="D848" s="39" t="inlineStr">
        <is>
          <t>FI Services - Financial Leasing</t>
        </is>
      </c>
      <c r="E848" s="39" t="inlineStr">
        <is>
          <t>Prudential</t>
        </is>
      </c>
      <c r="F848" s="39" t="b">
        <v>0</v>
      </c>
      <c r="G848" s="39" t="inlineStr">
        <is>
          <t>OR(FINS_PR_840 &gt; 0, FINS_PR_841 &gt; 0, FINS_PR_842 &gt; 0)</t>
        </is>
      </c>
      <c r="H848" s="39" t="inlineStr">
        <is>
          <t>At least one of these conditions must be met: “Total number of Financial Leases to Third Party Clients outstanding at the end of the reporting period” (FINS_PR_840) is greater than “0”; or “Total number of Financial Leases to Third Party Clients outstanding at the end of the reporting period” (FINS_PR_841) is greater than “0”; or “Total number of Financial Leases to Third Party Clients outstanding at the end of the reporting period” (FINS_PR_842) is greater than “0”</t>
        </is>
      </c>
      <c r="I848" s="39" t="inlineStr">
        <is>
          <t>Conditional</t>
        </is>
      </c>
      <c r="J848" s="39" t="inlineStr">
        <is>
          <t>array</t>
        </is>
      </c>
      <c r="K848" s="39" t="inlineStr">
        <is>
          <t>string</t>
        </is>
      </c>
      <c r="L848" s="39" t="inlineStr">
        <is>
          <t>enum-list</t>
        </is>
      </c>
      <c r="M84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848" s="39" t="inlineStr">
        <is>
          <t>Malta</t>
        </is>
      </c>
      <c r="O848" s="39" t="inlineStr"/>
      <c r="P848" s="39" t="inlineStr"/>
      <c r="Q848" s="39" t="inlineStr">
        <is>
          <t>1</t>
        </is>
      </c>
      <c r="R848" s="39" t="inlineStr">
        <is>
          <t>200</t>
        </is>
      </c>
      <c r="S848" s="39" t="inlineStr"/>
      <c r="T848" s="39" t="inlineStr"/>
      <c r="U848" s="39" t="b">
        <v>0</v>
      </c>
    </row>
    <row r="849">
      <c r="A849" s="26" t="inlineStr">
        <is>
          <t>FINS_PR_848_v1</t>
        </is>
      </c>
      <c r="B849" s="40" t="inlineStr">
        <is>
          <t>Outstanding financial leases to Third Party Clients - Value of financial leases outstanding (in Ref. Currency)</t>
        </is>
      </c>
      <c r="C849" s="40" t="inlineStr">
        <is>
          <t>Please insert Outstanding financial leases to Third Party Clients - Value of financial leases outstanding (in Ref. Currency)</t>
        </is>
      </c>
      <c r="D849" s="40" t="inlineStr">
        <is>
          <t>FI Services - Financial Leasing</t>
        </is>
      </c>
      <c r="E849" s="40" t="inlineStr">
        <is>
          <t>Prudential</t>
        </is>
      </c>
      <c r="F849" s="40" t="b">
        <v>0</v>
      </c>
      <c r="G849" s="40" t="inlineStr">
        <is>
          <t>OR(FINS_PR_840 &gt; 0, FINS_PR_841 &gt; 0, FINS_PR_842 &gt; 0)</t>
        </is>
      </c>
      <c r="H849" s="40" t="inlineStr">
        <is>
          <t>At least one of these conditions must be met: “Total number of Financial Leases to Third Party Clients outstanding at the end of the reporting period” (FINS_PR_840) is greater than “0”; or “Total number of Financial Leases to Third Party Clients outstanding at the end of the reporting period” (FINS_PR_841) is greater than “0”; or “Total number of Financial Leases to Third Party Clients outstanding at the end of the reporting period” (FINS_PR_842) is greater than “0”</t>
        </is>
      </c>
      <c r="I849" s="40" t="inlineStr">
        <is>
          <t>Conditional</t>
        </is>
      </c>
      <c r="J849" s="40" t="inlineStr">
        <is>
          <t>array</t>
        </is>
      </c>
      <c r="K849" s="40" t="inlineStr">
        <is>
          <t>number</t>
        </is>
      </c>
      <c r="L849" s="40" t="inlineStr"/>
      <c r="M849" s="40" t="inlineStr"/>
      <c r="N849" s="40" t="inlineStr">
        <is>
          <t>260</t>
        </is>
      </c>
      <c r="O849" s="40" t="inlineStr">
        <is>
          <t>0</t>
        </is>
      </c>
      <c r="P849" s="40" t="inlineStr"/>
      <c r="Q849" s="40" t="inlineStr">
        <is>
          <t>1</t>
        </is>
      </c>
      <c r="R849" s="40" t="inlineStr">
        <is>
          <t>200</t>
        </is>
      </c>
      <c r="S849" s="40" t="inlineStr"/>
      <c r="T849" s="40" t="inlineStr"/>
      <c r="U849" s="40" t="inlineStr"/>
    </row>
    <row r="850">
      <c r="A850" s="38" t="inlineStr">
        <is>
          <t>FINS_PR_849_v1</t>
        </is>
      </c>
      <c r="B850" s="39" t="inlineStr">
        <is>
          <t>Total number of venture or risk capital investments made within the reporting period</t>
        </is>
      </c>
      <c r="C850" s="39" t="inlineStr">
        <is>
          <t>Please insert Total number of venture or risk capital investments made within the reporting period - Malta</t>
        </is>
      </c>
      <c r="D850" s="39" t="inlineStr">
        <is>
          <t>FI Services - Venture or Risk Capital</t>
        </is>
      </c>
      <c r="E850" s="39" t="inlineStr">
        <is>
          <t>Prudential</t>
        </is>
      </c>
      <c r="F850" s="39" t="b">
        <v>0</v>
      </c>
      <c r="G850" s="39" t="inlineStr">
        <is>
          <t>FINS_PR_790 = "Yes"</t>
        </is>
      </c>
      <c r="H850" s="39" t="inlineStr">
        <is>
          <t>“Venture or Risk Capital” (FINS_PR_790) is “Yes”</t>
        </is>
      </c>
      <c r="I850" s="39" t="inlineStr">
        <is>
          <t>Conditional</t>
        </is>
      </c>
      <c r="J850" s="39" t="inlineStr">
        <is>
          <t>array</t>
        </is>
      </c>
      <c r="K850" s="39" t="inlineStr">
        <is>
          <t>integer</t>
        </is>
      </c>
      <c r="L850" s="39" t="inlineStr"/>
      <c r="M850" s="39" t="inlineStr"/>
      <c r="N850" s="39" t="inlineStr">
        <is>
          <t>270</t>
        </is>
      </c>
      <c r="O850" s="39" t="inlineStr">
        <is>
          <t>0</t>
        </is>
      </c>
      <c r="P850" s="39" t="inlineStr"/>
      <c r="Q850" s="39" t="inlineStr"/>
      <c r="R850" s="39" t="inlineStr">
        <is>
          <t>1</t>
        </is>
      </c>
      <c r="S850" s="39" t="inlineStr"/>
      <c r="T850" s="39" t="inlineStr"/>
      <c r="U850" s="39" t="inlineStr"/>
    </row>
    <row r="851">
      <c r="A851" s="26" t="inlineStr">
        <is>
          <t>FINS_PR_850_v1</t>
        </is>
      </c>
      <c r="B851" s="40" t="inlineStr">
        <is>
          <t>Total number of venture or risk capital investments made within the reporting period</t>
        </is>
      </c>
      <c r="C851" s="40" t="inlineStr">
        <is>
          <t>Please insert Total number of venture or risk capital investments made within the reporting period - EU/EEA</t>
        </is>
      </c>
      <c r="D851" s="40" t="inlineStr">
        <is>
          <t>FI Services - Venture or Risk Capital</t>
        </is>
      </c>
      <c r="E851" s="40" t="inlineStr">
        <is>
          <t>Prudential</t>
        </is>
      </c>
      <c r="F851" s="40" t="b">
        <v>0</v>
      </c>
      <c r="G851" s="40" t="inlineStr">
        <is>
          <t>FINS_PR_790 = "Yes"</t>
        </is>
      </c>
      <c r="H851" s="40" t="inlineStr">
        <is>
          <t>“Venture or Risk Capital” (FINS_PR_790) is “Yes”</t>
        </is>
      </c>
      <c r="I851" s="40" t="inlineStr">
        <is>
          <t>Conditional</t>
        </is>
      </c>
      <c r="J851" s="40" t="inlineStr">
        <is>
          <t>array</t>
        </is>
      </c>
      <c r="K851" s="40" t="inlineStr">
        <is>
          <t>integer</t>
        </is>
      </c>
      <c r="L851" s="40" t="inlineStr"/>
      <c r="M851" s="40" t="inlineStr"/>
      <c r="N851" s="40" t="inlineStr">
        <is>
          <t>280</t>
        </is>
      </c>
      <c r="O851" s="40" t="inlineStr">
        <is>
          <t>0</t>
        </is>
      </c>
      <c r="P851" s="40" t="inlineStr"/>
      <c r="Q851" s="40" t="inlineStr"/>
      <c r="R851" s="40" t="inlineStr">
        <is>
          <t>1</t>
        </is>
      </c>
      <c r="S851" s="40" t="inlineStr"/>
      <c r="T851" s="40" t="inlineStr"/>
      <c r="U851" s="40" t="inlineStr"/>
    </row>
    <row r="852">
      <c r="A852" s="38" t="inlineStr">
        <is>
          <t>FINS_PR_851_v1</t>
        </is>
      </c>
      <c r="B852" s="39" t="inlineStr">
        <is>
          <t>Total number of venture or risk capital investments made within the reporting period</t>
        </is>
      </c>
      <c r="C852" s="39" t="inlineStr">
        <is>
          <t>Please insert Total number of venture or risk capital investments made within the reporting period - RoW</t>
        </is>
      </c>
      <c r="D852" s="39" t="inlineStr">
        <is>
          <t>FI Services - Venture or Risk Capital</t>
        </is>
      </c>
      <c r="E852" s="39" t="inlineStr">
        <is>
          <t>Prudential</t>
        </is>
      </c>
      <c r="F852" s="39" t="b">
        <v>0</v>
      </c>
      <c r="G852" s="39" t="inlineStr">
        <is>
          <t>FINS_PR_790 = "Yes"</t>
        </is>
      </c>
      <c r="H852" s="39" t="inlineStr">
        <is>
          <t>“Venture or Risk Capital” (FINS_PR_790) is “Yes”</t>
        </is>
      </c>
      <c r="I852" s="39" t="inlineStr">
        <is>
          <t>Conditional</t>
        </is>
      </c>
      <c r="J852" s="39" t="inlineStr">
        <is>
          <t>array</t>
        </is>
      </c>
      <c r="K852" s="39" t="inlineStr">
        <is>
          <t>integer</t>
        </is>
      </c>
      <c r="L852" s="39" t="inlineStr"/>
      <c r="M852" s="39" t="inlineStr"/>
      <c r="N852" s="39" t="inlineStr">
        <is>
          <t>290</t>
        </is>
      </c>
      <c r="O852" s="39" t="inlineStr">
        <is>
          <t>0</t>
        </is>
      </c>
      <c r="P852" s="39" t="inlineStr"/>
      <c r="Q852" s="39" t="inlineStr"/>
      <c r="R852" s="39" t="inlineStr">
        <is>
          <t>1</t>
        </is>
      </c>
      <c r="S852" s="39" t="inlineStr"/>
      <c r="T852" s="39" t="inlineStr"/>
      <c r="U852" s="39" t="inlineStr"/>
    </row>
    <row r="853">
      <c r="A853" s="26" t="inlineStr">
        <is>
          <t>FINS_PR_852_v1</t>
        </is>
      </c>
      <c r="B853" s="40" t="inlineStr">
        <is>
          <t>Total value of venture or risk capital investment made within the reporting period</t>
        </is>
      </c>
      <c r="C853" s="40" t="inlineStr">
        <is>
          <t>Please insert Total value of venture or risk capital investment made within the reporting period - Malta</t>
        </is>
      </c>
      <c r="D853" s="40" t="inlineStr">
        <is>
          <t>FI Services - Venture or Risk Capital</t>
        </is>
      </c>
      <c r="E853" s="40" t="inlineStr">
        <is>
          <t>Prudential</t>
        </is>
      </c>
      <c r="F853" s="40" t="b">
        <v>0</v>
      </c>
      <c r="G853" s="40" t="inlineStr">
        <is>
          <t>FINS_PR_790 = "Yes"</t>
        </is>
      </c>
      <c r="H853" s="40" t="inlineStr">
        <is>
          <t>“Venture or Risk Capital” (FINS_PR_790) is “Yes”</t>
        </is>
      </c>
      <c r="I853" s="40" t="inlineStr">
        <is>
          <t>Conditional</t>
        </is>
      </c>
      <c r="J853" s="40" t="inlineStr">
        <is>
          <t>array</t>
        </is>
      </c>
      <c r="K853" s="40" t="inlineStr">
        <is>
          <t>number</t>
        </is>
      </c>
      <c r="L853" s="40" t="inlineStr">
        <is>
          <t>currency</t>
        </is>
      </c>
      <c r="M853" s="40" t="inlineStr"/>
      <c r="N853" s="40" t="inlineStr">
        <is>
          <t>300</t>
        </is>
      </c>
      <c r="O853" s="40" t="inlineStr">
        <is>
          <t>0</t>
        </is>
      </c>
      <c r="P853" s="40" t="inlineStr"/>
      <c r="Q853" s="40" t="inlineStr"/>
      <c r="R853" s="40" t="inlineStr">
        <is>
          <t>1</t>
        </is>
      </c>
      <c r="S853" s="40" t="inlineStr"/>
      <c r="T853" s="40" t="inlineStr"/>
      <c r="U853" s="40" t="inlineStr"/>
    </row>
    <row r="854">
      <c r="A854" s="38" t="inlineStr">
        <is>
          <t>FINS_PR_853_v1</t>
        </is>
      </c>
      <c r="B854" s="39" t="inlineStr">
        <is>
          <t>Total value of venture or risk capital investment made within the reporting period in reference currency</t>
        </is>
      </c>
      <c r="C854" s="39" t="inlineStr">
        <is>
          <t>Please insert Total value of venture or risk capital investment made within the reporting period - EU/EEA</t>
        </is>
      </c>
      <c r="D854" s="39" t="inlineStr">
        <is>
          <t>FI Services - Venture or Risk Capital</t>
        </is>
      </c>
      <c r="E854" s="39" t="inlineStr">
        <is>
          <t>Prudential</t>
        </is>
      </c>
      <c r="F854" s="39" t="b">
        <v>0</v>
      </c>
      <c r="G854" s="39" t="inlineStr">
        <is>
          <t>FINS_PR_790 = "Yes"</t>
        </is>
      </c>
      <c r="H854" s="39" t="inlineStr">
        <is>
          <t>“Venture or Risk Capital” (FINS_PR_790) is “Yes”</t>
        </is>
      </c>
      <c r="I854" s="39" t="inlineStr">
        <is>
          <t>Conditional</t>
        </is>
      </c>
      <c r="J854" s="39" t="inlineStr">
        <is>
          <t>array</t>
        </is>
      </c>
      <c r="K854" s="39" t="inlineStr">
        <is>
          <t>number</t>
        </is>
      </c>
      <c r="L854" s="39" t="inlineStr">
        <is>
          <t>currency</t>
        </is>
      </c>
      <c r="M854" s="39" t="inlineStr"/>
      <c r="N854" s="39" t="inlineStr">
        <is>
          <t>310</t>
        </is>
      </c>
      <c r="O854" s="39" t="inlineStr">
        <is>
          <t>0</t>
        </is>
      </c>
      <c r="P854" s="39" t="inlineStr"/>
      <c r="Q854" s="39" t="inlineStr"/>
      <c r="R854" s="39" t="inlineStr">
        <is>
          <t>1</t>
        </is>
      </c>
      <c r="S854" s="39" t="inlineStr"/>
      <c r="T854" s="39" t="inlineStr"/>
      <c r="U854" s="39" t="inlineStr"/>
    </row>
    <row r="855">
      <c r="A855" s="26" t="inlineStr">
        <is>
          <t>FINS_PR_854_v1</t>
        </is>
      </c>
      <c r="B855" s="40" t="inlineStr">
        <is>
          <t>Total value of venture or risk capital investment made within the reporting period in reference currency</t>
        </is>
      </c>
      <c r="C855" s="40" t="inlineStr">
        <is>
          <t>Please insert Total value of venture or risk capital investment made within the reporting period - RoW</t>
        </is>
      </c>
      <c r="D855" s="40" t="inlineStr">
        <is>
          <t>FI Services - Venture or Risk Capital</t>
        </is>
      </c>
      <c r="E855" s="40" t="inlineStr">
        <is>
          <t>Prudential</t>
        </is>
      </c>
      <c r="F855" s="40" t="b">
        <v>0</v>
      </c>
      <c r="G855" s="40" t="inlineStr">
        <is>
          <t>FINS_PR_790 = "Yes"</t>
        </is>
      </c>
      <c r="H855" s="40" t="inlineStr">
        <is>
          <t>“Venture or Risk Capital” (FINS_PR_790) is “Yes”</t>
        </is>
      </c>
      <c r="I855" s="40" t="inlineStr">
        <is>
          <t>Conditional</t>
        </is>
      </c>
      <c r="J855" s="40" t="inlineStr">
        <is>
          <t>array</t>
        </is>
      </c>
      <c r="K855" s="40" t="inlineStr">
        <is>
          <t>number</t>
        </is>
      </c>
      <c r="L855" s="40" t="inlineStr">
        <is>
          <t>currency</t>
        </is>
      </c>
      <c r="M855" s="40" t="inlineStr"/>
      <c r="N855" s="40" t="inlineStr">
        <is>
          <t>320</t>
        </is>
      </c>
      <c r="O855" s="40" t="inlineStr">
        <is>
          <t>0</t>
        </is>
      </c>
      <c r="P855" s="40" t="inlineStr"/>
      <c r="Q855" s="40" t="inlineStr"/>
      <c r="R855" s="40" t="inlineStr">
        <is>
          <t>1</t>
        </is>
      </c>
      <c r="S855" s="40" t="inlineStr"/>
      <c r="T855" s="40" t="inlineStr"/>
      <c r="U855" s="40" t="inlineStr"/>
    </row>
    <row r="856">
      <c r="A856" s="38" t="inlineStr">
        <is>
          <t>FINS_PR_855_v1</t>
        </is>
      </c>
      <c r="B856" s="39" t="inlineStr">
        <is>
          <t>Total number of venture or risk capital investments outstanding at the end of the reporting period</t>
        </is>
      </c>
      <c r="C856" s="39" t="inlineStr">
        <is>
          <t>Please insert Total number of venture or risk capital investments outstanding at the end of the reporting period - Malta</t>
        </is>
      </c>
      <c r="D856" s="39" t="inlineStr">
        <is>
          <t>FI Services - Venture or Risk Capital</t>
        </is>
      </c>
      <c r="E856" s="39" t="inlineStr">
        <is>
          <t>Prudential</t>
        </is>
      </c>
      <c r="F856" s="39" t="b">
        <v>0</v>
      </c>
      <c r="G856" s="39" t="inlineStr">
        <is>
          <t>FINS_PR_790 = "Yes"</t>
        </is>
      </c>
      <c r="H856" s="39" t="inlineStr">
        <is>
          <t>“Venture or Risk Capital” (FINS_PR_790) is “Yes”</t>
        </is>
      </c>
      <c r="I856" s="39" t="inlineStr">
        <is>
          <t>Conditional</t>
        </is>
      </c>
      <c r="J856" s="39" t="inlineStr">
        <is>
          <t>array</t>
        </is>
      </c>
      <c r="K856" s="39" t="inlineStr">
        <is>
          <t>integer</t>
        </is>
      </c>
      <c r="L856" s="39" t="inlineStr"/>
      <c r="M856" s="39" t="inlineStr"/>
      <c r="N856" s="39" t="inlineStr">
        <is>
          <t>330</t>
        </is>
      </c>
      <c r="O856" s="39" t="inlineStr">
        <is>
          <t>0</t>
        </is>
      </c>
      <c r="P856" s="39" t="inlineStr"/>
      <c r="Q856" s="39" t="inlineStr"/>
      <c r="R856" s="39" t="inlineStr">
        <is>
          <t>1</t>
        </is>
      </c>
      <c r="S856" s="39" t="inlineStr"/>
      <c r="T856" s="39" t="inlineStr"/>
      <c r="U856" s="39" t="inlineStr"/>
    </row>
    <row r="857">
      <c r="A857" s="26" t="inlineStr">
        <is>
          <t>FINS_PR_856_v1</t>
        </is>
      </c>
      <c r="B857" s="40" t="inlineStr">
        <is>
          <t>Total number of venture or risk capital investments outstanding at the end of the reporting period</t>
        </is>
      </c>
      <c r="C857" s="40" t="inlineStr">
        <is>
          <t>Please insert Total number of venture or risk capital investments outstanding at the end of the reporting period - EU/EEA</t>
        </is>
      </c>
      <c r="D857" s="40" t="inlineStr">
        <is>
          <t>FI Services - Venture or Risk Capital</t>
        </is>
      </c>
      <c r="E857" s="40" t="inlineStr">
        <is>
          <t>Prudential</t>
        </is>
      </c>
      <c r="F857" s="40" t="b">
        <v>0</v>
      </c>
      <c r="G857" s="40" t="inlineStr">
        <is>
          <t>FINS_PR_790 = "Yes"</t>
        </is>
      </c>
      <c r="H857" s="40" t="inlineStr">
        <is>
          <t>“Venture or Risk Capital” (FINS_PR_790) is “Yes”</t>
        </is>
      </c>
      <c r="I857" s="40" t="inlineStr">
        <is>
          <t>Conditional</t>
        </is>
      </c>
      <c r="J857" s="40" t="inlineStr">
        <is>
          <t>array</t>
        </is>
      </c>
      <c r="K857" s="40" t="inlineStr">
        <is>
          <t>integer</t>
        </is>
      </c>
      <c r="L857" s="40" t="inlineStr"/>
      <c r="M857" s="40" t="inlineStr"/>
      <c r="N857" s="40" t="inlineStr">
        <is>
          <t>340</t>
        </is>
      </c>
      <c r="O857" s="40" t="inlineStr">
        <is>
          <t>0</t>
        </is>
      </c>
      <c r="P857" s="40" t="inlineStr"/>
      <c r="Q857" s="40" t="inlineStr"/>
      <c r="R857" s="40" t="inlineStr">
        <is>
          <t>1</t>
        </is>
      </c>
      <c r="S857" s="40" t="inlineStr"/>
      <c r="T857" s="40" t="inlineStr"/>
      <c r="U857" s="40" t="inlineStr"/>
    </row>
    <row r="858">
      <c r="A858" s="38" t="inlineStr">
        <is>
          <t>FINS_PR_857_v1</t>
        </is>
      </c>
      <c r="B858" s="39" t="inlineStr">
        <is>
          <t>Total number of venture or risk capital investments outstanding at the end of the reporting period</t>
        </is>
      </c>
      <c r="C858" s="39" t="inlineStr">
        <is>
          <t>Please insert Total number of venture or risk capital investments outstanding at the end of the reporting period - RoW</t>
        </is>
      </c>
      <c r="D858" s="39" t="inlineStr">
        <is>
          <t>FI Services - Venture or Risk Capital</t>
        </is>
      </c>
      <c r="E858" s="39" t="inlineStr">
        <is>
          <t>Prudential</t>
        </is>
      </c>
      <c r="F858" s="39" t="b">
        <v>0</v>
      </c>
      <c r="G858" s="39" t="inlineStr">
        <is>
          <t>FINS_PR_790 = "Yes"</t>
        </is>
      </c>
      <c r="H858" s="39" t="inlineStr">
        <is>
          <t>“Venture or Risk Capital” (FINS_PR_790) is “Yes”</t>
        </is>
      </c>
      <c r="I858" s="39" t="inlineStr">
        <is>
          <t>Conditional</t>
        </is>
      </c>
      <c r="J858" s="39" t="inlineStr">
        <is>
          <t>array</t>
        </is>
      </c>
      <c r="K858" s="39" t="inlineStr">
        <is>
          <t>integer</t>
        </is>
      </c>
      <c r="L858" s="39" t="inlineStr"/>
      <c r="M858" s="39" t="inlineStr"/>
      <c r="N858" s="39" t="inlineStr">
        <is>
          <t>350</t>
        </is>
      </c>
      <c r="O858" s="39" t="inlineStr">
        <is>
          <t>0</t>
        </is>
      </c>
      <c r="P858" s="39" t="inlineStr"/>
      <c r="Q858" s="39" t="inlineStr"/>
      <c r="R858" s="39" t="inlineStr">
        <is>
          <t>1</t>
        </is>
      </c>
      <c r="S858" s="39" t="inlineStr"/>
      <c r="T858" s="39" t="inlineStr"/>
      <c r="U858" s="39" t="inlineStr"/>
    </row>
    <row r="859">
      <c r="A859" s="26" t="inlineStr">
        <is>
          <t>FINS_PR_858_v1</t>
        </is>
      </c>
      <c r="B859" s="40" t="inlineStr">
        <is>
          <t>Total value of venture or risk capital investment outstanding at the end of the reporting period in reference currency</t>
        </is>
      </c>
      <c r="C859" s="40" t="inlineStr">
        <is>
          <t>Please insert Total value of venture or risk capital investment outstanding at the end of the reporting period - Malta</t>
        </is>
      </c>
      <c r="D859" s="40" t="inlineStr">
        <is>
          <t>FI Services - Venture or Risk Capital</t>
        </is>
      </c>
      <c r="E859" s="40" t="inlineStr">
        <is>
          <t>Prudential</t>
        </is>
      </c>
      <c r="F859" s="40" t="b">
        <v>0</v>
      </c>
      <c r="G859" s="40" t="inlineStr">
        <is>
          <t>FINS_PR_790 = "Yes"</t>
        </is>
      </c>
      <c r="H859" s="40" t="inlineStr">
        <is>
          <t>“Venture or Risk Capital” (FINS_PR_790) is “Yes”</t>
        </is>
      </c>
      <c r="I859" s="40" t="inlineStr">
        <is>
          <t>Conditional</t>
        </is>
      </c>
      <c r="J859" s="40" t="inlineStr">
        <is>
          <t>array</t>
        </is>
      </c>
      <c r="K859" s="40" t="inlineStr">
        <is>
          <t>number</t>
        </is>
      </c>
      <c r="L859" s="40" t="inlineStr">
        <is>
          <t>currency</t>
        </is>
      </c>
      <c r="M859" s="40" t="inlineStr"/>
      <c r="N859" s="40" t="inlineStr">
        <is>
          <t>360</t>
        </is>
      </c>
      <c r="O859" s="40" t="inlineStr">
        <is>
          <t>0</t>
        </is>
      </c>
      <c r="P859" s="40" t="inlineStr"/>
      <c r="Q859" s="40" t="inlineStr"/>
      <c r="R859" s="40" t="inlineStr">
        <is>
          <t>1</t>
        </is>
      </c>
      <c r="S859" s="40" t="inlineStr"/>
      <c r="T859" s="40" t="inlineStr"/>
      <c r="U859" s="40" t="inlineStr"/>
    </row>
    <row r="860">
      <c r="A860" s="38" t="inlineStr">
        <is>
          <t>FINS_PR_859_v1</t>
        </is>
      </c>
      <c r="B860" s="39" t="inlineStr">
        <is>
          <t>Total value of venture or risk capital investment outstanding at the end of the reporting period in reference currency</t>
        </is>
      </c>
      <c r="C860" s="39" t="inlineStr">
        <is>
          <t>Please insert Total value of venture or risk capital investment outstanding at the end of the reporting period - EU/EEA</t>
        </is>
      </c>
      <c r="D860" s="39" t="inlineStr">
        <is>
          <t>FI Services - Venture or Risk Capital</t>
        </is>
      </c>
      <c r="E860" s="39" t="inlineStr">
        <is>
          <t>Prudential</t>
        </is>
      </c>
      <c r="F860" s="39" t="b">
        <v>0</v>
      </c>
      <c r="G860" s="39" t="inlineStr">
        <is>
          <t>FINS_PR_790 = "Yes"</t>
        </is>
      </c>
      <c r="H860" s="39" t="inlineStr">
        <is>
          <t>“Venture or Risk Capital” (FINS_PR_790) is “Yes”</t>
        </is>
      </c>
      <c r="I860" s="39" t="inlineStr">
        <is>
          <t>Conditional</t>
        </is>
      </c>
      <c r="J860" s="39" t="inlineStr">
        <is>
          <t>array</t>
        </is>
      </c>
      <c r="K860" s="39" t="inlineStr">
        <is>
          <t>number</t>
        </is>
      </c>
      <c r="L860" s="39" t="inlineStr">
        <is>
          <t>currency</t>
        </is>
      </c>
      <c r="M860" s="39" t="inlineStr"/>
      <c r="N860" s="39" t="inlineStr">
        <is>
          <t>370</t>
        </is>
      </c>
      <c r="O860" s="39" t="inlineStr">
        <is>
          <t>0</t>
        </is>
      </c>
      <c r="P860" s="39" t="inlineStr"/>
      <c r="Q860" s="39" t="inlineStr"/>
      <c r="R860" s="39" t="inlineStr">
        <is>
          <t>1</t>
        </is>
      </c>
      <c r="S860" s="39" t="inlineStr"/>
      <c r="T860" s="39" t="inlineStr"/>
      <c r="U860" s="39" t="inlineStr"/>
    </row>
    <row r="861">
      <c r="A861" s="26" t="inlineStr">
        <is>
          <t>FINS_PR_860_v1</t>
        </is>
      </c>
      <c r="B861" s="40" t="inlineStr">
        <is>
          <t>Total value of venture or risk capital investment outstanding at the end of the reporting period in reference currency</t>
        </is>
      </c>
      <c r="C861" s="40" t="inlineStr">
        <is>
          <t>Please insert Total value of venture or risk capital investment outstanding at the end of the reporting period - RoW</t>
        </is>
      </c>
      <c r="D861" s="40" t="inlineStr">
        <is>
          <t>FI Services - Venture or Risk Capital</t>
        </is>
      </c>
      <c r="E861" s="40" t="inlineStr">
        <is>
          <t>Prudential</t>
        </is>
      </c>
      <c r="F861" s="40" t="b">
        <v>0</v>
      </c>
      <c r="G861" s="40" t="inlineStr">
        <is>
          <t>FINS_PR_790 = "Yes"</t>
        </is>
      </c>
      <c r="H861" s="40" t="inlineStr">
        <is>
          <t>“Venture or Risk Capital” (FINS_PR_790) is “Yes”</t>
        </is>
      </c>
      <c r="I861" s="40" t="inlineStr">
        <is>
          <t>Conditional</t>
        </is>
      </c>
      <c r="J861" s="40" t="inlineStr">
        <is>
          <t>array</t>
        </is>
      </c>
      <c r="K861" s="40" t="inlineStr">
        <is>
          <t>number</t>
        </is>
      </c>
      <c r="L861" s="40" t="inlineStr">
        <is>
          <t>currency</t>
        </is>
      </c>
      <c r="M861" s="40" t="inlineStr"/>
      <c r="N861" s="40" t="inlineStr">
        <is>
          <t>380</t>
        </is>
      </c>
      <c r="O861" s="40" t="inlineStr">
        <is>
          <t>0</t>
        </is>
      </c>
      <c r="P861" s="40" t="inlineStr"/>
      <c r="Q861" s="40" t="inlineStr"/>
      <c r="R861" s="40" t="inlineStr">
        <is>
          <t>1</t>
        </is>
      </c>
      <c r="S861" s="40" t="inlineStr"/>
      <c r="T861" s="40" t="inlineStr"/>
      <c r="U861" s="40" t="inlineStr"/>
    </row>
    <row r="862">
      <c r="A862" s="38" t="inlineStr">
        <is>
          <t>FINS_PR_861_v1</t>
        </is>
      </c>
      <c r="B862" s="39" t="inlineStr">
        <is>
          <t>Details of venture or risk capital investments outstanding at the end of the reporting period - Name of Client</t>
        </is>
      </c>
      <c r="C862" s="39" t="inlineStr">
        <is>
          <t>Please insert Details of venture or risk capital investments outstanding at the end of the reporting period - Name of Client</t>
        </is>
      </c>
      <c r="D862" s="39" t="inlineStr">
        <is>
          <t>FI Services - Venture or Risk Capital</t>
        </is>
      </c>
      <c r="E862" s="39" t="inlineStr">
        <is>
          <t>Prudential</t>
        </is>
      </c>
      <c r="F862" s="39" t="b">
        <v>0</v>
      </c>
      <c r="G862" s="39" t="inlineStr">
        <is>
          <t>OR(FINS_PR_855 &gt; 0, FINS_PR_856 &gt; 0, FINS_PR_857 &gt; 0)</t>
        </is>
      </c>
      <c r="H862" s="39" t="inlineStr">
        <is>
          <t>At least one of these conditions must be met: “Total number of venture or risk capital investments outstanding at the end of the reporting period” (FINS_PR_855) is greater than “0”; or “Total number of venture or risk capital investments outstanding at the end of the reporting period” (FINS_PR_856) is greater than “0”; or “Total number of venture or risk capital investments outstanding at the end of the reporting period” (FINS_PR_857) is greater than “0”</t>
        </is>
      </c>
      <c r="I862" s="39" t="inlineStr">
        <is>
          <t>Conditional</t>
        </is>
      </c>
      <c r="J862" s="39" t="inlineStr">
        <is>
          <t>array</t>
        </is>
      </c>
      <c r="K862" s="39" t="inlineStr">
        <is>
          <t>string</t>
        </is>
      </c>
      <c r="L862" s="39" t="inlineStr"/>
      <c r="M862" s="39" t="inlineStr"/>
      <c r="N862" s="39" t="inlineStr">
        <is>
          <t>Mark</t>
        </is>
      </c>
      <c r="O862" s="39" t="inlineStr"/>
      <c r="P862" s="39" t="inlineStr"/>
      <c r="Q862" s="39" t="inlineStr">
        <is>
          <t>1</t>
        </is>
      </c>
      <c r="R862" s="39" t="inlineStr">
        <is>
          <t>200</t>
        </is>
      </c>
      <c r="S862" s="39" t="inlineStr"/>
      <c r="T862" s="39" t="inlineStr"/>
      <c r="U862" s="39" t="inlineStr"/>
    </row>
    <row r="863">
      <c r="A863" s="26" t="inlineStr">
        <is>
          <t>FINS_PR_862_v1</t>
        </is>
      </c>
      <c r="B863" s="40" t="inlineStr">
        <is>
          <t>Details of venture or risk capital investments outstanding at the end of the reporting period - Type of Investment</t>
        </is>
      </c>
      <c r="C863" s="40" t="inlineStr">
        <is>
          <t>Please insert Details of venture or risk capital investments outstanding at the end of the reporting period - Type of Investment</t>
        </is>
      </c>
      <c r="D863" s="40" t="inlineStr">
        <is>
          <t>FI Services - Venture or Risk Capital</t>
        </is>
      </c>
      <c r="E863" s="40" t="inlineStr">
        <is>
          <t>Prudential</t>
        </is>
      </c>
      <c r="F863" s="40" t="b">
        <v>0</v>
      </c>
      <c r="G863" s="40" t="inlineStr">
        <is>
          <t>OR(FINS_PR_855 &gt; 0, FINS_PR_856 &gt; 0, FINS_PR_857 &gt; 0)</t>
        </is>
      </c>
      <c r="H863" s="40" t="inlineStr">
        <is>
          <t>At least one of these conditions must be met: “Total number of venture or risk capital investments outstanding at the end of the reporting period” (FINS_PR_855) is greater than “0”; or “Total number of venture or risk capital investments outstanding at the end of the reporting period” (FINS_PR_856) is greater than “0”; or “Total number of venture or risk capital investments outstanding at the end of the reporting period” (FINS_PR_857) is greater than “0”</t>
        </is>
      </c>
      <c r="I863" s="40" t="inlineStr">
        <is>
          <t>Conditional</t>
        </is>
      </c>
      <c r="J863" s="40" t="inlineStr">
        <is>
          <t>array</t>
        </is>
      </c>
      <c r="K863" s="40" t="inlineStr">
        <is>
          <t>string</t>
        </is>
      </c>
      <c r="L863" s="40" t="inlineStr">
        <is>
          <t>enum-list</t>
        </is>
      </c>
      <c r="M863" s="40" t="inlineStr">
        <is>
          <t>Equity Shares | Preference Shares | Debt Instruments | Subordinated Debt | Other</t>
        </is>
      </c>
      <c r="N863" s="40" t="inlineStr">
        <is>
          <t>Equity Shares</t>
        </is>
      </c>
      <c r="O863" s="40" t="inlineStr"/>
      <c r="P863" s="40" t="inlineStr"/>
      <c r="Q863" s="40" t="inlineStr">
        <is>
          <t>1</t>
        </is>
      </c>
      <c r="R863" s="40" t="inlineStr">
        <is>
          <t>200</t>
        </is>
      </c>
      <c r="S863" s="40" t="inlineStr"/>
      <c r="T863" s="40" t="inlineStr"/>
      <c r="U863" s="40" t="b">
        <v>0</v>
      </c>
    </row>
    <row r="864">
      <c r="A864" s="38" t="inlineStr">
        <is>
          <t>FINS_PR_863_v1</t>
        </is>
      </c>
      <c r="B864" s="39" t="inlineStr">
        <is>
          <t>Details of venture or risk capital investments outstanding at the end of the reporting period - Percentage of Ownership</t>
        </is>
      </c>
      <c r="C864" s="39" t="inlineStr">
        <is>
          <t>Please insert Details of venture or risk capital investments outstanding at the end of the reporting period - Percentage of Ownership</t>
        </is>
      </c>
      <c r="D864" s="39" t="inlineStr">
        <is>
          <t>FI Services - Venture or Risk Capital</t>
        </is>
      </c>
      <c r="E864" s="39" t="inlineStr">
        <is>
          <t>Prudential</t>
        </is>
      </c>
      <c r="F864" s="39" t="b">
        <v>0</v>
      </c>
      <c r="G864" s="39" t="inlineStr">
        <is>
          <t>OR(FINS_PR_855 &gt; 0, FINS_PR_856 &gt; 0, FINS_PR_857 &gt; 0)</t>
        </is>
      </c>
      <c r="H864" s="39" t="inlineStr">
        <is>
          <t>At least one of these conditions must be met: “Total number of venture or risk capital investments outstanding at the end of the reporting period” (FINS_PR_855) is greater than “0”; or “Total number of venture or risk capital investments outstanding at the end of the reporting period” (FINS_PR_856) is greater than “0”; or “Total number of venture or risk capital investments outstanding at the end of the reporting period” (FINS_PR_857) is greater than “0”</t>
        </is>
      </c>
      <c r="I864" s="39" t="inlineStr">
        <is>
          <t>Conditional</t>
        </is>
      </c>
      <c r="J864" s="39" t="inlineStr">
        <is>
          <t>array</t>
        </is>
      </c>
      <c r="K864" s="39" t="inlineStr">
        <is>
          <t>number</t>
        </is>
      </c>
      <c r="L864" s="39" t="inlineStr"/>
      <c r="M864" s="39" t="inlineStr"/>
      <c r="N864" s="39" t="inlineStr">
        <is>
          <t>0.01</t>
        </is>
      </c>
      <c r="O864" s="39" t="inlineStr">
        <is>
          <t>0</t>
        </is>
      </c>
      <c r="P864" s="39" t="inlineStr"/>
      <c r="Q864" s="39" t="inlineStr">
        <is>
          <t>1</t>
        </is>
      </c>
      <c r="R864" s="39" t="inlineStr">
        <is>
          <t>200</t>
        </is>
      </c>
      <c r="S864" s="39" t="inlineStr"/>
      <c r="T864" s="39" t="inlineStr"/>
      <c r="U864" s="39" t="inlineStr"/>
    </row>
    <row r="865">
      <c r="A865" s="26" t="inlineStr">
        <is>
          <t>FINS_PR_864_v1</t>
        </is>
      </c>
      <c r="B865" s="40" t="inlineStr">
        <is>
          <t>Details of venture or risk capital investments outstanding at the end of the reporting period - Stage of Development</t>
        </is>
      </c>
      <c r="C865" s="40" t="inlineStr">
        <is>
          <t>Please insert Details of venture or risk capital investments outstanding at the end of the reporting period - Stage of Development</t>
        </is>
      </c>
      <c r="D865" s="40" t="inlineStr">
        <is>
          <t>FI Services - Venture or Risk Capital</t>
        </is>
      </c>
      <c r="E865" s="40" t="inlineStr">
        <is>
          <t>Prudential</t>
        </is>
      </c>
      <c r="F865" s="40" t="b">
        <v>0</v>
      </c>
      <c r="G865" s="40" t="inlineStr">
        <is>
          <t>OR(FINS_PR_855 &gt; 0, FINS_PR_856 &gt; 0, FINS_PR_857 &gt; 0)</t>
        </is>
      </c>
      <c r="H865" s="40" t="inlineStr">
        <is>
          <t>At least one of these conditions must be met: “Total number of venture or risk capital investments outstanding at the end of the reporting period” (FINS_PR_855) is greater than “0”; or “Total number of venture or risk capital investments outstanding at the end of the reporting period” (FINS_PR_856) is greater than “0”; or “Total number of venture or risk capital investments outstanding at the end of the reporting period” (FINS_PR_857) is greater than “0”</t>
        </is>
      </c>
      <c r="I865" s="40" t="inlineStr">
        <is>
          <t>Conditional</t>
        </is>
      </c>
      <c r="J865" s="40" t="inlineStr">
        <is>
          <t>array</t>
        </is>
      </c>
      <c r="K865" s="40" t="inlineStr">
        <is>
          <t>string</t>
        </is>
      </c>
      <c r="L865" s="40" t="inlineStr">
        <is>
          <t>enum-list</t>
        </is>
      </c>
      <c r="M865" s="40" t="inlineStr">
        <is>
          <t>Seed Capital | Start Up Capital | Early Stage Development | Later Stage Development | Management Buy-Outs | Other</t>
        </is>
      </c>
      <c r="N865" s="40" t="inlineStr">
        <is>
          <t>Seed Capital</t>
        </is>
      </c>
      <c r="O865" s="40" t="inlineStr"/>
      <c r="P865" s="40" t="inlineStr"/>
      <c r="Q865" s="40" t="inlineStr">
        <is>
          <t>1</t>
        </is>
      </c>
      <c r="R865" s="40" t="inlineStr">
        <is>
          <t>200</t>
        </is>
      </c>
      <c r="S865" s="40" t="inlineStr"/>
      <c r="T865" s="40" t="inlineStr"/>
      <c r="U865" s="40" t="b">
        <v>0</v>
      </c>
    </row>
    <row r="866">
      <c r="A866" s="38" t="inlineStr">
        <is>
          <t>FINS_PR_865_v1</t>
        </is>
      </c>
      <c r="B866" s="39" t="inlineStr">
        <is>
          <t>Details of venture or risk capital investments outstanding at the end of the reporting period - Presence on BOD / Significant influence</t>
        </is>
      </c>
      <c r="C866" s="39" t="inlineStr">
        <is>
          <t>Please insert Details of venture or risk capital investments outstanding at the end of the reporting period - Presence on BOD / Significant influence</t>
        </is>
      </c>
      <c r="D866" s="39" t="inlineStr">
        <is>
          <t>FI Services - Venture or Risk Capital</t>
        </is>
      </c>
      <c r="E866" s="39" t="inlineStr">
        <is>
          <t>Prudential</t>
        </is>
      </c>
      <c r="F866" s="39" t="b">
        <v>0</v>
      </c>
      <c r="G866" s="39" t="inlineStr">
        <is>
          <t>OR(FINS_PR_855 &gt; 0, FINS_PR_856 &gt; 0, FINS_PR_857 &gt; 0)</t>
        </is>
      </c>
      <c r="H866" s="39" t="inlineStr">
        <is>
          <t>At least one of these conditions must be met: “Total number of venture or risk capital investments outstanding at the end of the reporting period” (FINS_PR_855) is greater than “0”; or “Total number of venture or risk capital investments outstanding at the end of the reporting period” (FINS_PR_856) is greater than “0”; or “Total number of venture or risk capital investments outstanding at the end of the reporting period” (FINS_PR_857) is greater than “0”</t>
        </is>
      </c>
      <c r="I866" s="39" t="inlineStr">
        <is>
          <t>Conditional</t>
        </is>
      </c>
      <c r="J866" s="39" t="inlineStr">
        <is>
          <t>array</t>
        </is>
      </c>
      <c r="K866" s="39" t="inlineStr">
        <is>
          <t>string</t>
        </is>
      </c>
      <c r="L866" s="39" t="inlineStr">
        <is>
          <t>enum-list</t>
        </is>
      </c>
      <c r="M866" s="39" t="inlineStr">
        <is>
          <t>Yes | No</t>
        </is>
      </c>
      <c r="N866" s="39" t="inlineStr">
        <is>
          <t>Yes</t>
        </is>
      </c>
      <c r="O866" s="39" t="inlineStr"/>
      <c r="P866" s="39" t="inlineStr"/>
      <c r="Q866" s="39" t="inlineStr">
        <is>
          <t>1</t>
        </is>
      </c>
      <c r="R866" s="39" t="inlineStr">
        <is>
          <t>200</t>
        </is>
      </c>
      <c r="S866" s="39" t="inlineStr"/>
      <c r="T866" s="39" t="inlineStr"/>
      <c r="U866" s="39" t="b">
        <v>0</v>
      </c>
    </row>
    <row r="867">
      <c r="A867" s="26" t="inlineStr">
        <is>
          <t>FINS_PR_866_v1</t>
        </is>
      </c>
      <c r="B867" s="40" t="inlineStr">
        <is>
          <t>Details of venture or risk capital investments outstanding at the end of the reporting period - Exit routes / time frame</t>
        </is>
      </c>
      <c r="C867" s="40" t="inlineStr">
        <is>
          <t>Please insert Details of venture or risk capital investments outstanding at the end of the reporting period - Exit routes / time frame</t>
        </is>
      </c>
      <c r="D867" s="40" t="inlineStr">
        <is>
          <t>FI Services - Venture or Risk Capital</t>
        </is>
      </c>
      <c r="E867" s="40" t="inlineStr">
        <is>
          <t>Prudential</t>
        </is>
      </c>
      <c r="F867" s="40" t="b">
        <v>0</v>
      </c>
      <c r="G867" s="40" t="inlineStr">
        <is>
          <t>OR(FINS_PR_855 &gt; 0, FINS_PR_856 &gt; 0, FINS_PR_857 &gt; 0)</t>
        </is>
      </c>
      <c r="H867" s="40" t="inlineStr">
        <is>
          <t>At least one of these conditions must be met: “Total number of venture or risk capital investments outstanding at the end of the reporting period” (FINS_PR_855) is greater than “0”; or “Total number of venture or risk capital investments outstanding at the end of the reporting period” (FINS_PR_856) is greater than “0”; or “Total number of venture or risk capital investments outstanding at the end of the reporting period” (FINS_PR_857) is greater than “0”</t>
        </is>
      </c>
      <c r="I867" s="40" t="inlineStr">
        <is>
          <t>Conditional</t>
        </is>
      </c>
      <c r="J867" s="40" t="inlineStr">
        <is>
          <t>array</t>
        </is>
      </c>
      <c r="K867" s="40" t="inlineStr">
        <is>
          <t>string</t>
        </is>
      </c>
      <c r="L867" s="40" t="inlineStr"/>
      <c r="M867" s="40" t="inlineStr"/>
      <c r="N867" s="40" t="inlineStr">
        <is>
          <t>open-ended</t>
        </is>
      </c>
      <c r="O867" s="40" t="inlineStr"/>
      <c r="P867" s="40" t="inlineStr"/>
      <c r="Q867" s="40" t="inlineStr">
        <is>
          <t>1</t>
        </is>
      </c>
      <c r="R867" s="40" t="inlineStr">
        <is>
          <t>200</t>
        </is>
      </c>
      <c r="S867" s="40" t="inlineStr"/>
      <c r="T867" s="40" t="inlineStr"/>
      <c r="U867" s="40" t="inlineStr"/>
    </row>
    <row r="868">
      <c r="A868" s="38" t="inlineStr">
        <is>
          <t>FINS_PR_867_v1</t>
        </is>
      </c>
      <c r="B868" s="39" t="inlineStr">
        <is>
          <t>Details of venture or risk capital investments outstanding at the end of the reporting period - Investment made (in Ref. Currency)</t>
        </is>
      </c>
      <c r="C868" s="39" t="inlineStr">
        <is>
          <t>Please insert Details of venture or risk capital investments outstanding at the end of the reporting period - Investment made (in Ref. Currency)</t>
        </is>
      </c>
      <c r="D868" s="39" t="inlineStr">
        <is>
          <t>FI Services - Venture or Risk Capital</t>
        </is>
      </c>
      <c r="E868" s="39" t="inlineStr">
        <is>
          <t>Prudential</t>
        </is>
      </c>
      <c r="F868" s="39" t="b">
        <v>0</v>
      </c>
      <c r="G868" s="39" t="inlineStr">
        <is>
          <t>OR(FINS_PR_855 &gt; 0, FINS_PR_856 &gt; 0, FINS_PR_857 &gt; 0)</t>
        </is>
      </c>
      <c r="H868" s="39" t="inlineStr">
        <is>
          <t>At least one of these conditions must be met: “Total number of venture or risk capital investments outstanding at the end of the reporting period” (FINS_PR_855) is greater than “0”; or “Total number of venture or risk capital investments outstanding at the end of the reporting period” (FINS_PR_856) is greater than “0”; or “Total number of venture or risk capital investments outstanding at the end of the reporting period” (FINS_PR_857) is greater than “0”</t>
        </is>
      </c>
      <c r="I868" s="39" t="inlineStr">
        <is>
          <t>Conditional</t>
        </is>
      </c>
      <c r="J868" s="39" t="inlineStr">
        <is>
          <t>array</t>
        </is>
      </c>
      <c r="K868" s="39" t="inlineStr">
        <is>
          <t>number</t>
        </is>
      </c>
      <c r="L868" s="39" t="inlineStr"/>
      <c r="M868" s="39" t="inlineStr"/>
      <c r="N868" s="39" t="inlineStr">
        <is>
          <t>390</t>
        </is>
      </c>
      <c r="O868" s="39" t="inlineStr">
        <is>
          <t>0</t>
        </is>
      </c>
      <c r="P868" s="39" t="inlineStr"/>
      <c r="Q868" s="39" t="inlineStr">
        <is>
          <t>1</t>
        </is>
      </c>
      <c r="R868" s="39" t="inlineStr">
        <is>
          <t>200</t>
        </is>
      </c>
      <c r="S868" s="39" t="inlineStr"/>
      <c r="T868" s="39" t="inlineStr"/>
      <c r="U868" s="39" t="inlineStr"/>
    </row>
    <row r="869">
      <c r="A869" s="26" t="inlineStr">
        <is>
          <t>FINS_PR_868_v1</t>
        </is>
      </c>
      <c r="B869" s="40" t="inlineStr">
        <is>
          <t>Number of active clients at the end of the reporting period</t>
        </is>
      </c>
      <c r="C869" s="40" t="inlineStr">
        <is>
          <t>Please insert Number of active clients at the end of the reporting period - Malta</t>
        </is>
      </c>
      <c r="D869" s="40" t="inlineStr">
        <is>
          <t>Payment Services - Clients</t>
        </is>
      </c>
      <c r="E869" s="40" t="inlineStr">
        <is>
          <t>Prudential</t>
        </is>
      </c>
      <c r="F869" s="40" t="b">
        <v>0</v>
      </c>
      <c r="G869" s="40" t="inlineStr">
        <is>
          <t>OR(FINS_PR_791 = "Yes", FINS_PR_798 = "Yes")</t>
        </is>
      </c>
      <c r="H869" s="40" t="inlineStr">
        <is>
          <t>At least one of these conditions must be met: “Payment Services” (FINS_PR_791) is “Yes”; or “Issuing Emoney and unrelated payment services activities” (FINS_PR_798) is “Yes”</t>
        </is>
      </c>
      <c r="I869" s="40" t="inlineStr">
        <is>
          <t>Conditional</t>
        </is>
      </c>
      <c r="J869" s="40" t="inlineStr">
        <is>
          <t>array</t>
        </is>
      </c>
      <c r="K869" s="40" t="inlineStr">
        <is>
          <t>integer</t>
        </is>
      </c>
      <c r="L869" s="40" t="inlineStr"/>
      <c r="M869" s="40" t="inlineStr"/>
      <c r="N869" s="40" t="inlineStr">
        <is>
          <t>400</t>
        </is>
      </c>
      <c r="O869" s="40" t="inlineStr">
        <is>
          <t>0</t>
        </is>
      </c>
      <c r="P869" s="40" t="inlineStr"/>
      <c r="Q869" s="40" t="inlineStr"/>
      <c r="R869" s="40" t="inlineStr">
        <is>
          <t>1</t>
        </is>
      </c>
      <c r="S869" s="40" t="inlineStr"/>
      <c r="T869" s="40" t="inlineStr"/>
      <c r="U869" s="40" t="inlineStr"/>
    </row>
    <row r="870">
      <c r="A870" s="38" t="inlineStr">
        <is>
          <t>FINS_PR_869_v1</t>
        </is>
      </c>
      <c r="B870" s="39" t="inlineStr">
        <is>
          <t>Number of active clients at the end of the reporting period</t>
        </is>
      </c>
      <c r="C870" s="39" t="inlineStr">
        <is>
          <t>Please insert Number of active clients at the end of the reporting period - EU/EEA</t>
        </is>
      </c>
      <c r="D870" s="39" t="inlineStr">
        <is>
          <t>Payment Services - Clients</t>
        </is>
      </c>
      <c r="E870" s="39" t="inlineStr">
        <is>
          <t>Prudential</t>
        </is>
      </c>
      <c r="F870" s="39" t="b">
        <v>0</v>
      </c>
      <c r="G870" s="39" t="inlineStr">
        <is>
          <t>OR(FINS_PR_791 = "Yes", FINS_PR_798 = "Yes")</t>
        </is>
      </c>
      <c r="H870" s="39" t="inlineStr">
        <is>
          <t>At least one of these conditions must be met: “Payment Services” (FINS_PR_791) is “Yes”; or “Issuing Emoney and unrelated payment services activities” (FINS_PR_798) is “Yes”</t>
        </is>
      </c>
      <c r="I870" s="39" t="inlineStr">
        <is>
          <t>Conditional</t>
        </is>
      </c>
      <c r="J870" s="39" t="inlineStr">
        <is>
          <t>array</t>
        </is>
      </c>
      <c r="K870" s="39" t="inlineStr">
        <is>
          <t>integer</t>
        </is>
      </c>
      <c r="L870" s="39" t="inlineStr"/>
      <c r="M870" s="39" t="inlineStr"/>
      <c r="N870" s="39" t="inlineStr">
        <is>
          <t>410</t>
        </is>
      </c>
      <c r="O870" s="39" t="inlineStr">
        <is>
          <t>0</t>
        </is>
      </c>
      <c r="P870" s="39" t="inlineStr"/>
      <c r="Q870" s="39" t="inlineStr"/>
      <c r="R870" s="39" t="inlineStr">
        <is>
          <t>1</t>
        </is>
      </c>
      <c r="S870" s="39" t="inlineStr"/>
      <c r="T870" s="39" t="inlineStr"/>
      <c r="U870" s="39" t="inlineStr"/>
    </row>
    <row r="871">
      <c r="A871" s="26" t="inlineStr">
        <is>
          <t>FINS_PR_870_v1</t>
        </is>
      </c>
      <c r="B871" s="40" t="inlineStr">
        <is>
          <t>Number of active clients at the end of the reporting period</t>
        </is>
      </c>
      <c r="C871" s="40" t="inlineStr">
        <is>
          <t>Please insert Number of active clients at the end of the reporting period - RoW</t>
        </is>
      </c>
      <c r="D871" s="40" t="inlineStr">
        <is>
          <t>Payment Services - Clients</t>
        </is>
      </c>
      <c r="E871" s="40" t="inlineStr">
        <is>
          <t>Prudential</t>
        </is>
      </c>
      <c r="F871" s="40" t="b">
        <v>0</v>
      </c>
      <c r="G871" s="40" t="inlineStr">
        <is>
          <t>OR(FINS_PR_791 = "Yes", FINS_PR_798 = "Yes")</t>
        </is>
      </c>
      <c r="H871" s="40" t="inlineStr">
        <is>
          <t>At least one of these conditions must be met: “Payment Services” (FINS_PR_791) is “Yes”; or “Issuing Emoney and unrelated payment services activities” (FINS_PR_798) is “Yes”</t>
        </is>
      </c>
      <c r="I871" s="40" t="inlineStr">
        <is>
          <t>Conditional</t>
        </is>
      </c>
      <c r="J871" s="40" t="inlineStr">
        <is>
          <t>array</t>
        </is>
      </c>
      <c r="K871" s="40" t="inlineStr">
        <is>
          <t>integer</t>
        </is>
      </c>
      <c r="L871" s="40" t="inlineStr"/>
      <c r="M871" s="40" t="inlineStr"/>
      <c r="N871" s="40" t="inlineStr">
        <is>
          <t>420</t>
        </is>
      </c>
      <c r="O871" s="40" t="inlineStr">
        <is>
          <t>0</t>
        </is>
      </c>
      <c r="P871" s="40" t="inlineStr"/>
      <c r="Q871" s="40" t="inlineStr"/>
      <c r="R871" s="40" t="inlineStr">
        <is>
          <t>1</t>
        </is>
      </c>
      <c r="S871" s="40" t="inlineStr"/>
      <c r="T871" s="40" t="inlineStr"/>
      <c r="U871" s="40" t="inlineStr"/>
    </row>
    <row r="872">
      <c r="A872" s="38" t="inlineStr">
        <is>
          <t>FINS_PR_871_v1</t>
        </is>
      </c>
      <c r="B872" s="39" t="inlineStr">
        <is>
          <t>Number of inactive clients at the end of the reporting period</t>
        </is>
      </c>
      <c r="C872" s="39" t="inlineStr">
        <is>
          <t>Please insert Number of inactive clients at the end of the reporting period - Malta</t>
        </is>
      </c>
      <c r="D872" s="39" t="inlineStr">
        <is>
          <t>Payment Services - Clients</t>
        </is>
      </c>
      <c r="E872" s="39" t="inlineStr">
        <is>
          <t>Prudential</t>
        </is>
      </c>
      <c r="F872" s="39" t="b">
        <v>0</v>
      </c>
      <c r="G872" s="39" t="inlineStr">
        <is>
          <t>OR(FINS_PR_791 = "Yes", FINS_PR_798 = "Yes")</t>
        </is>
      </c>
      <c r="H872" s="39" t="inlineStr">
        <is>
          <t>At least one of these conditions must be met: “Payment Services” (FINS_PR_791) is “Yes”; or “Issuing Emoney and unrelated payment services activities” (FINS_PR_798) is “Yes”</t>
        </is>
      </c>
      <c r="I872" s="39" t="inlineStr">
        <is>
          <t>Conditional</t>
        </is>
      </c>
      <c r="J872" s="39" t="inlineStr">
        <is>
          <t>array</t>
        </is>
      </c>
      <c r="K872" s="39" t="inlineStr">
        <is>
          <t>integer</t>
        </is>
      </c>
      <c r="L872" s="39" t="inlineStr"/>
      <c r="M872" s="39" t="inlineStr"/>
      <c r="N872" s="39" t="inlineStr">
        <is>
          <t>430</t>
        </is>
      </c>
      <c r="O872" s="39" t="inlineStr">
        <is>
          <t>0</t>
        </is>
      </c>
      <c r="P872" s="39" t="inlineStr"/>
      <c r="Q872" s="39" t="inlineStr"/>
      <c r="R872" s="39" t="inlineStr">
        <is>
          <t>1</t>
        </is>
      </c>
      <c r="S872" s="39" t="inlineStr"/>
      <c r="T872" s="39" t="inlineStr"/>
      <c r="U872" s="39" t="inlineStr"/>
    </row>
    <row r="873">
      <c r="A873" s="26" t="inlineStr">
        <is>
          <t>FINS_PR_872_v1</t>
        </is>
      </c>
      <c r="B873" s="40" t="inlineStr">
        <is>
          <t>Number of inactive clients at the end of the reporting period</t>
        </is>
      </c>
      <c r="C873" s="40" t="inlineStr">
        <is>
          <t>Please insert Number of inactive clients at the end of the reporting period - EU/EEA</t>
        </is>
      </c>
      <c r="D873" s="40" t="inlineStr">
        <is>
          <t>Payment Services - Clients</t>
        </is>
      </c>
      <c r="E873" s="40" t="inlineStr">
        <is>
          <t>Prudential</t>
        </is>
      </c>
      <c r="F873" s="40" t="b">
        <v>0</v>
      </c>
      <c r="G873" s="40" t="inlineStr">
        <is>
          <t>OR(FINS_PR_791 = "Yes", FINS_PR_798 = "Yes")</t>
        </is>
      </c>
      <c r="H873" s="40" t="inlineStr">
        <is>
          <t>At least one of these conditions must be met: “Payment Services” (FINS_PR_791) is “Yes”; or “Issuing Emoney and unrelated payment services activities” (FINS_PR_798) is “Yes”</t>
        </is>
      </c>
      <c r="I873" s="40" t="inlineStr">
        <is>
          <t>Conditional</t>
        </is>
      </c>
      <c r="J873" s="40" t="inlineStr">
        <is>
          <t>array</t>
        </is>
      </c>
      <c r="K873" s="40" t="inlineStr">
        <is>
          <t>integer</t>
        </is>
      </c>
      <c r="L873" s="40" t="inlineStr"/>
      <c r="M873" s="40" t="inlineStr"/>
      <c r="N873" s="40" t="inlineStr">
        <is>
          <t>440</t>
        </is>
      </c>
      <c r="O873" s="40" t="inlineStr">
        <is>
          <t>0</t>
        </is>
      </c>
      <c r="P873" s="40" t="inlineStr"/>
      <c r="Q873" s="40" t="inlineStr"/>
      <c r="R873" s="40" t="inlineStr">
        <is>
          <t>1</t>
        </is>
      </c>
      <c r="S873" s="40" t="inlineStr"/>
      <c r="T873" s="40" t="inlineStr"/>
      <c r="U873" s="40" t="inlineStr"/>
    </row>
    <row r="874">
      <c r="A874" s="38" t="inlineStr">
        <is>
          <t>FINS_PR_873_v1</t>
        </is>
      </c>
      <c r="B874" s="39" t="inlineStr">
        <is>
          <t>Number of inactive clients at the end of the reporting period</t>
        </is>
      </c>
      <c r="C874" s="39" t="inlineStr">
        <is>
          <t>Please insert Number of inactive clients at the end of the reporting period - RoW</t>
        </is>
      </c>
      <c r="D874" s="39" t="inlineStr">
        <is>
          <t>Payment Services - Clients</t>
        </is>
      </c>
      <c r="E874" s="39" t="inlineStr">
        <is>
          <t>Prudential</t>
        </is>
      </c>
      <c r="F874" s="39" t="b">
        <v>0</v>
      </c>
      <c r="G874" s="39" t="inlineStr">
        <is>
          <t>OR(FINS_PR_791 = "Yes", FINS_PR_798 = "Yes")</t>
        </is>
      </c>
      <c r="H874" s="39" t="inlineStr">
        <is>
          <t>At least one of these conditions must be met: “Payment Services” (FINS_PR_791) is “Yes”; or “Issuing Emoney and unrelated payment services activities” (FINS_PR_798) is “Yes”</t>
        </is>
      </c>
      <c r="I874" s="39" t="inlineStr">
        <is>
          <t>Conditional</t>
        </is>
      </c>
      <c r="J874" s="39" t="inlineStr">
        <is>
          <t>array</t>
        </is>
      </c>
      <c r="K874" s="39" t="inlineStr">
        <is>
          <t>integer</t>
        </is>
      </c>
      <c r="L874" s="39" t="inlineStr"/>
      <c r="M874" s="39" t="inlineStr"/>
      <c r="N874" s="39" t="inlineStr">
        <is>
          <t>450</t>
        </is>
      </c>
      <c r="O874" s="39" t="inlineStr">
        <is>
          <t>0</t>
        </is>
      </c>
      <c r="P874" s="39" t="inlineStr"/>
      <c r="Q874" s="39" t="inlineStr"/>
      <c r="R874" s="39" t="inlineStr">
        <is>
          <t>1</t>
        </is>
      </c>
      <c r="S874" s="39" t="inlineStr"/>
      <c r="T874" s="39" t="inlineStr"/>
      <c r="U874" s="39" t="inlineStr"/>
    </row>
    <row r="875">
      <c r="A875" s="26" t="inlineStr">
        <is>
          <t>FINS_PR_874_v1</t>
        </is>
      </c>
      <c r="B875" s="40" t="inlineStr">
        <is>
          <t>Number of payment transactions executed by payment institutions or any unrelated payment services activities executed by e-money institutions during the reporting period</t>
        </is>
      </c>
      <c r="C875" s="40" t="inlineStr">
        <is>
          <t>Please insert Number of payment transactions executed by payment institutions or any unrelated payment services activities executed by e-money institutions during the reporting period - Malta</t>
        </is>
      </c>
      <c r="D875" s="40" t="inlineStr">
        <is>
          <t>Payment Services - Payment Volume</t>
        </is>
      </c>
      <c r="E875" s="40" t="inlineStr">
        <is>
          <t>Prudential</t>
        </is>
      </c>
      <c r="F875" s="40" t="b">
        <v>0</v>
      </c>
      <c r="G875" s="40" t="inlineStr">
        <is>
          <t>OR(FINS_PR_791 = "Yes", FINS_PR_798 = "Yes")</t>
        </is>
      </c>
      <c r="H875" s="40" t="inlineStr">
        <is>
          <t>At least one of these conditions must be met: “Payment Services” (FINS_PR_791) is “Yes”; or “Issuing Emoney and unrelated payment services activities” (FINS_PR_798) is “Yes”</t>
        </is>
      </c>
      <c r="I875" s="40" t="inlineStr">
        <is>
          <t>Conditional</t>
        </is>
      </c>
      <c r="J875" s="40" t="inlineStr">
        <is>
          <t>array</t>
        </is>
      </c>
      <c r="K875" s="40" t="inlineStr">
        <is>
          <t>integer</t>
        </is>
      </c>
      <c r="L875" s="40" t="inlineStr"/>
      <c r="M875" s="40" t="inlineStr"/>
      <c r="N875" s="40" t="inlineStr">
        <is>
          <t>451</t>
        </is>
      </c>
      <c r="O875" s="40" t="inlineStr">
        <is>
          <t>0</t>
        </is>
      </c>
      <c r="P875" s="40" t="inlineStr"/>
      <c r="Q875" s="40" t="inlineStr"/>
      <c r="R875" s="40" t="inlineStr">
        <is>
          <t>1</t>
        </is>
      </c>
      <c r="S875" s="40" t="inlineStr"/>
      <c r="T875" s="40" t="inlineStr"/>
      <c r="U875" s="40" t="inlineStr"/>
    </row>
    <row r="876">
      <c r="A876" s="38" t="inlineStr">
        <is>
          <t>FINS_PR_875_v1</t>
        </is>
      </c>
      <c r="B876" s="39" t="inlineStr">
        <is>
          <t>Number of payment transactions executed by payment institutions or any unrelated payment services activities executed by e-money institutions during the reporting period</t>
        </is>
      </c>
      <c r="C876" s="39" t="inlineStr">
        <is>
          <t>Please insert Number of payment transactions executed by payment institutions or any unrelated payment services activities executed by e-money institutions during the reporting period - EU/EEA</t>
        </is>
      </c>
      <c r="D876" s="39" t="inlineStr">
        <is>
          <t>Payment Services - Payment Volume</t>
        </is>
      </c>
      <c r="E876" s="39" t="inlineStr">
        <is>
          <t>Prudential</t>
        </is>
      </c>
      <c r="F876" s="39" t="b">
        <v>0</v>
      </c>
      <c r="G876" s="39" t="inlineStr">
        <is>
          <t>OR(FINS_PR_791 = "Yes", FINS_PR_798 = "Yes")</t>
        </is>
      </c>
      <c r="H876" s="39" t="inlineStr">
        <is>
          <t>At least one of these conditions must be met: “Payment Services” (FINS_PR_791) is “Yes”; or “Issuing Emoney and unrelated payment services activities” (FINS_PR_798) is “Yes”</t>
        </is>
      </c>
      <c r="I876" s="39" t="inlineStr">
        <is>
          <t>Conditional</t>
        </is>
      </c>
      <c r="J876" s="39" t="inlineStr">
        <is>
          <t>array</t>
        </is>
      </c>
      <c r="K876" s="39" t="inlineStr">
        <is>
          <t>integer</t>
        </is>
      </c>
      <c r="L876" s="39" t="inlineStr"/>
      <c r="M876" s="39" t="inlineStr"/>
      <c r="N876" s="39" t="inlineStr">
        <is>
          <t>452</t>
        </is>
      </c>
      <c r="O876" s="39" t="inlineStr">
        <is>
          <t>0</t>
        </is>
      </c>
      <c r="P876" s="39" t="inlineStr"/>
      <c r="Q876" s="39" t="inlineStr"/>
      <c r="R876" s="39" t="inlineStr">
        <is>
          <t>1</t>
        </is>
      </c>
      <c r="S876" s="39" t="inlineStr"/>
      <c r="T876" s="39" t="inlineStr"/>
      <c r="U876" s="39" t="inlineStr"/>
    </row>
    <row r="877">
      <c r="A877" s="26" t="inlineStr">
        <is>
          <t>FINS_PR_876_v1</t>
        </is>
      </c>
      <c r="B877" s="40" t="inlineStr">
        <is>
          <t>Number of payment transactions executed by payment institutions or any unrelated payment services activities executed by e-money institutions during the reporting period</t>
        </is>
      </c>
      <c r="C877" s="40" t="inlineStr">
        <is>
          <t>Please insert Number of payment transactions executed by payment institutions or any unrelated payment services activities executed by e-money institutions during the reporting period - RoW</t>
        </is>
      </c>
      <c r="D877" s="40" t="inlineStr">
        <is>
          <t>Payment Services - Payment Volume</t>
        </is>
      </c>
      <c r="E877" s="40" t="inlineStr">
        <is>
          <t>Prudential</t>
        </is>
      </c>
      <c r="F877" s="40" t="b">
        <v>0</v>
      </c>
      <c r="G877" s="40" t="inlineStr">
        <is>
          <t>OR(FINS_PR_791 = "Yes", FINS_PR_798 = "Yes")</t>
        </is>
      </c>
      <c r="H877" s="40" t="inlineStr">
        <is>
          <t>At least one of these conditions must be met: “Payment Services” (FINS_PR_791) is “Yes”; or “Issuing Emoney and unrelated payment services activities” (FINS_PR_798) is “Yes”</t>
        </is>
      </c>
      <c r="I877" s="40" t="inlineStr">
        <is>
          <t>Conditional</t>
        </is>
      </c>
      <c r="J877" s="40" t="inlineStr">
        <is>
          <t>array</t>
        </is>
      </c>
      <c r="K877" s="40" t="inlineStr">
        <is>
          <t>integer</t>
        </is>
      </c>
      <c r="L877" s="40" t="inlineStr"/>
      <c r="M877" s="40" t="inlineStr"/>
      <c r="N877" s="40" t="inlineStr">
        <is>
          <t>453</t>
        </is>
      </c>
      <c r="O877" s="40" t="inlineStr">
        <is>
          <t>0</t>
        </is>
      </c>
      <c r="P877" s="40" t="inlineStr"/>
      <c r="Q877" s="40" t="inlineStr"/>
      <c r="R877" s="40" t="inlineStr">
        <is>
          <t>1</t>
        </is>
      </c>
      <c r="S877" s="40" t="inlineStr"/>
      <c r="T877" s="40" t="inlineStr"/>
      <c r="U877" s="40" t="inlineStr"/>
    </row>
    <row r="878">
      <c r="A878" s="38" t="inlineStr">
        <is>
          <t>FINS_PR_877_v1</t>
        </is>
      </c>
      <c r="B878" s="39" t="inlineStr">
        <is>
          <t>Total value of payment transactions executed by payment institutions or unrelated payment transactions executed by e money institution during the reporting period</t>
        </is>
      </c>
      <c r="C878" s="39" t="inlineStr">
        <is>
          <t>Please insert Total value of payment transactions executed by payment institutions or unrelated payment transactions executed by e money institution during the reporting period - Malta</t>
        </is>
      </c>
      <c r="D878" s="39" t="inlineStr">
        <is>
          <t>Payment Services - Payment Volume</t>
        </is>
      </c>
      <c r="E878" s="39" t="inlineStr">
        <is>
          <t>Prudential</t>
        </is>
      </c>
      <c r="F878" s="39" t="b">
        <v>0</v>
      </c>
      <c r="G878" s="39" t="inlineStr">
        <is>
          <t>OR(FINS_PR_791 = "Yes", FINS_PR_798 = "Yes")</t>
        </is>
      </c>
      <c r="H878" s="39" t="inlineStr">
        <is>
          <t>At least one of these conditions must be met: “Payment Services” (FINS_PR_791) is “Yes”; or “Issuing Emoney and unrelated payment services activities” (FINS_PR_798) is “Yes”</t>
        </is>
      </c>
      <c r="I878" s="39" t="inlineStr">
        <is>
          <t>Conditional</t>
        </is>
      </c>
      <c r="J878" s="39" t="inlineStr">
        <is>
          <t>array</t>
        </is>
      </c>
      <c r="K878" s="39" t="inlineStr">
        <is>
          <t>number</t>
        </is>
      </c>
      <c r="L878" s="39" t="inlineStr">
        <is>
          <t>currency</t>
        </is>
      </c>
      <c r="M878" s="39" t="inlineStr"/>
      <c r="N878" s="39" t="inlineStr">
        <is>
          <t>454</t>
        </is>
      </c>
      <c r="O878" s="39" t="inlineStr">
        <is>
          <t>0</t>
        </is>
      </c>
      <c r="P878" s="39" t="inlineStr"/>
      <c r="Q878" s="39" t="inlineStr"/>
      <c r="R878" s="39" t="inlineStr">
        <is>
          <t>1</t>
        </is>
      </c>
      <c r="S878" s="39" t="inlineStr"/>
      <c r="T878" s="39" t="inlineStr"/>
      <c r="U878" s="39" t="inlineStr"/>
    </row>
    <row r="879">
      <c r="A879" s="26" t="inlineStr">
        <is>
          <t>FINS_PR_878_v1</t>
        </is>
      </c>
      <c r="B879" s="40" t="inlineStr">
        <is>
          <t>Total value of payment transactions executed by payment institutions or unrelated payment transactions executed by e money institution during the reporting period</t>
        </is>
      </c>
      <c r="C879" s="40" t="inlineStr">
        <is>
          <t>Please insert Total value of payment transactions executed by payment institutions or unrelated payment transactions executed by e money institution during the reporting period - EU/EEA</t>
        </is>
      </c>
      <c r="D879" s="40" t="inlineStr">
        <is>
          <t>Payment Services - Payment Volume</t>
        </is>
      </c>
      <c r="E879" s="40" t="inlineStr">
        <is>
          <t>Prudential</t>
        </is>
      </c>
      <c r="F879" s="40" t="b">
        <v>0</v>
      </c>
      <c r="G879" s="40" t="inlineStr">
        <is>
          <t>OR(FINS_PR_791 = "Yes", FINS_PR_798 = "Yes")</t>
        </is>
      </c>
      <c r="H879" s="40" t="inlineStr">
        <is>
          <t>At least one of these conditions must be met: “Payment Services” (FINS_PR_791) is “Yes”; or “Issuing Emoney and unrelated payment services activities” (FINS_PR_798) is “Yes”</t>
        </is>
      </c>
      <c r="I879" s="40" t="inlineStr">
        <is>
          <t>Conditional</t>
        </is>
      </c>
      <c r="J879" s="40" t="inlineStr">
        <is>
          <t>array</t>
        </is>
      </c>
      <c r="K879" s="40" t="inlineStr">
        <is>
          <t>number</t>
        </is>
      </c>
      <c r="L879" s="40" t="inlineStr">
        <is>
          <t>currency</t>
        </is>
      </c>
      <c r="M879" s="40" t="inlineStr"/>
      <c r="N879" s="40" t="inlineStr">
        <is>
          <t>455</t>
        </is>
      </c>
      <c r="O879" s="40" t="inlineStr">
        <is>
          <t>0</t>
        </is>
      </c>
      <c r="P879" s="40" t="inlineStr"/>
      <c r="Q879" s="40" t="inlineStr"/>
      <c r="R879" s="40" t="inlineStr">
        <is>
          <t>1</t>
        </is>
      </c>
      <c r="S879" s="40" t="inlineStr"/>
      <c r="T879" s="40" t="inlineStr"/>
      <c r="U879" s="40" t="inlineStr"/>
    </row>
    <row r="880">
      <c r="A880" s="38" t="inlineStr">
        <is>
          <t>FINS_PR_879_v1</t>
        </is>
      </c>
      <c r="B880" s="39" t="inlineStr">
        <is>
          <t>Total value of payment transactions executed by payment institutions or unrelated payment transactions executed by e money institution during the reporting period</t>
        </is>
      </c>
      <c r="C880" s="39" t="inlineStr">
        <is>
          <t>Please insert Total value of payment transactions executed by payment institutions or unrelated payment transactions executed by e money institution during the reporting period - RoW</t>
        </is>
      </c>
      <c r="D880" s="39" t="inlineStr">
        <is>
          <t>Payment Services - Payment Volume</t>
        </is>
      </c>
      <c r="E880" s="39" t="inlineStr">
        <is>
          <t>Prudential</t>
        </is>
      </c>
      <c r="F880" s="39" t="b">
        <v>0</v>
      </c>
      <c r="G880" s="39" t="inlineStr">
        <is>
          <t>OR(FINS_PR_791 = "Yes", FINS_PR_798 = "Yes")</t>
        </is>
      </c>
      <c r="H880" s="39" t="inlineStr">
        <is>
          <t>At least one of these conditions must be met: “Payment Services” (FINS_PR_791) is “Yes”; or “Issuing Emoney and unrelated payment services activities” (FINS_PR_798) is “Yes”</t>
        </is>
      </c>
      <c r="I880" s="39" t="inlineStr">
        <is>
          <t>Conditional</t>
        </is>
      </c>
      <c r="J880" s="39" t="inlineStr">
        <is>
          <t>array</t>
        </is>
      </c>
      <c r="K880" s="39" t="inlineStr">
        <is>
          <t>number</t>
        </is>
      </c>
      <c r="L880" s="39" t="inlineStr">
        <is>
          <t>currency</t>
        </is>
      </c>
      <c r="M880" s="39" t="inlineStr"/>
      <c r="N880" s="39" t="inlineStr">
        <is>
          <t>456</t>
        </is>
      </c>
      <c r="O880" s="39" t="inlineStr">
        <is>
          <t>0</t>
        </is>
      </c>
      <c r="P880" s="39" t="inlineStr"/>
      <c r="Q880" s="39" t="inlineStr"/>
      <c r="R880" s="39" t="inlineStr">
        <is>
          <t>1</t>
        </is>
      </c>
      <c r="S880" s="39" t="inlineStr"/>
      <c r="T880" s="39" t="inlineStr"/>
      <c r="U880" s="39" t="inlineStr"/>
    </row>
    <row r="881">
      <c r="A881" s="26" t="inlineStr">
        <is>
          <t>FINS_PR_880_v1</t>
        </is>
      </c>
      <c r="B881" s="40" t="inlineStr">
        <is>
          <t>Total value of payment transactions executed by payment institutions or unrelated payment transactions executed by e money institution during the previous 12 months</t>
        </is>
      </c>
      <c r="C881" s="40" t="inlineStr">
        <is>
          <t>Please insert Total value of payment transactions executed by payment institutions or unrelated payment transactions executed by e money institution during the previous 12 months - Malta</t>
        </is>
      </c>
      <c r="D881" s="40" t="inlineStr">
        <is>
          <t>Payment Services - Payment Volume</t>
        </is>
      </c>
      <c r="E881" s="40" t="inlineStr">
        <is>
          <t>Prudential</t>
        </is>
      </c>
      <c r="F881" s="40" t="b">
        <v>0</v>
      </c>
      <c r="G881" s="40" t="inlineStr">
        <is>
          <t>OR(FINS_PR_791 = "Yes", FINS_PR_798 = "Yes")</t>
        </is>
      </c>
      <c r="H881" s="40" t="inlineStr">
        <is>
          <t>At least one of these conditions must be met: “Payment Services” (FINS_PR_791) is “Yes”; or “Issuing Emoney and unrelated payment services activities” (FINS_PR_798) is “Yes”</t>
        </is>
      </c>
      <c r="I881" s="40" t="inlineStr">
        <is>
          <t>Conditional</t>
        </is>
      </c>
      <c r="J881" s="40" t="inlineStr">
        <is>
          <t>array</t>
        </is>
      </c>
      <c r="K881" s="40" t="inlineStr">
        <is>
          <t>number</t>
        </is>
      </c>
      <c r="L881" s="40" t="inlineStr">
        <is>
          <t>currency</t>
        </is>
      </c>
      <c r="M881" s="40" t="inlineStr"/>
      <c r="N881" s="40" t="inlineStr">
        <is>
          <t>457</t>
        </is>
      </c>
      <c r="O881" s="40" t="inlineStr">
        <is>
          <t>0</t>
        </is>
      </c>
      <c r="P881" s="40" t="inlineStr"/>
      <c r="Q881" s="40" t="inlineStr"/>
      <c r="R881" s="40" t="inlineStr">
        <is>
          <t>1</t>
        </is>
      </c>
      <c r="S881" s="40" t="inlineStr"/>
      <c r="T881" s="40" t="inlineStr"/>
      <c r="U881" s="40" t="inlineStr"/>
    </row>
    <row r="882">
      <c r="A882" s="38" t="inlineStr">
        <is>
          <t>FINS_PR_881_v1</t>
        </is>
      </c>
      <c r="B882" s="39" t="inlineStr">
        <is>
          <t>Total value of payment transactions executed by payment institutions or unrelated payment transactions executed by e money institution during the previous 12 months</t>
        </is>
      </c>
      <c r="C882" s="39" t="inlineStr">
        <is>
          <t>Please insert Total value of payment transactions executed by payment institutions or unrelated payment transactions executed by e money institution during the previous 12 months - EU/EEA</t>
        </is>
      </c>
      <c r="D882" s="39" t="inlineStr">
        <is>
          <t>Payment Services - Payment Volume</t>
        </is>
      </c>
      <c r="E882" s="39" t="inlineStr">
        <is>
          <t>Prudential</t>
        </is>
      </c>
      <c r="F882" s="39" t="b">
        <v>0</v>
      </c>
      <c r="G882" s="39" t="inlineStr">
        <is>
          <t>OR(FINS_PR_791 = "Yes", FINS_PR_798 = "Yes")</t>
        </is>
      </c>
      <c r="H882" s="39" t="inlineStr">
        <is>
          <t>At least one of these conditions must be met: “Payment Services” (FINS_PR_791) is “Yes”; or “Issuing Emoney and unrelated payment services activities” (FINS_PR_798) is “Yes”</t>
        </is>
      </c>
      <c r="I882" s="39" t="inlineStr">
        <is>
          <t>Conditional</t>
        </is>
      </c>
      <c r="J882" s="39" t="inlineStr">
        <is>
          <t>array</t>
        </is>
      </c>
      <c r="K882" s="39" t="inlineStr">
        <is>
          <t>number</t>
        </is>
      </c>
      <c r="L882" s="39" t="inlineStr">
        <is>
          <t>currency</t>
        </is>
      </c>
      <c r="M882" s="39" t="inlineStr"/>
      <c r="N882" s="39" t="inlineStr">
        <is>
          <t>458</t>
        </is>
      </c>
      <c r="O882" s="39" t="inlineStr">
        <is>
          <t>0</t>
        </is>
      </c>
      <c r="P882" s="39" t="inlineStr"/>
      <c r="Q882" s="39" t="inlineStr"/>
      <c r="R882" s="39" t="inlineStr">
        <is>
          <t>1</t>
        </is>
      </c>
      <c r="S882" s="39" t="inlineStr"/>
      <c r="T882" s="39" t="inlineStr"/>
      <c r="U882" s="39" t="inlineStr"/>
    </row>
    <row r="883">
      <c r="A883" s="26" t="inlineStr">
        <is>
          <t>FINS_PR_882_v1</t>
        </is>
      </c>
      <c r="B883" s="40" t="inlineStr">
        <is>
          <t>Total value of payment transactions executed by payment institutions or unrelated payment transactions executed by e money institution during the previous 12 months</t>
        </is>
      </c>
      <c r="C883" s="40" t="inlineStr">
        <is>
          <t>Please insert Total value of payment transactions executed by payment institutions or unrelated payment transactions executed by e money institution during the previous 12 months - RoW</t>
        </is>
      </c>
      <c r="D883" s="40" t="inlineStr">
        <is>
          <t>Payment Services - Payment Volume</t>
        </is>
      </c>
      <c r="E883" s="40" t="inlineStr">
        <is>
          <t>Prudential</t>
        </is>
      </c>
      <c r="F883" s="40" t="b">
        <v>0</v>
      </c>
      <c r="G883" s="40" t="inlineStr">
        <is>
          <t>OR(FINS_PR_791 = "Yes", FINS_PR_798 = "Yes")</t>
        </is>
      </c>
      <c r="H883" s="40" t="inlineStr">
        <is>
          <t>At least one of these conditions must be met: “Payment Services” (FINS_PR_791) is “Yes”; or “Issuing Emoney and unrelated payment services activities” (FINS_PR_798) is “Yes”</t>
        </is>
      </c>
      <c r="I883" s="40" t="inlineStr">
        <is>
          <t>Conditional</t>
        </is>
      </c>
      <c r="J883" s="40" t="inlineStr">
        <is>
          <t>array</t>
        </is>
      </c>
      <c r="K883" s="40" t="inlineStr">
        <is>
          <t>number</t>
        </is>
      </c>
      <c r="L883" s="40" t="inlineStr">
        <is>
          <t>currency</t>
        </is>
      </c>
      <c r="M883" s="40" t="inlineStr"/>
      <c r="N883" s="40" t="inlineStr">
        <is>
          <t>459</t>
        </is>
      </c>
      <c r="O883" s="40" t="inlineStr">
        <is>
          <t>0</t>
        </is>
      </c>
      <c r="P883" s="40" t="inlineStr"/>
      <c r="Q883" s="40" t="inlineStr"/>
      <c r="R883" s="40" t="inlineStr">
        <is>
          <t>1</t>
        </is>
      </c>
      <c r="S883" s="40" t="inlineStr"/>
      <c r="T883" s="40" t="inlineStr"/>
      <c r="U883" s="40" t="inlineStr"/>
    </row>
    <row r="884">
      <c r="A884" s="38" t="inlineStr">
        <is>
          <t>FINS_PR_883_v1</t>
        </is>
      </c>
      <c r="B884" s="39" t="inlineStr">
        <is>
          <t>Services enabling cash to be placed on a payment account as well as all the operations required for operating a payment account</t>
        </is>
      </c>
      <c r="C884" s="39" t="inlineStr">
        <is>
          <t>Kindly indicate whether the entity is providing Services enabling cash to be placed on a payment account as well as all the operations required for operating a payment account</t>
        </is>
      </c>
      <c r="D884" s="39" t="inlineStr">
        <is>
          <t>Payment Services - Payment Account</t>
        </is>
      </c>
      <c r="E884" s="39" t="inlineStr">
        <is>
          <t>Prudential</t>
        </is>
      </c>
      <c r="F884" s="39" t="b">
        <v>0</v>
      </c>
      <c r="G884" s="39" t="inlineStr">
        <is>
          <t>OR(FINS_PR_791 = "Yes", FINS_PR_798 = "Yes")</t>
        </is>
      </c>
      <c r="H884" s="39" t="inlineStr">
        <is>
          <t>At least one of these conditions must be met: “Payment Services” (FINS_PR_791) is “Yes”; or “Issuing Emoney and unrelated payment services activities” (FINS_PR_798) is “Yes”</t>
        </is>
      </c>
      <c r="I884" s="39" t="inlineStr">
        <is>
          <t>Conditional</t>
        </is>
      </c>
      <c r="J884" s="39" t="inlineStr">
        <is>
          <t>string</t>
        </is>
      </c>
      <c r="K884" s="39" t="inlineStr"/>
      <c r="L884" s="39" t="inlineStr">
        <is>
          <t>enum-list</t>
        </is>
      </c>
      <c r="M884" s="39" t="inlineStr">
        <is>
          <t>Yes | No</t>
        </is>
      </c>
      <c r="N884" s="39" t="inlineStr">
        <is>
          <t>Yes</t>
        </is>
      </c>
      <c r="O884" s="39" t="inlineStr"/>
      <c r="P884" s="39" t="inlineStr"/>
      <c r="Q884" s="39" t="inlineStr"/>
      <c r="R884" s="39" t="inlineStr"/>
      <c r="S884" s="39" t="inlineStr"/>
      <c r="T884" s="39" t="inlineStr"/>
      <c r="U884" s="39" t="inlineStr"/>
    </row>
    <row r="885">
      <c r="A885" s="26" t="inlineStr">
        <is>
          <t>FINS_PR_884_v1</t>
        </is>
      </c>
      <c r="B885" s="40" t="inlineStr">
        <is>
          <t>Services enabling cash to be placed on a payment account as well as all the operations required for operating a payment account (Total monetary value in reporting currency)</t>
        </is>
      </c>
      <c r="C885" s="40" t="inlineStr">
        <is>
          <t>Please insert Services enabling cash to be placed on a payment account as well as all the operations required for operating a payment account (Total monetary value in reporting currency)</t>
        </is>
      </c>
      <c r="D885" s="40" t="inlineStr">
        <is>
          <t>Payment Services - Payment Account</t>
        </is>
      </c>
      <c r="E885" s="40" t="inlineStr">
        <is>
          <t>Prudential</t>
        </is>
      </c>
      <c r="F885" s="40" t="b">
        <v>0</v>
      </c>
      <c r="G885" s="40" t="inlineStr">
        <is>
          <t>FINS_PR_883 = "Yes"</t>
        </is>
      </c>
      <c r="H885" s="40" t="inlineStr">
        <is>
          <t>“Services enabling cash to be placed on a payment account as well as all the operations required for operating a payment account” (FINS_PR_883) is “Yes”</t>
        </is>
      </c>
      <c r="I885" s="40" t="inlineStr">
        <is>
          <t>Conditional</t>
        </is>
      </c>
      <c r="J885" s="40" t="inlineStr">
        <is>
          <t>number</t>
        </is>
      </c>
      <c r="K885" s="40" t="inlineStr"/>
      <c r="L885" s="40" t="inlineStr">
        <is>
          <t>currency</t>
        </is>
      </c>
      <c r="M885" s="40" t="inlineStr"/>
      <c r="N885" s="40" t="inlineStr">
        <is>
          <t>460</t>
        </is>
      </c>
      <c r="O885" s="40" t="inlineStr">
        <is>
          <t>0</t>
        </is>
      </c>
      <c r="P885" s="40" t="inlineStr"/>
      <c r="Q885" s="40" t="inlineStr"/>
      <c r="R885" s="40" t="inlineStr"/>
      <c r="S885" s="40" t="inlineStr"/>
      <c r="T885" s="40" t="inlineStr"/>
      <c r="U885" s="40" t="inlineStr"/>
    </row>
    <row r="886">
      <c r="A886" s="38" t="inlineStr">
        <is>
          <t>FINS_PR_885_v1</t>
        </is>
      </c>
      <c r="B886" s="39" t="inlineStr">
        <is>
          <t>Services enabling cash withdrawals from a payment account as well as all the operations required for operating a payment account</t>
        </is>
      </c>
      <c r="C886" s="39" t="inlineStr">
        <is>
          <t>Kindly indicate whether the entity is providing Services enabling cash withdrawals from a payment account as well as all the operations required for operating a payment account</t>
        </is>
      </c>
      <c r="D886" s="39" t="inlineStr">
        <is>
          <t>Payment Services - Payment Account</t>
        </is>
      </c>
      <c r="E886" s="39" t="inlineStr">
        <is>
          <t>Prudential</t>
        </is>
      </c>
      <c r="F886" s="39" t="b">
        <v>0</v>
      </c>
      <c r="G886" s="39" t="inlineStr">
        <is>
          <t>OR(FINS_PR_791 = "Yes", FINS_PR_798 = "Yes")</t>
        </is>
      </c>
      <c r="H886" s="39" t="inlineStr">
        <is>
          <t>At least one of these conditions must be met: “Payment Services” (FINS_PR_791) is “Yes”; or “Issuing Emoney and unrelated payment services activities” (FINS_PR_798) is “Yes”</t>
        </is>
      </c>
      <c r="I886" s="39" t="inlineStr">
        <is>
          <t>Conditional</t>
        </is>
      </c>
      <c r="J886" s="39" t="inlineStr">
        <is>
          <t>string</t>
        </is>
      </c>
      <c r="K886" s="39" t="inlineStr"/>
      <c r="L886" s="39" t="inlineStr">
        <is>
          <t>enum-list</t>
        </is>
      </c>
      <c r="M886" s="39" t="inlineStr">
        <is>
          <t>Yes | No</t>
        </is>
      </c>
      <c r="N886" s="39" t="inlineStr">
        <is>
          <t>Yes</t>
        </is>
      </c>
      <c r="O886" s="39" t="inlineStr"/>
      <c r="P886" s="39" t="inlineStr"/>
      <c r="Q886" s="39" t="inlineStr"/>
      <c r="R886" s="39" t="inlineStr"/>
      <c r="S886" s="39" t="inlineStr"/>
      <c r="T886" s="39" t="inlineStr"/>
      <c r="U886" s="39" t="inlineStr"/>
    </row>
    <row r="887">
      <c r="A887" s="26" t="inlineStr">
        <is>
          <t>FINS_PR_886_v1</t>
        </is>
      </c>
      <c r="B887" s="40" t="inlineStr">
        <is>
          <t>Services enabling cash withdrawals from a payment account as well as all the operations required for operating a payment account (Total monetary value in reporting currency)</t>
        </is>
      </c>
      <c r="C887" s="40" t="inlineStr">
        <is>
          <t>Please insert Services enabling cash withdrawals from a payment account as well as all the operations required for operating a payment account (Total monetary value in reporting currency)</t>
        </is>
      </c>
      <c r="D887" s="40" t="inlineStr">
        <is>
          <t>Payment Services - Payment Account</t>
        </is>
      </c>
      <c r="E887" s="40" t="inlineStr">
        <is>
          <t>Prudential</t>
        </is>
      </c>
      <c r="F887" s="40" t="b">
        <v>0</v>
      </c>
      <c r="G887" s="40" t="inlineStr">
        <is>
          <t>FINS_PR_885 = "Yes"</t>
        </is>
      </c>
      <c r="H887" s="40" t="inlineStr">
        <is>
          <t>“Services enabling cash withdrawals from a payment account as well as all the operations required for operating a payment account” (FINS_PR_885) is “Yes”</t>
        </is>
      </c>
      <c r="I887" s="40" t="inlineStr">
        <is>
          <t>Conditional</t>
        </is>
      </c>
      <c r="J887" s="40" t="inlineStr">
        <is>
          <t>number</t>
        </is>
      </c>
      <c r="K887" s="40" t="inlineStr"/>
      <c r="L887" s="40" t="inlineStr">
        <is>
          <t>currency</t>
        </is>
      </c>
      <c r="M887" s="40" t="inlineStr"/>
      <c r="N887" s="40" t="inlineStr">
        <is>
          <t>461</t>
        </is>
      </c>
      <c r="O887" s="40" t="inlineStr">
        <is>
          <t>0</t>
        </is>
      </c>
      <c r="P887" s="40" t="inlineStr"/>
      <c r="Q887" s="40" t="inlineStr"/>
      <c r="R887" s="40" t="inlineStr"/>
      <c r="S887" s="40" t="inlineStr"/>
      <c r="T887" s="40" t="inlineStr"/>
      <c r="U887" s="40" t="inlineStr"/>
    </row>
    <row r="888">
      <c r="A888" s="38" t="inlineStr">
        <is>
          <t>FINS_PR_887_v1</t>
        </is>
      </c>
      <c r="B888" s="39" t="inlineStr">
        <is>
          <t>Execution of payment transactions, including transfers of funds on a payment account with the user’s payment service provider or with another payment service provider: (i) execution of direct debits, including one-off direct debits</t>
        </is>
      </c>
      <c r="C888" s="39" t="inlineStr">
        <is>
          <t>Kindly indicate whether the entity is providing Execution of payment transactions, including transfers of funds on a payment account with the user’s payment service provider or with another payment service provider: (i) execution of direct debits, including one-off direct debits</t>
        </is>
      </c>
      <c r="D888" s="39" t="inlineStr">
        <is>
          <t>Payment Services - Payment Account</t>
        </is>
      </c>
      <c r="E888" s="39" t="inlineStr">
        <is>
          <t>Prudential</t>
        </is>
      </c>
      <c r="F888" s="39" t="b">
        <v>0</v>
      </c>
      <c r="G888" s="39" t="inlineStr">
        <is>
          <t>OR(FINS_PR_791 = "Yes", FINS_PR_798 = "Yes")</t>
        </is>
      </c>
      <c r="H888" s="39" t="inlineStr">
        <is>
          <t>At least one of these conditions must be met: “Payment Services” (FINS_PR_791) is “Yes”; or “Issuing Emoney and unrelated payment services activities” (FINS_PR_798) is “Yes”</t>
        </is>
      </c>
      <c r="I888" s="39" t="inlineStr">
        <is>
          <t>Conditional</t>
        </is>
      </c>
      <c r="J888" s="39" t="inlineStr">
        <is>
          <t>string</t>
        </is>
      </c>
      <c r="K888" s="39" t="inlineStr"/>
      <c r="L888" s="39" t="inlineStr">
        <is>
          <t>enum-list</t>
        </is>
      </c>
      <c r="M888" s="39" t="inlineStr">
        <is>
          <t>Yes | No</t>
        </is>
      </c>
      <c r="N888" s="39" t="inlineStr"/>
      <c r="O888" s="39" t="inlineStr"/>
      <c r="P888" s="39" t="inlineStr"/>
      <c r="Q888" s="39" t="inlineStr"/>
      <c r="R888" s="39" t="inlineStr"/>
      <c r="S888" s="39" t="inlineStr"/>
      <c r="T888" s="39" t="inlineStr"/>
      <c r="U888" s="39" t="inlineStr"/>
    </row>
    <row r="889">
      <c r="A889" s="26" t="inlineStr">
        <is>
          <t>FINS_PR_888_v1</t>
        </is>
      </c>
      <c r="B889" s="40" t="inlineStr">
        <is>
          <t>Execution of payment transactions, including transfers of funds on a payment account with the user’s payment service provider or with another payment service provider: (i.i) execution of direct debits, including one-off direct debits (Total monetary value in reporting currency)</t>
        </is>
      </c>
      <c r="C889" s="40" t="inlineStr">
        <is>
          <t>Please insert Execution of payment transactions, including transfers of funds on a payment account with the user’s payment service provider or with another payment service provider: (i.i) execution of direct debits, including one-off direct debits (Total monetary value in reporting currency)</t>
        </is>
      </c>
      <c r="D889" s="40" t="inlineStr">
        <is>
          <t>Payment Services - Payment Account</t>
        </is>
      </c>
      <c r="E889" s="40" t="inlineStr">
        <is>
          <t>Prudential</t>
        </is>
      </c>
      <c r="F889" s="40" t="b">
        <v>0</v>
      </c>
      <c r="G889" s="40" t="inlineStr">
        <is>
          <t>FINS_PR_887 = "Yes"</t>
        </is>
      </c>
      <c r="H889" s="40" t="inlineStr">
        <is>
          <t>“Execution of payment transactions, including transfers of funds on a payment account with the user’s payment service provider or with another payment service provider: (i) execution of direct debits, including one-off direct debits” (FINS_PR_887) is “Yes”</t>
        </is>
      </c>
      <c r="I889" s="40" t="inlineStr">
        <is>
          <t>Conditional</t>
        </is>
      </c>
      <c r="J889" s="40" t="inlineStr">
        <is>
          <t>number</t>
        </is>
      </c>
      <c r="K889" s="40" t="inlineStr"/>
      <c r="L889" s="40" t="inlineStr">
        <is>
          <t>currency</t>
        </is>
      </c>
      <c r="M889" s="40" t="inlineStr"/>
      <c r="N889" s="40" t="inlineStr">
        <is>
          <t>462</t>
        </is>
      </c>
      <c r="O889" s="40" t="inlineStr">
        <is>
          <t>0</t>
        </is>
      </c>
      <c r="P889" s="40" t="inlineStr"/>
      <c r="Q889" s="40" t="inlineStr"/>
      <c r="R889" s="40" t="inlineStr"/>
      <c r="S889" s="40" t="inlineStr"/>
      <c r="T889" s="40" t="inlineStr"/>
      <c r="U889" s="40" t="inlineStr"/>
    </row>
    <row r="890">
      <c r="A890" s="38" t="inlineStr">
        <is>
          <t>FINS_PR_889_v1</t>
        </is>
      </c>
      <c r="B890" s="39" t="inlineStr">
        <is>
          <t>Execution of payment transactions, including transfers of funds on a payment account with the user’s payment service provider or with another payment service provider: (ii) execution of payment transactions through a payment card or a similar device</t>
        </is>
      </c>
      <c r="C890" s="39" t="inlineStr">
        <is>
          <t>Kindly indicate whether the entity is providing Execution of payment transactions, including transfers of funds on a payment account with the user’s payment service provider or with another payment service provider: (ii) execution of payment transactions through a payment card or a similar device</t>
        </is>
      </c>
      <c r="D890" s="39" t="inlineStr">
        <is>
          <t>Payment Services - Payment Account</t>
        </is>
      </c>
      <c r="E890" s="39" t="inlineStr">
        <is>
          <t>Prudential</t>
        </is>
      </c>
      <c r="F890" s="39" t="b">
        <v>0</v>
      </c>
      <c r="G890" s="39" t="inlineStr">
        <is>
          <t>OR(FINS_PR_791 = "Yes", FINS_PR_798 = "Yes")</t>
        </is>
      </c>
      <c r="H890" s="39" t="inlineStr">
        <is>
          <t>At least one of these conditions must be met: “Payment Services” (FINS_PR_791) is “Yes”; or “Issuing Emoney and unrelated payment services activities” (FINS_PR_798) is “Yes”</t>
        </is>
      </c>
      <c r="I890" s="39" t="inlineStr">
        <is>
          <t>Conditional</t>
        </is>
      </c>
      <c r="J890" s="39" t="inlineStr">
        <is>
          <t>string</t>
        </is>
      </c>
      <c r="K890" s="39" t="inlineStr"/>
      <c r="L890" s="39" t="inlineStr">
        <is>
          <t>enum-list</t>
        </is>
      </c>
      <c r="M890" s="39" t="inlineStr">
        <is>
          <t>Yes | No</t>
        </is>
      </c>
      <c r="N890" s="39" t="inlineStr"/>
      <c r="O890" s="39" t="inlineStr"/>
      <c r="P890" s="39" t="inlineStr"/>
      <c r="Q890" s="39" t="inlineStr"/>
      <c r="R890" s="39" t="inlineStr"/>
      <c r="S890" s="39" t="inlineStr"/>
      <c r="T890" s="39" t="inlineStr"/>
      <c r="U890" s="39" t="inlineStr"/>
    </row>
    <row r="891">
      <c r="A891" s="26" t="inlineStr">
        <is>
          <t>FINS_PR_890_v1</t>
        </is>
      </c>
      <c r="B891" s="40" t="inlineStr">
        <is>
          <t>Execution of payment transactions, including transfers of funds on a payment account with the user’s payment service provider or with another payment service provider: (ii.i) execution of payment transactions through a payment card or a similar device (Total monetary value in reporting currency)</t>
        </is>
      </c>
      <c r="C891" s="40" t="inlineStr">
        <is>
          <t>Please insert Execution of payment transactions, including transfers of funds on a payment account with the user’s payment service provider or with another payment service provider: (ii.i) execution of payment transactions through a payment card or a similar device (Total monetary value in reporting currency)</t>
        </is>
      </c>
      <c r="D891" s="40" t="inlineStr">
        <is>
          <t>Payment Services - Payment Account</t>
        </is>
      </c>
      <c r="E891" s="40" t="inlineStr">
        <is>
          <t>Prudential</t>
        </is>
      </c>
      <c r="F891" s="40" t="b">
        <v>0</v>
      </c>
      <c r="G891" s="40" t="inlineStr">
        <is>
          <t>FINS_PR_889 = "Yes"</t>
        </is>
      </c>
      <c r="H891" s="40" t="inlineStr">
        <is>
          <t>“Execution of payment transactions, including transfers of funds on a payment account with the user’s payment service provider or with another payment service provider: (ii) execution of payment transactions through a payment card or a similar device” (FINS_PR_889) is “Yes”</t>
        </is>
      </c>
      <c r="I891" s="40" t="inlineStr">
        <is>
          <t>Conditional</t>
        </is>
      </c>
      <c r="J891" s="40" t="inlineStr">
        <is>
          <t>number</t>
        </is>
      </c>
      <c r="K891" s="40" t="inlineStr"/>
      <c r="L891" s="40" t="inlineStr">
        <is>
          <t>currency</t>
        </is>
      </c>
      <c r="M891" s="40" t="inlineStr"/>
      <c r="N891" s="40" t="inlineStr">
        <is>
          <t>463</t>
        </is>
      </c>
      <c r="O891" s="40" t="inlineStr">
        <is>
          <t>0</t>
        </is>
      </c>
      <c r="P891" s="40" t="inlineStr"/>
      <c r="Q891" s="40" t="inlineStr"/>
      <c r="R891" s="40" t="inlineStr"/>
      <c r="S891" s="40" t="inlineStr"/>
      <c r="T891" s="40" t="inlineStr"/>
      <c r="U891" s="40" t="inlineStr"/>
    </row>
    <row r="892">
      <c r="A892" s="38" t="inlineStr">
        <is>
          <t>FINS_PR_891_v1</t>
        </is>
      </c>
      <c r="B892" s="39" t="inlineStr">
        <is>
          <t>Execution of payment transactions, including transfers of funds on a payment account with the user’s payment service provider or with another payment service provider: (iii) execution of credit transfers, including standing orders</t>
        </is>
      </c>
      <c r="C892" s="39" t="inlineStr">
        <is>
          <t>Kindly indicate whether the entity is providing Execution of payment transactions, including transfers of funds on a payment account with the user’s payment service provider or with another payment service provider: (iii) execution of credit transfers, including standing orders</t>
        </is>
      </c>
      <c r="D892" s="39" t="inlineStr">
        <is>
          <t>Payment Services - Payment Account</t>
        </is>
      </c>
      <c r="E892" s="39" t="inlineStr">
        <is>
          <t>Prudential</t>
        </is>
      </c>
      <c r="F892" s="39" t="b">
        <v>0</v>
      </c>
      <c r="G892" s="39" t="inlineStr">
        <is>
          <t>OR(FINS_PR_791 = "Yes", FINS_PR_798 = "Yes")</t>
        </is>
      </c>
      <c r="H892" s="39" t="inlineStr">
        <is>
          <t>At least one of these conditions must be met: “Payment Services” (FINS_PR_791) is “Yes”; or “Issuing Emoney and unrelated payment services activities” (FINS_PR_798) is “Yes”</t>
        </is>
      </c>
      <c r="I892" s="39" t="inlineStr">
        <is>
          <t>Conditional</t>
        </is>
      </c>
      <c r="J892" s="39" t="inlineStr">
        <is>
          <t>string</t>
        </is>
      </c>
      <c r="K892" s="39" t="inlineStr"/>
      <c r="L892" s="39" t="inlineStr">
        <is>
          <t>enum-list</t>
        </is>
      </c>
      <c r="M892" s="39" t="inlineStr">
        <is>
          <t>Yes | No</t>
        </is>
      </c>
      <c r="N892" s="39" t="inlineStr"/>
      <c r="O892" s="39" t="inlineStr"/>
      <c r="P892" s="39" t="inlineStr"/>
      <c r="Q892" s="39" t="inlineStr"/>
      <c r="R892" s="39" t="inlineStr"/>
      <c r="S892" s="39" t="inlineStr"/>
      <c r="T892" s="39" t="inlineStr"/>
      <c r="U892" s="39" t="inlineStr"/>
    </row>
    <row r="893">
      <c r="A893" s="26" t="inlineStr">
        <is>
          <t>FINS_PR_892_v1</t>
        </is>
      </c>
      <c r="B893" s="40" t="inlineStr">
        <is>
          <t>Execution of payment transactions, including transfers of funds on a payment account with the user’s payment service provider or with another payment service provider: (iii.i) execution of credit transfers, including standing orders (Total monetary value in reporting currency)</t>
        </is>
      </c>
      <c r="C893" s="40" t="inlineStr">
        <is>
          <t>Please insert Execution of payment transactions, including transfers of funds on a payment account with the user’s payment service provider or with another payment service provider: (iii.i) execution of credit transfers, including standing orders (Total monetary value in reporting currency)</t>
        </is>
      </c>
      <c r="D893" s="40" t="inlineStr">
        <is>
          <t>Payment Services - Payment Account</t>
        </is>
      </c>
      <c r="E893" s="40" t="inlineStr">
        <is>
          <t>Prudential</t>
        </is>
      </c>
      <c r="F893" s="40" t="b">
        <v>0</v>
      </c>
      <c r="G893" s="40" t="inlineStr">
        <is>
          <t>FINS_PR_891 = "Yes"</t>
        </is>
      </c>
      <c r="H893" s="40" t="inlineStr">
        <is>
          <t>“Execution of payment transactions, including transfers of funds on a payment account with the user’s payment service provider or with another payment service provider: (iii) execution of credit transfers, including standing orders” (FINS_PR_891) is “Yes”</t>
        </is>
      </c>
      <c r="I893" s="40" t="inlineStr">
        <is>
          <t>Conditional</t>
        </is>
      </c>
      <c r="J893" s="40" t="inlineStr">
        <is>
          <t>number</t>
        </is>
      </c>
      <c r="K893" s="40" t="inlineStr"/>
      <c r="L893" s="40" t="inlineStr">
        <is>
          <t>currency</t>
        </is>
      </c>
      <c r="M893" s="40" t="inlineStr"/>
      <c r="N893" s="40" t="inlineStr">
        <is>
          <t>464</t>
        </is>
      </c>
      <c r="O893" s="40" t="inlineStr">
        <is>
          <t>0</t>
        </is>
      </c>
      <c r="P893" s="40" t="inlineStr"/>
      <c r="Q893" s="40" t="inlineStr"/>
      <c r="R893" s="40" t="inlineStr"/>
      <c r="S893" s="40" t="inlineStr"/>
      <c r="T893" s="40" t="inlineStr"/>
      <c r="U893" s="40" t="inlineStr"/>
    </row>
    <row r="894">
      <c r="A894" s="38" t="inlineStr">
        <is>
          <t>FINS_PR_893_v1</t>
        </is>
      </c>
      <c r="B894" s="39" t="inlineStr">
        <is>
          <t>Execution of payment transactions where the funds are covered by a credit line for a payment service user: (i) execution of direct debits, including one-off direct debits</t>
        </is>
      </c>
      <c r="C894" s="39" t="inlineStr">
        <is>
          <t>Kindly indicate whether the entity is providing Execution of payment transactions where the funds are covered by a credit line for a payment service user: (i) execution of direct debits, including one-off direct debits</t>
        </is>
      </c>
      <c r="D894" s="39" t="inlineStr">
        <is>
          <t>Payment Services - Payment Account</t>
        </is>
      </c>
      <c r="E894" s="39" t="inlineStr">
        <is>
          <t>Prudential</t>
        </is>
      </c>
      <c r="F894" s="39" t="b">
        <v>0</v>
      </c>
      <c r="G894" s="39" t="inlineStr">
        <is>
          <t>OR(FINS_PR_791 = "Yes", FINS_PR_798 = "Yes")</t>
        </is>
      </c>
      <c r="H894" s="39" t="inlineStr">
        <is>
          <t>At least one of these conditions must be met: “Payment Services” (FINS_PR_791) is “Yes”; or “Issuing Emoney and unrelated payment services activities” (FINS_PR_798) is “Yes”</t>
        </is>
      </c>
      <c r="I894" s="39" t="inlineStr">
        <is>
          <t>Conditional</t>
        </is>
      </c>
      <c r="J894" s="39" t="inlineStr">
        <is>
          <t>string</t>
        </is>
      </c>
      <c r="K894" s="39" t="inlineStr"/>
      <c r="L894" s="39" t="inlineStr">
        <is>
          <t>enum-list</t>
        </is>
      </c>
      <c r="M894" s="39" t="inlineStr">
        <is>
          <t>Yes | No</t>
        </is>
      </c>
      <c r="N894" s="39" t="inlineStr"/>
      <c r="O894" s="39" t="inlineStr"/>
      <c r="P894" s="39" t="inlineStr"/>
      <c r="Q894" s="39" t="inlineStr"/>
      <c r="R894" s="39" t="inlineStr"/>
      <c r="S894" s="39" t="inlineStr"/>
      <c r="T894" s="39" t="inlineStr"/>
      <c r="U894" s="39" t="inlineStr"/>
    </row>
    <row r="895">
      <c r="A895" s="26" t="inlineStr">
        <is>
          <t>FINS_PR_894_v1</t>
        </is>
      </c>
      <c r="B895" s="40" t="inlineStr">
        <is>
          <t>Execution of payment transactions where the funds are covered by a credit line for a payment service user: (i.i) execution of direct debits, including one-off direct debits (Total monetary value in reporting currency)</t>
        </is>
      </c>
      <c r="C895" s="40" t="inlineStr">
        <is>
          <t>Please insert Execution of payment transactions where the funds are covered by a credit line for a payment service user: (i.i) execution of direct debits, including one-off direct debits (Total monetary value in reporting currency)</t>
        </is>
      </c>
      <c r="D895" s="40" t="inlineStr">
        <is>
          <t>Payment Services - Payment Account</t>
        </is>
      </c>
      <c r="E895" s="40" t="inlineStr">
        <is>
          <t>Prudential</t>
        </is>
      </c>
      <c r="F895" s="40" t="b">
        <v>0</v>
      </c>
      <c r="G895" s="40" t="inlineStr">
        <is>
          <t>FINS_PR_893 = "Yes"</t>
        </is>
      </c>
      <c r="H895" s="40" t="inlineStr">
        <is>
          <t>“Execution of payment transactions where the funds are covered by a credit line for a payment service user: (i) execution of direct debits, including one-off direct debits” (FINS_PR_893) is “Yes”</t>
        </is>
      </c>
      <c r="I895" s="40" t="inlineStr">
        <is>
          <t>Conditional</t>
        </is>
      </c>
      <c r="J895" s="40" t="inlineStr">
        <is>
          <t>number</t>
        </is>
      </c>
      <c r="K895" s="40" t="inlineStr"/>
      <c r="L895" s="40" t="inlineStr">
        <is>
          <t>currency</t>
        </is>
      </c>
      <c r="M895" s="40" t="inlineStr"/>
      <c r="N895" s="40" t="inlineStr">
        <is>
          <t>465</t>
        </is>
      </c>
      <c r="O895" s="40" t="inlineStr">
        <is>
          <t>0</t>
        </is>
      </c>
      <c r="P895" s="40" t="inlineStr"/>
      <c r="Q895" s="40" t="inlineStr"/>
      <c r="R895" s="40" t="inlineStr"/>
      <c r="S895" s="40" t="inlineStr"/>
      <c r="T895" s="40" t="inlineStr"/>
      <c r="U895" s="40" t="inlineStr"/>
    </row>
    <row r="896">
      <c r="A896" s="38" t="inlineStr">
        <is>
          <t>FINS_PR_895_v1</t>
        </is>
      </c>
      <c r="B896" s="39" t="inlineStr">
        <is>
          <t>Execution of payment transactions where the funds are covered by a credit line for a payment service user: (ii) execution of payment transactions through a payment card or a similar device</t>
        </is>
      </c>
      <c r="C896" s="39" t="inlineStr">
        <is>
          <t>Kindly indicate whether the entity is providing Execution of payment transactions where the funds are covered by a credit line for a payment service user: (ii) execution of payment transactions through a payment card or a similar device</t>
        </is>
      </c>
      <c r="D896" s="39" t="inlineStr">
        <is>
          <t>Payment Services - Payment Account</t>
        </is>
      </c>
      <c r="E896" s="39" t="inlineStr">
        <is>
          <t>Prudential</t>
        </is>
      </c>
      <c r="F896" s="39" t="b">
        <v>0</v>
      </c>
      <c r="G896" s="39" t="inlineStr">
        <is>
          <t>OR(FINS_PR_791 = "Yes", FINS_PR_798 = "Yes")</t>
        </is>
      </c>
      <c r="H896" s="39" t="inlineStr">
        <is>
          <t>At least one of these conditions must be met: “Payment Services” (FINS_PR_791) is “Yes”; or “Issuing Emoney and unrelated payment services activities” (FINS_PR_798) is “Yes”</t>
        </is>
      </c>
      <c r="I896" s="39" t="inlineStr">
        <is>
          <t>Conditional</t>
        </is>
      </c>
      <c r="J896" s="39" t="inlineStr">
        <is>
          <t>string</t>
        </is>
      </c>
      <c r="K896" s="39" t="inlineStr"/>
      <c r="L896" s="39" t="inlineStr">
        <is>
          <t>enum-list</t>
        </is>
      </c>
      <c r="M896" s="39" t="inlineStr">
        <is>
          <t>Yes | No</t>
        </is>
      </c>
      <c r="N896" s="39" t="inlineStr"/>
      <c r="O896" s="39" t="inlineStr"/>
      <c r="P896" s="39" t="inlineStr"/>
      <c r="Q896" s="39" t="inlineStr"/>
      <c r="R896" s="39" t="inlineStr"/>
      <c r="S896" s="39" t="inlineStr"/>
      <c r="T896" s="39" t="inlineStr"/>
      <c r="U896" s="39" t="inlineStr"/>
    </row>
    <row r="897">
      <c r="A897" s="26" t="inlineStr">
        <is>
          <t>FINS_PR_896_v1</t>
        </is>
      </c>
      <c r="B897" s="40" t="inlineStr">
        <is>
          <t>Execution of payment transactions where the funds are covered by a credit line for a payment service user: (ii.i) execution of payment transactions through a payment card or a similar device (Total monetary value in reporting currency)</t>
        </is>
      </c>
      <c r="C897" s="40" t="inlineStr">
        <is>
          <t>Please insert Execution of payment transactions where the funds are covered by a credit line for a payment service user: (ii.i) execution of payment transactions through a payment card or a similar device (Total monetary value in reporting currency)</t>
        </is>
      </c>
      <c r="D897" s="40" t="inlineStr">
        <is>
          <t>Payment Services - Payment Account</t>
        </is>
      </c>
      <c r="E897" s="40" t="inlineStr">
        <is>
          <t>Prudential</t>
        </is>
      </c>
      <c r="F897" s="40" t="b">
        <v>0</v>
      </c>
      <c r="G897" s="40" t="inlineStr">
        <is>
          <t>FINS_PR_895 = "Yes"</t>
        </is>
      </c>
      <c r="H897" s="40" t="inlineStr">
        <is>
          <t>“Execution of payment transactions where the funds are covered by a credit line for a payment service user: (ii) execution of payment transactions through a payment card or a similar device” (FINS_PR_895) is “Yes”</t>
        </is>
      </c>
      <c r="I897" s="40" t="inlineStr">
        <is>
          <t>Conditional</t>
        </is>
      </c>
      <c r="J897" s="40" t="inlineStr">
        <is>
          <t>number</t>
        </is>
      </c>
      <c r="K897" s="40" t="inlineStr"/>
      <c r="L897" s="40" t="inlineStr">
        <is>
          <t>currency</t>
        </is>
      </c>
      <c r="M897" s="40" t="inlineStr"/>
      <c r="N897" s="40" t="inlineStr">
        <is>
          <t>466</t>
        </is>
      </c>
      <c r="O897" s="40" t="inlineStr">
        <is>
          <t>0</t>
        </is>
      </c>
      <c r="P897" s="40" t="inlineStr"/>
      <c r="Q897" s="40" t="inlineStr"/>
      <c r="R897" s="40" t="inlineStr"/>
      <c r="S897" s="40" t="inlineStr"/>
      <c r="T897" s="40" t="inlineStr"/>
      <c r="U897" s="40" t="inlineStr"/>
    </row>
    <row r="898">
      <c r="A898" s="38" t="inlineStr">
        <is>
          <t>FINS_PR_897_v1</t>
        </is>
      </c>
      <c r="B898" s="39" t="inlineStr">
        <is>
          <t>Execution of payment transactions where the funds are covered by a credit line for a payment service user: (iii) execution of credit transfers, including standing orders</t>
        </is>
      </c>
      <c r="C898" s="39" t="inlineStr">
        <is>
          <t>Kindly indicate whether the entity is providing Execution of payment transactions where the funds are covered by a credit line for a payment service user: (iii) execution of credit transfers, including standing orders</t>
        </is>
      </c>
      <c r="D898" s="39" t="inlineStr">
        <is>
          <t>Payment Services - Payment Account</t>
        </is>
      </c>
      <c r="E898" s="39" t="inlineStr">
        <is>
          <t>Prudential</t>
        </is>
      </c>
      <c r="F898" s="39" t="b">
        <v>0</v>
      </c>
      <c r="G898" s="39" t="inlineStr">
        <is>
          <t>OR(FINS_PR_791 = "Yes", FINS_PR_798 = "Yes")</t>
        </is>
      </c>
      <c r="H898" s="39" t="inlineStr">
        <is>
          <t>At least one of these conditions must be met: “Payment Services” (FINS_PR_791) is “Yes”; or “Issuing Emoney and unrelated payment services activities” (FINS_PR_798) is “Yes”</t>
        </is>
      </c>
      <c r="I898" s="39" t="inlineStr">
        <is>
          <t>Conditional</t>
        </is>
      </c>
      <c r="J898" s="39" t="inlineStr">
        <is>
          <t>string</t>
        </is>
      </c>
      <c r="K898" s="39" t="inlineStr"/>
      <c r="L898" s="39" t="inlineStr">
        <is>
          <t>enum-list</t>
        </is>
      </c>
      <c r="M898" s="39" t="inlineStr">
        <is>
          <t>Yes | No</t>
        </is>
      </c>
      <c r="N898" s="39" t="inlineStr">
        <is>
          <t>Yes</t>
        </is>
      </c>
      <c r="O898" s="39" t="inlineStr"/>
      <c r="P898" s="39" t="inlineStr"/>
      <c r="Q898" s="39" t="inlineStr"/>
      <c r="R898" s="39" t="inlineStr"/>
      <c r="S898" s="39" t="inlineStr"/>
      <c r="T898" s="39" t="inlineStr"/>
      <c r="U898" s="39" t="inlineStr"/>
    </row>
    <row r="899">
      <c r="A899" s="26" t="inlineStr">
        <is>
          <t>FINS_PR_898_v1</t>
        </is>
      </c>
      <c r="B899" s="40" t="inlineStr">
        <is>
          <t>Execution of payment transactions where the funds are covered by a credit line for a payment service user: (iii.i) execution of credit transfers, including standing orders (Total monetary value in reporting currency)</t>
        </is>
      </c>
      <c r="C899" s="40" t="inlineStr">
        <is>
          <t>Please insert Execution of payment transactions where the funds are covered by a credit line for a payment service user: (iii.i) execution of credit transfers, including standing orders (Total monetary value in reporting currency)</t>
        </is>
      </c>
      <c r="D899" s="40" t="inlineStr">
        <is>
          <t>Payment Services - Payment Account</t>
        </is>
      </c>
      <c r="E899" s="40" t="inlineStr">
        <is>
          <t>Prudential</t>
        </is>
      </c>
      <c r="F899" s="40" t="b">
        <v>0</v>
      </c>
      <c r="G899" s="40" t="inlineStr">
        <is>
          <t>FINS_PR_897 = "Yes"</t>
        </is>
      </c>
      <c r="H899" s="40" t="inlineStr">
        <is>
          <t>“Execution of payment transactions where the funds are covered by a credit line for a payment service user: (iii) execution of credit transfers, including standing orders” (FINS_PR_897) is “Yes”</t>
        </is>
      </c>
      <c r="I899" s="40" t="inlineStr">
        <is>
          <t>Conditional</t>
        </is>
      </c>
      <c r="J899" s="40" t="inlineStr">
        <is>
          <t>number</t>
        </is>
      </c>
      <c r="K899" s="40" t="inlineStr"/>
      <c r="L899" s="40" t="inlineStr">
        <is>
          <t>currency</t>
        </is>
      </c>
      <c r="M899" s="40" t="inlineStr"/>
      <c r="N899" s="40" t="inlineStr">
        <is>
          <t>467</t>
        </is>
      </c>
      <c r="O899" s="40" t="inlineStr">
        <is>
          <t>0</t>
        </is>
      </c>
      <c r="P899" s="40" t="inlineStr"/>
      <c r="Q899" s="40" t="inlineStr"/>
      <c r="R899" s="40" t="inlineStr"/>
      <c r="S899" s="40" t="inlineStr"/>
      <c r="T899" s="40" t="inlineStr"/>
      <c r="U899" s="40" t="inlineStr"/>
    </row>
    <row r="900">
      <c r="A900" s="38" t="inlineStr">
        <is>
          <t>FINS_PR_899_v1</t>
        </is>
      </c>
      <c r="B900" s="39" t="inlineStr">
        <is>
          <t>Kindly indicate whether the entity is issuing payment instruments</t>
        </is>
      </c>
      <c r="C900" s="39" t="inlineStr">
        <is>
          <t>Please indicate Yes or not if the entity is issuing payment instruments</t>
        </is>
      </c>
      <c r="D900" s="39" t="inlineStr">
        <is>
          <t>Payment Services - Payment Instruments</t>
        </is>
      </c>
      <c r="E900" s="39" t="inlineStr">
        <is>
          <t>Prudential</t>
        </is>
      </c>
      <c r="F900" s="39" t="b">
        <v>0</v>
      </c>
      <c r="G900" s="39" t="inlineStr">
        <is>
          <t>OR(FINS_PR_791 = "Yes", FINS_PR_798 = "Yes")</t>
        </is>
      </c>
      <c r="H900" s="39" t="inlineStr">
        <is>
          <t>At least one of these conditions must be met: “Payment Services” (FINS_PR_791) is “Yes”; or “Issuing Emoney and unrelated payment services activities” (FINS_PR_798) is “Yes”</t>
        </is>
      </c>
      <c r="I900" s="39" t="inlineStr">
        <is>
          <t>Conditional</t>
        </is>
      </c>
      <c r="J900" s="39" t="inlineStr">
        <is>
          <t>string</t>
        </is>
      </c>
      <c r="K900" s="39" t="inlineStr"/>
      <c r="L900" s="39" t="inlineStr">
        <is>
          <t>enum-list</t>
        </is>
      </c>
      <c r="M900" s="39" t="inlineStr">
        <is>
          <t>Yes | No</t>
        </is>
      </c>
      <c r="N900" s="39" t="inlineStr">
        <is>
          <t>Yes</t>
        </is>
      </c>
      <c r="O900" s="39" t="inlineStr"/>
      <c r="P900" s="39" t="inlineStr"/>
      <c r="Q900" s="39" t="inlineStr"/>
      <c r="R900" s="39" t="inlineStr"/>
      <c r="S900" s="39" t="inlineStr"/>
      <c r="T900" s="39" t="inlineStr"/>
      <c r="U900" s="39" t="inlineStr"/>
    </row>
    <row r="901">
      <c r="A901" s="26" t="inlineStr">
        <is>
          <t>FINS_PR_900_v1</t>
        </is>
      </c>
      <c r="B901" s="40" t="inlineStr">
        <is>
          <t>Name of Payment Instrument</t>
        </is>
      </c>
      <c r="C901" s="40" t="inlineStr">
        <is>
          <t>Kindly provide details on the Name of Payment Instrument</t>
        </is>
      </c>
      <c r="D901" s="40" t="inlineStr">
        <is>
          <t>Payment Services - Payment Instruments</t>
        </is>
      </c>
      <c r="E901" s="40" t="inlineStr">
        <is>
          <t>Prudential</t>
        </is>
      </c>
      <c r="F901" s="40" t="b">
        <v>0</v>
      </c>
      <c r="G901" s="40" t="inlineStr">
        <is>
          <t>FINS_PR_899 = "Yes"</t>
        </is>
      </c>
      <c r="H901" s="40" t="inlineStr">
        <is>
          <t>“Kindly indicate whether the entity is issuing payment instruments” (FINS_PR_899) is “Yes”</t>
        </is>
      </c>
      <c r="I901" s="40" t="inlineStr">
        <is>
          <t>Conditional</t>
        </is>
      </c>
      <c r="J901" s="40" t="inlineStr">
        <is>
          <t>array</t>
        </is>
      </c>
      <c r="K901" s="40" t="inlineStr">
        <is>
          <t>string</t>
        </is>
      </c>
      <c r="L901" s="40" t="inlineStr">
        <is>
          <t>enum-list</t>
        </is>
      </c>
      <c r="M901" s="40" t="inlineStr">
        <is>
          <t>Credit cards | Debit cards | Prepaid cards | Other cards | Other payment instruments | Online Banking</t>
        </is>
      </c>
      <c r="N901" s="40" t="inlineStr">
        <is>
          <t>Other</t>
        </is>
      </c>
      <c r="O901" s="40" t="inlineStr"/>
      <c r="P901" s="40" t="inlineStr"/>
      <c r="Q901" s="40" t="inlineStr">
        <is>
          <t>1</t>
        </is>
      </c>
      <c r="R901" s="40" t="inlineStr">
        <is>
          <t>200</t>
        </is>
      </c>
      <c r="S901" s="40" t="inlineStr"/>
      <c r="T901" s="40" t="inlineStr"/>
      <c r="U901" s="40" t="b">
        <v>0</v>
      </c>
    </row>
    <row r="902">
      <c r="A902" s="38" t="inlineStr">
        <is>
          <t>FINS_PR_901_v1</t>
        </is>
      </c>
      <c r="B902" s="39" t="inlineStr">
        <is>
          <t>Number of payment transactions</t>
        </is>
      </c>
      <c r="C902" s="39" t="inlineStr">
        <is>
          <t>Kindly provide details on the Number of payment transactions</t>
        </is>
      </c>
      <c r="D902" s="39" t="inlineStr">
        <is>
          <t>Payment Services - Payment Instruments</t>
        </is>
      </c>
      <c r="E902" s="39" t="inlineStr">
        <is>
          <t>Prudential</t>
        </is>
      </c>
      <c r="F902" s="39" t="b">
        <v>0</v>
      </c>
      <c r="G902" s="39" t="inlineStr">
        <is>
          <t>FINS_PR_899 = "Yes"</t>
        </is>
      </c>
      <c r="H902" s="39" t="inlineStr">
        <is>
          <t>“Kindly indicate whether the entity is issuing payment instruments” (FINS_PR_899) is “Yes”</t>
        </is>
      </c>
      <c r="I902" s="39" t="inlineStr">
        <is>
          <t>Conditional</t>
        </is>
      </c>
      <c r="J902" s="39" t="inlineStr">
        <is>
          <t>array</t>
        </is>
      </c>
      <c r="K902" s="39" t="inlineStr">
        <is>
          <t>integer</t>
        </is>
      </c>
      <c r="L902" s="39" t="inlineStr"/>
      <c r="M902" s="39" t="inlineStr"/>
      <c r="N902" s="39" t="inlineStr">
        <is>
          <t>468</t>
        </is>
      </c>
      <c r="O902" s="39" t="inlineStr">
        <is>
          <t>0</t>
        </is>
      </c>
      <c r="P902" s="39" t="inlineStr"/>
      <c r="Q902" s="39" t="inlineStr">
        <is>
          <t>1</t>
        </is>
      </c>
      <c r="R902" s="39" t="inlineStr">
        <is>
          <t>200</t>
        </is>
      </c>
      <c r="S902" s="39" t="inlineStr"/>
      <c r="T902" s="39" t="inlineStr"/>
      <c r="U902" s="39" t="inlineStr"/>
    </row>
    <row r="903">
      <c r="A903" s="26" t="inlineStr">
        <is>
          <t>FINS_PR_902_v1</t>
        </is>
      </c>
      <c r="B903" s="40" t="inlineStr">
        <is>
          <t>if other, name of payment instrument or card</t>
        </is>
      </c>
      <c r="C903" s="40" t="inlineStr">
        <is>
          <t>if other, name of payment instrument or card</t>
        </is>
      </c>
      <c r="D903" s="40" t="inlineStr">
        <is>
          <t>Payment Services - Payment Instruments</t>
        </is>
      </c>
      <c r="E903" s="40" t="inlineStr">
        <is>
          <t>Prudential</t>
        </is>
      </c>
      <c r="F903" s="40" t="b">
        <v>0</v>
      </c>
      <c r="G903" s="40" t="inlineStr">
        <is>
          <t>FINS_PR_900 = "Other"</t>
        </is>
      </c>
      <c r="H903" s="40" t="inlineStr">
        <is>
          <t>“Name of Payment Instrument” (FINS_PR_900) is “Other”</t>
        </is>
      </c>
      <c r="I903" s="40" t="inlineStr">
        <is>
          <t>Conditional</t>
        </is>
      </c>
      <c r="J903" s="40" t="inlineStr">
        <is>
          <t>array</t>
        </is>
      </c>
      <c r="K903" s="40" t="inlineStr">
        <is>
          <t>string</t>
        </is>
      </c>
      <c r="L903" s="40" t="inlineStr"/>
      <c r="M903" s="40" t="inlineStr"/>
      <c r="N903" s="40" t="inlineStr">
        <is>
          <t>Other Card ABC</t>
        </is>
      </c>
      <c r="O903" s="40" t="inlineStr"/>
      <c r="P903" s="40" t="inlineStr"/>
      <c r="Q903" s="40" t="inlineStr">
        <is>
          <t>1</t>
        </is>
      </c>
      <c r="R903" s="40" t="inlineStr">
        <is>
          <t>200</t>
        </is>
      </c>
      <c r="S903" s="40" t="inlineStr"/>
      <c r="T903" s="40" t="inlineStr"/>
      <c r="U903" s="40" t="inlineStr"/>
    </row>
    <row r="904">
      <c r="A904" s="38" t="inlineStr">
        <is>
          <t>FINS_PR_903_v1</t>
        </is>
      </c>
      <c r="B904" s="39" t="inlineStr">
        <is>
          <t>Kindly indicate whether the entity is providing Acquiring of payment transactions</t>
        </is>
      </c>
      <c r="C904" s="39" t="inlineStr">
        <is>
          <t>Kindly indicate whether the entity is providing Acquiring of payment transactions</t>
        </is>
      </c>
      <c r="D904" s="39" t="inlineStr">
        <is>
          <t>Payment Services - Acquiring</t>
        </is>
      </c>
      <c r="E904" s="39" t="inlineStr">
        <is>
          <t>Prudential</t>
        </is>
      </c>
      <c r="F904" s="39" t="b">
        <v>0</v>
      </c>
      <c r="G904" s="39" t="inlineStr">
        <is>
          <t>FINS_PR_791 = "Yes"</t>
        </is>
      </c>
      <c r="H904" s="39" t="inlineStr">
        <is>
          <t>“Payment Services” (FINS_PR_791) is “Yes”</t>
        </is>
      </c>
      <c r="I904" s="39" t="inlineStr">
        <is>
          <t>Conditional</t>
        </is>
      </c>
      <c r="J904" s="39" t="inlineStr">
        <is>
          <t>string</t>
        </is>
      </c>
      <c r="K904" s="39" t="inlineStr"/>
      <c r="L904" s="39" t="inlineStr">
        <is>
          <t>enum-list</t>
        </is>
      </c>
      <c r="M904" s="39" t="inlineStr">
        <is>
          <t>Yes | No</t>
        </is>
      </c>
      <c r="N904" s="39" t="inlineStr">
        <is>
          <t>Yes</t>
        </is>
      </c>
      <c r="O904" s="39" t="inlineStr"/>
      <c r="P904" s="39" t="inlineStr"/>
      <c r="Q904" s="39" t="inlineStr"/>
      <c r="R904" s="39" t="inlineStr"/>
      <c r="S904" s="39" t="inlineStr"/>
      <c r="T904" s="39" t="inlineStr"/>
      <c r="U904" s="39" t="inlineStr"/>
    </row>
    <row r="905">
      <c r="A905" s="26" t="inlineStr">
        <is>
          <t>FINS_PR_904_v1</t>
        </is>
      </c>
      <c r="B905" s="40" t="inlineStr">
        <is>
          <t>Acquiring of payment transactions (Total monetary value in reporting currency)</t>
        </is>
      </c>
      <c r="C905" s="40" t="inlineStr">
        <is>
          <t>Please insert Acquiring of payment transactions (Total monetary value in reporting currency)</t>
        </is>
      </c>
      <c r="D905" s="40" t="inlineStr">
        <is>
          <t>Payment Services - Acquiring</t>
        </is>
      </c>
      <c r="E905" s="40" t="inlineStr">
        <is>
          <t>Prudential</t>
        </is>
      </c>
      <c r="F905" s="40" t="b">
        <v>0</v>
      </c>
      <c r="G905" s="40" t="inlineStr">
        <is>
          <t>FINS_PR_903 = "Yes"</t>
        </is>
      </c>
      <c r="H905" s="40" t="inlineStr">
        <is>
          <t>“Kindly indicate whether the entity is providing Acquiring of payment transactions” (FINS_PR_903) is “Yes”</t>
        </is>
      </c>
      <c r="I905" s="40" t="inlineStr">
        <is>
          <t>Conditional</t>
        </is>
      </c>
      <c r="J905" s="40" t="inlineStr">
        <is>
          <t>number</t>
        </is>
      </c>
      <c r="K905" s="40" t="inlineStr"/>
      <c r="L905" s="40" t="inlineStr">
        <is>
          <t>currency</t>
        </is>
      </c>
      <c r="M905" s="40" t="inlineStr"/>
      <c r="N905" s="40" t="inlineStr">
        <is>
          <t>469</t>
        </is>
      </c>
      <c r="O905" s="40" t="inlineStr">
        <is>
          <t>0</t>
        </is>
      </c>
      <c r="P905" s="40" t="inlineStr"/>
      <c r="Q905" s="40" t="inlineStr"/>
      <c r="R905" s="40" t="inlineStr"/>
      <c r="S905" s="40" t="inlineStr"/>
      <c r="T905" s="40" t="inlineStr"/>
      <c r="U905" s="40" t="inlineStr"/>
    </row>
    <row r="906">
      <c r="A906" s="38" t="inlineStr">
        <is>
          <t>FINS_PR_905_v1</t>
        </is>
      </c>
      <c r="B906" s="39" t="inlineStr">
        <is>
          <t>Scheme Access</t>
        </is>
      </c>
      <c r="C906" s="39" t="inlineStr">
        <is>
          <t>Kindly provide details on how to the institution is accessing the card scheme: Scheme Access</t>
        </is>
      </c>
      <c r="D906" s="39" t="inlineStr">
        <is>
          <t>Payment Services - Payment System</t>
        </is>
      </c>
      <c r="E906" s="39" t="inlineStr">
        <is>
          <t>Prudential</t>
        </is>
      </c>
      <c r="F906" s="39" t="b">
        <v>0</v>
      </c>
      <c r="G906" s="39" t="inlineStr">
        <is>
          <t>OR(FINS_PR_899 = "Yes", FINS_PR_903 = "Yes")</t>
        </is>
      </c>
      <c r="H906" s="39" t="inlineStr">
        <is>
          <t>At least one of these conditions must be met: “Kindly indicate whether the entity is issuing payment instruments” (FINS_PR_899) is “Yes”; or “Kindly indicate whether the entity is providing Acquiring of payment transactions” (FINS_PR_903) is “Yes”</t>
        </is>
      </c>
      <c r="I906" s="39" t="inlineStr">
        <is>
          <t>Conditional</t>
        </is>
      </c>
      <c r="J906" s="39" t="inlineStr">
        <is>
          <t>array</t>
        </is>
      </c>
      <c r="K906" s="39" t="inlineStr">
        <is>
          <t>string</t>
        </is>
      </c>
      <c r="L906" s="39" t="inlineStr">
        <is>
          <t>enum-list</t>
        </is>
      </c>
      <c r="M906" s="39" t="inlineStr">
        <is>
          <t>Principal Card Scheme Member | BIN Sponsorship | Other</t>
        </is>
      </c>
      <c r="N906" s="39" t="inlineStr">
        <is>
          <t>Other</t>
        </is>
      </c>
      <c r="O906" s="39" t="inlineStr"/>
      <c r="P906" s="39" t="inlineStr"/>
      <c r="Q906" s="39" t="inlineStr">
        <is>
          <t>1</t>
        </is>
      </c>
      <c r="R906" s="39" t="inlineStr">
        <is>
          <t>200</t>
        </is>
      </c>
      <c r="S906" s="39" t="inlineStr"/>
      <c r="T906" s="39" t="inlineStr"/>
      <c r="U906" s="39" t="b">
        <v>0</v>
      </c>
    </row>
    <row r="907">
      <c r="A907" s="26" t="inlineStr">
        <is>
          <t>FINS_PR_906_v1</t>
        </is>
      </c>
      <c r="B907" s="40" t="inlineStr">
        <is>
          <t>if other, kindly specify the method utilised to access the Card Scheme</t>
        </is>
      </c>
      <c r="C907" s="40" t="inlineStr">
        <is>
          <t>Kindly provide details on how to the institution is accessing the card scheme: if other, kindly specify the method utilised to access the Card Scheme</t>
        </is>
      </c>
      <c r="D907" s="40" t="inlineStr">
        <is>
          <t>Payment Services - Payment System</t>
        </is>
      </c>
      <c r="E907" s="40" t="inlineStr">
        <is>
          <t>Prudential</t>
        </is>
      </c>
      <c r="F907" s="40" t="b">
        <v>0</v>
      </c>
      <c r="G907" s="40" t="inlineStr">
        <is>
          <t>FINS_PR_905 = "Other"</t>
        </is>
      </c>
      <c r="H907" s="40" t="inlineStr">
        <is>
          <t>“Scheme Access” (FINS_PR_905) is “Other”</t>
        </is>
      </c>
      <c r="I907" s="40" t="inlineStr">
        <is>
          <t>Conditional</t>
        </is>
      </c>
      <c r="J907" s="40" t="inlineStr">
        <is>
          <t>array</t>
        </is>
      </c>
      <c r="K907" s="40" t="inlineStr">
        <is>
          <t>string</t>
        </is>
      </c>
      <c r="L907" s="40" t="inlineStr"/>
      <c r="M907" s="40" t="inlineStr"/>
      <c r="N907" s="40" t="inlineStr">
        <is>
          <t>detail</t>
        </is>
      </c>
      <c r="O907" s="40" t="inlineStr"/>
      <c r="P907" s="40" t="inlineStr"/>
      <c r="Q907" s="40" t="inlineStr">
        <is>
          <t>1</t>
        </is>
      </c>
      <c r="R907" s="40" t="inlineStr">
        <is>
          <t>200</t>
        </is>
      </c>
      <c r="S907" s="40" t="inlineStr"/>
      <c r="T907" s="40" t="inlineStr"/>
      <c r="U907" s="40" t="inlineStr"/>
    </row>
    <row r="908">
      <c r="A908" s="38" t="inlineStr">
        <is>
          <t>FINS_PR_907_v1</t>
        </is>
      </c>
      <c r="B908" s="39" t="inlineStr">
        <is>
          <t>Select the Card Scheme the institution has access to</t>
        </is>
      </c>
      <c r="C908" s="39" t="inlineStr">
        <is>
          <t>Kindly provide details on how to the institution is accessing the card scheme: Select the Card Scheme the institution has access to</t>
        </is>
      </c>
      <c r="D908" s="39" t="inlineStr">
        <is>
          <t>Payment Services - Payment System</t>
        </is>
      </c>
      <c r="E908" s="39" t="inlineStr">
        <is>
          <t>Prudential</t>
        </is>
      </c>
      <c r="F908" s="39" t="b">
        <v>0</v>
      </c>
      <c r="G908" s="39" t="inlineStr">
        <is>
          <t>OR(FINS_PR_899 = "Yes", FINS_PR_903 = "Yes")</t>
        </is>
      </c>
      <c r="H908" s="39" t="inlineStr">
        <is>
          <t>At least one of these conditions must be met: “Kindly indicate whether the entity is issuing payment instruments” (FINS_PR_899) is “Yes”; or “Kindly indicate whether the entity is providing Acquiring of payment transactions” (FINS_PR_903) is “Yes”</t>
        </is>
      </c>
      <c r="I908" s="39" t="inlineStr">
        <is>
          <t>Conditional</t>
        </is>
      </c>
      <c r="J908" s="39" t="inlineStr">
        <is>
          <t>array</t>
        </is>
      </c>
      <c r="K908" s="39" t="inlineStr">
        <is>
          <t>string</t>
        </is>
      </c>
      <c r="L908" s="39" t="inlineStr">
        <is>
          <t>enum-list</t>
        </is>
      </c>
      <c r="M908" s="39" t="inlineStr">
        <is>
          <t>American Express | Diners Club | Discover | JCB | Maestro | Mastercard / Mastercard Europe | UnionPay | Visa | Other</t>
        </is>
      </c>
      <c r="N908" s="39" t="inlineStr">
        <is>
          <t>Other</t>
        </is>
      </c>
      <c r="O908" s="39" t="inlineStr"/>
      <c r="P908" s="39" t="inlineStr"/>
      <c r="Q908" s="39" t="inlineStr">
        <is>
          <t>1</t>
        </is>
      </c>
      <c r="R908" s="39" t="inlineStr">
        <is>
          <t>200</t>
        </is>
      </c>
      <c r="S908" s="39" t="inlineStr"/>
      <c r="T908" s="39" t="inlineStr"/>
      <c r="U908" s="39" t="b">
        <v>0</v>
      </c>
    </row>
    <row r="909">
      <c r="A909" s="26" t="inlineStr">
        <is>
          <t>FINS_PR_908_v1</t>
        </is>
      </c>
      <c r="B909" s="40" t="inlineStr">
        <is>
          <t>if other is selected, indicate the name of Card Scheme</t>
        </is>
      </c>
      <c r="C909" s="40" t="inlineStr">
        <is>
          <t>Kindly provide details on how to the institution is accessing the card scheme: if other is selected, indicate the name of Card Scheme</t>
        </is>
      </c>
      <c r="D909" s="40" t="inlineStr">
        <is>
          <t>Payment Services - Payment System</t>
        </is>
      </c>
      <c r="E909" s="40" t="inlineStr">
        <is>
          <t>Prudential</t>
        </is>
      </c>
      <c r="F909" s="40" t="b">
        <v>0</v>
      </c>
      <c r="G909" s="40" t="inlineStr">
        <is>
          <t>FINS_PR_907 = "Other"</t>
        </is>
      </c>
      <c r="H909" s="40" t="inlineStr">
        <is>
          <t>“Select the Card Scheme the institution has access to” (FINS_PR_907) is “Other”</t>
        </is>
      </c>
      <c r="I909" s="40" t="inlineStr">
        <is>
          <t>Conditional</t>
        </is>
      </c>
      <c r="J909" s="40" t="inlineStr">
        <is>
          <t>array</t>
        </is>
      </c>
      <c r="K909" s="40" t="inlineStr">
        <is>
          <t>string</t>
        </is>
      </c>
      <c r="L909" s="40" t="inlineStr"/>
      <c r="M909" s="40" t="inlineStr"/>
      <c r="N909" s="40" t="inlineStr">
        <is>
          <t>Other Other</t>
        </is>
      </c>
      <c r="O909" s="40" t="inlineStr"/>
      <c r="P909" s="40" t="inlineStr"/>
      <c r="Q909" s="40" t="inlineStr">
        <is>
          <t>1</t>
        </is>
      </c>
      <c r="R909" s="40" t="inlineStr">
        <is>
          <t>200</t>
        </is>
      </c>
      <c r="S909" s="40" t="inlineStr"/>
      <c r="T909" s="40" t="inlineStr"/>
      <c r="U909" s="40" t="inlineStr"/>
    </row>
    <row r="910">
      <c r="A910" s="38" t="inlineStr">
        <is>
          <t>FINS_PR_909_v1</t>
        </is>
      </c>
      <c r="B910" s="39" t="inlineStr">
        <is>
          <t>Name of Service Provider (if applicable)</t>
        </is>
      </c>
      <c r="C910" s="39" t="inlineStr">
        <is>
          <t>Kindly provide details on how to the institution is accessing the card scheme: Name of Service Provider (if applicable)</t>
        </is>
      </c>
      <c r="D910" s="39" t="inlineStr">
        <is>
          <t>Payment Services - Payment System</t>
        </is>
      </c>
      <c r="E910" s="39" t="inlineStr">
        <is>
          <t>Prudential</t>
        </is>
      </c>
      <c r="F910" s="39" t="b">
        <v>0</v>
      </c>
      <c r="G910" s="39" t="inlineStr">
        <is>
          <t>FINS_PR_905 IS NOT NULL</t>
        </is>
      </c>
      <c r="H910" s="39" t="inlineStr">
        <is>
          <t>“Scheme Access” (FINS_PR_905) has been answered</t>
        </is>
      </c>
      <c r="I910" s="39" t="inlineStr">
        <is>
          <t>Conditional</t>
        </is>
      </c>
      <c r="J910" s="39" t="inlineStr">
        <is>
          <t>array</t>
        </is>
      </c>
      <c r="K910" s="39" t="inlineStr">
        <is>
          <t>string</t>
        </is>
      </c>
      <c r="L910" s="39" t="inlineStr"/>
      <c r="M910" s="39" t="inlineStr"/>
      <c r="N910" s="39" t="inlineStr">
        <is>
          <t>not available</t>
        </is>
      </c>
      <c r="O910" s="39" t="inlineStr"/>
      <c r="P910" s="39" t="inlineStr"/>
      <c r="Q910" s="39" t="inlineStr">
        <is>
          <t>1</t>
        </is>
      </c>
      <c r="R910" s="39" t="inlineStr">
        <is>
          <t>200</t>
        </is>
      </c>
      <c r="S910" s="39" t="inlineStr"/>
      <c r="T910" s="39" t="inlineStr"/>
      <c r="U910" s="39" t="inlineStr"/>
    </row>
    <row r="911">
      <c r="A911" s="26" t="inlineStr">
        <is>
          <t>FINS_PR_910_v1</t>
        </is>
      </c>
      <c r="B911" s="40" t="inlineStr">
        <is>
          <t>Country of Service Provider (if applicable)</t>
        </is>
      </c>
      <c r="C911" s="40" t="inlineStr">
        <is>
          <t>Kindly provide details on how to the institution is accessing the card scheme: Country of Service Provider (if applicable)</t>
        </is>
      </c>
      <c r="D911" s="40" t="inlineStr">
        <is>
          <t>Payment Services - Payment System</t>
        </is>
      </c>
      <c r="E911" s="40" t="inlineStr">
        <is>
          <t>Prudential</t>
        </is>
      </c>
      <c r="F911" s="40" t="b">
        <v>0</v>
      </c>
      <c r="G911" s="40" t="inlineStr">
        <is>
          <t>FINS_PR_905 IS NOT NULL</t>
        </is>
      </c>
      <c r="H911" s="40" t="inlineStr">
        <is>
          <t>“Scheme Access” (FINS_PR_905) has been answered</t>
        </is>
      </c>
      <c r="I911" s="40" t="inlineStr">
        <is>
          <t>Conditional</t>
        </is>
      </c>
      <c r="J911" s="40" t="inlineStr">
        <is>
          <t>array</t>
        </is>
      </c>
      <c r="K911" s="40" t="inlineStr">
        <is>
          <t>string</t>
        </is>
      </c>
      <c r="L911" s="40" t="inlineStr">
        <is>
          <t>enum-list</t>
        </is>
      </c>
      <c r="M91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911" s="40" t="inlineStr">
        <is>
          <t>Lithuania</t>
        </is>
      </c>
      <c r="O911" s="40" t="inlineStr"/>
      <c r="P911" s="40" t="inlineStr"/>
      <c r="Q911" s="40" t="inlineStr">
        <is>
          <t>1</t>
        </is>
      </c>
      <c r="R911" s="40" t="inlineStr">
        <is>
          <t>200</t>
        </is>
      </c>
      <c r="S911" s="40" t="inlineStr"/>
      <c r="T911" s="40" t="inlineStr"/>
      <c r="U911" s="40" t="b">
        <v>0</v>
      </c>
    </row>
    <row r="912">
      <c r="A912" s="38" t="inlineStr">
        <is>
          <t>FINS_PR_911_v1</t>
        </is>
      </c>
      <c r="B912" s="39" t="inlineStr">
        <is>
          <t>Kindly indicate whether the entity is providing Money Remittance</t>
        </is>
      </c>
      <c r="C912" s="39" t="inlineStr">
        <is>
          <t>Kindly indicate whether the entity is providing Money Remittance</t>
        </is>
      </c>
      <c r="D912" s="39" t="inlineStr">
        <is>
          <t>Payment Services - Money Remittance</t>
        </is>
      </c>
      <c r="E912" s="39" t="inlineStr">
        <is>
          <t>Prudential</t>
        </is>
      </c>
      <c r="F912" s="39" t="b">
        <v>0</v>
      </c>
      <c r="G912" s="39" t="inlineStr">
        <is>
          <t>OR(FINS_PR_791 = "Yes", FINS_PR_798 = "Yes")</t>
        </is>
      </c>
      <c r="H912" s="39" t="inlineStr">
        <is>
          <t>At least one of these conditions must be met: “Payment Services” (FINS_PR_791) is “Yes”; or “Issuing Emoney and unrelated payment services activities” (FINS_PR_798) is “Yes”</t>
        </is>
      </c>
      <c r="I912" s="39" t="inlineStr">
        <is>
          <t>Conditional</t>
        </is>
      </c>
      <c r="J912" s="39" t="inlineStr">
        <is>
          <t>string</t>
        </is>
      </c>
      <c r="K912" s="39" t="inlineStr"/>
      <c r="L912" s="39" t="inlineStr">
        <is>
          <t>enum-list</t>
        </is>
      </c>
      <c r="M912" s="39" t="inlineStr">
        <is>
          <t>Yes | No</t>
        </is>
      </c>
      <c r="N912" s="39" t="inlineStr">
        <is>
          <t>No</t>
        </is>
      </c>
      <c r="O912" s="39" t="inlineStr"/>
      <c r="P912" s="39" t="inlineStr"/>
      <c r="Q912" s="39" t="inlineStr"/>
      <c r="R912" s="39" t="inlineStr"/>
      <c r="S912" s="39" t="inlineStr"/>
      <c r="T912" s="39" t="inlineStr"/>
      <c r="U912" s="39" t="inlineStr"/>
    </row>
    <row r="913">
      <c r="A913" s="26" t="inlineStr">
        <is>
          <t>FINS_PR_912_v1</t>
        </is>
      </c>
      <c r="B913" s="40" t="inlineStr">
        <is>
          <t>Money remittance (Total monetary value in reporting currency)</t>
        </is>
      </c>
      <c r="C913" s="40" t="inlineStr">
        <is>
          <t>Please insert Money remittance (Total monetary value in reporting currency)</t>
        </is>
      </c>
      <c r="D913" s="40" t="inlineStr">
        <is>
          <t>Payment Services - Money Remittance</t>
        </is>
      </c>
      <c r="E913" s="40" t="inlineStr">
        <is>
          <t>Prudential</t>
        </is>
      </c>
      <c r="F913" s="40" t="b">
        <v>0</v>
      </c>
      <c r="G913" s="40" t="inlineStr">
        <is>
          <t>FINS_PR_911 = "Yes"</t>
        </is>
      </c>
      <c r="H913" s="40" t="inlineStr">
        <is>
          <t>“Kindly indicate whether the entity is providing Money Remittance” (FINS_PR_911) is “Yes”</t>
        </is>
      </c>
      <c r="I913" s="40" t="inlineStr">
        <is>
          <t>Conditional</t>
        </is>
      </c>
      <c r="J913" s="40" t="inlineStr">
        <is>
          <t>number</t>
        </is>
      </c>
      <c r="K913" s="40" t="inlineStr"/>
      <c r="L913" s="40" t="inlineStr">
        <is>
          <t>currency</t>
        </is>
      </c>
      <c r="M913" s="40" t="inlineStr"/>
      <c r="N913" s="40" t="inlineStr">
        <is>
          <t>470</t>
        </is>
      </c>
      <c r="O913" s="40" t="inlineStr">
        <is>
          <t>0</t>
        </is>
      </c>
      <c r="P913" s="40" t="inlineStr"/>
      <c r="Q913" s="40" t="inlineStr"/>
      <c r="R913" s="40" t="inlineStr"/>
      <c r="S913" s="40" t="inlineStr"/>
      <c r="T913" s="40" t="inlineStr"/>
      <c r="U913" s="40" t="inlineStr"/>
    </row>
    <row r="914">
      <c r="A914" s="38" t="inlineStr">
        <is>
          <t>FINS_PR_913_v1</t>
        </is>
      </c>
      <c r="B914" s="39" t="inlineStr">
        <is>
          <t>Kindly indicate whether the entity is providing Payment initiation services</t>
        </is>
      </c>
      <c r="C914" s="39" t="inlineStr">
        <is>
          <t>Kindly indicate whether the entity is providing Payment initiation services</t>
        </is>
      </c>
      <c r="D914" s="39" t="inlineStr">
        <is>
          <t>Payment Services - Payment Initiation</t>
        </is>
      </c>
      <c r="E914" s="39" t="inlineStr">
        <is>
          <t>Prudential</t>
        </is>
      </c>
      <c r="F914" s="39" t="b">
        <v>0</v>
      </c>
      <c r="G914" s="39" t="inlineStr">
        <is>
          <t>OR(FINS_PR_791 = "Yes", FINS_PR_798 = "Yes")</t>
        </is>
      </c>
      <c r="H914" s="39" t="inlineStr">
        <is>
          <t>At least one of these conditions must be met: “Payment Services” (FINS_PR_791) is “Yes”; or “Issuing Emoney and unrelated payment services activities” (FINS_PR_798) is “Yes”</t>
        </is>
      </c>
      <c r="I914" s="39" t="inlineStr">
        <is>
          <t>Conditional</t>
        </is>
      </c>
      <c r="J914" s="39" t="inlineStr">
        <is>
          <t>string</t>
        </is>
      </c>
      <c r="K914" s="39" t="inlineStr"/>
      <c r="L914" s="39" t="inlineStr">
        <is>
          <t>enum-list</t>
        </is>
      </c>
      <c r="M914" s="39" t="inlineStr">
        <is>
          <t>Yes | No</t>
        </is>
      </c>
      <c r="N914" s="39" t="inlineStr">
        <is>
          <t>No</t>
        </is>
      </c>
      <c r="O914" s="39" t="inlineStr"/>
      <c r="P914" s="39" t="inlineStr"/>
      <c r="Q914" s="39" t="inlineStr"/>
      <c r="R914" s="39" t="inlineStr"/>
      <c r="S914" s="39" t="inlineStr"/>
      <c r="T914" s="39" t="inlineStr"/>
      <c r="U914" s="39" t="inlineStr"/>
    </row>
    <row r="915">
      <c r="A915" s="26" t="inlineStr">
        <is>
          <t>FINS_PR_914_v1</t>
        </is>
      </c>
      <c r="B915" s="40" t="inlineStr">
        <is>
          <t>Total number of initiated payment transactions</t>
        </is>
      </c>
      <c r="C915" s="40" t="inlineStr">
        <is>
          <t>Please insert the Total number of initiated payment transactions</t>
        </is>
      </c>
      <c r="D915" s="40" t="inlineStr">
        <is>
          <t>Payment Services - Payment Initiation</t>
        </is>
      </c>
      <c r="E915" s="40" t="inlineStr">
        <is>
          <t>Prudential</t>
        </is>
      </c>
      <c r="F915" s="40" t="b">
        <v>0</v>
      </c>
      <c r="G915" s="40" t="inlineStr">
        <is>
          <t>FINS_PR_913 = "Yes"</t>
        </is>
      </c>
      <c r="H915" s="40" t="inlineStr">
        <is>
          <t>“Kindly indicate whether the entity is providing Payment initiation services” (FINS_PR_913) is “Yes”</t>
        </is>
      </c>
      <c r="I915" s="40" t="inlineStr">
        <is>
          <t>Conditional</t>
        </is>
      </c>
      <c r="J915" s="40" t="inlineStr">
        <is>
          <t>integer</t>
        </is>
      </c>
      <c r="K915" s="40" t="inlineStr"/>
      <c r="L915" s="40" t="inlineStr"/>
      <c r="M915" s="40" t="inlineStr"/>
      <c r="N915" s="40" t="inlineStr">
        <is>
          <t>471</t>
        </is>
      </c>
      <c r="O915" s="40" t="inlineStr">
        <is>
          <t>0</t>
        </is>
      </c>
      <c r="P915" s="40" t="inlineStr"/>
      <c r="Q915" s="40" t="inlineStr"/>
      <c r="R915" s="40" t="inlineStr"/>
      <c r="S915" s="40" t="inlineStr"/>
      <c r="T915" s="40" t="inlineStr"/>
      <c r="U915" s="40" t="inlineStr"/>
    </row>
    <row r="916">
      <c r="A916" s="38" t="inlineStr">
        <is>
          <t>FINS_PR_915_v1</t>
        </is>
      </c>
      <c r="B916" s="39" t="inlineStr">
        <is>
          <t>Total monetary amount of initiated payment transactions (Total monetary value in reporting currency)</t>
        </is>
      </c>
      <c r="C916" s="39" t="inlineStr">
        <is>
          <t>Please insert the Total monetary amount of initiated payment transactions (Total monetary value in reporting currency)</t>
        </is>
      </c>
      <c r="D916" s="39" t="inlineStr">
        <is>
          <t>Payment Services - Payment Initiation</t>
        </is>
      </c>
      <c r="E916" s="39" t="inlineStr">
        <is>
          <t>Prudential</t>
        </is>
      </c>
      <c r="F916" s="39" t="b">
        <v>0</v>
      </c>
      <c r="G916" s="39" t="inlineStr">
        <is>
          <t>FINS_PR_913 = "Yes"</t>
        </is>
      </c>
      <c r="H916" s="39" t="inlineStr">
        <is>
          <t>“Kindly indicate whether the entity is providing Payment initiation services” (FINS_PR_913) is “Yes”</t>
        </is>
      </c>
      <c r="I916" s="39" t="inlineStr">
        <is>
          <t>Conditional</t>
        </is>
      </c>
      <c r="J916" s="39" t="inlineStr">
        <is>
          <t>number</t>
        </is>
      </c>
      <c r="K916" s="39" t="inlineStr"/>
      <c r="L916" s="39" t="inlineStr">
        <is>
          <t>currency</t>
        </is>
      </c>
      <c r="M916" s="39" t="inlineStr"/>
      <c r="N916" s="39" t="inlineStr">
        <is>
          <t>472</t>
        </is>
      </c>
      <c r="O916" s="39" t="inlineStr">
        <is>
          <t>0</t>
        </is>
      </c>
      <c r="P916" s="39" t="inlineStr"/>
      <c r="Q916" s="39" t="inlineStr"/>
      <c r="R916" s="39" t="inlineStr"/>
      <c r="S916" s="39" t="inlineStr"/>
      <c r="T916" s="39" t="inlineStr"/>
      <c r="U916" s="39" t="inlineStr"/>
    </row>
    <row r="917">
      <c r="A917" s="26" t="inlineStr">
        <is>
          <t>FINS_PR_916_v1</t>
        </is>
      </c>
      <c r="B917" s="40" t="inlineStr">
        <is>
          <t>Total monetary amount of initiated payment transactions in the previous 12 months (Total monetary value in reporting currency)</t>
        </is>
      </c>
      <c r="C917" s="40" t="inlineStr">
        <is>
          <t>Please insert the Total monetary amount of initiated payment transactions in the previous 12 months (Total monetary value in reporting currency)</t>
        </is>
      </c>
      <c r="D917" s="40" t="inlineStr">
        <is>
          <t>Payment Services - Payment Initiation</t>
        </is>
      </c>
      <c r="E917" s="40" t="inlineStr">
        <is>
          <t>Prudential</t>
        </is>
      </c>
      <c r="F917" s="40" t="b">
        <v>0</v>
      </c>
      <c r="G917" s="40" t="inlineStr">
        <is>
          <t>FINS_PR_913 = "Yes"</t>
        </is>
      </c>
      <c r="H917" s="40" t="inlineStr">
        <is>
          <t>“Kindly indicate whether the entity is providing Payment initiation services” (FINS_PR_913) is “Yes”</t>
        </is>
      </c>
      <c r="I917" s="40" t="inlineStr">
        <is>
          <t>Conditional</t>
        </is>
      </c>
      <c r="J917" s="40" t="inlineStr">
        <is>
          <t>number</t>
        </is>
      </c>
      <c r="K917" s="40" t="inlineStr"/>
      <c r="L917" s="40" t="inlineStr">
        <is>
          <t>currency</t>
        </is>
      </c>
      <c r="M917" s="40" t="inlineStr"/>
      <c r="N917" s="40" t="inlineStr">
        <is>
          <t>473</t>
        </is>
      </c>
      <c r="O917" s="40" t="inlineStr">
        <is>
          <t>0</t>
        </is>
      </c>
      <c r="P917" s="40" t="inlineStr"/>
      <c r="Q917" s="40" t="inlineStr"/>
      <c r="R917" s="40" t="inlineStr"/>
      <c r="S917" s="40" t="inlineStr"/>
      <c r="T917" s="40" t="inlineStr"/>
      <c r="U917" s="40" t="inlineStr"/>
    </row>
    <row r="918">
      <c r="A918" s="38" t="inlineStr">
        <is>
          <t>FINS_PR_917_v1</t>
        </is>
      </c>
      <c r="B918" s="39" t="inlineStr">
        <is>
          <t>Total number of payment accounts accessed</t>
        </is>
      </c>
      <c r="C918" s="39" t="inlineStr">
        <is>
          <t>Please insert the Total number of payment accounts accessed</t>
        </is>
      </c>
      <c r="D918" s="39" t="inlineStr">
        <is>
          <t>Payment Services - Payment Initiation</t>
        </is>
      </c>
      <c r="E918" s="39" t="inlineStr">
        <is>
          <t>Prudential</t>
        </is>
      </c>
      <c r="F918" s="39" t="b">
        <v>0</v>
      </c>
      <c r="G918" s="39" t="inlineStr">
        <is>
          <t>FINS_PR_913 = "Yes"</t>
        </is>
      </c>
      <c r="H918" s="39" t="inlineStr">
        <is>
          <t>“Kindly indicate whether the entity is providing Payment initiation services” (FINS_PR_913) is “Yes”</t>
        </is>
      </c>
      <c r="I918" s="39" t="inlineStr">
        <is>
          <t>Conditional</t>
        </is>
      </c>
      <c r="J918" s="39" t="inlineStr">
        <is>
          <t>integer</t>
        </is>
      </c>
      <c r="K918" s="39" t="inlineStr"/>
      <c r="L918" s="39" t="inlineStr"/>
      <c r="M918" s="39" t="inlineStr"/>
      <c r="N918" s="39" t="inlineStr">
        <is>
          <t>474</t>
        </is>
      </c>
      <c r="O918" s="39" t="inlineStr">
        <is>
          <t>0</t>
        </is>
      </c>
      <c r="P918" s="39" t="inlineStr"/>
      <c r="Q918" s="39" t="inlineStr"/>
      <c r="R918" s="39" t="inlineStr"/>
      <c r="S918" s="39" t="inlineStr"/>
      <c r="T918" s="39" t="inlineStr"/>
      <c r="U918" s="39" t="inlineStr"/>
    </row>
    <row r="919">
      <c r="A919" s="26" t="inlineStr">
        <is>
          <t>FINS_PR_918_v1</t>
        </is>
      </c>
      <c r="B919" s="40" t="inlineStr">
        <is>
          <t>Kindly indicate whether the entity is providing Account information services</t>
        </is>
      </c>
      <c r="C919" s="40" t="inlineStr">
        <is>
          <t>Kindly indicate whether the entity is providing Account information services</t>
        </is>
      </c>
      <c r="D919" s="40" t="inlineStr">
        <is>
          <t>Payment Services - Account Information Services</t>
        </is>
      </c>
      <c r="E919" s="40" t="inlineStr">
        <is>
          <t>Prudential</t>
        </is>
      </c>
      <c r="F919" s="40" t="b">
        <v>0</v>
      </c>
      <c r="G919" s="40" t="inlineStr">
        <is>
          <t>OR(FINS_PR_791 = "Yes", FINS_PR_798 = "Yes")</t>
        </is>
      </c>
      <c r="H919" s="40" t="inlineStr">
        <is>
          <t>At least one of these conditions must be met: “Payment Services” (FINS_PR_791) is “Yes”; or “Issuing Emoney and unrelated payment services activities” (FINS_PR_798) is “Yes”</t>
        </is>
      </c>
      <c r="I919" s="40" t="inlineStr">
        <is>
          <t>Conditional</t>
        </is>
      </c>
      <c r="J919" s="40" t="inlineStr">
        <is>
          <t>string</t>
        </is>
      </c>
      <c r="K919" s="40" t="inlineStr"/>
      <c r="L919" s="40" t="inlineStr">
        <is>
          <t>enum-list</t>
        </is>
      </c>
      <c r="M919" s="40" t="inlineStr">
        <is>
          <t>Yes | No</t>
        </is>
      </c>
      <c r="N919" s="40" t="inlineStr">
        <is>
          <t>No</t>
        </is>
      </c>
      <c r="O919" s="40" t="inlineStr"/>
      <c r="P919" s="40" t="inlineStr"/>
      <c r="Q919" s="40" t="inlineStr"/>
      <c r="R919" s="40" t="inlineStr"/>
      <c r="S919" s="40" t="inlineStr"/>
      <c r="T919" s="40" t="inlineStr"/>
      <c r="U919" s="40" t="inlineStr"/>
    </row>
    <row r="920">
      <c r="A920" s="38" t="inlineStr">
        <is>
          <t>FINS_PR_919_v1</t>
        </is>
      </c>
      <c r="B920" s="39" t="inlineStr">
        <is>
          <t>Total number of payment accounts accessed</t>
        </is>
      </c>
      <c r="C920" s="39" t="inlineStr">
        <is>
          <t>Please insert the Total number of payment accounts accessed</t>
        </is>
      </c>
      <c r="D920" s="39" t="inlineStr">
        <is>
          <t>Payment Services - Account Information Services</t>
        </is>
      </c>
      <c r="E920" s="39" t="inlineStr">
        <is>
          <t>Prudential</t>
        </is>
      </c>
      <c r="F920" s="39" t="b">
        <v>0</v>
      </c>
      <c r="G920" s="39" t="inlineStr">
        <is>
          <t>FINS_PR_918 = "Yes"</t>
        </is>
      </c>
      <c r="H920" s="39" t="inlineStr">
        <is>
          <t>“Kindly indicate whether the entity is providing Account information services” (FINS_PR_918) is “Yes”</t>
        </is>
      </c>
      <c r="I920" s="39" t="inlineStr">
        <is>
          <t>Conditional</t>
        </is>
      </c>
      <c r="J920" s="39" t="inlineStr">
        <is>
          <t>integer</t>
        </is>
      </c>
      <c r="K920" s="39" t="inlineStr"/>
      <c r="L920" s="39" t="inlineStr"/>
      <c r="M920" s="39" t="inlineStr"/>
      <c r="N920" s="39" t="inlineStr">
        <is>
          <t>475</t>
        </is>
      </c>
      <c r="O920" s="39" t="inlineStr">
        <is>
          <t>0</t>
        </is>
      </c>
      <c r="P920" s="39" t="inlineStr"/>
      <c r="Q920" s="39" t="inlineStr"/>
      <c r="R920" s="39" t="inlineStr"/>
      <c r="S920" s="39" t="inlineStr"/>
      <c r="T920" s="39" t="inlineStr"/>
      <c r="U920" s="39" t="inlineStr"/>
    </row>
    <row r="921">
      <c r="A921" s="26" t="inlineStr">
        <is>
          <t>FINS_PR_920_v1</t>
        </is>
      </c>
      <c r="B921" s="40" t="inlineStr">
        <is>
          <t>Total number of active clients</t>
        </is>
      </c>
      <c r="C921" s="40" t="inlineStr">
        <is>
          <t>Please insert the Total number of active clients</t>
        </is>
      </c>
      <c r="D921" s="40" t="inlineStr">
        <is>
          <t>Payment Services - Account Information Services</t>
        </is>
      </c>
      <c r="E921" s="40" t="inlineStr">
        <is>
          <t>Prudential</t>
        </is>
      </c>
      <c r="F921" s="40" t="b">
        <v>0</v>
      </c>
      <c r="G921" s="40" t="inlineStr">
        <is>
          <t>FINS_PR_918 = "Yes"</t>
        </is>
      </c>
      <c r="H921" s="40" t="inlineStr">
        <is>
          <t>“Kindly indicate whether the entity is providing Account information services” (FINS_PR_918) is “Yes”</t>
        </is>
      </c>
      <c r="I921" s="40" t="inlineStr">
        <is>
          <t>Conditional</t>
        </is>
      </c>
      <c r="J921" s="40" t="inlineStr">
        <is>
          <t>integer</t>
        </is>
      </c>
      <c r="K921" s="40" t="inlineStr"/>
      <c r="L921" s="40" t="inlineStr"/>
      <c r="M921" s="40" t="inlineStr"/>
      <c r="N921" s="40" t="inlineStr">
        <is>
          <t>476</t>
        </is>
      </c>
      <c r="O921" s="40" t="inlineStr">
        <is>
          <t>0</t>
        </is>
      </c>
      <c r="P921" s="40" t="inlineStr"/>
      <c r="Q921" s="40" t="inlineStr"/>
      <c r="R921" s="40" t="inlineStr"/>
      <c r="S921" s="40" t="inlineStr"/>
      <c r="T921" s="40" t="inlineStr"/>
      <c r="U921" s="40" t="inlineStr"/>
    </row>
    <row r="922">
      <c r="A922" s="38" t="inlineStr">
        <is>
          <t>FINS_PR_921_v1</t>
        </is>
      </c>
      <c r="B922" s="39" t="inlineStr">
        <is>
          <t>Kindly provide the date of latest PII Calculation submitted to the MFSA</t>
        </is>
      </c>
      <c r="C922" s="39" t="inlineStr">
        <is>
          <t>Kindly provide the date of latest PII Calculation submitted to the MFSA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Licence Holder Portal the (i) EBA PII Tool, and (ii) Insurance Policy / guarantee
-&gt; EBA PII Tool shall be calculated for the reference period covering 12 months.</t>
        </is>
      </c>
      <c r="D922" s="39" t="inlineStr">
        <is>
          <t>Payment Services - Professional indemnity insurance or comparable guarantee</t>
        </is>
      </c>
      <c r="E922" s="39" t="inlineStr">
        <is>
          <t>Prudential</t>
        </is>
      </c>
      <c r="F922" s="39" t="b">
        <v>0</v>
      </c>
      <c r="G922" s="39" t="inlineStr">
        <is>
          <t>OR(FINS_PR_913 = "Yes", FINS_PR_918 = "Yes")</t>
        </is>
      </c>
      <c r="H922" s="39" t="inlineStr">
        <is>
          <t>At least one of these conditions must be met: “Kindly indicate whether the entity is providing Payment initiation services” (FINS_PR_913) is “Yes”; or “Kindly indicate whether the entity is providing Account information services” (FINS_PR_918) is “Yes”</t>
        </is>
      </c>
      <c r="I922" s="39" t="inlineStr">
        <is>
          <t>Conditional</t>
        </is>
      </c>
      <c r="J922" s="39" t="inlineStr">
        <is>
          <t>string</t>
        </is>
      </c>
      <c r="K922" s="39" t="inlineStr"/>
      <c r="L922" s="39" t="inlineStr"/>
      <c r="M922" s="39" t="inlineStr"/>
      <c r="N922" s="39" t="inlineStr">
        <is>
          <t>2024-12-31</t>
        </is>
      </c>
      <c r="O922" s="39" t="inlineStr"/>
      <c r="P922" s="39" t="inlineStr"/>
      <c r="Q922" s="39" t="inlineStr"/>
      <c r="R922" s="39" t="inlineStr"/>
      <c r="S922" s="39" t="inlineStr"/>
      <c r="T922" s="39" t="inlineStr"/>
      <c r="U922" s="39" t="inlineStr"/>
    </row>
    <row r="923">
      <c r="A923" s="26" t="inlineStr">
        <is>
          <t>FINS_PR_922_v1</t>
        </is>
      </c>
      <c r="B923" s="40" t="inlineStr">
        <is>
          <t>Kindly provide the reference period of the latest PII Calculation submitted to the MFSA</t>
        </is>
      </c>
      <c r="C923" s="40" t="inlineStr">
        <is>
          <t>Kindly provide the reference period FROM of the latest PII Calculation submitted to the MFSA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Licence Holder Portal the (i) EBA PII Tool, and (ii) Insurance Policy / guarantee
-&gt; EBA PII Tool shall be calculated for the reference period covering 12 months.</t>
        </is>
      </c>
      <c r="D923" s="40" t="inlineStr">
        <is>
          <t>Payment Services - Professional indemnity insurance or comparable guarantee</t>
        </is>
      </c>
      <c r="E923" s="40" t="inlineStr">
        <is>
          <t>Prudential</t>
        </is>
      </c>
      <c r="F923" s="40" t="b">
        <v>0</v>
      </c>
      <c r="G923" s="40" t="inlineStr">
        <is>
          <t>OR(FINS_PR_913 = "Yes", FINS_PR_918 = "Yes")</t>
        </is>
      </c>
      <c r="H923" s="40" t="inlineStr">
        <is>
          <t>At least one of these conditions must be met: “Kindly indicate whether the entity is providing Payment initiation services” (FINS_PR_913) is “Yes”; or “Kindly indicate whether the entity is providing Account information services” (FINS_PR_918) is “Yes”</t>
        </is>
      </c>
      <c r="I923" s="40" t="inlineStr">
        <is>
          <t>Conditional</t>
        </is>
      </c>
      <c r="J923" s="40" t="inlineStr">
        <is>
          <t>string</t>
        </is>
      </c>
      <c r="K923" s="40" t="inlineStr"/>
      <c r="L923" s="40" t="inlineStr"/>
      <c r="M923" s="40" t="inlineStr"/>
      <c r="N923" s="40" t="inlineStr">
        <is>
          <t>2024-12-31</t>
        </is>
      </c>
      <c r="O923" s="40" t="inlineStr"/>
      <c r="P923" s="40" t="inlineStr"/>
      <c r="Q923" s="40" t="inlineStr"/>
      <c r="R923" s="40" t="inlineStr"/>
      <c r="S923" s="40" t="inlineStr"/>
      <c r="T923" s="40" t="inlineStr"/>
      <c r="U923" s="40" t="inlineStr"/>
    </row>
    <row r="924">
      <c r="A924" s="38" t="inlineStr">
        <is>
          <t>FINS_PR_924_v1</t>
        </is>
      </c>
      <c r="B924" s="39" t="inlineStr">
        <is>
          <t>Name of Insurance Provider or Credit Institution</t>
        </is>
      </c>
      <c r="C924" s="39" t="inlineStr">
        <is>
          <t>Name of Insurance Provider or Credit Institution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Licence Holder Portal the (i) EBA PII Tool, and (ii) Insurance Policy / guarantee
-&gt; EBA PII Tool shall be calculated for the reference period covering 12 months.</t>
        </is>
      </c>
      <c r="D924" s="39" t="inlineStr">
        <is>
          <t>Payment Services - Professional indemnity insurance or comparable guarantee</t>
        </is>
      </c>
      <c r="E924" s="39" t="inlineStr">
        <is>
          <t>Prudential</t>
        </is>
      </c>
      <c r="F924" s="39" t="b">
        <v>0</v>
      </c>
      <c r="G924" s="39" t="inlineStr">
        <is>
          <t>OR(FINS_PR_913 = "Yes", FINS_PR_918 = "Yes")</t>
        </is>
      </c>
      <c r="H924" s="39" t="inlineStr">
        <is>
          <t>At least one of these conditions must be met: “Kindly indicate whether the entity is providing Payment initiation services” (FINS_PR_913) is “Yes”; or “Kindly indicate whether the entity is providing Account information services” (FINS_PR_918) is “Yes”</t>
        </is>
      </c>
      <c r="I924" s="39" t="inlineStr">
        <is>
          <t>Conditional</t>
        </is>
      </c>
      <c r="J924" s="39" t="inlineStr">
        <is>
          <t>string</t>
        </is>
      </c>
      <c r="K924" s="39" t="inlineStr"/>
      <c r="L924" s="39" t="inlineStr"/>
      <c r="M924" s="39" t="inlineStr"/>
      <c r="N924" s="39" t="inlineStr">
        <is>
          <t>name of CI</t>
        </is>
      </c>
      <c r="O924" s="39" t="inlineStr"/>
      <c r="P924" s="39" t="inlineStr"/>
      <c r="Q924" s="39" t="inlineStr"/>
      <c r="R924" s="39" t="inlineStr"/>
      <c r="S924" s="39" t="inlineStr"/>
      <c r="T924" s="39" t="inlineStr"/>
      <c r="U924" s="39" t="inlineStr"/>
    </row>
    <row r="925">
      <c r="A925" s="26" t="inlineStr">
        <is>
          <t>FINS_PR_925_v1</t>
        </is>
      </c>
      <c r="B925" s="40" t="inlineStr">
        <is>
          <t>Jurisdiction of Insurance Provider or Credit Institution</t>
        </is>
      </c>
      <c r="C925" s="40" t="inlineStr">
        <is>
          <t>Jurisdiction of Insurance Provider or Credit Institution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Licence Holder Portal the (i) EBA PII Tool, and (ii) Insurance Policy / guarantee
-&gt; EBA PII Tool shall be calculated for the reference period covering 12 months.</t>
        </is>
      </c>
      <c r="D925" s="40" t="inlineStr">
        <is>
          <t>Payment Services - Professional indemnity insurance or comparable guarantee</t>
        </is>
      </c>
      <c r="E925" s="40" t="inlineStr">
        <is>
          <t>Prudential</t>
        </is>
      </c>
      <c r="F925" s="40" t="b">
        <v>0</v>
      </c>
      <c r="G925" s="40" t="inlineStr">
        <is>
          <t>OR(FINS_PR_913 = "Yes", FINS_PR_918 = "Yes")</t>
        </is>
      </c>
      <c r="H925" s="40" t="inlineStr">
        <is>
          <t>At least one of these conditions must be met: “Kindly indicate whether the entity is providing Payment initiation services” (FINS_PR_913) is “Yes”; or “Kindly indicate whether the entity is providing Account information services” (FINS_PR_918) is “Yes”</t>
        </is>
      </c>
      <c r="I925" s="40" t="inlineStr">
        <is>
          <t>Conditional</t>
        </is>
      </c>
      <c r="J925" s="40" t="inlineStr">
        <is>
          <t>string</t>
        </is>
      </c>
      <c r="K925" s="40" t="inlineStr"/>
      <c r="L925" s="40" t="inlineStr">
        <is>
          <t>enum-list</t>
        </is>
      </c>
      <c r="M92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925" s="40" t="inlineStr"/>
      <c r="O925" s="40" t="inlineStr"/>
      <c r="P925" s="40" t="inlineStr"/>
      <c r="Q925" s="40" t="inlineStr"/>
      <c r="R925" s="40" t="inlineStr"/>
      <c r="S925" s="40" t="inlineStr"/>
      <c r="T925" s="40" t="inlineStr"/>
      <c r="U925" s="40" t="inlineStr"/>
    </row>
    <row r="926">
      <c r="A926" s="38" t="inlineStr">
        <is>
          <t>FINS_PR_926_v1</t>
        </is>
      </c>
      <c r="B926" s="39" t="inlineStr">
        <is>
          <t>Total minimum monetary amount of PII or comparable guarantee in EUR (calculated in accordance with the EBA PII Tool)</t>
        </is>
      </c>
      <c r="C926" s="39" t="inlineStr">
        <is>
          <t>Total minimum monetary amount of PII or comparable guarantee in EUR (calculated in accordance with the EBA PII Tool)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Licence Holder Portal the (i) EBA PII Tool, and (ii) Insurance Policy / guarantee
-&gt; EBA PII Tool shall be calculated for the reference period covering 12 months.</t>
        </is>
      </c>
      <c r="D926" s="39" t="inlineStr">
        <is>
          <t>Payment Services - Professional indemnity insurance or comparable guarantee</t>
        </is>
      </c>
      <c r="E926" s="39" t="inlineStr">
        <is>
          <t>Prudential</t>
        </is>
      </c>
      <c r="F926" s="39" t="b">
        <v>0</v>
      </c>
      <c r="G926" s="39" t="inlineStr">
        <is>
          <t>OR(FINS_PR_913 = "Yes", FINS_PR_918 = "Yes")</t>
        </is>
      </c>
      <c r="H926" s="39" t="inlineStr">
        <is>
          <t>At least one of these conditions must be met: “Kindly indicate whether the entity is providing Payment initiation services” (FINS_PR_913) is “Yes”; or “Kindly indicate whether the entity is providing Account information services” (FINS_PR_918) is “Yes”</t>
        </is>
      </c>
      <c r="I926" s="39" t="inlineStr">
        <is>
          <t>Conditional</t>
        </is>
      </c>
      <c r="J926" s="39" t="inlineStr">
        <is>
          <t>number</t>
        </is>
      </c>
      <c r="K926" s="39" t="inlineStr"/>
      <c r="L926" s="39" t="inlineStr">
        <is>
          <t>currency</t>
        </is>
      </c>
      <c r="M926" s="39" t="inlineStr"/>
      <c r="N926" s="39" t="inlineStr">
        <is>
          <t>477</t>
        </is>
      </c>
      <c r="O926" s="39" t="inlineStr">
        <is>
          <t>0</t>
        </is>
      </c>
      <c r="P926" s="39" t="inlineStr"/>
      <c r="Q926" s="39" t="inlineStr"/>
      <c r="R926" s="39" t="inlineStr"/>
      <c r="S926" s="39" t="inlineStr"/>
      <c r="T926" s="39" t="inlineStr"/>
      <c r="U926" s="39" t="inlineStr"/>
    </row>
    <row r="927">
      <c r="A927" s="26" t="inlineStr">
        <is>
          <t>FINS_PR_927_v1</t>
        </is>
      </c>
      <c r="B927" s="40" t="inlineStr">
        <is>
          <t>Total monetary amount of PII or Comparable Guarantee Held in EUR</t>
        </is>
      </c>
      <c r="C927" s="40" t="inlineStr">
        <is>
          <t>Total monetary amount of PII or Comparable Guarantee Held in EUR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Licence Holder Portal the (i) EBA PII Tool, and (ii) Insurance Policy / guarantee
-&gt; EBA PII Tool shall be calculated for the reference period covering 12 months.</t>
        </is>
      </c>
      <c r="D927" s="40" t="inlineStr">
        <is>
          <t>Payment Services - Professional indemnity insurance or comparable guarantee</t>
        </is>
      </c>
      <c r="E927" s="40" t="inlineStr">
        <is>
          <t>Prudential</t>
        </is>
      </c>
      <c r="F927" s="40" t="b">
        <v>0</v>
      </c>
      <c r="G927" s="40" t="inlineStr">
        <is>
          <t>OR(FINS_PR_913 = "Yes", FINS_PR_918 = "Yes")</t>
        </is>
      </c>
      <c r="H927" s="40" t="inlineStr">
        <is>
          <t>At least one of these conditions must be met: “Kindly indicate whether the entity is providing Payment initiation services” (FINS_PR_913) is “Yes”; or “Kindly indicate whether the entity is providing Account information services” (FINS_PR_918) is “Yes”</t>
        </is>
      </c>
      <c r="I927" s="40" t="inlineStr">
        <is>
          <t>Conditional</t>
        </is>
      </c>
      <c r="J927" s="40" t="inlineStr">
        <is>
          <t>number</t>
        </is>
      </c>
      <c r="K927" s="40" t="inlineStr"/>
      <c r="L927" s="40" t="inlineStr">
        <is>
          <t>currency</t>
        </is>
      </c>
      <c r="M927" s="40" t="inlineStr"/>
      <c r="N927" s="40" t="inlineStr">
        <is>
          <t>478</t>
        </is>
      </c>
      <c r="O927" s="40" t="inlineStr">
        <is>
          <t>0</t>
        </is>
      </c>
      <c r="P927" s="40" t="inlineStr"/>
      <c r="Q927" s="40" t="inlineStr"/>
      <c r="R927" s="40" t="inlineStr"/>
      <c r="S927" s="40" t="inlineStr"/>
      <c r="T927" s="40" t="inlineStr"/>
      <c r="U927" s="40" t="inlineStr"/>
    </row>
    <row r="928">
      <c r="A928" s="38" t="inlineStr">
        <is>
          <t>FINS_PR_928_v1</t>
        </is>
      </c>
      <c r="B928" s="39" t="inlineStr">
        <is>
          <t>Type of Instrument issued</t>
        </is>
      </c>
      <c r="C928" s="39" t="inlineStr">
        <is>
          <t>For the instrument issued during the reporting period, insert the type of instrument issued</t>
        </is>
      </c>
      <c r="D928" s="39" t="inlineStr">
        <is>
          <t>FI Services - Issuing and administering other means of payment</t>
        </is>
      </c>
      <c r="E928" s="39" t="inlineStr">
        <is>
          <t>Prudential</t>
        </is>
      </c>
      <c r="F928" s="39" t="b">
        <v>0</v>
      </c>
      <c r="G928" s="39" t="inlineStr">
        <is>
          <t>FINS_PR_792 = "Yes"</t>
        </is>
      </c>
      <c r="H928" s="39" t="inlineStr">
        <is>
          <t>“Issuing and administering other means of payment” (FINS_PR_792) is “Yes”</t>
        </is>
      </c>
      <c r="I928" s="39" t="inlineStr">
        <is>
          <t>Conditional</t>
        </is>
      </c>
      <c r="J928" s="39" t="inlineStr">
        <is>
          <t>array</t>
        </is>
      </c>
      <c r="K928" s="39" t="inlineStr">
        <is>
          <t>string</t>
        </is>
      </c>
      <c r="L928" s="39" t="inlineStr"/>
      <c r="M928" s="39" t="inlineStr"/>
      <c r="N928" s="39" t="inlineStr">
        <is>
          <t>open ended</t>
        </is>
      </c>
      <c r="O928" s="39" t="inlineStr"/>
      <c r="P928" s="39" t="inlineStr"/>
      <c r="Q928" s="39" t="inlineStr">
        <is>
          <t>1</t>
        </is>
      </c>
      <c r="R928" s="39" t="inlineStr">
        <is>
          <t>200</t>
        </is>
      </c>
      <c r="S928" s="39" t="inlineStr"/>
      <c r="T928" s="39" t="inlineStr"/>
      <c r="U928" s="39" t="b">
        <v>1</v>
      </c>
    </row>
    <row r="929">
      <c r="A929" s="26" t="inlineStr">
        <is>
          <t>FINS_PR_929_v1</t>
        </is>
      </c>
      <c r="B929" s="40" t="inlineStr">
        <is>
          <t>Number of transactions</t>
        </is>
      </c>
      <c r="C929" s="40" t="inlineStr">
        <is>
          <t>For the instrument issued during the reporting period, insert the number of transactions</t>
        </is>
      </c>
      <c r="D929" s="40" t="inlineStr">
        <is>
          <t>FI Services - Issuing and administering other means of payment</t>
        </is>
      </c>
      <c r="E929" s="40" t="inlineStr">
        <is>
          <t>Prudential</t>
        </is>
      </c>
      <c r="F929" s="40" t="b">
        <v>0</v>
      </c>
      <c r="G929" s="40" t="inlineStr">
        <is>
          <t>FINS_PR_792 = "Yes"</t>
        </is>
      </c>
      <c r="H929" s="40" t="inlineStr">
        <is>
          <t>“Issuing and administering other means of payment” (FINS_PR_792) is “Yes”</t>
        </is>
      </c>
      <c r="I929" s="40" t="inlineStr">
        <is>
          <t>Conditional</t>
        </is>
      </c>
      <c r="J929" s="40" t="inlineStr">
        <is>
          <t>array</t>
        </is>
      </c>
      <c r="K929" s="40" t="inlineStr">
        <is>
          <t>integer</t>
        </is>
      </c>
      <c r="L929" s="40" t="inlineStr"/>
      <c r="M929" s="40" t="inlineStr"/>
      <c r="N929" s="40" t="inlineStr">
        <is>
          <t>479</t>
        </is>
      </c>
      <c r="O929" s="40" t="inlineStr">
        <is>
          <t>0</t>
        </is>
      </c>
      <c r="P929" s="40" t="inlineStr"/>
      <c r="Q929" s="40" t="inlineStr">
        <is>
          <t>1</t>
        </is>
      </c>
      <c r="R929" s="40" t="inlineStr">
        <is>
          <t>200</t>
        </is>
      </c>
      <c r="S929" s="40" t="inlineStr"/>
      <c r="T929" s="40" t="inlineStr"/>
      <c r="U929" s="40" t="inlineStr"/>
    </row>
    <row r="930">
      <c r="A930" s="38" t="inlineStr">
        <is>
          <t>FINS_PR_930_v1</t>
        </is>
      </c>
      <c r="B930" s="39" t="inlineStr">
        <is>
          <t>Value (in reporting currency)</t>
        </is>
      </c>
      <c r="C930" s="39" t="inlineStr">
        <is>
          <t>For the instrument issued during the reporting period, insert the value in reporting currency</t>
        </is>
      </c>
      <c r="D930" s="39" t="inlineStr">
        <is>
          <t>FI Services - Issuing and administering other means of payment</t>
        </is>
      </c>
      <c r="E930" s="39" t="inlineStr">
        <is>
          <t>Prudential</t>
        </is>
      </c>
      <c r="F930" s="39" t="b">
        <v>0</v>
      </c>
      <c r="G930" s="39" t="inlineStr">
        <is>
          <t>FINS_PR_792 = "Yes"</t>
        </is>
      </c>
      <c r="H930" s="39" t="inlineStr">
        <is>
          <t>“Issuing and administering other means of payment” (FINS_PR_792) is “Yes”</t>
        </is>
      </c>
      <c r="I930" s="39" t="inlineStr">
        <is>
          <t>Conditional</t>
        </is>
      </c>
      <c r="J930" s="39" t="inlineStr">
        <is>
          <t>array</t>
        </is>
      </c>
      <c r="K930" s="39" t="inlineStr">
        <is>
          <t>number</t>
        </is>
      </c>
      <c r="L930" s="39" t="inlineStr"/>
      <c r="M930" s="39" t="inlineStr"/>
      <c r="N930" s="39" t="inlineStr">
        <is>
          <t>480</t>
        </is>
      </c>
      <c r="O930" s="39" t="inlineStr">
        <is>
          <t>0</t>
        </is>
      </c>
      <c r="P930" s="39" t="inlineStr"/>
      <c r="Q930" s="39" t="inlineStr">
        <is>
          <t>1</t>
        </is>
      </c>
      <c r="R930" s="39" t="inlineStr">
        <is>
          <t>200</t>
        </is>
      </c>
      <c r="S930" s="39" t="inlineStr"/>
      <c r="T930" s="39" t="inlineStr"/>
      <c r="U930" s="39" t="inlineStr"/>
    </row>
    <row r="931">
      <c r="A931" s="26" t="inlineStr">
        <is>
          <t>FINS_PR_931_v1</t>
        </is>
      </c>
      <c r="B931" s="40" t="inlineStr">
        <is>
          <t>Total number of Guarantees issued and Commitments made during the reporting period</t>
        </is>
      </c>
      <c r="C931" s="40" t="inlineStr">
        <is>
          <t>Please insert Total number of Guarantees issued and Commitments made during the reporting period - Malta</t>
        </is>
      </c>
      <c r="D931" s="40" t="inlineStr">
        <is>
          <t>FI Services - Guarantees and commitments</t>
        </is>
      </c>
      <c r="E931" s="40" t="inlineStr">
        <is>
          <t>Prudential</t>
        </is>
      </c>
      <c r="F931" s="40" t="b">
        <v>0</v>
      </c>
      <c r="G931" s="40" t="inlineStr">
        <is>
          <t>FINS_PR_793 = "Yes"</t>
        </is>
      </c>
      <c r="H931" s="40" t="inlineStr">
        <is>
          <t>“Guarantees and Commitments” (FINS_PR_793) is “Yes”</t>
        </is>
      </c>
      <c r="I931" s="40" t="inlineStr">
        <is>
          <t>Conditional</t>
        </is>
      </c>
      <c r="J931" s="40" t="inlineStr">
        <is>
          <t>array</t>
        </is>
      </c>
      <c r="K931" s="40" t="inlineStr">
        <is>
          <t>integer</t>
        </is>
      </c>
      <c r="L931" s="40" t="inlineStr"/>
      <c r="M931" s="40" t="inlineStr"/>
      <c r="N931" s="40" t="inlineStr">
        <is>
          <t>481</t>
        </is>
      </c>
      <c r="O931" s="40" t="inlineStr">
        <is>
          <t>0</t>
        </is>
      </c>
      <c r="P931" s="40" t="inlineStr"/>
      <c r="Q931" s="40" t="inlineStr"/>
      <c r="R931" s="40" t="inlineStr">
        <is>
          <t>1</t>
        </is>
      </c>
      <c r="S931" s="40" t="inlineStr"/>
      <c r="T931" s="40" t="inlineStr"/>
      <c r="U931" s="40" t="inlineStr"/>
    </row>
    <row r="932">
      <c r="A932" s="38" t="inlineStr">
        <is>
          <t>FINS_PR_932_v1</t>
        </is>
      </c>
      <c r="B932" s="39" t="inlineStr">
        <is>
          <t>Total number of Guarantees issued and Commitments made during the reporting period</t>
        </is>
      </c>
      <c r="C932" s="39" t="inlineStr">
        <is>
          <t>Please insert Total number of Guarantees issued and Commitments made during the reporting period - EU/EEA</t>
        </is>
      </c>
      <c r="D932" s="39" t="inlineStr">
        <is>
          <t>FI Services - Guarantees and commitments</t>
        </is>
      </c>
      <c r="E932" s="39" t="inlineStr">
        <is>
          <t>Prudential</t>
        </is>
      </c>
      <c r="F932" s="39" t="b">
        <v>0</v>
      </c>
      <c r="G932" s="39" t="inlineStr">
        <is>
          <t>FINS_PR_793 = "Yes"</t>
        </is>
      </c>
      <c r="H932" s="39" t="inlineStr">
        <is>
          <t>“Guarantees and Commitments” (FINS_PR_793) is “Yes”</t>
        </is>
      </c>
      <c r="I932" s="39" t="inlineStr">
        <is>
          <t>Conditional</t>
        </is>
      </c>
      <c r="J932" s="39" t="inlineStr">
        <is>
          <t>array</t>
        </is>
      </c>
      <c r="K932" s="39" t="inlineStr">
        <is>
          <t>integer</t>
        </is>
      </c>
      <c r="L932" s="39" t="inlineStr"/>
      <c r="M932" s="39" t="inlineStr"/>
      <c r="N932" s="39" t="inlineStr">
        <is>
          <t>482</t>
        </is>
      </c>
      <c r="O932" s="39" t="inlineStr">
        <is>
          <t>0</t>
        </is>
      </c>
      <c r="P932" s="39" t="inlineStr"/>
      <c r="Q932" s="39" t="inlineStr"/>
      <c r="R932" s="39" t="inlineStr">
        <is>
          <t>1</t>
        </is>
      </c>
      <c r="S932" s="39" t="inlineStr"/>
      <c r="T932" s="39" t="inlineStr"/>
      <c r="U932" s="39" t="inlineStr"/>
    </row>
    <row r="933">
      <c r="A933" s="26" t="inlineStr">
        <is>
          <t>FINS_PR_933_v1</t>
        </is>
      </c>
      <c r="B933" s="40" t="inlineStr">
        <is>
          <t>Total number of Guarantees issued and Commitments made during the reporting period</t>
        </is>
      </c>
      <c r="C933" s="40" t="inlineStr">
        <is>
          <t>Please insert Total number of Guarantees issued and Commitments made during the reporting period - RoW</t>
        </is>
      </c>
      <c r="D933" s="40" t="inlineStr">
        <is>
          <t>FI Services - Guarantees and commitments</t>
        </is>
      </c>
      <c r="E933" s="40" t="inlineStr">
        <is>
          <t>Prudential</t>
        </is>
      </c>
      <c r="F933" s="40" t="b">
        <v>0</v>
      </c>
      <c r="G933" s="40" t="inlineStr">
        <is>
          <t>FINS_PR_793 = "Yes"</t>
        </is>
      </c>
      <c r="H933" s="40" t="inlineStr">
        <is>
          <t>“Guarantees and Commitments” (FINS_PR_793) is “Yes”</t>
        </is>
      </c>
      <c r="I933" s="40" t="inlineStr">
        <is>
          <t>Conditional</t>
        </is>
      </c>
      <c r="J933" s="40" t="inlineStr">
        <is>
          <t>array</t>
        </is>
      </c>
      <c r="K933" s="40" t="inlineStr">
        <is>
          <t>integer</t>
        </is>
      </c>
      <c r="L933" s="40" t="inlineStr"/>
      <c r="M933" s="40" t="inlineStr"/>
      <c r="N933" s="40" t="inlineStr">
        <is>
          <t>483</t>
        </is>
      </c>
      <c r="O933" s="40" t="inlineStr">
        <is>
          <t>0</t>
        </is>
      </c>
      <c r="P933" s="40" t="inlineStr"/>
      <c r="Q933" s="40" t="inlineStr"/>
      <c r="R933" s="40" t="inlineStr">
        <is>
          <t>1</t>
        </is>
      </c>
      <c r="S933" s="40" t="inlineStr"/>
      <c r="T933" s="40" t="inlineStr"/>
      <c r="U933" s="40" t="inlineStr"/>
    </row>
    <row r="934">
      <c r="A934" s="38" t="inlineStr">
        <is>
          <t>FINS_PR_934_v1</t>
        </is>
      </c>
      <c r="B934" s="39" t="inlineStr">
        <is>
          <t>Total value of the Guarantees issued and Commitments made during the reporting period</t>
        </is>
      </c>
      <c r="C934" s="39" t="inlineStr">
        <is>
          <t>Please insert Total value of the Guarantees issued and Commitments made during the reporting period - Malta</t>
        </is>
      </c>
      <c r="D934" s="39" t="inlineStr">
        <is>
          <t>FI Services - Guarantees and commitments</t>
        </is>
      </c>
      <c r="E934" s="39" t="inlineStr">
        <is>
          <t>Prudential</t>
        </is>
      </c>
      <c r="F934" s="39" t="b">
        <v>0</v>
      </c>
      <c r="G934" s="39" t="inlineStr">
        <is>
          <t>FINS_PR_793 = "Yes"</t>
        </is>
      </c>
      <c r="H934" s="39" t="inlineStr">
        <is>
          <t>“Guarantees and Commitments” (FINS_PR_793) is “Yes”</t>
        </is>
      </c>
      <c r="I934" s="39" t="inlineStr">
        <is>
          <t>Conditional</t>
        </is>
      </c>
      <c r="J934" s="39" t="inlineStr">
        <is>
          <t>array</t>
        </is>
      </c>
      <c r="K934" s="39" t="inlineStr">
        <is>
          <t>number</t>
        </is>
      </c>
      <c r="L934" s="39" t="inlineStr">
        <is>
          <t>currency</t>
        </is>
      </c>
      <c r="M934" s="39" t="inlineStr"/>
      <c r="N934" s="39" t="inlineStr">
        <is>
          <t>484</t>
        </is>
      </c>
      <c r="O934" s="39" t="inlineStr">
        <is>
          <t>0</t>
        </is>
      </c>
      <c r="P934" s="39" t="inlineStr"/>
      <c r="Q934" s="39" t="inlineStr"/>
      <c r="R934" s="39" t="inlineStr">
        <is>
          <t>1</t>
        </is>
      </c>
      <c r="S934" s="39" t="inlineStr"/>
      <c r="T934" s="39" t="inlineStr"/>
      <c r="U934" s="39" t="inlineStr"/>
    </row>
    <row r="935">
      <c r="A935" s="26" t="inlineStr">
        <is>
          <t>FINS_PR_935_v1</t>
        </is>
      </c>
      <c r="B935" s="40" t="inlineStr">
        <is>
          <t>Total value of the Guarantees issued and Commitments made during the reporting period</t>
        </is>
      </c>
      <c r="C935" s="40" t="inlineStr">
        <is>
          <t>Please insert Total value of the Guarantees issued and Commitments made during the reporting period - EU/EEA</t>
        </is>
      </c>
      <c r="D935" s="40" t="inlineStr">
        <is>
          <t>FI Services - Guarantees and commitments</t>
        </is>
      </c>
      <c r="E935" s="40" t="inlineStr">
        <is>
          <t>Prudential</t>
        </is>
      </c>
      <c r="F935" s="40" t="b">
        <v>0</v>
      </c>
      <c r="G935" s="40" t="inlineStr">
        <is>
          <t>FINS_PR_793 = "Yes"</t>
        </is>
      </c>
      <c r="H935" s="40" t="inlineStr">
        <is>
          <t>“Guarantees and Commitments” (FINS_PR_793) is “Yes”</t>
        </is>
      </c>
      <c r="I935" s="40" t="inlineStr">
        <is>
          <t>Conditional</t>
        </is>
      </c>
      <c r="J935" s="40" t="inlineStr">
        <is>
          <t>array</t>
        </is>
      </c>
      <c r="K935" s="40" t="inlineStr">
        <is>
          <t>number</t>
        </is>
      </c>
      <c r="L935" s="40" t="inlineStr">
        <is>
          <t>currency</t>
        </is>
      </c>
      <c r="M935" s="40" t="inlineStr"/>
      <c r="N935" s="40" t="inlineStr">
        <is>
          <t>485</t>
        </is>
      </c>
      <c r="O935" s="40" t="inlineStr">
        <is>
          <t>0</t>
        </is>
      </c>
      <c r="P935" s="40" t="inlineStr"/>
      <c r="Q935" s="40" t="inlineStr"/>
      <c r="R935" s="40" t="inlineStr">
        <is>
          <t>1</t>
        </is>
      </c>
      <c r="S935" s="40" t="inlineStr"/>
      <c r="T935" s="40" t="inlineStr"/>
      <c r="U935" s="40" t="inlineStr"/>
    </row>
    <row r="936">
      <c r="A936" s="38" t="inlineStr">
        <is>
          <t>FINS_PR_936_v1</t>
        </is>
      </c>
      <c r="B936" s="39" t="inlineStr">
        <is>
          <t>Total value of the Guarantees issued and Commitments made during the reporting period</t>
        </is>
      </c>
      <c r="C936" s="39" t="inlineStr">
        <is>
          <t>Please insert Total value of the Guarantees issued and Commitments made during the reporting period - RoW</t>
        </is>
      </c>
      <c r="D936" s="39" t="inlineStr">
        <is>
          <t>FI Services - Guarantees and commitments</t>
        </is>
      </c>
      <c r="E936" s="39" t="inlineStr">
        <is>
          <t>Prudential</t>
        </is>
      </c>
      <c r="F936" s="39" t="b">
        <v>0</v>
      </c>
      <c r="G936" s="39" t="inlineStr">
        <is>
          <t>FINS_PR_793 = "Yes"</t>
        </is>
      </c>
      <c r="H936" s="39" t="inlineStr">
        <is>
          <t>“Guarantees and Commitments” (FINS_PR_793) is “Yes”</t>
        </is>
      </c>
      <c r="I936" s="39" t="inlineStr">
        <is>
          <t>Conditional</t>
        </is>
      </c>
      <c r="J936" s="39" t="inlineStr">
        <is>
          <t>array</t>
        </is>
      </c>
      <c r="K936" s="39" t="inlineStr">
        <is>
          <t>number</t>
        </is>
      </c>
      <c r="L936" s="39" t="inlineStr">
        <is>
          <t>currency</t>
        </is>
      </c>
      <c r="M936" s="39" t="inlineStr"/>
      <c r="N936" s="39" t="inlineStr">
        <is>
          <t>486</t>
        </is>
      </c>
      <c r="O936" s="39" t="inlineStr">
        <is>
          <t>0</t>
        </is>
      </c>
      <c r="P936" s="39" t="inlineStr"/>
      <c r="Q936" s="39" t="inlineStr"/>
      <c r="R936" s="39" t="inlineStr">
        <is>
          <t>1</t>
        </is>
      </c>
      <c r="S936" s="39" t="inlineStr"/>
      <c r="T936" s="39" t="inlineStr"/>
      <c r="U936" s="39" t="inlineStr"/>
    </row>
    <row r="937">
      <c r="A937" s="26" t="inlineStr">
        <is>
          <t>FINS_PR_937_v1</t>
        </is>
      </c>
      <c r="B937" s="40" t="inlineStr">
        <is>
          <t>Total number of Guarantees and Commitments outstanding at the end of the reporting period</t>
        </is>
      </c>
      <c r="C937" s="40" t="inlineStr">
        <is>
          <t>Please insert Total number of Guarantees and Commitments outstanding at the end of the reporting period - Malta</t>
        </is>
      </c>
      <c r="D937" s="40" t="inlineStr">
        <is>
          <t>FI Services - Guarantees and commitments</t>
        </is>
      </c>
      <c r="E937" s="40" t="inlineStr">
        <is>
          <t>Prudential</t>
        </is>
      </c>
      <c r="F937" s="40" t="b">
        <v>0</v>
      </c>
      <c r="G937" s="40" t="inlineStr">
        <is>
          <t>FINS_PR_793 = "Yes"</t>
        </is>
      </c>
      <c r="H937" s="40" t="inlineStr">
        <is>
          <t>“Guarantees and Commitments” (FINS_PR_793) is “Yes”</t>
        </is>
      </c>
      <c r="I937" s="40" t="inlineStr">
        <is>
          <t>Conditional</t>
        </is>
      </c>
      <c r="J937" s="40" t="inlineStr">
        <is>
          <t>array</t>
        </is>
      </c>
      <c r="K937" s="40" t="inlineStr">
        <is>
          <t>number</t>
        </is>
      </c>
      <c r="L937" s="40" t="inlineStr">
        <is>
          <t>currency</t>
        </is>
      </c>
      <c r="M937" s="40" t="inlineStr"/>
      <c r="N937" s="40" t="inlineStr">
        <is>
          <t>487</t>
        </is>
      </c>
      <c r="O937" s="40" t="inlineStr">
        <is>
          <t>0</t>
        </is>
      </c>
      <c r="P937" s="40" t="inlineStr"/>
      <c r="Q937" s="40" t="inlineStr"/>
      <c r="R937" s="40" t="inlineStr">
        <is>
          <t>1</t>
        </is>
      </c>
      <c r="S937" s="40" t="inlineStr"/>
      <c r="T937" s="40" t="inlineStr"/>
      <c r="U937" s="40" t="inlineStr"/>
    </row>
    <row r="938">
      <c r="A938" s="38" t="inlineStr">
        <is>
          <t>FINS_PR_938_v1</t>
        </is>
      </c>
      <c r="B938" s="39" t="inlineStr">
        <is>
          <t>Total number of Guarantees and Commitments outstanding at the end of the reporting period</t>
        </is>
      </c>
      <c r="C938" s="39" t="inlineStr">
        <is>
          <t>Please insert Total number of Guarantees and Commitments outstanding at the end of the reporting period - EU/EEA</t>
        </is>
      </c>
      <c r="D938" s="39" t="inlineStr">
        <is>
          <t>FI Services - Guarantees and commitments</t>
        </is>
      </c>
      <c r="E938" s="39" t="inlineStr">
        <is>
          <t>Prudential</t>
        </is>
      </c>
      <c r="F938" s="39" t="b">
        <v>0</v>
      </c>
      <c r="G938" s="39" t="inlineStr">
        <is>
          <t>FINS_PR_793 = "Yes"</t>
        </is>
      </c>
      <c r="H938" s="39" t="inlineStr">
        <is>
          <t>“Guarantees and Commitments” (FINS_PR_793) is “Yes”</t>
        </is>
      </c>
      <c r="I938" s="39" t="inlineStr">
        <is>
          <t>Conditional</t>
        </is>
      </c>
      <c r="J938" s="39" t="inlineStr">
        <is>
          <t>array</t>
        </is>
      </c>
      <c r="K938" s="39" t="inlineStr">
        <is>
          <t>number</t>
        </is>
      </c>
      <c r="L938" s="39" t="inlineStr">
        <is>
          <t>currency</t>
        </is>
      </c>
      <c r="M938" s="39" t="inlineStr"/>
      <c r="N938" s="39" t="inlineStr">
        <is>
          <t>488</t>
        </is>
      </c>
      <c r="O938" s="39" t="inlineStr">
        <is>
          <t>0</t>
        </is>
      </c>
      <c r="P938" s="39" t="inlineStr"/>
      <c r="Q938" s="39" t="inlineStr"/>
      <c r="R938" s="39" t="inlineStr">
        <is>
          <t>1</t>
        </is>
      </c>
      <c r="S938" s="39" t="inlineStr"/>
      <c r="T938" s="39" t="inlineStr"/>
      <c r="U938" s="39" t="inlineStr"/>
    </row>
    <row r="939">
      <c r="A939" s="26" t="inlineStr">
        <is>
          <t>FINS_PR_939_v1</t>
        </is>
      </c>
      <c r="B939" s="40" t="inlineStr">
        <is>
          <t>Total number of Guarantees and Commitments outstanding at the end of the reporting period</t>
        </is>
      </c>
      <c r="C939" s="40" t="inlineStr">
        <is>
          <t>Please insert Total number of Guarantees and Commitments outstanding at the end of the reporting period - RoW</t>
        </is>
      </c>
      <c r="D939" s="40" t="inlineStr">
        <is>
          <t>FI Services - Guarantees and commitments</t>
        </is>
      </c>
      <c r="E939" s="40" t="inlineStr">
        <is>
          <t>Prudential</t>
        </is>
      </c>
      <c r="F939" s="40" t="b">
        <v>0</v>
      </c>
      <c r="G939" s="40" t="inlineStr">
        <is>
          <t>FINS_PR_793 = "Yes"</t>
        </is>
      </c>
      <c r="H939" s="40" t="inlineStr">
        <is>
          <t>“Guarantees and Commitments” (FINS_PR_793) is “Yes”</t>
        </is>
      </c>
      <c r="I939" s="40" t="inlineStr">
        <is>
          <t>Conditional</t>
        </is>
      </c>
      <c r="J939" s="40" t="inlineStr">
        <is>
          <t>array</t>
        </is>
      </c>
      <c r="K939" s="40" t="inlineStr">
        <is>
          <t>number</t>
        </is>
      </c>
      <c r="L939" s="40" t="inlineStr">
        <is>
          <t>currency</t>
        </is>
      </c>
      <c r="M939" s="40" t="inlineStr"/>
      <c r="N939" s="40" t="inlineStr">
        <is>
          <t>489</t>
        </is>
      </c>
      <c r="O939" s="40" t="inlineStr">
        <is>
          <t>0</t>
        </is>
      </c>
      <c r="P939" s="40" t="inlineStr"/>
      <c r="Q939" s="40" t="inlineStr"/>
      <c r="R939" s="40" t="inlineStr">
        <is>
          <t>1</t>
        </is>
      </c>
      <c r="S939" s="40" t="inlineStr"/>
      <c r="T939" s="40" t="inlineStr"/>
      <c r="U939" s="40" t="inlineStr"/>
    </row>
    <row r="940">
      <c r="A940" s="38" t="inlineStr">
        <is>
          <t>FINS_PR_940_v1</t>
        </is>
      </c>
      <c r="B940" s="39" t="inlineStr">
        <is>
          <t>Total value of the Guarantees and Commitments outstanding at the end of the reporting period</t>
        </is>
      </c>
      <c r="C940" s="39" t="inlineStr">
        <is>
          <t>Please insert Total value of the Guarantees and Commitments outstanding at the end of the reporting period - Malta</t>
        </is>
      </c>
      <c r="D940" s="39" t="inlineStr">
        <is>
          <t>FI Services - Guarantees and commitments</t>
        </is>
      </c>
      <c r="E940" s="39" t="inlineStr">
        <is>
          <t>Prudential</t>
        </is>
      </c>
      <c r="F940" s="39" t="b">
        <v>0</v>
      </c>
      <c r="G940" s="39" t="inlineStr">
        <is>
          <t>FINS_PR_793 = "Yes"</t>
        </is>
      </c>
      <c r="H940" s="39" t="inlineStr">
        <is>
          <t>“Guarantees and Commitments” (FINS_PR_793) is “Yes”</t>
        </is>
      </c>
      <c r="I940" s="39" t="inlineStr">
        <is>
          <t>Conditional</t>
        </is>
      </c>
      <c r="J940" s="39" t="inlineStr">
        <is>
          <t>array</t>
        </is>
      </c>
      <c r="K940" s="39" t="inlineStr">
        <is>
          <t>number</t>
        </is>
      </c>
      <c r="L940" s="39" t="inlineStr">
        <is>
          <t>currency</t>
        </is>
      </c>
      <c r="M940" s="39" t="inlineStr"/>
      <c r="N940" s="39" t="inlineStr">
        <is>
          <t>490</t>
        </is>
      </c>
      <c r="O940" s="39" t="inlineStr">
        <is>
          <t>0</t>
        </is>
      </c>
      <c r="P940" s="39" t="inlineStr"/>
      <c r="Q940" s="39" t="inlineStr"/>
      <c r="R940" s="39" t="inlineStr">
        <is>
          <t>1</t>
        </is>
      </c>
      <c r="S940" s="39" t="inlineStr"/>
      <c r="T940" s="39" t="inlineStr"/>
      <c r="U940" s="39" t="inlineStr"/>
    </row>
    <row r="941">
      <c r="A941" s="26" t="inlineStr">
        <is>
          <t>FINS_PR_941_v1</t>
        </is>
      </c>
      <c r="B941" s="40" t="inlineStr">
        <is>
          <t>Total value of the Guarantees and Commitments outstanding at the end of the reporting period</t>
        </is>
      </c>
      <c r="C941" s="40" t="inlineStr">
        <is>
          <t>Please insert Total value of the Guarantees and Commitments outstanding at the end of the reporting period - EU/EEA</t>
        </is>
      </c>
      <c r="D941" s="40" t="inlineStr">
        <is>
          <t>FI Services - Guarantees and commitments</t>
        </is>
      </c>
      <c r="E941" s="40" t="inlineStr">
        <is>
          <t>Prudential</t>
        </is>
      </c>
      <c r="F941" s="40" t="b">
        <v>0</v>
      </c>
      <c r="G941" s="40" t="inlineStr">
        <is>
          <t>FINS_PR_793 = "Yes"</t>
        </is>
      </c>
      <c r="H941" s="40" t="inlineStr">
        <is>
          <t>“Guarantees and Commitments” (FINS_PR_793) is “Yes”</t>
        </is>
      </c>
      <c r="I941" s="40" t="inlineStr">
        <is>
          <t>Conditional</t>
        </is>
      </c>
      <c r="J941" s="40" t="inlineStr">
        <is>
          <t>array</t>
        </is>
      </c>
      <c r="K941" s="40" t="inlineStr">
        <is>
          <t>number</t>
        </is>
      </c>
      <c r="L941" s="40" t="inlineStr">
        <is>
          <t>currency</t>
        </is>
      </c>
      <c r="M941" s="40" t="inlineStr"/>
      <c r="N941" s="40" t="inlineStr">
        <is>
          <t>491</t>
        </is>
      </c>
      <c r="O941" s="40" t="inlineStr">
        <is>
          <t>0</t>
        </is>
      </c>
      <c r="P941" s="40" t="inlineStr"/>
      <c r="Q941" s="40" t="inlineStr"/>
      <c r="R941" s="40" t="inlineStr">
        <is>
          <t>1</t>
        </is>
      </c>
      <c r="S941" s="40" t="inlineStr"/>
      <c r="T941" s="40" t="inlineStr"/>
      <c r="U941" s="40" t="inlineStr"/>
    </row>
    <row r="942">
      <c r="A942" s="38" t="inlineStr">
        <is>
          <t>FINS_PR_942_v1</t>
        </is>
      </c>
      <c r="B942" s="39" t="inlineStr">
        <is>
          <t>Total value of the Guarantees and Commitments outstanding at the end of the reporting period</t>
        </is>
      </c>
      <c r="C942" s="39" t="inlineStr">
        <is>
          <t>Please insert Total value of the Guarantees and Commitments outstanding at the end of the reporting period - RoW</t>
        </is>
      </c>
      <c r="D942" s="39" t="inlineStr">
        <is>
          <t>FI Services - Guarantees and commitments</t>
        </is>
      </c>
      <c r="E942" s="39" t="inlineStr">
        <is>
          <t>Prudential</t>
        </is>
      </c>
      <c r="F942" s="39" t="b">
        <v>0</v>
      </c>
      <c r="G942" s="39" t="inlineStr">
        <is>
          <t>FINS_PR_793 = "Yes"</t>
        </is>
      </c>
      <c r="H942" s="39" t="inlineStr">
        <is>
          <t>“Guarantees and Commitments” (FINS_PR_793) is “Yes”</t>
        </is>
      </c>
      <c r="I942" s="39" t="inlineStr">
        <is>
          <t>Conditional</t>
        </is>
      </c>
      <c r="J942" s="39" t="inlineStr">
        <is>
          <t>array</t>
        </is>
      </c>
      <c r="K942" s="39" t="inlineStr">
        <is>
          <t>number</t>
        </is>
      </c>
      <c r="L942" s="39" t="inlineStr">
        <is>
          <t>currency</t>
        </is>
      </c>
      <c r="M942" s="39" t="inlineStr"/>
      <c r="N942" s="39" t="inlineStr">
        <is>
          <t>492</t>
        </is>
      </c>
      <c r="O942" s="39" t="inlineStr">
        <is>
          <t>0</t>
        </is>
      </c>
      <c r="P942" s="39" t="inlineStr"/>
      <c r="Q942" s="39" t="inlineStr"/>
      <c r="R942" s="39" t="inlineStr">
        <is>
          <t>1</t>
        </is>
      </c>
      <c r="S942" s="39" t="inlineStr"/>
      <c r="T942" s="39" t="inlineStr"/>
      <c r="U942" s="39" t="inlineStr"/>
    </row>
    <row r="943">
      <c r="A943" s="26" t="inlineStr">
        <is>
          <t>FINS_PR_943_v1</t>
        </is>
      </c>
      <c r="B943" s="40" t="inlineStr">
        <is>
          <t>Name of Client</t>
        </is>
      </c>
      <c r="C943" s="40" t="inlineStr">
        <is>
          <t>Details on Guarantees and Commitments outstanding at the end of the reporting period - Name of Client</t>
        </is>
      </c>
      <c r="D943" s="40" t="inlineStr">
        <is>
          <t>FI Services - Guarantees and commitments</t>
        </is>
      </c>
      <c r="E943" s="40" t="inlineStr">
        <is>
          <t>Prudential</t>
        </is>
      </c>
      <c r="F943" s="40" t="b">
        <v>0</v>
      </c>
      <c r="G943" s="40" t="inlineStr">
        <is>
          <t>OR(FINS_PR_937 &gt; 0, FINS_PR_938 &gt; 0, FINS_PR_939 &gt; 0)</t>
        </is>
      </c>
      <c r="H943" s="40" t="inlineStr">
        <is>
          <t>At least one of these conditions must be met: “Total number of Guarantees and Commitments outstanding at the end of the reporting period” (FINS_PR_937) is greater than “0”; or “Total number of Guarantees and Commitments outstanding at the end of the reporting period” (FINS_PR_938) is greater than “0”; or “Total number of Guarantees and Commitments outstanding at the end of the reporting period” (FINS_PR_939) is greater than “0”</t>
        </is>
      </c>
      <c r="I943" s="40" t="inlineStr">
        <is>
          <t>Conditional</t>
        </is>
      </c>
      <c r="J943" s="40" t="inlineStr">
        <is>
          <t>array</t>
        </is>
      </c>
      <c r="K943" s="40" t="inlineStr">
        <is>
          <t>string</t>
        </is>
      </c>
      <c r="L943" s="40" t="inlineStr"/>
      <c r="M943" s="40" t="inlineStr"/>
      <c r="N943" s="40" t="inlineStr">
        <is>
          <t>detail</t>
        </is>
      </c>
      <c r="O943" s="40" t="inlineStr"/>
      <c r="P943" s="40" t="inlineStr"/>
      <c r="Q943" s="40" t="inlineStr">
        <is>
          <t>1</t>
        </is>
      </c>
      <c r="R943" s="40" t="inlineStr">
        <is>
          <t>200</t>
        </is>
      </c>
      <c r="S943" s="40" t="inlineStr"/>
      <c r="T943" s="40" t="inlineStr"/>
      <c r="U943" s="40" t="inlineStr"/>
    </row>
    <row r="944">
      <c r="A944" s="38" t="inlineStr">
        <is>
          <t>FINS_PR_944_v1</t>
        </is>
      </c>
      <c r="B944" s="39" t="inlineStr">
        <is>
          <t>Type of guarantee or commitment</t>
        </is>
      </c>
      <c r="C944" s="39" t="inlineStr">
        <is>
          <t>Details on Guarantees and Commitments outstanding at the end of the reporting period - Type of guarantee or commitment</t>
        </is>
      </c>
      <c r="D944" s="39" t="inlineStr">
        <is>
          <t>FI Services - Guarantees and commitments</t>
        </is>
      </c>
      <c r="E944" s="39" t="inlineStr">
        <is>
          <t>Prudential</t>
        </is>
      </c>
      <c r="F944" s="39" t="b">
        <v>0</v>
      </c>
      <c r="G944" s="39" t="inlineStr">
        <is>
          <t>OR(FINS_PR_937 &gt; 0, FINS_PR_938 &gt; 0, FINS_PR_939 &gt; 0)</t>
        </is>
      </c>
      <c r="H944" s="39" t="inlineStr">
        <is>
          <t>At least one of these conditions must be met: “Total number of Guarantees and Commitments outstanding at the end of the reporting period” (FINS_PR_937) is greater than “0”; or “Total number of Guarantees and Commitments outstanding at the end of the reporting period” (FINS_PR_938) is greater than “0”; or “Total number of Guarantees and Commitments outstanding at the end of the reporting period” (FINS_PR_939) is greater than “0”</t>
        </is>
      </c>
      <c r="I944" s="39" t="inlineStr">
        <is>
          <t>Conditional</t>
        </is>
      </c>
      <c r="J944" s="39" t="inlineStr">
        <is>
          <t>array</t>
        </is>
      </c>
      <c r="K944" s="39" t="inlineStr">
        <is>
          <t>string</t>
        </is>
      </c>
      <c r="L944" s="39" t="inlineStr">
        <is>
          <t>enum-list</t>
        </is>
      </c>
      <c r="M944" s="39" t="inlineStr">
        <is>
          <t>Letters of credit | Loan Guarantees | Credit Facilities | Lease guarantees | Other</t>
        </is>
      </c>
      <c r="N944" s="39" t="inlineStr">
        <is>
          <t>Other</t>
        </is>
      </c>
      <c r="O944" s="39" t="inlineStr"/>
      <c r="P944" s="39" t="inlineStr"/>
      <c r="Q944" s="39" t="inlineStr">
        <is>
          <t>1</t>
        </is>
      </c>
      <c r="R944" s="39" t="inlineStr">
        <is>
          <t>200</t>
        </is>
      </c>
      <c r="S944" s="39" t="inlineStr"/>
      <c r="T944" s="39" t="inlineStr"/>
      <c r="U944" s="39" t="b">
        <v>0</v>
      </c>
    </row>
    <row r="945">
      <c r="A945" s="26" t="inlineStr">
        <is>
          <t>FINS_PR_945_v1</t>
        </is>
      </c>
      <c r="B945" s="40" t="inlineStr">
        <is>
          <t>Value of Guarantee or Commitment (in Rep. Currency)</t>
        </is>
      </c>
      <c r="C945" s="40" t="inlineStr">
        <is>
          <t>Details on Guarantees and Commitments outstanding at the end of the reporting period - Value of Guarantee or Commitment (in Rep. Currency)</t>
        </is>
      </c>
      <c r="D945" s="40" t="inlineStr">
        <is>
          <t>FI Services - Guarantees and commitments</t>
        </is>
      </c>
      <c r="E945" s="40" t="inlineStr">
        <is>
          <t>Prudential</t>
        </is>
      </c>
      <c r="F945" s="40" t="b">
        <v>0</v>
      </c>
      <c r="G945" s="40" t="inlineStr">
        <is>
          <t>OR(FINS_PR_937 &gt; 0, FINS_PR_938 &gt; 0, FINS_PR_939 &gt; 0)</t>
        </is>
      </c>
      <c r="H945" s="40" t="inlineStr">
        <is>
          <t>At least one of these conditions must be met: “Total number of Guarantees and Commitments outstanding at the end of the reporting period” (FINS_PR_937) is greater than “0”; or “Total number of Guarantees and Commitments outstanding at the end of the reporting period” (FINS_PR_938) is greater than “0”; or “Total number of Guarantees and Commitments outstanding at the end of the reporting period” (FINS_PR_939) is greater than “0”</t>
        </is>
      </c>
      <c r="I945" s="40" t="inlineStr">
        <is>
          <t>Conditional</t>
        </is>
      </c>
      <c r="J945" s="40" t="inlineStr">
        <is>
          <t>array</t>
        </is>
      </c>
      <c r="K945" s="40" t="inlineStr">
        <is>
          <t>number</t>
        </is>
      </c>
      <c r="L945" s="40" t="inlineStr"/>
      <c r="M945" s="40" t="inlineStr"/>
      <c r="N945" s="40" t="inlineStr">
        <is>
          <t>493</t>
        </is>
      </c>
      <c r="O945" s="40" t="inlineStr">
        <is>
          <t>0</t>
        </is>
      </c>
      <c r="P945" s="40" t="inlineStr"/>
      <c r="Q945" s="40" t="inlineStr">
        <is>
          <t>1</t>
        </is>
      </c>
      <c r="R945" s="40" t="inlineStr">
        <is>
          <t>200</t>
        </is>
      </c>
      <c r="S945" s="40" t="inlineStr"/>
      <c r="T945" s="40" t="inlineStr"/>
      <c r="U945" s="40" t="inlineStr"/>
    </row>
    <row r="946">
      <c r="A946" s="38" t="inlineStr">
        <is>
          <t>FINS_PR_946_v1</t>
        </is>
      </c>
      <c r="B946" s="39" t="inlineStr">
        <is>
          <t>Number of transactions</t>
        </is>
      </c>
      <c r="C946" s="39" t="inlineStr">
        <is>
          <t>Details by Money Market instruments undertaken during the reporting period - Number of transactions</t>
        </is>
      </c>
      <c r="D946" s="39" t="inlineStr">
        <is>
          <t>FI Services - Trading for own account or for account of customers</t>
        </is>
      </c>
      <c r="E946" s="39" t="inlineStr">
        <is>
          <t>Prudential</t>
        </is>
      </c>
      <c r="F946" s="39" t="b">
        <v>0</v>
      </c>
      <c r="G946" s="39" t="inlineStr">
        <is>
          <t>FINS_PR_794 = "Yes"</t>
        </is>
      </c>
      <c r="H946" s="39" t="inlineStr">
        <is>
          <t>“Trading for own account or for account of customers” (FINS_PR_794) is “Yes”</t>
        </is>
      </c>
      <c r="I946" s="39" t="inlineStr">
        <is>
          <t>Conditional</t>
        </is>
      </c>
      <c r="J946" s="39" t="inlineStr">
        <is>
          <t>array</t>
        </is>
      </c>
      <c r="K946" s="39" t="inlineStr">
        <is>
          <t>integer</t>
        </is>
      </c>
      <c r="L946" s="39" t="inlineStr"/>
      <c r="M946" s="39" t="inlineStr"/>
      <c r="N946" s="39" t="inlineStr">
        <is>
          <t>494</t>
        </is>
      </c>
      <c r="O946" s="39" t="inlineStr">
        <is>
          <t>0</t>
        </is>
      </c>
      <c r="P946" s="39" t="inlineStr"/>
      <c r="Q946" s="39" t="inlineStr"/>
      <c r="R946" s="39" t="inlineStr"/>
      <c r="S946" s="39" t="inlineStr"/>
      <c r="T946" s="39" t="inlineStr"/>
      <c r="U946" s="39" t="inlineStr"/>
    </row>
    <row r="947">
      <c r="A947" s="26" t="inlineStr">
        <is>
          <t>FINS_PR_947_v1</t>
        </is>
      </c>
      <c r="B947" s="40" t="inlineStr">
        <is>
          <t>Value transacted (in reporting currency)</t>
        </is>
      </c>
      <c r="C947" s="40" t="inlineStr">
        <is>
          <t>Details by Money Market instruments undertaken during the reporting period - Value transacted (in reporting currency)</t>
        </is>
      </c>
      <c r="D947" s="40" t="inlineStr">
        <is>
          <t>FI Services - Trading for own account or for account of customers</t>
        </is>
      </c>
      <c r="E947" s="40" t="inlineStr">
        <is>
          <t>Prudential</t>
        </is>
      </c>
      <c r="F947" s="40" t="b">
        <v>0</v>
      </c>
      <c r="G947" s="40" t="inlineStr">
        <is>
          <t>FINS_PR_794 = "Yes"</t>
        </is>
      </c>
      <c r="H947" s="40" t="inlineStr">
        <is>
          <t>“Trading for own account or for account of customers” (FINS_PR_794) is “Yes”</t>
        </is>
      </c>
      <c r="I947" s="40" t="inlineStr">
        <is>
          <t>Conditional</t>
        </is>
      </c>
      <c r="J947" s="40" t="inlineStr">
        <is>
          <t>array</t>
        </is>
      </c>
      <c r="K947" s="40" t="inlineStr">
        <is>
          <t>number</t>
        </is>
      </c>
      <c r="L947" s="40" t="inlineStr">
        <is>
          <t>currency</t>
        </is>
      </c>
      <c r="M947" s="40" t="inlineStr"/>
      <c r="N947" s="40" t="inlineStr">
        <is>
          <t>495</t>
        </is>
      </c>
      <c r="O947" s="40" t="inlineStr">
        <is>
          <t>0</t>
        </is>
      </c>
      <c r="P947" s="40" t="inlineStr"/>
      <c r="Q947" s="40" t="inlineStr"/>
      <c r="R947" s="40" t="inlineStr"/>
      <c r="S947" s="40" t="inlineStr"/>
      <c r="T947" s="40" t="inlineStr"/>
      <c r="U947" s="40" t="inlineStr"/>
    </row>
    <row r="948">
      <c r="A948" s="38" t="inlineStr">
        <is>
          <t>FINS_PR_948_v1</t>
        </is>
      </c>
      <c r="B948" s="39" t="inlineStr">
        <is>
          <t>Number of transactions</t>
        </is>
      </c>
      <c r="C948" s="39" t="inlineStr">
        <is>
          <t>Details by Foreign exchange undertaken during the reporting period - Number of transactions</t>
        </is>
      </c>
      <c r="D948" s="39" t="inlineStr">
        <is>
          <t>FI Services - Trading for own account or for account of customers</t>
        </is>
      </c>
      <c r="E948" s="39" t="inlineStr">
        <is>
          <t>Prudential</t>
        </is>
      </c>
      <c r="F948" s="39" t="b">
        <v>0</v>
      </c>
      <c r="G948" s="39" t="inlineStr">
        <is>
          <t>FINS_PR_794 = "Yes"</t>
        </is>
      </c>
      <c r="H948" s="39" t="inlineStr">
        <is>
          <t>“Trading for own account or for account of customers” (FINS_PR_794) is “Yes”</t>
        </is>
      </c>
      <c r="I948" s="39" t="inlineStr">
        <is>
          <t>Conditional</t>
        </is>
      </c>
      <c r="J948" s="39" t="inlineStr">
        <is>
          <t>array</t>
        </is>
      </c>
      <c r="K948" s="39" t="inlineStr">
        <is>
          <t>integer</t>
        </is>
      </c>
      <c r="L948" s="39" t="inlineStr"/>
      <c r="M948" s="39" t="inlineStr"/>
      <c r="N948" s="39" t="inlineStr">
        <is>
          <t>496</t>
        </is>
      </c>
      <c r="O948" s="39" t="inlineStr">
        <is>
          <t>0</t>
        </is>
      </c>
      <c r="P948" s="39" t="inlineStr"/>
      <c r="Q948" s="39" t="inlineStr"/>
      <c r="R948" s="39" t="inlineStr"/>
      <c r="S948" s="39" t="inlineStr"/>
      <c r="T948" s="39" t="inlineStr"/>
      <c r="U948" s="39" t="inlineStr"/>
    </row>
    <row r="949">
      <c r="A949" s="26" t="inlineStr">
        <is>
          <t>FINS_PR_949_v1</t>
        </is>
      </c>
      <c r="B949" s="40" t="inlineStr">
        <is>
          <t>Value transacted (in reporting currency)</t>
        </is>
      </c>
      <c r="C949" s="40" t="inlineStr">
        <is>
          <t>Details by Foreign exchange undertaken during the reporting period - Value transacted (in reporting currency)</t>
        </is>
      </c>
      <c r="D949" s="40" t="inlineStr">
        <is>
          <t>FI Services - Trading for own account or for account of customers</t>
        </is>
      </c>
      <c r="E949" s="40" t="inlineStr">
        <is>
          <t>Prudential</t>
        </is>
      </c>
      <c r="F949" s="40" t="b">
        <v>0</v>
      </c>
      <c r="G949" s="40" t="inlineStr">
        <is>
          <t>FINS_PR_794 = "Yes"</t>
        </is>
      </c>
      <c r="H949" s="40" t="inlineStr">
        <is>
          <t>“Trading for own account or for account of customers” (FINS_PR_794) is “Yes”</t>
        </is>
      </c>
      <c r="I949" s="40" t="inlineStr">
        <is>
          <t>Conditional</t>
        </is>
      </c>
      <c r="J949" s="40" t="inlineStr">
        <is>
          <t>array</t>
        </is>
      </c>
      <c r="K949" s="40" t="inlineStr">
        <is>
          <t>number</t>
        </is>
      </c>
      <c r="L949" s="40" t="inlineStr">
        <is>
          <t>currency</t>
        </is>
      </c>
      <c r="M949" s="40" t="inlineStr"/>
      <c r="N949" s="40" t="inlineStr">
        <is>
          <t>497</t>
        </is>
      </c>
      <c r="O949" s="40" t="inlineStr">
        <is>
          <t>0</t>
        </is>
      </c>
      <c r="P949" s="40" t="inlineStr"/>
      <c r="Q949" s="40" t="inlineStr"/>
      <c r="R949" s="40" t="inlineStr"/>
      <c r="S949" s="40" t="inlineStr"/>
      <c r="T949" s="40" t="inlineStr"/>
      <c r="U949" s="40" t="inlineStr"/>
    </row>
    <row r="950">
      <c r="A950" s="38" t="inlineStr">
        <is>
          <t>FINS_PR_950_v1</t>
        </is>
      </c>
      <c r="B950" s="39" t="inlineStr">
        <is>
          <t>Number of transactions</t>
        </is>
      </c>
      <c r="C950" s="39" t="inlineStr">
        <is>
          <t>Details by Financial futures and options undertaken during the reporting period - Number of transactions</t>
        </is>
      </c>
      <c r="D950" s="39" t="inlineStr">
        <is>
          <t>FI Services - Trading for own account or for account of customers</t>
        </is>
      </c>
      <c r="E950" s="39" t="inlineStr">
        <is>
          <t>Prudential</t>
        </is>
      </c>
      <c r="F950" s="39" t="b">
        <v>0</v>
      </c>
      <c r="G950" s="39" t="inlineStr">
        <is>
          <t>FINS_PR_794 = "Yes"</t>
        </is>
      </c>
      <c r="H950" s="39" t="inlineStr">
        <is>
          <t>“Trading for own account or for account of customers” (FINS_PR_794) is “Yes”</t>
        </is>
      </c>
      <c r="I950" s="39" t="inlineStr">
        <is>
          <t>Conditional</t>
        </is>
      </c>
      <c r="J950" s="39" t="inlineStr">
        <is>
          <t>array</t>
        </is>
      </c>
      <c r="K950" s="39" t="inlineStr">
        <is>
          <t>integer</t>
        </is>
      </c>
      <c r="L950" s="39" t="inlineStr"/>
      <c r="M950" s="39" t="inlineStr"/>
      <c r="N950" s="39" t="inlineStr">
        <is>
          <t>498</t>
        </is>
      </c>
      <c r="O950" s="39" t="inlineStr">
        <is>
          <t>0</t>
        </is>
      </c>
      <c r="P950" s="39" t="inlineStr"/>
      <c r="Q950" s="39" t="inlineStr"/>
      <c r="R950" s="39" t="inlineStr"/>
      <c r="S950" s="39" t="inlineStr"/>
      <c r="T950" s="39" t="inlineStr"/>
      <c r="U950" s="39" t="inlineStr"/>
    </row>
    <row r="951">
      <c r="A951" s="26" t="inlineStr">
        <is>
          <t>FINS_PR_951_v1</t>
        </is>
      </c>
      <c r="B951" s="40" t="inlineStr">
        <is>
          <t>Value transacted (in reporting currency)</t>
        </is>
      </c>
      <c r="C951" s="40" t="inlineStr">
        <is>
          <t>Details by Financial futures and options undertaken during the reporting period - Value transacted (in reporting currency)</t>
        </is>
      </c>
      <c r="D951" s="40" t="inlineStr">
        <is>
          <t>FI Services - Trading for own account or for account of customers</t>
        </is>
      </c>
      <c r="E951" s="40" t="inlineStr">
        <is>
          <t>Prudential</t>
        </is>
      </c>
      <c r="F951" s="40" t="b">
        <v>0</v>
      </c>
      <c r="G951" s="40" t="inlineStr">
        <is>
          <t>FINS_PR_794 = "Yes"</t>
        </is>
      </c>
      <c r="H951" s="40" t="inlineStr">
        <is>
          <t>“Trading for own account or for account of customers” (FINS_PR_794) is “Yes”</t>
        </is>
      </c>
      <c r="I951" s="40" t="inlineStr">
        <is>
          <t>Conditional</t>
        </is>
      </c>
      <c r="J951" s="40" t="inlineStr">
        <is>
          <t>array</t>
        </is>
      </c>
      <c r="K951" s="40" t="inlineStr">
        <is>
          <t>number</t>
        </is>
      </c>
      <c r="L951" s="40" t="inlineStr">
        <is>
          <t>currency</t>
        </is>
      </c>
      <c r="M951" s="40" t="inlineStr"/>
      <c r="N951" s="40" t="inlineStr">
        <is>
          <t>499</t>
        </is>
      </c>
      <c r="O951" s="40" t="inlineStr">
        <is>
          <t>0</t>
        </is>
      </c>
      <c r="P951" s="40" t="inlineStr"/>
      <c r="Q951" s="40" t="inlineStr"/>
      <c r="R951" s="40" t="inlineStr"/>
      <c r="S951" s="40" t="inlineStr"/>
      <c r="T951" s="40" t="inlineStr"/>
      <c r="U951" s="40" t="inlineStr"/>
    </row>
    <row r="952">
      <c r="A952" s="38" t="inlineStr">
        <is>
          <t>FINS_PR_952_v1</t>
        </is>
      </c>
      <c r="B952" s="39" t="inlineStr">
        <is>
          <t>Number of transactions</t>
        </is>
      </c>
      <c r="C952" s="39" t="inlineStr">
        <is>
          <t>Details by Exchange and interest rate instruments undertaken during the reporting period - Number of transactions</t>
        </is>
      </c>
      <c r="D952" s="39" t="inlineStr">
        <is>
          <t>FI Services - Trading for own account or for account of customers</t>
        </is>
      </c>
      <c r="E952" s="39" t="inlineStr">
        <is>
          <t>Prudential</t>
        </is>
      </c>
      <c r="F952" s="39" t="b">
        <v>0</v>
      </c>
      <c r="G952" s="39" t="inlineStr">
        <is>
          <t>FINS_PR_794 = "Yes"</t>
        </is>
      </c>
      <c r="H952" s="39" t="inlineStr">
        <is>
          <t>“Trading for own account or for account of customers” (FINS_PR_794) is “Yes”</t>
        </is>
      </c>
      <c r="I952" s="39" t="inlineStr">
        <is>
          <t>Conditional</t>
        </is>
      </c>
      <c r="J952" s="39" t="inlineStr">
        <is>
          <t>array</t>
        </is>
      </c>
      <c r="K952" s="39" t="inlineStr">
        <is>
          <t>integer</t>
        </is>
      </c>
      <c r="L952" s="39" t="inlineStr"/>
      <c r="M952" s="39" t="inlineStr"/>
      <c r="N952" s="39" t="inlineStr">
        <is>
          <t>500</t>
        </is>
      </c>
      <c r="O952" s="39" t="inlineStr">
        <is>
          <t>0</t>
        </is>
      </c>
      <c r="P952" s="39" t="inlineStr"/>
      <c r="Q952" s="39" t="inlineStr"/>
      <c r="R952" s="39" t="inlineStr"/>
      <c r="S952" s="39" t="inlineStr"/>
      <c r="T952" s="39" t="inlineStr"/>
      <c r="U952" s="39" t="inlineStr"/>
    </row>
    <row r="953">
      <c r="A953" s="26" t="inlineStr">
        <is>
          <t>FINS_PR_953_v1</t>
        </is>
      </c>
      <c r="B953" s="40" t="inlineStr">
        <is>
          <t>Value transacted (in reporting currency)</t>
        </is>
      </c>
      <c r="C953" s="40" t="inlineStr">
        <is>
          <t>Details by Exchange and interest rate instruments undertaken during the reporting period - Value transacted (in reporting currency)</t>
        </is>
      </c>
      <c r="D953" s="40" t="inlineStr">
        <is>
          <t>FI Services - Trading for own account or for account of customers</t>
        </is>
      </c>
      <c r="E953" s="40" t="inlineStr">
        <is>
          <t>Prudential</t>
        </is>
      </c>
      <c r="F953" s="40" t="b">
        <v>0</v>
      </c>
      <c r="G953" s="40" t="inlineStr">
        <is>
          <t>FINS_PR_794 = "Yes"</t>
        </is>
      </c>
      <c r="H953" s="40" t="inlineStr">
        <is>
          <t>“Trading for own account or for account of customers” (FINS_PR_794) is “Yes”</t>
        </is>
      </c>
      <c r="I953" s="40" t="inlineStr">
        <is>
          <t>Conditional</t>
        </is>
      </c>
      <c r="J953" s="40" t="inlineStr">
        <is>
          <t>array</t>
        </is>
      </c>
      <c r="K953" s="40" t="inlineStr">
        <is>
          <t>number</t>
        </is>
      </c>
      <c r="L953" s="40" t="inlineStr">
        <is>
          <t>currency</t>
        </is>
      </c>
      <c r="M953" s="40" t="inlineStr"/>
      <c r="N953" s="40" t="inlineStr">
        <is>
          <t>501</t>
        </is>
      </c>
      <c r="O953" s="40" t="inlineStr">
        <is>
          <t>0</t>
        </is>
      </c>
      <c r="P953" s="40" t="inlineStr"/>
      <c r="Q953" s="40" t="inlineStr"/>
      <c r="R953" s="40" t="inlineStr"/>
      <c r="S953" s="40" t="inlineStr"/>
      <c r="T953" s="40" t="inlineStr"/>
      <c r="U953" s="40" t="inlineStr"/>
    </row>
    <row r="954">
      <c r="A954" s="38" t="inlineStr">
        <is>
          <t>FINS_PR_954_v1</t>
        </is>
      </c>
      <c r="B954" s="39" t="inlineStr">
        <is>
          <t>Number of transactions</t>
        </is>
      </c>
      <c r="C954" s="39" t="inlineStr">
        <is>
          <t>Details by Transferable securities undertaken during the reporting period - Number of transactions</t>
        </is>
      </c>
      <c r="D954" s="39" t="inlineStr">
        <is>
          <t>FI Services - Trading for own account or for account of customers</t>
        </is>
      </c>
      <c r="E954" s="39" t="inlineStr">
        <is>
          <t>Prudential</t>
        </is>
      </c>
      <c r="F954" s="39" t="b">
        <v>0</v>
      </c>
      <c r="G954" s="39" t="inlineStr">
        <is>
          <t>FINS_PR_794 = "Yes"</t>
        </is>
      </c>
      <c r="H954" s="39" t="inlineStr">
        <is>
          <t>“Trading for own account or for account of customers” (FINS_PR_794) is “Yes”</t>
        </is>
      </c>
      <c r="I954" s="39" t="inlineStr">
        <is>
          <t>Conditional</t>
        </is>
      </c>
      <c r="J954" s="39" t="inlineStr">
        <is>
          <t>array</t>
        </is>
      </c>
      <c r="K954" s="39" t="inlineStr">
        <is>
          <t>integer</t>
        </is>
      </c>
      <c r="L954" s="39" t="inlineStr"/>
      <c r="M954" s="39" t="inlineStr"/>
      <c r="N954" s="39" t="inlineStr">
        <is>
          <t>502</t>
        </is>
      </c>
      <c r="O954" s="39" t="inlineStr">
        <is>
          <t>0</t>
        </is>
      </c>
      <c r="P954" s="39" t="inlineStr"/>
      <c r="Q954" s="39" t="inlineStr"/>
      <c r="R954" s="39" t="inlineStr"/>
      <c r="S954" s="39" t="inlineStr"/>
      <c r="T954" s="39" t="inlineStr"/>
      <c r="U954" s="39" t="inlineStr"/>
    </row>
    <row r="955">
      <c r="A955" s="26" t="inlineStr">
        <is>
          <t>FINS_PR_955_v1</t>
        </is>
      </c>
      <c r="B955" s="40" t="inlineStr">
        <is>
          <t>Value transacted (in reporting currency)</t>
        </is>
      </c>
      <c r="C955" s="40" t="inlineStr">
        <is>
          <t>Details by Transferable securities undertaken during the reporting period - Value transacted (in reporting currency)</t>
        </is>
      </c>
      <c r="D955" s="40" t="inlineStr">
        <is>
          <t>FI Services - Trading for own account or for account of customers</t>
        </is>
      </c>
      <c r="E955" s="40" t="inlineStr">
        <is>
          <t>Prudential</t>
        </is>
      </c>
      <c r="F955" s="40" t="b">
        <v>0</v>
      </c>
      <c r="G955" s="40" t="inlineStr">
        <is>
          <t>FINS_PR_794 = "Yes"</t>
        </is>
      </c>
      <c r="H955" s="40" t="inlineStr">
        <is>
          <t>“Trading for own account or for account of customers” (FINS_PR_794) is “Yes”</t>
        </is>
      </c>
      <c r="I955" s="40" t="inlineStr">
        <is>
          <t>Conditional</t>
        </is>
      </c>
      <c r="J955" s="40" t="inlineStr">
        <is>
          <t>array</t>
        </is>
      </c>
      <c r="K955" s="40" t="inlineStr">
        <is>
          <t>number</t>
        </is>
      </c>
      <c r="L955" s="40" t="inlineStr">
        <is>
          <t>currency</t>
        </is>
      </c>
      <c r="M955" s="40" t="inlineStr"/>
      <c r="N955" s="40" t="inlineStr">
        <is>
          <t>503</t>
        </is>
      </c>
      <c r="O955" s="40" t="inlineStr">
        <is>
          <t>0</t>
        </is>
      </c>
      <c r="P955" s="40" t="inlineStr"/>
      <c r="Q955" s="40" t="inlineStr"/>
      <c r="R955" s="40" t="inlineStr"/>
      <c r="S955" s="40" t="inlineStr"/>
      <c r="T955" s="40" t="inlineStr"/>
      <c r="U955" s="40" t="inlineStr"/>
    </row>
    <row r="956">
      <c r="A956" s="38" t="inlineStr">
        <is>
          <t>FINS_PR_956_v1</t>
        </is>
      </c>
      <c r="B956" s="39" t="inlineStr">
        <is>
          <t>Number of transactions</t>
        </is>
      </c>
      <c r="C956" s="39" t="inlineStr">
        <is>
          <t>Details by Other undertaken during the reporting period - Number of transactions</t>
        </is>
      </c>
      <c r="D956" s="39" t="inlineStr">
        <is>
          <t>FI Services - Trading for own account or for account of customers</t>
        </is>
      </c>
      <c r="E956" s="39" t="inlineStr">
        <is>
          <t>Prudential</t>
        </is>
      </c>
      <c r="F956" s="39" t="b">
        <v>0</v>
      </c>
      <c r="G956" s="39" t="inlineStr">
        <is>
          <t>FINS_PR_794 = "Yes"</t>
        </is>
      </c>
      <c r="H956" s="39" t="inlineStr">
        <is>
          <t>“Trading for own account or for account of customers” (FINS_PR_794) is “Yes”</t>
        </is>
      </c>
      <c r="I956" s="39" t="inlineStr">
        <is>
          <t>Conditional</t>
        </is>
      </c>
      <c r="J956" s="39" t="inlineStr">
        <is>
          <t>array</t>
        </is>
      </c>
      <c r="K956" s="39" t="inlineStr">
        <is>
          <t>integer</t>
        </is>
      </c>
      <c r="L956" s="39" t="inlineStr"/>
      <c r="M956" s="39" t="inlineStr"/>
      <c r="N956" s="39" t="inlineStr">
        <is>
          <t>504</t>
        </is>
      </c>
      <c r="O956" s="39" t="inlineStr">
        <is>
          <t>0</t>
        </is>
      </c>
      <c r="P956" s="39" t="inlineStr"/>
      <c r="Q956" s="39" t="inlineStr"/>
      <c r="R956" s="39" t="inlineStr"/>
      <c r="S956" s="39" t="inlineStr"/>
      <c r="T956" s="39" t="inlineStr"/>
      <c r="U956" s="39" t="inlineStr"/>
    </row>
    <row r="957">
      <c r="A957" s="26" t="inlineStr">
        <is>
          <t>FINS_PR_957_v1</t>
        </is>
      </c>
      <c r="B957" s="40" t="inlineStr">
        <is>
          <t>Value transacted (in reporting currency)</t>
        </is>
      </c>
      <c r="C957" s="40" t="inlineStr">
        <is>
          <t>Details by Other undertaken during the reporting period - Value transacted (in reporting currency)</t>
        </is>
      </c>
      <c r="D957" s="40" t="inlineStr">
        <is>
          <t>FI Services - Trading for own account or for account of customers</t>
        </is>
      </c>
      <c r="E957" s="40" t="inlineStr">
        <is>
          <t>Prudential</t>
        </is>
      </c>
      <c r="F957" s="40" t="b">
        <v>0</v>
      </c>
      <c r="G957" s="40" t="inlineStr">
        <is>
          <t>FINS_PR_794 = "Yes"</t>
        </is>
      </c>
      <c r="H957" s="40" t="inlineStr">
        <is>
          <t>“Trading for own account or for account of customers” (FINS_PR_794) is “Yes”</t>
        </is>
      </c>
      <c r="I957" s="40" t="inlineStr">
        <is>
          <t>Conditional</t>
        </is>
      </c>
      <c r="J957" s="40" t="inlineStr">
        <is>
          <t>array</t>
        </is>
      </c>
      <c r="K957" s="40" t="inlineStr">
        <is>
          <t>number</t>
        </is>
      </c>
      <c r="L957" s="40" t="inlineStr">
        <is>
          <t>currency</t>
        </is>
      </c>
      <c r="M957" s="40" t="inlineStr"/>
      <c r="N957" s="40" t="inlineStr">
        <is>
          <t>505</t>
        </is>
      </c>
      <c r="O957" s="40" t="inlineStr">
        <is>
          <t>0</t>
        </is>
      </c>
      <c r="P957" s="40" t="inlineStr"/>
      <c r="Q957" s="40" t="inlineStr"/>
      <c r="R957" s="40" t="inlineStr"/>
      <c r="S957" s="40" t="inlineStr"/>
      <c r="T957" s="40" t="inlineStr"/>
      <c r="U957" s="40" t="inlineStr"/>
    </row>
    <row r="958">
      <c r="A958" s="38" t="inlineStr">
        <is>
          <t>FINS_PR_958_v1</t>
        </is>
      </c>
      <c r="B958" s="39" t="inlineStr">
        <is>
          <t>Kindly provide details regarding other activities undertaken</t>
        </is>
      </c>
      <c r="C958" s="39" t="inlineStr">
        <is>
          <t>Details of other activities undertaken by the LH</t>
        </is>
      </c>
      <c r="D958" s="39" t="inlineStr">
        <is>
          <t>FI Services - Trading for own account or for account of customers</t>
        </is>
      </c>
      <c r="E958" s="39" t="inlineStr">
        <is>
          <t>Prudential</t>
        </is>
      </c>
      <c r="F958" s="39" t="b">
        <v>0</v>
      </c>
      <c r="G958" s="39" t="inlineStr">
        <is>
          <t>FINS_PR_794 = "Yes"</t>
        </is>
      </c>
      <c r="H958" s="39" t="inlineStr">
        <is>
          <t>“Trading for own account or for account of customers” (FINS_PR_794) is “Yes”</t>
        </is>
      </c>
      <c r="I958" s="39" t="inlineStr">
        <is>
          <t>Conditional</t>
        </is>
      </c>
      <c r="J958" s="39" t="inlineStr">
        <is>
          <t>array</t>
        </is>
      </c>
      <c r="K958" s="39" t="inlineStr">
        <is>
          <t>string</t>
        </is>
      </c>
      <c r="L958" s="39" t="inlineStr"/>
      <c r="M958" s="39" t="inlineStr"/>
      <c r="N958" s="39" t="inlineStr">
        <is>
          <t>Other details</t>
        </is>
      </c>
      <c r="O958" s="39" t="inlineStr"/>
      <c r="P958" s="39" t="inlineStr"/>
      <c r="Q958" s="39" t="inlineStr"/>
      <c r="R958" s="39" t="inlineStr"/>
      <c r="S958" s="39" t="inlineStr"/>
      <c r="T958" s="39" t="inlineStr"/>
      <c r="U958" s="39" t="inlineStr"/>
    </row>
    <row r="959">
      <c r="A959" s="26" t="inlineStr">
        <is>
          <t>FINS_PR_959_v1</t>
        </is>
      </c>
      <c r="B959" s="40" t="inlineStr">
        <is>
          <t>Number of transactions carried out by the institution during the reporting period</t>
        </is>
      </c>
      <c r="C959" s="40" t="inlineStr">
        <is>
          <t>Please insert the Number of transactions carried out by the institution during the reporting period</t>
        </is>
      </c>
      <c r="D959" s="40" t="inlineStr">
        <is>
          <t>FI Services - Money Broking</t>
        </is>
      </c>
      <c r="E959" s="40" t="inlineStr">
        <is>
          <t>Prudential</t>
        </is>
      </c>
      <c r="F959" s="40" t="b">
        <v>0</v>
      </c>
      <c r="G959" s="40" t="inlineStr">
        <is>
          <t>FINS_PR_796 = "Yes"</t>
        </is>
      </c>
      <c r="H959" s="40" t="inlineStr">
        <is>
          <t>“Money broking” (FINS_PR_796) is “Yes”</t>
        </is>
      </c>
      <c r="I959" s="40" t="inlineStr">
        <is>
          <t>Conditional</t>
        </is>
      </c>
      <c r="J959" s="40" t="inlineStr">
        <is>
          <t>integer</t>
        </is>
      </c>
      <c r="K959" s="40" t="inlineStr"/>
      <c r="L959" s="40" t="inlineStr"/>
      <c r="M959" s="40" t="inlineStr"/>
      <c r="N959" s="40" t="inlineStr">
        <is>
          <t>506</t>
        </is>
      </c>
      <c r="O959" s="40" t="inlineStr">
        <is>
          <t>0</t>
        </is>
      </c>
      <c r="P959" s="40" t="inlineStr"/>
      <c r="Q959" s="40" t="inlineStr"/>
      <c r="R959" s="40" t="inlineStr"/>
      <c r="S959" s="40" t="inlineStr"/>
      <c r="T959" s="40" t="inlineStr"/>
      <c r="U959" s="40" t="inlineStr"/>
    </row>
    <row r="960">
      <c r="A960" s="38" t="inlineStr">
        <is>
          <t>FINS_PR_960_v1</t>
        </is>
      </c>
      <c r="B960" s="39" t="inlineStr">
        <is>
          <t>Total value of transactions processed during the reporting period (in reporting currency)</t>
        </is>
      </c>
      <c r="C960" s="39" t="inlineStr">
        <is>
          <t>Please insert the Total value of transactions processed during the reporting period (in reporting currency)</t>
        </is>
      </c>
      <c r="D960" s="39" t="inlineStr">
        <is>
          <t>FI Services - Money Broking</t>
        </is>
      </c>
      <c r="E960" s="39" t="inlineStr">
        <is>
          <t>Prudential</t>
        </is>
      </c>
      <c r="F960" s="39" t="b">
        <v>0</v>
      </c>
      <c r="G960" s="39" t="inlineStr">
        <is>
          <t>FINS_PR_796 = "Yes"</t>
        </is>
      </c>
      <c r="H960" s="39" t="inlineStr">
        <is>
          <t>“Money broking” (FINS_PR_796) is “Yes”</t>
        </is>
      </c>
      <c r="I960" s="39" t="inlineStr">
        <is>
          <t>Conditional</t>
        </is>
      </c>
      <c r="J960" s="39" t="inlineStr">
        <is>
          <t>number</t>
        </is>
      </c>
      <c r="K960" s="39" t="inlineStr"/>
      <c r="L960" s="39" t="inlineStr">
        <is>
          <t>currency</t>
        </is>
      </c>
      <c r="M960" s="39" t="inlineStr"/>
      <c r="N960" s="39" t="inlineStr">
        <is>
          <t>507</t>
        </is>
      </c>
      <c r="O960" s="39" t="inlineStr">
        <is>
          <t>0</t>
        </is>
      </c>
      <c r="P960" s="39" t="inlineStr"/>
      <c r="Q960" s="39" t="inlineStr"/>
      <c r="R960" s="39" t="inlineStr"/>
      <c r="S960" s="39" t="inlineStr"/>
      <c r="T960" s="39" t="inlineStr"/>
      <c r="U960" s="39" t="inlineStr"/>
    </row>
    <row r="961">
      <c r="A961" s="26" t="inlineStr">
        <is>
          <t>FINS_PR_961_v1</t>
        </is>
      </c>
      <c r="B961" s="40" t="inlineStr">
        <is>
          <t>Number of transactions</t>
        </is>
      </c>
      <c r="C961" s="40" t="inlineStr">
        <is>
          <t>Details by Bank Deposits undertaken during the reporting period - Number of transactions</t>
        </is>
      </c>
      <c r="D961" s="40" t="inlineStr">
        <is>
          <t>FI Services - Money Broking</t>
        </is>
      </c>
      <c r="E961" s="40" t="inlineStr">
        <is>
          <t>Prudential</t>
        </is>
      </c>
      <c r="F961" s="40" t="b">
        <v>0</v>
      </c>
      <c r="G961" s="40" t="inlineStr">
        <is>
          <t>FINS_PR_796 = "Yes"</t>
        </is>
      </c>
      <c r="H961" s="40" t="inlineStr">
        <is>
          <t>“Money broking” (FINS_PR_796) is “Yes”</t>
        </is>
      </c>
      <c r="I961" s="40" t="inlineStr">
        <is>
          <t>Conditional</t>
        </is>
      </c>
      <c r="J961" s="40" t="inlineStr">
        <is>
          <t>array</t>
        </is>
      </c>
      <c r="K961" s="40" t="inlineStr">
        <is>
          <t>integer</t>
        </is>
      </c>
      <c r="L961" s="40" t="inlineStr"/>
      <c r="M961" s="40" t="inlineStr"/>
      <c r="N961" s="40" t="inlineStr">
        <is>
          <t>508</t>
        </is>
      </c>
      <c r="O961" s="40" t="inlineStr">
        <is>
          <t>0</t>
        </is>
      </c>
      <c r="P961" s="40" t="inlineStr"/>
      <c r="Q961" s="40" t="inlineStr"/>
      <c r="R961" s="40" t="inlineStr"/>
      <c r="S961" s="40" t="inlineStr"/>
      <c r="T961" s="40" t="inlineStr"/>
      <c r="U961" s="40" t="inlineStr"/>
    </row>
    <row r="962">
      <c r="A962" s="38" t="inlineStr">
        <is>
          <t>FINS_PR_962_v1</t>
        </is>
      </c>
      <c r="B962" s="39" t="inlineStr">
        <is>
          <t>Value transacted (in reporting currency)</t>
        </is>
      </c>
      <c r="C962" s="39" t="inlineStr">
        <is>
          <t>Details by Bank Deposits undertaken during the reporting period - Value transacted (in reporting currency)</t>
        </is>
      </c>
      <c r="D962" s="39" t="inlineStr">
        <is>
          <t>FI Services - Money Broking</t>
        </is>
      </c>
      <c r="E962" s="39" t="inlineStr">
        <is>
          <t>Prudential</t>
        </is>
      </c>
      <c r="F962" s="39" t="b">
        <v>0</v>
      </c>
      <c r="G962" s="39" t="inlineStr">
        <is>
          <t>FINS_PR_796 = "Yes"</t>
        </is>
      </c>
      <c r="H962" s="39" t="inlineStr">
        <is>
          <t>“Money broking” (FINS_PR_796) is “Yes”</t>
        </is>
      </c>
      <c r="I962" s="39" t="inlineStr">
        <is>
          <t>Conditional</t>
        </is>
      </c>
      <c r="J962" s="39" t="inlineStr">
        <is>
          <t>array</t>
        </is>
      </c>
      <c r="K962" s="39" t="inlineStr">
        <is>
          <t>number</t>
        </is>
      </c>
      <c r="L962" s="39" t="inlineStr">
        <is>
          <t>currency</t>
        </is>
      </c>
      <c r="M962" s="39" t="inlineStr"/>
      <c r="N962" s="39" t="inlineStr">
        <is>
          <t>509</t>
        </is>
      </c>
      <c r="O962" s="39" t="inlineStr">
        <is>
          <t>0</t>
        </is>
      </c>
      <c r="P962" s="39" t="inlineStr"/>
      <c r="Q962" s="39" t="inlineStr"/>
      <c r="R962" s="39" t="inlineStr"/>
      <c r="S962" s="39" t="inlineStr"/>
      <c r="T962" s="39" t="inlineStr"/>
      <c r="U962" s="39" t="inlineStr"/>
    </row>
    <row r="963">
      <c r="A963" s="26" t="inlineStr">
        <is>
          <t>FINS_PR_963_v1</t>
        </is>
      </c>
      <c r="B963" s="40" t="inlineStr">
        <is>
          <t>Number of transactions</t>
        </is>
      </c>
      <c r="C963" s="40" t="inlineStr">
        <is>
          <t>Details bySpot Foreign Exchange undertaken during the reporting period - Number of transactions</t>
        </is>
      </c>
      <c r="D963" s="40" t="inlineStr">
        <is>
          <t>FI Services - Money Broking</t>
        </is>
      </c>
      <c r="E963" s="40" t="inlineStr">
        <is>
          <t>Prudential</t>
        </is>
      </c>
      <c r="F963" s="40" t="b">
        <v>0</v>
      </c>
      <c r="G963" s="40" t="inlineStr">
        <is>
          <t>FINS_PR_796 = "Yes"</t>
        </is>
      </c>
      <c r="H963" s="40" t="inlineStr">
        <is>
          <t>“Money broking” (FINS_PR_796) is “Yes”</t>
        </is>
      </c>
      <c r="I963" s="40" t="inlineStr">
        <is>
          <t>Conditional</t>
        </is>
      </c>
      <c r="J963" s="40" t="inlineStr">
        <is>
          <t>array</t>
        </is>
      </c>
      <c r="K963" s="40" t="inlineStr">
        <is>
          <t>integer</t>
        </is>
      </c>
      <c r="L963" s="40" t="inlineStr"/>
      <c r="M963" s="40" t="inlineStr"/>
      <c r="N963" s="40" t="inlineStr">
        <is>
          <t>510</t>
        </is>
      </c>
      <c r="O963" s="40" t="inlineStr">
        <is>
          <t>0</t>
        </is>
      </c>
      <c r="P963" s="40" t="inlineStr"/>
      <c r="Q963" s="40" t="inlineStr"/>
      <c r="R963" s="40" t="inlineStr"/>
      <c r="S963" s="40" t="inlineStr"/>
      <c r="T963" s="40" t="inlineStr"/>
      <c r="U963" s="40" t="inlineStr"/>
    </row>
    <row r="964">
      <c r="A964" s="38" t="inlineStr">
        <is>
          <t>FINS_PR_964_v1</t>
        </is>
      </c>
      <c r="B964" s="39" t="inlineStr">
        <is>
          <t>Value transacted (in reporting currency)</t>
        </is>
      </c>
      <c r="C964" s="39" t="inlineStr">
        <is>
          <t>Details by Spot Foreign Exchange undertaken during the reporting period - Value transacted (in reporting currency)</t>
        </is>
      </c>
      <c r="D964" s="39" t="inlineStr">
        <is>
          <t>FI Services - Money Broking</t>
        </is>
      </c>
      <c r="E964" s="39" t="inlineStr">
        <is>
          <t>Prudential</t>
        </is>
      </c>
      <c r="F964" s="39" t="b">
        <v>0</v>
      </c>
      <c r="G964" s="39" t="inlineStr">
        <is>
          <t>FINS_PR_796 = "Yes"</t>
        </is>
      </c>
      <c r="H964" s="39" t="inlineStr">
        <is>
          <t>“Money broking” (FINS_PR_796) is “Yes”</t>
        </is>
      </c>
      <c r="I964" s="39" t="inlineStr">
        <is>
          <t>Conditional</t>
        </is>
      </c>
      <c r="J964" s="39" t="inlineStr">
        <is>
          <t>array</t>
        </is>
      </c>
      <c r="K964" s="39" t="inlineStr">
        <is>
          <t>number</t>
        </is>
      </c>
      <c r="L964" s="39" t="inlineStr">
        <is>
          <t>currency</t>
        </is>
      </c>
      <c r="M964" s="39" t="inlineStr"/>
      <c r="N964" s="39" t="inlineStr">
        <is>
          <t>511</t>
        </is>
      </c>
      <c r="O964" s="39" t="inlineStr">
        <is>
          <t>0</t>
        </is>
      </c>
      <c r="P964" s="39" t="inlineStr"/>
      <c r="Q964" s="39" t="inlineStr"/>
      <c r="R964" s="39" t="inlineStr"/>
      <c r="S964" s="39" t="inlineStr"/>
      <c r="T964" s="39" t="inlineStr"/>
      <c r="U964" s="39" t="inlineStr"/>
    </row>
    <row r="965">
      <c r="A965" s="26" t="inlineStr">
        <is>
          <t>FINS_PR_965_v1</t>
        </is>
      </c>
      <c r="B965" s="40" t="inlineStr">
        <is>
          <t>Number of transactions</t>
        </is>
      </c>
      <c r="C965" s="40" t="inlineStr">
        <is>
          <t>Details by Forward Foreign Exchange undertaken during the reporting period - Number of transactions</t>
        </is>
      </c>
      <c r="D965" s="40" t="inlineStr">
        <is>
          <t>FI Services - Money Broking</t>
        </is>
      </c>
      <c r="E965" s="40" t="inlineStr">
        <is>
          <t>Prudential</t>
        </is>
      </c>
      <c r="F965" s="40" t="b">
        <v>0</v>
      </c>
      <c r="G965" s="40" t="inlineStr">
        <is>
          <t>FINS_PR_796 = "Yes"</t>
        </is>
      </c>
      <c r="H965" s="40" t="inlineStr">
        <is>
          <t>“Money broking” (FINS_PR_796) is “Yes”</t>
        </is>
      </c>
      <c r="I965" s="40" t="inlineStr">
        <is>
          <t>Conditional</t>
        </is>
      </c>
      <c r="J965" s="40" t="inlineStr">
        <is>
          <t>array</t>
        </is>
      </c>
      <c r="K965" s="40" t="inlineStr">
        <is>
          <t>integer</t>
        </is>
      </c>
      <c r="L965" s="40" t="inlineStr"/>
      <c r="M965" s="40" t="inlineStr"/>
      <c r="N965" s="40" t="inlineStr">
        <is>
          <t>512</t>
        </is>
      </c>
      <c r="O965" s="40" t="inlineStr">
        <is>
          <t>0</t>
        </is>
      </c>
      <c r="P965" s="40" t="inlineStr"/>
      <c r="Q965" s="40" t="inlineStr"/>
      <c r="R965" s="40" t="inlineStr"/>
      <c r="S965" s="40" t="inlineStr"/>
      <c r="T965" s="40" t="inlineStr"/>
      <c r="U965" s="40" t="inlineStr"/>
    </row>
    <row r="966">
      <c r="A966" s="38" t="inlineStr">
        <is>
          <t>FINS_PR_966_v1</t>
        </is>
      </c>
      <c r="B966" s="39" t="inlineStr">
        <is>
          <t>Value transacted (in reporting currency)</t>
        </is>
      </c>
      <c r="C966" s="39" t="inlineStr">
        <is>
          <t>Details by Forward Foreign Exchange undertaken during the reporting period - Value transacted (in reporting currency)</t>
        </is>
      </c>
      <c r="D966" s="39" t="inlineStr">
        <is>
          <t>FI Services - Money Broking</t>
        </is>
      </c>
      <c r="E966" s="39" t="inlineStr">
        <is>
          <t>Prudential</t>
        </is>
      </c>
      <c r="F966" s="39" t="b">
        <v>0</v>
      </c>
      <c r="G966" s="39" t="inlineStr">
        <is>
          <t>FINS_PR_796 = "Yes"</t>
        </is>
      </c>
      <c r="H966" s="39" t="inlineStr">
        <is>
          <t>“Money broking” (FINS_PR_796) is “Yes”</t>
        </is>
      </c>
      <c r="I966" s="39" t="inlineStr">
        <is>
          <t>Conditional</t>
        </is>
      </c>
      <c r="J966" s="39" t="inlineStr">
        <is>
          <t>array</t>
        </is>
      </c>
      <c r="K966" s="39" t="inlineStr">
        <is>
          <t>number</t>
        </is>
      </c>
      <c r="L966" s="39" t="inlineStr">
        <is>
          <t>currency</t>
        </is>
      </c>
      <c r="M966" s="39" t="inlineStr"/>
      <c r="N966" s="39" t="inlineStr">
        <is>
          <t>513</t>
        </is>
      </c>
      <c r="O966" s="39" t="inlineStr">
        <is>
          <t>0</t>
        </is>
      </c>
      <c r="P966" s="39" t="inlineStr"/>
      <c r="Q966" s="39" t="inlineStr"/>
      <c r="R966" s="39" t="inlineStr"/>
      <c r="S966" s="39" t="inlineStr"/>
      <c r="T966" s="39" t="inlineStr"/>
      <c r="U966" s="39" t="inlineStr"/>
    </row>
    <row r="967">
      <c r="A967" s="26" t="inlineStr">
        <is>
          <t>FINS_PR_967_v1</t>
        </is>
      </c>
      <c r="B967" s="40" t="inlineStr">
        <is>
          <t>Number of transactions</t>
        </is>
      </c>
      <c r="C967" s="40" t="inlineStr">
        <is>
          <t>Details by Lending undertaken during the reporting period - Number of transactions</t>
        </is>
      </c>
      <c r="D967" s="40" t="inlineStr">
        <is>
          <t>FI Services - Money Broking</t>
        </is>
      </c>
      <c r="E967" s="40" t="inlineStr">
        <is>
          <t>Prudential</t>
        </is>
      </c>
      <c r="F967" s="40" t="b">
        <v>0</v>
      </c>
      <c r="G967" s="40" t="inlineStr">
        <is>
          <t>FINS_PR_796 = "Yes"</t>
        </is>
      </c>
      <c r="H967" s="40" t="inlineStr">
        <is>
          <t>“Money broking” (FINS_PR_796) is “Yes”</t>
        </is>
      </c>
      <c r="I967" s="40" t="inlineStr">
        <is>
          <t>Conditional</t>
        </is>
      </c>
      <c r="J967" s="40" t="inlineStr">
        <is>
          <t>array</t>
        </is>
      </c>
      <c r="K967" s="40" t="inlineStr">
        <is>
          <t>integer</t>
        </is>
      </c>
      <c r="L967" s="40" t="inlineStr"/>
      <c r="M967" s="40" t="inlineStr"/>
      <c r="N967" s="40" t="inlineStr">
        <is>
          <t>514</t>
        </is>
      </c>
      <c r="O967" s="40" t="inlineStr">
        <is>
          <t>0</t>
        </is>
      </c>
      <c r="P967" s="40" t="inlineStr"/>
      <c r="Q967" s="40" t="inlineStr"/>
      <c r="R967" s="40" t="inlineStr"/>
      <c r="S967" s="40" t="inlineStr"/>
      <c r="T967" s="40" t="inlineStr"/>
      <c r="U967" s="40" t="inlineStr"/>
    </row>
    <row r="968">
      <c r="A968" s="38" t="inlineStr">
        <is>
          <t>FINS_PR_968_v1</t>
        </is>
      </c>
      <c r="B968" s="39" t="inlineStr">
        <is>
          <t>Value transacted (in reporting currency)</t>
        </is>
      </c>
      <c r="C968" s="39" t="inlineStr">
        <is>
          <t>Details by Lending undertaken during the reporting period - Value transacted (in reporting currency)</t>
        </is>
      </c>
      <c r="D968" s="39" t="inlineStr">
        <is>
          <t>FI Services - Money Broking</t>
        </is>
      </c>
      <c r="E968" s="39" t="inlineStr">
        <is>
          <t>Prudential</t>
        </is>
      </c>
      <c r="F968" s="39" t="b">
        <v>0</v>
      </c>
      <c r="G968" s="39" t="inlineStr">
        <is>
          <t>FINS_PR_796 = "Yes"</t>
        </is>
      </c>
      <c r="H968" s="39" t="inlineStr">
        <is>
          <t>“Money broking” (FINS_PR_796) is “Yes”</t>
        </is>
      </c>
      <c r="I968" s="39" t="inlineStr">
        <is>
          <t>Conditional</t>
        </is>
      </c>
      <c r="J968" s="39" t="inlineStr">
        <is>
          <t>array</t>
        </is>
      </c>
      <c r="K968" s="39" t="inlineStr">
        <is>
          <t>number</t>
        </is>
      </c>
      <c r="L968" s="39" t="inlineStr">
        <is>
          <t>currency</t>
        </is>
      </c>
      <c r="M968" s="39" t="inlineStr"/>
      <c r="N968" s="39" t="inlineStr">
        <is>
          <t>515</t>
        </is>
      </c>
      <c r="O968" s="39" t="inlineStr">
        <is>
          <t>0</t>
        </is>
      </c>
      <c r="P968" s="39" t="inlineStr"/>
      <c r="Q968" s="39" t="inlineStr"/>
      <c r="R968" s="39" t="inlineStr"/>
      <c r="S968" s="39" t="inlineStr"/>
      <c r="T968" s="39" t="inlineStr"/>
      <c r="U968" s="39" t="inlineStr"/>
    </row>
    <row r="969">
      <c r="A969" s="26" t="inlineStr">
        <is>
          <t>FINS_PR_969_v1</t>
        </is>
      </c>
      <c r="B969" s="40" t="inlineStr">
        <is>
          <t>Number of transactions</t>
        </is>
      </c>
      <c r="C969" s="40" t="inlineStr">
        <is>
          <t>Details by Others undertaken during the reporting period - Number of transactions</t>
        </is>
      </c>
      <c r="D969" s="40" t="inlineStr">
        <is>
          <t>FI Services - Money Broking</t>
        </is>
      </c>
      <c r="E969" s="40" t="inlineStr">
        <is>
          <t>Prudential</t>
        </is>
      </c>
      <c r="F969" s="40" t="b">
        <v>0</v>
      </c>
      <c r="G969" s="40" t="inlineStr">
        <is>
          <t>FINS_PR_796 = "Yes"</t>
        </is>
      </c>
      <c r="H969" s="40" t="inlineStr">
        <is>
          <t>“Money broking” (FINS_PR_796) is “Yes”</t>
        </is>
      </c>
      <c r="I969" s="40" t="inlineStr">
        <is>
          <t>Conditional</t>
        </is>
      </c>
      <c r="J969" s="40" t="inlineStr">
        <is>
          <t>array</t>
        </is>
      </c>
      <c r="K969" s="40" t="inlineStr">
        <is>
          <t>integer</t>
        </is>
      </c>
      <c r="L969" s="40" t="inlineStr"/>
      <c r="M969" s="40" t="inlineStr"/>
      <c r="N969" s="40" t="inlineStr">
        <is>
          <t>516</t>
        </is>
      </c>
      <c r="O969" s="40" t="inlineStr">
        <is>
          <t>0</t>
        </is>
      </c>
      <c r="P969" s="40" t="inlineStr"/>
      <c r="Q969" s="40" t="inlineStr"/>
      <c r="R969" s="40" t="inlineStr"/>
      <c r="S969" s="40" t="inlineStr"/>
      <c r="T969" s="40" t="inlineStr"/>
      <c r="U969" s="40" t="inlineStr"/>
    </row>
    <row r="970">
      <c r="A970" s="38" t="inlineStr">
        <is>
          <t>FINS_PR_970_v1</t>
        </is>
      </c>
      <c r="B970" s="39" t="inlineStr">
        <is>
          <t>Value transacted (in reporting currency)</t>
        </is>
      </c>
      <c r="C970" s="39" t="inlineStr">
        <is>
          <t>Details by Others undertaken during the reporting period - Value transacted (in reporting currency)</t>
        </is>
      </c>
      <c r="D970" s="39" t="inlineStr">
        <is>
          <t>FI Services - Money Broking</t>
        </is>
      </c>
      <c r="E970" s="39" t="inlineStr">
        <is>
          <t>Prudential</t>
        </is>
      </c>
      <c r="F970" s="39" t="b">
        <v>0</v>
      </c>
      <c r="G970" s="39" t="inlineStr">
        <is>
          <t>FINS_PR_796 = "Yes"</t>
        </is>
      </c>
      <c r="H970" s="39" t="inlineStr">
        <is>
          <t>“Money broking” (FINS_PR_796) is “Yes”</t>
        </is>
      </c>
      <c r="I970" s="39" t="inlineStr">
        <is>
          <t>Conditional</t>
        </is>
      </c>
      <c r="J970" s="39" t="inlineStr">
        <is>
          <t>array</t>
        </is>
      </c>
      <c r="K970" s="39" t="inlineStr">
        <is>
          <t>number</t>
        </is>
      </c>
      <c r="L970" s="39" t="inlineStr">
        <is>
          <t>currency</t>
        </is>
      </c>
      <c r="M970" s="39" t="inlineStr"/>
      <c r="N970" s="39" t="inlineStr">
        <is>
          <t>517</t>
        </is>
      </c>
      <c r="O970" s="39" t="inlineStr">
        <is>
          <t>0</t>
        </is>
      </c>
      <c r="P970" s="39" t="inlineStr"/>
      <c r="Q970" s="39" t="inlineStr"/>
      <c r="R970" s="39" t="inlineStr"/>
      <c r="S970" s="39" t="inlineStr"/>
      <c r="T970" s="39" t="inlineStr"/>
      <c r="U970" s="39" t="inlineStr"/>
    </row>
    <row r="971">
      <c r="A971" s="26" t="inlineStr">
        <is>
          <t>FINS_PR_971_v1</t>
        </is>
      </c>
      <c r="B971" s="40" t="inlineStr">
        <is>
          <t>Does the institution deal with non-core principals?</t>
        </is>
      </c>
      <c r="C971" s="40" t="inlineStr">
        <is>
          <t>Does the institution deal with non-core principals?</t>
        </is>
      </c>
      <c r="D971" s="40" t="inlineStr">
        <is>
          <t>FI Services - Money Broking</t>
        </is>
      </c>
      <c r="E971" s="40" t="inlineStr">
        <is>
          <t>Prudential</t>
        </is>
      </c>
      <c r="F971" s="40" t="b">
        <v>0</v>
      </c>
      <c r="G971" s="40" t="inlineStr">
        <is>
          <t>FINS_PR_796 = "Yes"</t>
        </is>
      </c>
      <c r="H971" s="40" t="inlineStr">
        <is>
          <t>“Money broking” (FINS_PR_796) is “Yes”</t>
        </is>
      </c>
      <c r="I971" s="40" t="inlineStr">
        <is>
          <t>Conditional</t>
        </is>
      </c>
      <c r="J971" s="40" t="inlineStr">
        <is>
          <t>string</t>
        </is>
      </c>
      <c r="K971" s="40" t="inlineStr"/>
      <c r="L971" s="40" t="inlineStr">
        <is>
          <t>enum-list</t>
        </is>
      </c>
      <c r="M971" s="40" t="inlineStr">
        <is>
          <t>Yes | No</t>
        </is>
      </c>
      <c r="N971" s="40" t="inlineStr">
        <is>
          <t>No</t>
        </is>
      </c>
      <c r="O971" s="40" t="inlineStr"/>
      <c r="P971" s="40" t="inlineStr"/>
      <c r="Q971" s="40" t="inlineStr"/>
      <c r="R971" s="40" t="inlineStr"/>
      <c r="S971" s="40" t="inlineStr"/>
      <c r="T971" s="40" t="inlineStr"/>
      <c r="U971" s="40" t="inlineStr"/>
    </row>
    <row r="972">
      <c r="A972" s="38" t="inlineStr">
        <is>
          <t>FINS_PR_972_v1</t>
        </is>
      </c>
      <c r="B972" s="39" t="inlineStr">
        <is>
          <t>Number of transactions where institution dealt with non-core principals</t>
        </is>
      </c>
      <c r="C972" s="39" t="inlineStr">
        <is>
          <t>Insert Number of transactions where institution dealt with non-core principals</t>
        </is>
      </c>
      <c r="D972" s="39" t="inlineStr">
        <is>
          <t>FI Services - Money Broking</t>
        </is>
      </c>
      <c r="E972" s="39" t="inlineStr">
        <is>
          <t>Prudential</t>
        </is>
      </c>
      <c r="F972" s="39" t="b">
        <v>0</v>
      </c>
      <c r="G972" s="39" t="inlineStr">
        <is>
          <t>FINS_PR_971 = "Yes"</t>
        </is>
      </c>
      <c r="H972" s="39" t="inlineStr">
        <is>
          <t>“Does the institution deal with non-core principals?” (FINS_PR_971) is “Yes”</t>
        </is>
      </c>
      <c r="I972" s="39" t="inlineStr">
        <is>
          <t>Conditional</t>
        </is>
      </c>
      <c r="J972" s="39" t="inlineStr">
        <is>
          <t>integer</t>
        </is>
      </c>
      <c r="K972" s="39" t="inlineStr"/>
      <c r="L972" s="39" t="inlineStr"/>
      <c r="M972" s="39" t="inlineStr"/>
      <c r="N972" s="39" t="inlineStr">
        <is>
          <t>518</t>
        </is>
      </c>
      <c r="O972" s="39" t="inlineStr">
        <is>
          <t>0</t>
        </is>
      </c>
      <c r="P972" s="39" t="inlineStr"/>
      <c r="Q972" s="39" t="inlineStr"/>
      <c r="R972" s="39" t="inlineStr"/>
      <c r="S972" s="39" t="inlineStr"/>
      <c r="T972" s="39" t="inlineStr"/>
      <c r="U972" s="39" t="inlineStr"/>
    </row>
    <row r="973">
      <c r="A973" s="26" t="inlineStr">
        <is>
          <t>FINS_PR_973_v1</t>
        </is>
      </c>
      <c r="B973" s="40" t="inlineStr">
        <is>
          <t>Total value of amount transacted where institution dealt with non-core principals (in Reporting currency)</t>
        </is>
      </c>
      <c r="C973" s="40" t="inlineStr">
        <is>
          <t>Insert Total value of amount transacted where institution dealt with non-core principals (in Reporting currency)</t>
        </is>
      </c>
      <c r="D973" s="40" t="inlineStr">
        <is>
          <t>FI Services - Money Broking</t>
        </is>
      </c>
      <c r="E973" s="40" t="inlineStr">
        <is>
          <t>Prudential</t>
        </is>
      </c>
      <c r="F973" s="40" t="b">
        <v>0</v>
      </c>
      <c r="G973" s="40" t="inlineStr">
        <is>
          <t>FINS_PR_971 = "Yes"</t>
        </is>
      </c>
      <c r="H973" s="40" t="inlineStr">
        <is>
          <t>“Does the institution deal with non-core principals?” (FINS_PR_971) is “Yes”</t>
        </is>
      </c>
      <c r="I973" s="40" t="inlineStr">
        <is>
          <t>Conditional</t>
        </is>
      </c>
      <c r="J973" s="40" t="inlineStr">
        <is>
          <t>number</t>
        </is>
      </c>
      <c r="K973" s="40" t="inlineStr"/>
      <c r="L973" s="40" t="inlineStr">
        <is>
          <t>currency</t>
        </is>
      </c>
      <c r="M973" s="40" t="inlineStr"/>
      <c r="N973" s="40" t="inlineStr">
        <is>
          <t>519</t>
        </is>
      </c>
      <c r="O973" s="40" t="inlineStr">
        <is>
          <t>0</t>
        </is>
      </c>
      <c r="P973" s="40" t="inlineStr"/>
      <c r="Q973" s="40" t="inlineStr"/>
      <c r="R973" s="40" t="inlineStr"/>
      <c r="S973" s="40" t="inlineStr"/>
      <c r="T973" s="40" t="inlineStr"/>
      <c r="U973" s="40" t="inlineStr"/>
    </row>
    <row r="974">
      <c r="A974" s="38" t="inlineStr">
        <is>
          <t>FINS_PR_974_v1</t>
        </is>
      </c>
      <c r="B974" s="39" t="inlineStr">
        <is>
          <t>Does the institution act as a principal?</t>
        </is>
      </c>
      <c r="C974" s="39" t="inlineStr">
        <is>
          <t>Does the institution act as a principal?</t>
        </is>
      </c>
      <c r="D974" s="39" t="inlineStr">
        <is>
          <t>FI Services - Money Broking</t>
        </is>
      </c>
      <c r="E974" s="39" t="inlineStr">
        <is>
          <t>Prudential</t>
        </is>
      </c>
      <c r="F974" s="39" t="b">
        <v>0</v>
      </c>
      <c r="G974" s="39" t="inlineStr">
        <is>
          <t>FINS_PR_796 = "Yes"</t>
        </is>
      </c>
      <c r="H974" s="39" t="inlineStr">
        <is>
          <t>“Money broking” (FINS_PR_796) is “Yes”</t>
        </is>
      </c>
      <c r="I974" s="39" t="inlineStr">
        <is>
          <t>Conditional</t>
        </is>
      </c>
      <c r="J974" s="39" t="inlineStr">
        <is>
          <t>string</t>
        </is>
      </c>
      <c r="K974" s="39" t="inlineStr"/>
      <c r="L974" s="39" t="inlineStr">
        <is>
          <t>enum-list</t>
        </is>
      </c>
      <c r="M974" s="39" t="inlineStr">
        <is>
          <t>Yes | No</t>
        </is>
      </c>
      <c r="N974" s="39" t="inlineStr">
        <is>
          <t>No</t>
        </is>
      </c>
      <c r="O974" s="39" t="inlineStr"/>
      <c r="P974" s="39" t="inlineStr"/>
      <c r="Q974" s="39" t="inlineStr"/>
      <c r="R974" s="39" t="inlineStr"/>
      <c r="S974" s="39" t="inlineStr"/>
      <c r="T974" s="39" t="inlineStr"/>
      <c r="U974" s="39" t="inlineStr"/>
    </row>
    <row r="975">
      <c r="A975" s="26" t="inlineStr">
        <is>
          <t>FINS_PR_975_v1</t>
        </is>
      </c>
      <c r="B975" s="40" t="inlineStr">
        <is>
          <t>While undertaking money broking activities, does the institution accept any deposits on a fiduciary or a matched principal basis?</t>
        </is>
      </c>
      <c r="C975" s="40" t="inlineStr">
        <is>
          <t>While undertaking money broking activities, does the institution accept any deposits on a fiduciary or a matched principal basis?</t>
        </is>
      </c>
      <c r="D975" s="40" t="inlineStr">
        <is>
          <t>FI Services - Money Broking</t>
        </is>
      </c>
      <c r="E975" s="40" t="inlineStr">
        <is>
          <t>Prudential</t>
        </is>
      </c>
      <c r="F975" s="40" t="b">
        <v>0</v>
      </c>
      <c r="G975" s="40" t="inlineStr">
        <is>
          <t>FINS_PR_974 = "Yes"</t>
        </is>
      </c>
      <c r="H975" s="40" t="inlineStr">
        <is>
          <t>“Does the institution act as a principal?” (FINS_PR_974) is “Yes”</t>
        </is>
      </c>
      <c r="I975" s="40" t="inlineStr">
        <is>
          <t>Conditional</t>
        </is>
      </c>
      <c r="J975" s="40" t="inlineStr">
        <is>
          <t>string</t>
        </is>
      </c>
      <c r="K975" s="40" t="inlineStr"/>
      <c r="L975" s="40" t="inlineStr">
        <is>
          <t>enum-list</t>
        </is>
      </c>
      <c r="M975" s="40" t="inlineStr">
        <is>
          <t>Yes | No</t>
        </is>
      </c>
      <c r="N975" s="40" t="inlineStr">
        <is>
          <t>No</t>
        </is>
      </c>
      <c r="O975" s="40" t="inlineStr"/>
      <c r="P975" s="40" t="inlineStr"/>
      <c r="Q975" s="40" t="inlineStr"/>
      <c r="R975" s="40" t="inlineStr"/>
      <c r="S975" s="40" t="inlineStr"/>
      <c r="T975" s="40" t="inlineStr"/>
      <c r="U975" s="40" t="inlineStr"/>
    </row>
    <row r="976">
      <c r="A976" s="38" t="inlineStr">
        <is>
          <t>FINS_PR_976_v1</t>
        </is>
      </c>
      <c r="B976" s="39" t="inlineStr">
        <is>
          <t>Details of deposits on a fiduciary or matched principal basis - Name of institution</t>
        </is>
      </c>
      <c r="C976" s="39" t="inlineStr">
        <is>
          <t>Insert Details of deposits on a fiduciary or matched principal basis - Name of institution</t>
        </is>
      </c>
      <c r="D976" s="39" t="inlineStr">
        <is>
          <t>FI Services - Money Broking</t>
        </is>
      </c>
      <c r="E976" s="39" t="inlineStr">
        <is>
          <t>Prudential</t>
        </is>
      </c>
      <c r="F976" s="39" t="b">
        <v>0</v>
      </c>
      <c r="G976" s="39" t="inlineStr">
        <is>
          <t>FINS_PR_975 = "Yes"</t>
        </is>
      </c>
      <c r="H976" s="39" t="inlineStr">
        <is>
          <t>“While undertaking money broking activities, does the institution accept any deposits on a fiduciary or a matched principal basis?” (FINS_PR_975) is “Yes”</t>
        </is>
      </c>
      <c r="I976" s="39" t="inlineStr">
        <is>
          <t>Conditional</t>
        </is>
      </c>
      <c r="J976" s="39" t="inlineStr">
        <is>
          <t>array</t>
        </is>
      </c>
      <c r="K976" s="39" t="inlineStr">
        <is>
          <t>string</t>
        </is>
      </c>
      <c r="L976" s="39" t="inlineStr"/>
      <c r="M976" s="39" t="inlineStr"/>
      <c r="N976" s="39" t="inlineStr">
        <is>
          <t>Name ABC</t>
        </is>
      </c>
      <c r="O976" s="39" t="inlineStr"/>
      <c r="P976" s="39" t="inlineStr"/>
      <c r="Q976" s="39" t="inlineStr">
        <is>
          <t>1</t>
        </is>
      </c>
      <c r="R976" s="39" t="inlineStr">
        <is>
          <t>200</t>
        </is>
      </c>
      <c r="S976" s="39" t="inlineStr"/>
      <c r="T976" s="39" t="inlineStr"/>
      <c r="U976" s="39" t="inlineStr"/>
    </row>
    <row r="977">
      <c r="A977" s="26" t="inlineStr">
        <is>
          <t>FINS_PR_977_v1</t>
        </is>
      </c>
      <c r="B977" s="40" t="inlineStr">
        <is>
          <t>Details of deposits on a fiduciary or matched principal basis - Jurisdiction</t>
        </is>
      </c>
      <c r="C977" s="40" t="inlineStr">
        <is>
          <t>Insert Details of deposits on a fiduciary or matched principal basis - Jurisdiction</t>
        </is>
      </c>
      <c r="D977" s="40" t="inlineStr">
        <is>
          <t>FI Services - Money Broking</t>
        </is>
      </c>
      <c r="E977" s="40" t="inlineStr">
        <is>
          <t>Prudential</t>
        </is>
      </c>
      <c r="F977" s="40" t="b">
        <v>0</v>
      </c>
      <c r="G977" s="40" t="inlineStr">
        <is>
          <t>FINS_PR_975 = "Yes"</t>
        </is>
      </c>
      <c r="H977" s="40" t="inlineStr">
        <is>
          <t>“While undertaking money broking activities, does the institution accept any deposits on a fiduciary or a matched principal basis?” (FINS_PR_975) is “Yes”</t>
        </is>
      </c>
      <c r="I977" s="40" t="inlineStr">
        <is>
          <t>Conditional</t>
        </is>
      </c>
      <c r="J977" s="40" t="inlineStr">
        <is>
          <t>array</t>
        </is>
      </c>
      <c r="K977" s="40" t="inlineStr">
        <is>
          <t>string</t>
        </is>
      </c>
      <c r="L977" s="40" t="inlineStr">
        <is>
          <t>enum-list</t>
        </is>
      </c>
      <c r="M97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977" s="40" t="inlineStr">
        <is>
          <t>Austria</t>
        </is>
      </c>
      <c r="O977" s="40" t="inlineStr"/>
      <c r="P977" s="40" t="inlineStr"/>
      <c r="Q977" s="40" t="inlineStr">
        <is>
          <t>1</t>
        </is>
      </c>
      <c r="R977" s="40" t="inlineStr">
        <is>
          <t>200</t>
        </is>
      </c>
      <c r="S977" s="40" t="inlineStr"/>
      <c r="T977" s="40" t="inlineStr"/>
      <c r="U977" s="40" t="b">
        <v>0</v>
      </c>
    </row>
    <row r="978">
      <c r="A978" s="38" t="inlineStr">
        <is>
          <t>FINS_PR_978_v1</t>
        </is>
      </c>
      <c r="B978" s="39" t="inlineStr">
        <is>
          <t>Details of deposits on a fiduciary or matched principal basis - Value (in reporting currency)</t>
        </is>
      </c>
      <c r="C978" s="39" t="inlineStr">
        <is>
          <t>Insert Details of deposits on a fiduciary or matched principal basis - Value (in reporting currency)</t>
        </is>
      </c>
      <c r="D978" s="39" t="inlineStr">
        <is>
          <t>FI Services - Money Broking</t>
        </is>
      </c>
      <c r="E978" s="39" t="inlineStr">
        <is>
          <t>Prudential</t>
        </is>
      </c>
      <c r="F978" s="39" t="b">
        <v>0</v>
      </c>
      <c r="G978" s="39" t="inlineStr">
        <is>
          <t>FINS_PR_975 = "Yes"</t>
        </is>
      </c>
      <c r="H978" s="39" t="inlineStr">
        <is>
          <t>“While undertaking money broking activities, does the institution accept any deposits on a fiduciary or a matched principal basis?” (FINS_PR_975) is “Yes”</t>
        </is>
      </c>
      <c r="I978" s="39" t="inlineStr">
        <is>
          <t>Conditional</t>
        </is>
      </c>
      <c r="J978" s="39" t="inlineStr">
        <is>
          <t>array</t>
        </is>
      </c>
      <c r="K978" s="39" t="inlineStr">
        <is>
          <t>number</t>
        </is>
      </c>
      <c r="L978" s="39" t="inlineStr"/>
      <c r="M978" s="39" t="inlineStr"/>
      <c r="N978" s="39" t="inlineStr">
        <is>
          <t>520</t>
        </is>
      </c>
      <c r="O978" s="39" t="inlineStr">
        <is>
          <t>0</t>
        </is>
      </c>
      <c r="P978" s="39" t="inlineStr"/>
      <c r="Q978" s="39" t="inlineStr">
        <is>
          <t>1</t>
        </is>
      </c>
      <c r="R978" s="39" t="inlineStr">
        <is>
          <t>200</t>
        </is>
      </c>
      <c r="S978" s="39" t="inlineStr"/>
      <c r="T978" s="39" t="inlineStr"/>
      <c r="U978" s="39" t="inlineStr"/>
    </row>
    <row r="979">
      <c r="A979" s="26" t="inlineStr">
        <is>
          <t>FINS_PR_979_v1</t>
        </is>
      </c>
      <c r="B979" s="40" t="inlineStr">
        <is>
          <t>Number of active clients at the end of the reporting period</t>
        </is>
      </c>
      <c r="C979" s="40" t="inlineStr">
        <is>
          <t>Please insert Number of active clients at the end of the reporting period - Malta</t>
        </is>
      </c>
      <c r="D979" s="40" t="inlineStr">
        <is>
          <t>Electronic Money - Clients</t>
        </is>
      </c>
      <c r="E979" s="40" t="inlineStr">
        <is>
          <t>Prudential</t>
        </is>
      </c>
      <c r="F979" s="40" t="b">
        <v>0</v>
      </c>
      <c r="G979" s="40" t="inlineStr">
        <is>
          <t>FINS_PR_797 = "Yes"</t>
        </is>
      </c>
      <c r="H979" s="40" t="inlineStr">
        <is>
          <t>“Issuing of electronic money as defined in the Third Schedule” (FINS_PR_797) is “Yes”</t>
        </is>
      </c>
      <c r="I979" s="40" t="inlineStr">
        <is>
          <t>Conditional</t>
        </is>
      </c>
      <c r="J979" s="40" t="inlineStr">
        <is>
          <t>array</t>
        </is>
      </c>
      <c r="K979" s="40" t="inlineStr">
        <is>
          <t>integer</t>
        </is>
      </c>
      <c r="L979" s="40" t="inlineStr"/>
      <c r="M979" s="40" t="inlineStr"/>
      <c r="N979" s="40" t="inlineStr">
        <is>
          <t>521</t>
        </is>
      </c>
      <c r="O979" s="40" t="inlineStr">
        <is>
          <t>0</t>
        </is>
      </c>
      <c r="P979" s="40" t="inlineStr"/>
      <c r="Q979" s="40" t="inlineStr"/>
      <c r="R979" s="40" t="inlineStr">
        <is>
          <t>1</t>
        </is>
      </c>
      <c r="S979" s="40" t="inlineStr"/>
      <c r="T979" s="40" t="inlineStr"/>
      <c r="U979" s="40" t="inlineStr"/>
    </row>
    <row r="980">
      <c r="A980" s="38" t="inlineStr">
        <is>
          <t>FINS_PR_980_v1</t>
        </is>
      </c>
      <c r="B980" s="39" t="inlineStr">
        <is>
          <t>Number of active clients at the end of the reporting period</t>
        </is>
      </c>
      <c r="C980" s="39" t="inlineStr">
        <is>
          <t>Please insert Number of active clients at the end of the reporting period - EU/EEA</t>
        </is>
      </c>
      <c r="D980" s="39" t="inlineStr">
        <is>
          <t>Electronic Money - Clients</t>
        </is>
      </c>
      <c r="E980" s="39" t="inlineStr">
        <is>
          <t>Prudential</t>
        </is>
      </c>
      <c r="F980" s="39" t="b">
        <v>0</v>
      </c>
      <c r="G980" s="39" t="inlineStr">
        <is>
          <t>FINS_PR_797 = "Yes"</t>
        </is>
      </c>
      <c r="H980" s="39" t="inlineStr">
        <is>
          <t>“Issuing of electronic money as defined in the Third Schedule” (FINS_PR_797) is “Yes”</t>
        </is>
      </c>
      <c r="I980" s="39" t="inlineStr">
        <is>
          <t>Conditional</t>
        </is>
      </c>
      <c r="J980" s="39" t="inlineStr">
        <is>
          <t>array</t>
        </is>
      </c>
      <c r="K980" s="39" t="inlineStr">
        <is>
          <t>integer</t>
        </is>
      </c>
      <c r="L980" s="39" t="inlineStr"/>
      <c r="M980" s="39" t="inlineStr"/>
      <c r="N980" s="39" t="inlineStr">
        <is>
          <t>522</t>
        </is>
      </c>
      <c r="O980" s="39" t="inlineStr">
        <is>
          <t>0</t>
        </is>
      </c>
      <c r="P980" s="39" t="inlineStr"/>
      <c r="Q980" s="39" t="inlineStr"/>
      <c r="R980" s="39" t="inlineStr">
        <is>
          <t>1</t>
        </is>
      </c>
      <c r="S980" s="39" t="inlineStr"/>
      <c r="T980" s="39" t="inlineStr"/>
      <c r="U980" s="39" t="inlineStr"/>
    </row>
    <row r="981">
      <c r="A981" s="26" t="inlineStr">
        <is>
          <t>FINS_PR_981_v1</t>
        </is>
      </c>
      <c r="B981" s="40" t="inlineStr">
        <is>
          <t>Number of active clients at the end of the reporting period</t>
        </is>
      </c>
      <c r="C981" s="40" t="inlineStr">
        <is>
          <t>Please insert Number of active clients at the end of the reporting period - RoW</t>
        </is>
      </c>
      <c r="D981" s="40" t="inlineStr">
        <is>
          <t>Electronic Money - Clients</t>
        </is>
      </c>
      <c r="E981" s="40" t="inlineStr">
        <is>
          <t>Prudential</t>
        </is>
      </c>
      <c r="F981" s="40" t="b">
        <v>0</v>
      </c>
      <c r="G981" s="40" t="inlineStr">
        <is>
          <t>FINS_PR_797 = "Yes"</t>
        </is>
      </c>
      <c r="H981" s="40" t="inlineStr">
        <is>
          <t>“Issuing of electronic money as defined in the Third Schedule” (FINS_PR_797) is “Yes”</t>
        </is>
      </c>
      <c r="I981" s="40" t="inlineStr">
        <is>
          <t>Conditional</t>
        </is>
      </c>
      <c r="J981" s="40" t="inlineStr">
        <is>
          <t>array</t>
        </is>
      </c>
      <c r="K981" s="40" t="inlineStr">
        <is>
          <t>integer</t>
        </is>
      </c>
      <c r="L981" s="40" t="inlineStr"/>
      <c r="M981" s="40" t="inlineStr"/>
      <c r="N981" s="40" t="inlineStr">
        <is>
          <t>523</t>
        </is>
      </c>
      <c r="O981" s="40" t="inlineStr">
        <is>
          <t>0</t>
        </is>
      </c>
      <c r="P981" s="40" t="inlineStr"/>
      <c r="Q981" s="40" t="inlineStr"/>
      <c r="R981" s="40" t="inlineStr">
        <is>
          <t>1</t>
        </is>
      </c>
      <c r="S981" s="40" t="inlineStr"/>
      <c r="T981" s="40" t="inlineStr"/>
      <c r="U981" s="40" t="inlineStr"/>
    </row>
    <row r="982">
      <c r="A982" s="38" t="inlineStr">
        <is>
          <t>FINS_PR_982_v1</t>
        </is>
      </c>
      <c r="B982" s="39" t="inlineStr">
        <is>
          <t>Number of inactive clients at the end of the reporting period</t>
        </is>
      </c>
      <c r="C982" s="39" t="inlineStr">
        <is>
          <t>Please insert Number of inactive clients at the end of the reporting period - Malta</t>
        </is>
      </c>
      <c r="D982" s="39" t="inlineStr">
        <is>
          <t>Electronic Money - Clients</t>
        </is>
      </c>
      <c r="E982" s="39" t="inlineStr">
        <is>
          <t>Prudential</t>
        </is>
      </c>
      <c r="F982" s="39" t="b">
        <v>0</v>
      </c>
      <c r="G982" s="39" t="inlineStr">
        <is>
          <t>FINS_PR_797 = "Yes"</t>
        </is>
      </c>
      <c r="H982" s="39" t="inlineStr">
        <is>
          <t>“Issuing of electronic money as defined in the Third Schedule” (FINS_PR_797) is “Yes”</t>
        </is>
      </c>
      <c r="I982" s="39" t="inlineStr">
        <is>
          <t>Conditional</t>
        </is>
      </c>
      <c r="J982" s="39" t="inlineStr">
        <is>
          <t>array</t>
        </is>
      </c>
      <c r="K982" s="39" t="inlineStr">
        <is>
          <t>integer</t>
        </is>
      </c>
      <c r="L982" s="39" t="inlineStr"/>
      <c r="M982" s="39" t="inlineStr"/>
      <c r="N982" s="39" t="inlineStr">
        <is>
          <t>524</t>
        </is>
      </c>
      <c r="O982" s="39" t="inlineStr">
        <is>
          <t>0</t>
        </is>
      </c>
      <c r="P982" s="39" t="inlineStr"/>
      <c r="Q982" s="39" t="inlineStr"/>
      <c r="R982" s="39" t="inlineStr">
        <is>
          <t>1</t>
        </is>
      </c>
      <c r="S982" s="39" t="inlineStr"/>
      <c r="T982" s="39" t="inlineStr"/>
      <c r="U982" s="39" t="inlineStr"/>
    </row>
    <row r="983">
      <c r="A983" s="26" t="inlineStr">
        <is>
          <t>FINS_PR_983_v1</t>
        </is>
      </c>
      <c r="B983" s="40" t="inlineStr">
        <is>
          <t>Number of inactive clients at the end of the reporting period</t>
        </is>
      </c>
      <c r="C983" s="40" t="inlineStr">
        <is>
          <t>Please insert Number of inactive clients at the end of the reporting period - EU/EEA</t>
        </is>
      </c>
      <c r="D983" s="40" t="inlineStr">
        <is>
          <t>Electronic Money - Clients</t>
        </is>
      </c>
      <c r="E983" s="40" t="inlineStr">
        <is>
          <t>Prudential</t>
        </is>
      </c>
      <c r="F983" s="40" t="b">
        <v>0</v>
      </c>
      <c r="G983" s="40" t="inlineStr">
        <is>
          <t>FINS_PR_797 = "Yes"</t>
        </is>
      </c>
      <c r="H983" s="40" t="inlineStr">
        <is>
          <t>“Issuing of electronic money as defined in the Third Schedule” (FINS_PR_797) is “Yes”</t>
        </is>
      </c>
      <c r="I983" s="40" t="inlineStr">
        <is>
          <t>Conditional</t>
        </is>
      </c>
      <c r="J983" s="40" t="inlineStr">
        <is>
          <t>array</t>
        </is>
      </c>
      <c r="K983" s="40" t="inlineStr">
        <is>
          <t>integer</t>
        </is>
      </c>
      <c r="L983" s="40" t="inlineStr"/>
      <c r="M983" s="40" t="inlineStr"/>
      <c r="N983" s="40" t="inlineStr">
        <is>
          <t>525</t>
        </is>
      </c>
      <c r="O983" s="40" t="inlineStr">
        <is>
          <t>0</t>
        </is>
      </c>
      <c r="P983" s="40" t="inlineStr"/>
      <c r="Q983" s="40" t="inlineStr"/>
      <c r="R983" s="40" t="inlineStr">
        <is>
          <t>1</t>
        </is>
      </c>
      <c r="S983" s="40" t="inlineStr"/>
      <c r="T983" s="40" t="inlineStr"/>
      <c r="U983" s="40" t="inlineStr"/>
    </row>
    <row r="984">
      <c r="A984" s="38" t="inlineStr">
        <is>
          <t>FINS_PR_984_v1</t>
        </is>
      </c>
      <c r="B984" s="39" t="inlineStr">
        <is>
          <t>Number of inactive clients at the end of the reporting period</t>
        </is>
      </c>
      <c r="C984" s="39" t="inlineStr">
        <is>
          <t>Please insert Number of inactive clients at the end of the reporting period - RoW</t>
        </is>
      </c>
      <c r="D984" s="39" t="inlineStr">
        <is>
          <t>Electronic Money - Clients</t>
        </is>
      </c>
      <c r="E984" s="39" t="inlineStr">
        <is>
          <t>Prudential</t>
        </is>
      </c>
      <c r="F984" s="39" t="b">
        <v>0</v>
      </c>
      <c r="G984" s="39" t="inlineStr">
        <is>
          <t>FINS_PR_797 = "Yes"</t>
        </is>
      </c>
      <c r="H984" s="39" t="inlineStr">
        <is>
          <t>“Issuing of electronic money as defined in the Third Schedule” (FINS_PR_797) is “Yes”</t>
        </is>
      </c>
      <c r="I984" s="39" t="inlineStr">
        <is>
          <t>Conditional</t>
        </is>
      </c>
      <c r="J984" s="39" t="inlineStr">
        <is>
          <t>array</t>
        </is>
      </c>
      <c r="K984" s="39" t="inlineStr">
        <is>
          <t>integer</t>
        </is>
      </c>
      <c r="L984" s="39" t="inlineStr"/>
      <c r="M984" s="39" t="inlineStr"/>
      <c r="N984" s="39" t="inlineStr">
        <is>
          <t>526</t>
        </is>
      </c>
      <c r="O984" s="39" t="inlineStr">
        <is>
          <t>0</t>
        </is>
      </c>
      <c r="P984" s="39" t="inlineStr"/>
      <c r="Q984" s="39" t="inlineStr"/>
      <c r="R984" s="39" t="inlineStr">
        <is>
          <t>1</t>
        </is>
      </c>
      <c r="S984" s="39" t="inlineStr"/>
      <c r="T984" s="39" t="inlineStr"/>
      <c r="U984" s="39" t="inlineStr"/>
    </row>
    <row r="985">
      <c r="A985" s="26" t="inlineStr">
        <is>
          <t>FINS_PR_985_v1</t>
        </is>
      </c>
      <c r="B985" s="40" t="inlineStr">
        <is>
          <t>Number of related payment transactions executed during the reporting period</t>
        </is>
      </c>
      <c r="C985" s="40" t="inlineStr">
        <is>
          <t>Please insert Number of related payment transactions executed during the reporting period - Malta</t>
        </is>
      </c>
      <c r="D985" s="40" t="inlineStr">
        <is>
          <t>Electronic Money Tokens</t>
        </is>
      </c>
      <c r="E985" s="40" t="inlineStr">
        <is>
          <t>Prudential</t>
        </is>
      </c>
      <c r="F985" s="40" t="b">
        <v>0</v>
      </c>
      <c r="G985" s="40" t="inlineStr">
        <is>
          <t>FINS_PR_797 = "Yes"</t>
        </is>
      </c>
      <c r="H985" s="40" t="inlineStr">
        <is>
          <t>“Issuing of electronic money as defined in the Third Schedule” (FINS_PR_797) is “Yes”</t>
        </is>
      </c>
      <c r="I985" s="40" t="inlineStr">
        <is>
          <t>Conditional</t>
        </is>
      </c>
      <c r="J985" s="40" t="inlineStr">
        <is>
          <t>array</t>
        </is>
      </c>
      <c r="K985" s="40" t="inlineStr">
        <is>
          <t>integer</t>
        </is>
      </c>
      <c r="L985" s="40" t="inlineStr"/>
      <c r="M985" s="40" t="inlineStr"/>
      <c r="N985" s="40" t="inlineStr">
        <is>
          <t>527</t>
        </is>
      </c>
      <c r="O985" s="40" t="inlineStr">
        <is>
          <t>0</t>
        </is>
      </c>
      <c r="P985" s="40" t="inlineStr"/>
      <c r="Q985" s="40" t="inlineStr"/>
      <c r="R985" s="40" t="inlineStr">
        <is>
          <t>1</t>
        </is>
      </c>
      <c r="S985" s="40" t="inlineStr"/>
      <c r="T985" s="40" t="inlineStr"/>
      <c r="U985" s="40" t="inlineStr"/>
    </row>
    <row r="986">
      <c r="A986" s="38" t="inlineStr">
        <is>
          <t>FINS_PR_986_v1</t>
        </is>
      </c>
      <c r="B986" s="39" t="inlineStr">
        <is>
          <t>Number of related payment transactions executed during the reporting period</t>
        </is>
      </c>
      <c r="C986" s="39" t="inlineStr">
        <is>
          <t>Please insert Number of related payment transactions executed during the reporting period - EU/EEA</t>
        </is>
      </c>
      <c r="D986" s="39" t="inlineStr">
        <is>
          <t>Electronic Money Tokens</t>
        </is>
      </c>
      <c r="E986" s="39" t="inlineStr">
        <is>
          <t>Prudential</t>
        </is>
      </c>
      <c r="F986" s="39" t="b">
        <v>0</v>
      </c>
      <c r="G986" s="39" t="inlineStr">
        <is>
          <t>FINS_PR_797 = "Yes"</t>
        </is>
      </c>
      <c r="H986" s="39" t="inlineStr">
        <is>
          <t>“Issuing of electronic money as defined in the Third Schedule” (FINS_PR_797) is “Yes”</t>
        </is>
      </c>
      <c r="I986" s="39" t="inlineStr">
        <is>
          <t>Conditional</t>
        </is>
      </c>
      <c r="J986" s="39" t="inlineStr">
        <is>
          <t>array</t>
        </is>
      </c>
      <c r="K986" s="39" t="inlineStr">
        <is>
          <t>integer</t>
        </is>
      </c>
      <c r="L986" s="39" t="inlineStr"/>
      <c r="M986" s="39" t="inlineStr"/>
      <c r="N986" s="39" t="inlineStr">
        <is>
          <t>528</t>
        </is>
      </c>
      <c r="O986" s="39" t="inlineStr">
        <is>
          <t>0</t>
        </is>
      </c>
      <c r="P986" s="39" t="inlineStr"/>
      <c r="Q986" s="39" t="inlineStr"/>
      <c r="R986" s="39" t="inlineStr">
        <is>
          <t>1</t>
        </is>
      </c>
      <c r="S986" s="39" t="inlineStr"/>
      <c r="T986" s="39" t="inlineStr"/>
      <c r="U986" s="39" t="inlineStr"/>
    </row>
    <row r="987">
      <c r="A987" s="26" t="inlineStr">
        <is>
          <t>FINS_PR_987_v1</t>
        </is>
      </c>
      <c r="B987" s="40" t="inlineStr">
        <is>
          <t>Number of related payment transactions executed during the reporting period</t>
        </is>
      </c>
      <c r="C987" s="40" t="inlineStr">
        <is>
          <t>Please insert Number of related payment transactions executed during the reporting period - RoW</t>
        </is>
      </c>
      <c r="D987" s="40" t="inlineStr">
        <is>
          <t>Electronic Money Tokens</t>
        </is>
      </c>
      <c r="E987" s="40" t="inlineStr">
        <is>
          <t>Prudential</t>
        </is>
      </c>
      <c r="F987" s="40" t="b">
        <v>0</v>
      </c>
      <c r="G987" s="40" t="inlineStr">
        <is>
          <t>FINS_PR_797 = "Yes"</t>
        </is>
      </c>
      <c r="H987" s="40" t="inlineStr">
        <is>
          <t>“Issuing of electronic money as defined in the Third Schedule” (FINS_PR_797) is “Yes”</t>
        </is>
      </c>
      <c r="I987" s="40" t="inlineStr">
        <is>
          <t>Conditional</t>
        </is>
      </c>
      <c r="J987" s="40" t="inlineStr">
        <is>
          <t>array</t>
        </is>
      </c>
      <c r="K987" s="40" t="inlineStr">
        <is>
          <t>integer</t>
        </is>
      </c>
      <c r="L987" s="40" t="inlineStr"/>
      <c r="M987" s="40" t="inlineStr"/>
      <c r="N987" s="40" t="inlineStr">
        <is>
          <t>529</t>
        </is>
      </c>
      <c r="O987" s="40" t="inlineStr">
        <is>
          <t>0</t>
        </is>
      </c>
      <c r="P987" s="40" t="inlineStr"/>
      <c r="Q987" s="40" t="inlineStr"/>
      <c r="R987" s="40" t="inlineStr">
        <is>
          <t>1</t>
        </is>
      </c>
      <c r="S987" s="40" t="inlineStr"/>
      <c r="T987" s="40" t="inlineStr"/>
      <c r="U987" s="40" t="inlineStr"/>
    </row>
    <row r="988">
      <c r="A988" s="38" t="inlineStr">
        <is>
          <t>FINS_PR_988_v1</t>
        </is>
      </c>
      <c r="B988" s="39" t="inlineStr">
        <is>
          <t>Total value of related payment transactions executed during the reporting period (in reporting currency)</t>
        </is>
      </c>
      <c r="C988" s="39" t="inlineStr">
        <is>
          <t>Please insert Total value of related payment transactions executed during the reporting period (in reporting currency) - Malta</t>
        </is>
      </c>
      <c r="D988" s="39" t="inlineStr">
        <is>
          <t>Electronic Money Tokens</t>
        </is>
      </c>
      <c r="E988" s="39" t="inlineStr">
        <is>
          <t>Prudential</t>
        </is>
      </c>
      <c r="F988" s="39" t="b">
        <v>0</v>
      </c>
      <c r="G988" s="39" t="inlineStr">
        <is>
          <t>FINS_PR_797 = "Yes"</t>
        </is>
      </c>
      <c r="H988" s="39" t="inlineStr">
        <is>
          <t>“Issuing of electronic money as defined in the Third Schedule” (FINS_PR_797) is “Yes”</t>
        </is>
      </c>
      <c r="I988" s="39" t="inlineStr">
        <is>
          <t>Conditional</t>
        </is>
      </c>
      <c r="J988" s="39" t="inlineStr">
        <is>
          <t>array</t>
        </is>
      </c>
      <c r="K988" s="39" t="inlineStr">
        <is>
          <t>number</t>
        </is>
      </c>
      <c r="L988" s="39" t="inlineStr">
        <is>
          <t>currency</t>
        </is>
      </c>
      <c r="M988" s="39" t="inlineStr"/>
      <c r="N988" s="39" t="inlineStr">
        <is>
          <t>530</t>
        </is>
      </c>
      <c r="O988" s="39" t="inlineStr">
        <is>
          <t>0</t>
        </is>
      </c>
      <c r="P988" s="39" t="inlineStr"/>
      <c r="Q988" s="39" t="inlineStr"/>
      <c r="R988" s="39" t="inlineStr">
        <is>
          <t>1</t>
        </is>
      </c>
      <c r="S988" s="39" t="inlineStr"/>
      <c r="T988" s="39" t="inlineStr"/>
      <c r="U988" s="39" t="inlineStr"/>
    </row>
    <row r="989">
      <c r="A989" s="26" t="inlineStr">
        <is>
          <t>FINS_PR_989_v1</t>
        </is>
      </c>
      <c r="B989" s="40" t="inlineStr">
        <is>
          <t>Total value of related payment transactions executed during the reporting period (in reporting currency)</t>
        </is>
      </c>
      <c r="C989" s="40" t="inlineStr">
        <is>
          <t>Please insert Total value of related payment transactions executed during the reporting period (in reporting currency) - EU/EEA</t>
        </is>
      </c>
      <c r="D989" s="40" t="inlineStr">
        <is>
          <t>Electronic Money Tokens</t>
        </is>
      </c>
      <c r="E989" s="40" t="inlineStr">
        <is>
          <t>Prudential</t>
        </is>
      </c>
      <c r="F989" s="40" t="b">
        <v>0</v>
      </c>
      <c r="G989" s="40" t="inlineStr">
        <is>
          <t>FINS_PR_797 = "Yes"</t>
        </is>
      </c>
      <c r="H989" s="40" t="inlineStr">
        <is>
          <t>“Issuing of electronic money as defined in the Third Schedule” (FINS_PR_797) is “Yes”</t>
        </is>
      </c>
      <c r="I989" s="40" t="inlineStr">
        <is>
          <t>Conditional</t>
        </is>
      </c>
      <c r="J989" s="40" t="inlineStr">
        <is>
          <t>array</t>
        </is>
      </c>
      <c r="K989" s="40" t="inlineStr">
        <is>
          <t>number</t>
        </is>
      </c>
      <c r="L989" s="40" t="inlineStr">
        <is>
          <t>currency</t>
        </is>
      </c>
      <c r="M989" s="40" t="inlineStr"/>
      <c r="N989" s="40" t="inlineStr">
        <is>
          <t>531</t>
        </is>
      </c>
      <c r="O989" s="40" t="inlineStr">
        <is>
          <t>0</t>
        </is>
      </c>
      <c r="P989" s="40" t="inlineStr"/>
      <c r="Q989" s="40" t="inlineStr"/>
      <c r="R989" s="40" t="inlineStr">
        <is>
          <t>1</t>
        </is>
      </c>
      <c r="S989" s="40" t="inlineStr"/>
      <c r="T989" s="40" t="inlineStr"/>
      <c r="U989" s="40" t="inlineStr"/>
    </row>
    <row r="990">
      <c r="A990" s="38" t="inlineStr">
        <is>
          <t>FINS_PR_990_v1</t>
        </is>
      </c>
      <c r="B990" s="39" t="inlineStr">
        <is>
          <t>Total value of related payment transactions executed during the reporting period (in reporting currency)</t>
        </is>
      </c>
      <c r="C990" s="39" t="inlineStr">
        <is>
          <t>Please insert Total value of related payment transactions executed during the reporting period (in reporting currency) - RoW</t>
        </is>
      </c>
      <c r="D990" s="39" t="inlineStr">
        <is>
          <t>Electronic Money Tokens</t>
        </is>
      </c>
      <c r="E990" s="39" t="inlineStr">
        <is>
          <t>Prudential</t>
        </is>
      </c>
      <c r="F990" s="39" t="b">
        <v>0</v>
      </c>
      <c r="G990" s="39" t="inlineStr">
        <is>
          <t>FINS_PR_797 = "Yes"</t>
        </is>
      </c>
      <c r="H990" s="39" t="inlineStr">
        <is>
          <t>“Issuing of electronic money as defined in the Third Schedule” (FINS_PR_797) is “Yes”</t>
        </is>
      </c>
      <c r="I990" s="39" t="inlineStr">
        <is>
          <t>Conditional</t>
        </is>
      </c>
      <c r="J990" s="39" t="inlineStr">
        <is>
          <t>array</t>
        </is>
      </c>
      <c r="K990" s="39" t="inlineStr">
        <is>
          <t>number</t>
        </is>
      </c>
      <c r="L990" s="39" t="inlineStr">
        <is>
          <t>currency</t>
        </is>
      </c>
      <c r="M990" s="39" t="inlineStr"/>
      <c r="N990" s="39" t="inlineStr">
        <is>
          <t>532</t>
        </is>
      </c>
      <c r="O990" s="39" t="inlineStr">
        <is>
          <t>0</t>
        </is>
      </c>
      <c r="P990" s="39" t="inlineStr"/>
      <c r="Q990" s="39" t="inlineStr"/>
      <c r="R990" s="39" t="inlineStr">
        <is>
          <t>1</t>
        </is>
      </c>
      <c r="S990" s="39" t="inlineStr"/>
      <c r="T990" s="39" t="inlineStr"/>
      <c r="U990" s="39" t="inlineStr"/>
    </row>
    <row r="991">
      <c r="A991" s="26" t="inlineStr">
        <is>
          <t>FINS_PR_991_v1</t>
        </is>
      </c>
      <c r="B991" s="40" t="inlineStr">
        <is>
          <t>Total amount of electronic money outstanding at end of the reporting period (in reporting currency)</t>
        </is>
      </c>
      <c r="C991" s="40" t="inlineStr">
        <is>
          <t>Please insert Total amount of electronic money outstanding at end of the reporting period (in reporting currency) - Malta</t>
        </is>
      </c>
      <c r="D991" s="40" t="inlineStr">
        <is>
          <t>Electronic Money Tokens</t>
        </is>
      </c>
      <c r="E991" s="40" t="inlineStr">
        <is>
          <t>Prudential</t>
        </is>
      </c>
      <c r="F991" s="40" t="b">
        <v>0</v>
      </c>
      <c r="G991" s="40" t="inlineStr">
        <is>
          <t>FINS_PR_797 = "Yes"</t>
        </is>
      </c>
      <c r="H991" s="40" t="inlineStr">
        <is>
          <t>“Issuing of electronic money as defined in the Third Schedule” (FINS_PR_797) is “Yes”</t>
        </is>
      </c>
      <c r="I991" s="40" t="inlineStr">
        <is>
          <t>Conditional</t>
        </is>
      </c>
      <c r="J991" s="40" t="inlineStr">
        <is>
          <t>array</t>
        </is>
      </c>
      <c r="K991" s="40" t="inlineStr">
        <is>
          <t>number</t>
        </is>
      </c>
      <c r="L991" s="40" t="inlineStr">
        <is>
          <t>currency</t>
        </is>
      </c>
      <c r="M991" s="40" t="inlineStr"/>
      <c r="N991" s="40" t="inlineStr">
        <is>
          <t>533</t>
        </is>
      </c>
      <c r="O991" s="40" t="inlineStr">
        <is>
          <t>0</t>
        </is>
      </c>
      <c r="P991" s="40" t="inlineStr"/>
      <c r="Q991" s="40" t="inlineStr"/>
      <c r="R991" s="40" t="inlineStr">
        <is>
          <t>1</t>
        </is>
      </c>
      <c r="S991" s="40" t="inlineStr"/>
      <c r="T991" s="40" t="inlineStr"/>
      <c r="U991" s="40" t="inlineStr"/>
    </row>
    <row r="992">
      <c r="A992" s="38" t="inlineStr">
        <is>
          <t>FINS_PR_992_v1</t>
        </is>
      </c>
      <c r="B992" s="39" t="inlineStr">
        <is>
          <t>Total amount of electronic money outstanding at end of the reporting period (in reporting currency)</t>
        </is>
      </c>
      <c r="C992" s="39" t="inlineStr">
        <is>
          <t>Please insert Total amount of electronic money outstanding at end of the reporting period (in reporting currency) - EU/EEA</t>
        </is>
      </c>
      <c r="D992" s="39" t="inlineStr">
        <is>
          <t>Electronic Money Tokens</t>
        </is>
      </c>
      <c r="E992" s="39" t="inlineStr">
        <is>
          <t>Prudential</t>
        </is>
      </c>
      <c r="F992" s="39" t="b">
        <v>0</v>
      </c>
      <c r="G992" s="39" t="inlineStr">
        <is>
          <t>FINS_PR_797 = "Yes"</t>
        </is>
      </c>
      <c r="H992" s="39" t="inlineStr">
        <is>
          <t>“Issuing of electronic money as defined in the Third Schedule” (FINS_PR_797) is “Yes”</t>
        </is>
      </c>
      <c r="I992" s="39" t="inlineStr">
        <is>
          <t>Conditional</t>
        </is>
      </c>
      <c r="J992" s="39" t="inlineStr">
        <is>
          <t>array</t>
        </is>
      </c>
      <c r="K992" s="39" t="inlineStr">
        <is>
          <t>number</t>
        </is>
      </c>
      <c r="L992" s="39" t="inlineStr">
        <is>
          <t>currency</t>
        </is>
      </c>
      <c r="M992" s="39" t="inlineStr"/>
      <c r="N992" s="39" t="inlineStr">
        <is>
          <t>534</t>
        </is>
      </c>
      <c r="O992" s="39" t="inlineStr">
        <is>
          <t>0</t>
        </is>
      </c>
      <c r="P992" s="39" t="inlineStr"/>
      <c r="Q992" s="39" t="inlineStr"/>
      <c r="R992" s="39" t="inlineStr">
        <is>
          <t>1</t>
        </is>
      </c>
      <c r="S992" s="39" t="inlineStr"/>
      <c r="T992" s="39" t="inlineStr"/>
      <c r="U992" s="39" t="inlineStr"/>
    </row>
    <row r="993">
      <c r="A993" s="26" t="inlineStr">
        <is>
          <t>FINS_PR_993_v1</t>
        </is>
      </c>
      <c r="B993" s="40" t="inlineStr">
        <is>
          <t>Total amount of electronic money outstanding at end of the reporting period (in reporting currency)</t>
        </is>
      </c>
      <c r="C993" s="40" t="inlineStr">
        <is>
          <t>Please insert Total amount of electronic money outstanding at end of the reporting period (in reporting currency) - RoW</t>
        </is>
      </c>
      <c r="D993" s="40" t="inlineStr">
        <is>
          <t>Electronic Money Tokens</t>
        </is>
      </c>
      <c r="E993" s="40" t="inlineStr">
        <is>
          <t>Prudential</t>
        </is>
      </c>
      <c r="F993" s="40" t="b">
        <v>0</v>
      </c>
      <c r="G993" s="40" t="inlineStr">
        <is>
          <t>FINS_PR_797 = "Yes"</t>
        </is>
      </c>
      <c r="H993" s="40" t="inlineStr">
        <is>
          <t>“Issuing of electronic money as defined in the Third Schedule” (FINS_PR_797) is “Yes”</t>
        </is>
      </c>
      <c r="I993" s="40" t="inlineStr">
        <is>
          <t>Conditional</t>
        </is>
      </c>
      <c r="J993" s="40" t="inlineStr">
        <is>
          <t>array</t>
        </is>
      </c>
      <c r="K993" s="40" t="inlineStr">
        <is>
          <t>number</t>
        </is>
      </c>
      <c r="L993" s="40" t="inlineStr">
        <is>
          <t>currency</t>
        </is>
      </c>
      <c r="M993" s="40" t="inlineStr"/>
      <c r="N993" s="40" t="inlineStr">
        <is>
          <t>535</t>
        </is>
      </c>
      <c r="O993" s="40" t="inlineStr">
        <is>
          <t>0</t>
        </is>
      </c>
      <c r="P993" s="40" t="inlineStr"/>
      <c r="Q993" s="40" t="inlineStr"/>
      <c r="R993" s="40" t="inlineStr">
        <is>
          <t>1</t>
        </is>
      </c>
      <c r="S993" s="40" t="inlineStr"/>
      <c r="T993" s="40" t="inlineStr"/>
      <c r="U993" s="40" t="inlineStr"/>
    </row>
    <row r="994">
      <c r="A994" s="38" t="inlineStr">
        <is>
          <t>FINS_PR_994_v1</t>
        </is>
      </c>
      <c r="B994" s="39" t="inlineStr">
        <is>
          <t>Average daily outstanding electronic money at the end of each calendar day over the preceding six months</t>
        </is>
      </c>
      <c r="C994" s="39" t="inlineStr">
        <is>
          <t>Kindly insert the Average daily outstanding electronic money at the end of each calendar day over the preceding six months</t>
        </is>
      </c>
      <c r="D994" s="39" t="inlineStr">
        <is>
          <t>Electronic Money Tokens</t>
        </is>
      </c>
      <c r="E994" s="39" t="inlineStr">
        <is>
          <t>Prudential</t>
        </is>
      </c>
      <c r="F994" s="39" t="b">
        <v>0</v>
      </c>
      <c r="G994" s="39" t="inlineStr">
        <is>
          <t>FINS_PR_797 = "Yes"</t>
        </is>
      </c>
      <c r="H994" s="39" t="inlineStr">
        <is>
          <t>“Issuing of electronic money as defined in the Third Schedule” (FINS_PR_797) is “Yes”</t>
        </is>
      </c>
      <c r="I994" s="39" t="inlineStr">
        <is>
          <t>Conditional</t>
        </is>
      </c>
      <c r="J994" s="39" t="inlineStr">
        <is>
          <t>number</t>
        </is>
      </c>
      <c r="K994" s="39" t="inlineStr"/>
      <c r="L994" s="39" t="inlineStr">
        <is>
          <t>currency</t>
        </is>
      </c>
      <c r="M994" s="39" t="inlineStr"/>
      <c r="N994" s="39" t="inlineStr">
        <is>
          <t>536</t>
        </is>
      </c>
      <c r="O994" s="39" t="inlineStr">
        <is>
          <t>0</t>
        </is>
      </c>
      <c r="P994" s="39" t="inlineStr"/>
      <c r="Q994" s="39" t="inlineStr"/>
      <c r="R994" s="39" t="inlineStr"/>
      <c r="S994" s="39" t="inlineStr"/>
      <c r="T994" s="39" t="inlineStr"/>
      <c r="U994" s="39" t="inlineStr"/>
    </row>
    <row r="995">
      <c r="A995" s="26" t="inlineStr">
        <is>
          <t>FINS_PR_995_v1</t>
        </is>
      </c>
      <c r="B995" s="40" t="inlineStr">
        <is>
          <t>Does the institution issue E-money tokens?</t>
        </is>
      </c>
      <c r="C995" s="40" t="inlineStr">
        <is>
          <t>Does the institution issue E-money tokens?</t>
        </is>
      </c>
      <c r="D995" s="40" t="inlineStr">
        <is>
          <t>Electronic Money Tokens</t>
        </is>
      </c>
      <c r="E995" s="40" t="inlineStr">
        <is>
          <t>Prudential</t>
        </is>
      </c>
      <c r="F995" s="40" t="b">
        <v>0</v>
      </c>
      <c r="G995" s="40" t="inlineStr">
        <is>
          <t>FINS_PR_797 = "Yes"</t>
        </is>
      </c>
      <c r="H995" s="40" t="inlineStr">
        <is>
          <t>“Issuing of electronic money as defined in the Third Schedule” (FINS_PR_797) is “Yes”</t>
        </is>
      </c>
      <c r="I995" s="40" t="inlineStr">
        <is>
          <t>Conditional</t>
        </is>
      </c>
      <c r="J995" s="40" t="inlineStr">
        <is>
          <t>string</t>
        </is>
      </c>
      <c r="K995" s="40" t="inlineStr"/>
      <c r="L995" s="40" t="inlineStr">
        <is>
          <t>enum-list</t>
        </is>
      </c>
      <c r="M995" s="40" t="inlineStr">
        <is>
          <t>Yes | No</t>
        </is>
      </c>
      <c r="N995" s="40" t="inlineStr">
        <is>
          <t>No</t>
        </is>
      </c>
      <c r="O995" s="40" t="inlineStr"/>
      <c r="P995" s="40" t="inlineStr"/>
      <c r="Q995" s="40" t="inlineStr"/>
      <c r="R995" s="40" t="inlineStr"/>
      <c r="S995" s="40" t="inlineStr"/>
      <c r="T995" s="40" t="inlineStr"/>
      <c r="U995" s="40" t="inlineStr"/>
    </row>
    <row r="996">
      <c r="A996" s="38" t="inlineStr">
        <is>
          <t>FINS_PR_996_v1</t>
        </is>
      </c>
      <c r="B996" s="39" t="inlineStr">
        <is>
          <t>Does the institution provide a core platform service designated as a gatekeeper in accordance with Regulation (EU) 2022/1925 of the European Parliament and of the Council?</t>
        </is>
      </c>
      <c r="C996" s="39" t="inlineStr">
        <is>
          <t>Does the institution provide a core platform service designated as a gatekeeper in accordance with Regulation (EU) 2022/1925 of the European Parliament and of the Council?</t>
        </is>
      </c>
      <c r="D996" s="39" t="inlineStr">
        <is>
          <t>Electronic Money Tokens</t>
        </is>
      </c>
      <c r="E996" s="39" t="inlineStr">
        <is>
          <t>Prudential</t>
        </is>
      </c>
      <c r="F996" s="39" t="b">
        <v>0</v>
      </c>
      <c r="G996" s="39" t="inlineStr">
        <is>
          <t>FINS_PR_995 = "Yes"</t>
        </is>
      </c>
      <c r="H996" s="39" t="inlineStr">
        <is>
          <t>“Does the institution issue E-money tokens?” (FINS_PR_995) is “Yes”</t>
        </is>
      </c>
      <c r="I996" s="39" t="inlineStr">
        <is>
          <t>Conditional</t>
        </is>
      </c>
      <c r="J996" s="39" t="inlineStr">
        <is>
          <t>string</t>
        </is>
      </c>
      <c r="K996" s="39" t="inlineStr"/>
      <c r="L996" s="39" t="inlineStr">
        <is>
          <t>enum-list</t>
        </is>
      </c>
      <c r="M996" s="39" t="inlineStr">
        <is>
          <t>Yes | No</t>
        </is>
      </c>
      <c r="N996" s="39" t="inlineStr">
        <is>
          <t>No</t>
        </is>
      </c>
      <c r="O996" s="39" t="inlineStr"/>
      <c r="P996" s="39" t="inlineStr"/>
      <c r="Q996" s="39" t="inlineStr"/>
      <c r="R996" s="39" t="inlineStr"/>
      <c r="S996" s="39" t="inlineStr"/>
      <c r="T996" s="39" t="inlineStr"/>
      <c r="U996" s="39" t="inlineStr"/>
    </row>
    <row r="997">
      <c r="A997" s="26" t="inlineStr">
        <is>
          <t>FINS_PR_997_v1</t>
        </is>
      </c>
      <c r="B997" s="40" t="inlineStr">
        <is>
          <t>Details of e-money tokens issued - Name of token</t>
        </is>
      </c>
      <c r="C997" s="40" t="inlineStr">
        <is>
          <t>Kindly insert Details of e-money tokens issued - Name of token</t>
        </is>
      </c>
      <c r="D997" s="40" t="inlineStr">
        <is>
          <t>Electronic Money Tokens</t>
        </is>
      </c>
      <c r="E997" s="40" t="inlineStr">
        <is>
          <t>Prudential</t>
        </is>
      </c>
      <c r="F997" s="40" t="b">
        <v>0</v>
      </c>
      <c r="G997" s="40" t="inlineStr">
        <is>
          <t>FINS_PR_995 = "Yes"</t>
        </is>
      </c>
      <c r="H997" s="40" t="inlineStr">
        <is>
          <t>“Does the institution issue E-money tokens?” (FINS_PR_995) is “Yes”</t>
        </is>
      </c>
      <c r="I997" s="40" t="inlineStr">
        <is>
          <t>Conditional</t>
        </is>
      </c>
      <c r="J997" s="40" t="inlineStr">
        <is>
          <t>array</t>
        </is>
      </c>
      <c r="K997" s="40" t="inlineStr">
        <is>
          <t>string</t>
        </is>
      </c>
      <c r="L997" s="40" t="inlineStr"/>
      <c r="M997" s="40" t="inlineStr"/>
      <c r="N997" s="40" t="inlineStr">
        <is>
          <t>Name XYZ</t>
        </is>
      </c>
      <c r="O997" s="40" t="inlineStr"/>
      <c r="P997" s="40" t="inlineStr"/>
      <c r="Q997" s="40" t="inlineStr">
        <is>
          <t>1</t>
        </is>
      </c>
      <c r="R997" s="40" t="inlineStr">
        <is>
          <t>200</t>
        </is>
      </c>
      <c r="S997" s="40" t="inlineStr"/>
      <c r="T997" s="40" t="inlineStr"/>
      <c r="U997" s="40" t="b">
        <v>1</v>
      </c>
    </row>
    <row r="998">
      <c r="A998" s="38" t="inlineStr">
        <is>
          <t>FINS_PR_998_v1</t>
        </is>
      </c>
      <c r="B998" s="39" t="inlineStr">
        <is>
          <t>Number of tokens issued</t>
        </is>
      </c>
      <c r="C998" s="39" t="inlineStr">
        <is>
          <t>Kindly insert Details of e-money tokens issued - Number of tokens issued</t>
        </is>
      </c>
      <c r="D998" s="39" t="inlineStr">
        <is>
          <t>Electronic Money Tokens</t>
        </is>
      </c>
      <c r="E998" s="39" t="inlineStr">
        <is>
          <t>Prudential</t>
        </is>
      </c>
      <c r="F998" s="39" t="b">
        <v>0</v>
      </c>
      <c r="G998" s="39" t="inlineStr">
        <is>
          <t>FINS_PR_995 = "Yes"</t>
        </is>
      </c>
      <c r="H998" s="39" t="inlineStr">
        <is>
          <t>“Does the institution issue E-money tokens?” (FINS_PR_995) is “Yes”</t>
        </is>
      </c>
      <c r="I998" s="39" t="inlineStr">
        <is>
          <t>Conditional</t>
        </is>
      </c>
      <c r="J998" s="39" t="inlineStr">
        <is>
          <t>array</t>
        </is>
      </c>
      <c r="K998" s="39" t="inlineStr">
        <is>
          <t>number</t>
        </is>
      </c>
      <c r="L998" s="39" t="inlineStr"/>
      <c r="M998" s="39" t="inlineStr"/>
      <c r="N998" s="39" t="inlineStr">
        <is>
          <t>537</t>
        </is>
      </c>
      <c r="O998" s="39" t="inlineStr">
        <is>
          <t>0</t>
        </is>
      </c>
      <c r="P998" s="39" t="inlineStr"/>
      <c r="Q998" s="39" t="inlineStr">
        <is>
          <t>1</t>
        </is>
      </c>
      <c r="R998" s="39" t="inlineStr">
        <is>
          <t>200</t>
        </is>
      </c>
      <c r="S998" s="39" t="inlineStr"/>
      <c r="T998" s="39" t="inlineStr"/>
      <c r="U998" s="39" t="inlineStr"/>
    </row>
    <row r="999">
      <c r="A999" s="26" t="inlineStr">
        <is>
          <t>FINS_PR_999_v1</t>
        </is>
      </c>
      <c r="B999" s="40" t="inlineStr">
        <is>
          <t>Value of tokens issued in Reporting Currency</t>
        </is>
      </c>
      <c r="C999" s="40" t="inlineStr">
        <is>
          <t>Kindly insert Details of e-money tokens issued - Value of tokens issued in Reporting Currency</t>
        </is>
      </c>
      <c r="D999" s="40" t="inlineStr">
        <is>
          <t>Electronic Money Tokens</t>
        </is>
      </c>
      <c r="E999" s="40" t="inlineStr">
        <is>
          <t>Prudential</t>
        </is>
      </c>
      <c r="F999" s="40" t="b">
        <v>0</v>
      </c>
      <c r="G999" s="40" t="inlineStr">
        <is>
          <t>FINS_PR_995 = "Yes"</t>
        </is>
      </c>
      <c r="H999" s="40" t="inlineStr">
        <is>
          <t>“Does the institution issue E-money tokens?” (FINS_PR_995) is “Yes”</t>
        </is>
      </c>
      <c r="I999" s="40" t="inlineStr">
        <is>
          <t>Conditional</t>
        </is>
      </c>
      <c r="J999" s="40" t="inlineStr">
        <is>
          <t>array</t>
        </is>
      </c>
      <c r="K999" s="40" t="inlineStr">
        <is>
          <t>number</t>
        </is>
      </c>
      <c r="L999" s="40" t="inlineStr"/>
      <c r="M999" s="40" t="inlineStr"/>
      <c r="N999" s="40" t="inlineStr">
        <is>
          <t>538</t>
        </is>
      </c>
      <c r="O999" s="40" t="inlineStr">
        <is>
          <t>0</t>
        </is>
      </c>
      <c r="P999" s="40" t="inlineStr"/>
      <c r="Q999" s="40" t="inlineStr">
        <is>
          <t>1</t>
        </is>
      </c>
      <c r="R999" s="40" t="inlineStr">
        <is>
          <t>200</t>
        </is>
      </c>
      <c r="S999" s="40" t="inlineStr"/>
      <c r="T999" s="40" t="inlineStr"/>
      <c r="U999" s="40" t="inlineStr"/>
    </row>
    <row r="1000">
      <c r="A1000" s="38" t="inlineStr">
        <is>
          <t>FINS_PR_1000_v1</t>
        </is>
      </c>
      <c r="B1000" s="39" t="inlineStr">
        <is>
          <t>Number of holders</t>
        </is>
      </c>
      <c r="C1000" s="39" t="inlineStr">
        <is>
          <t>Kindly insert Details of e-money tokens issued - Number of holders</t>
        </is>
      </c>
      <c r="D1000" s="39" t="inlineStr">
        <is>
          <t>Electronic Money Tokens</t>
        </is>
      </c>
      <c r="E1000" s="39" t="inlineStr">
        <is>
          <t>Prudential</t>
        </is>
      </c>
      <c r="F1000" s="39" t="b">
        <v>0</v>
      </c>
      <c r="G1000" s="39" t="inlineStr">
        <is>
          <t>FINS_PR_995 = "Yes"</t>
        </is>
      </c>
      <c r="H1000" s="39" t="inlineStr">
        <is>
          <t>“Does the institution issue E-money tokens?” (FINS_PR_995) is “Yes”</t>
        </is>
      </c>
      <c r="I1000" s="39" t="inlineStr">
        <is>
          <t>Conditional</t>
        </is>
      </c>
      <c r="J1000" s="39" t="inlineStr">
        <is>
          <t>array</t>
        </is>
      </c>
      <c r="K1000" s="39" t="inlineStr">
        <is>
          <t>integer</t>
        </is>
      </c>
      <c r="L1000" s="39" t="inlineStr"/>
      <c r="M1000" s="39" t="inlineStr"/>
      <c r="N1000" s="39" t="inlineStr">
        <is>
          <t>539</t>
        </is>
      </c>
      <c r="O1000" s="39" t="inlineStr">
        <is>
          <t>0</t>
        </is>
      </c>
      <c r="P1000" s="39" t="inlineStr"/>
      <c r="Q1000" s="39" t="inlineStr">
        <is>
          <t>1</t>
        </is>
      </c>
      <c r="R1000" s="39" t="inlineStr">
        <is>
          <t>200</t>
        </is>
      </c>
      <c r="S1000" s="39" t="inlineStr"/>
      <c r="T1000" s="39" t="inlineStr"/>
      <c r="U1000" s="39" t="inlineStr"/>
    </row>
    <row r="1001">
      <c r="A1001" s="26" t="inlineStr">
        <is>
          <t>FINS_PR_1001_v1</t>
        </is>
      </c>
      <c r="B1001" s="40" t="inlineStr">
        <is>
          <t>Denominated Currency</t>
        </is>
      </c>
      <c r="C1001" s="40" t="inlineStr">
        <is>
          <t>Kindly insert Details of e-money tokens issued - Denominated Currency</t>
        </is>
      </c>
      <c r="D1001" s="40" t="inlineStr">
        <is>
          <t>Electronic Money Tokens</t>
        </is>
      </c>
      <c r="E1001" s="40" t="inlineStr">
        <is>
          <t>Prudential</t>
        </is>
      </c>
      <c r="F1001" s="40" t="b">
        <v>0</v>
      </c>
      <c r="G1001" s="40" t="inlineStr">
        <is>
          <t>FINS_PR_995 = "Yes"</t>
        </is>
      </c>
      <c r="H1001" s="40" t="inlineStr">
        <is>
          <t>“Does the institution issue E-money tokens?” (FINS_PR_995) is “Yes”</t>
        </is>
      </c>
      <c r="I1001" s="40" t="inlineStr">
        <is>
          <t>Conditional</t>
        </is>
      </c>
      <c r="J1001" s="40" t="inlineStr">
        <is>
          <t>array</t>
        </is>
      </c>
      <c r="K1001" s="40" t="inlineStr">
        <is>
          <t>string</t>
        </is>
      </c>
      <c r="L1001" s="40" t="inlineStr"/>
      <c r="M1001" s="40" t="inlineStr"/>
      <c r="N1001" s="40" t="inlineStr">
        <is>
          <t>Other</t>
        </is>
      </c>
      <c r="O1001" s="40" t="inlineStr"/>
      <c r="P1001" s="40" t="inlineStr"/>
      <c r="Q1001" s="40" t="inlineStr">
        <is>
          <t>1</t>
        </is>
      </c>
      <c r="R1001" s="40" t="inlineStr">
        <is>
          <t>200</t>
        </is>
      </c>
      <c r="S1001" s="40" t="inlineStr"/>
      <c r="T1001" s="40" t="inlineStr"/>
      <c r="U1001" s="40" t="b">
        <v>0</v>
      </c>
    </row>
    <row r="1002">
      <c r="A1002" s="38" t="inlineStr">
        <is>
          <t>FINS_PR_1002_v1</t>
        </is>
      </c>
      <c r="B1002" s="39" t="inlineStr">
        <is>
          <t>Specify the 'Other' Currency</t>
        </is>
      </c>
      <c r="C1002" s="39" t="inlineStr">
        <is>
          <t>Kindly insert Details of e-money tokens issued - Specify the 'Other' Currency</t>
        </is>
      </c>
      <c r="D1002" s="39" t="inlineStr">
        <is>
          <t>Electronic Money Tokens</t>
        </is>
      </c>
      <c r="E1002" s="39" t="inlineStr">
        <is>
          <t>Prudential</t>
        </is>
      </c>
      <c r="F1002" s="39" t="b">
        <v>0</v>
      </c>
      <c r="G1002" s="39" t="inlineStr">
        <is>
          <t>FINS_PR_1001 = "Other"</t>
        </is>
      </c>
      <c r="H1002" s="39" t="inlineStr">
        <is>
          <t>“Denominated Currency” (FINS_PR_1001) is “Other”</t>
        </is>
      </c>
      <c r="I1002" s="39" t="inlineStr">
        <is>
          <t>Conditional</t>
        </is>
      </c>
      <c r="J1002" s="39" t="inlineStr">
        <is>
          <t>array</t>
        </is>
      </c>
      <c r="K1002" s="39" t="inlineStr">
        <is>
          <t>string</t>
        </is>
      </c>
      <c r="L1002" s="39" t="inlineStr"/>
      <c r="M1002" s="39" t="inlineStr"/>
      <c r="N1002" s="39" t="inlineStr">
        <is>
          <t>Other Detail</t>
        </is>
      </c>
      <c r="O1002" s="39" t="inlineStr"/>
      <c r="P1002" s="39" t="inlineStr"/>
      <c r="Q1002" s="39" t="inlineStr">
        <is>
          <t>1</t>
        </is>
      </c>
      <c r="R1002" s="39" t="inlineStr">
        <is>
          <t>200</t>
        </is>
      </c>
      <c r="S1002" s="39" t="inlineStr"/>
      <c r="T1002" s="39" t="inlineStr"/>
      <c r="U1002" s="39" t="inlineStr"/>
    </row>
    <row r="1003">
      <c r="A1003" s="26" t="inlineStr">
        <is>
          <t>FINS_PR_1003_v1</t>
        </is>
      </c>
      <c r="B1003" s="40" t="inlineStr">
        <is>
          <t>Transfer Services for Electronic Money Tokens in accordance with Article 27(5) of the MiCA Act</t>
        </is>
      </c>
      <c r="C1003" s="40" t="inlineStr">
        <is>
          <t>Indicate the licensable activities provided by the Entity for its own issued e-money tokens: Transfer Services for Electronic Money Tokens in accordance with Article 27(5) of the MiCA Act</t>
        </is>
      </c>
      <c r="D1003" s="40" t="inlineStr">
        <is>
          <t>Custody, administration &amp; transfer services for electronic money tokens on behalf of clients</t>
        </is>
      </c>
      <c r="E1003" s="40" t="inlineStr">
        <is>
          <t>Prudential</t>
        </is>
      </c>
      <c r="F1003" s="40" t="b">
        <v>0</v>
      </c>
      <c r="G1003" s="40" t="inlineStr">
        <is>
          <t>FINS_PR_995 = "Yes"</t>
        </is>
      </c>
      <c r="H1003" s="40" t="inlineStr">
        <is>
          <t>“Does the institution issue E-money tokens?” (FINS_PR_995) is “Yes”</t>
        </is>
      </c>
      <c r="I1003" s="40" t="inlineStr">
        <is>
          <t>Conditional</t>
        </is>
      </c>
      <c r="J1003" s="40" t="inlineStr">
        <is>
          <t>string</t>
        </is>
      </c>
      <c r="K1003" s="40" t="inlineStr"/>
      <c r="L1003" s="40" t="inlineStr">
        <is>
          <t>enum-list</t>
        </is>
      </c>
      <c r="M1003" s="40" t="inlineStr">
        <is>
          <t>Yes | No</t>
        </is>
      </c>
      <c r="N1003" s="40" t="inlineStr">
        <is>
          <t>No</t>
        </is>
      </c>
      <c r="O1003" s="40" t="inlineStr"/>
      <c r="P1003" s="40" t="inlineStr"/>
      <c r="Q1003" s="40" t="inlineStr"/>
      <c r="R1003" s="40" t="inlineStr"/>
      <c r="S1003" s="40" t="inlineStr"/>
      <c r="T1003" s="40" t="inlineStr"/>
      <c r="U1003" s="40" t="inlineStr"/>
    </row>
    <row r="1004">
      <c r="A1004" s="38" t="inlineStr">
        <is>
          <t>FINS_PR_1004_v1</t>
        </is>
      </c>
      <c r="B1004" s="39" t="inlineStr">
        <is>
          <t>Custody and Administration of Electronic Money Tokens in accordance with Article 27(5) of the MiCA Act</t>
        </is>
      </c>
      <c r="C1004" s="39" t="inlineStr">
        <is>
          <t>Indicate the licensable activities provided by the Entity for its own issued e-money tokens: Custody and Administration of Electronic Money Tokens in accordance with Article 27(5) of the MiCA Act</t>
        </is>
      </c>
      <c r="D1004" s="39" t="inlineStr">
        <is>
          <t>Custody, administration &amp; transfer services for electronic money tokens on behalf of clients</t>
        </is>
      </c>
      <c r="E1004" s="39" t="inlineStr">
        <is>
          <t>Prudential</t>
        </is>
      </c>
      <c r="F1004" s="39" t="b">
        <v>0</v>
      </c>
      <c r="G1004" s="39" t="inlineStr">
        <is>
          <t>FINS_PR_995 = "Yes"</t>
        </is>
      </c>
      <c r="H1004" s="39" t="inlineStr">
        <is>
          <t>“Does the institution issue E-money tokens?” (FINS_PR_995) is “Yes”</t>
        </is>
      </c>
      <c r="I1004" s="39" t="inlineStr">
        <is>
          <t>Conditional</t>
        </is>
      </c>
      <c r="J1004" s="39" t="inlineStr">
        <is>
          <t>string</t>
        </is>
      </c>
      <c r="K1004" s="39" t="inlineStr"/>
      <c r="L1004" s="39" t="inlineStr">
        <is>
          <t>enum-list</t>
        </is>
      </c>
      <c r="M1004" s="39" t="inlineStr">
        <is>
          <t>Yes | No</t>
        </is>
      </c>
      <c r="N1004" s="39" t="inlineStr">
        <is>
          <t>No</t>
        </is>
      </c>
      <c r="O1004" s="39" t="inlineStr"/>
      <c r="P1004" s="39" t="inlineStr"/>
      <c r="Q1004" s="39" t="inlineStr"/>
      <c r="R1004" s="39" t="inlineStr"/>
      <c r="S1004" s="39" t="inlineStr"/>
      <c r="T1004" s="39" t="inlineStr"/>
      <c r="U1004" s="39" t="inlineStr"/>
    </row>
    <row r="1005">
      <c r="A1005" s="26" t="inlineStr">
        <is>
          <t>FINS_PR_1005_v1</t>
        </is>
      </c>
      <c r="B1005" s="40" t="inlineStr">
        <is>
          <t>Kindly confirm if the services listed above apply to all e-money tokens issued by the electronic money institution</t>
        </is>
      </c>
      <c r="C1005" s="40" t="inlineStr">
        <is>
          <t>Kindly confirm if the services listed above apply to all e-money tokens issued by the electronic money institution</t>
        </is>
      </c>
      <c r="D1005" s="40" t="inlineStr">
        <is>
          <t>Custody, administration &amp; transfer services for electronic money tokens on behalf of clients</t>
        </is>
      </c>
      <c r="E1005" s="40" t="inlineStr">
        <is>
          <t>Prudential</t>
        </is>
      </c>
      <c r="F1005" s="40" t="b">
        <v>0</v>
      </c>
      <c r="G1005" s="40" t="inlineStr">
        <is>
          <t>FINS_PR_995 = "Yes"</t>
        </is>
      </c>
      <c r="H1005" s="40" t="inlineStr">
        <is>
          <t>“Does the institution issue E-money tokens?” (FINS_PR_995) is “Yes”</t>
        </is>
      </c>
      <c r="I1005" s="40" t="inlineStr">
        <is>
          <t>Conditional</t>
        </is>
      </c>
      <c r="J1005" s="40" t="inlineStr">
        <is>
          <t>string</t>
        </is>
      </c>
      <c r="K1005" s="40" t="inlineStr"/>
      <c r="L1005" s="40" t="inlineStr">
        <is>
          <t>enum-list</t>
        </is>
      </c>
      <c r="M1005" s="40" t="inlineStr">
        <is>
          <t>Yes | No</t>
        </is>
      </c>
      <c r="N1005" s="40" t="inlineStr">
        <is>
          <t>No</t>
        </is>
      </c>
      <c r="O1005" s="40" t="inlineStr"/>
      <c r="P1005" s="40" t="inlineStr"/>
      <c r="Q1005" s="40" t="inlineStr"/>
      <c r="R1005" s="40" t="inlineStr"/>
      <c r="S1005" s="40" t="inlineStr"/>
      <c r="T1005" s="40" t="inlineStr"/>
      <c r="U1005" s="40" t="inlineStr"/>
    </row>
    <row r="1006">
      <c r="A1006" s="38" t="inlineStr">
        <is>
          <t>FINS_PR_1006_v1</t>
        </is>
      </c>
      <c r="B1006" s="39" t="inlineStr">
        <is>
          <t>If "No", kindly provide further details on the Electronic Money Tokens for which the above services are offered</t>
        </is>
      </c>
      <c r="C1006" s="39" t="inlineStr">
        <is>
          <t>If "No", kindly provide further details on the Electronic Money Tokens for which the above services are offered</t>
        </is>
      </c>
      <c r="D1006" s="39" t="inlineStr">
        <is>
          <t>Custody, administration &amp; transfer services for electronic money tokens on behalf of clients</t>
        </is>
      </c>
      <c r="E1006" s="39" t="inlineStr">
        <is>
          <t>Prudential</t>
        </is>
      </c>
      <c r="F1006" s="39" t="b">
        <v>0</v>
      </c>
      <c r="G1006" s="39" t="inlineStr">
        <is>
          <t>FINS_PR_1005 = "No"</t>
        </is>
      </c>
      <c r="H1006" s="39" t="inlineStr">
        <is>
          <t>“Kindly confirm if the services listed above apply to all e-money tokens issued by the electronic money institution” (FINS_PR_1005) is “No”</t>
        </is>
      </c>
      <c r="I1006" s="39" t="inlineStr">
        <is>
          <t>Conditional</t>
        </is>
      </c>
      <c r="J1006" s="39" t="inlineStr">
        <is>
          <t>string</t>
        </is>
      </c>
      <c r="K1006" s="39" t="inlineStr"/>
      <c r="L1006" s="39" t="inlineStr"/>
      <c r="M1006" s="39" t="inlineStr"/>
      <c r="N1006" s="39" t="inlineStr">
        <is>
          <t>Detail</t>
        </is>
      </c>
      <c r="O1006" s="39" t="inlineStr"/>
      <c r="P1006" s="39" t="inlineStr"/>
      <c r="Q1006" s="39" t="inlineStr"/>
      <c r="R1006" s="39" t="inlineStr"/>
      <c r="S1006" s="39" t="inlineStr"/>
      <c r="T1006" s="39" t="inlineStr"/>
      <c r="U1006" s="39" t="inlineStr"/>
    </row>
    <row r="1007">
      <c r="A1007" s="26" t="inlineStr">
        <is>
          <t>FINS_PR_1007_v1</t>
        </is>
      </c>
      <c r="B1007" s="40" t="inlineStr">
        <is>
          <t>Number of tokens transferred inwards to the electronic money institution</t>
        </is>
      </c>
      <c r="C1007" s="40" t="inlineStr">
        <is>
          <t>Please insert Number of tokens transferred inwards to the electronic money institution - Malta</t>
        </is>
      </c>
      <c r="D1007" s="40" t="inlineStr">
        <is>
          <t>Transfer Services for electronic money tokens</t>
        </is>
      </c>
      <c r="E1007" s="40" t="inlineStr">
        <is>
          <t>Prudential</t>
        </is>
      </c>
      <c r="F1007" s="40" t="b">
        <v>0</v>
      </c>
      <c r="G1007" s="40" t="inlineStr">
        <is>
          <t>FINS_PR_1003 = "Yes"</t>
        </is>
      </c>
      <c r="H1007" s="40" t="inlineStr">
        <is>
          <t>“Transfer Services for Electronic Money Tokens in accordance with Article 27(5) of the MiCA Act” (FINS_PR_1003) is “Yes”</t>
        </is>
      </c>
      <c r="I1007" s="40" t="inlineStr">
        <is>
          <t>Conditional</t>
        </is>
      </c>
      <c r="J1007" s="40" t="inlineStr">
        <is>
          <t>array</t>
        </is>
      </c>
      <c r="K1007" s="40" t="inlineStr">
        <is>
          <t>number</t>
        </is>
      </c>
      <c r="L1007" s="40" t="inlineStr"/>
      <c r="M1007" s="40" t="inlineStr"/>
      <c r="N1007" s="40" t="inlineStr">
        <is>
          <t>540</t>
        </is>
      </c>
      <c r="O1007" s="40" t="inlineStr">
        <is>
          <t>0</t>
        </is>
      </c>
      <c r="P1007" s="40" t="inlineStr"/>
      <c r="Q1007" s="40" t="inlineStr"/>
      <c r="R1007" s="40" t="inlineStr">
        <is>
          <t>1</t>
        </is>
      </c>
      <c r="S1007" s="40" t="inlineStr"/>
      <c r="T1007" s="40" t="inlineStr"/>
      <c r="U1007" s="40" t="inlineStr"/>
    </row>
    <row r="1008">
      <c r="A1008" s="38" t="inlineStr">
        <is>
          <t>FINS_PR_1008_v1</t>
        </is>
      </c>
      <c r="B1008" s="39" t="inlineStr">
        <is>
          <t>Number of tokens transferred inwards to the electronic money institution</t>
        </is>
      </c>
      <c r="C1008" s="39" t="inlineStr">
        <is>
          <t>Please insert Number of tokens transferred inwards to the electronic money institution - EU/EEA</t>
        </is>
      </c>
      <c r="D1008" s="39" t="inlineStr">
        <is>
          <t>Transfer Services for electronic money tokens</t>
        </is>
      </c>
      <c r="E1008" s="39" t="inlineStr">
        <is>
          <t>Prudential</t>
        </is>
      </c>
      <c r="F1008" s="39" t="b">
        <v>0</v>
      </c>
      <c r="G1008" s="39" t="inlineStr">
        <is>
          <t>FINS_PR_1003 = "Yes"</t>
        </is>
      </c>
      <c r="H1008" s="39" t="inlineStr">
        <is>
          <t>“Transfer Services for Electronic Money Tokens in accordance with Article 27(5) of the MiCA Act” (FINS_PR_1003) is “Yes”</t>
        </is>
      </c>
      <c r="I1008" s="39" t="inlineStr">
        <is>
          <t>Conditional</t>
        </is>
      </c>
      <c r="J1008" s="39" t="inlineStr">
        <is>
          <t>array</t>
        </is>
      </c>
      <c r="K1008" s="39" t="inlineStr">
        <is>
          <t>number</t>
        </is>
      </c>
      <c r="L1008" s="39" t="inlineStr"/>
      <c r="M1008" s="39" t="inlineStr"/>
      <c r="N1008" s="39" t="inlineStr">
        <is>
          <t>541</t>
        </is>
      </c>
      <c r="O1008" s="39" t="inlineStr">
        <is>
          <t>0</t>
        </is>
      </c>
      <c r="P1008" s="39" t="inlineStr"/>
      <c r="Q1008" s="39" t="inlineStr"/>
      <c r="R1008" s="39" t="inlineStr">
        <is>
          <t>1</t>
        </is>
      </c>
      <c r="S1008" s="39" t="inlineStr"/>
      <c r="T1008" s="39" t="inlineStr"/>
      <c r="U1008" s="39" t="inlineStr"/>
    </row>
    <row r="1009">
      <c r="A1009" s="26" t="inlineStr">
        <is>
          <t>FINS_PR_1009_v1</t>
        </is>
      </c>
      <c r="B1009" s="40" t="inlineStr">
        <is>
          <t>Number of tokens transferred inwards to the electronic money institution</t>
        </is>
      </c>
      <c r="C1009" s="40" t="inlineStr">
        <is>
          <t>Please insert Number of tokens transferred inwards to the electronic money institution - RoW</t>
        </is>
      </c>
      <c r="D1009" s="40" t="inlineStr">
        <is>
          <t>Transfer Services for electronic money tokens</t>
        </is>
      </c>
      <c r="E1009" s="40" t="inlineStr">
        <is>
          <t>Prudential</t>
        </is>
      </c>
      <c r="F1009" s="40" t="b">
        <v>0</v>
      </c>
      <c r="G1009" s="40" t="inlineStr">
        <is>
          <t>FINS_PR_1003 = "Yes"</t>
        </is>
      </c>
      <c r="H1009" s="40" t="inlineStr">
        <is>
          <t>“Transfer Services for Electronic Money Tokens in accordance with Article 27(5) of the MiCA Act” (FINS_PR_1003) is “Yes”</t>
        </is>
      </c>
      <c r="I1009" s="40" t="inlineStr">
        <is>
          <t>Conditional</t>
        </is>
      </c>
      <c r="J1009" s="40" t="inlineStr">
        <is>
          <t>array</t>
        </is>
      </c>
      <c r="K1009" s="40" t="inlineStr">
        <is>
          <t>number</t>
        </is>
      </c>
      <c r="L1009" s="40" t="inlineStr"/>
      <c r="M1009" s="40" t="inlineStr"/>
      <c r="N1009" s="40" t="inlineStr">
        <is>
          <t>542</t>
        </is>
      </c>
      <c r="O1009" s="40" t="inlineStr">
        <is>
          <t>0</t>
        </is>
      </c>
      <c r="P1009" s="40" t="inlineStr"/>
      <c r="Q1009" s="40" t="inlineStr"/>
      <c r="R1009" s="40" t="inlineStr">
        <is>
          <t>1</t>
        </is>
      </c>
      <c r="S1009" s="40" t="inlineStr"/>
      <c r="T1009" s="40" t="inlineStr"/>
      <c r="U1009" s="40" t="inlineStr"/>
    </row>
    <row r="1010">
      <c r="A1010" s="38" t="inlineStr">
        <is>
          <t>FINS_PR_1010_v1</t>
        </is>
      </c>
      <c r="B1010" s="39" t="inlineStr">
        <is>
          <t>Number of tokens transferred outwards from the electronic money institution</t>
        </is>
      </c>
      <c r="C1010" s="39" t="inlineStr">
        <is>
          <t>Please insert Number of tokens transferred outwards from the electronic money institution - Malta</t>
        </is>
      </c>
      <c r="D1010" s="39" t="inlineStr">
        <is>
          <t>Transfer Services for electronic money tokens</t>
        </is>
      </c>
      <c r="E1010" s="39" t="inlineStr">
        <is>
          <t>Prudential</t>
        </is>
      </c>
      <c r="F1010" s="39" t="b">
        <v>0</v>
      </c>
      <c r="G1010" s="39" t="inlineStr">
        <is>
          <t>FINS_PR_1003 = "Yes"</t>
        </is>
      </c>
      <c r="H1010" s="39" t="inlineStr">
        <is>
          <t>“Transfer Services for Electronic Money Tokens in accordance with Article 27(5) of the MiCA Act” (FINS_PR_1003) is “Yes”</t>
        </is>
      </c>
      <c r="I1010" s="39" t="inlineStr">
        <is>
          <t>Conditional</t>
        </is>
      </c>
      <c r="J1010" s="39" t="inlineStr">
        <is>
          <t>array</t>
        </is>
      </c>
      <c r="K1010" s="39" t="inlineStr">
        <is>
          <t>number</t>
        </is>
      </c>
      <c r="L1010" s="39" t="inlineStr"/>
      <c r="M1010" s="39" t="inlineStr"/>
      <c r="N1010" s="39" t="inlineStr">
        <is>
          <t>543</t>
        </is>
      </c>
      <c r="O1010" s="39" t="inlineStr">
        <is>
          <t>0</t>
        </is>
      </c>
      <c r="P1010" s="39" t="inlineStr"/>
      <c r="Q1010" s="39" t="inlineStr"/>
      <c r="R1010" s="39" t="inlineStr">
        <is>
          <t>1</t>
        </is>
      </c>
      <c r="S1010" s="39" t="inlineStr"/>
      <c r="T1010" s="39" t="inlineStr"/>
      <c r="U1010" s="39" t="inlineStr"/>
    </row>
    <row r="1011">
      <c r="A1011" s="26" t="inlineStr">
        <is>
          <t>FINS_PR_1011_v1</t>
        </is>
      </c>
      <c r="B1011" s="40" t="inlineStr">
        <is>
          <t>Number of tokens transferred outwards from the electronic money institution</t>
        </is>
      </c>
      <c r="C1011" s="40" t="inlineStr">
        <is>
          <t>Please insert Number of tokens transferred outwards from the electronic money institution - EU/EEA</t>
        </is>
      </c>
      <c r="D1011" s="40" t="inlineStr">
        <is>
          <t>Transfer Services for electronic money tokens</t>
        </is>
      </c>
      <c r="E1011" s="40" t="inlineStr">
        <is>
          <t>Prudential</t>
        </is>
      </c>
      <c r="F1011" s="40" t="b">
        <v>0</v>
      </c>
      <c r="G1011" s="40" t="inlineStr">
        <is>
          <t>FINS_PR_1003 = "Yes"</t>
        </is>
      </c>
      <c r="H1011" s="40" t="inlineStr">
        <is>
          <t>“Transfer Services for Electronic Money Tokens in accordance with Article 27(5) of the MiCA Act” (FINS_PR_1003) is “Yes”</t>
        </is>
      </c>
      <c r="I1011" s="40" t="inlineStr">
        <is>
          <t>Conditional</t>
        </is>
      </c>
      <c r="J1011" s="40" t="inlineStr">
        <is>
          <t>array</t>
        </is>
      </c>
      <c r="K1011" s="40" t="inlineStr">
        <is>
          <t>number</t>
        </is>
      </c>
      <c r="L1011" s="40" t="inlineStr"/>
      <c r="M1011" s="40" t="inlineStr"/>
      <c r="N1011" s="40" t="inlineStr">
        <is>
          <t>544</t>
        </is>
      </c>
      <c r="O1011" s="40" t="inlineStr">
        <is>
          <t>0</t>
        </is>
      </c>
      <c r="P1011" s="40" t="inlineStr"/>
      <c r="Q1011" s="40" t="inlineStr"/>
      <c r="R1011" s="40" t="inlineStr">
        <is>
          <t>1</t>
        </is>
      </c>
      <c r="S1011" s="40" t="inlineStr"/>
      <c r="T1011" s="40" t="inlineStr"/>
      <c r="U1011" s="40" t="inlineStr"/>
    </row>
    <row r="1012">
      <c r="A1012" s="38" t="inlineStr">
        <is>
          <t>FINS_PR_1012_v1</t>
        </is>
      </c>
      <c r="B1012" s="39" t="inlineStr">
        <is>
          <t>Number of tokens transferred outwards from the electronic money institution</t>
        </is>
      </c>
      <c r="C1012" s="39" t="inlineStr">
        <is>
          <t>Please insert Number of tokens transferred outwards from the electronic money institution - RoW</t>
        </is>
      </c>
      <c r="D1012" s="39" t="inlineStr">
        <is>
          <t>Transfer Services for electronic money tokens</t>
        </is>
      </c>
      <c r="E1012" s="39" t="inlineStr">
        <is>
          <t>Prudential</t>
        </is>
      </c>
      <c r="F1012" s="39" t="b">
        <v>0</v>
      </c>
      <c r="G1012" s="39" t="inlineStr">
        <is>
          <t>FINS_PR_1003 = "Yes"</t>
        </is>
      </c>
      <c r="H1012" s="39" t="inlineStr">
        <is>
          <t>“Transfer Services for Electronic Money Tokens in accordance with Article 27(5) of the MiCA Act” (FINS_PR_1003) is “Yes”</t>
        </is>
      </c>
      <c r="I1012" s="39" t="inlineStr">
        <is>
          <t>Conditional</t>
        </is>
      </c>
      <c r="J1012" s="39" t="inlineStr">
        <is>
          <t>array</t>
        </is>
      </c>
      <c r="K1012" s="39" t="inlineStr">
        <is>
          <t>number</t>
        </is>
      </c>
      <c r="L1012" s="39" t="inlineStr"/>
      <c r="M1012" s="39" t="inlineStr"/>
      <c r="N1012" s="39" t="inlineStr">
        <is>
          <t>545</t>
        </is>
      </c>
      <c r="O1012" s="39" t="inlineStr">
        <is>
          <t>0</t>
        </is>
      </c>
      <c r="P1012" s="39" t="inlineStr"/>
      <c r="Q1012" s="39" t="inlineStr"/>
      <c r="R1012" s="39" t="inlineStr">
        <is>
          <t>1</t>
        </is>
      </c>
      <c r="S1012" s="39" t="inlineStr"/>
      <c r="T1012" s="39" t="inlineStr"/>
      <c r="U1012" s="39" t="inlineStr"/>
    </row>
    <row r="1013">
      <c r="A1013" s="26" t="inlineStr">
        <is>
          <t>FINS_PR_1013_v1</t>
        </is>
      </c>
      <c r="B1013" s="40" t="inlineStr">
        <is>
          <t>Number of tokens transferred internally between the electronic money institution's clients</t>
        </is>
      </c>
      <c r="C1013" s="40" t="inlineStr">
        <is>
          <t>Please insert Number of tokens transferred internally between the electronic money institution's clients - Malta</t>
        </is>
      </c>
      <c r="D1013" s="40" t="inlineStr">
        <is>
          <t>Transfer Services for electronic money tokens</t>
        </is>
      </c>
      <c r="E1013" s="40" t="inlineStr">
        <is>
          <t>Prudential</t>
        </is>
      </c>
      <c r="F1013" s="40" t="b">
        <v>0</v>
      </c>
      <c r="G1013" s="40" t="inlineStr">
        <is>
          <t>FINS_PR_1003 = "Yes"</t>
        </is>
      </c>
      <c r="H1013" s="40" t="inlineStr">
        <is>
          <t>“Transfer Services for Electronic Money Tokens in accordance with Article 27(5) of the MiCA Act” (FINS_PR_1003) is “Yes”</t>
        </is>
      </c>
      <c r="I1013" s="40" t="inlineStr">
        <is>
          <t>Conditional</t>
        </is>
      </c>
      <c r="J1013" s="40" t="inlineStr">
        <is>
          <t>array</t>
        </is>
      </c>
      <c r="K1013" s="40" t="inlineStr">
        <is>
          <t>number</t>
        </is>
      </c>
      <c r="L1013" s="40" t="inlineStr"/>
      <c r="M1013" s="40" t="inlineStr"/>
      <c r="N1013" s="40" t="inlineStr">
        <is>
          <t>546</t>
        </is>
      </c>
      <c r="O1013" s="40" t="inlineStr">
        <is>
          <t>0</t>
        </is>
      </c>
      <c r="P1013" s="40" t="inlineStr"/>
      <c r="Q1013" s="40" t="inlineStr"/>
      <c r="R1013" s="40" t="inlineStr">
        <is>
          <t>1</t>
        </is>
      </c>
      <c r="S1013" s="40" t="inlineStr"/>
      <c r="T1013" s="40" t="inlineStr"/>
      <c r="U1013" s="40" t="inlineStr"/>
    </row>
    <row r="1014">
      <c r="A1014" s="38" t="inlineStr">
        <is>
          <t>FINS_PR_1014_v1</t>
        </is>
      </c>
      <c r="B1014" s="39" t="inlineStr">
        <is>
          <t>Number of tokens transferred internally between the electronic money institution's clients</t>
        </is>
      </c>
      <c r="C1014" s="39" t="inlineStr">
        <is>
          <t>Please insert Number of tokens transferred internally between the electronic money institution's clients - EU/EEA</t>
        </is>
      </c>
      <c r="D1014" s="39" t="inlineStr">
        <is>
          <t>Transfer Services for electronic money tokens</t>
        </is>
      </c>
      <c r="E1014" s="39" t="inlineStr">
        <is>
          <t>Prudential</t>
        </is>
      </c>
      <c r="F1014" s="39" t="b">
        <v>0</v>
      </c>
      <c r="G1014" s="39" t="inlineStr">
        <is>
          <t>FINS_PR_1003 = "Yes"</t>
        </is>
      </c>
      <c r="H1014" s="39" t="inlineStr">
        <is>
          <t>“Transfer Services for Electronic Money Tokens in accordance with Article 27(5) of the MiCA Act” (FINS_PR_1003) is “Yes”</t>
        </is>
      </c>
      <c r="I1014" s="39" t="inlineStr">
        <is>
          <t>Conditional</t>
        </is>
      </c>
      <c r="J1014" s="39" t="inlineStr">
        <is>
          <t>array</t>
        </is>
      </c>
      <c r="K1014" s="39" t="inlineStr">
        <is>
          <t>number</t>
        </is>
      </c>
      <c r="L1014" s="39" t="inlineStr"/>
      <c r="M1014" s="39" t="inlineStr"/>
      <c r="N1014" s="39" t="inlineStr">
        <is>
          <t>547</t>
        </is>
      </c>
      <c r="O1014" s="39" t="inlineStr">
        <is>
          <t>0</t>
        </is>
      </c>
      <c r="P1014" s="39" t="inlineStr"/>
      <c r="Q1014" s="39" t="inlineStr"/>
      <c r="R1014" s="39" t="inlineStr">
        <is>
          <t>1</t>
        </is>
      </c>
      <c r="S1014" s="39" t="inlineStr"/>
      <c r="T1014" s="39" t="inlineStr"/>
      <c r="U1014" s="39" t="inlineStr"/>
    </row>
    <row r="1015">
      <c r="A1015" s="26" t="inlineStr">
        <is>
          <t>FINS_PR_1015_v1</t>
        </is>
      </c>
      <c r="B1015" s="40" t="inlineStr">
        <is>
          <t>Number of tokens transferred internally between the electronic money institution's clients</t>
        </is>
      </c>
      <c r="C1015" s="40" t="inlineStr">
        <is>
          <t>Please insert Number of tokens transferred internally between the electronic money institution's clients - RoW</t>
        </is>
      </c>
      <c r="D1015" s="40" t="inlineStr">
        <is>
          <t>Transfer Services for electronic money tokens</t>
        </is>
      </c>
      <c r="E1015" s="40" t="inlineStr">
        <is>
          <t>Prudential</t>
        </is>
      </c>
      <c r="F1015" s="40" t="b">
        <v>0</v>
      </c>
      <c r="G1015" s="40" t="inlineStr">
        <is>
          <t>FINS_PR_1003 = "Yes"</t>
        </is>
      </c>
      <c r="H1015" s="40" t="inlineStr">
        <is>
          <t>“Transfer Services for Electronic Money Tokens in accordance with Article 27(5) of the MiCA Act” (FINS_PR_1003) is “Yes”</t>
        </is>
      </c>
      <c r="I1015" s="40" t="inlineStr">
        <is>
          <t>Conditional</t>
        </is>
      </c>
      <c r="J1015" s="40" t="inlineStr">
        <is>
          <t>array</t>
        </is>
      </c>
      <c r="K1015" s="40" t="inlineStr">
        <is>
          <t>number</t>
        </is>
      </c>
      <c r="L1015" s="40" t="inlineStr"/>
      <c r="M1015" s="40" t="inlineStr"/>
      <c r="N1015" s="40" t="inlineStr">
        <is>
          <t>548</t>
        </is>
      </c>
      <c r="O1015" s="40" t="inlineStr">
        <is>
          <t>0</t>
        </is>
      </c>
      <c r="P1015" s="40" t="inlineStr"/>
      <c r="Q1015" s="40" t="inlineStr"/>
      <c r="R1015" s="40" t="inlineStr">
        <is>
          <t>1</t>
        </is>
      </c>
      <c r="S1015" s="40" t="inlineStr"/>
      <c r="T1015" s="40" t="inlineStr"/>
      <c r="U1015" s="40" t="inlineStr"/>
    </row>
    <row r="1016">
      <c r="A1016" s="38" t="inlineStr">
        <is>
          <t>FINS_PR_1016_v1</t>
        </is>
      </c>
      <c r="B1016" s="39" t="inlineStr">
        <is>
          <t>Value of tokens transferred during the reporting period (in reporting currency)</t>
        </is>
      </c>
      <c r="C1016" s="39" t="inlineStr">
        <is>
          <t>Please insert the Value of tokens transferred during the reporting period (in reporting currency) - Malta</t>
        </is>
      </c>
      <c r="D1016" s="39" t="inlineStr">
        <is>
          <t>Transfer Services for electronic money tokens</t>
        </is>
      </c>
      <c r="E1016" s="39" t="inlineStr">
        <is>
          <t>Prudential</t>
        </is>
      </c>
      <c r="F1016" s="39" t="b">
        <v>0</v>
      </c>
      <c r="G1016" s="39" t="inlineStr">
        <is>
          <t>FINS_PR_1003 = "Yes"</t>
        </is>
      </c>
      <c r="H1016" s="39" t="inlineStr">
        <is>
          <t>“Transfer Services for Electronic Money Tokens in accordance with Article 27(5) of the MiCA Act” (FINS_PR_1003) is “Yes”</t>
        </is>
      </c>
      <c r="I1016" s="39" t="inlineStr">
        <is>
          <t>Conditional</t>
        </is>
      </c>
      <c r="J1016" s="39" t="inlineStr">
        <is>
          <t>array</t>
        </is>
      </c>
      <c r="K1016" s="39" t="inlineStr">
        <is>
          <t>number</t>
        </is>
      </c>
      <c r="L1016" s="39" t="inlineStr">
        <is>
          <t>currency</t>
        </is>
      </c>
      <c r="M1016" s="39" t="inlineStr"/>
      <c r="N1016" s="39" t="inlineStr">
        <is>
          <t>549</t>
        </is>
      </c>
      <c r="O1016" s="39" t="inlineStr">
        <is>
          <t>0</t>
        </is>
      </c>
      <c r="P1016" s="39" t="inlineStr"/>
      <c r="Q1016" s="39" t="inlineStr"/>
      <c r="R1016" s="39" t="inlineStr">
        <is>
          <t>1</t>
        </is>
      </c>
      <c r="S1016" s="39" t="inlineStr"/>
      <c r="T1016" s="39" t="inlineStr"/>
      <c r="U1016" s="39" t="inlineStr"/>
    </row>
    <row r="1017">
      <c r="A1017" s="26" t="inlineStr">
        <is>
          <t>FINS_PR_1017_v1</t>
        </is>
      </c>
      <c r="B1017" s="40" t="inlineStr">
        <is>
          <t>Value of tokens transferred during the reporting period (in reporting currency)</t>
        </is>
      </c>
      <c r="C1017" s="40" t="inlineStr">
        <is>
          <t>Please insert the Value of tokens transferred during the reporting period (in reporting currency) - EU/EEA</t>
        </is>
      </c>
      <c r="D1017" s="40" t="inlineStr">
        <is>
          <t>Transfer Services for electronic money tokens</t>
        </is>
      </c>
      <c r="E1017" s="40" t="inlineStr">
        <is>
          <t>Prudential</t>
        </is>
      </c>
      <c r="F1017" s="40" t="b">
        <v>0</v>
      </c>
      <c r="G1017" s="40" t="inlineStr">
        <is>
          <t>FINS_PR_1003 = "Yes"</t>
        </is>
      </c>
      <c r="H1017" s="40" t="inlineStr">
        <is>
          <t>“Transfer Services for Electronic Money Tokens in accordance with Article 27(5) of the MiCA Act” (FINS_PR_1003) is “Yes”</t>
        </is>
      </c>
      <c r="I1017" s="40" t="inlineStr">
        <is>
          <t>Conditional</t>
        </is>
      </c>
      <c r="J1017" s="40" t="inlineStr">
        <is>
          <t>array</t>
        </is>
      </c>
      <c r="K1017" s="40" t="inlineStr">
        <is>
          <t>number</t>
        </is>
      </c>
      <c r="L1017" s="40" t="inlineStr">
        <is>
          <t>currency</t>
        </is>
      </c>
      <c r="M1017" s="40" t="inlineStr"/>
      <c r="N1017" s="40" t="inlineStr">
        <is>
          <t>550</t>
        </is>
      </c>
      <c r="O1017" s="40" t="inlineStr">
        <is>
          <t>0</t>
        </is>
      </c>
      <c r="P1017" s="40" t="inlineStr"/>
      <c r="Q1017" s="40" t="inlineStr"/>
      <c r="R1017" s="40" t="inlineStr">
        <is>
          <t>1</t>
        </is>
      </c>
      <c r="S1017" s="40" t="inlineStr"/>
      <c r="T1017" s="40" t="inlineStr"/>
      <c r="U1017" s="40" t="inlineStr"/>
    </row>
    <row r="1018">
      <c r="A1018" s="38" t="inlineStr">
        <is>
          <t>FINS_PR_1018_v1</t>
        </is>
      </c>
      <c r="B1018" s="39" t="inlineStr">
        <is>
          <t>Value of tokens transferred during the reporting period (in reporting currency)</t>
        </is>
      </c>
      <c r="C1018" s="39" t="inlineStr">
        <is>
          <t>Please insert the Value of tokens transferred during the reporting period (in reporting currency) - RoW</t>
        </is>
      </c>
      <c r="D1018" s="39" t="inlineStr">
        <is>
          <t>Transfer Services for electronic money tokens</t>
        </is>
      </c>
      <c r="E1018" s="39" t="inlineStr">
        <is>
          <t>Prudential</t>
        </is>
      </c>
      <c r="F1018" s="39" t="b">
        <v>0</v>
      </c>
      <c r="G1018" s="39" t="inlineStr">
        <is>
          <t>FINS_PR_1003 = "Yes"</t>
        </is>
      </c>
      <c r="H1018" s="39" t="inlineStr">
        <is>
          <t>“Transfer Services for Electronic Money Tokens in accordance with Article 27(5) of the MiCA Act” (FINS_PR_1003) is “Yes”</t>
        </is>
      </c>
      <c r="I1018" s="39" t="inlineStr">
        <is>
          <t>Conditional</t>
        </is>
      </c>
      <c r="J1018" s="39" t="inlineStr">
        <is>
          <t>array</t>
        </is>
      </c>
      <c r="K1018" s="39" t="inlineStr">
        <is>
          <t>number</t>
        </is>
      </c>
      <c r="L1018" s="39" t="inlineStr">
        <is>
          <t>currency</t>
        </is>
      </c>
      <c r="M1018" s="39" t="inlineStr"/>
      <c r="N1018" s="39" t="inlineStr">
        <is>
          <t>551</t>
        </is>
      </c>
      <c r="O1018" s="39" t="inlineStr">
        <is>
          <t>0</t>
        </is>
      </c>
      <c r="P1018" s="39" t="inlineStr"/>
      <c r="Q1018" s="39" t="inlineStr"/>
      <c r="R1018" s="39" t="inlineStr">
        <is>
          <t>1</t>
        </is>
      </c>
      <c r="S1018" s="39" t="inlineStr"/>
      <c r="T1018" s="39" t="inlineStr"/>
      <c r="U1018" s="39" t="inlineStr"/>
    </row>
    <row r="1019">
      <c r="A1019" s="26" t="inlineStr">
        <is>
          <t>FINS_PR_1019_v1</t>
        </is>
      </c>
      <c r="B1019" s="40" t="inlineStr">
        <is>
          <t>Transfers inwards: Wallets held by other electronic money institution</t>
        </is>
      </c>
      <c r="C1019" s="40" t="inlineStr">
        <is>
          <t>Kindly provide the following details with respect to tokens transferred inwards to the electronic money institution - Wallets held by other electronic money institution: # of clients - Malta</t>
        </is>
      </c>
      <c r="D1019" s="40" t="inlineStr">
        <is>
          <t>Transfer Services for electronic money tokens</t>
        </is>
      </c>
      <c r="E1019" s="40" t="inlineStr">
        <is>
          <t>Prudential</t>
        </is>
      </c>
      <c r="F1019" s="40" t="b">
        <v>0</v>
      </c>
      <c r="G1019" s="40" t="inlineStr">
        <is>
          <t>FINS_PR_1003 = "Yes"</t>
        </is>
      </c>
      <c r="H1019" s="40" t="inlineStr">
        <is>
          <t>“Transfer Services for Electronic Money Tokens in accordance with Article 27(5) of the MiCA Act” (FINS_PR_1003) is “Yes”</t>
        </is>
      </c>
      <c r="I1019" s="40" t="inlineStr">
        <is>
          <t>Conditional</t>
        </is>
      </c>
      <c r="J1019" s="40" t="inlineStr">
        <is>
          <t>array</t>
        </is>
      </c>
      <c r="K1019" s="40" t="inlineStr">
        <is>
          <t>integer</t>
        </is>
      </c>
      <c r="L1019" s="40" t="inlineStr"/>
      <c r="M1019" s="40" t="inlineStr"/>
      <c r="N1019" s="40" t="inlineStr">
        <is>
          <t>552</t>
        </is>
      </c>
      <c r="O1019" s="40" t="inlineStr">
        <is>
          <t>0</t>
        </is>
      </c>
      <c r="P1019" s="40" t="inlineStr"/>
      <c r="Q1019" s="40" t="inlineStr"/>
      <c r="R1019" s="40" t="inlineStr">
        <is>
          <t>1</t>
        </is>
      </c>
      <c r="S1019" s="40" t="inlineStr"/>
      <c r="T1019" s="40" t="inlineStr"/>
      <c r="U1019" s="40" t="inlineStr"/>
    </row>
    <row r="1020">
      <c r="A1020" s="38" t="inlineStr">
        <is>
          <t>FINS_PR_1020_v1</t>
        </is>
      </c>
      <c r="B1020" s="39" t="inlineStr">
        <is>
          <t>Transfers inwards: Wallets held by other electronic money institution</t>
        </is>
      </c>
      <c r="C1020" s="39" t="inlineStr">
        <is>
          <t>Kindly provide the following details with respect to tokens transferred inwards to the electronic money institution - Wallets held by other electronic money institution: # of clients - EU/EEA</t>
        </is>
      </c>
      <c r="D1020" s="39" t="inlineStr">
        <is>
          <t>Transfer Services for electronic money tokens</t>
        </is>
      </c>
      <c r="E1020" s="39" t="inlineStr">
        <is>
          <t>Prudential</t>
        </is>
      </c>
      <c r="F1020" s="39" t="b">
        <v>0</v>
      </c>
      <c r="G1020" s="39" t="inlineStr">
        <is>
          <t>FINS_PR_1003 = "Yes"</t>
        </is>
      </c>
      <c r="H1020" s="39" t="inlineStr">
        <is>
          <t>“Transfer Services for Electronic Money Tokens in accordance with Article 27(5) of the MiCA Act” (FINS_PR_1003) is “Yes”</t>
        </is>
      </c>
      <c r="I1020" s="39" t="inlineStr">
        <is>
          <t>Conditional</t>
        </is>
      </c>
      <c r="J1020" s="39" t="inlineStr">
        <is>
          <t>array</t>
        </is>
      </c>
      <c r="K1020" s="39" t="inlineStr">
        <is>
          <t>integer</t>
        </is>
      </c>
      <c r="L1020" s="39" t="inlineStr"/>
      <c r="M1020" s="39" t="inlineStr"/>
      <c r="N1020" s="39" t="inlineStr">
        <is>
          <t>553</t>
        </is>
      </c>
      <c r="O1020" s="39" t="inlineStr">
        <is>
          <t>0</t>
        </is>
      </c>
      <c r="P1020" s="39" t="inlineStr"/>
      <c r="Q1020" s="39" t="inlineStr"/>
      <c r="R1020" s="39" t="inlineStr">
        <is>
          <t>1</t>
        </is>
      </c>
      <c r="S1020" s="39" t="inlineStr"/>
      <c r="T1020" s="39" t="inlineStr"/>
      <c r="U1020" s="39" t="inlineStr"/>
    </row>
    <row r="1021">
      <c r="A1021" s="26" t="inlineStr">
        <is>
          <t>FINS_PR_1021_v1</t>
        </is>
      </c>
      <c r="B1021" s="40" t="inlineStr">
        <is>
          <t>Transfers inwards: Wallets held by other electronic money institution</t>
        </is>
      </c>
      <c r="C1021" s="40" t="inlineStr">
        <is>
          <t>Kindly provide the following details with respect to tokens transferred inwards to the electronic money institution - Wallets held by other electronic money institution: # of clients - RoW</t>
        </is>
      </c>
      <c r="D1021" s="40" t="inlineStr">
        <is>
          <t>Transfer Services for electronic money tokens</t>
        </is>
      </c>
      <c r="E1021" s="40" t="inlineStr">
        <is>
          <t>Prudential</t>
        </is>
      </c>
      <c r="F1021" s="40" t="b">
        <v>0</v>
      </c>
      <c r="G1021" s="40" t="inlineStr">
        <is>
          <t>FINS_PR_1003 = "Yes"</t>
        </is>
      </c>
      <c r="H1021" s="40" t="inlineStr">
        <is>
          <t>“Transfer Services for Electronic Money Tokens in accordance with Article 27(5) of the MiCA Act” (FINS_PR_1003) is “Yes”</t>
        </is>
      </c>
      <c r="I1021" s="40" t="inlineStr">
        <is>
          <t>Conditional</t>
        </is>
      </c>
      <c r="J1021" s="40" t="inlineStr">
        <is>
          <t>array</t>
        </is>
      </c>
      <c r="K1021" s="40" t="inlineStr">
        <is>
          <t>integer</t>
        </is>
      </c>
      <c r="L1021" s="40" t="inlineStr"/>
      <c r="M1021" s="40" t="inlineStr"/>
      <c r="N1021" s="40" t="inlineStr">
        <is>
          <t>554</t>
        </is>
      </c>
      <c r="O1021" s="40" t="inlineStr">
        <is>
          <t>0</t>
        </is>
      </c>
      <c r="P1021" s="40" t="inlineStr"/>
      <c r="Q1021" s="40" t="inlineStr"/>
      <c r="R1021" s="40" t="inlineStr">
        <is>
          <t>1</t>
        </is>
      </c>
      <c r="S1021" s="40" t="inlineStr"/>
      <c r="T1021" s="40" t="inlineStr"/>
      <c r="U1021" s="40" t="inlineStr"/>
    </row>
    <row r="1022">
      <c r="A1022" s="38" t="inlineStr">
        <is>
          <t>FINS_PR_1022_v1</t>
        </is>
      </c>
      <c r="B1022" s="39" t="inlineStr">
        <is>
          <t>Transfers inwards: Unhosted Wallets which: Client is originator/ beneficial owner</t>
        </is>
      </c>
      <c r="C1022" s="39" t="inlineStr">
        <is>
          <t>Kindly provide the following details with respect to tokens transferred inwards to the electronic money institution - Unhosted Wallets which: Client is originator/ beneficial owner: # of clients - Malta</t>
        </is>
      </c>
      <c r="D1022" s="39" t="inlineStr">
        <is>
          <t>Transfer Services for electronic money tokens</t>
        </is>
      </c>
      <c r="E1022" s="39" t="inlineStr">
        <is>
          <t>Prudential</t>
        </is>
      </c>
      <c r="F1022" s="39" t="b">
        <v>0</v>
      </c>
      <c r="G1022" s="39" t="inlineStr">
        <is>
          <t>FINS_PR_1003 = "Yes"</t>
        </is>
      </c>
      <c r="H1022" s="39" t="inlineStr">
        <is>
          <t>“Transfer Services for Electronic Money Tokens in accordance with Article 27(5) of the MiCA Act” (FINS_PR_1003) is “Yes”</t>
        </is>
      </c>
      <c r="I1022" s="39" t="inlineStr">
        <is>
          <t>Conditional</t>
        </is>
      </c>
      <c r="J1022" s="39" t="inlineStr">
        <is>
          <t>array</t>
        </is>
      </c>
      <c r="K1022" s="39" t="inlineStr">
        <is>
          <t>integer</t>
        </is>
      </c>
      <c r="L1022" s="39" t="inlineStr"/>
      <c r="M1022" s="39" t="inlineStr"/>
      <c r="N1022" s="39" t="inlineStr">
        <is>
          <t>555</t>
        </is>
      </c>
      <c r="O1022" s="39" t="inlineStr">
        <is>
          <t>0</t>
        </is>
      </c>
      <c r="P1022" s="39" t="inlineStr"/>
      <c r="Q1022" s="39" t="inlineStr"/>
      <c r="R1022" s="39" t="inlineStr">
        <is>
          <t>1</t>
        </is>
      </c>
      <c r="S1022" s="39" t="inlineStr"/>
      <c r="T1022" s="39" t="inlineStr"/>
      <c r="U1022" s="39" t="inlineStr"/>
    </row>
    <row r="1023">
      <c r="A1023" s="26" t="inlineStr">
        <is>
          <t>FINS_PR_1023_v1</t>
        </is>
      </c>
      <c r="B1023" s="40" t="inlineStr">
        <is>
          <t>Transfers inwards: Unhosted Wallets which: Client is originator/ beneficial owner</t>
        </is>
      </c>
      <c r="C1023" s="40" t="inlineStr">
        <is>
          <t>Kindly provide the following details with respect to tokens transferred inwards to the electronic money institution - Unhosted Wallets which: Client is originator/ beneficial owner: # of clients - EU/EEA</t>
        </is>
      </c>
      <c r="D1023" s="40" t="inlineStr">
        <is>
          <t>Transfer Services for electronic money tokens</t>
        </is>
      </c>
      <c r="E1023" s="40" t="inlineStr">
        <is>
          <t>Prudential</t>
        </is>
      </c>
      <c r="F1023" s="40" t="b">
        <v>0</v>
      </c>
      <c r="G1023" s="40" t="inlineStr">
        <is>
          <t>FINS_PR_1003 = "Yes"</t>
        </is>
      </c>
      <c r="H1023" s="40" t="inlineStr">
        <is>
          <t>“Transfer Services for Electronic Money Tokens in accordance with Article 27(5) of the MiCA Act” (FINS_PR_1003) is “Yes”</t>
        </is>
      </c>
      <c r="I1023" s="40" t="inlineStr">
        <is>
          <t>Conditional</t>
        </is>
      </c>
      <c r="J1023" s="40" t="inlineStr">
        <is>
          <t>array</t>
        </is>
      </c>
      <c r="K1023" s="40" t="inlineStr">
        <is>
          <t>integer</t>
        </is>
      </c>
      <c r="L1023" s="40" t="inlineStr"/>
      <c r="M1023" s="40" t="inlineStr"/>
      <c r="N1023" s="40" t="inlineStr">
        <is>
          <t>556</t>
        </is>
      </c>
      <c r="O1023" s="40" t="inlineStr">
        <is>
          <t>0</t>
        </is>
      </c>
      <c r="P1023" s="40" t="inlineStr"/>
      <c r="Q1023" s="40" t="inlineStr"/>
      <c r="R1023" s="40" t="inlineStr">
        <is>
          <t>1</t>
        </is>
      </c>
      <c r="S1023" s="40" t="inlineStr"/>
      <c r="T1023" s="40" t="inlineStr"/>
      <c r="U1023" s="40" t="inlineStr"/>
    </row>
    <row r="1024">
      <c r="A1024" s="38" t="inlineStr">
        <is>
          <t>FINS_PR_1024_v1</t>
        </is>
      </c>
      <c r="B1024" s="39" t="inlineStr">
        <is>
          <t>Transfers inwards: Unhosted Wallets which: Client is originator/ beneficial owner</t>
        </is>
      </c>
      <c r="C1024" s="39" t="inlineStr">
        <is>
          <t>Kindly provide the following details with respect to tokens transferred inwards to the electronic money institution - Unhosted Wallets which: Client is originator/ beneficial owner: # of clients - RoW</t>
        </is>
      </c>
      <c r="D1024" s="39" t="inlineStr">
        <is>
          <t>Transfer Services for electronic money tokens</t>
        </is>
      </c>
      <c r="E1024" s="39" t="inlineStr">
        <is>
          <t>Prudential</t>
        </is>
      </c>
      <c r="F1024" s="39" t="b">
        <v>0</v>
      </c>
      <c r="G1024" s="39" t="inlineStr">
        <is>
          <t>FINS_PR_1003 = "Yes"</t>
        </is>
      </c>
      <c r="H1024" s="39" t="inlineStr">
        <is>
          <t>“Transfer Services for Electronic Money Tokens in accordance with Article 27(5) of the MiCA Act” (FINS_PR_1003) is “Yes”</t>
        </is>
      </c>
      <c r="I1024" s="39" t="inlineStr">
        <is>
          <t>Conditional</t>
        </is>
      </c>
      <c r="J1024" s="39" t="inlineStr">
        <is>
          <t>array</t>
        </is>
      </c>
      <c r="K1024" s="39" t="inlineStr">
        <is>
          <t>integer</t>
        </is>
      </c>
      <c r="L1024" s="39" t="inlineStr"/>
      <c r="M1024" s="39" t="inlineStr"/>
      <c r="N1024" s="39" t="inlineStr">
        <is>
          <t>557</t>
        </is>
      </c>
      <c r="O1024" s="39" t="inlineStr">
        <is>
          <t>0</t>
        </is>
      </c>
      <c r="P1024" s="39" t="inlineStr"/>
      <c r="Q1024" s="39" t="inlineStr"/>
      <c r="R1024" s="39" t="inlineStr">
        <is>
          <t>1</t>
        </is>
      </c>
      <c r="S1024" s="39" t="inlineStr"/>
      <c r="T1024" s="39" t="inlineStr"/>
      <c r="U1024" s="39" t="inlineStr"/>
    </row>
    <row r="1025">
      <c r="A1025" s="26" t="inlineStr">
        <is>
          <t>FINS_PR_1025_v1</t>
        </is>
      </c>
      <c r="B1025" s="40" t="inlineStr">
        <is>
          <t>Transfers inwards: Unhosted Wallets which: Client is not originator / beneficial owner but is a regulated entity subject to AML / CFT obligations</t>
        </is>
      </c>
      <c r="C1025" s="40" t="inlineStr">
        <is>
          <t>Kindly provide the following details with respect to tokens transferred inwards to the electronic money institution - Unhosted Wallets which: Client is not originator / beneficial owner but is a regulated entity subject to AML / CFT obligations: # of clients - Malta</t>
        </is>
      </c>
      <c r="D1025" s="40" t="inlineStr">
        <is>
          <t>Transfer Services for electronic money tokens</t>
        </is>
      </c>
      <c r="E1025" s="40" t="inlineStr">
        <is>
          <t>Prudential</t>
        </is>
      </c>
      <c r="F1025" s="40" t="b">
        <v>0</v>
      </c>
      <c r="G1025" s="40" t="inlineStr">
        <is>
          <t>FINS_PR_1003 = "Yes"</t>
        </is>
      </c>
      <c r="H1025" s="40" t="inlineStr">
        <is>
          <t>“Transfer Services for Electronic Money Tokens in accordance with Article 27(5) of the MiCA Act” (FINS_PR_1003) is “Yes”</t>
        </is>
      </c>
      <c r="I1025" s="40" t="inlineStr">
        <is>
          <t>Conditional</t>
        </is>
      </c>
      <c r="J1025" s="40" t="inlineStr">
        <is>
          <t>array</t>
        </is>
      </c>
      <c r="K1025" s="40" t="inlineStr">
        <is>
          <t>integer</t>
        </is>
      </c>
      <c r="L1025" s="40" t="inlineStr"/>
      <c r="M1025" s="40" t="inlineStr"/>
      <c r="N1025" s="40" t="inlineStr">
        <is>
          <t>558</t>
        </is>
      </c>
      <c r="O1025" s="40" t="inlineStr">
        <is>
          <t>0</t>
        </is>
      </c>
      <c r="P1025" s="40" t="inlineStr"/>
      <c r="Q1025" s="40" t="inlineStr"/>
      <c r="R1025" s="40" t="inlineStr">
        <is>
          <t>1</t>
        </is>
      </c>
      <c r="S1025" s="40" t="inlineStr"/>
      <c r="T1025" s="40" t="inlineStr"/>
      <c r="U1025" s="40" t="inlineStr"/>
    </row>
    <row r="1026">
      <c r="A1026" s="38" t="inlineStr">
        <is>
          <t>FINS_PR_1026_v1</t>
        </is>
      </c>
      <c r="B1026" s="39" t="inlineStr">
        <is>
          <t>Transfers inwards: Unhosted Wallets which: Client is not originator / beneficial owner but is a regulated entity subject to AML / CFT obligations</t>
        </is>
      </c>
      <c r="C1026" s="39" t="inlineStr">
        <is>
          <t>Kindly provide the following details with respect to tokens transferred inwards to the electronic money institution - Unhosted Wallets which: Client is not originator / beneficial owner but is a regulated entity subject to AML / CFT obligations: # of clients - EU/EEA</t>
        </is>
      </c>
      <c r="D1026" s="39" t="inlineStr">
        <is>
          <t>Transfer Services for electronic money tokens</t>
        </is>
      </c>
      <c r="E1026" s="39" t="inlineStr">
        <is>
          <t>Prudential</t>
        </is>
      </c>
      <c r="F1026" s="39" t="b">
        <v>0</v>
      </c>
      <c r="G1026" s="39" t="inlineStr">
        <is>
          <t>FINS_PR_1003 = "Yes"</t>
        </is>
      </c>
      <c r="H1026" s="39" t="inlineStr">
        <is>
          <t>“Transfer Services for Electronic Money Tokens in accordance with Article 27(5) of the MiCA Act” (FINS_PR_1003) is “Yes”</t>
        </is>
      </c>
      <c r="I1026" s="39" t="inlineStr">
        <is>
          <t>Conditional</t>
        </is>
      </c>
      <c r="J1026" s="39" t="inlineStr">
        <is>
          <t>array</t>
        </is>
      </c>
      <c r="K1026" s="39" t="inlineStr">
        <is>
          <t>integer</t>
        </is>
      </c>
      <c r="L1026" s="39" t="inlineStr"/>
      <c r="M1026" s="39" t="inlineStr"/>
      <c r="N1026" s="39" t="inlineStr">
        <is>
          <t>559</t>
        </is>
      </c>
      <c r="O1026" s="39" t="inlineStr">
        <is>
          <t>0</t>
        </is>
      </c>
      <c r="P1026" s="39" t="inlineStr"/>
      <c r="Q1026" s="39" t="inlineStr"/>
      <c r="R1026" s="39" t="inlineStr">
        <is>
          <t>1</t>
        </is>
      </c>
      <c r="S1026" s="39" t="inlineStr"/>
      <c r="T1026" s="39" t="inlineStr"/>
      <c r="U1026" s="39" t="inlineStr"/>
    </row>
    <row r="1027">
      <c r="A1027" s="26" t="inlineStr">
        <is>
          <t>FINS_PR_1027_v1</t>
        </is>
      </c>
      <c r="B1027" s="40" t="inlineStr">
        <is>
          <t>Transfers inwards: Unhosted Wallets which: Client is not originator / beneficial owner but is a regulated entity subject to AML / CFT obligations</t>
        </is>
      </c>
      <c r="C1027" s="40" t="inlineStr">
        <is>
          <t>Kindly provide the following details with respect to tokens transferred inwards to the electronic money institution - Unhosted Wallets which: Client is not originator / beneficial owner but is a regulated entity subject to AML / CFT obligations: # of clients - RoW</t>
        </is>
      </c>
      <c r="D1027" s="40" t="inlineStr">
        <is>
          <t>Transfer Services for electronic money tokens</t>
        </is>
      </c>
      <c r="E1027" s="40" t="inlineStr">
        <is>
          <t>Prudential</t>
        </is>
      </c>
      <c r="F1027" s="40" t="b">
        <v>0</v>
      </c>
      <c r="G1027" s="40" t="inlineStr">
        <is>
          <t>FINS_PR_1003 = "Yes"</t>
        </is>
      </c>
      <c r="H1027" s="40" t="inlineStr">
        <is>
          <t>“Transfer Services for Electronic Money Tokens in accordance with Article 27(5) of the MiCA Act” (FINS_PR_1003) is “Yes”</t>
        </is>
      </c>
      <c r="I1027" s="40" t="inlineStr">
        <is>
          <t>Conditional</t>
        </is>
      </c>
      <c r="J1027" s="40" t="inlineStr">
        <is>
          <t>array</t>
        </is>
      </c>
      <c r="K1027" s="40" t="inlineStr">
        <is>
          <t>integer</t>
        </is>
      </c>
      <c r="L1027" s="40" t="inlineStr"/>
      <c r="M1027" s="40" t="inlineStr"/>
      <c r="N1027" s="40" t="inlineStr">
        <is>
          <t>560</t>
        </is>
      </c>
      <c r="O1027" s="40" t="inlineStr">
        <is>
          <t>0</t>
        </is>
      </c>
      <c r="P1027" s="40" t="inlineStr"/>
      <c r="Q1027" s="40" t="inlineStr"/>
      <c r="R1027" s="40" t="inlineStr">
        <is>
          <t>1</t>
        </is>
      </c>
      <c r="S1027" s="40" t="inlineStr"/>
      <c r="T1027" s="40" t="inlineStr"/>
      <c r="U1027" s="40" t="inlineStr"/>
    </row>
    <row r="1028">
      <c r="A1028" s="38" t="inlineStr">
        <is>
          <t>FINS_PR_1028_v1</t>
        </is>
      </c>
      <c r="B1028" s="39" t="inlineStr">
        <is>
          <t>Transfers inwards: Unhosted Wallets which: Originator/ beneficial owner is identified but is not the client</t>
        </is>
      </c>
      <c r="C1028" s="39" t="inlineStr">
        <is>
          <t>Kindly provide the following details with respect to tokens transferred inwards to the electronic money institution - Unhosted Wallets which: Originator/ beneficial owner is identified but is not the client: # of clients - Malta</t>
        </is>
      </c>
      <c r="D1028" s="39" t="inlineStr">
        <is>
          <t>Transfer Services for electronic money tokens</t>
        </is>
      </c>
      <c r="E1028" s="39" t="inlineStr">
        <is>
          <t>Prudential</t>
        </is>
      </c>
      <c r="F1028" s="39" t="b">
        <v>0</v>
      </c>
      <c r="G1028" s="39" t="inlineStr">
        <is>
          <t>FINS_PR_1003 = "Yes"</t>
        </is>
      </c>
      <c r="H1028" s="39" t="inlineStr">
        <is>
          <t>“Transfer Services for Electronic Money Tokens in accordance with Article 27(5) of the MiCA Act” (FINS_PR_1003) is “Yes”</t>
        </is>
      </c>
      <c r="I1028" s="39" t="inlineStr">
        <is>
          <t>Conditional</t>
        </is>
      </c>
      <c r="J1028" s="39" t="inlineStr">
        <is>
          <t>array</t>
        </is>
      </c>
      <c r="K1028" s="39" t="inlineStr">
        <is>
          <t>integer</t>
        </is>
      </c>
      <c r="L1028" s="39" t="inlineStr"/>
      <c r="M1028" s="39" t="inlineStr"/>
      <c r="N1028" s="39" t="inlineStr">
        <is>
          <t>561</t>
        </is>
      </c>
      <c r="O1028" s="39" t="inlineStr">
        <is>
          <t>0</t>
        </is>
      </c>
      <c r="P1028" s="39" t="inlineStr"/>
      <c r="Q1028" s="39" t="inlineStr"/>
      <c r="R1028" s="39" t="inlineStr">
        <is>
          <t>1</t>
        </is>
      </c>
      <c r="S1028" s="39" t="inlineStr"/>
      <c r="T1028" s="39" t="inlineStr"/>
      <c r="U1028" s="39" t="inlineStr"/>
    </row>
    <row r="1029">
      <c r="A1029" s="26" t="inlineStr">
        <is>
          <t>FINS_PR_1029_v1</t>
        </is>
      </c>
      <c r="B1029" s="40" t="inlineStr">
        <is>
          <t>Transfers inwards: Unhosted Wallets which: Originator/ beneficial owner is identified but is not the client</t>
        </is>
      </c>
      <c r="C1029" s="40" t="inlineStr">
        <is>
          <t>Kindly provide the following details with respect to tokens transferred inwards to the electronic money institution - Unhosted Wallets which: Originator/ beneficial owner is identified but is not the client: # of clients - EU/EEA</t>
        </is>
      </c>
      <c r="D1029" s="40" t="inlineStr">
        <is>
          <t>Transfer Services for electronic money tokens</t>
        </is>
      </c>
      <c r="E1029" s="40" t="inlineStr">
        <is>
          <t>Prudential</t>
        </is>
      </c>
      <c r="F1029" s="40" t="b">
        <v>0</v>
      </c>
      <c r="G1029" s="40" t="inlineStr">
        <is>
          <t>FINS_PR_1003 = "Yes"</t>
        </is>
      </c>
      <c r="H1029" s="40" t="inlineStr">
        <is>
          <t>“Transfer Services for Electronic Money Tokens in accordance with Article 27(5) of the MiCA Act” (FINS_PR_1003) is “Yes”</t>
        </is>
      </c>
      <c r="I1029" s="40" t="inlineStr">
        <is>
          <t>Conditional</t>
        </is>
      </c>
      <c r="J1029" s="40" t="inlineStr">
        <is>
          <t>array</t>
        </is>
      </c>
      <c r="K1029" s="40" t="inlineStr">
        <is>
          <t>integer</t>
        </is>
      </c>
      <c r="L1029" s="40" t="inlineStr"/>
      <c r="M1029" s="40" t="inlineStr"/>
      <c r="N1029" s="40" t="inlineStr">
        <is>
          <t>562</t>
        </is>
      </c>
      <c r="O1029" s="40" t="inlineStr">
        <is>
          <t>0</t>
        </is>
      </c>
      <c r="P1029" s="40" t="inlineStr"/>
      <c r="Q1029" s="40" t="inlineStr"/>
      <c r="R1029" s="40" t="inlineStr">
        <is>
          <t>1</t>
        </is>
      </c>
      <c r="S1029" s="40" t="inlineStr"/>
      <c r="T1029" s="40" t="inlineStr"/>
      <c r="U1029" s="40" t="inlineStr"/>
    </row>
    <row r="1030">
      <c r="A1030" s="38" t="inlineStr">
        <is>
          <t>FINS_PR_1030_v1</t>
        </is>
      </c>
      <c r="B1030" s="39" t="inlineStr">
        <is>
          <t>Transfers inwards: Unhosted Wallets which: Originator/ beneficial owner is identified but is not the client</t>
        </is>
      </c>
      <c r="C1030" s="39" t="inlineStr">
        <is>
          <t>Kindly provide the following details with respect to tokens transferred inwards to the electronic money institution - Unhosted Wallets which: Originator/ beneficial owner is identified but is not the client: # of clients - RoW</t>
        </is>
      </c>
      <c r="D1030" s="39" t="inlineStr">
        <is>
          <t>Transfer Services for electronic money tokens</t>
        </is>
      </c>
      <c r="E1030" s="39" t="inlineStr">
        <is>
          <t>Prudential</t>
        </is>
      </c>
      <c r="F1030" s="39" t="b">
        <v>0</v>
      </c>
      <c r="G1030" s="39" t="inlineStr">
        <is>
          <t>FINS_PR_1003 = "Yes"</t>
        </is>
      </c>
      <c r="H1030" s="39" t="inlineStr">
        <is>
          <t>“Transfer Services for Electronic Money Tokens in accordance with Article 27(5) of the MiCA Act” (FINS_PR_1003) is “Yes”</t>
        </is>
      </c>
      <c r="I1030" s="39" t="inlineStr">
        <is>
          <t>Conditional</t>
        </is>
      </c>
      <c r="J1030" s="39" t="inlineStr">
        <is>
          <t>array</t>
        </is>
      </c>
      <c r="K1030" s="39" t="inlineStr">
        <is>
          <t>integer</t>
        </is>
      </c>
      <c r="L1030" s="39" t="inlineStr"/>
      <c r="M1030" s="39" t="inlineStr"/>
      <c r="N1030" s="39" t="inlineStr">
        <is>
          <t>563</t>
        </is>
      </c>
      <c r="O1030" s="39" t="inlineStr">
        <is>
          <t>0</t>
        </is>
      </c>
      <c r="P1030" s="39" t="inlineStr"/>
      <c r="Q1030" s="39" t="inlineStr"/>
      <c r="R1030" s="39" t="inlineStr">
        <is>
          <t>1</t>
        </is>
      </c>
      <c r="S1030" s="39" t="inlineStr"/>
      <c r="T1030" s="39" t="inlineStr"/>
      <c r="U1030" s="39" t="inlineStr"/>
    </row>
    <row r="1031">
      <c r="A1031" s="26" t="inlineStr">
        <is>
          <t>FINS_PR_1031_v1</t>
        </is>
      </c>
      <c r="B1031" s="40" t="inlineStr">
        <is>
          <t>Transfers inwards: Unhosted Wallets which: Are not identified</t>
        </is>
      </c>
      <c r="C1031" s="40" t="inlineStr">
        <is>
          <t>Kindly provide the following details with respect to tokens transferred inwards to the electronic money institution - Unhosted Wallets which: Are not identified: # of clients - Malta</t>
        </is>
      </c>
      <c r="D1031" s="40" t="inlineStr">
        <is>
          <t>Transfer Services for electronic money tokens</t>
        </is>
      </c>
      <c r="E1031" s="40" t="inlineStr">
        <is>
          <t>Prudential</t>
        </is>
      </c>
      <c r="F1031" s="40" t="b">
        <v>0</v>
      </c>
      <c r="G1031" s="40" t="inlineStr">
        <is>
          <t>FINS_PR_1003 = "Yes"</t>
        </is>
      </c>
      <c r="H1031" s="40" t="inlineStr">
        <is>
          <t>“Transfer Services for Electronic Money Tokens in accordance with Article 27(5) of the MiCA Act” (FINS_PR_1003) is “Yes”</t>
        </is>
      </c>
      <c r="I1031" s="40" t="inlineStr">
        <is>
          <t>Conditional</t>
        </is>
      </c>
      <c r="J1031" s="40" t="inlineStr">
        <is>
          <t>array</t>
        </is>
      </c>
      <c r="K1031" s="40" t="inlineStr">
        <is>
          <t>integer</t>
        </is>
      </c>
      <c r="L1031" s="40" t="inlineStr"/>
      <c r="M1031" s="40" t="inlineStr"/>
      <c r="N1031" s="40" t="inlineStr">
        <is>
          <t>564</t>
        </is>
      </c>
      <c r="O1031" s="40" t="inlineStr">
        <is>
          <t>0</t>
        </is>
      </c>
      <c r="P1031" s="40" t="inlineStr"/>
      <c r="Q1031" s="40" t="inlineStr"/>
      <c r="R1031" s="40" t="inlineStr">
        <is>
          <t>1</t>
        </is>
      </c>
      <c r="S1031" s="40" t="inlineStr"/>
      <c r="T1031" s="40" t="inlineStr"/>
      <c r="U1031" s="40" t="inlineStr"/>
    </row>
    <row r="1032">
      <c r="A1032" s="38" t="inlineStr">
        <is>
          <t>FINS_PR_1032_v1</t>
        </is>
      </c>
      <c r="B1032" s="39" t="inlineStr">
        <is>
          <t>Transfers inwards: Unhosted Wallets which: Are not identified</t>
        </is>
      </c>
      <c r="C1032" s="39" t="inlineStr">
        <is>
          <t>Kindly provide the following details with respect to tokens transferred inwards to the electronic money institution - Unhosted Wallets which: Are not identified: # of clients - EU/EEA</t>
        </is>
      </c>
      <c r="D1032" s="39" t="inlineStr">
        <is>
          <t>Transfer Services for electronic money tokens</t>
        </is>
      </c>
      <c r="E1032" s="39" t="inlineStr">
        <is>
          <t>Prudential</t>
        </is>
      </c>
      <c r="F1032" s="39" t="b">
        <v>0</v>
      </c>
      <c r="G1032" s="39" t="inlineStr">
        <is>
          <t>FINS_PR_1003 = "Yes"</t>
        </is>
      </c>
      <c r="H1032" s="39" t="inlineStr">
        <is>
          <t>“Transfer Services for Electronic Money Tokens in accordance with Article 27(5) of the MiCA Act” (FINS_PR_1003) is “Yes”</t>
        </is>
      </c>
      <c r="I1032" s="39" t="inlineStr">
        <is>
          <t>Conditional</t>
        </is>
      </c>
      <c r="J1032" s="39" t="inlineStr">
        <is>
          <t>array</t>
        </is>
      </c>
      <c r="K1032" s="39" t="inlineStr">
        <is>
          <t>integer</t>
        </is>
      </c>
      <c r="L1032" s="39" t="inlineStr"/>
      <c r="M1032" s="39" t="inlineStr"/>
      <c r="N1032" s="39" t="inlineStr">
        <is>
          <t>565</t>
        </is>
      </c>
      <c r="O1032" s="39" t="inlineStr">
        <is>
          <t>0</t>
        </is>
      </c>
      <c r="P1032" s="39" t="inlineStr"/>
      <c r="Q1032" s="39" t="inlineStr"/>
      <c r="R1032" s="39" t="inlineStr">
        <is>
          <t>1</t>
        </is>
      </c>
      <c r="S1032" s="39" t="inlineStr"/>
      <c r="T1032" s="39" t="inlineStr"/>
      <c r="U1032" s="39" t="inlineStr"/>
    </row>
    <row r="1033">
      <c r="A1033" s="26" t="inlineStr">
        <is>
          <t>FINS_PR_1033_v1</t>
        </is>
      </c>
      <c r="B1033" s="40" t="inlineStr">
        <is>
          <t>Transfers inwards: Unhosted Wallets which: Are not identified</t>
        </is>
      </c>
      <c r="C1033" s="40" t="inlineStr">
        <is>
          <t>Kindly provide the following details with respect to tokens transferred inwards to the electronic money institution - Unhosted Wallets which: Are not identified: # of clients - RoW</t>
        </is>
      </c>
      <c r="D1033" s="40" t="inlineStr">
        <is>
          <t>Transfer Services for electronic money tokens</t>
        </is>
      </c>
      <c r="E1033" s="40" t="inlineStr">
        <is>
          <t>Prudential</t>
        </is>
      </c>
      <c r="F1033" s="40" t="b">
        <v>0</v>
      </c>
      <c r="G1033" s="40" t="inlineStr">
        <is>
          <t>FINS_PR_1003 = "Yes"</t>
        </is>
      </c>
      <c r="H1033" s="40" t="inlineStr">
        <is>
          <t>“Transfer Services for Electronic Money Tokens in accordance with Article 27(5) of the MiCA Act” (FINS_PR_1003) is “Yes”</t>
        </is>
      </c>
      <c r="I1033" s="40" t="inlineStr">
        <is>
          <t>Conditional</t>
        </is>
      </c>
      <c r="J1033" s="40" t="inlineStr">
        <is>
          <t>array</t>
        </is>
      </c>
      <c r="K1033" s="40" t="inlineStr">
        <is>
          <t>integer</t>
        </is>
      </c>
      <c r="L1033" s="40" t="inlineStr"/>
      <c r="M1033" s="40" t="inlineStr"/>
      <c r="N1033" s="40" t="inlineStr">
        <is>
          <t>566</t>
        </is>
      </c>
      <c r="O1033" s="40" t="inlineStr">
        <is>
          <t>0</t>
        </is>
      </c>
      <c r="P1033" s="40" t="inlineStr"/>
      <c r="Q1033" s="40" t="inlineStr"/>
      <c r="R1033" s="40" t="inlineStr">
        <is>
          <t>1</t>
        </is>
      </c>
      <c r="S1033" s="40" t="inlineStr"/>
      <c r="T1033" s="40" t="inlineStr"/>
      <c r="U1033" s="40" t="inlineStr"/>
    </row>
    <row r="1034">
      <c r="A1034" s="38" t="inlineStr">
        <is>
          <t>FINS_PR_1034_v1</t>
        </is>
      </c>
      <c r="B1034" s="39" t="inlineStr">
        <is>
          <t>Transfers inwards: Wallets held by other electronic money institution</t>
        </is>
      </c>
      <c r="C1034" s="39" t="inlineStr">
        <is>
          <t>Kindly provide the following details with respect to tokens transferred inwards to the electronic money institution - Wallets held by other electronic money institution: Value of Electronic Money Token transfers - Malta</t>
        </is>
      </c>
      <c r="D1034" s="39" t="inlineStr">
        <is>
          <t>Transfer Services for electronic money tokens</t>
        </is>
      </c>
      <c r="E1034" s="39" t="inlineStr">
        <is>
          <t>Prudential</t>
        </is>
      </c>
      <c r="F1034" s="39" t="b">
        <v>0</v>
      </c>
      <c r="G1034" s="39" t="inlineStr">
        <is>
          <t>FINS_PR_1003 = "Yes"</t>
        </is>
      </c>
      <c r="H1034" s="39" t="inlineStr">
        <is>
          <t>“Transfer Services for Electronic Money Tokens in accordance with Article 27(5) of the MiCA Act” (FINS_PR_1003) is “Yes”</t>
        </is>
      </c>
      <c r="I1034" s="39" t="inlineStr">
        <is>
          <t>Conditional</t>
        </is>
      </c>
      <c r="J1034" s="39" t="inlineStr">
        <is>
          <t>array</t>
        </is>
      </c>
      <c r="K1034" s="39" t="inlineStr">
        <is>
          <t>number</t>
        </is>
      </c>
      <c r="L1034" s="39" t="inlineStr">
        <is>
          <t>currency</t>
        </is>
      </c>
      <c r="M1034" s="39" t="inlineStr"/>
      <c r="N1034" s="39" t="inlineStr">
        <is>
          <t>567</t>
        </is>
      </c>
      <c r="O1034" s="39" t="inlineStr">
        <is>
          <t>0</t>
        </is>
      </c>
      <c r="P1034" s="39" t="inlineStr"/>
      <c r="Q1034" s="39" t="inlineStr"/>
      <c r="R1034" s="39" t="inlineStr">
        <is>
          <t>1</t>
        </is>
      </c>
      <c r="S1034" s="39" t="inlineStr"/>
      <c r="T1034" s="39" t="inlineStr"/>
      <c r="U1034" s="39" t="inlineStr"/>
    </row>
    <row r="1035">
      <c r="A1035" s="26" t="inlineStr">
        <is>
          <t>FINS_PR_1035_v1</t>
        </is>
      </c>
      <c r="B1035" s="40" t="inlineStr">
        <is>
          <t>Transfers inwards: Wallets held by other electronic money institution</t>
        </is>
      </c>
      <c r="C1035" s="40" t="inlineStr">
        <is>
          <t>Kindly provide the following details with respect to tokens transferred inwards to the electronic money institution - Wallets held by other electronic money institution: Value of Electronic Money Token transfers - EU/EEA</t>
        </is>
      </c>
      <c r="D1035" s="40" t="inlineStr">
        <is>
          <t>Transfer Services for electronic money tokens</t>
        </is>
      </c>
      <c r="E1035" s="40" t="inlineStr">
        <is>
          <t>Prudential</t>
        </is>
      </c>
      <c r="F1035" s="40" t="b">
        <v>0</v>
      </c>
      <c r="G1035" s="40" t="inlineStr">
        <is>
          <t>FINS_PR_1003 = "Yes"</t>
        </is>
      </c>
      <c r="H1035" s="40" t="inlineStr">
        <is>
          <t>“Transfer Services for Electronic Money Tokens in accordance with Article 27(5) of the MiCA Act” (FINS_PR_1003) is “Yes”</t>
        </is>
      </c>
      <c r="I1035" s="40" t="inlineStr">
        <is>
          <t>Conditional</t>
        </is>
      </c>
      <c r="J1035" s="40" t="inlineStr">
        <is>
          <t>array</t>
        </is>
      </c>
      <c r="K1035" s="40" t="inlineStr">
        <is>
          <t>number</t>
        </is>
      </c>
      <c r="L1035" s="40" t="inlineStr">
        <is>
          <t>currency</t>
        </is>
      </c>
      <c r="M1035" s="40" t="inlineStr"/>
      <c r="N1035" s="40" t="inlineStr">
        <is>
          <t>568</t>
        </is>
      </c>
      <c r="O1035" s="40" t="inlineStr">
        <is>
          <t>0</t>
        </is>
      </c>
      <c r="P1035" s="40" t="inlineStr"/>
      <c r="Q1035" s="40" t="inlineStr"/>
      <c r="R1035" s="40" t="inlineStr">
        <is>
          <t>1</t>
        </is>
      </c>
      <c r="S1035" s="40" t="inlineStr"/>
      <c r="T1035" s="40" t="inlineStr"/>
      <c r="U1035" s="40" t="inlineStr"/>
    </row>
    <row r="1036">
      <c r="A1036" s="38" t="inlineStr">
        <is>
          <t>FINS_PR_1036_v1</t>
        </is>
      </c>
      <c r="B1036" s="39" t="inlineStr">
        <is>
          <t>Transfers inwards: Wallets held by other electronic money institution</t>
        </is>
      </c>
      <c r="C1036" s="39" t="inlineStr">
        <is>
          <t>Kindly provide the following details with respect to tokens transferred inwards to the electronic money institution - Wallets held by other electronic money institution: Value of Electronic Money Token transfers - RoW</t>
        </is>
      </c>
      <c r="D1036" s="39" t="inlineStr">
        <is>
          <t>Transfer Services for electronic money tokens</t>
        </is>
      </c>
      <c r="E1036" s="39" t="inlineStr">
        <is>
          <t>Prudential</t>
        </is>
      </c>
      <c r="F1036" s="39" t="b">
        <v>0</v>
      </c>
      <c r="G1036" s="39" t="inlineStr">
        <is>
          <t>FINS_PR_1003 = "Yes"</t>
        </is>
      </c>
      <c r="H1036" s="39" t="inlineStr">
        <is>
          <t>“Transfer Services for Electronic Money Tokens in accordance with Article 27(5) of the MiCA Act” (FINS_PR_1003) is “Yes”</t>
        </is>
      </c>
      <c r="I1036" s="39" t="inlineStr">
        <is>
          <t>Conditional</t>
        </is>
      </c>
      <c r="J1036" s="39" t="inlineStr">
        <is>
          <t>array</t>
        </is>
      </c>
      <c r="K1036" s="39" t="inlineStr">
        <is>
          <t>number</t>
        </is>
      </c>
      <c r="L1036" s="39" t="inlineStr">
        <is>
          <t>currency</t>
        </is>
      </c>
      <c r="M1036" s="39" t="inlineStr"/>
      <c r="N1036" s="39" t="inlineStr">
        <is>
          <t>569</t>
        </is>
      </c>
      <c r="O1036" s="39" t="inlineStr">
        <is>
          <t>0</t>
        </is>
      </c>
      <c r="P1036" s="39" t="inlineStr"/>
      <c r="Q1036" s="39" t="inlineStr"/>
      <c r="R1036" s="39" t="inlineStr">
        <is>
          <t>1</t>
        </is>
      </c>
      <c r="S1036" s="39" t="inlineStr"/>
      <c r="T1036" s="39" t="inlineStr"/>
      <c r="U1036" s="39" t="inlineStr"/>
    </row>
    <row r="1037">
      <c r="A1037" s="26" t="inlineStr">
        <is>
          <t>FINS_PR_1037_v1</t>
        </is>
      </c>
      <c r="B1037" s="40" t="inlineStr">
        <is>
          <t>Transfers inwards: Unhosted Wallets which: Client is originator/ beneficial owner</t>
        </is>
      </c>
      <c r="C1037" s="40" t="inlineStr">
        <is>
          <t>Kindly provide the following details with respect to tokens transferred inwards to the electronic money institution - Unhosted Wallets which: Client is originator/ beneficial owner: Value of Electronic Money Token transfers - Malta</t>
        </is>
      </c>
      <c r="D1037" s="40" t="inlineStr">
        <is>
          <t>Transfer Services for electronic money tokens</t>
        </is>
      </c>
      <c r="E1037" s="40" t="inlineStr">
        <is>
          <t>Prudential</t>
        </is>
      </c>
      <c r="F1037" s="40" t="b">
        <v>0</v>
      </c>
      <c r="G1037" s="40" t="inlineStr">
        <is>
          <t>FINS_PR_1003 = "Yes"</t>
        </is>
      </c>
      <c r="H1037" s="40" t="inlineStr">
        <is>
          <t>“Transfer Services for Electronic Money Tokens in accordance with Article 27(5) of the MiCA Act” (FINS_PR_1003) is “Yes”</t>
        </is>
      </c>
      <c r="I1037" s="40" t="inlineStr">
        <is>
          <t>Conditional</t>
        </is>
      </c>
      <c r="J1037" s="40" t="inlineStr">
        <is>
          <t>array</t>
        </is>
      </c>
      <c r="K1037" s="40" t="inlineStr">
        <is>
          <t>number</t>
        </is>
      </c>
      <c r="L1037" s="40" t="inlineStr">
        <is>
          <t>currency</t>
        </is>
      </c>
      <c r="M1037" s="40" t="inlineStr"/>
      <c r="N1037" s="40" t="inlineStr">
        <is>
          <t>570</t>
        </is>
      </c>
      <c r="O1037" s="40" t="inlineStr">
        <is>
          <t>0</t>
        </is>
      </c>
      <c r="P1037" s="40" t="inlineStr"/>
      <c r="Q1037" s="40" t="inlineStr"/>
      <c r="R1037" s="40" t="inlineStr">
        <is>
          <t>1</t>
        </is>
      </c>
      <c r="S1037" s="40" t="inlineStr"/>
      <c r="T1037" s="40" t="inlineStr"/>
      <c r="U1037" s="40" t="inlineStr"/>
    </row>
    <row r="1038">
      <c r="A1038" s="38" t="inlineStr">
        <is>
          <t>FINS_PR_1038_v1</t>
        </is>
      </c>
      <c r="B1038" s="39" t="inlineStr">
        <is>
          <t>Transfers inwards: Unhosted Wallets which: Client is originator/ beneficial owner</t>
        </is>
      </c>
      <c r="C1038" s="39" t="inlineStr">
        <is>
          <t>Kindly provide the following details with respect to tokens transferred inwards to the electronic money institution - Unhosted Wallets which: Client is originator/ beneficial owner: Value of Electronic Money Token transfers - EU/EEA</t>
        </is>
      </c>
      <c r="D1038" s="39" t="inlineStr">
        <is>
          <t>Transfer Services for electronic money tokens</t>
        </is>
      </c>
      <c r="E1038" s="39" t="inlineStr">
        <is>
          <t>Prudential</t>
        </is>
      </c>
      <c r="F1038" s="39" t="b">
        <v>0</v>
      </c>
      <c r="G1038" s="39" t="inlineStr">
        <is>
          <t>FINS_PR_1003 = "Yes"</t>
        </is>
      </c>
      <c r="H1038" s="39" t="inlineStr">
        <is>
          <t>“Transfer Services for Electronic Money Tokens in accordance with Article 27(5) of the MiCA Act” (FINS_PR_1003) is “Yes”</t>
        </is>
      </c>
      <c r="I1038" s="39" t="inlineStr">
        <is>
          <t>Conditional</t>
        </is>
      </c>
      <c r="J1038" s="39" t="inlineStr">
        <is>
          <t>array</t>
        </is>
      </c>
      <c r="K1038" s="39" t="inlineStr">
        <is>
          <t>number</t>
        </is>
      </c>
      <c r="L1038" s="39" t="inlineStr">
        <is>
          <t>currency</t>
        </is>
      </c>
      <c r="M1038" s="39" t="inlineStr"/>
      <c r="N1038" s="39" t="inlineStr">
        <is>
          <t>571</t>
        </is>
      </c>
      <c r="O1038" s="39" t="inlineStr">
        <is>
          <t>0</t>
        </is>
      </c>
      <c r="P1038" s="39" t="inlineStr"/>
      <c r="Q1038" s="39" t="inlineStr"/>
      <c r="R1038" s="39" t="inlineStr">
        <is>
          <t>1</t>
        </is>
      </c>
      <c r="S1038" s="39" t="inlineStr"/>
      <c r="T1038" s="39" t="inlineStr"/>
      <c r="U1038" s="39" t="inlineStr"/>
    </row>
    <row r="1039">
      <c r="A1039" s="26" t="inlineStr">
        <is>
          <t>FINS_PR_1039_v1</t>
        </is>
      </c>
      <c r="B1039" s="40" t="inlineStr">
        <is>
          <t>Transfers inwards: Unhosted Wallets which: Client is originator/ beneficial owner</t>
        </is>
      </c>
      <c r="C1039" s="40" t="inlineStr">
        <is>
          <t>Kindly provide the following details with respect to tokens transferred inwards to the electronic money institution - Unhosted Wallets which: Client is originator/ beneficial owner: Value of Electronic Money Token transfers - RoW</t>
        </is>
      </c>
      <c r="D1039" s="40" t="inlineStr">
        <is>
          <t>Transfer Services for electronic money tokens</t>
        </is>
      </c>
      <c r="E1039" s="40" t="inlineStr">
        <is>
          <t>Prudential</t>
        </is>
      </c>
      <c r="F1039" s="40" t="b">
        <v>0</v>
      </c>
      <c r="G1039" s="40" t="inlineStr">
        <is>
          <t>FINS_PR_1003 = "Yes"</t>
        </is>
      </c>
      <c r="H1039" s="40" t="inlineStr">
        <is>
          <t>“Transfer Services for Electronic Money Tokens in accordance with Article 27(5) of the MiCA Act” (FINS_PR_1003) is “Yes”</t>
        </is>
      </c>
      <c r="I1039" s="40" t="inlineStr">
        <is>
          <t>Conditional</t>
        </is>
      </c>
      <c r="J1039" s="40" t="inlineStr">
        <is>
          <t>array</t>
        </is>
      </c>
      <c r="K1039" s="40" t="inlineStr">
        <is>
          <t>number</t>
        </is>
      </c>
      <c r="L1039" s="40" t="inlineStr">
        <is>
          <t>currency</t>
        </is>
      </c>
      <c r="M1039" s="40" t="inlineStr"/>
      <c r="N1039" s="40" t="inlineStr">
        <is>
          <t>572</t>
        </is>
      </c>
      <c r="O1039" s="40" t="inlineStr">
        <is>
          <t>0</t>
        </is>
      </c>
      <c r="P1039" s="40" t="inlineStr"/>
      <c r="Q1039" s="40" t="inlineStr"/>
      <c r="R1039" s="40" t="inlineStr">
        <is>
          <t>1</t>
        </is>
      </c>
      <c r="S1039" s="40" t="inlineStr"/>
      <c r="T1039" s="40" t="inlineStr"/>
      <c r="U1039" s="40" t="inlineStr"/>
    </row>
    <row r="1040">
      <c r="A1040" s="38" t="inlineStr">
        <is>
          <t>FINS_PR_1040_v1</t>
        </is>
      </c>
      <c r="B1040" s="39" t="inlineStr">
        <is>
          <t>Transfers inwards: Unhosted Wallets which: Client is not originator / beneficial owner but is a regulated entity subject to AML / CFT obligations</t>
        </is>
      </c>
      <c r="C1040" s="39" t="inlineStr">
        <is>
          <t>Kindly provide the following details with respect to tokens transferred inwards to the electronic money institution - Unhosted Wallets which: Client is not originator / beneficial owner but is a regulated entity subject to AML / CFT obligations: Value of Electronic Money Token transfers - Malta</t>
        </is>
      </c>
      <c r="D1040" s="39" t="inlineStr">
        <is>
          <t>Transfer Services for electronic money tokens</t>
        </is>
      </c>
      <c r="E1040" s="39" t="inlineStr">
        <is>
          <t>Prudential</t>
        </is>
      </c>
      <c r="F1040" s="39" t="b">
        <v>0</v>
      </c>
      <c r="G1040" s="39" t="inlineStr">
        <is>
          <t>FINS_PR_1003 = "Yes"</t>
        </is>
      </c>
      <c r="H1040" s="39" t="inlineStr">
        <is>
          <t>“Transfer Services for Electronic Money Tokens in accordance with Article 27(5) of the MiCA Act” (FINS_PR_1003) is “Yes”</t>
        </is>
      </c>
      <c r="I1040" s="39" t="inlineStr">
        <is>
          <t>Conditional</t>
        </is>
      </c>
      <c r="J1040" s="39" t="inlineStr">
        <is>
          <t>array</t>
        </is>
      </c>
      <c r="K1040" s="39" t="inlineStr">
        <is>
          <t>number</t>
        </is>
      </c>
      <c r="L1040" s="39" t="inlineStr">
        <is>
          <t>currency</t>
        </is>
      </c>
      <c r="M1040" s="39" t="inlineStr"/>
      <c r="N1040" s="39" t="inlineStr">
        <is>
          <t>573</t>
        </is>
      </c>
      <c r="O1040" s="39" t="inlineStr">
        <is>
          <t>0</t>
        </is>
      </c>
      <c r="P1040" s="39" t="inlineStr"/>
      <c r="Q1040" s="39" t="inlineStr"/>
      <c r="R1040" s="39" t="inlineStr">
        <is>
          <t>1</t>
        </is>
      </c>
      <c r="S1040" s="39" t="inlineStr"/>
      <c r="T1040" s="39" t="inlineStr"/>
      <c r="U1040" s="39" t="inlineStr"/>
    </row>
    <row r="1041">
      <c r="A1041" s="26" t="inlineStr">
        <is>
          <t>FINS_PR_1041_v1</t>
        </is>
      </c>
      <c r="B1041" s="40" t="inlineStr">
        <is>
          <t>Transfers inwards: Unhosted Wallets which: Client is not originator / beneficial owner but is a regulated entity subject to AML / CFT obligations</t>
        </is>
      </c>
      <c r="C1041" s="40" t="inlineStr">
        <is>
          <t>Kindly provide the following details with respect to tokens transferred inwards to the electronic money institution - Unhosted Wallets which: Client is not originator / beneficial owner but is a regulated entity subject to AML / CFT obligations: Value of Electronic Money Token transfers - EU/EEA</t>
        </is>
      </c>
      <c r="D1041" s="40" t="inlineStr">
        <is>
          <t>Transfer Services for electronic money tokens</t>
        </is>
      </c>
      <c r="E1041" s="40" t="inlineStr">
        <is>
          <t>Prudential</t>
        </is>
      </c>
      <c r="F1041" s="40" t="b">
        <v>0</v>
      </c>
      <c r="G1041" s="40" t="inlineStr">
        <is>
          <t>FINS_PR_1003 = "Yes"</t>
        </is>
      </c>
      <c r="H1041" s="40" t="inlineStr">
        <is>
          <t>“Transfer Services for Electronic Money Tokens in accordance with Article 27(5) of the MiCA Act” (FINS_PR_1003) is “Yes”</t>
        </is>
      </c>
      <c r="I1041" s="40" t="inlineStr">
        <is>
          <t>Conditional</t>
        </is>
      </c>
      <c r="J1041" s="40" t="inlineStr">
        <is>
          <t>array</t>
        </is>
      </c>
      <c r="K1041" s="40" t="inlineStr">
        <is>
          <t>number</t>
        </is>
      </c>
      <c r="L1041" s="40" t="inlineStr">
        <is>
          <t>currency</t>
        </is>
      </c>
      <c r="M1041" s="40" t="inlineStr"/>
      <c r="N1041" s="40" t="inlineStr">
        <is>
          <t>574</t>
        </is>
      </c>
      <c r="O1041" s="40" t="inlineStr">
        <is>
          <t>0</t>
        </is>
      </c>
      <c r="P1041" s="40" t="inlineStr"/>
      <c r="Q1041" s="40" t="inlineStr"/>
      <c r="R1041" s="40" t="inlineStr">
        <is>
          <t>1</t>
        </is>
      </c>
      <c r="S1041" s="40" t="inlineStr"/>
      <c r="T1041" s="40" t="inlineStr"/>
      <c r="U1041" s="40" t="inlineStr"/>
    </row>
    <row r="1042">
      <c r="A1042" s="38" t="inlineStr">
        <is>
          <t>FINS_PR_1042_v1</t>
        </is>
      </c>
      <c r="B1042" s="39" t="inlineStr">
        <is>
          <t>Transfers inwards: Unhosted Wallets which: Client is not originator / beneficial owner but is a regulated entity subject to AML / CFT obligations</t>
        </is>
      </c>
      <c r="C1042" s="39" t="inlineStr">
        <is>
          <t>Kindly provide the following details with respect to tokens transferred inwards to the electronic money institution - Unhosted Wallets which: Client is not originator / beneficial owner but is a regulated entity subject to AML / CFT obligations: Value of Electronic Money Token transfers - RoW</t>
        </is>
      </c>
      <c r="D1042" s="39" t="inlineStr">
        <is>
          <t>Transfer Services for electronic money tokens</t>
        </is>
      </c>
      <c r="E1042" s="39" t="inlineStr">
        <is>
          <t>Prudential</t>
        </is>
      </c>
      <c r="F1042" s="39" t="b">
        <v>0</v>
      </c>
      <c r="G1042" s="39" t="inlineStr">
        <is>
          <t>FINS_PR_1003 = "Yes"</t>
        </is>
      </c>
      <c r="H1042" s="39" t="inlineStr">
        <is>
          <t>“Transfer Services for Electronic Money Tokens in accordance with Article 27(5) of the MiCA Act” (FINS_PR_1003) is “Yes”</t>
        </is>
      </c>
      <c r="I1042" s="39" t="inlineStr">
        <is>
          <t>Conditional</t>
        </is>
      </c>
      <c r="J1042" s="39" t="inlineStr">
        <is>
          <t>array</t>
        </is>
      </c>
      <c r="K1042" s="39" t="inlineStr">
        <is>
          <t>number</t>
        </is>
      </c>
      <c r="L1042" s="39" t="inlineStr">
        <is>
          <t>currency</t>
        </is>
      </c>
      <c r="M1042" s="39" t="inlineStr"/>
      <c r="N1042" s="39" t="inlineStr">
        <is>
          <t>575</t>
        </is>
      </c>
      <c r="O1042" s="39" t="inlineStr">
        <is>
          <t>0</t>
        </is>
      </c>
      <c r="P1042" s="39" t="inlineStr"/>
      <c r="Q1042" s="39" t="inlineStr"/>
      <c r="R1042" s="39" t="inlineStr">
        <is>
          <t>1</t>
        </is>
      </c>
      <c r="S1042" s="39" t="inlineStr"/>
      <c r="T1042" s="39" t="inlineStr"/>
      <c r="U1042" s="39" t="inlineStr"/>
    </row>
    <row r="1043">
      <c r="A1043" s="26" t="inlineStr">
        <is>
          <t>FINS_PR_1043_v1</t>
        </is>
      </c>
      <c r="B1043" s="40" t="inlineStr">
        <is>
          <t>Transfers inwards: Unhosted Wallets which: Originator/ beneficial owner is identified but is not the client</t>
        </is>
      </c>
      <c r="C1043" s="40" t="inlineStr">
        <is>
          <t>Kindly provide the following details with respect to tokens transferred inwards to the electronic money institution - Unhosted Wallets which: Originator/ beneficial owner is identified but is not the client: Value of Electronic Money Token transfers - Malta</t>
        </is>
      </c>
      <c r="D1043" s="40" t="inlineStr">
        <is>
          <t>Transfer Services for electronic money tokens</t>
        </is>
      </c>
      <c r="E1043" s="40" t="inlineStr">
        <is>
          <t>Prudential</t>
        </is>
      </c>
      <c r="F1043" s="40" t="b">
        <v>0</v>
      </c>
      <c r="G1043" s="40" t="inlineStr">
        <is>
          <t>FINS_PR_1003 = "Yes"</t>
        </is>
      </c>
      <c r="H1043" s="40" t="inlineStr">
        <is>
          <t>“Transfer Services for Electronic Money Tokens in accordance with Article 27(5) of the MiCA Act” (FINS_PR_1003) is “Yes”</t>
        </is>
      </c>
      <c r="I1043" s="40" t="inlineStr">
        <is>
          <t>Conditional</t>
        </is>
      </c>
      <c r="J1043" s="40" t="inlineStr">
        <is>
          <t>array</t>
        </is>
      </c>
      <c r="K1043" s="40" t="inlineStr">
        <is>
          <t>number</t>
        </is>
      </c>
      <c r="L1043" s="40" t="inlineStr">
        <is>
          <t>currency</t>
        </is>
      </c>
      <c r="M1043" s="40" t="inlineStr"/>
      <c r="N1043" s="40" t="inlineStr">
        <is>
          <t>576</t>
        </is>
      </c>
      <c r="O1043" s="40" t="inlineStr">
        <is>
          <t>0</t>
        </is>
      </c>
      <c r="P1043" s="40" t="inlineStr"/>
      <c r="Q1043" s="40" t="inlineStr"/>
      <c r="R1043" s="40" t="inlineStr">
        <is>
          <t>1</t>
        </is>
      </c>
      <c r="S1043" s="40" t="inlineStr"/>
      <c r="T1043" s="40" t="inlineStr"/>
      <c r="U1043" s="40" t="inlineStr"/>
    </row>
    <row r="1044">
      <c r="A1044" s="38" t="inlineStr">
        <is>
          <t>FINS_PR_1044_v1</t>
        </is>
      </c>
      <c r="B1044" s="39" t="inlineStr">
        <is>
          <t>Transfers inwards: Unhosted Wallets which: Originator/ beneficial owner is identified but is not the client</t>
        </is>
      </c>
      <c r="C1044" s="39" t="inlineStr">
        <is>
          <t>Kindly provide the following details with respect to tokens transferred inwards to the electronic money institution - Unhosted Wallets which: Originator/ beneficial owner is identified but is not the client: Value of Electronic Money Token transfers - EU/EEA</t>
        </is>
      </c>
      <c r="D1044" s="39" t="inlineStr">
        <is>
          <t>Transfer Services for electronic money tokens</t>
        </is>
      </c>
      <c r="E1044" s="39" t="inlineStr">
        <is>
          <t>Prudential</t>
        </is>
      </c>
      <c r="F1044" s="39" t="b">
        <v>0</v>
      </c>
      <c r="G1044" s="39" t="inlineStr">
        <is>
          <t>FINS_PR_1003 = "Yes"</t>
        </is>
      </c>
      <c r="H1044" s="39" t="inlineStr">
        <is>
          <t>“Transfer Services for Electronic Money Tokens in accordance with Article 27(5) of the MiCA Act” (FINS_PR_1003) is “Yes”</t>
        </is>
      </c>
      <c r="I1044" s="39" t="inlineStr">
        <is>
          <t>Conditional</t>
        </is>
      </c>
      <c r="J1044" s="39" t="inlineStr">
        <is>
          <t>array</t>
        </is>
      </c>
      <c r="K1044" s="39" t="inlineStr">
        <is>
          <t>number</t>
        </is>
      </c>
      <c r="L1044" s="39" t="inlineStr">
        <is>
          <t>currency</t>
        </is>
      </c>
      <c r="M1044" s="39" t="inlineStr"/>
      <c r="N1044" s="39" t="inlineStr">
        <is>
          <t>577</t>
        </is>
      </c>
      <c r="O1044" s="39" t="inlineStr">
        <is>
          <t>0</t>
        </is>
      </c>
      <c r="P1044" s="39" t="inlineStr"/>
      <c r="Q1044" s="39" t="inlineStr"/>
      <c r="R1044" s="39" t="inlineStr">
        <is>
          <t>1</t>
        </is>
      </c>
      <c r="S1044" s="39" t="inlineStr"/>
      <c r="T1044" s="39" t="inlineStr"/>
      <c r="U1044" s="39" t="inlineStr"/>
    </row>
    <row r="1045">
      <c r="A1045" s="26" t="inlineStr">
        <is>
          <t>FINS_PR_1045_v1</t>
        </is>
      </c>
      <c r="B1045" s="40" t="inlineStr">
        <is>
          <t>Transfers inwards: Unhosted Wallets which: Originator/ beneficial owner is identified but is not the client</t>
        </is>
      </c>
      <c r="C1045" s="40" t="inlineStr">
        <is>
          <t>Kindly provide the following details with respect to tokens transferred inwards to the electronic money institution - Unhosted Wallets which: Originator/ beneficial owner is identified but is not the client: Value of Electronic Money Token transfers - RoW</t>
        </is>
      </c>
      <c r="D1045" s="40" t="inlineStr">
        <is>
          <t>Transfer Services for electronic money tokens</t>
        </is>
      </c>
      <c r="E1045" s="40" t="inlineStr">
        <is>
          <t>Prudential</t>
        </is>
      </c>
      <c r="F1045" s="40" t="b">
        <v>0</v>
      </c>
      <c r="G1045" s="40" t="inlineStr">
        <is>
          <t>FINS_PR_1003 = "Yes"</t>
        </is>
      </c>
      <c r="H1045" s="40" t="inlineStr">
        <is>
          <t>“Transfer Services for Electronic Money Tokens in accordance with Article 27(5) of the MiCA Act” (FINS_PR_1003) is “Yes”</t>
        </is>
      </c>
      <c r="I1045" s="40" t="inlineStr">
        <is>
          <t>Conditional</t>
        </is>
      </c>
      <c r="J1045" s="40" t="inlineStr">
        <is>
          <t>array</t>
        </is>
      </c>
      <c r="K1045" s="40" t="inlineStr">
        <is>
          <t>number</t>
        </is>
      </c>
      <c r="L1045" s="40" t="inlineStr">
        <is>
          <t>currency</t>
        </is>
      </c>
      <c r="M1045" s="40" t="inlineStr"/>
      <c r="N1045" s="40" t="inlineStr">
        <is>
          <t>578</t>
        </is>
      </c>
      <c r="O1045" s="40" t="inlineStr">
        <is>
          <t>0</t>
        </is>
      </c>
      <c r="P1045" s="40" t="inlineStr"/>
      <c r="Q1045" s="40" t="inlineStr"/>
      <c r="R1045" s="40" t="inlineStr">
        <is>
          <t>1</t>
        </is>
      </c>
      <c r="S1045" s="40" t="inlineStr"/>
      <c r="T1045" s="40" t="inlineStr"/>
      <c r="U1045" s="40" t="inlineStr"/>
    </row>
    <row r="1046">
      <c r="A1046" s="38" t="inlineStr">
        <is>
          <t>FINS_PR_1046_v1</t>
        </is>
      </c>
      <c r="B1046" s="39" t="inlineStr">
        <is>
          <t>Transfers inwards: Unhosted Wallets which: Are not identified</t>
        </is>
      </c>
      <c r="C1046" s="39" t="inlineStr">
        <is>
          <t>Kindly provide the following details with respect to tokens transferred inwards to the electronic money institution - Unhosted Wallets which: Are not identified: Value of Electronic Money Token transfers - Malta</t>
        </is>
      </c>
      <c r="D1046" s="39" t="inlineStr">
        <is>
          <t>Transfer Services for electronic money tokens</t>
        </is>
      </c>
      <c r="E1046" s="39" t="inlineStr">
        <is>
          <t>Prudential</t>
        </is>
      </c>
      <c r="F1046" s="39" t="b">
        <v>0</v>
      </c>
      <c r="G1046" s="39" t="inlineStr">
        <is>
          <t>FINS_PR_1003 = "Yes"</t>
        </is>
      </c>
      <c r="H1046" s="39" t="inlineStr">
        <is>
          <t>“Transfer Services for Electronic Money Tokens in accordance with Article 27(5) of the MiCA Act” (FINS_PR_1003) is “Yes”</t>
        </is>
      </c>
      <c r="I1046" s="39" t="inlineStr">
        <is>
          <t>Conditional</t>
        </is>
      </c>
      <c r="J1046" s="39" t="inlineStr">
        <is>
          <t>array</t>
        </is>
      </c>
      <c r="K1046" s="39" t="inlineStr">
        <is>
          <t>number</t>
        </is>
      </c>
      <c r="L1046" s="39" t="inlineStr">
        <is>
          <t>currency</t>
        </is>
      </c>
      <c r="M1046" s="39" t="inlineStr"/>
      <c r="N1046" s="39" t="inlineStr">
        <is>
          <t>579</t>
        </is>
      </c>
      <c r="O1046" s="39" t="inlineStr">
        <is>
          <t>0</t>
        </is>
      </c>
      <c r="P1046" s="39" t="inlineStr"/>
      <c r="Q1046" s="39" t="inlineStr"/>
      <c r="R1046" s="39" t="inlineStr">
        <is>
          <t>1</t>
        </is>
      </c>
      <c r="S1046" s="39" t="inlineStr"/>
      <c r="T1046" s="39" t="inlineStr"/>
      <c r="U1046" s="39" t="inlineStr"/>
    </row>
    <row r="1047">
      <c r="A1047" s="26" t="inlineStr">
        <is>
          <t>FINS_PR_1047_v1</t>
        </is>
      </c>
      <c r="B1047" s="40" t="inlineStr">
        <is>
          <t>Transfers inwards: Unhosted Wallets which: Are not identified</t>
        </is>
      </c>
      <c r="C1047" s="40" t="inlineStr">
        <is>
          <t>Kindly provide the following details with respect to tokens transferred inwards to the electronic money institution - Unhosted Wallets which: Are not identified: Value of Electronic Money Token transfers - EU/EEA</t>
        </is>
      </c>
      <c r="D1047" s="40" t="inlineStr">
        <is>
          <t>Transfer Services for electronic money tokens</t>
        </is>
      </c>
      <c r="E1047" s="40" t="inlineStr">
        <is>
          <t>Prudential</t>
        </is>
      </c>
      <c r="F1047" s="40" t="b">
        <v>0</v>
      </c>
      <c r="G1047" s="40" t="inlineStr">
        <is>
          <t>FINS_PR_1003 = "Yes"</t>
        </is>
      </c>
      <c r="H1047" s="40" t="inlineStr">
        <is>
          <t>“Transfer Services for Electronic Money Tokens in accordance with Article 27(5) of the MiCA Act” (FINS_PR_1003) is “Yes”</t>
        </is>
      </c>
      <c r="I1047" s="40" t="inlineStr">
        <is>
          <t>Conditional</t>
        </is>
      </c>
      <c r="J1047" s="40" t="inlineStr">
        <is>
          <t>array</t>
        </is>
      </c>
      <c r="K1047" s="40" t="inlineStr">
        <is>
          <t>number</t>
        </is>
      </c>
      <c r="L1047" s="40" t="inlineStr">
        <is>
          <t>currency</t>
        </is>
      </c>
      <c r="M1047" s="40" t="inlineStr"/>
      <c r="N1047" s="40" t="inlineStr">
        <is>
          <t>580</t>
        </is>
      </c>
      <c r="O1047" s="40" t="inlineStr">
        <is>
          <t>0</t>
        </is>
      </c>
      <c r="P1047" s="40" t="inlineStr"/>
      <c r="Q1047" s="40" t="inlineStr"/>
      <c r="R1047" s="40" t="inlineStr">
        <is>
          <t>1</t>
        </is>
      </c>
      <c r="S1047" s="40" t="inlineStr"/>
      <c r="T1047" s="40" t="inlineStr"/>
      <c r="U1047" s="40" t="inlineStr"/>
    </row>
    <row r="1048">
      <c r="A1048" s="38" t="inlineStr">
        <is>
          <t>FINS_PR_1048_v1</t>
        </is>
      </c>
      <c r="B1048" s="39" t="inlineStr">
        <is>
          <t>Transfers inwards: Unhosted Wallets which: Are not identified</t>
        </is>
      </c>
      <c r="C1048" s="39" t="inlineStr">
        <is>
          <t>Kindly provide the following details with respect to tokens transferred inwards to the electronic money institution - Unhosted Wallets which: Are not identified: Value of Electronic Money Token transfers - RoW</t>
        </is>
      </c>
      <c r="D1048" s="39" t="inlineStr">
        <is>
          <t>Transfer Services for electronic money tokens</t>
        </is>
      </c>
      <c r="E1048" s="39" t="inlineStr">
        <is>
          <t>Prudential</t>
        </is>
      </c>
      <c r="F1048" s="39" t="b">
        <v>0</v>
      </c>
      <c r="G1048" s="39" t="inlineStr">
        <is>
          <t>FINS_PR_1003 = "Yes"</t>
        </is>
      </c>
      <c r="H1048" s="39" t="inlineStr">
        <is>
          <t>“Transfer Services for Electronic Money Tokens in accordance with Article 27(5) of the MiCA Act” (FINS_PR_1003) is “Yes”</t>
        </is>
      </c>
      <c r="I1048" s="39" t="inlineStr">
        <is>
          <t>Conditional</t>
        </is>
      </c>
      <c r="J1048" s="39" t="inlineStr">
        <is>
          <t>array</t>
        </is>
      </c>
      <c r="K1048" s="39" t="inlineStr">
        <is>
          <t>number</t>
        </is>
      </c>
      <c r="L1048" s="39" t="inlineStr">
        <is>
          <t>currency</t>
        </is>
      </c>
      <c r="M1048" s="39" t="inlineStr"/>
      <c r="N1048" s="39" t="inlineStr">
        <is>
          <t>581</t>
        </is>
      </c>
      <c r="O1048" s="39" t="inlineStr">
        <is>
          <t>0</t>
        </is>
      </c>
      <c r="P1048" s="39" t="inlineStr"/>
      <c r="Q1048" s="39" t="inlineStr"/>
      <c r="R1048" s="39" t="inlineStr">
        <is>
          <t>1</t>
        </is>
      </c>
      <c r="S1048" s="39" t="inlineStr"/>
      <c r="T1048" s="39" t="inlineStr"/>
      <c r="U1048" s="39" t="inlineStr"/>
    </row>
    <row r="1049">
      <c r="A1049" s="26" t="inlineStr">
        <is>
          <t>FINS_PR_1049_v1</t>
        </is>
      </c>
      <c r="B1049" s="40" t="inlineStr">
        <is>
          <t>Transfers outwards: Wallets held by other electronic money institution</t>
        </is>
      </c>
      <c r="C1049" s="40" t="inlineStr">
        <is>
          <t>Kindly provide the following details with respect to tokens transferred outwards to the electronic money institution - Wallets held by other electronic money institution: # of clients - Malta</t>
        </is>
      </c>
      <c r="D1049" s="40" t="inlineStr">
        <is>
          <t>Transfer Services for electronic money tokens</t>
        </is>
      </c>
      <c r="E1049" s="40" t="inlineStr">
        <is>
          <t>Prudential</t>
        </is>
      </c>
      <c r="F1049" s="40" t="b">
        <v>0</v>
      </c>
      <c r="G1049" s="40" t="inlineStr">
        <is>
          <t>FINS_PR_1003 = "Yes"</t>
        </is>
      </c>
      <c r="H1049" s="40" t="inlineStr">
        <is>
          <t>“Transfer Services for Electronic Money Tokens in accordance with Article 27(5) of the MiCA Act” (FINS_PR_1003) is “Yes”</t>
        </is>
      </c>
      <c r="I1049" s="40" t="inlineStr">
        <is>
          <t>Conditional</t>
        </is>
      </c>
      <c r="J1049" s="40" t="inlineStr">
        <is>
          <t>array</t>
        </is>
      </c>
      <c r="K1049" s="40" t="inlineStr">
        <is>
          <t>integer</t>
        </is>
      </c>
      <c r="L1049" s="40" t="inlineStr"/>
      <c r="M1049" s="40" t="inlineStr"/>
      <c r="N1049" s="40" t="inlineStr">
        <is>
          <t>582</t>
        </is>
      </c>
      <c r="O1049" s="40" t="inlineStr">
        <is>
          <t>0</t>
        </is>
      </c>
      <c r="P1049" s="40" t="inlineStr"/>
      <c r="Q1049" s="40" t="inlineStr"/>
      <c r="R1049" s="40" t="inlineStr">
        <is>
          <t>1</t>
        </is>
      </c>
      <c r="S1049" s="40" t="inlineStr"/>
      <c r="T1049" s="40" t="inlineStr"/>
      <c r="U1049" s="40" t="inlineStr"/>
    </row>
    <row r="1050">
      <c r="A1050" s="38" t="inlineStr">
        <is>
          <t>FINS_PR_1050_v1</t>
        </is>
      </c>
      <c r="B1050" s="39" t="inlineStr">
        <is>
          <t>Transfers outwards: Wallets held by other electronic money institution</t>
        </is>
      </c>
      <c r="C1050" s="39" t="inlineStr">
        <is>
          <t>Kindly provide the following details with respect to tokens transferred outwards to the electronic money institution - Wallets held by other electronic money institution: # of clients - EU/EEA</t>
        </is>
      </c>
      <c r="D1050" s="39" t="inlineStr">
        <is>
          <t>Transfer Services for electronic money tokens</t>
        </is>
      </c>
      <c r="E1050" s="39" t="inlineStr">
        <is>
          <t>Prudential</t>
        </is>
      </c>
      <c r="F1050" s="39" t="b">
        <v>0</v>
      </c>
      <c r="G1050" s="39" t="inlineStr">
        <is>
          <t>FINS_PR_1003 = "Yes"</t>
        </is>
      </c>
      <c r="H1050" s="39" t="inlineStr">
        <is>
          <t>“Transfer Services for Electronic Money Tokens in accordance with Article 27(5) of the MiCA Act” (FINS_PR_1003) is “Yes”</t>
        </is>
      </c>
      <c r="I1050" s="39" t="inlineStr">
        <is>
          <t>Conditional</t>
        </is>
      </c>
      <c r="J1050" s="39" t="inlineStr">
        <is>
          <t>array</t>
        </is>
      </c>
      <c r="K1050" s="39" t="inlineStr">
        <is>
          <t>integer</t>
        </is>
      </c>
      <c r="L1050" s="39" t="inlineStr"/>
      <c r="M1050" s="39" t="inlineStr"/>
      <c r="N1050" s="39" t="inlineStr">
        <is>
          <t>583</t>
        </is>
      </c>
      <c r="O1050" s="39" t="inlineStr">
        <is>
          <t>0</t>
        </is>
      </c>
      <c r="P1050" s="39" t="inlineStr"/>
      <c r="Q1050" s="39" t="inlineStr"/>
      <c r="R1050" s="39" t="inlineStr">
        <is>
          <t>1</t>
        </is>
      </c>
      <c r="S1050" s="39" t="inlineStr"/>
      <c r="T1050" s="39" t="inlineStr"/>
      <c r="U1050" s="39" t="inlineStr"/>
    </row>
    <row r="1051">
      <c r="A1051" s="26" t="inlineStr">
        <is>
          <t>FINS_PR_1051_v1</t>
        </is>
      </c>
      <c r="B1051" s="40" t="inlineStr">
        <is>
          <t>Transfers outwards: Wallets held by other electronic money institution</t>
        </is>
      </c>
      <c r="C1051" s="40" t="inlineStr">
        <is>
          <t>Kindly provide the following details with respect to tokens transferred outwards to the electronic money institution - Wallets held by other electronic money institution: # of clients - RoW</t>
        </is>
      </c>
      <c r="D1051" s="40" t="inlineStr">
        <is>
          <t>Transfer Services for electronic money tokens</t>
        </is>
      </c>
      <c r="E1051" s="40" t="inlineStr">
        <is>
          <t>Prudential</t>
        </is>
      </c>
      <c r="F1051" s="40" t="b">
        <v>0</v>
      </c>
      <c r="G1051" s="40" t="inlineStr">
        <is>
          <t>FINS_PR_1003 = "Yes"</t>
        </is>
      </c>
      <c r="H1051" s="40" t="inlineStr">
        <is>
          <t>“Transfer Services for Electronic Money Tokens in accordance with Article 27(5) of the MiCA Act” (FINS_PR_1003) is “Yes”</t>
        </is>
      </c>
      <c r="I1051" s="40" t="inlineStr">
        <is>
          <t>Conditional</t>
        </is>
      </c>
      <c r="J1051" s="40" t="inlineStr">
        <is>
          <t>array</t>
        </is>
      </c>
      <c r="K1051" s="40" t="inlineStr">
        <is>
          <t>integer</t>
        </is>
      </c>
      <c r="L1051" s="40" t="inlineStr"/>
      <c r="M1051" s="40" t="inlineStr"/>
      <c r="N1051" s="40" t="inlineStr">
        <is>
          <t>584</t>
        </is>
      </c>
      <c r="O1051" s="40" t="inlineStr">
        <is>
          <t>0</t>
        </is>
      </c>
      <c r="P1051" s="40" t="inlineStr"/>
      <c r="Q1051" s="40" t="inlineStr"/>
      <c r="R1051" s="40" t="inlineStr">
        <is>
          <t>1</t>
        </is>
      </c>
      <c r="S1051" s="40" t="inlineStr"/>
      <c r="T1051" s="40" t="inlineStr"/>
      <c r="U1051" s="40" t="inlineStr"/>
    </row>
    <row r="1052">
      <c r="A1052" s="38" t="inlineStr">
        <is>
          <t>FINS_PR_1052_v1</t>
        </is>
      </c>
      <c r="B1052" s="39" t="inlineStr">
        <is>
          <t>Transfers outwards: Unhosted Wallets which: Client is originator/ beneficial owner</t>
        </is>
      </c>
      <c r="C1052" s="39" t="inlineStr">
        <is>
          <t>Kindly provide the following details with respect to tokens transferred outwards to the electronic money institution - Unhosted Wallets which: Client is originator/ beneficial owner: # of clients - Malta</t>
        </is>
      </c>
      <c r="D1052" s="39" t="inlineStr">
        <is>
          <t>Transfer Services for electronic money tokens</t>
        </is>
      </c>
      <c r="E1052" s="39" t="inlineStr">
        <is>
          <t>Prudential</t>
        </is>
      </c>
      <c r="F1052" s="39" t="b">
        <v>0</v>
      </c>
      <c r="G1052" s="39" t="inlineStr">
        <is>
          <t>FINS_PR_1003 = "Yes"</t>
        </is>
      </c>
      <c r="H1052" s="39" t="inlineStr">
        <is>
          <t>“Transfer Services for Electronic Money Tokens in accordance with Article 27(5) of the MiCA Act” (FINS_PR_1003) is “Yes”</t>
        </is>
      </c>
      <c r="I1052" s="39" t="inlineStr">
        <is>
          <t>Conditional</t>
        </is>
      </c>
      <c r="J1052" s="39" t="inlineStr">
        <is>
          <t>array</t>
        </is>
      </c>
      <c r="K1052" s="39" t="inlineStr">
        <is>
          <t>integer</t>
        </is>
      </c>
      <c r="L1052" s="39" t="inlineStr"/>
      <c r="M1052" s="39" t="inlineStr"/>
      <c r="N1052" s="39" t="inlineStr">
        <is>
          <t>585</t>
        </is>
      </c>
      <c r="O1052" s="39" t="inlineStr">
        <is>
          <t>0</t>
        </is>
      </c>
      <c r="P1052" s="39" t="inlineStr"/>
      <c r="Q1052" s="39" t="inlineStr"/>
      <c r="R1052" s="39" t="inlineStr">
        <is>
          <t>1</t>
        </is>
      </c>
      <c r="S1052" s="39" t="inlineStr"/>
      <c r="T1052" s="39" t="inlineStr"/>
      <c r="U1052" s="39" t="inlineStr"/>
    </row>
    <row r="1053">
      <c r="A1053" s="26" t="inlineStr">
        <is>
          <t>FINS_PR_1053_v1</t>
        </is>
      </c>
      <c r="B1053" s="40" t="inlineStr">
        <is>
          <t>Transfers outwards: Unhosted Wallets which: Client is originator/ beneficial owner</t>
        </is>
      </c>
      <c r="C1053" s="40" t="inlineStr">
        <is>
          <t>Kindly provide the following details with respect to tokens transferred outwards to the electronic money institution - Unhosted Wallets which: Client is originator/ beneficial owner: # of clients - EU/EEA</t>
        </is>
      </c>
      <c r="D1053" s="40" t="inlineStr">
        <is>
          <t>Transfer Services for electronic money tokens</t>
        </is>
      </c>
      <c r="E1053" s="40" t="inlineStr">
        <is>
          <t>Prudential</t>
        </is>
      </c>
      <c r="F1053" s="40" t="b">
        <v>0</v>
      </c>
      <c r="G1053" s="40" t="inlineStr">
        <is>
          <t>FINS_PR_1003 = "Yes"</t>
        </is>
      </c>
      <c r="H1053" s="40" t="inlineStr">
        <is>
          <t>“Transfer Services for Electronic Money Tokens in accordance with Article 27(5) of the MiCA Act” (FINS_PR_1003) is “Yes”</t>
        </is>
      </c>
      <c r="I1053" s="40" t="inlineStr">
        <is>
          <t>Conditional</t>
        </is>
      </c>
      <c r="J1053" s="40" t="inlineStr">
        <is>
          <t>array</t>
        </is>
      </c>
      <c r="K1053" s="40" t="inlineStr">
        <is>
          <t>integer</t>
        </is>
      </c>
      <c r="L1053" s="40" t="inlineStr"/>
      <c r="M1053" s="40" t="inlineStr"/>
      <c r="N1053" s="40" t="inlineStr">
        <is>
          <t>586</t>
        </is>
      </c>
      <c r="O1053" s="40" t="inlineStr">
        <is>
          <t>0</t>
        </is>
      </c>
      <c r="P1053" s="40" t="inlineStr"/>
      <c r="Q1053" s="40" t="inlineStr"/>
      <c r="R1053" s="40" t="inlineStr">
        <is>
          <t>1</t>
        </is>
      </c>
      <c r="S1053" s="40" t="inlineStr"/>
      <c r="T1053" s="40" t="inlineStr"/>
      <c r="U1053" s="40" t="inlineStr"/>
    </row>
    <row r="1054">
      <c r="A1054" s="38" t="inlineStr">
        <is>
          <t>FINS_PR_1054_v1</t>
        </is>
      </c>
      <c r="B1054" s="39" t="inlineStr">
        <is>
          <t>Transfers outwards: Unhosted Wallets which: Client is originator/ beneficial owner</t>
        </is>
      </c>
      <c r="C1054" s="39" t="inlineStr">
        <is>
          <t>Kindly provide the following details with respect to tokens transferred outwards to the electronic money institution - Unhosted Wallets which: Client is originator/ beneficial owner: # of clients - RoW</t>
        </is>
      </c>
      <c r="D1054" s="39" t="inlineStr">
        <is>
          <t>Transfer Services for electronic money tokens</t>
        </is>
      </c>
      <c r="E1054" s="39" t="inlineStr">
        <is>
          <t>Prudential</t>
        </is>
      </c>
      <c r="F1054" s="39" t="b">
        <v>0</v>
      </c>
      <c r="G1054" s="39" t="inlineStr">
        <is>
          <t>FINS_PR_1003 = "Yes"</t>
        </is>
      </c>
      <c r="H1054" s="39" t="inlineStr">
        <is>
          <t>“Transfer Services for Electronic Money Tokens in accordance with Article 27(5) of the MiCA Act” (FINS_PR_1003) is “Yes”</t>
        </is>
      </c>
      <c r="I1054" s="39" t="inlineStr">
        <is>
          <t>Conditional</t>
        </is>
      </c>
      <c r="J1054" s="39" t="inlineStr">
        <is>
          <t>array</t>
        </is>
      </c>
      <c r="K1054" s="39" t="inlineStr">
        <is>
          <t>integer</t>
        </is>
      </c>
      <c r="L1054" s="39" t="inlineStr"/>
      <c r="M1054" s="39" t="inlineStr"/>
      <c r="N1054" s="39" t="inlineStr">
        <is>
          <t>587</t>
        </is>
      </c>
      <c r="O1054" s="39" t="inlineStr">
        <is>
          <t>0</t>
        </is>
      </c>
      <c r="P1054" s="39" t="inlineStr"/>
      <c r="Q1054" s="39" t="inlineStr"/>
      <c r="R1054" s="39" t="inlineStr">
        <is>
          <t>1</t>
        </is>
      </c>
      <c r="S1054" s="39" t="inlineStr"/>
      <c r="T1054" s="39" t="inlineStr"/>
      <c r="U1054" s="39" t="inlineStr"/>
    </row>
    <row r="1055">
      <c r="A1055" s="26" t="inlineStr">
        <is>
          <t>FINS_PR_1055_v1</t>
        </is>
      </c>
      <c r="B1055" s="40" t="inlineStr">
        <is>
          <t>Transfers outwards: Unhosted Wallets which: Client is not originator / beneficial owner but is a regulated entity subject to AML / CFT obligations</t>
        </is>
      </c>
      <c r="C1055" s="40" t="inlineStr">
        <is>
          <t>Kindly provide the following details with respect to tokens transferred outwards to the electronic money institution - Unhosted Wallets which: Client is not originator / beneficial owner but is a regulated entity subject to AML / CFT obligations: # of clients - Malta</t>
        </is>
      </c>
      <c r="D1055" s="40" t="inlineStr">
        <is>
          <t>Transfer Services for electronic money tokens</t>
        </is>
      </c>
      <c r="E1055" s="40" t="inlineStr">
        <is>
          <t>Prudential</t>
        </is>
      </c>
      <c r="F1055" s="40" t="b">
        <v>0</v>
      </c>
      <c r="G1055" s="40" t="inlineStr">
        <is>
          <t>FINS_PR_1003 = "Yes"</t>
        </is>
      </c>
      <c r="H1055" s="40" t="inlineStr">
        <is>
          <t>“Transfer Services for Electronic Money Tokens in accordance with Article 27(5) of the MiCA Act” (FINS_PR_1003) is “Yes”</t>
        </is>
      </c>
      <c r="I1055" s="40" t="inlineStr">
        <is>
          <t>Conditional</t>
        </is>
      </c>
      <c r="J1055" s="40" t="inlineStr">
        <is>
          <t>array</t>
        </is>
      </c>
      <c r="K1055" s="40" t="inlineStr">
        <is>
          <t>integer</t>
        </is>
      </c>
      <c r="L1055" s="40" t="inlineStr"/>
      <c r="M1055" s="40" t="inlineStr"/>
      <c r="N1055" s="40" t="inlineStr">
        <is>
          <t>588</t>
        </is>
      </c>
      <c r="O1055" s="40" t="inlineStr">
        <is>
          <t>0</t>
        </is>
      </c>
      <c r="P1055" s="40" t="inlineStr"/>
      <c r="Q1055" s="40" t="inlineStr"/>
      <c r="R1055" s="40" t="inlineStr">
        <is>
          <t>1</t>
        </is>
      </c>
      <c r="S1055" s="40" t="inlineStr"/>
      <c r="T1055" s="40" t="inlineStr"/>
      <c r="U1055" s="40" t="inlineStr"/>
    </row>
    <row r="1056">
      <c r="A1056" s="38" t="inlineStr">
        <is>
          <t>FINS_PR_1056_v1</t>
        </is>
      </c>
      <c r="B1056" s="39" t="inlineStr">
        <is>
          <t>Transfers outwards: Unhosted Wallets which: Client is not originator / beneficial owner but is a regulated entity subject to AML / CFT obligations</t>
        </is>
      </c>
      <c r="C1056" s="39" t="inlineStr">
        <is>
          <t>Kindly provide the following details with respect to tokens transferred outwards to the electronic money institution - Unhosted Wallets which: Client is not originator / beneficial owner but is a regulated entity subject to AML / CFT obligations: # of clients - EU/EEA</t>
        </is>
      </c>
      <c r="D1056" s="39" t="inlineStr">
        <is>
          <t>Transfer Services for electronic money tokens</t>
        </is>
      </c>
      <c r="E1056" s="39" t="inlineStr">
        <is>
          <t>Prudential</t>
        </is>
      </c>
      <c r="F1056" s="39" t="b">
        <v>0</v>
      </c>
      <c r="G1056" s="39" t="inlineStr">
        <is>
          <t>FINS_PR_1003 = "Yes"</t>
        </is>
      </c>
      <c r="H1056" s="39" t="inlineStr">
        <is>
          <t>“Transfer Services for Electronic Money Tokens in accordance with Article 27(5) of the MiCA Act” (FINS_PR_1003) is “Yes”</t>
        </is>
      </c>
      <c r="I1056" s="39" t="inlineStr">
        <is>
          <t>Conditional</t>
        </is>
      </c>
      <c r="J1056" s="39" t="inlineStr">
        <is>
          <t>array</t>
        </is>
      </c>
      <c r="K1056" s="39" t="inlineStr">
        <is>
          <t>integer</t>
        </is>
      </c>
      <c r="L1056" s="39" t="inlineStr"/>
      <c r="M1056" s="39" t="inlineStr"/>
      <c r="N1056" s="39" t="inlineStr">
        <is>
          <t>589</t>
        </is>
      </c>
      <c r="O1056" s="39" t="inlineStr">
        <is>
          <t>0</t>
        </is>
      </c>
      <c r="P1056" s="39" t="inlineStr"/>
      <c r="Q1056" s="39" t="inlineStr"/>
      <c r="R1056" s="39" t="inlineStr">
        <is>
          <t>1</t>
        </is>
      </c>
      <c r="S1056" s="39" t="inlineStr"/>
      <c r="T1056" s="39" t="inlineStr"/>
      <c r="U1056" s="39" t="inlineStr"/>
    </row>
    <row r="1057">
      <c r="A1057" s="26" t="inlineStr">
        <is>
          <t>FINS_PR_1057_v1</t>
        </is>
      </c>
      <c r="B1057" s="40" t="inlineStr">
        <is>
          <t>Transfers outwards: Unhosted Wallets which: Client is not originator / beneficial owner but is a regulated entity subject to AML / CFT obligations</t>
        </is>
      </c>
      <c r="C1057" s="40" t="inlineStr">
        <is>
          <t>Kindly provide the following details with respect to tokens transferred outwards to the electronic money institution - Unhosted Wallets which: Client is not originator / beneficial owner but is a regulated entity subject to AML / CFT obligations: # of clients - RoW</t>
        </is>
      </c>
      <c r="D1057" s="40" t="inlineStr">
        <is>
          <t>Transfer Services for electronic money tokens</t>
        </is>
      </c>
      <c r="E1057" s="40" t="inlineStr">
        <is>
          <t>Prudential</t>
        </is>
      </c>
      <c r="F1057" s="40" t="b">
        <v>0</v>
      </c>
      <c r="G1057" s="40" t="inlineStr">
        <is>
          <t>FINS_PR_1003 = "Yes"</t>
        </is>
      </c>
      <c r="H1057" s="40" t="inlineStr">
        <is>
          <t>“Transfer Services for Electronic Money Tokens in accordance with Article 27(5) of the MiCA Act” (FINS_PR_1003) is “Yes”</t>
        </is>
      </c>
      <c r="I1057" s="40" t="inlineStr">
        <is>
          <t>Conditional</t>
        </is>
      </c>
      <c r="J1057" s="40" t="inlineStr">
        <is>
          <t>array</t>
        </is>
      </c>
      <c r="K1057" s="40" t="inlineStr">
        <is>
          <t>integer</t>
        </is>
      </c>
      <c r="L1057" s="40" t="inlineStr"/>
      <c r="M1057" s="40" t="inlineStr"/>
      <c r="N1057" s="40" t="inlineStr">
        <is>
          <t>590</t>
        </is>
      </c>
      <c r="O1057" s="40" t="inlineStr">
        <is>
          <t>0</t>
        </is>
      </c>
      <c r="P1057" s="40" t="inlineStr"/>
      <c r="Q1057" s="40" t="inlineStr"/>
      <c r="R1057" s="40" t="inlineStr">
        <is>
          <t>1</t>
        </is>
      </c>
      <c r="S1057" s="40" t="inlineStr"/>
      <c r="T1057" s="40" t="inlineStr"/>
      <c r="U1057" s="40" t="inlineStr"/>
    </row>
    <row r="1058">
      <c r="A1058" s="38" t="inlineStr">
        <is>
          <t>FINS_PR_1058_v1</t>
        </is>
      </c>
      <c r="B1058" s="39" t="inlineStr">
        <is>
          <t>Transfers outwards: Unhosted Wallets which: Originator/ beneficial owner is identified but is not the client</t>
        </is>
      </c>
      <c r="C1058" s="39" t="inlineStr">
        <is>
          <t>Kindly provide the following details with respect to tokens transferred outwards to the electronic money institution - Unhosted Wallets which: Originator/ beneficial owner is identified but is not the client: # of clients - Malta</t>
        </is>
      </c>
      <c r="D1058" s="39" t="inlineStr">
        <is>
          <t>Transfer Services for electronic money tokens</t>
        </is>
      </c>
      <c r="E1058" s="39" t="inlineStr">
        <is>
          <t>Prudential</t>
        </is>
      </c>
      <c r="F1058" s="39" t="b">
        <v>0</v>
      </c>
      <c r="G1058" s="39" t="inlineStr">
        <is>
          <t>FINS_PR_1003 = "Yes"</t>
        </is>
      </c>
      <c r="H1058" s="39" t="inlineStr">
        <is>
          <t>“Transfer Services for Electronic Money Tokens in accordance with Article 27(5) of the MiCA Act” (FINS_PR_1003) is “Yes”</t>
        </is>
      </c>
      <c r="I1058" s="39" t="inlineStr">
        <is>
          <t>Conditional</t>
        </is>
      </c>
      <c r="J1058" s="39" t="inlineStr">
        <is>
          <t>array</t>
        </is>
      </c>
      <c r="K1058" s="39" t="inlineStr">
        <is>
          <t>integer</t>
        </is>
      </c>
      <c r="L1058" s="39" t="inlineStr"/>
      <c r="M1058" s="39" t="inlineStr"/>
      <c r="N1058" s="39" t="inlineStr">
        <is>
          <t>591</t>
        </is>
      </c>
      <c r="O1058" s="39" t="inlineStr">
        <is>
          <t>0</t>
        </is>
      </c>
      <c r="P1058" s="39" t="inlineStr"/>
      <c r="Q1058" s="39" t="inlineStr"/>
      <c r="R1058" s="39" t="inlineStr">
        <is>
          <t>1</t>
        </is>
      </c>
      <c r="S1058" s="39" t="inlineStr"/>
      <c r="T1058" s="39" t="inlineStr"/>
      <c r="U1058" s="39" t="inlineStr"/>
    </row>
    <row r="1059">
      <c r="A1059" s="26" t="inlineStr">
        <is>
          <t>FINS_PR_1059_v1</t>
        </is>
      </c>
      <c r="B1059" s="40" t="inlineStr">
        <is>
          <t>Transfers outwards: Unhosted Wallets which: Originator/ beneficial owner is identified but is not the client</t>
        </is>
      </c>
      <c r="C1059" s="40" t="inlineStr">
        <is>
          <t>Kindly provide the following details with respect to tokens transferred outwards to the electronic money institution - Unhosted Wallets which: Originator/ beneficial owner is identified but is not the client: # of clients - EU/EEA</t>
        </is>
      </c>
      <c r="D1059" s="40" t="inlineStr">
        <is>
          <t>Transfer Services for electronic money tokens</t>
        </is>
      </c>
      <c r="E1059" s="40" t="inlineStr">
        <is>
          <t>Prudential</t>
        </is>
      </c>
      <c r="F1059" s="40" t="b">
        <v>0</v>
      </c>
      <c r="G1059" s="40" t="inlineStr">
        <is>
          <t>FINS_PR_1003 = "Yes"</t>
        </is>
      </c>
      <c r="H1059" s="40" t="inlineStr">
        <is>
          <t>“Transfer Services for Electronic Money Tokens in accordance with Article 27(5) of the MiCA Act” (FINS_PR_1003) is “Yes”</t>
        </is>
      </c>
      <c r="I1059" s="40" t="inlineStr">
        <is>
          <t>Conditional</t>
        </is>
      </c>
      <c r="J1059" s="40" t="inlineStr">
        <is>
          <t>array</t>
        </is>
      </c>
      <c r="K1059" s="40" t="inlineStr">
        <is>
          <t>integer</t>
        </is>
      </c>
      <c r="L1059" s="40" t="inlineStr"/>
      <c r="M1059" s="40" t="inlineStr"/>
      <c r="N1059" s="40" t="inlineStr">
        <is>
          <t>592</t>
        </is>
      </c>
      <c r="O1059" s="40" t="inlineStr">
        <is>
          <t>0</t>
        </is>
      </c>
      <c r="P1059" s="40" t="inlineStr"/>
      <c r="Q1059" s="40" t="inlineStr"/>
      <c r="R1059" s="40" t="inlineStr">
        <is>
          <t>1</t>
        </is>
      </c>
      <c r="S1059" s="40" t="inlineStr"/>
      <c r="T1059" s="40" t="inlineStr"/>
      <c r="U1059" s="40" t="inlineStr"/>
    </row>
    <row r="1060">
      <c r="A1060" s="38" t="inlineStr">
        <is>
          <t>FINS_PR_1060_v1</t>
        </is>
      </c>
      <c r="B1060" s="39" t="inlineStr">
        <is>
          <t>Transfers outwards: Unhosted Wallets which: Originator/ beneficial owner is identified but is not the client</t>
        </is>
      </c>
      <c r="C1060" s="39" t="inlineStr">
        <is>
          <t>Kindly provide the following details with respect to tokens transferred outwards to the electronic money institution - Unhosted Wallets which: Originator/ beneficial owner is identified but is not the client: # of clients - RoW</t>
        </is>
      </c>
      <c r="D1060" s="39" t="inlineStr">
        <is>
          <t>Transfer Services for electronic money tokens</t>
        </is>
      </c>
      <c r="E1060" s="39" t="inlineStr">
        <is>
          <t>Prudential</t>
        </is>
      </c>
      <c r="F1060" s="39" t="b">
        <v>0</v>
      </c>
      <c r="G1060" s="39" t="inlineStr">
        <is>
          <t>FINS_PR_1003 = "Yes"</t>
        </is>
      </c>
      <c r="H1060" s="39" t="inlineStr">
        <is>
          <t>“Transfer Services for Electronic Money Tokens in accordance with Article 27(5) of the MiCA Act” (FINS_PR_1003) is “Yes”</t>
        </is>
      </c>
      <c r="I1060" s="39" t="inlineStr">
        <is>
          <t>Conditional</t>
        </is>
      </c>
      <c r="J1060" s="39" t="inlineStr">
        <is>
          <t>array</t>
        </is>
      </c>
      <c r="K1060" s="39" t="inlineStr">
        <is>
          <t>integer</t>
        </is>
      </c>
      <c r="L1060" s="39" t="inlineStr"/>
      <c r="M1060" s="39" t="inlineStr"/>
      <c r="N1060" s="39" t="inlineStr">
        <is>
          <t>593</t>
        </is>
      </c>
      <c r="O1060" s="39" t="inlineStr">
        <is>
          <t>0</t>
        </is>
      </c>
      <c r="P1060" s="39" t="inlineStr"/>
      <c r="Q1060" s="39" t="inlineStr"/>
      <c r="R1060" s="39" t="inlineStr">
        <is>
          <t>1</t>
        </is>
      </c>
      <c r="S1060" s="39" t="inlineStr"/>
      <c r="T1060" s="39" t="inlineStr"/>
      <c r="U1060" s="39" t="inlineStr"/>
    </row>
    <row r="1061">
      <c r="A1061" s="26" t="inlineStr">
        <is>
          <t>FINS_PR_1061_v1</t>
        </is>
      </c>
      <c r="B1061" s="40" t="inlineStr">
        <is>
          <t>Transfers outwards: Unhosted Wallets which: Are not identified</t>
        </is>
      </c>
      <c r="C1061" s="40" t="inlineStr">
        <is>
          <t>Kindly provide the following details with respect to tokens transferred outwards to the electronic money institution - Unhosted Wallets which: Are not identified: # of clients - Malta</t>
        </is>
      </c>
      <c r="D1061" s="40" t="inlineStr">
        <is>
          <t>Transfer Services for electronic money tokens</t>
        </is>
      </c>
      <c r="E1061" s="40" t="inlineStr">
        <is>
          <t>Prudential</t>
        </is>
      </c>
      <c r="F1061" s="40" t="b">
        <v>0</v>
      </c>
      <c r="G1061" s="40" t="inlineStr">
        <is>
          <t>FINS_PR_1003 = "Yes"</t>
        </is>
      </c>
      <c r="H1061" s="40" t="inlineStr">
        <is>
          <t>“Transfer Services for Electronic Money Tokens in accordance with Article 27(5) of the MiCA Act” (FINS_PR_1003) is “Yes”</t>
        </is>
      </c>
      <c r="I1061" s="40" t="inlineStr">
        <is>
          <t>Conditional</t>
        </is>
      </c>
      <c r="J1061" s="40" t="inlineStr">
        <is>
          <t>array</t>
        </is>
      </c>
      <c r="K1061" s="40" t="inlineStr">
        <is>
          <t>integer</t>
        </is>
      </c>
      <c r="L1061" s="40" t="inlineStr"/>
      <c r="M1061" s="40" t="inlineStr"/>
      <c r="N1061" s="40" t="inlineStr">
        <is>
          <t>594</t>
        </is>
      </c>
      <c r="O1061" s="40" t="inlineStr">
        <is>
          <t>0</t>
        </is>
      </c>
      <c r="P1061" s="40" t="inlineStr"/>
      <c r="Q1061" s="40" t="inlineStr"/>
      <c r="R1061" s="40" t="inlineStr">
        <is>
          <t>1</t>
        </is>
      </c>
      <c r="S1061" s="40" t="inlineStr"/>
      <c r="T1061" s="40" t="inlineStr"/>
      <c r="U1061" s="40" t="inlineStr"/>
    </row>
    <row r="1062">
      <c r="A1062" s="38" t="inlineStr">
        <is>
          <t>FINS_PR_1062_v1</t>
        </is>
      </c>
      <c r="B1062" s="39" t="inlineStr">
        <is>
          <t>Transfers outwards: Unhosted Wallets which: Are not identified</t>
        </is>
      </c>
      <c r="C1062" s="39" t="inlineStr">
        <is>
          <t>Kindly provide the following details with respect to tokens transferred outwards to the electronic money institution - Unhosted Wallets which: Are not identified: # of clients - EU/EEA</t>
        </is>
      </c>
      <c r="D1062" s="39" t="inlineStr">
        <is>
          <t>Transfer Services for electronic money tokens</t>
        </is>
      </c>
      <c r="E1062" s="39" t="inlineStr">
        <is>
          <t>Prudential</t>
        </is>
      </c>
      <c r="F1062" s="39" t="b">
        <v>0</v>
      </c>
      <c r="G1062" s="39" t="inlineStr">
        <is>
          <t>FINS_PR_1003 = "Yes"</t>
        </is>
      </c>
      <c r="H1062" s="39" t="inlineStr">
        <is>
          <t>“Transfer Services for Electronic Money Tokens in accordance with Article 27(5) of the MiCA Act” (FINS_PR_1003) is “Yes”</t>
        </is>
      </c>
      <c r="I1062" s="39" t="inlineStr">
        <is>
          <t>Conditional</t>
        </is>
      </c>
      <c r="J1062" s="39" t="inlineStr">
        <is>
          <t>array</t>
        </is>
      </c>
      <c r="K1062" s="39" t="inlineStr">
        <is>
          <t>integer</t>
        </is>
      </c>
      <c r="L1062" s="39" t="inlineStr"/>
      <c r="M1062" s="39" t="inlineStr"/>
      <c r="N1062" s="39" t="inlineStr">
        <is>
          <t>595</t>
        </is>
      </c>
      <c r="O1062" s="39" t="inlineStr">
        <is>
          <t>0</t>
        </is>
      </c>
      <c r="P1062" s="39" t="inlineStr"/>
      <c r="Q1062" s="39" t="inlineStr"/>
      <c r="R1062" s="39" t="inlineStr">
        <is>
          <t>1</t>
        </is>
      </c>
      <c r="S1062" s="39" t="inlineStr"/>
      <c r="T1062" s="39" t="inlineStr"/>
      <c r="U1062" s="39" t="inlineStr"/>
    </row>
    <row r="1063">
      <c r="A1063" s="26" t="inlineStr">
        <is>
          <t>FINS_PR_1063_v1</t>
        </is>
      </c>
      <c r="B1063" s="40" t="inlineStr">
        <is>
          <t>Transfers outwards: Unhosted Wallets which: Are not identified</t>
        </is>
      </c>
      <c r="C1063" s="40" t="inlineStr">
        <is>
          <t>Kindly provide the following details with respect to tokens transferred outwards to the electronic money institution - Unhosted Wallets which: Are not identified: # of clients - RoW</t>
        </is>
      </c>
      <c r="D1063" s="40" t="inlineStr">
        <is>
          <t>Transfer Services for electronic money tokens</t>
        </is>
      </c>
      <c r="E1063" s="40" t="inlineStr">
        <is>
          <t>Prudential</t>
        </is>
      </c>
      <c r="F1063" s="40" t="b">
        <v>0</v>
      </c>
      <c r="G1063" s="40" t="inlineStr">
        <is>
          <t>FINS_PR_1003 = "Yes"</t>
        </is>
      </c>
      <c r="H1063" s="40" t="inlineStr">
        <is>
          <t>“Transfer Services for Electronic Money Tokens in accordance with Article 27(5) of the MiCA Act” (FINS_PR_1003) is “Yes”</t>
        </is>
      </c>
      <c r="I1063" s="40" t="inlineStr">
        <is>
          <t>Conditional</t>
        </is>
      </c>
      <c r="J1063" s="40" t="inlineStr">
        <is>
          <t>array</t>
        </is>
      </c>
      <c r="K1063" s="40" t="inlineStr">
        <is>
          <t>integer</t>
        </is>
      </c>
      <c r="L1063" s="40" t="inlineStr"/>
      <c r="M1063" s="40" t="inlineStr"/>
      <c r="N1063" s="40" t="inlineStr">
        <is>
          <t>596</t>
        </is>
      </c>
      <c r="O1063" s="40" t="inlineStr">
        <is>
          <t>0</t>
        </is>
      </c>
      <c r="P1063" s="40" t="inlineStr"/>
      <c r="Q1063" s="40" t="inlineStr"/>
      <c r="R1063" s="40" t="inlineStr">
        <is>
          <t>1</t>
        </is>
      </c>
      <c r="S1063" s="40" t="inlineStr"/>
      <c r="T1063" s="40" t="inlineStr"/>
      <c r="U1063" s="40" t="inlineStr"/>
    </row>
    <row r="1064">
      <c r="A1064" s="38" t="inlineStr">
        <is>
          <t>FINS_PR_1064_v1</t>
        </is>
      </c>
      <c r="B1064" s="39" t="inlineStr">
        <is>
          <t>Transfers outwards: Wallets held by other electronic money institution</t>
        </is>
      </c>
      <c r="C1064" s="39" t="inlineStr">
        <is>
          <t>Kindly provide the following details with respect to tokens transferred outwards to the electronic money institution - Wallets held by other electronic money institution: Value of Electronic Money Token transfers - Malta</t>
        </is>
      </c>
      <c r="D1064" s="39" t="inlineStr">
        <is>
          <t>Transfer Services for electronic money tokens</t>
        </is>
      </c>
      <c r="E1064" s="39" t="inlineStr">
        <is>
          <t>Prudential</t>
        </is>
      </c>
      <c r="F1064" s="39" t="b">
        <v>0</v>
      </c>
      <c r="G1064" s="39" t="inlineStr">
        <is>
          <t>FINS_PR_1003 = "Yes"</t>
        </is>
      </c>
      <c r="H1064" s="39" t="inlineStr">
        <is>
          <t>“Transfer Services for Electronic Money Tokens in accordance with Article 27(5) of the MiCA Act” (FINS_PR_1003) is “Yes”</t>
        </is>
      </c>
      <c r="I1064" s="39" t="inlineStr">
        <is>
          <t>Conditional</t>
        </is>
      </c>
      <c r="J1064" s="39" t="inlineStr">
        <is>
          <t>array</t>
        </is>
      </c>
      <c r="K1064" s="39" t="inlineStr">
        <is>
          <t>number</t>
        </is>
      </c>
      <c r="L1064" s="39" t="inlineStr">
        <is>
          <t>currency</t>
        </is>
      </c>
      <c r="M1064" s="39" t="inlineStr"/>
      <c r="N1064" s="39" t="inlineStr">
        <is>
          <t>597</t>
        </is>
      </c>
      <c r="O1064" s="39" t="inlineStr">
        <is>
          <t>0</t>
        </is>
      </c>
      <c r="P1064" s="39" t="inlineStr"/>
      <c r="Q1064" s="39" t="inlineStr"/>
      <c r="R1064" s="39" t="inlineStr">
        <is>
          <t>1</t>
        </is>
      </c>
      <c r="S1064" s="39" t="inlineStr"/>
      <c r="T1064" s="39" t="inlineStr"/>
      <c r="U1064" s="39" t="inlineStr"/>
    </row>
    <row r="1065">
      <c r="A1065" s="26" t="inlineStr">
        <is>
          <t>FINS_PR_1065_v1</t>
        </is>
      </c>
      <c r="B1065" s="40" t="inlineStr">
        <is>
          <t>Transfers outwards: Wallets held by other electronic money institution</t>
        </is>
      </c>
      <c r="C1065" s="40" t="inlineStr">
        <is>
          <t>Kindly provide the following details with respect to tokens transferred outwards to the electronic money institution - Wallets held by other electronic money institution: Value of Electronic Money Token transfers - EU/EEA</t>
        </is>
      </c>
      <c r="D1065" s="40" t="inlineStr">
        <is>
          <t>Transfer Services for electronic money tokens</t>
        </is>
      </c>
      <c r="E1065" s="40" t="inlineStr">
        <is>
          <t>Prudential</t>
        </is>
      </c>
      <c r="F1065" s="40" t="b">
        <v>0</v>
      </c>
      <c r="G1065" s="40" t="inlineStr">
        <is>
          <t>FINS_PR_1003 = "Yes"</t>
        </is>
      </c>
      <c r="H1065" s="40" t="inlineStr">
        <is>
          <t>“Transfer Services for Electronic Money Tokens in accordance with Article 27(5) of the MiCA Act” (FINS_PR_1003) is “Yes”</t>
        </is>
      </c>
      <c r="I1065" s="40" t="inlineStr">
        <is>
          <t>Conditional</t>
        </is>
      </c>
      <c r="J1065" s="40" t="inlineStr">
        <is>
          <t>array</t>
        </is>
      </c>
      <c r="K1065" s="40" t="inlineStr">
        <is>
          <t>number</t>
        </is>
      </c>
      <c r="L1065" s="40" t="inlineStr">
        <is>
          <t>currency</t>
        </is>
      </c>
      <c r="M1065" s="40" t="inlineStr"/>
      <c r="N1065" s="40" t="inlineStr">
        <is>
          <t>598</t>
        </is>
      </c>
      <c r="O1065" s="40" t="inlineStr">
        <is>
          <t>0</t>
        </is>
      </c>
      <c r="P1065" s="40" t="inlineStr"/>
      <c r="Q1065" s="40" t="inlineStr"/>
      <c r="R1065" s="40" t="inlineStr">
        <is>
          <t>1</t>
        </is>
      </c>
      <c r="S1065" s="40" t="inlineStr"/>
      <c r="T1065" s="40" t="inlineStr"/>
      <c r="U1065" s="40" t="inlineStr"/>
    </row>
    <row r="1066">
      <c r="A1066" s="38" t="inlineStr">
        <is>
          <t>FINS_PR_1066_v1</t>
        </is>
      </c>
      <c r="B1066" s="39" t="inlineStr">
        <is>
          <t>Transfers outwards: Wallets held by other electronic money institution</t>
        </is>
      </c>
      <c r="C1066" s="39" t="inlineStr">
        <is>
          <t>Kindly provide the following details with respect to tokens transferred outwards to the electronic money institution - Wallets held by other electronic money institution: Value of Electronic Money Token transfers - RoW</t>
        </is>
      </c>
      <c r="D1066" s="39" t="inlineStr">
        <is>
          <t>Transfer Services for electronic money tokens</t>
        </is>
      </c>
      <c r="E1066" s="39" t="inlineStr">
        <is>
          <t>Prudential</t>
        </is>
      </c>
      <c r="F1066" s="39" t="b">
        <v>0</v>
      </c>
      <c r="G1066" s="39" t="inlineStr">
        <is>
          <t>FINS_PR_1003 = "Yes"</t>
        </is>
      </c>
      <c r="H1066" s="39" t="inlineStr">
        <is>
          <t>“Transfer Services for Electronic Money Tokens in accordance with Article 27(5) of the MiCA Act” (FINS_PR_1003) is “Yes”</t>
        </is>
      </c>
      <c r="I1066" s="39" t="inlineStr">
        <is>
          <t>Conditional</t>
        </is>
      </c>
      <c r="J1066" s="39" t="inlineStr">
        <is>
          <t>array</t>
        </is>
      </c>
      <c r="K1066" s="39" t="inlineStr">
        <is>
          <t>number</t>
        </is>
      </c>
      <c r="L1066" s="39" t="inlineStr">
        <is>
          <t>currency</t>
        </is>
      </c>
      <c r="M1066" s="39" t="inlineStr"/>
      <c r="N1066" s="39" t="inlineStr">
        <is>
          <t>599</t>
        </is>
      </c>
      <c r="O1066" s="39" t="inlineStr">
        <is>
          <t>0</t>
        </is>
      </c>
      <c r="P1066" s="39" t="inlineStr"/>
      <c r="Q1066" s="39" t="inlineStr"/>
      <c r="R1066" s="39" t="inlineStr">
        <is>
          <t>1</t>
        </is>
      </c>
      <c r="S1066" s="39" t="inlineStr"/>
      <c r="T1066" s="39" t="inlineStr"/>
      <c r="U1066" s="39" t="inlineStr"/>
    </row>
    <row r="1067">
      <c r="A1067" s="26" t="inlineStr">
        <is>
          <t>FINS_PR_1067_v1</t>
        </is>
      </c>
      <c r="B1067" s="40" t="inlineStr">
        <is>
          <t>Transfers outwards: Unhosted Wallets which: Client is originator/ beneficial owner</t>
        </is>
      </c>
      <c r="C1067" s="40" t="inlineStr">
        <is>
          <t>Kindly provide the following details with respect to tokens transferred outwards to the electronic money institution - Unhosted Wallets which: Client is originator/ beneficial owner: Value of Electronic Money Token transfers - Malta</t>
        </is>
      </c>
      <c r="D1067" s="40" t="inlineStr">
        <is>
          <t>Transfer Services for electronic money tokens</t>
        </is>
      </c>
      <c r="E1067" s="40" t="inlineStr">
        <is>
          <t>Prudential</t>
        </is>
      </c>
      <c r="F1067" s="40" t="b">
        <v>0</v>
      </c>
      <c r="G1067" s="40" t="inlineStr">
        <is>
          <t>FINS_PR_1003 = "Yes"</t>
        </is>
      </c>
      <c r="H1067" s="40" t="inlineStr">
        <is>
          <t>“Transfer Services for Electronic Money Tokens in accordance with Article 27(5) of the MiCA Act” (FINS_PR_1003) is “Yes”</t>
        </is>
      </c>
      <c r="I1067" s="40" t="inlineStr">
        <is>
          <t>Conditional</t>
        </is>
      </c>
      <c r="J1067" s="40" t="inlineStr">
        <is>
          <t>array</t>
        </is>
      </c>
      <c r="K1067" s="40" t="inlineStr">
        <is>
          <t>number</t>
        </is>
      </c>
      <c r="L1067" s="40" t="inlineStr">
        <is>
          <t>currency</t>
        </is>
      </c>
      <c r="M1067" s="40" t="inlineStr"/>
      <c r="N1067" s="40" t="inlineStr">
        <is>
          <t>600</t>
        </is>
      </c>
      <c r="O1067" s="40" t="inlineStr">
        <is>
          <t>0</t>
        </is>
      </c>
      <c r="P1067" s="40" t="inlineStr"/>
      <c r="Q1067" s="40" t="inlineStr"/>
      <c r="R1067" s="40" t="inlineStr">
        <is>
          <t>1</t>
        </is>
      </c>
      <c r="S1067" s="40" t="inlineStr"/>
      <c r="T1067" s="40" t="inlineStr"/>
      <c r="U1067" s="40" t="inlineStr"/>
    </row>
    <row r="1068">
      <c r="A1068" s="38" t="inlineStr">
        <is>
          <t>FINS_PR_1068_v1</t>
        </is>
      </c>
      <c r="B1068" s="39" t="inlineStr">
        <is>
          <t>Transfers outwards: Unhosted Wallets which: Client is originator/ beneficial owner</t>
        </is>
      </c>
      <c r="C1068" s="39" t="inlineStr">
        <is>
          <t>Kindly provide the following details with respect to tokens transferred outwards to the electronic money institution - Unhosted Wallets which: Client is originator/ beneficial owner: Value of Electronic Money Token transfers - EU/EEA</t>
        </is>
      </c>
      <c r="D1068" s="39" t="inlineStr">
        <is>
          <t>Transfer Services for electronic money tokens</t>
        </is>
      </c>
      <c r="E1068" s="39" t="inlineStr">
        <is>
          <t>Prudential</t>
        </is>
      </c>
      <c r="F1068" s="39" t="b">
        <v>0</v>
      </c>
      <c r="G1068" s="39" t="inlineStr">
        <is>
          <t>FINS_PR_1003 = "Yes"</t>
        </is>
      </c>
      <c r="H1068" s="39" t="inlineStr">
        <is>
          <t>“Transfer Services for Electronic Money Tokens in accordance with Article 27(5) of the MiCA Act” (FINS_PR_1003) is “Yes”</t>
        </is>
      </c>
      <c r="I1068" s="39" t="inlineStr">
        <is>
          <t>Conditional</t>
        </is>
      </c>
      <c r="J1068" s="39" t="inlineStr">
        <is>
          <t>array</t>
        </is>
      </c>
      <c r="K1068" s="39" t="inlineStr">
        <is>
          <t>number</t>
        </is>
      </c>
      <c r="L1068" s="39" t="inlineStr">
        <is>
          <t>currency</t>
        </is>
      </c>
      <c r="M1068" s="39" t="inlineStr"/>
      <c r="N1068" s="39" t="inlineStr">
        <is>
          <t>601</t>
        </is>
      </c>
      <c r="O1068" s="39" t="inlineStr">
        <is>
          <t>0</t>
        </is>
      </c>
      <c r="P1068" s="39" t="inlineStr"/>
      <c r="Q1068" s="39" t="inlineStr"/>
      <c r="R1068" s="39" t="inlineStr">
        <is>
          <t>1</t>
        </is>
      </c>
      <c r="S1068" s="39" t="inlineStr"/>
      <c r="T1068" s="39" t="inlineStr"/>
      <c r="U1068" s="39" t="inlineStr"/>
    </row>
    <row r="1069">
      <c r="A1069" s="26" t="inlineStr">
        <is>
          <t>FINS_PR_1069_v1</t>
        </is>
      </c>
      <c r="B1069" s="40" t="inlineStr">
        <is>
          <t>Transfers outwards: Unhosted Wallets which: Client is originator/ beneficial owner</t>
        </is>
      </c>
      <c r="C1069" s="40" t="inlineStr">
        <is>
          <t>Kindly provide the following details with respect to tokens transferred outwards to the electronic money institution - Unhosted Wallets which: Client is originator/ beneficial owner: Value of Electronic Money Token transfers - RoW</t>
        </is>
      </c>
      <c r="D1069" s="40" t="inlineStr">
        <is>
          <t>Transfer Services for electronic money tokens</t>
        </is>
      </c>
      <c r="E1069" s="40" t="inlineStr">
        <is>
          <t>Prudential</t>
        </is>
      </c>
      <c r="F1069" s="40" t="b">
        <v>0</v>
      </c>
      <c r="G1069" s="40" t="inlineStr">
        <is>
          <t>FINS_PR_1003 = "Yes"</t>
        </is>
      </c>
      <c r="H1069" s="40" t="inlineStr">
        <is>
          <t>“Transfer Services for Electronic Money Tokens in accordance with Article 27(5) of the MiCA Act” (FINS_PR_1003) is “Yes”</t>
        </is>
      </c>
      <c r="I1069" s="40" t="inlineStr">
        <is>
          <t>Conditional</t>
        </is>
      </c>
      <c r="J1069" s="40" t="inlineStr">
        <is>
          <t>array</t>
        </is>
      </c>
      <c r="K1069" s="40" t="inlineStr">
        <is>
          <t>number</t>
        </is>
      </c>
      <c r="L1069" s="40" t="inlineStr">
        <is>
          <t>currency</t>
        </is>
      </c>
      <c r="M1069" s="40" t="inlineStr"/>
      <c r="N1069" s="40" t="inlineStr">
        <is>
          <t>602</t>
        </is>
      </c>
      <c r="O1069" s="40" t="inlineStr">
        <is>
          <t>0</t>
        </is>
      </c>
      <c r="P1069" s="40" t="inlineStr"/>
      <c r="Q1069" s="40" t="inlineStr"/>
      <c r="R1069" s="40" t="inlineStr">
        <is>
          <t>1</t>
        </is>
      </c>
      <c r="S1069" s="40" t="inlineStr"/>
      <c r="T1069" s="40" t="inlineStr"/>
      <c r="U1069" s="40" t="inlineStr"/>
    </row>
    <row r="1070">
      <c r="A1070" s="38" t="inlineStr">
        <is>
          <t>FINS_PR_1070_v1</t>
        </is>
      </c>
      <c r="B1070" s="39" t="inlineStr">
        <is>
          <t>Transfers outwards: Unhosted Wallets which: Client is not originator / beneficial owner but is a regulated entity subject to AML / CFT obligations</t>
        </is>
      </c>
      <c r="C1070" s="39" t="inlineStr">
        <is>
          <t>Kindly provide the following details with respect to tokens transferred outwards to the electronic money institution - Unhosted Wallets which: Client is not originator / beneficial owner but is a regulated entity subject to AML / CFT obligations: Value of Electronic Money Token transfers - Malta</t>
        </is>
      </c>
      <c r="D1070" s="39" t="inlineStr">
        <is>
          <t>Transfer Services for electronic money tokens</t>
        </is>
      </c>
      <c r="E1070" s="39" t="inlineStr">
        <is>
          <t>Prudential</t>
        </is>
      </c>
      <c r="F1070" s="39" t="b">
        <v>0</v>
      </c>
      <c r="G1070" s="39" t="inlineStr">
        <is>
          <t>FINS_PR_1003 = "Yes"</t>
        </is>
      </c>
      <c r="H1070" s="39" t="inlineStr">
        <is>
          <t>“Transfer Services for Electronic Money Tokens in accordance with Article 27(5) of the MiCA Act” (FINS_PR_1003) is “Yes”</t>
        </is>
      </c>
      <c r="I1070" s="39" t="inlineStr">
        <is>
          <t>Conditional</t>
        </is>
      </c>
      <c r="J1070" s="39" t="inlineStr">
        <is>
          <t>array</t>
        </is>
      </c>
      <c r="K1070" s="39" t="inlineStr">
        <is>
          <t>number</t>
        </is>
      </c>
      <c r="L1070" s="39" t="inlineStr">
        <is>
          <t>currency</t>
        </is>
      </c>
      <c r="M1070" s="39" t="inlineStr"/>
      <c r="N1070" s="39" t="inlineStr">
        <is>
          <t>603</t>
        </is>
      </c>
      <c r="O1070" s="39" t="inlineStr">
        <is>
          <t>0</t>
        </is>
      </c>
      <c r="P1070" s="39" t="inlineStr"/>
      <c r="Q1070" s="39" t="inlineStr"/>
      <c r="R1070" s="39" t="inlineStr">
        <is>
          <t>1</t>
        </is>
      </c>
      <c r="S1070" s="39" t="inlineStr"/>
      <c r="T1070" s="39" t="inlineStr"/>
      <c r="U1070" s="39" t="inlineStr"/>
    </row>
    <row r="1071">
      <c r="A1071" s="26" t="inlineStr">
        <is>
          <t>FINS_PR_1071_v1</t>
        </is>
      </c>
      <c r="B1071" s="40" t="inlineStr">
        <is>
          <t>Transfers outwards: Unhosted Wallets which: Client is not originator / beneficial owner but is a regulated entity subject to AML / CFT obligations</t>
        </is>
      </c>
      <c r="C1071" s="40" t="inlineStr">
        <is>
          <t>Kindly provide the following details with respect to tokens transferred outwards to the electronic money institution - Unhosted Wallets which: Client is not originator / beneficial owner but is a regulated entity subject to AML / CFT obligations: Value of Electronic Money Token transfers - EU/EEA</t>
        </is>
      </c>
      <c r="D1071" s="40" t="inlineStr">
        <is>
          <t>Transfer Services for electronic money tokens</t>
        </is>
      </c>
      <c r="E1071" s="40" t="inlineStr">
        <is>
          <t>Prudential</t>
        </is>
      </c>
      <c r="F1071" s="40" t="b">
        <v>0</v>
      </c>
      <c r="G1071" s="40" t="inlineStr">
        <is>
          <t>FINS_PR_1003 = "Yes"</t>
        </is>
      </c>
      <c r="H1071" s="40" t="inlineStr">
        <is>
          <t>“Transfer Services for Electronic Money Tokens in accordance with Article 27(5) of the MiCA Act” (FINS_PR_1003) is “Yes”</t>
        </is>
      </c>
      <c r="I1071" s="40" t="inlineStr">
        <is>
          <t>Conditional</t>
        </is>
      </c>
      <c r="J1071" s="40" t="inlineStr">
        <is>
          <t>array</t>
        </is>
      </c>
      <c r="K1071" s="40" t="inlineStr">
        <is>
          <t>number</t>
        </is>
      </c>
      <c r="L1071" s="40" t="inlineStr">
        <is>
          <t>currency</t>
        </is>
      </c>
      <c r="M1071" s="40" t="inlineStr"/>
      <c r="N1071" s="40" t="inlineStr">
        <is>
          <t>604</t>
        </is>
      </c>
      <c r="O1071" s="40" t="inlineStr">
        <is>
          <t>0</t>
        </is>
      </c>
      <c r="P1071" s="40" t="inlineStr"/>
      <c r="Q1071" s="40" t="inlineStr"/>
      <c r="R1071" s="40" t="inlineStr">
        <is>
          <t>1</t>
        </is>
      </c>
      <c r="S1071" s="40" t="inlineStr"/>
      <c r="T1071" s="40" t="inlineStr"/>
      <c r="U1071" s="40" t="inlineStr"/>
    </row>
    <row r="1072">
      <c r="A1072" s="38" t="inlineStr">
        <is>
          <t>FINS_PR_1072_v1</t>
        </is>
      </c>
      <c r="B1072" s="39" t="inlineStr">
        <is>
          <t>Transfers outwards: Unhosted Wallets which: Client is not originator / beneficial owner but is a regulated entity subject to AML / CFT obligations</t>
        </is>
      </c>
      <c r="C1072" s="39" t="inlineStr">
        <is>
          <t>Kindly provide the following details with respect to tokens transferred outwards to the electronic money institution - Unhosted Wallets which: Client is not originator / beneficial owner but is a regulated entity subject to AML / CFT obligations: Value of Electronic Money Token transfers - RoW</t>
        </is>
      </c>
      <c r="D1072" s="39" t="inlineStr">
        <is>
          <t>Transfer Services for electronic money tokens</t>
        </is>
      </c>
      <c r="E1072" s="39" t="inlineStr">
        <is>
          <t>Prudential</t>
        </is>
      </c>
      <c r="F1072" s="39" t="b">
        <v>0</v>
      </c>
      <c r="G1072" s="39" t="inlineStr">
        <is>
          <t>FINS_PR_1003 = "Yes"</t>
        </is>
      </c>
      <c r="H1072" s="39" t="inlineStr">
        <is>
          <t>“Transfer Services for Electronic Money Tokens in accordance with Article 27(5) of the MiCA Act” (FINS_PR_1003) is “Yes”</t>
        </is>
      </c>
      <c r="I1072" s="39" t="inlineStr">
        <is>
          <t>Conditional</t>
        </is>
      </c>
      <c r="J1072" s="39" t="inlineStr">
        <is>
          <t>array</t>
        </is>
      </c>
      <c r="K1072" s="39" t="inlineStr">
        <is>
          <t>number</t>
        </is>
      </c>
      <c r="L1072" s="39" t="inlineStr">
        <is>
          <t>currency</t>
        </is>
      </c>
      <c r="M1072" s="39" t="inlineStr"/>
      <c r="N1072" s="39" t="inlineStr">
        <is>
          <t>605</t>
        </is>
      </c>
      <c r="O1072" s="39" t="inlineStr">
        <is>
          <t>0</t>
        </is>
      </c>
      <c r="P1072" s="39" t="inlineStr"/>
      <c r="Q1072" s="39" t="inlineStr"/>
      <c r="R1072" s="39" t="inlineStr">
        <is>
          <t>1</t>
        </is>
      </c>
      <c r="S1072" s="39" t="inlineStr"/>
      <c r="T1072" s="39" t="inlineStr"/>
      <c r="U1072" s="39" t="inlineStr"/>
    </row>
    <row r="1073">
      <c r="A1073" s="26" t="inlineStr">
        <is>
          <t>FINS_PR_1073_v1</t>
        </is>
      </c>
      <c r="B1073" s="40" t="inlineStr">
        <is>
          <t>Transfers outwards: Unhosted Wallets which: Originator/ beneficial owner is identified but is not the client</t>
        </is>
      </c>
      <c r="C1073" s="40" t="inlineStr">
        <is>
          <t>Kindly provide the following details with respect to tokens transferred outwards to the electronic money institution - Unhosted Wallets which: Originator/ beneficial owner is identified but is not the client: Value of Electronic Money Token transfers - Malta</t>
        </is>
      </c>
      <c r="D1073" s="40" t="inlineStr">
        <is>
          <t>Transfer Services for electronic money tokens</t>
        </is>
      </c>
      <c r="E1073" s="40" t="inlineStr">
        <is>
          <t>Prudential</t>
        </is>
      </c>
      <c r="F1073" s="40" t="b">
        <v>0</v>
      </c>
      <c r="G1073" s="40" t="inlineStr">
        <is>
          <t>FINS_PR_1003 = "Yes"</t>
        </is>
      </c>
      <c r="H1073" s="40" t="inlineStr">
        <is>
          <t>“Transfer Services for Electronic Money Tokens in accordance with Article 27(5) of the MiCA Act” (FINS_PR_1003) is “Yes”</t>
        </is>
      </c>
      <c r="I1073" s="40" t="inlineStr">
        <is>
          <t>Conditional</t>
        </is>
      </c>
      <c r="J1073" s="40" t="inlineStr">
        <is>
          <t>array</t>
        </is>
      </c>
      <c r="K1073" s="40" t="inlineStr">
        <is>
          <t>number</t>
        </is>
      </c>
      <c r="L1073" s="40" t="inlineStr">
        <is>
          <t>currency</t>
        </is>
      </c>
      <c r="M1073" s="40" t="inlineStr"/>
      <c r="N1073" s="40" t="inlineStr">
        <is>
          <t>606</t>
        </is>
      </c>
      <c r="O1073" s="40" t="inlineStr">
        <is>
          <t>0</t>
        </is>
      </c>
      <c r="P1073" s="40" t="inlineStr"/>
      <c r="Q1073" s="40" t="inlineStr"/>
      <c r="R1073" s="40" t="inlineStr">
        <is>
          <t>1</t>
        </is>
      </c>
      <c r="S1073" s="40" t="inlineStr"/>
      <c r="T1073" s="40" t="inlineStr"/>
      <c r="U1073" s="40" t="inlineStr"/>
    </row>
    <row r="1074">
      <c r="A1074" s="38" t="inlineStr">
        <is>
          <t>FINS_PR_1074_v1</t>
        </is>
      </c>
      <c r="B1074" s="39" t="inlineStr">
        <is>
          <t>Transfers outwards: Unhosted Wallets which: Originator/ beneficial owner is identified but is not the client</t>
        </is>
      </c>
      <c r="C1074" s="39" t="inlineStr">
        <is>
          <t>Kindly provide the following details with respect to tokens transferred outwards to the electronic money institution - Unhosted Wallets which: Originator/ beneficial owner is identified but is not the client: Value of Electronic Money Token transfers - EU/EEA</t>
        </is>
      </c>
      <c r="D1074" s="39" t="inlineStr">
        <is>
          <t>Transfer Services for electronic money tokens</t>
        </is>
      </c>
      <c r="E1074" s="39" t="inlineStr">
        <is>
          <t>Prudential</t>
        </is>
      </c>
      <c r="F1074" s="39" t="b">
        <v>0</v>
      </c>
      <c r="G1074" s="39" t="inlineStr">
        <is>
          <t>FINS_PR_1003 = "Yes"</t>
        </is>
      </c>
      <c r="H1074" s="39" t="inlineStr">
        <is>
          <t>“Transfer Services for Electronic Money Tokens in accordance with Article 27(5) of the MiCA Act” (FINS_PR_1003) is “Yes”</t>
        </is>
      </c>
      <c r="I1074" s="39" t="inlineStr">
        <is>
          <t>Conditional</t>
        </is>
      </c>
      <c r="J1074" s="39" t="inlineStr">
        <is>
          <t>array</t>
        </is>
      </c>
      <c r="K1074" s="39" t="inlineStr">
        <is>
          <t>number</t>
        </is>
      </c>
      <c r="L1074" s="39" t="inlineStr">
        <is>
          <t>currency</t>
        </is>
      </c>
      <c r="M1074" s="39" t="inlineStr"/>
      <c r="N1074" s="39" t="inlineStr">
        <is>
          <t>607</t>
        </is>
      </c>
      <c r="O1074" s="39" t="inlineStr">
        <is>
          <t>0</t>
        </is>
      </c>
      <c r="P1074" s="39" t="inlineStr"/>
      <c r="Q1074" s="39" t="inlineStr"/>
      <c r="R1074" s="39" t="inlineStr">
        <is>
          <t>1</t>
        </is>
      </c>
      <c r="S1074" s="39" t="inlineStr"/>
      <c r="T1074" s="39" t="inlineStr"/>
      <c r="U1074" s="39" t="inlineStr"/>
    </row>
    <row r="1075">
      <c r="A1075" s="26" t="inlineStr">
        <is>
          <t>FINS_PR_1075_v1</t>
        </is>
      </c>
      <c r="B1075" s="40" t="inlineStr">
        <is>
          <t>Transfers outwards: Unhosted Wallets which: Originator/ beneficial owner is identified but is not the client</t>
        </is>
      </c>
      <c r="C1075" s="40" t="inlineStr">
        <is>
          <t>Kindly provide the following details with respect to tokens transferred outwards to the electronic money institution - Unhosted Wallets which: Originator/ beneficial owner is identified but is not the client: Value of Electronic Money Token transfers - RoW</t>
        </is>
      </c>
      <c r="D1075" s="40" t="inlineStr">
        <is>
          <t>Transfer Services for electronic money tokens</t>
        </is>
      </c>
      <c r="E1075" s="40" t="inlineStr">
        <is>
          <t>Prudential</t>
        </is>
      </c>
      <c r="F1075" s="40" t="b">
        <v>0</v>
      </c>
      <c r="G1075" s="40" t="inlineStr">
        <is>
          <t>FINS_PR_1003 = "Yes"</t>
        </is>
      </c>
      <c r="H1075" s="40" t="inlineStr">
        <is>
          <t>“Transfer Services for Electronic Money Tokens in accordance with Article 27(5) of the MiCA Act” (FINS_PR_1003) is “Yes”</t>
        </is>
      </c>
      <c r="I1075" s="40" t="inlineStr">
        <is>
          <t>Conditional</t>
        </is>
      </c>
      <c r="J1075" s="40" t="inlineStr">
        <is>
          <t>array</t>
        </is>
      </c>
      <c r="K1075" s="40" t="inlineStr">
        <is>
          <t>number</t>
        </is>
      </c>
      <c r="L1075" s="40" t="inlineStr">
        <is>
          <t>currency</t>
        </is>
      </c>
      <c r="M1075" s="40" t="inlineStr"/>
      <c r="N1075" s="40" t="inlineStr">
        <is>
          <t>608</t>
        </is>
      </c>
      <c r="O1075" s="40" t="inlineStr">
        <is>
          <t>0</t>
        </is>
      </c>
      <c r="P1075" s="40" t="inlineStr"/>
      <c r="Q1075" s="40" t="inlineStr"/>
      <c r="R1075" s="40" t="inlineStr">
        <is>
          <t>1</t>
        </is>
      </c>
      <c r="S1075" s="40" t="inlineStr"/>
      <c r="T1075" s="40" t="inlineStr"/>
      <c r="U1075" s="40" t="inlineStr"/>
    </row>
    <row r="1076">
      <c r="A1076" s="38" t="inlineStr">
        <is>
          <t>FINS_PR_1076_v1</t>
        </is>
      </c>
      <c r="B1076" s="39" t="inlineStr">
        <is>
          <t>Transfers outwards: Unhosted Wallets which: Are not identified</t>
        </is>
      </c>
      <c r="C1076" s="39" t="inlineStr">
        <is>
          <t>Kindly provide the following details with respect to tokens transferred outwards to the electronic money institution - Unhosted Wallets which: Are not identified: Value of Electronic Money Token transfers - Malta</t>
        </is>
      </c>
      <c r="D1076" s="39" t="inlineStr">
        <is>
          <t>Transfer Services for electronic money tokens</t>
        </is>
      </c>
      <c r="E1076" s="39" t="inlineStr">
        <is>
          <t>Prudential</t>
        </is>
      </c>
      <c r="F1076" s="39" t="b">
        <v>0</v>
      </c>
      <c r="G1076" s="39" t="inlineStr">
        <is>
          <t>FINS_PR_1003 = "Yes"</t>
        </is>
      </c>
      <c r="H1076" s="39" t="inlineStr">
        <is>
          <t>“Transfer Services for Electronic Money Tokens in accordance with Article 27(5) of the MiCA Act” (FINS_PR_1003) is “Yes”</t>
        </is>
      </c>
      <c r="I1076" s="39" t="inlineStr">
        <is>
          <t>Conditional</t>
        </is>
      </c>
      <c r="J1076" s="39" t="inlineStr">
        <is>
          <t>array</t>
        </is>
      </c>
      <c r="K1076" s="39" t="inlineStr">
        <is>
          <t>number</t>
        </is>
      </c>
      <c r="L1076" s="39" t="inlineStr">
        <is>
          <t>currency</t>
        </is>
      </c>
      <c r="M1076" s="39" t="inlineStr"/>
      <c r="N1076" s="39" t="inlineStr">
        <is>
          <t>609</t>
        </is>
      </c>
      <c r="O1076" s="39" t="inlineStr">
        <is>
          <t>0</t>
        </is>
      </c>
      <c r="P1076" s="39" t="inlineStr"/>
      <c r="Q1076" s="39" t="inlineStr"/>
      <c r="R1076" s="39" t="inlineStr">
        <is>
          <t>1</t>
        </is>
      </c>
      <c r="S1076" s="39" t="inlineStr"/>
      <c r="T1076" s="39" t="inlineStr"/>
      <c r="U1076" s="39" t="inlineStr"/>
    </row>
    <row r="1077">
      <c r="A1077" s="26" t="inlineStr">
        <is>
          <t>FINS_PR_1077_v1</t>
        </is>
      </c>
      <c r="B1077" s="40" t="inlineStr">
        <is>
          <t>Transfers outwards: Unhosted Wallets which: Are not identified</t>
        </is>
      </c>
      <c r="C1077" s="40" t="inlineStr">
        <is>
          <t>Kindly provide the following details with respect to tokens transferred outwards to the electronic money institution - Unhosted Wallets which: Are not identified: Value of Electronic Money Token transfers - EU/EEA</t>
        </is>
      </c>
      <c r="D1077" s="40" t="inlineStr">
        <is>
          <t>Transfer Services for electronic money tokens</t>
        </is>
      </c>
      <c r="E1077" s="40" t="inlineStr">
        <is>
          <t>Prudential</t>
        </is>
      </c>
      <c r="F1077" s="40" t="b">
        <v>0</v>
      </c>
      <c r="G1077" s="40" t="inlineStr">
        <is>
          <t>FINS_PR_1003 = "Yes"</t>
        </is>
      </c>
      <c r="H1077" s="40" t="inlineStr">
        <is>
          <t>“Transfer Services for Electronic Money Tokens in accordance with Article 27(5) of the MiCA Act” (FINS_PR_1003) is “Yes”</t>
        </is>
      </c>
      <c r="I1077" s="40" t="inlineStr">
        <is>
          <t>Conditional</t>
        </is>
      </c>
      <c r="J1077" s="40" t="inlineStr">
        <is>
          <t>array</t>
        </is>
      </c>
      <c r="K1077" s="40" t="inlineStr">
        <is>
          <t>number</t>
        </is>
      </c>
      <c r="L1077" s="40" t="inlineStr">
        <is>
          <t>currency</t>
        </is>
      </c>
      <c r="M1077" s="40" t="inlineStr"/>
      <c r="N1077" s="40" t="inlineStr">
        <is>
          <t>610</t>
        </is>
      </c>
      <c r="O1077" s="40" t="inlineStr">
        <is>
          <t>0</t>
        </is>
      </c>
      <c r="P1077" s="40" t="inlineStr"/>
      <c r="Q1077" s="40" t="inlineStr"/>
      <c r="R1077" s="40" t="inlineStr">
        <is>
          <t>1</t>
        </is>
      </c>
      <c r="S1077" s="40" t="inlineStr"/>
      <c r="T1077" s="40" t="inlineStr"/>
      <c r="U1077" s="40" t="inlineStr"/>
    </row>
    <row r="1078">
      <c r="A1078" s="38" t="inlineStr">
        <is>
          <t>FINS_PR_1078_v1</t>
        </is>
      </c>
      <c r="B1078" s="39" t="inlineStr">
        <is>
          <t>Transfers outwards: Unhosted Wallets which: Are not identified</t>
        </is>
      </c>
      <c r="C1078" s="39" t="inlineStr">
        <is>
          <t>Kindly provide the following details with respect to tokens transferred outwards to the electronic money institution - Unhosted Wallets which: Are not identified: Value of Electronic Money Token transfers - RoW</t>
        </is>
      </c>
      <c r="D1078" s="39" t="inlineStr">
        <is>
          <t>Transfer Services for electronic money tokens</t>
        </is>
      </c>
      <c r="E1078" s="39" t="inlineStr">
        <is>
          <t>Prudential</t>
        </is>
      </c>
      <c r="F1078" s="39" t="b">
        <v>0</v>
      </c>
      <c r="G1078" s="39" t="inlineStr">
        <is>
          <t>FINS_PR_1003 = "Yes"</t>
        </is>
      </c>
      <c r="H1078" s="39" t="inlineStr">
        <is>
          <t>“Transfer Services for Electronic Money Tokens in accordance with Article 27(5) of the MiCA Act” (FINS_PR_1003) is “Yes”</t>
        </is>
      </c>
      <c r="I1078" s="39" t="inlineStr">
        <is>
          <t>Conditional</t>
        </is>
      </c>
      <c r="J1078" s="39" t="inlineStr">
        <is>
          <t>array</t>
        </is>
      </c>
      <c r="K1078" s="39" t="inlineStr">
        <is>
          <t>number</t>
        </is>
      </c>
      <c r="L1078" s="39" t="inlineStr">
        <is>
          <t>currency</t>
        </is>
      </c>
      <c r="M1078" s="39" t="inlineStr"/>
      <c r="N1078" s="39" t="inlineStr">
        <is>
          <t>611</t>
        </is>
      </c>
      <c r="O1078" s="39" t="inlineStr">
        <is>
          <t>0</t>
        </is>
      </c>
      <c r="P1078" s="39" t="inlineStr"/>
      <c r="Q1078" s="39" t="inlineStr"/>
      <c r="R1078" s="39" t="inlineStr">
        <is>
          <t>1</t>
        </is>
      </c>
      <c r="S1078" s="39" t="inlineStr"/>
      <c r="T1078" s="39" t="inlineStr"/>
      <c r="U1078" s="39" t="inlineStr"/>
    </row>
    <row r="1079">
      <c r="A1079" s="26" t="inlineStr">
        <is>
          <t>FINS_PR_1079_v1</t>
        </is>
      </c>
      <c r="B1079" s="40" t="inlineStr">
        <is>
          <t>Wallets held by the same electronic money institution  - Number of clients</t>
        </is>
      </c>
      <c r="C1079" s="40" t="inlineStr">
        <is>
          <t>Number of clients with wallets held by the same electronic money institution - Malta</t>
        </is>
      </c>
      <c r="D1079" s="40" t="inlineStr">
        <is>
          <t>Transfer Services for electronic money tokens</t>
        </is>
      </c>
      <c r="E1079" s="40" t="inlineStr">
        <is>
          <t>Prudential</t>
        </is>
      </c>
      <c r="F1079" s="40" t="b">
        <v>0</v>
      </c>
      <c r="G1079" s="40" t="inlineStr">
        <is>
          <t>FINS_PR_1003 = "Yes"</t>
        </is>
      </c>
      <c r="H1079" s="40" t="inlineStr">
        <is>
          <t>“Transfer Services for Electronic Money Tokens in accordance with Article 27(5) of the MiCA Act” (FINS_PR_1003) is “Yes”</t>
        </is>
      </c>
      <c r="I1079" s="40" t="inlineStr">
        <is>
          <t>Conditional</t>
        </is>
      </c>
      <c r="J1079" s="40" t="inlineStr">
        <is>
          <t>array</t>
        </is>
      </c>
      <c r="K1079" s="40" t="inlineStr">
        <is>
          <t>integer</t>
        </is>
      </c>
      <c r="L1079" s="40" t="inlineStr"/>
      <c r="M1079" s="40" t="inlineStr"/>
      <c r="N1079" s="40" t="inlineStr">
        <is>
          <t>612</t>
        </is>
      </c>
      <c r="O1079" s="40" t="inlineStr">
        <is>
          <t>0</t>
        </is>
      </c>
      <c r="P1079" s="40" t="inlineStr"/>
      <c r="Q1079" s="40" t="inlineStr"/>
      <c r="R1079" s="40" t="inlineStr">
        <is>
          <t>1</t>
        </is>
      </c>
      <c r="S1079" s="40" t="inlineStr"/>
      <c r="T1079" s="40" t="inlineStr"/>
      <c r="U1079" s="40" t="inlineStr"/>
    </row>
    <row r="1080">
      <c r="A1080" s="38" t="inlineStr">
        <is>
          <t>FINS_PR_1080_v1</t>
        </is>
      </c>
      <c r="B1080" s="39" t="inlineStr">
        <is>
          <t>Wallets held by the same electronic money institution  - Number of clients</t>
        </is>
      </c>
      <c r="C1080" s="39" t="inlineStr">
        <is>
          <t>Number of clients with wallets held by the same electronic money institution - EU/EEA</t>
        </is>
      </c>
      <c r="D1080" s="39" t="inlineStr">
        <is>
          <t>Transfer Services for electronic money tokens</t>
        </is>
      </c>
      <c r="E1080" s="39" t="inlineStr">
        <is>
          <t>Prudential</t>
        </is>
      </c>
      <c r="F1080" s="39" t="b">
        <v>0</v>
      </c>
      <c r="G1080" s="39" t="inlineStr">
        <is>
          <t>FINS_PR_1003 = "Yes"</t>
        </is>
      </c>
      <c r="H1080" s="39" t="inlineStr">
        <is>
          <t>“Transfer Services for Electronic Money Tokens in accordance with Article 27(5) of the MiCA Act” (FINS_PR_1003) is “Yes”</t>
        </is>
      </c>
      <c r="I1080" s="39" t="inlineStr">
        <is>
          <t>Conditional</t>
        </is>
      </c>
      <c r="J1080" s="39" t="inlineStr">
        <is>
          <t>array</t>
        </is>
      </c>
      <c r="K1080" s="39" t="inlineStr">
        <is>
          <t>integer</t>
        </is>
      </c>
      <c r="L1080" s="39" t="inlineStr"/>
      <c r="M1080" s="39" t="inlineStr"/>
      <c r="N1080" s="39" t="inlineStr">
        <is>
          <t>613</t>
        </is>
      </c>
      <c r="O1080" s="39" t="inlineStr">
        <is>
          <t>0</t>
        </is>
      </c>
      <c r="P1080" s="39" t="inlineStr"/>
      <c r="Q1080" s="39" t="inlineStr"/>
      <c r="R1080" s="39" t="inlineStr">
        <is>
          <t>1</t>
        </is>
      </c>
      <c r="S1080" s="39" t="inlineStr"/>
      <c r="T1080" s="39" t="inlineStr"/>
      <c r="U1080" s="39" t="inlineStr"/>
    </row>
    <row r="1081">
      <c r="A1081" s="26" t="inlineStr">
        <is>
          <t>FINS_PR_1081_v1</t>
        </is>
      </c>
      <c r="B1081" s="40" t="inlineStr">
        <is>
          <t>Wallets held by the same electronic money institution  - Number of clients</t>
        </is>
      </c>
      <c r="C1081" s="40" t="inlineStr">
        <is>
          <t>Number of clients with wallets held by the same electronic money institution - RoW</t>
        </is>
      </c>
      <c r="D1081" s="40" t="inlineStr">
        <is>
          <t>Transfer Services for electronic money tokens</t>
        </is>
      </c>
      <c r="E1081" s="40" t="inlineStr">
        <is>
          <t>Prudential</t>
        </is>
      </c>
      <c r="F1081" s="40" t="b">
        <v>0</v>
      </c>
      <c r="G1081" s="40" t="inlineStr">
        <is>
          <t>FINS_PR_1003 = "Yes"</t>
        </is>
      </c>
      <c r="H1081" s="40" t="inlineStr">
        <is>
          <t>“Transfer Services for Electronic Money Tokens in accordance with Article 27(5) of the MiCA Act” (FINS_PR_1003) is “Yes”</t>
        </is>
      </c>
      <c r="I1081" s="40" t="inlineStr">
        <is>
          <t>Conditional</t>
        </is>
      </c>
      <c r="J1081" s="40" t="inlineStr">
        <is>
          <t>array</t>
        </is>
      </c>
      <c r="K1081" s="40" t="inlineStr">
        <is>
          <t>integer</t>
        </is>
      </c>
      <c r="L1081" s="40" t="inlineStr"/>
      <c r="M1081" s="40" t="inlineStr"/>
      <c r="N1081" s="40" t="inlineStr">
        <is>
          <t>614</t>
        </is>
      </c>
      <c r="O1081" s="40" t="inlineStr">
        <is>
          <t>0</t>
        </is>
      </c>
      <c r="P1081" s="40" t="inlineStr"/>
      <c r="Q1081" s="40" t="inlineStr"/>
      <c r="R1081" s="40" t="inlineStr">
        <is>
          <t>1</t>
        </is>
      </c>
      <c r="S1081" s="40" t="inlineStr"/>
      <c r="T1081" s="40" t="inlineStr"/>
      <c r="U1081" s="40" t="inlineStr"/>
    </row>
    <row r="1082">
      <c r="A1082" s="38" t="inlineStr">
        <is>
          <t>FINS_PR_1082_v1</t>
        </is>
      </c>
      <c r="B1082" s="39" t="inlineStr">
        <is>
          <t>Wallets held by the same electronic money institution  - Value of Electronic Money Token transfers</t>
        </is>
      </c>
      <c r="C1082" s="39" t="inlineStr">
        <is>
          <t>Wallets held by the same electronic money institution - Malta - Value of Electronic Money Token transfers</t>
        </is>
      </c>
      <c r="D1082" s="39" t="inlineStr">
        <is>
          <t>Transfer Services for electronic money tokens</t>
        </is>
      </c>
      <c r="E1082" s="39" t="inlineStr">
        <is>
          <t>Prudential</t>
        </is>
      </c>
      <c r="F1082" s="39" t="b">
        <v>0</v>
      </c>
      <c r="G1082" s="39" t="inlineStr">
        <is>
          <t>FINS_PR_1003 = "Yes"</t>
        </is>
      </c>
      <c r="H1082" s="39" t="inlineStr">
        <is>
          <t>“Transfer Services for Electronic Money Tokens in accordance with Article 27(5) of the MiCA Act” (FINS_PR_1003) is “Yes”</t>
        </is>
      </c>
      <c r="I1082" s="39" t="inlineStr">
        <is>
          <t>Conditional</t>
        </is>
      </c>
      <c r="J1082" s="39" t="inlineStr">
        <is>
          <t>array</t>
        </is>
      </c>
      <c r="K1082" s="39" t="inlineStr">
        <is>
          <t>number</t>
        </is>
      </c>
      <c r="L1082" s="39" t="inlineStr">
        <is>
          <t>currency</t>
        </is>
      </c>
      <c r="M1082" s="39" t="inlineStr"/>
      <c r="N1082" s="39" t="inlineStr">
        <is>
          <t>615</t>
        </is>
      </c>
      <c r="O1082" s="39" t="inlineStr">
        <is>
          <t>0</t>
        </is>
      </c>
      <c r="P1082" s="39" t="inlineStr"/>
      <c r="Q1082" s="39" t="inlineStr"/>
      <c r="R1082" s="39" t="inlineStr">
        <is>
          <t>1</t>
        </is>
      </c>
      <c r="S1082" s="39" t="inlineStr"/>
      <c r="T1082" s="39" t="inlineStr"/>
      <c r="U1082" s="39" t="inlineStr"/>
    </row>
    <row r="1083">
      <c r="A1083" s="26" t="inlineStr">
        <is>
          <t>FINS_PR_1083_v1</t>
        </is>
      </c>
      <c r="B1083" s="40" t="inlineStr">
        <is>
          <t>Wallets held by the same electronic money institution  - Value of Electronic Money Token transfers</t>
        </is>
      </c>
      <c r="C1083" s="40" t="inlineStr">
        <is>
          <t>Wallets held by the same electronic money institution - EU/EEA - Value of Electronic Money Token transfers</t>
        </is>
      </c>
      <c r="D1083" s="40" t="inlineStr">
        <is>
          <t>Transfer Services for electronic money tokens</t>
        </is>
      </c>
      <c r="E1083" s="40" t="inlineStr">
        <is>
          <t>Prudential</t>
        </is>
      </c>
      <c r="F1083" s="40" t="b">
        <v>0</v>
      </c>
      <c r="G1083" s="40" t="inlineStr">
        <is>
          <t>FINS_PR_1003 = "Yes"</t>
        </is>
      </c>
      <c r="H1083" s="40" t="inlineStr">
        <is>
          <t>“Transfer Services for Electronic Money Tokens in accordance with Article 27(5) of the MiCA Act” (FINS_PR_1003) is “Yes”</t>
        </is>
      </c>
      <c r="I1083" s="40" t="inlineStr">
        <is>
          <t>Conditional</t>
        </is>
      </c>
      <c r="J1083" s="40" t="inlineStr">
        <is>
          <t>array</t>
        </is>
      </c>
      <c r="K1083" s="40" t="inlineStr">
        <is>
          <t>number</t>
        </is>
      </c>
      <c r="L1083" s="40" t="inlineStr">
        <is>
          <t>currency</t>
        </is>
      </c>
      <c r="M1083" s="40" t="inlineStr"/>
      <c r="N1083" s="40" t="inlineStr">
        <is>
          <t>616</t>
        </is>
      </c>
      <c r="O1083" s="40" t="inlineStr">
        <is>
          <t>0</t>
        </is>
      </c>
      <c r="P1083" s="40" t="inlineStr"/>
      <c r="Q1083" s="40" t="inlineStr"/>
      <c r="R1083" s="40" t="inlineStr">
        <is>
          <t>1</t>
        </is>
      </c>
      <c r="S1083" s="40" t="inlineStr"/>
      <c r="T1083" s="40" t="inlineStr"/>
      <c r="U1083" s="40" t="inlineStr"/>
    </row>
    <row r="1084">
      <c r="A1084" s="38" t="inlineStr">
        <is>
          <t>FINS_PR_1084_v1</t>
        </is>
      </c>
      <c r="B1084" s="39" t="inlineStr">
        <is>
          <t>Wallets held by the same electronic money institution  - Value of Electronic Money Token transfers</t>
        </is>
      </c>
      <c r="C1084" s="39" t="inlineStr">
        <is>
          <t>Wallets held by the same electronic money institution - RoW - Value of Electronic Money Token transfers</t>
        </is>
      </c>
      <c r="D1084" s="39" t="inlineStr">
        <is>
          <t>Transfer Services for electronic money tokens</t>
        </is>
      </c>
      <c r="E1084" s="39" t="inlineStr">
        <is>
          <t>Prudential</t>
        </is>
      </c>
      <c r="F1084" s="39" t="b">
        <v>0</v>
      </c>
      <c r="G1084" s="39" t="inlineStr">
        <is>
          <t>FINS_PR_1003 = "Yes"</t>
        </is>
      </c>
      <c r="H1084" s="39" t="inlineStr">
        <is>
          <t>“Transfer Services for Electronic Money Tokens in accordance with Article 27(5) of the MiCA Act” (FINS_PR_1003) is “Yes”</t>
        </is>
      </c>
      <c r="I1084" s="39" t="inlineStr">
        <is>
          <t>Conditional</t>
        </is>
      </c>
      <c r="J1084" s="39" t="inlineStr">
        <is>
          <t>array</t>
        </is>
      </c>
      <c r="K1084" s="39" t="inlineStr">
        <is>
          <t>number</t>
        </is>
      </c>
      <c r="L1084" s="39" t="inlineStr">
        <is>
          <t>currency</t>
        </is>
      </c>
      <c r="M1084" s="39" t="inlineStr"/>
      <c r="N1084" s="39" t="inlineStr">
        <is>
          <t>617</t>
        </is>
      </c>
      <c r="O1084" s="39" t="inlineStr">
        <is>
          <t>0</t>
        </is>
      </c>
      <c r="P1084" s="39" t="inlineStr"/>
      <c r="Q1084" s="39" t="inlineStr"/>
      <c r="R1084" s="39" t="inlineStr">
        <is>
          <t>1</t>
        </is>
      </c>
      <c r="S1084" s="39" t="inlineStr"/>
      <c r="T1084" s="39" t="inlineStr"/>
      <c r="U1084" s="39" t="inlineStr"/>
    </row>
    <row r="1085">
      <c r="A1085" s="26" t="inlineStr">
        <is>
          <t>FINS_PR_1085_v1</t>
        </is>
      </c>
      <c r="B1085" s="40" t="inlineStr">
        <is>
          <t>How does the Entity accept transfers of its e-money token?</t>
        </is>
      </c>
      <c r="C1085" s="40" t="inlineStr">
        <is>
          <t>How does the Entity accept transfers of its e-money token?</t>
        </is>
      </c>
      <c r="D1085" s="40" t="inlineStr">
        <is>
          <t>Transfer Services for electronic money tokens</t>
        </is>
      </c>
      <c r="E1085" s="40" t="inlineStr">
        <is>
          <t>Prudential</t>
        </is>
      </c>
      <c r="F1085" s="40" t="b">
        <v>0</v>
      </c>
      <c r="G1085" s="40" t="inlineStr">
        <is>
          <t>FINS_PR_1003 = "Yes"</t>
        </is>
      </c>
      <c r="H1085" s="40" t="inlineStr">
        <is>
          <t>“Transfer Services for Electronic Money Tokens in accordance with Article 27(5) of the MiCA Act” (FINS_PR_1003) is “Yes”</t>
        </is>
      </c>
      <c r="I1085" s="40" t="inlineStr">
        <is>
          <t>Conditional</t>
        </is>
      </c>
      <c r="J1085" s="40" t="inlineStr">
        <is>
          <t>string</t>
        </is>
      </c>
      <c r="K1085" s="40" t="inlineStr"/>
      <c r="L1085" s="40" t="inlineStr">
        <is>
          <t>enum-list</t>
        </is>
      </c>
      <c r="M1085" s="40" t="inlineStr">
        <is>
          <t>Offers Custody | Accept Self Custody | Both | Other</t>
        </is>
      </c>
      <c r="N1085" s="40" t="inlineStr">
        <is>
          <t>Other</t>
        </is>
      </c>
      <c r="O1085" s="40" t="inlineStr"/>
      <c r="P1085" s="40" t="inlineStr"/>
      <c r="Q1085" s="40" t="inlineStr"/>
      <c r="R1085" s="40" t="inlineStr"/>
      <c r="S1085" s="40" t="inlineStr"/>
      <c r="T1085" s="40" t="inlineStr"/>
      <c r="U1085" s="40" t="inlineStr"/>
    </row>
    <row r="1086">
      <c r="A1086" s="38" t="inlineStr">
        <is>
          <t>FINS_PR_1086_v1</t>
        </is>
      </c>
      <c r="B1086" s="39" t="inlineStr">
        <is>
          <t>If "Other", please provide further details</t>
        </is>
      </c>
      <c r="C1086" s="39" t="inlineStr">
        <is>
          <t>If "Other", please provide further details</t>
        </is>
      </c>
      <c r="D1086" s="39" t="inlineStr">
        <is>
          <t>Transfer Services for electronic money tokens</t>
        </is>
      </c>
      <c r="E1086" s="39" t="inlineStr">
        <is>
          <t>Prudential</t>
        </is>
      </c>
      <c r="F1086" s="39" t="b">
        <v>0</v>
      </c>
      <c r="G1086" s="39" t="inlineStr">
        <is>
          <t>FINS_PR_1085 = "Other"</t>
        </is>
      </c>
      <c r="H1086" s="39" t="inlineStr">
        <is>
          <t>“How does the Entity accept transfers of its e-money token?” (FINS_PR_1085) is “Other”</t>
        </is>
      </c>
      <c r="I1086" s="39" t="inlineStr">
        <is>
          <t>Conditional</t>
        </is>
      </c>
      <c r="J1086" s="39" t="inlineStr">
        <is>
          <t>string</t>
        </is>
      </c>
      <c r="K1086" s="39" t="inlineStr"/>
      <c r="L1086" s="39" t="inlineStr"/>
      <c r="M1086" s="39" t="inlineStr"/>
      <c r="N1086" s="39" t="inlineStr">
        <is>
          <t>More detail</t>
        </is>
      </c>
      <c r="O1086" s="39" t="inlineStr"/>
      <c r="P1086" s="39" t="inlineStr"/>
      <c r="Q1086" s="39" t="inlineStr"/>
      <c r="R1086" s="39" t="inlineStr"/>
      <c r="S1086" s="39" t="inlineStr"/>
      <c r="T1086" s="39" t="inlineStr"/>
      <c r="U1086" s="39" t="inlineStr"/>
    </row>
    <row r="1087">
      <c r="A1087" s="26" t="inlineStr">
        <is>
          <t>FINS_PR_1087_v1</t>
        </is>
      </c>
      <c r="B1087" s="40" t="inlineStr">
        <is>
          <t>Does the Entity accept crypto asset transactions to and/or from unidentifiable Unhosted Wallets?</t>
        </is>
      </c>
      <c r="C1087" s="40" t="inlineStr">
        <is>
          <t>Does the Entity accept crypto asset transactions to and/or from unidentifiable Unhosted Wallets?</t>
        </is>
      </c>
      <c r="D1087" s="40" t="inlineStr">
        <is>
          <t>Transfer Services for electronic money tokens</t>
        </is>
      </c>
      <c r="E1087" s="40" t="inlineStr">
        <is>
          <t>Prudential</t>
        </is>
      </c>
      <c r="F1087" s="40" t="b">
        <v>0</v>
      </c>
      <c r="G1087" s="40" t="inlineStr">
        <is>
          <t>FINS_PR_1003 = "Yes"</t>
        </is>
      </c>
      <c r="H1087" s="40" t="inlineStr">
        <is>
          <t>“Transfer Services for Electronic Money Tokens in accordance with Article 27(5) of the MiCA Act” (FINS_PR_1003) is “Yes”</t>
        </is>
      </c>
      <c r="I1087" s="40" t="inlineStr">
        <is>
          <t>Conditional</t>
        </is>
      </c>
      <c r="J1087" s="40" t="inlineStr">
        <is>
          <t>string</t>
        </is>
      </c>
      <c r="K1087" s="40" t="inlineStr"/>
      <c r="L1087" s="40" t="inlineStr">
        <is>
          <t>enum-list</t>
        </is>
      </c>
      <c r="M1087" s="40" t="inlineStr">
        <is>
          <t>Yes | No</t>
        </is>
      </c>
      <c r="N1087" s="40" t="inlineStr">
        <is>
          <t>No</t>
        </is>
      </c>
      <c r="O1087" s="40" t="inlineStr"/>
      <c r="P1087" s="40" t="inlineStr"/>
      <c r="Q1087" s="40" t="inlineStr"/>
      <c r="R1087" s="40" t="inlineStr"/>
      <c r="S1087" s="40" t="inlineStr"/>
      <c r="T1087" s="40" t="inlineStr"/>
      <c r="U1087" s="40" t="inlineStr"/>
    </row>
    <row r="1088">
      <c r="A1088" s="38" t="inlineStr">
        <is>
          <t>FINS_PR_1088_v1</t>
        </is>
      </c>
      <c r="B1088" s="39" t="inlineStr">
        <is>
          <t>If "Yes", please outline the checks carried out on the unidentified wallets.</t>
        </is>
      </c>
      <c r="C1088" s="39" t="inlineStr">
        <is>
          <t>If "Yes", please outline the checks carried out on the unidentified wallets.</t>
        </is>
      </c>
      <c r="D1088" s="39" t="inlineStr">
        <is>
          <t>Transfer Services for electronic money tokens</t>
        </is>
      </c>
      <c r="E1088" s="39" t="inlineStr">
        <is>
          <t>Prudential</t>
        </is>
      </c>
      <c r="F1088" s="39" t="b">
        <v>0</v>
      </c>
      <c r="G1088" s="39" t="inlineStr">
        <is>
          <t>FINS_PR_1087 = "Yes"</t>
        </is>
      </c>
      <c r="H1088" s="39" t="inlineStr">
        <is>
          <t>“Does the Entity accept crypto asset transactions to and/or from unidentifiable Unhosted Wallets?” (FINS_PR_1087) is “Yes”</t>
        </is>
      </c>
      <c r="I1088" s="39" t="inlineStr">
        <is>
          <t>Conditional</t>
        </is>
      </c>
      <c r="J1088" s="39" t="inlineStr">
        <is>
          <t>string</t>
        </is>
      </c>
      <c r="K1088" s="39" t="inlineStr"/>
      <c r="L1088" s="39" t="inlineStr"/>
      <c r="M1088" s="39" t="inlineStr"/>
      <c r="N1088" s="39" t="inlineStr">
        <is>
          <t>check 123</t>
        </is>
      </c>
      <c r="O1088" s="39" t="inlineStr"/>
      <c r="P1088" s="39" t="inlineStr"/>
      <c r="Q1088" s="39" t="inlineStr"/>
      <c r="R1088" s="39" t="inlineStr"/>
      <c r="S1088" s="39" t="inlineStr"/>
      <c r="T1088" s="39" t="inlineStr"/>
      <c r="U1088" s="39" t="inlineStr"/>
    </row>
    <row r="1089">
      <c r="A1089" s="26" t="inlineStr">
        <is>
          <t>FINS_PR_1089_v1</t>
        </is>
      </c>
      <c r="B1089" s="40" t="inlineStr">
        <is>
          <t>Which of the following best describes the Transaction Monitoring processes in place?</t>
        </is>
      </c>
      <c r="C1089" s="40" t="inlineStr">
        <is>
          <t>Which of the following best describes the Transaction Monitoring processes in place?</t>
        </is>
      </c>
      <c r="D1089" s="40" t="inlineStr">
        <is>
          <t>Transfer Services for electronic money tokens</t>
        </is>
      </c>
      <c r="E1089" s="40" t="inlineStr">
        <is>
          <t>Prudential</t>
        </is>
      </c>
      <c r="F1089" s="40" t="b">
        <v>0</v>
      </c>
      <c r="G1089" s="40" t="inlineStr">
        <is>
          <t>FINS_PR_1003 = "Yes"</t>
        </is>
      </c>
      <c r="H1089" s="40" t="inlineStr">
        <is>
          <t>“Transfer Services for Electronic Money Tokens in accordance with Article 27(5) of the MiCA Act” (FINS_PR_1003) is “Yes”</t>
        </is>
      </c>
      <c r="I1089" s="40" t="inlineStr">
        <is>
          <t>Conditional</t>
        </is>
      </c>
      <c r="J1089" s="40" t="inlineStr">
        <is>
          <t>string</t>
        </is>
      </c>
      <c r="K1089" s="40" t="inlineStr"/>
      <c r="L1089" s="40" t="inlineStr">
        <is>
          <t>enum-list</t>
        </is>
      </c>
      <c r="M1089" s="40" t="inlineStr">
        <is>
          <t>Internal Monitoring System/s | External Monitoring | System/s | Manual Checks | Internal &amp; External hybrid System/s | Other | None</t>
        </is>
      </c>
      <c r="N1089" s="40" t="inlineStr">
        <is>
          <t>Other</t>
        </is>
      </c>
      <c r="O1089" s="40" t="inlineStr"/>
      <c r="P1089" s="40" t="inlineStr"/>
      <c r="Q1089" s="40" t="inlineStr"/>
      <c r="R1089" s="40" t="inlineStr"/>
      <c r="S1089" s="40" t="inlineStr"/>
      <c r="T1089" s="40" t="inlineStr"/>
      <c r="U1089" s="40" t="inlineStr"/>
    </row>
    <row r="1090">
      <c r="A1090" s="38" t="inlineStr">
        <is>
          <t>FINS_PR_1090_v1</t>
        </is>
      </c>
      <c r="B1090" s="39" t="inlineStr">
        <is>
          <t>If "Other", please provide further details</t>
        </is>
      </c>
      <c r="C1090" s="39" t="inlineStr">
        <is>
          <t>If "Other", please provide further details</t>
        </is>
      </c>
      <c r="D1090" s="39" t="inlineStr">
        <is>
          <t>Transfer Services for electronic money tokens</t>
        </is>
      </c>
      <c r="E1090" s="39" t="inlineStr">
        <is>
          <t>Prudential</t>
        </is>
      </c>
      <c r="F1090" s="39" t="b">
        <v>0</v>
      </c>
      <c r="G1090" s="39" t="inlineStr">
        <is>
          <t>FINS_PR_1089 = "Other"</t>
        </is>
      </c>
      <c r="H1090" s="39" t="inlineStr">
        <is>
          <t>“Which of the following best describes the Transaction Monitoring processes in place?” (FINS_PR_1089) is “Other”</t>
        </is>
      </c>
      <c r="I1090" s="39" t="inlineStr">
        <is>
          <t>Conditional</t>
        </is>
      </c>
      <c r="J1090" s="39" t="inlineStr">
        <is>
          <t>string</t>
        </is>
      </c>
      <c r="K1090" s="39" t="inlineStr"/>
      <c r="L1090" s="39" t="inlineStr"/>
      <c r="M1090" s="39" t="inlineStr"/>
      <c r="N1090" s="39" t="inlineStr">
        <is>
          <t>Other 12345</t>
        </is>
      </c>
      <c r="O1090" s="39" t="inlineStr"/>
      <c r="P1090" s="39" t="inlineStr"/>
      <c r="Q1090" s="39" t="inlineStr"/>
      <c r="R1090" s="39" t="inlineStr"/>
      <c r="S1090" s="39" t="inlineStr"/>
      <c r="T1090" s="39" t="inlineStr"/>
      <c r="U1090" s="39" t="inlineStr"/>
    </row>
    <row r="1091">
      <c r="A1091" s="26" t="inlineStr">
        <is>
          <t>FINS_PR_1091_v1</t>
        </is>
      </c>
      <c r="B1091" s="40" t="inlineStr">
        <is>
          <t>Has the Entity created and used additional wallet addresses which were not provided in the previous submissions of the "Wallet Address Form"?</t>
        </is>
      </c>
      <c r="C1091" s="40" t="inlineStr">
        <is>
          <t>Has the Entity created and used additional wallet addresses which were not provided in the previous submissions of the "Wallet Address Form"?
If "Yes", kindly provide a complete list of wallet addresses in the Wallet Address Form available on the MFSA Website</t>
        </is>
      </c>
      <c r="D1091" s="40" t="inlineStr">
        <is>
          <t>Transfer Services for electronic money tokens</t>
        </is>
      </c>
      <c r="E1091" s="40" t="inlineStr">
        <is>
          <t>Prudential</t>
        </is>
      </c>
      <c r="F1091" s="40" t="b">
        <v>0</v>
      </c>
      <c r="G1091" s="40" t="inlineStr">
        <is>
          <t>FINS_PR_1003 = "Yes"</t>
        </is>
      </c>
      <c r="H1091" s="40" t="inlineStr">
        <is>
          <t>“Transfer Services for Electronic Money Tokens in accordance with Article 27(5) of the MiCA Act” (FINS_PR_1003) is “Yes”</t>
        </is>
      </c>
      <c r="I1091" s="40" t="inlineStr">
        <is>
          <t>Conditional</t>
        </is>
      </c>
      <c r="J1091" s="40" t="inlineStr">
        <is>
          <t>string</t>
        </is>
      </c>
      <c r="K1091" s="40" t="inlineStr"/>
      <c r="L1091" s="40" t="inlineStr">
        <is>
          <t>enum-list</t>
        </is>
      </c>
      <c r="M1091" s="40" t="inlineStr">
        <is>
          <t>Yes | No</t>
        </is>
      </c>
      <c r="N1091" s="40" t="inlineStr">
        <is>
          <t>Yes</t>
        </is>
      </c>
      <c r="O1091" s="40" t="inlineStr"/>
      <c r="P1091" s="40" t="inlineStr"/>
      <c r="Q1091" s="40" t="inlineStr"/>
      <c r="R1091" s="40" t="inlineStr"/>
      <c r="S1091" s="40" t="inlineStr"/>
      <c r="T1091" s="40" t="inlineStr"/>
      <c r="U1091" s="40" t="inlineStr"/>
    </row>
    <row r="1092">
      <c r="A1092" s="38" t="inlineStr">
        <is>
          <t>FINS_PR_1092_v1</t>
        </is>
      </c>
      <c r="B1092" s="39" t="inlineStr">
        <is>
          <t>Wallet beneficial owner is identified</t>
        </is>
      </c>
      <c r="C1092" s="39" t="inlineStr">
        <is>
          <t>Kindly mark the following statements (Yes/No) as applicable: Wallet beneficial owner is identified</t>
        </is>
      </c>
      <c r="D1092" s="39" t="inlineStr">
        <is>
          <t>Transfer Services for electronic money tokens</t>
        </is>
      </c>
      <c r="E1092" s="39" t="inlineStr">
        <is>
          <t>Prudential</t>
        </is>
      </c>
      <c r="F1092" s="39" t="b">
        <v>0</v>
      </c>
      <c r="G1092" s="39" t="inlineStr">
        <is>
          <t>FINS_PR_1003 = "Yes"</t>
        </is>
      </c>
      <c r="H1092" s="39" t="inlineStr">
        <is>
          <t>“Transfer Services for Electronic Money Tokens in accordance with Article 27(5) of the MiCA Act” (FINS_PR_1003) is “Yes”</t>
        </is>
      </c>
      <c r="I1092" s="39" t="inlineStr">
        <is>
          <t>Conditional</t>
        </is>
      </c>
      <c r="J1092" s="39" t="inlineStr">
        <is>
          <t>string</t>
        </is>
      </c>
      <c r="K1092" s="39" t="inlineStr"/>
      <c r="L1092" s="39" t="inlineStr">
        <is>
          <t>enum-list</t>
        </is>
      </c>
      <c r="M1092" s="39" t="inlineStr">
        <is>
          <t>Yes | No</t>
        </is>
      </c>
      <c r="N1092" s="39" t="inlineStr">
        <is>
          <t>Yes</t>
        </is>
      </c>
      <c r="O1092" s="39" t="inlineStr"/>
      <c r="P1092" s="39" t="inlineStr"/>
      <c r="Q1092" s="39" t="inlineStr"/>
      <c r="R1092" s="39" t="inlineStr"/>
      <c r="S1092" s="39" t="inlineStr"/>
      <c r="T1092" s="39" t="inlineStr"/>
      <c r="U1092" s="39" t="inlineStr"/>
    </row>
    <row r="1093">
      <c r="A1093" s="26" t="inlineStr">
        <is>
          <t>FINS_PR_1093_v1</t>
        </is>
      </c>
      <c r="B1093" s="40" t="inlineStr">
        <is>
          <t>Rationale for transfers is obtained</t>
        </is>
      </c>
      <c r="C1093" s="40" t="inlineStr">
        <is>
          <t>Kindly mark the following statements (Yes/No) as applicable: Rationale for transfers is obtained</t>
        </is>
      </c>
      <c r="D1093" s="40" t="inlineStr">
        <is>
          <t>Transfer Services for electronic money tokens</t>
        </is>
      </c>
      <c r="E1093" s="40" t="inlineStr">
        <is>
          <t>Prudential</t>
        </is>
      </c>
      <c r="F1093" s="40" t="b">
        <v>0</v>
      </c>
      <c r="G1093" s="40" t="inlineStr">
        <is>
          <t>FINS_PR_1003 = "Yes"</t>
        </is>
      </c>
      <c r="H1093" s="40" t="inlineStr">
        <is>
          <t>“Transfer Services for Electronic Money Tokens in accordance with Article 27(5) of the MiCA Act” (FINS_PR_1003) is “Yes”</t>
        </is>
      </c>
      <c r="I1093" s="40" t="inlineStr">
        <is>
          <t>Conditional</t>
        </is>
      </c>
      <c r="J1093" s="40" t="inlineStr">
        <is>
          <t>string</t>
        </is>
      </c>
      <c r="K1093" s="40" t="inlineStr"/>
      <c r="L1093" s="40" t="inlineStr">
        <is>
          <t>enum-list</t>
        </is>
      </c>
      <c r="M1093" s="40" t="inlineStr">
        <is>
          <t>Yes | No</t>
        </is>
      </c>
      <c r="N1093" s="40" t="inlineStr">
        <is>
          <t>Yes</t>
        </is>
      </c>
      <c r="O1093" s="40" t="inlineStr"/>
      <c r="P1093" s="40" t="inlineStr"/>
      <c r="Q1093" s="40" t="inlineStr"/>
      <c r="R1093" s="40" t="inlineStr"/>
      <c r="S1093" s="40" t="inlineStr"/>
      <c r="T1093" s="40" t="inlineStr"/>
      <c r="U1093" s="40" t="inlineStr"/>
    </row>
    <row r="1094">
      <c r="A1094" s="38" t="inlineStr">
        <is>
          <t>FINS_PR_1094_v1</t>
        </is>
      </c>
      <c r="B1094" s="39" t="inlineStr">
        <is>
          <t>Wallet risk is assessed on an ongoing basis</t>
        </is>
      </c>
      <c r="C1094" s="39" t="inlineStr">
        <is>
          <t>Kindly mark the following statements (Yes/No) as applicable: Wallet risk is assessed on an ongoing basis</t>
        </is>
      </c>
      <c r="D1094" s="39" t="inlineStr">
        <is>
          <t>Transfer Services for electronic money tokens</t>
        </is>
      </c>
      <c r="E1094" s="39" t="inlineStr">
        <is>
          <t>Prudential</t>
        </is>
      </c>
      <c r="F1094" s="39" t="b">
        <v>0</v>
      </c>
      <c r="G1094" s="39" t="inlineStr">
        <is>
          <t>FINS_PR_1003 = "Yes"</t>
        </is>
      </c>
      <c r="H1094" s="39" t="inlineStr">
        <is>
          <t>“Transfer Services for Electronic Money Tokens in accordance with Article 27(5) of the MiCA Act” (FINS_PR_1003) is “Yes”</t>
        </is>
      </c>
      <c r="I1094" s="39" t="inlineStr">
        <is>
          <t>Conditional</t>
        </is>
      </c>
      <c r="J1094" s="39" t="inlineStr">
        <is>
          <t>string</t>
        </is>
      </c>
      <c r="K1094" s="39" t="inlineStr"/>
      <c r="L1094" s="39" t="inlineStr">
        <is>
          <t>enum-list</t>
        </is>
      </c>
      <c r="M1094" s="39" t="inlineStr">
        <is>
          <t>Yes | No</t>
        </is>
      </c>
      <c r="N1094" s="39" t="inlineStr">
        <is>
          <t>Yes</t>
        </is>
      </c>
      <c r="O1094" s="39" t="inlineStr"/>
      <c r="P1094" s="39" t="inlineStr"/>
      <c r="Q1094" s="39" t="inlineStr"/>
      <c r="R1094" s="39" t="inlineStr"/>
      <c r="S1094" s="39" t="inlineStr"/>
      <c r="T1094" s="39" t="inlineStr"/>
      <c r="U1094" s="39" t="inlineStr"/>
    </row>
    <row r="1095">
      <c r="A1095" s="26" t="inlineStr">
        <is>
          <t>FINS_PR_1095_v1</t>
        </is>
      </c>
      <c r="B1095" s="40" t="inlineStr">
        <is>
          <t>Kindly provide us with any additional comments as necessary</t>
        </is>
      </c>
      <c r="C1095" s="40" t="inlineStr">
        <is>
          <t>Kindly provide us with any additional comments as necessary 
Insert "Not Available" if not applicable</t>
        </is>
      </c>
      <c r="D1095" s="40" t="inlineStr">
        <is>
          <t>Transfer Services for electronic money tokens</t>
        </is>
      </c>
      <c r="E1095" s="40" t="inlineStr">
        <is>
          <t>Prudential</t>
        </is>
      </c>
      <c r="F1095" s="40" t="b">
        <v>0</v>
      </c>
      <c r="G1095" s="40" t="inlineStr">
        <is>
          <t>FINS_PR_1003 = "Yes"</t>
        </is>
      </c>
      <c r="H1095" s="40" t="inlineStr">
        <is>
          <t>“Transfer Services for Electronic Money Tokens in accordance with Article 27(5) of the MiCA Act” (FINS_PR_1003) is “Yes”</t>
        </is>
      </c>
      <c r="I1095" s="40" t="inlineStr">
        <is>
          <t>Conditional</t>
        </is>
      </c>
      <c r="J1095" s="40" t="inlineStr">
        <is>
          <t>string</t>
        </is>
      </c>
      <c r="K1095" s="40" t="inlineStr"/>
      <c r="L1095" s="40" t="inlineStr"/>
      <c r="M1095" s="40" t="inlineStr"/>
      <c r="N1095" s="40" t="inlineStr">
        <is>
          <t>Not available</t>
        </is>
      </c>
      <c r="O1095" s="40" t="inlineStr"/>
      <c r="P1095" s="40" t="inlineStr"/>
      <c r="Q1095" s="40" t="inlineStr"/>
      <c r="R1095" s="40" t="inlineStr"/>
      <c r="S1095" s="40" t="inlineStr"/>
      <c r="T1095" s="40" t="inlineStr"/>
      <c r="U1095" s="40" t="inlineStr"/>
    </row>
    <row r="1096">
      <c r="A1096" s="38" t="inlineStr">
        <is>
          <t>FINS_PR_1096_v1</t>
        </is>
      </c>
      <c r="B1096" s="39" t="inlineStr">
        <is>
          <t>How many clients are making use of custody services?</t>
        </is>
      </c>
      <c r="C1096" s="39" t="inlineStr">
        <is>
          <t>Please insert the number of making use of custody services? - Malta
Include Direct Holdings with the Authorised Person, and with third-party CASP custodians</t>
        </is>
      </c>
      <c r="D1096" s="39" t="inlineStr">
        <is>
          <t>Custody and administration of electronic money tokens</t>
        </is>
      </c>
      <c r="E1096" s="39" t="inlineStr">
        <is>
          <t>Prudential</t>
        </is>
      </c>
      <c r="F1096" s="39" t="b">
        <v>0</v>
      </c>
      <c r="G1096" s="39" t="inlineStr">
        <is>
          <t>FINS_PR_1004 = "Yes"</t>
        </is>
      </c>
      <c r="H1096" s="39" t="inlineStr">
        <is>
          <t>“Custody and Administration of Electronic Money Tokens in accordance with Article 27(5) of the MiCA Act” (FINS_PR_1004) is “Yes”</t>
        </is>
      </c>
      <c r="I1096" s="39" t="inlineStr">
        <is>
          <t>Conditional</t>
        </is>
      </c>
      <c r="J1096" s="39" t="inlineStr">
        <is>
          <t>array</t>
        </is>
      </c>
      <c r="K1096" s="39" t="inlineStr">
        <is>
          <t>integer</t>
        </is>
      </c>
      <c r="L1096" s="39" t="inlineStr"/>
      <c r="M1096" s="39" t="inlineStr"/>
      <c r="N1096" s="39" t="inlineStr">
        <is>
          <t>618</t>
        </is>
      </c>
      <c r="O1096" s="39" t="inlineStr">
        <is>
          <t>0</t>
        </is>
      </c>
      <c r="P1096" s="39" t="inlineStr"/>
      <c r="Q1096" s="39" t="inlineStr"/>
      <c r="R1096" s="39" t="inlineStr">
        <is>
          <t>1</t>
        </is>
      </c>
      <c r="S1096" s="39" t="inlineStr"/>
      <c r="T1096" s="39" t="inlineStr"/>
      <c r="U1096" s="39" t="inlineStr"/>
    </row>
    <row r="1097">
      <c r="A1097" s="26" t="inlineStr">
        <is>
          <t>FINS_PR_1097_v1</t>
        </is>
      </c>
      <c r="B1097" s="40" t="inlineStr">
        <is>
          <t>How many clients are making use of custody services?</t>
        </is>
      </c>
      <c r="C1097" s="40" t="inlineStr">
        <is>
          <t>Please insert the number of clients making use of custody services? - EU/EEA
Include Direct Holdings with the Authorised Person, and with third-party CASP custodians</t>
        </is>
      </c>
      <c r="D1097" s="40" t="inlineStr">
        <is>
          <t>Custody and administration of electronic money tokens</t>
        </is>
      </c>
      <c r="E1097" s="40" t="inlineStr">
        <is>
          <t>Prudential</t>
        </is>
      </c>
      <c r="F1097" s="40" t="b">
        <v>0</v>
      </c>
      <c r="G1097" s="40" t="inlineStr">
        <is>
          <t>FINS_PR_1004 = "Yes"</t>
        </is>
      </c>
      <c r="H1097" s="40" t="inlineStr">
        <is>
          <t>“Custody and Administration of Electronic Money Tokens in accordance with Article 27(5) of the MiCA Act” (FINS_PR_1004) is “Yes”</t>
        </is>
      </c>
      <c r="I1097" s="40" t="inlineStr">
        <is>
          <t>Conditional</t>
        </is>
      </c>
      <c r="J1097" s="40" t="inlineStr">
        <is>
          <t>array</t>
        </is>
      </c>
      <c r="K1097" s="40" t="inlineStr">
        <is>
          <t>integer</t>
        </is>
      </c>
      <c r="L1097" s="40" t="inlineStr"/>
      <c r="M1097" s="40" t="inlineStr"/>
      <c r="N1097" s="40" t="inlineStr">
        <is>
          <t>619</t>
        </is>
      </c>
      <c r="O1097" s="40" t="inlineStr">
        <is>
          <t>0</t>
        </is>
      </c>
      <c r="P1097" s="40" t="inlineStr"/>
      <c r="Q1097" s="40" t="inlineStr"/>
      <c r="R1097" s="40" t="inlineStr">
        <is>
          <t>1</t>
        </is>
      </c>
      <c r="S1097" s="40" t="inlineStr"/>
      <c r="T1097" s="40" t="inlineStr"/>
      <c r="U1097" s="40" t="inlineStr"/>
    </row>
    <row r="1098">
      <c r="A1098" s="38" t="inlineStr">
        <is>
          <t>FINS_PR_1098_v1</t>
        </is>
      </c>
      <c r="B1098" s="39" t="inlineStr">
        <is>
          <t>How many clients are making use of custody services?</t>
        </is>
      </c>
      <c r="C1098" s="39" t="inlineStr">
        <is>
          <t>Please insert the number of clients making use of custody services? - RoW
Include Direct Holdings with the Authorised Person, and with third-party CASP custodians</t>
        </is>
      </c>
      <c r="D1098" s="39" t="inlineStr">
        <is>
          <t>Custody and administration of electronic money tokens</t>
        </is>
      </c>
      <c r="E1098" s="39" t="inlineStr">
        <is>
          <t>Prudential</t>
        </is>
      </c>
      <c r="F1098" s="39" t="b">
        <v>0</v>
      </c>
      <c r="G1098" s="39" t="inlineStr">
        <is>
          <t>FINS_PR_1004 = "Yes"</t>
        </is>
      </c>
      <c r="H1098" s="39" t="inlineStr">
        <is>
          <t>“Custody and Administration of Electronic Money Tokens in accordance with Article 27(5) of the MiCA Act” (FINS_PR_1004) is “Yes”</t>
        </is>
      </c>
      <c r="I1098" s="39" t="inlineStr">
        <is>
          <t>Conditional</t>
        </is>
      </c>
      <c r="J1098" s="39" t="inlineStr">
        <is>
          <t>array</t>
        </is>
      </c>
      <c r="K1098" s="39" t="inlineStr">
        <is>
          <t>integer</t>
        </is>
      </c>
      <c r="L1098" s="39" t="inlineStr"/>
      <c r="M1098" s="39" t="inlineStr"/>
      <c r="N1098" s="39" t="inlineStr">
        <is>
          <t>620</t>
        </is>
      </c>
      <c r="O1098" s="39" t="inlineStr">
        <is>
          <t>0</t>
        </is>
      </c>
      <c r="P1098" s="39" t="inlineStr"/>
      <c r="Q1098" s="39" t="inlineStr"/>
      <c r="R1098" s="39" t="inlineStr">
        <is>
          <t>1</t>
        </is>
      </c>
      <c r="S1098" s="39" t="inlineStr"/>
      <c r="T1098" s="39" t="inlineStr"/>
      <c r="U1098" s="39" t="inlineStr"/>
    </row>
    <row r="1099">
      <c r="A1099" s="26" t="inlineStr">
        <is>
          <t>FINS_PR_1099_v1</t>
        </is>
      </c>
      <c r="B1099" s="40" t="inlineStr">
        <is>
          <t>Are the private keys for wallets held by the Entity?</t>
        </is>
      </c>
      <c r="C1099" s="40" t="inlineStr">
        <is>
          <t>Are the private keys for wallets held by the Entity?</t>
        </is>
      </c>
      <c r="D1099" s="40" t="inlineStr">
        <is>
          <t>Custody and administration of electronic money tokens</t>
        </is>
      </c>
      <c r="E1099" s="40" t="inlineStr">
        <is>
          <t>Prudential</t>
        </is>
      </c>
      <c r="F1099" s="40" t="b">
        <v>0</v>
      </c>
      <c r="G1099" s="40" t="inlineStr">
        <is>
          <t>FINS_PR_1004 = "Yes"</t>
        </is>
      </c>
      <c r="H1099" s="40" t="inlineStr">
        <is>
          <t>“Custody and Administration of Electronic Money Tokens in accordance with Article 27(5) of the MiCA Act” (FINS_PR_1004) is “Yes”</t>
        </is>
      </c>
      <c r="I1099" s="40" t="inlineStr">
        <is>
          <t>Conditional</t>
        </is>
      </c>
      <c r="J1099" s="40" t="inlineStr">
        <is>
          <t>array</t>
        </is>
      </c>
      <c r="K1099" s="40" t="inlineStr">
        <is>
          <t>string</t>
        </is>
      </c>
      <c r="L1099" s="40" t="inlineStr">
        <is>
          <t>enum-list</t>
        </is>
      </c>
      <c r="M1099" s="40" t="inlineStr">
        <is>
          <t>Yes | No</t>
        </is>
      </c>
      <c r="N1099" s="40" t="inlineStr">
        <is>
          <t>Yes</t>
        </is>
      </c>
      <c r="O1099" s="40" t="inlineStr"/>
      <c r="P1099" s="40" t="inlineStr"/>
      <c r="Q1099" s="40" t="inlineStr"/>
      <c r="R1099" s="40" t="inlineStr"/>
      <c r="S1099" s="40" t="inlineStr"/>
      <c r="T1099" s="40" t="inlineStr"/>
      <c r="U1099" s="40" t="inlineStr"/>
    </row>
    <row r="1100">
      <c r="A1100" s="38" t="inlineStr">
        <is>
          <t>FINS_PR_1100_v1</t>
        </is>
      </c>
      <c r="B1100" s="39" t="inlineStr">
        <is>
          <t>How many clients have their private keys held by the Entity?</t>
        </is>
      </c>
      <c r="C1100" s="39" t="inlineStr">
        <is>
          <t>How many clients have their private keys held by the Entity? - Malta</t>
        </is>
      </c>
      <c r="D1100" s="39" t="inlineStr">
        <is>
          <t>Custody and administration of electronic money tokens</t>
        </is>
      </c>
      <c r="E1100" s="39" t="inlineStr">
        <is>
          <t>Prudential</t>
        </is>
      </c>
      <c r="F1100" s="39" t="b">
        <v>0</v>
      </c>
      <c r="G1100" s="39" t="inlineStr">
        <is>
          <t>FINS_PR_1099 = "Yes"</t>
        </is>
      </c>
      <c r="H1100" s="39" t="inlineStr">
        <is>
          <t>“Are the private keys for wallets held by the Entity?” (FINS_PR_1099) is “Yes”</t>
        </is>
      </c>
      <c r="I1100" s="39" t="inlineStr">
        <is>
          <t>Conditional</t>
        </is>
      </c>
      <c r="J1100" s="39" t="inlineStr">
        <is>
          <t>array</t>
        </is>
      </c>
      <c r="K1100" s="39" t="inlineStr">
        <is>
          <t>integer</t>
        </is>
      </c>
      <c r="L1100" s="39" t="inlineStr"/>
      <c r="M1100" s="39" t="inlineStr"/>
      <c r="N1100" s="39" t="inlineStr">
        <is>
          <t>621</t>
        </is>
      </c>
      <c r="O1100" s="39" t="inlineStr">
        <is>
          <t>0</t>
        </is>
      </c>
      <c r="P1100" s="39" t="inlineStr"/>
      <c r="Q1100" s="39" t="inlineStr"/>
      <c r="R1100" s="39" t="inlineStr">
        <is>
          <t>1</t>
        </is>
      </c>
      <c r="S1100" s="39" t="inlineStr"/>
      <c r="T1100" s="39" t="inlineStr"/>
      <c r="U1100" s="39" t="inlineStr"/>
    </row>
    <row r="1101">
      <c r="A1101" s="26" t="inlineStr">
        <is>
          <t>FINS_PR_1101_v1</t>
        </is>
      </c>
      <c r="B1101" s="40" t="inlineStr">
        <is>
          <t>How many clients have their private keys held by the Entity?</t>
        </is>
      </c>
      <c r="C1101" s="40" t="inlineStr">
        <is>
          <t>How many clients have their private keys held by the Entity? - EU/EEA</t>
        </is>
      </c>
      <c r="D1101" s="40" t="inlineStr">
        <is>
          <t>Custody and administration of electronic money tokens</t>
        </is>
      </c>
      <c r="E1101" s="40" t="inlineStr">
        <is>
          <t>Prudential</t>
        </is>
      </c>
      <c r="F1101" s="40" t="b">
        <v>0</v>
      </c>
      <c r="G1101" s="40" t="inlineStr">
        <is>
          <t>FINS_PR_1099 = "Yes"</t>
        </is>
      </c>
      <c r="H1101" s="40" t="inlineStr">
        <is>
          <t>“Are the private keys for wallets held by the Entity?” (FINS_PR_1099) is “Yes”</t>
        </is>
      </c>
      <c r="I1101" s="40" t="inlineStr">
        <is>
          <t>Conditional</t>
        </is>
      </c>
      <c r="J1101" s="40" t="inlineStr">
        <is>
          <t>array</t>
        </is>
      </c>
      <c r="K1101" s="40" t="inlineStr">
        <is>
          <t>integer</t>
        </is>
      </c>
      <c r="L1101" s="40" t="inlineStr"/>
      <c r="M1101" s="40" t="inlineStr"/>
      <c r="N1101" s="40" t="inlineStr">
        <is>
          <t>622</t>
        </is>
      </c>
      <c r="O1101" s="40" t="inlineStr">
        <is>
          <t>0</t>
        </is>
      </c>
      <c r="P1101" s="40" t="inlineStr"/>
      <c r="Q1101" s="40" t="inlineStr"/>
      <c r="R1101" s="40" t="inlineStr">
        <is>
          <t>1</t>
        </is>
      </c>
      <c r="S1101" s="40" t="inlineStr"/>
      <c r="T1101" s="40" t="inlineStr"/>
      <c r="U1101" s="40" t="inlineStr"/>
    </row>
    <row r="1102">
      <c r="A1102" s="38" t="inlineStr">
        <is>
          <t>FINS_PR_1102_v1</t>
        </is>
      </c>
      <c r="B1102" s="39" t="inlineStr">
        <is>
          <t>How many clients have their private keys held by the Entity?</t>
        </is>
      </c>
      <c r="C1102" s="39" t="inlineStr">
        <is>
          <t>How many clients have their private keys held by the Entity? - RoW</t>
        </is>
      </c>
      <c r="D1102" s="39" t="inlineStr">
        <is>
          <t>Custody and administration of electronic money tokens</t>
        </is>
      </c>
      <c r="E1102" s="39" t="inlineStr">
        <is>
          <t>Prudential</t>
        </is>
      </c>
      <c r="F1102" s="39" t="b">
        <v>0</v>
      </c>
      <c r="G1102" s="39" t="inlineStr">
        <is>
          <t>FINS_PR_1099 = "Yes"</t>
        </is>
      </c>
      <c r="H1102" s="39" t="inlineStr">
        <is>
          <t>“Are the private keys for wallets held by the Entity?” (FINS_PR_1099) is “Yes”</t>
        </is>
      </c>
      <c r="I1102" s="39" t="inlineStr">
        <is>
          <t>Conditional</t>
        </is>
      </c>
      <c r="J1102" s="39" t="inlineStr">
        <is>
          <t>array</t>
        </is>
      </c>
      <c r="K1102" s="39" t="inlineStr">
        <is>
          <t>integer</t>
        </is>
      </c>
      <c r="L1102" s="39" t="inlineStr"/>
      <c r="M1102" s="39" t="inlineStr"/>
      <c r="N1102" s="39" t="inlineStr">
        <is>
          <t>623</t>
        </is>
      </c>
      <c r="O1102" s="39" t="inlineStr">
        <is>
          <t>0</t>
        </is>
      </c>
      <c r="P1102" s="39" t="inlineStr"/>
      <c r="Q1102" s="39" t="inlineStr"/>
      <c r="R1102" s="39" t="inlineStr">
        <is>
          <t>1</t>
        </is>
      </c>
      <c r="S1102" s="39" t="inlineStr"/>
      <c r="T1102" s="39" t="inlineStr"/>
      <c r="U1102" s="39" t="inlineStr"/>
    </row>
    <row r="1103">
      <c r="A1103" s="26" t="inlineStr">
        <is>
          <t>FINS_PR_1103_v1</t>
        </is>
      </c>
      <c r="B1103" s="40" t="inlineStr">
        <is>
          <t>Value of electronic money token holdings in reporting currency</t>
        </is>
      </c>
      <c r="C1103" s="40" t="inlineStr">
        <is>
          <t>Value of electronic money token holdings in reporting currency - Malta</t>
        </is>
      </c>
      <c r="D1103" s="40" t="inlineStr">
        <is>
          <t>Custody and administration of electronic money tokens</t>
        </is>
      </c>
      <c r="E1103" s="40" t="inlineStr">
        <is>
          <t>Prudential</t>
        </is>
      </c>
      <c r="F1103" s="40" t="b">
        <v>0</v>
      </c>
      <c r="G1103" s="40" t="inlineStr">
        <is>
          <t>FINS_PR_1099 = "Yes"</t>
        </is>
      </c>
      <c r="H1103" s="40" t="inlineStr">
        <is>
          <t>“Are the private keys for wallets held by the Entity?” (FINS_PR_1099) is “Yes”</t>
        </is>
      </c>
      <c r="I1103" s="40" t="inlineStr">
        <is>
          <t>Conditional</t>
        </is>
      </c>
      <c r="J1103" s="40" t="inlineStr">
        <is>
          <t>array</t>
        </is>
      </c>
      <c r="K1103" s="40" t="inlineStr">
        <is>
          <t>number</t>
        </is>
      </c>
      <c r="L1103" s="40" t="inlineStr">
        <is>
          <t>currency</t>
        </is>
      </c>
      <c r="M1103" s="40" t="inlineStr"/>
      <c r="N1103" s="40" t="inlineStr">
        <is>
          <t>624</t>
        </is>
      </c>
      <c r="O1103" s="40" t="inlineStr">
        <is>
          <t>0</t>
        </is>
      </c>
      <c r="P1103" s="40" t="inlineStr"/>
      <c r="Q1103" s="40" t="inlineStr"/>
      <c r="R1103" s="40" t="inlineStr">
        <is>
          <t>1</t>
        </is>
      </c>
      <c r="S1103" s="40" t="inlineStr"/>
      <c r="T1103" s="40" t="inlineStr"/>
      <c r="U1103" s="40" t="inlineStr"/>
    </row>
    <row r="1104">
      <c r="A1104" s="38" t="inlineStr">
        <is>
          <t>FINS_PR_1104_v1</t>
        </is>
      </c>
      <c r="B1104" s="39" t="inlineStr">
        <is>
          <t>Value of electronic money token holdings in reporting currency</t>
        </is>
      </c>
      <c r="C1104" s="39" t="inlineStr">
        <is>
          <t>Value of electronic money token holdings in reporting currency - EU/EEA</t>
        </is>
      </c>
      <c r="D1104" s="39" t="inlineStr">
        <is>
          <t>Custody and administration of electronic money tokens</t>
        </is>
      </c>
      <c r="E1104" s="39" t="inlineStr">
        <is>
          <t>Prudential</t>
        </is>
      </c>
      <c r="F1104" s="39" t="b">
        <v>0</v>
      </c>
      <c r="G1104" s="39" t="inlineStr">
        <is>
          <t>FINS_PR_1099 = "Yes"</t>
        </is>
      </c>
      <c r="H1104" s="39" t="inlineStr">
        <is>
          <t>“Are the private keys for wallets held by the Entity?” (FINS_PR_1099) is “Yes”</t>
        </is>
      </c>
      <c r="I1104" s="39" t="inlineStr">
        <is>
          <t>Conditional</t>
        </is>
      </c>
      <c r="J1104" s="39" t="inlineStr">
        <is>
          <t>array</t>
        </is>
      </c>
      <c r="K1104" s="39" t="inlineStr">
        <is>
          <t>number</t>
        </is>
      </c>
      <c r="L1104" s="39" t="inlineStr">
        <is>
          <t>currency</t>
        </is>
      </c>
      <c r="M1104" s="39" t="inlineStr"/>
      <c r="N1104" s="39" t="inlineStr">
        <is>
          <t>625</t>
        </is>
      </c>
      <c r="O1104" s="39" t="inlineStr">
        <is>
          <t>0</t>
        </is>
      </c>
      <c r="P1104" s="39" t="inlineStr"/>
      <c r="Q1104" s="39" t="inlineStr"/>
      <c r="R1104" s="39" t="inlineStr">
        <is>
          <t>1</t>
        </is>
      </c>
      <c r="S1104" s="39" t="inlineStr"/>
      <c r="T1104" s="39" t="inlineStr"/>
      <c r="U1104" s="39" t="inlineStr"/>
    </row>
    <row r="1105">
      <c r="A1105" s="26" t="inlineStr">
        <is>
          <t>FINS_PR_1105_v1</t>
        </is>
      </c>
      <c r="B1105" s="40" t="inlineStr">
        <is>
          <t>Value of electronic money token holdings in reporting currency</t>
        </is>
      </c>
      <c r="C1105" s="40" t="inlineStr">
        <is>
          <t>Value of electronic money token holdings in reporting currency - RoW</t>
        </is>
      </c>
      <c r="D1105" s="40" t="inlineStr">
        <is>
          <t>Custody and administration of electronic money tokens</t>
        </is>
      </c>
      <c r="E1105" s="40" t="inlineStr">
        <is>
          <t>Prudential</t>
        </is>
      </c>
      <c r="F1105" s="40" t="b">
        <v>0</v>
      </c>
      <c r="G1105" s="40" t="inlineStr">
        <is>
          <t>FINS_PR_1099 = "Yes"</t>
        </is>
      </c>
      <c r="H1105" s="40" t="inlineStr">
        <is>
          <t>“Are the private keys for wallets held by the Entity?” (FINS_PR_1099) is “Yes”</t>
        </is>
      </c>
      <c r="I1105" s="40" t="inlineStr">
        <is>
          <t>Conditional</t>
        </is>
      </c>
      <c r="J1105" s="40" t="inlineStr">
        <is>
          <t>array</t>
        </is>
      </c>
      <c r="K1105" s="40" t="inlineStr">
        <is>
          <t>number</t>
        </is>
      </c>
      <c r="L1105" s="40" t="inlineStr">
        <is>
          <t>currency</t>
        </is>
      </c>
      <c r="M1105" s="40" t="inlineStr"/>
      <c r="N1105" s="40" t="inlineStr">
        <is>
          <t>626</t>
        </is>
      </c>
      <c r="O1105" s="40" t="inlineStr">
        <is>
          <t>0</t>
        </is>
      </c>
      <c r="P1105" s="40" t="inlineStr"/>
      <c r="Q1105" s="40" t="inlineStr"/>
      <c r="R1105" s="40" t="inlineStr">
        <is>
          <t>1</t>
        </is>
      </c>
      <c r="S1105" s="40" t="inlineStr"/>
      <c r="T1105" s="40" t="inlineStr"/>
      <c r="U1105" s="40" t="inlineStr"/>
    </row>
    <row r="1106">
      <c r="A1106" s="38" t="inlineStr">
        <is>
          <t>FINS_PR_1106_v1</t>
        </is>
      </c>
      <c r="B1106" s="39" t="inlineStr">
        <is>
          <t>Number of signatories required for transaction approval</t>
        </is>
      </c>
      <c r="C1106" s="39" t="inlineStr">
        <is>
          <t>Number of signatories required for transaction approval</t>
        </is>
      </c>
      <c r="D1106" s="39" t="inlineStr">
        <is>
          <t>Custody and administration of electronic money tokens</t>
        </is>
      </c>
      <c r="E1106" s="39" t="inlineStr">
        <is>
          <t>Prudential</t>
        </is>
      </c>
      <c r="F1106" s="39" t="b">
        <v>0</v>
      </c>
      <c r="G1106" s="39" t="inlineStr">
        <is>
          <t>FINS_PR_1099 = "Yes"</t>
        </is>
      </c>
      <c r="H1106" s="39" t="inlineStr">
        <is>
          <t>“Are the private keys for wallets held by the Entity?” (FINS_PR_1099) is “Yes”</t>
        </is>
      </c>
      <c r="I1106" s="39" t="inlineStr">
        <is>
          <t>Conditional</t>
        </is>
      </c>
      <c r="J1106" s="39" t="inlineStr">
        <is>
          <t>integer</t>
        </is>
      </c>
      <c r="K1106" s="39" t="inlineStr"/>
      <c r="L1106" s="39" t="inlineStr"/>
      <c r="M1106" s="39" t="inlineStr"/>
      <c r="N1106" s="39" t="inlineStr">
        <is>
          <t>627</t>
        </is>
      </c>
      <c r="O1106" s="39" t="inlineStr">
        <is>
          <t>0</t>
        </is>
      </c>
      <c r="P1106" s="39" t="inlineStr"/>
      <c r="Q1106" s="39" t="inlineStr"/>
      <c r="R1106" s="39" t="inlineStr"/>
      <c r="S1106" s="39" t="inlineStr"/>
      <c r="T1106" s="39" t="inlineStr"/>
      <c r="U1106" s="39" t="inlineStr"/>
    </row>
    <row r="1107">
      <c r="A1107" s="26" t="inlineStr">
        <is>
          <t>FINS_PR_1107_v1</t>
        </is>
      </c>
      <c r="B1107" s="40" t="inlineStr">
        <is>
          <t>Does the Entity hold any clients' Tokens with third party CASP Custodians?</t>
        </is>
      </c>
      <c r="C1107" s="40" t="inlineStr">
        <is>
          <t>Does the Entity hold any clients' Tokens with third party CASP Custodians?</t>
        </is>
      </c>
      <c r="D1107" s="40" t="inlineStr">
        <is>
          <t>Custody and administration of electronic money tokens</t>
        </is>
      </c>
      <c r="E1107" s="40" t="inlineStr">
        <is>
          <t>Prudential</t>
        </is>
      </c>
      <c r="F1107" s="40" t="b">
        <v>0</v>
      </c>
      <c r="G1107" s="40" t="inlineStr">
        <is>
          <t>FINS_PR_1004 = "Yes"</t>
        </is>
      </c>
      <c r="H1107" s="40" t="inlineStr">
        <is>
          <t>“Custody and Administration of Electronic Money Tokens in accordance with Article 27(5) of the MiCA Act” (FINS_PR_1004) is “Yes”</t>
        </is>
      </c>
      <c r="I1107" s="40" t="inlineStr">
        <is>
          <t>Conditional</t>
        </is>
      </c>
      <c r="J1107" s="40" t="inlineStr">
        <is>
          <t>string</t>
        </is>
      </c>
      <c r="K1107" s="40" t="inlineStr"/>
      <c r="L1107" s="40" t="inlineStr">
        <is>
          <t>enum-list</t>
        </is>
      </c>
      <c r="M1107" s="40" t="inlineStr">
        <is>
          <t>Yes | No</t>
        </is>
      </c>
      <c r="N1107" s="40" t="inlineStr">
        <is>
          <t>Yes</t>
        </is>
      </c>
      <c r="O1107" s="40" t="inlineStr"/>
      <c r="P1107" s="40" t="inlineStr"/>
      <c r="Q1107" s="40" t="inlineStr"/>
      <c r="R1107" s="40" t="inlineStr"/>
      <c r="S1107" s="40" t="inlineStr"/>
      <c r="T1107" s="40" t="inlineStr"/>
      <c r="U1107" s="40" t="inlineStr"/>
    </row>
    <row r="1108">
      <c r="A1108" s="38" t="inlineStr">
        <is>
          <t>FINS_PR_1108_v1</t>
        </is>
      </c>
      <c r="B1108" s="39" t="inlineStr">
        <is>
          <t>How many clients have their Tokens held with third-party CASP Custodians?</t>
        </is>
      </c>
      <c r="C1108" s="39" t="inlineStr">
        <is>
          <t>How many clients have their Tokens held with third-party CASP Custodians? - Malta</t>
        </is>
      </c>
      <c r="D1108" s="39" t="inlineStr">
        <is>
          <t>Custody and administration of electronic money tokens</t>
        </is>
      </c>
      <c r="E1108" s="39" t="inlineStr">
        <is>
          <t>Prudential</t>
        </is>
      </c>
      <c r="F1108" s="39" t="b">
        <v>0</v>
      </c>
      <c r="G1108" s="39" t="inlineStr">
        <is>
          <t>FINS_PR_1004 = "Yes"</t>
        </is>
      </c>
      <c r="H1108" s="39" t="inlineStr">
        <is>
          <t>“Custody and Administration of Electronic Money Tokens in accordance with Article 27(5) of the MiCA Act” (FINS_PR_1004) is “Yes”</t>
        </is>
      </c>
      <c r="I1108" s="39" t="inlineStr">
        <is>
          <t>Conditional</t>
        </is>
      </c>
      <c r="J1108" s="39" t="inlineStr">
        <is>
          <t>array</t>
        </is>
      </c>
      <c r="K1108" s="39" t="inlineStr">
        <is>
          <t>integer</t>
        </is>
      </c>
      <c r="L1108" s="39" t="inlineStr"/>
      <c r="M1108" s="39" t="inlineStr"/>
      <c r="N1108" s="39" t="inlineStr">
        <is>
          <t>628</t>
        </is>
      </c>
      <c r="O1108" s="39" t="inlineStr">
        <is>
          <t>0</t>
        </is>
      </c>
      <c r="P1108" s="39" t="inlineStr"/>
      <c r="Q1108" s="39" t="inlineStr"/>
      <c r="R1108" s="39" t="inlineStr">
        <is>
          <t>1</t>
        </is>
      </c>
      <c r="S1108" s="39" t="inlineStr"/>
      <c r="T1108" s="39" t="inlineStr"/>
      <c r="U1108" s="39" t="inlineStr"/>
    </row>
    <row r="1109">
      <c r="A1109" s="26" t="inlineStr">
        <is>
          <t>FINS_PR_1109_v1</t>
        </is>
      </c>
      <c r="B1109" s="40" t="inlineStr">
        <is>
          <t>How many clients have their Tokens held with third-party CASP Custodians?</t>
        </is>
      </c>
      <c r="C1109" s="40" t="inlineStr">
        <is>
          <t>How many clients have their Tokens held with third-party CASP Custodians? - EU/EEA</t>
        </is>
      </c>
      <c r="D1109" s="40" t="inlineStr">
        <is>
          <t>Custody and administration of electronic money tokens</t>
        </is>
      </c>
      <c r="E1109" s="40" t="inlineStr">
        <is>
          <t>Prudential</t>
        </is>
      </c>
      <c r="F1109" s="40" t="b">
        <v>0</v>
      </c>
      <c r="G1109" s="40" t="inlineStr">
        <is>
          <t>FINS_PR_1004 = "Yes"</t>
        </is>
      </c>
      <c r="H1109" s="40" t="inlineStr">
        <is>
          <t>“Custody and Administration of Electronic Money Tokens in accordance with Article 27(5) of the MiCA Act” (FINS_PR_1004) is “Yes”</t>
        </is>
      </c>
      <c r="I1109" s="40" t="inlineStr">
        <is>
          <t>Conditional</t>
        </is>
      </c>
      <c r="J1109" s="40" t="inlineStr">
        <is>
          <t>array</t>
        </is>
      </c>
      <c r="K1109" s="40" t="inlineStr">
        <is>
          <t>integer</t>
        </is>
      </c>
      <c r="L1109" s="40" t="inlineStr"/>
      <c r="M1109" s="40" t="inlineStr"/>
      <c r="N1109" s="40" t="inlineStr">
        <is>
          <t>629</t>
        </is>
      </c>
      <c r="O1109" s="40" t="inlineStr">
        <is>
          <t>0</t>
        </is>
      </c>
      <c r="P1109" s="40" t="inlineStr"/>
      <c r="Q1109" s="40" t="inlineStr"/>
      <c r="R1109" s="40" t="inlineStr">
        <is>
          <t>1</t>
        </is>
      </c>
      <c r="S1109" s="40" t="inlineStr"/>
      <c r="T1109" s="40" t="inlineStr"/>
      <c r="U1109" s="40" t="inlineStr"/>
    </row>
    <row r="1110">
      <c r="A1110" s="38" t="inlineStr">
        <is>
          <t>FINS_PR_1110_v1</t>
        </is>
      </c>
      <c r="B1110" s="39" t="inlineStr">
        <is>
          <t>How many clients have their Tokens held with third-party CASP Custodians?</t>
        </is>
      </c>
      <c r="C1110" s="39" t="inlineStr">
        <is>
          <t>How many clients have their Tokens held with third-party CASP Custodians? - RoW</t>
        </is>
      </c>
      <c r="D1110" s="39" t="inlineStr">
        <is>
          <t>Custody and administration of electronic money tokens</t>
        </is>
      </c>
      <c r="E1110" s="39" t="inlineStr">
        <is>
          <t>Prudential</t>
        </is>
      </c>
      <c r="F1110" s="39" t="b">
        <v>0</v>
      </c>
      <c r="G1110" s="39" t="inlineStr">
        <is>
          <t>FINS_PR_1004 = "Yes"</t>
        </is>
      </c>
      <c r="H1110" s="39" t="inlineStr">
        <is>
          <t>“Custody and Administration of Electronic Money Tokens in accordance with Article 27(5) of the MiCA Act” (FINS_PR_1004) is “Yes”</t>
        </is>
      </c>
      <c r="I1110" s="39" t="inlineStr">
        <is>
          <t>Conditional</t>
        </is>
      </c>
      <c r="J1110" s="39" t="inlineStr">
        <is>
          <t>array</t>
        </is>
      </c>
      <c r="K1110" s="39" t="inlineStr">
        <is>
          <t>integer</t>
        </is>
      </c>
      <c r="L1110" s="39" t="inlineStr"/>
      <c r="M1110" s="39" t="inlineStr"/>
      <c r="N1110" s="39" t="inlineStr">
        <is>
          <t>630</t>
        </is>
      </c>
      <c r="O1110" s="39" t="inlineStr">
        <is>
          <t>0</t>
        </is>
      </c>
      <c r="P1110" s="39" t="inlineStr"/>
      <c r="Q1110" s="39" t="inlineStr"/>
      <c r="R1110" s="39" t="inlineStr">
        <is>
          <t>1</t>
        </is>
      </c>
      <c r="S1110" s="39" t="inlineStr"/>
      <c r="T1110" s="39" t="inlineStr"/>
      <c r="U1110" s="39" t="inlineStr"/>
    </row>
    <row r="1111">
      <c r="A1111" s="26" t="inlineStr">
        <is>
          <t>FINS_PR_1111_v1</t>
        </is>
      </c>
      <c r="B1111" s="40" t="inlineStr">
        <is>
          <t>Value of Electronic Money Token holdings in Reporting Currency</t>
        </is>
      </c>
      <c r="C1111" s="40" t="inlineStr">
        <is>
          <t>Value of Electronic Money Token holdings in Reporting Currency - Malta</t>
        </is>
      </c>
      <c r="D1111" s="40" t="inlineStr">
        <is>
          <t>Custody and administration of electronic money tokens</t>
        </is>
      </c>
      <c r="E1111" s="40" t="inlineStr">
        <is>
          <t>Prudential</t>
        </is>
      </c>
      <c r="F1111" s="40" t="b">
        <v>0</v>
      </c>
      <c r="G1111" s="40" t="inlineStr">
        <is>
          <t>FINS_PR_1004 = "Yes"</t>
        </is>
      </c>
      <c r="H1111" s="40" t="inlineStr">
        <is>
          <t>“Custody and Administration of Electronic Money Tokens in accordance with Article 27(5) of the MiCA Act” (FINS_PR_1004) is “Yes”</t>
        </is>
      </c>
      <c r="I1111" s="40" t="inlineStr">
        <is>
          <t>Conditional</t>
        </is>
      </c>
      <c r="J1111" s="40" t="inlineStr">
        <is>
          <t>array</t>
        </is>
      </c>
      <c r="K1111" s="40" t="inlineStr">
        <is>
          <t>number</t>
        </is>
      </c>
      <c r="L1111" s="40" t="inlineStr">
        <is>
          <t>currency</t>
        </is>
      </c>
      <c r="M1111" s="40" t="inlineStr"/>
      <c r="N1111" s="40" t="inlineStr">
        <is>
          <t>631</t>
        </is>
      </c>
      <c r="O1111" s="40" t="inlineStr">
        <is>
          <t>0</t>
        </is>
      </c>
      <c r="P1111" s="40" t="inlineStr"/>
      <c r="Q1111" s="40" t="inlineStr"/>
      <c r="R1111" s="40" t="inlineStr">
        <is>
          <t>1</t>
        </is>
      </c>
      <c r="S1111" s="40" t="inlineStr"/>
      <c r="T1111" s="40" t="inlineStr"/>
      <c r="U1111" s="40" t="inlineStr"/>
    </row>
    <row r="1112">
      <c r="A1112" s="38" t="inlineStr">
        <is>
          <t>FINS_PR_1112_v1</t>
        </is>
      </c>
      <c r="B1112" s="39" t="inlineStr">
        <is>
          <t>Value of electronic money token holdings in reporting currency</t>
        </is>
      </c>
      <c r="C1112" s="39" t="inlineStr">
        <is>
          <t>Value of electronic money token holdings in reporting currency - EU/EEA</t>
        </is>
      </c>
      <c r="D1112" s="39" t="inlineStr">
        <is>
          <t>Custody and administration of electronic money tokens</t>
        </is>
      </c>
      <c r="E1112" s="39" t="inlineStr">
        <is>
          <t>Prudential</t>
        </is>
      </c>
      <c r="F1112" s="39" t="b">
        <v>0</v>
      </c>
      <c r="G1112" s="39" t="inlineStr">
        <is>
          <t>FINS_PR_1004 = "Yes"</t>
        </is>
      </c>
      <c r="H1112" s="39" t="inlineStr">
        <is>
          <t>“Custody and Administration of Electronic Money Tokens in accordance with Article 27(5) of the MiCA Act” (FINS_PR_1004) is “Yes”</t>
        </is>
      </c>
      <c r="I1112" s="39" t="inlineStr">
        <is>
          <t>Conditional</t>
        </is>
      </c>
      <c r="J1112" s="39" t="inlineStr">
        <is>
          <t>array</t>
        </is>
      </c>
      <c r="K1112" s="39" t="inlineStr">
        <is>
          <t>number</t>
        </is>
      </c>
      <c r="L1112" s="39" t="inlineStr">
        <is>
          <t>currency</t>
        </is>
      </c>
      <c r="M1112" s="39" t="inlineStr"/>
      <c r="N1112" s="39" t="inlineStr">
        <is>
          <t>632</t>
        </is>
      </c>
      <c r="O1112" s="39" t="inlineStr">
        <is>
          <t>0</t>
        </is>
      </c>
      <c r="P1112" s="39" t="inlineStr"/>
      <c r="Q1112" s="39" t="inlineStr"/>
      <c r="R1112" s="39" t="inlineStr">
        <is>
          <t>1</t>
        </is>
      </c>
      <c r="S1112" s="39" t="inlineStr"/>
      <c r="T1112" s="39" t="inlineStr"/>
      <c r="U1112" s="39" t="inlineStr"/>
    </row>
    <row r="1113">
      <c r="A1113" s="26" t="inlineStr">
        <is>
          <t>FINS_PR_1113_v1</t>
        </is>
      </c>
      <c r="B1113" s="40" t="inlineStr">
        <is>
          <t>Value of electronic money token holdings in reporting currency</t>
        </is>
      </c>
      <c r="C1113" s="40" t="inlineStr">
        <is>
          <t>Value of electronic money token holdings in reporting currency - RoW</t>
        </is>
      </c>
      <c r="D1113" s="40" t="inlineStr">
        <is>
          <t>Custody and administration of electronic money tokens</t>
        </is>
      </c>
      <c r="E1113" s="40" t="inlineStr">
        <is>
          <t>Prudential</t>
        </is>
      </c>
      <c r="F1113" s="40" t="b">
        <v>0</v>
      </c>
      <c r="G1113" s="40" t="inlineStr">
        <is>
          <t>FINS_PR_1004 = "Yes"</t>
        </is>
      </c>
      <c r="H1113" s="40" t="inlineStr">
        <is>
          <t>“Custody and Administration of Electronic Money Tokens in accordance with Article 27(5) of the MiCA Act” (FINS_PR_1004) is “Yes”</t>
        </is>
      </c>
      <c r="I1113" s="40" t="inlineStr">
        <is>
          <t>Conditional</t>
        </is>
      </c>
      <c r="J1113" s="40" t="inlineStr">
        <is>
          <t>array</t>
        </is>
      </c>
      <c r="K1113" s="40" t="inlineStr">
        <is>
          <t>number</t>
        </is>
      </c>
      <c r="L1113" s="40" t="inlineStr">
        <is>
          <t>currency</t>
        </is>
      </c>
      <c r="M1113" s="40" t="inlineStr"/>
      <c r="N1113" s="40" t="inlineStr">
        <is>
          <t>633</t>
        </is>
      </c>
      <c r="O1113" s="40" t="inlineStr">
        <is>
          <t>0</t>
        </is>
      </c>
      <c r="P1113" s="40" t="inlineStr"/>
      <c r="Q1113" s="40" t="inlineStr"/>
      <c r="R1113" s="40" t="inlineStr">
        <is>
          <t>1</t>
        </is>
      </c>
      <c r="S1113" s="40" t="inlineStr"/>
      <c r="T1113" s="40" t="inlineStr"/>
      <c r="U1113" s="40" t="inlineStr"/>
    </row>
    <row r="1114">
      <c r="A1114" s="38" t="inlineStr">
        <is>
          <t>FINS_PR_1114_v1</t>
        </is>
      </c>
      <c r="B1114" s="39" t="inlineStr">
        <is>
          <t>Third Parties with which clients' Tokens are held: Name of Third Party Custodian</t>
        </is>
      </c>
      <c r="C1114" s="39" t="inlineStr">
        <is>
          <t>Please insert the name of third party custodian with whom clients' Tokens are held</t>
        </is>
      </c>
      <c r="D1114" s="39" t="inlineStr">
        <is>
          <t>Custody and administration of electronic money tokens</t>
        </is>
      </c>
      <c r="E1114" s="39" t="inlineStr">
        <is>
          <t>Prudential</t>
        </is>
      </c>
      <c r="F1114" s="39" t="b">
        <v>0</v>
      </c>
      <c r="G1114" s="39" t="inlineStr">
        <is>
          <t>FINS_PR_1004 = "Yes"</t>
        </is>
      </c>
      <c r="H1114" s="39" t="inlineStr">
        <is>
          <t>“Custody and Administration of Electronic Money Tokens in accordance with Article 27(5) of the MiCA Act” (FINS_PR_1004) is “Yes”</t>
        </is>
      </c>
      <c r="I1114" s="39" t="inlineStr">
        <is>
          <t>Conditional</t>
        </is>
      </c>
      <c r="J1114" s="39" t="inlineStr">
        <is>
          <t>array</t>
        </is>
      </c>
      <c r="K1114" s="39" t="inlineStr">
        <is>
          <t>string</t>
        </is>
      </c>
      <c r="L1114" s="39" t="inlineStr"/>
      <c r="M1114" s="39" t="inlineStr"/>
      <c r="N1114" s="39" t="inlineStr">
        <is>
          <t>name</t>
        </is>
      </c>
      <c r="O1114" s="39" t="inlineStr"/>
      <c r="P1114" s="39" t="inlineStr"/>
      <c r="Q1114" s="39" t="inlineStr">
        <is>
          <t>1</t>
        </is>
      </c>
      <c r="R1114" s="39" t="inlineStr">
        <is>
          <t>200</t>
        </is>
      </c>
      <c r="S1114" s="39" t="inlineStr"/>
      <c r="T1114" s="39" t="inlineStr"/>
      <c r="U1114" s="39" t="inlineStr"/>
    </row>
    <row r="1115">
      <c r="A1115" s="26" t="inlineStr">
        <is>
          <t>FINS_PR_1115_v1</t>
        </is>
      </c>
      <c r="B1115" s="40" t="inlineStr">
        <is>
          <t>Third Parties with which clients' Tokens are held: Jurisdiction</t>
        </is>
      </c>
      <c r="C1115" s="40" t="inlineStr">
        <is>
          <t>Please insert the jurisdiction of the third party custodian with whom clients' Tokens are held</t>
        </is>
      </c>
      <c r="D1115" s="40" t="inlineStr">
        <is>
          <t>Custody and administration of electronic money tokens</t>
        </is>
      </c>
      <c r="E1115" s="40" t="inlineStr">
        <is>
          <t>Prudential</t>
        </is>
      </c>
      <c r="F1115" s="40" t="b">
        <v>0</v>
      </c>
      <c r="G1115" s="40" t="inlineStr">
        <is>
          <t>FINS_PR_1004 = "Yes"</t>
        </is>
      </c>
      <c r="H1115" s="40" t="inlineStr">
        <is>
          <t>“Custody and Administration of Electronic Money Tokens in accordance with Article 27(5) of the MiCA Act” (FINS_PR_1004) is “Yes”</t>
        </is>
      </c>
      <c r="I1115" s="40" t="inlineStr">
        <is>
          <t>Conditional</t>
        </is>
      </c>
      <c r="J1115" s="40" t="inlineStr">
        <is>
          <t>array</t>
        </is>
      </c>
      <c r="K1115" s="40" t="inlineStr">
        <is>
          <t>string</t>
        </is>
      </c>
      <c r="L1115" s="40" t="inlineStr">
        <is>
          <t>enum-list</t>
        </is>
      </c>
      <c r="M111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115" s="40" t="inlineStr"/>
      <c r="O1115" s="40" t="inlineStr"/>
      <c r="P1115" s="40" t="inlineStr"/>
      <c r="Q1115" s="40" t="inlineStr">
        <is>
          <t>1</t>
        </is>
      </c>
      <c r="R1115" s="40" t="inlineStr">
        <is>
          <t>200</t>
        </is>
      </c>
      <c r="S1115" s="40" t="inlineStr"/>
      <c r="T1115" s="40" t="inlineStr"/>
      <c r="U1115" s="40" t="b">
        <v>0</v>
      </c>
    </row>
    <row r="1116">
      <c r="A1116" s="38" t="inlineStr">
        <is>
          <t>FINS_PR_1116_v1</t>
        </is>
      </c>
      <c r="B1116" s="39" t="inlineStr">
        <is>
          <t>Third Parties with which clients' Tokens are held: Value of CA Holdings in Reporting Currency</t>
        </is>
      </c>
      <c r="C1116" s="39" t="inlineStr">
        <is>
          <t>Please insert the value of CA Holdings in Reporting Currency of Third Parties with whom clients' Tokens are held</t>
        </is>
      </c>
      <c r="D1116" s="39" t="inlineStr">
        <is>
          <t>Custody and administration of electronic money tokens</t>
        </is>
      </c>
      <c r="E1116" s="39" t="inlineStr">
        <is>
          <t>Prudential</t>
        </is>
      </c>
      <c r="F1116" s="39" t="b">
        <v>0</v>
      </c>
      <c r="G1116" s="39" t="inlineStr">
        <is>
          <t>FINS_PR_1004 = "Yes"</t>
        </is>
      </c>
      <c r="H1116" s="39" t="inlineStr">
        <is>
          <t>“Custody and Administration of Electronic Money Tokens in accordance with Article 27(5) of the MiCA Act” (FINS_PR_1004) is “Yes”</t>
        </is>
      </c>
      <c r="I1116" s="39" t="inlineStr">
        <is>
          <t>Conditional</t>
        </is>
      </c>
      <c r="J1116" s="39" t="inlineStr">
        <is>
          <t>array</t>
        </is>
      </c>
      <c r="K1116" s="39" t="inlineStr">
        <is>
          <t>number</t>
        </is>
      </c>
      <c r="L1116" s="39" t="inlineStr"/>
      <c r="M1116" s="39" t="inlineStr"/>
      <c r="N1116" s="39" t="inlineStr">
        <is>
          <t>634</t>
        </is>
      </c>
      <c r="O1116" s="39" t="inlineStr">
        <is>
          <t>0</t>
        </is>
      </c>
      <c r="P1116" s="39" t="inlineStr"/>
      <c r="Q1116" s="39" t="inlineStr">
        <is>
          <t>1</t>
        </is>
      </c>
      <c r="R1116" s="39" t="inlineStr">
        <is>
          <t>200</t>
        </is>
      </c>
      <c r="S1116" s="39" t="inlineStr"/>
      <c r="T1116" s="39" t="inlineStr"/>
      <c r="U1116" s="39" t="inlineStr"/>
    </row>
    <row r="1117">
      <c r="A1117" s="26" t="inlineStr">
        <is>
          <t>FINS_PR_1117_v1</t>
        </is>
      </c>
      <c r="B1117" s="40" t="inlineStr">
        <is>
          <t>Number of individuals that have access to private keys / partial keys</t>
        </is>
      </c>
      <c r="C1117" s="40" t="inlineStr">
        <is>
          <t>Number of individuals that have access to private keys / partial keys</t>
        </is>
      </c>
      <c r="D1117" s="40" t="inlineStr">
        <is>
          <t>Private key management</t>
        </is>
      </c>
      <c r="E1117" s="40" t="inlineStr">
        <is>
          <t>Prudential</t>
        </is>
      </c>
      <c r="F1117" s="40" t="b">
        <v>0</v>
      </c>
      <c r="G1117" s="40" t="inlineStr">
        <is>
          <t>FINS_PR_1004 = "Yes"</t>
        </is>
      </c>
      <c r="H1117" s="40" t="inlineStr">
        <is>
          <t>“Custody and Administration of Electronic Money Tokens in accordance with Article 27(5) of the MiCA Act” (FINS_PR_1004) is “Yes”</t>
        </is>
      </c>
      <c r="I1117" s="40" t="inlineStr">
        <is>
          <t>Conditional</t>
        </is>
      </c>
      <c r="J1117" s="40" t="inlineStr">
        <is>
          <t>integer</t>
        </is>
      </c>
      <c r="K1117" s="40" t="inlineStr"/>
      <c r="L1117" s="40" t="inlineStr"/>
      <c r="M1117" s="40" t="inlineStr"/>
      <c r="N1117" s="40" t="inlineStr">
        <is>
          <t>635</t>
        </is>
      </c>
      <c r="O1117" s="40" t="inlineStr">
        <is>
          <t>0</t>
        </is>
      </c>
      <c r="P1117" s="40" t="inlineStr"/>
      <c r="Q1117" s="40" t="inlineStr"/>
      <c r="R1117" s="40" t="inlineStr"/>
      <c r="S1117" s="40" t="inlineStr"/>
      <c r="T1117" s="40" t="inlineStr"/>
      <c r="U1117" s="40" t="inlineStr"/>
    </row>
    <row r="1118">
      <c r="A1118" s="38" t="inlineStr">
        <is>
          <t>FINS_PR_1118_v1</t>
        </is>
      </c>
      <c r="B1118" s="39" t="inlineStr">
        <is>
          <t>Number of individuals required to carry out a wallet withdrawal</t>
        </is>
      </c>
      <c r="C1118" s="39" t="inlineStr">
        <is>
          <t>Number of individuals required to carry out a wallet withdrawal</t>
        </is>
      </c>
      <c r="D1118" s="39" t="inlineStr">
        <is>
          <t>Private key management</t>
        </is>
      </c>
      <c r="E1118" s="39" t="inlineStr">
        <is>
          <t>Prudential</t>
        </is>
      </c>
      <c r="F1118" s="39" t="b">
        <v>0</v>
      </c>
      <c r="G1118" s="39" t="inlineStr">
        <is>
          <t>FINS_PR_1004 = "Yes"</t>
        </is>
      </c>
      <c r="H1118" s="39" t="inlineStr">
        <is>
          <t>“Custody and Administration of Electronic Money Tokens in accordance with Article 27(5) of the MiCA Act” (FINS_PR_1004) is “Yes”</t>
        </is>
      </c>
      <c r="I1118" s="39" t="inlineStr">
        <is>
          <t>Conditional</t>
        </is>
      </c>
      <c r="J1118" s="39" t="inlineStr">
        <is>
          <t>integer</t>
        </is>
      </c>
      <c r="K1118" s="39" t="inlineStr"/>
      <c r="L1118" s="39" t="inlineStr"/>
      <c r="M1118" s="39" t="inlineStr"/>
      <c r="N1118" s="39" t="inlineStr">
        <is>
          <t>636</t>
        </is>
      </c>
      <c r="O1118" s="39" t="inlineStr">
        <is>
          <t>0</t>
        </is>
      </c>
      <c r="P1118" s="39" t="inlineStr"/>
      <c r="Q1118" s="39" t="inlineStr"/>
      <c r="R1118" s="39" t="inlineStr"/>
      <c r="S1118" s="39" t="inlineStr"/>
      <c r="T1118" s="39" t="inlineStr"/>
      <c r="U1118" s="39" t="inlineStr"/>
    </row>
    <row r="1119">
      <c r="A1119" s="26" t="inlineStr">
        <is>
          <t>FINS_PR_1119_v1</t>
        </is>
      </c>
      <c r="B1119" s="40" t="inlineStr">
        <is>
          <t>Are the private keys located in different geographical regions?</t>
        </is>
      </c>
      <c r="C1119" s="40" t="inlineStr">
        <is>
          <t>Are the private keys located in different geographical regions?</t>
        </is>
      </c>
      <c r="D1119" s="40" t="inlineStr">
        <is>
          <t>Private key management</t>
        </is>
      </c>
      <c r="E1119" s="40" t="inlineStr">
        <is>
          <t>Prudential</t>
        </is>
      </c>
      <c r="F1119" s="40" t="b">
        <v>0</v>
      </c>
      <c r="G1119" s="40" t="inlineStr">
        <is>
          <t>FINS_PR_1004 = "Yes"</t>
        </is>
      </c>
      <c r="H1119" s="40" t="inlineStr">
        <is>
          <t>“Custody and Administration of Electronic Money Tokens in accordance with Article 27(5) of the MiCA Act” (FINS_PR_1004) is “Yes”</t>
        </is>
      </c>
      <c r="I1119" s="40" t="inlineStr">
        <is>
          <t>Conditional</t>
        </is>
      </c>
      <c r="J1119" s="40" t="inlineStr">
        <is>
          <t>string</t>
        </is>
      </c>
      <c r="K1119" s="40" t="inlineStr"/>
      <c r="L1119" s="40" t="inlineStr">
        <is>
          <t>enum-list</t>
        </is>
      </c>
      <c r="M1119" s="40" t="inlineStr">
        <is>
          <t>Yes | No</t>
        </is>
      </c>
      <c r="N1119" s="40" t="inlineStr">
        <is>
          <t>Yes</t>
        </is>
      </c>
      <c r="O1119" s="40" t="inlineStr"/>
      <c r="P1119" s="40" t="inlineStr"/>
      <c r="Q1119" s="40" t="inlineStr"/>
      <c r="R1119" s="40" t="inlineStr"/>
      <c r="S1119" s="40" t="inlineStr"/>
      <c r="T1119" s="40" t="inlineStr"/>
      <c r="U1119" s="40" t="inlineStr"/>
    </row>
    <row r="1120">
      <c r="A1120" s="38" t="inlineStr">
        <is>
          <t>FINS_PR_1120_v1</t>
        </is>
      </c>
      <c r="B1120" s="39" t="inlineStr">
        <is>
          <t>Details on Hot and Cold wallets :Electronic Money Tokens-Name of the Electronic Money Tokens</t>
        </is>
      </c>
      <c r="C1120" s="39" t="inlineStr">
        <is>
          <t>Please insert the name of the Electronic Money Token/s</t>
        </is>
      </c>
      <c r="D1120" s="39" t="inlineStr">
        <is>
          <t>Hot &amp; Cold Wallets</t>
        </is>
      </c>
      <c r="E1120" s="39" t="inlineStr">
        <is>
          <t>Prudential</t>
        </is>
      </c>
      <c r="F1120" s="39" t="b">
        <v>0</v>
      </c>
      <c r="G1120" s="39" t="inlineStr">
        <is>
          <t>OR(FINS_PR_1098 &gt; 0, FINS_PR_1096 &gt; 0, FINS_PR_1097 &gt; 0)</t>
        </is>
      </c>
      <c r="H1120" s="39" t="inlineStr">
        <is>
          <t>At least one of these conditions must be met: “How many clients are making use of custody services?” (FINS_PR_1098) is greater than “0”; or “How many clients are making use of custody services?” (FINS_PR_1096) is greater than “0”; or “How many clients are making use of custody services?” (FINS_PR_1097) is greater than “0”</t>
        </is>
      </c>
      <c r="I1120" s="39" t="inlineStr">
        <is>
          <t>Conditional</t>
        </is>
      </c>
      <c r="J1120" s="39" t="inlineStr">
        <is>
          <t>array</t>
        </is>
      </c>
      <c r="K1120" s="39" t="inlineStr">
        <is>
          <t>string</t>
        </is>
      </c>
      <c r="L1120" s="39" t="inlineStr"/>
      <c r="M1120" s="39" t="inlineStr"/>
      <c r="N1120" s="39" t="inlineStr">
        <is>
          <t>name</t>
        </is>
      </c>
      <c r="O1120" s="39" t="inlineStr"/>
      <c r="P1120" s="39" t="inlineStr"/>
      <c r="Q1120" s="39" t="inlineStr">
        <is>
          <t>1</t>
        </is>
      </c>
      <c r="R1120" s="39" t="inlineStr">
        <is>
          <t>200</t>
        </is>
      </c>
      <c r="S1120" s="39" t="inlineStr"/>
      <c r="T1120" s="39" t="inlineStr"/>
      <c r="U1120" s="39" t="b">
        <v>1</v>
      </c>
    </row>
    <row r="1121">
      <c r="A1121" s="26" t="inlineStr">
        <is>
          <t>FINS_PR_1121_v1</t>
        </is>
      </c>
      <c r="B1121" s="40" t="inlineStr">
        <is>
          <t>Details on Hot and Cold wallets :If USD/EUR Denominated Stablecoin or Other-Electronic Money Tokens</t>
        </is>
      </c>
      <c r="C1121" s="40" t="inlineStr">
        <is>
          <t>Kindly insert if USD/EUR Denominated Stablecoin or Other</t>
        </is>
      </c>
      <c r="D1121" s="40" t="inlineStr">
        <is>
          <t>Hot &amp; Cold Wallets</t>
        </is>
      </c>
      <c r="E1121" s="40" t="inlineStr">
        <is>
          <t>Prudential</t>
        </is>
      </c>
      <c r="F1121" s="40" t="b">
        <v>0</v>
      </c>
      <c r="G1121" s="40" t="inlineStr">
        <is>
          <t>OR(FINS_PR_1098 &gt; 0, FINS_PR_1096 &gt; 0, FINS_PR_1097 &gt; 0)</t>
        </is>
      </c>
      <c r="H1121" s="40" t="inlineStr">
        <is>
          <t>At least one of these conditions must be met: “How many clients are making use of custody services?” (FINS_PR_1098) is greater than “0”; or “How many clients are making use of custody services?” (FINS_PR_1096) is greater than “0”; or “How many clients are making use of custody services?” (FINS_PR_1097) is greater than “0”</t>
        </is>
      </c>
      <c r="I1121" s="40" t="inlineStr">
        <is>
          <t>Conditional</t>
        </is>
      </c>
      <c r="J1121" s="40" t="inlineStr">
        <is>
          <t>array</t>
        </is>
      </c>
      <c r="K1121" s="40" t="inlineStr">
        <is>
          <t>string</t>
        </is>
      </c>
      <c r="L1121" s="40" t="inlineStr"/>
      <c r="M1121" s="40" t="inlineStr"/>
      <c r="N1121" s="40" t="inlineStr">
        <is>
          <t>USD</t>
        </is>
      </c>
      <c r="O1121" s="40" t="inlineStr"/>
      <c r="P1121" s="40" t="inlineStr"/>
      <c r="Q1121" s="40" t="inlineStr">
        <is>
          <t>1</t>
        </is>
      </c>
      <c r="R1121" s="40" t="inlineStr">
        <is>
          <t>200</t>
        </is>
      </c>
      <c r="S1121" s="40" t="inlineStr"/>
      <c r="T1121" s="40" t="inlineStr"/>
      <c r="U1121" s="40" t="inlineStr"/>
    </row>
    <row r="1122">
      <c r="A1122" s="38" t="inlineStr">
        <is>
          <t>FINS_PR_1122_v1</t>
        </is>
      </c>
      <c r="B1122" s="39" t="inlineStr">
        <is>
          <t>Details on Hot and Cold wallets :Hot (%) - Electronic Money Tokens</t>
        </is>
      </c>
      <c r="C1122" s="39" t="inlineStr">
        <is>
          <t>Hot (%) - Insert Decimal Place</t>
        </is>
      </c>
      <c r="D1122" s="39" t="inlineStr">
        <is>
          <t>Hot &amp; Cold Wallets</t>
        </is>
      </c>
      <c r="E1122" s="39" t="inlineStr">
        <is>
          <t>Prudential</t>
        </is>
      </c>
      <c r="F1122" s="39" t="b">
        <v>0</v>
      </c>
      <c r="G1122" s="39" t="inlineStr">
        <is>
          <t>OR(FINS_PR_1098 &gt; 0, FINS_PR_1096 &gt; 0, FINS_PR_1097 &gt; 0)</t>
        </is>
      </c>
      <c r="H1122" s="39" t="inlineStr">
        <is>
          <t>At least one of these conditions must be met: “How many clients are making use of custody services?” (FINS_PR_1098) is greater than “0”; or “How many clients are making use of custody services?” (FINS_PR_1096) is greater than “0”; or “How many clients are making use of custody services?” (FINS_PR_1097) is greater than “0”</t>
        </is>
      </c>
      <c r="I1122" s="39" t="inlineStr">
        <is>
          <t>Conditional</t>
        </is>
      </c>
      <c r="J1122" s="39" t="inlineStr">
        <is>
          <t>array</t>
        </is>
      </c>
      <c r="K1122" s="39" t="inlineStr">
        <is>
          <t>number</t>
        </is>
      </c>
      <c r="L1122" s="39" t="inlineStr"/>
      <c r="M1122" s="39" t="inlineStr"/>
      <c r="N1122" s="39" t="inlineStr">
        <is>
          <t>0.1</t>
        </is>
      </c>
      <c r="O1122" s="39" t="inlineStr">
        <is>
          <t>0</t>
        </is>
      </c>
      <c r="P1122" s="39" t="inlineStr"/>
      <c r="Q1122" s="39" t="inlineStr">
        <is>
          <t>1</t>
        </is>
      </c>
      <c r="R1122" s="39" t="inlineStr">
        <is>
          <t>200</t>
        </is>
      </c>
      <c r="S1122" s="39" t="inlineStr"/>
      <c r="T1122" s="39" t="inlineStr"/>
      <c r="U1122" s="39" t="inlineStr"/>
    </row>
    <row r="1123">
      <c r="A1123" s="26" t="inlineStr">
        <is>
          <t>FINS_PR_1123_v1</t>
        </is>
      </c>
      <c r="B1123" s="40" t="inlineStr">
        <is>
          <t>Details on Hot and Cold wallets :Warm (%)- Electronic Money Tokens</t>
        </is>
      </c>
      <c r="C1123" s="40" t="inlineStr">
        <is>
          <t>Warm (%) - Insert Decimal Place</t>
        </is>
      </c>
      <c r="D1123" s="40" t="inlineStr">
        <is>
          <t>Hot &amp; Cold Wallets</t>
        </is>
      </c>
      <c r="E1123" s="40" t="inlineStr">
        <is>
          <t>Prudential</t>
        </is>
      </c>
      <c r="F1123" s="40" t="b">
        <v>0</v>
      </c>
      <c r="G1123" s="40" t="inlineStr">
        <is>
          <t>OR(FINS_PR_1098 &gt; 0, FINS_PR_1096 &gt; 0, FINS_PR_1097 &gt; 0)</t>
        </is>
      </c>
      <c r="H1123" s="40" t="inlineStr">
        <is>
          <t>At least one of these conditions must be met: “How many clients are making use of custody services?” (FINS_PR_1098) is greater than “0”; or “How many clients are making use of custody services?” (FINS_PR_1096) is greater than “0”; or “How many clients are making use of custody services?” (FINS_PR_1097) is greater than “0”</t>
        </is>
      </c>
      <c r="I1123" s="40" t="inlineStr">
        <is>
          <t>Conditional</t>
        </is>
      </c>
      <c r="J1123" s="40" t="inlineStr">
        <is>
          <t>array</t>
        </is>
      </c>
      <c r="K1123" s="40" t="inlineStr">
        <is>
          <t>number</t>
        </is>
      </c>
      <c r="L1123" s="40" t="inlineStr"/>
      <c r="M1123" s="40" t="inlineStr"/>
      <c r="N1123" s="40" t="inlineStr">
        <is>
          <t>0.2</t>
        </is>
      </c>
      <c r="O1123" s="40" t="inlineStr">
        <is>
          <t>0</t>
        </is>
      </c>
      <c r="P1123" s="40" t="inlineStr"/>
      <c r="Q1123" s="40" t="inlineStr">
        <is>
          <t>1</t>
        </is>
      </c>
      <c r="R1123" s="40" t="inlineStr">
        <is>
          <t>200</t>
        </is>
      </c>
      <c r="S1123" s="40" t="inlineStr"/>
      <c r="T1123" s="40" t="inlineStr"/>
      <c r="U1123" s="40" t="inlineStr"/>
    </row>
    <row r="1124">
      <c r="A1124" s="38" t="inlineStr">
        <is>
          <t>FINS_PR_1124_v1</t>
        </is>
      </c>
      <c r="B1124" s="39" t="inlineStr">
        <is>
          <t>Details on Hot and Cold wallets :Cold (%) - Electronic Money Tokens</t>
        </is>
      </c>
      <c r="C1124" s="39" t="inlineStr">
        <is>
          <t>Cold (%) - Insert Decimal Place</t>
        </is>
      </c>
      <c r="D1124" s="39" t="inlineStr">
        <is>
          <t>Hot &amp; Cold Wallets</t>
        </is>
      </c>
      <c r="E1124" s="39" t="inlineStr">
        <is>
          <t>Prudential</t>
        </is>
      </c>
      <c r="F1124" s="39" t="b">
        <v>0</v>
      </c>
      <c r="G1124" s="39" t="inlineStr">
        <is>
          <t>OR(FINS_PR_1098 &gt; 0, FINS_PR_1096 &gt; 0, FINS_PR_1097 &gt; 0)</t>
        </is>
      </c>
      <c r="H1124" s="39" t="inlineStr">
        <is>
          <t>At least one of these conditions must be met: “How many clients are making use of custody services?” (FINS_PR_1098) is greater than “0”; or “How many clients are making use of custody services?” (FINS_PR_1096) is greater than “0”; or “How many clients are making use of custody services?” (FINS_PR_1097) is greater than “0”</t>
        </is>
      </c>
      <c r="I1124" s="39" t="inlineStr">
        <is>
          <t>Conditional</t>
        </is>
      </c>
      <c r="J1124" s="39" t="inlineStr">
        <is>
          <t>array</t>
        </is>
      </c>
      <c r="K1124" s="39" t="inlineStr">
        <is>
          <t>number</t>
        </is>
      </c>
      <c r="L1124" s="39" t="inlineStr"/>
      <c r="M1124" s="39" t="inlineStr"/>
      <c r="N1124" s="39" t="inlineStr">
        <is>
          <t>0.3</t>
        </is>
      </c>
      <c r="O1124" s="39" t="inlineStr">
        <is>
          <t>0</t>
        </is>
      </c>
      <c r="P1124" s="39" t="inlineStr"/>
      <c r="Q1124" s="39" t="inlineStr">
        <is>
          <t>1</t>
        </is>
      </c>
      <c r="R1124" s="39" t="inlineStr">
        <is>
          <t>200</t>
        </is>
      </c>
      <c r="S1124" s="39" t="inlineStr"/>
      <c r="T1124" s="39" t="inlineStr"/>
      <c r="U1124" s="39" t="inlineStr"/>
    </row>
    <row r="1125">
      <c r="A1125" s="26" t="inlineStr">
        <is>
          <t>FINS_PR_1125_v1</t>
        </is>
      </c>
      <c r="B1125" s="40" t="inlineStr">
        <is>
          <t>Are there any unresolved differences to be reconciled?</t>
        </is>
      </c>
      <c r="C1125" s="40" t="inlineStr">
        <is>
          <t>Are there any unresolved differences to be reconciled?</t>
        </is>
      </c>
      <c r="D1125" s="40" t="inlineStr">
        <is>
          <t>Reconcilliations</t>
        </is>
      </c>
      <c r="E1125" s="40" t="inlineStr">
        <is>
          <t>Prudential</t>
        </is>
      </c>
      <c r="F1125" s="40" t="b">
        <v>0</v>
      </c>
      <c r="G1125" s="40" t="inlineStr">
        <is>
          <t>FINS_PR_1004 = "Other"</t>
        </is>
      </c>
      <c r="H1125" s="40" t="inlineStr">
        <is>
          <t>“Custody and Administration of Electronic Money Tokens in accordance with Article 27(5) of the MiCA Act” (FINS_PR_1004) is “Other”</t>
        </is>
      </c>
      <c r="I1125" s="40" t="inlineStr">
        <is>
          <t>Conditional</t>
        </is>
      </c>
      <c r="J1125" s="40" t="inlineStr">
        <is>
          <t>string</t>
        </is>
      </c>
      <c r="K1125" s="40" t="inlineStr"/>
      <c r="L1125" s="40" t="inlineStr">
        <is>
          <t>enum-list</t>
        </is>
      </c>
      <c r="M1125" s="40" t="inlineStr">
        <is>
          <t>Yes | No</t>
        </is>
      </c>
      <c r="N1125" s="40" t="inlineStr">
        <is>
          <t>Yes</t>
        </is>
      </c>
      <c r="O1125" s="40" t="inlineStr"/>
      <c r="P1125" s="40" t="inlineStr"/>
      <c r="Q1125" s="40" t="inlineStr"/>
      <c r="R1125" s="40" t="inlineStr"/>
      <c r="S1125" s="40" t="inlineStr"/>
      <c r="T1125" s="40" t="inlineStr"/>
      <c r="U1125" s="40" t="inlineStr"/>
    </row>
    <row r="1126">
      <c r="A1126" s="38" t="inlineStr">
        <is>
          <t>FINS_PR_1126_v1</t>
        </is>
      </c>
      <c r="B1126" s="39" t="inlineStr">
        <is>
          <t>Total amount of unresolved differences attributable to Client assets</t>
        </is>
      </c>
      <c r="C1126" s="39" t="inlineStr">
        <is>
          <t>Enter Total amount of unresolved differences attributable to Client assets.</t>
        </is>
      </c>
      <c r="D1126" s="39" t="inlineStr">
        <is>
          <t>Reconcilliations</t>
        </is>
      </c>
      <c r="E1126" s="39" t="inlineStr">
        <is>
          <t>Prudential</t>
        </is>
      </c>
      <c r="F1126" s="39" t="b">
        <v>0</v>
      </c>
      <c r="G1126" s="39" t="inlineStr">
        <is>
          <t>FINS_PR_1004 = "Other"</t>
        </is>
      </c>
      <c r="H1126" s="39" t="inlineStr">
        <is>
          <t>“Custody and Administration of Electronic Money Tokens in accordance with Article 27(5) of the MiCA Act” (FINS_PR_1004) is “Other”</t>
        </is>
      </c>
      <c r="I1126" s="39" t="inlineStr">
        <is>
          <t>Conditional</t>
        </is>
      </c>
      <c r="J1126" s="39" t="inlineStr">
        <is>
          <t>number</t>
        </is>
      </c>
      <c r="K1126" s="39" t="inlineStr"/>
      <c r="L1126" s="39" t="inlineStr">
        <is>
          <t>currency</t>
        </is>
      </c>
      <c r="M1126" s="39" t="inlineStr"/>
      <c r="N1126" s="39" t="inlineStr">
        <is>
          <t>639</t>
        </is>
      </c>
      <c r="O1126" s="39" t="inlineStr"/>
      <c r="P1126" s="39" t="inlineStr"/>
      <c r="Q1126" s="39" t="inlineStr"/>
      <c r="R1126" s="39" t="inlineStr"/>
      <c r="S1126" s="39" t="inlineStr"/>
      <c r="T1126" s="39" t="inlineStr"/>
      <c r="U1126" s="39" t="inlineStr"/>
    </row>
    <row r="1127">
      <c r="A1127" s="26" t="inlineStr">
        <is>
          <t>FINS_PR_1127_v1</t>
        </is>
      </c>
      <c r="B1127" s="40" t="inlineStr">
        <is>
          <t>Kindly indicate the frequency of reconciliations</t>
        </is>
      </c>
      <c r="C1127" s="40" t="inlineStr">
        <is>
          <t>Kindly indicate the frequency of reconciliations</t>
        </is>
      </c>
      <c r="D1127" s="40" t="inlineStr">
        <is>
          <t>Reconcilliations</t>
        </is>
      </c>
      <c r="E1127" s="40" t="inlineStr">
        <is>
          <t>Prudential</t>
        </is>
      </c>
      <c r="F1127" s="40" t="b">
        <v>0</v>
      </c>
      <c r="G1127" s="40" t="inlineStr">
        <is>
          <t>FINS_PR_1004 = "Other"</t>
        </is>
      </c>
      <c r="H1127" s="40" t="inlineStr">
        <is>
          <t>“Custody and Administration of Electronic Money Tokens in accordance with Article 27(5) of the MiCA Act” (FINS_PR_1004) is “Other”</t>
        </is>
      </c>
      <c r="I1127" s="40" t="inlineStr">
        <is>
          <t>Conditional</t>
        </is>
      </c>
      <c r="J1127" s="40" t="inlineStr">
        <is>
          <t>string</t>
        </is>
      </c>
      <c r="K1127" s="40" t="inlineStr"/>
      <c r="L1127" s="40" t="inlineStr">
        <is>
          <t>enum-list</t>
        </is>
      </c>
      <c r="M1127" s="40" t="inlineStr">
        <is>
          <t>Daily | Monthly | Quarterly | Semi Annually | Yearly | Other</t>
        </is>
      </c>
      <c r="N1127" s="40" t="inlineStr">
        <is>
          <t>Other</t>
        </is>
      </c>
      <c r="O1127" s="40" t="inlineStr"/>
      <c r="P1127" s="40" t="inlineStr"/>
      <c r="Q1127" s="40" t="inlineStr"/>
      <c r="R1127" s="40" t="inlineStr"/>
      <c r="S1127" s="40" t="inlineStr"/>
      <c r="T1127" s="40" t="inlineStr"/>
      <c r="U1127" s="40" t="inlineStr"/>
    </row>
    <row r="1128">
      <c r="A1128" s="38" t="inlineStr">
        <is>
          <t>FINS_PR_1128_v1</t>
        </is>
      </c>
      <c r="B1128" s="39" t="inlineStr">
        <is>
          <t>Kindly describe the frequency if 'Other'</t>
        </is>
      </c>
      <c r="C1128" s="39" t="inlineStr">
        <is>
          <t>Kindly describe the frequency if 'Other'</t>
        </is>
      </c>
      <c r="D1128" s="39" t="inlineStr">
        <is>
          <t>Reconcilliations</t>
        </is>
      </c>
      <c r="E1128" s="39" t="inlineStr">
        <is>
          <t>Prudential</t>
        </is>
      </c>
      <c r="F1128" s="39" t="b">
        <v>0</v>
      </c>
      <c r="G1128" s="39" t="inlineStr">
        <is>
          <t>FINS_PR_1127 = "Other"</t>
        </is>
      </c>
      <c r="H1128" s="39" t="inlineStr">
        <is>
          <t>“Kindly indicate the frequency of reconciliations” (FINS_PR_1127) is “Other”</t>
        </is>
      </c>
      <c r="I1128" s="39" t="inlineStr">
        <is>
          <t>Conditional</t>
        </is>
      </c>
      <c r="J1128" s="39" t="inlineStr">
        <is>
          <t>string</t>
        </is>
      </c>
      <c r="K1128" s="39" t="inlineStr"/>
      <c r="L1128" s="39" t="inlineStr"/>
      <c r="M1128" s="39" t="inlineStr"/>
      <c r="N1128" s="39" t="inlineStr">
        <is>
          <t>Other ABC XYZ</t>
        </is>
      </c>
      <c r="O1128" s="39" t="inlineStr"/>
      <c r="P1128" s="39" t="inlineStr"/>
      <c r="Q1128" s="39" t="inlineStr"/>
      <c r="R1128" s="39" t="inlineStr"/>
      <c r="S1128" s="39" t="inlineStr"/>
      <c r="T1128" s="39" t="inlineStr"/>
      <c r="U1128" s="39" t="inlineStr"/>
    </row>
    <row r="1129">
      <c r="A1129" s="26" t="inlineStr">
        <is>
          <t>FINS_PR_1129_v1</t>
        </is>
      </c>
      <c r="B1129" s="40" t="inlineStr">
        <is>
          <t>Kindly provide a brief description of the reconciliation process</t>
        </is>
      </c>
      <c r="C1129" s="40" t="inlineStr">
        <is>
          <t>Kindly provide a brief description of the reconciliation process</t>
        </is>
      </c>
      <c r="D1129" s="40" t="inlineStr">
        <is>
          <t>Reconcilliations</t>
        </is>
      </c>
      <c r="E1129" s="40" t="inlineStr">
        <is>
          <t>Prudential</t>
        </is>
      </c>
      <c r="F1129" s="40" t="b">
        <v>0</v>
      </c>
      <c r="G1129" s="40" t="inlineStr">
        <is>
          <t>FINS_PR_1127 = "Other"</t>
        </is>
      </c>
      <c r="H1129" s="40" t="inlineStr">
        <is>
          <t>“Kindly indicate the frequency of reconciliations” (FINS_PR_1127) is “Other”</t>
        </is>
      </c>
      <c r="I1129" s="40" t="inlineStr">
        <is>
          <t>Conditional</t>
        </is>
      </c>
      <c r="J1129" s="40" t="inlineStr">
        <is>
          <t>string</t>
        </is>
      </c>
      <c r="K1129" s="40" t="inlineStr"/>
      <c r="L1129" s="40" t="inlineStr"/>
      <c r="M1129" s="40" t="inlineStr"/>
      <c r="N1129" s="40" t="inlineStr">
        <is>
          <t>Description of the recon process</t>
        </is>
      </c>
      <c r="O1129" s="40" t="inlineStr"/>
      <c r="P1129" s="40" t="inlineStr"/>
      <c r="Q1129" s="40" t="inlineStr"/>
      <c r="R1129" s="40" t="inlineStr"/>
      <c r="S1129" s="40" t="inlineStr"/>
      <c r="T1129" s="40" t="inlineStr"/>
      <c r="U1129" s="40" t="inlineStr"/>
    </row>
    <row r="1130">
      <c r="A1130" s="38" t="inlineStr">
        <is>
          <t>FINS_PR_1130_v1</t>
        </is>
      </c>
      <c r="B1130" s="39" t="inlineStr">
        <is>
          <t>Indicate the number of products/services offered to Clients</t>
        </is>
      </c>
      <c r="C1130" s="39" t="inlineStr">
        <is>
          <t>Indicate the number of products/services offered to Clients</t>
        </is>
      </c>
      <c r="D1130" s="39" t="inlineStr">
        <is>
          <t>Financial Institutions Products</t>
        </is>
      </c>
      <c r="E1130" s="39" t="inlineStr">
        <is>
          <t>Prudential</t>
        </is>
      </c>
      <c r="F1130" s="39" t="b">
        <v>0</v>
      </c>
      <c r="G1130" s="39" t="inlineStr">
        <is>
          <t>FINS_GI_11 &lt;&gt; "Yes"</t>
        </is>
      </c>
      <c r="H1130" s="39" t="inlineStr">
        <is>
          <t>“Pure Account Information Service Provider” (FINS_GI_11) is not “Yes”</t>
        </is>
      </c>
      <c r="I1130" s="39" t="inlineStr">
        <is>
          <t>Conditional</t>
        </is>
      </c>
      <c r="J1130" s="39" t="inlineStr">
        <is>
          <t>integer</t>
        </is>
      </c>
      <c r="K1130" s="39" t="inlineStr"/>
      <c r="L1130" s="39" t="inlineStr"/>
      <c r="M1130" s="39" t="inlineStr"/>
      <c r="N1130" s="39" t="inlineStr">
        <is>
          <t>7</t>
        </is>
      </c>
      <c r="O1130" s="39" t="inlineStr">
        <is>
          <t>0</t>
        </is>
      </c>
      <c r="P1130" s="39" t="inlineStr"/>
      <c r="Q1130" s="39" t="inlineStr"/>
      <c r="R1130" s="39" t="inlineStr"/>
      <c r="S1130" s="39" t="inlineStr"/>
      <c r="T1130" s="39" t="inlineStr"/>
      <c r="U1130" s="39" t="inlineStr"/>
    </row>
    <row r="1131">
      <c r="A1131" s="26" t="inlineStr">
        <is>
          <t>FINS_PR_1131_v1</t>
        </is>
      </c>
      <c r="B1131" s="40" t="inlineStr">
        <is>
          <t>Product or Service Name</t>
        </is>
      </c>
      <c r="C1131" s="40" t="inlineStr">
        <is>
          <t>Enter Product or Service Name.
 Name of the Product or Service as it is known (or appears) to the Client.
This question is part of the section: List of Products and Services</t>
        </is>
      </c>
      <c r="D1131" s="40" t="inlineStr">
        <is>
          <t>Financial Institutions Products</t>
        </is>
      </c>
      <c r="E1131" s="40" t="inlineStr">
        <is>
          <t>Prudential</t>
        </is>
      </c>
      <c r="F1131" s="40" t="b">
        <v>0</v>
      </c>
      <c r="G1131" s="40" t="inlineStr">
        <is>
          <t>FINS_PR_1130 &gt;=1</t>
        </is>
      </c>
      <c r="H1131" s="40" t="inlineStr">
        <is>
          <t>“Indicate the number of products/services offered to Clients” (FINS_PR_1130) is at least “1”</t>
        </is>
      </c>
      <c r="I1131" s="40" t="inlineStr">
        <is>
          <t>Conditional</t>
        </is>
      </c>
      <c r="J1131" s="40" t="inlineStr">
        <is>
          <t>array</t>
        </is>
      </c>
      <c r="K1131" s="40" t="inlineStr">
        <is>
          <t>string</t>
        </is>
      </c>
      <c r="L1131" s="40" t="inlineStr"/>
      <c r="M1131" s="40" t="inlineStr"/>
      <c r="N1131" s="40" t="inlineStr">
        <is>
          <t>Product</t>
        </is>
      </c>
      <c r="O1131" s="40" t="inlineStr"/>
      <c r="P1131" s="40" t="inlineStr"/>
      <c r="Q1131" s="40" t="inlineStr"/>
      <c r="R1131" s="40" t="inlineStr"/>
      <c r="S1131" s="40" t="inlineStr">
        <is>
          <t>0</t>
        </is>
      </c>
      <c r="T1131" s="40" t="inlineStr"/>
      <c r="U1131" s="40" t="inlineStr"/>
    </row>
    <row r="1132">
      <c r="A1132" s="38" t="inlineStr">
        <is>
          <t>FINS_PR_1132_v1</t>
        </is>
      </c>
      <c r="B1132" s="39" t="inlineStr">
        <is>
          <t>Product or Service Description</t>
        </is>
      </c>
      <c r="C1132" s="39" t="inlineStr">
        <is>
          <t>Enter Product or Service Description.
 Provide a Brief Description of the Product or Service.
This question is part of the section: List of Products and Services</t>
        </is>
      </c>
      <c r="D1132" s="39" t="inlineStr">
        <is>
          <t>Financial Institutions Products</t>
        </is>
      </c>
      <c r="E1132" s="39" t="inlineStr">
        <is>
          <t>Prudential</t>
        </is>
      </c>
      <c r="F1132" s="39" t="b">
        <v>0</v>
      </c>
      <c r="G1132" s="39" t="inlineStr">
        <is>
          <t>FINS_PR_1130 &gt;=1</t>
        </is>
      </c>
      <c r="H1132" s="39" t="inlineStr">
        <is>
          <t>“Indicate the number of products/services offered to Clients” (FINS_PR_1130) is at least “1”</t>
        </is>
      </c>
      <c r="I1132" s="39" t="inlineStr">
        <is>
          <t>Conditional</t>
        </is>
      </c>
      <c r="J1132" s="39" t="inlineStr">
        <is>
          <t>array</t>
        </is>
      </c>
      <c r="K1132" s="39" t="inlineStr">
        <is>
          <t>string</t>
        </is>
      </c>
      <c r="L1132" s="39" t="inlineStr"/>
      <c r="M1132" s="39" t="inlineStr"/>
      <c r="N1132" s="39" t="inlineStr">
        <is>
          <t>Product Description</t>
        </is>
      </c>
      <c r="O1132" s="39" t="inlineStr"/>
      <c r="P1132" s="39" t="inlineStr"/>
      <c r="Q1132" s="39" t="inlineStr"/>
      <c r="R1132" s="39" t="inlineStr"/>
      <c r="S1132" s="39" t="inlineStr">
        <is>
          <t>0</t>
        </is>
      </c>
      <c r="T1132" s="39" t="inlineStr"/>
      <c r="U1132" s="39" t="inlineStr"/>
    </row>
    <row r="1133">
      <c r="A1133" s="26" t="inlineStr">
        <is>
          <t>FINS_PR_1133_v1</t>
        </is>
      </c>
      <c r="B1133" s="40" t="inlineStr">
        <is>
          <t>Product or Service 1</t>
        </is>
      </c>
      <c r="C1133" s="40" t="inlineStr">
        <is>
          <t>Select 'Loans (Personal, Home, Business etc.), Factoring (with or without recourse), Financial Leases, Direct Debits, Credit Transfers, Credit Cards, Revolving Cards, Debit Cards, Prepaid Cards, Money Remittance , Acquiring , Payment Initiation Service, Account Information Service, Foreign Exchange Service, Money Brokering Service, Hardware Based Electronic Money Product, Software Based Electronic Money Product , Other' from the allowed options in the guidance.</t>
        </is>
      </c>
      <c r="D1133" s="40" t="inlineStr">
        <is>
          <t>Financial Institutions Products</t>
        </is>
      </c>
      <c r="E1133" s="40" t="inlineStr">
        <is>
          <t>Prudential</t>
        </is>
      </c>
      <c r="F1133" s="40" t="b">
        <v>0</v>
      </c>
      <c r="G1133" s="40" t="inlineStr">
        <is>
          <t>FINS_PR_1130 &gt;=1</t>
        </is>
      </c>
      <c r="H1133" s="40" t="inlineStr">
        <is>
          <t>“Indicate the number of products/services offered to Clients” (FINS_PR_1130) is at least “1”</t>
        </is>
      </c>
      <c r="I1133" s="40" t="inlineStr">
        <is>
          <t>Conditional</t>
        </is>
      </c>
      <c r="J1133" s="40" t="inlineStr">
        <is>
          <t>array</t>
        </is>
      </c>
      <c r="K1133" s="40" t="inlineStr">
        <is>
          <t>string</t>
        </is>
      </c>
      <c r="L1133" s="40" t="inlineStr">
        <is>
          <t>enum-list</t>
        </is>
      </c>
      <c r="M1133" s="40" t="inlineStr">
        <is>
          <t>Loans (Personal, Home, Business etc.) | Factoring (with or without recourse) | Financial Leases | Direct Debits | Credit Transfers | Credit Cards | Revolving Cards | Debit Cards | Prepaid Cards | Money Remittance | Acquiring | Payment Initiation Service | Account Information Service | Foreign Exchange Service | Money Brokering Service | Hardware Based Electronic Money Product | Software Based Electronic Money Product | Other</t>
        </is>
      </c>
      <c r="N1133" s="40" t="inlineStr"/>
      <c r="O1133" s="40" t="inlineStr"/>
      <c r="P1133" s="40" t="inlineStr"/>
      <c r="Q1133" s="40" t="inlineStr">
        <is>
          <t>1</t>
        </is>
      </c>
      <c r="R1133" s="40" t="inlineStr">
        <is>
          <t>5</t>
        </is>
      </c>
      <c r="S1133" s="40" t="inlineStr"/>
      <c r="T1133" s="40" t="inlineStr"/>
      <c r="U1133" s="40" t="b">
        <v>0</v>
      </c>
    </row>
    <row r="1134">
      <c r="A1134" s="38" t="inlineStr">
        <is>
          <t>FINS_PR_1134_v1</t>
        </is>
      </c>
      <c r="B1134" s="39" t="inlineStr">
        <is>
          <t>Product or Service 2</t>
        </is>
      </c>
      <c r="C1134" s="39" t="inlineStr">
        <is>
          <t>Select 'Loans (Personal, Home, Business etc.), Factoring (with or without recourse), Financial Leases, Direct Debits, Credit Transfers, Credit Cards, Revolving Cards, Debit Cards, Prepaid Cards, Money Remittance , Acquiring , Payment Initiation Service, Account Information Service, Foreign Exchange Service, Money Brokering Service, Hardware Based Electronic Money Product, Software Based Electronic Money Product , Other' from the allowed options in the guidance.</t>
        </is>
      </c>
      <c r="D1134" s="39" t="inlineStr">
        <is>
          <t>Financial Institutions Products</t>
        </is>
      </c>
      <c r="E1134" s="39" t="inlineStr">
        <is>
          <t>Prudential</t>
        </is>
      </c>
      <c r="F1134" s="39" t="b">
        <v>0</v>
      </c>
      <c r="G1134" s="39" t="inlineStr"/>
      <c r="H1134" s="39" t="inlineStr">
        <is>
          <t>Always applicable</t>
        </is>
      </c>
      <c r="I1134" s="39" t="inlineStr">
        <is>
          <t>Optional</t>
        </is>
      </c>
      <c r="J1134" s="39" t="inlineStr">
        <is>
          <t>array</t>
        </is>
      </c>
      <c r="K1134" s="39" t="inlineStr">
        <is>
          <t>string</t>
        </is>
      </c>
      <c r="L1134" s="39" t="inlineStr">
        <is>
          <t>enum-list</t>
        </is>
      </c>
      <c r="M1134" s="39" t="inlineStr">
        <is>
          <t>Loans (Personal, Home, Business etc.) | Factoring (with or without recourse) | Financial Leases | Direct Debits | Credit Transfers | Credit Cards | Revolving Cards | Debit Cards | Prepaid Cards | Money Remittance | Acquiring | Payment Initiation Service | Account Information Service | Foreign Exchange Service | Money Brokering Service | Hardware Based Electronic Money Product | Software Based Electronic Money Product | Other</t>
        </is>
      </c>
      <c r="N1134" s="39" t="inlineStr"/>
      <c r="O1134" s="39" t="inlineStr"/>
      <c r="P1134" s="39" t="inlineStr"/>
      <c r="Q1134" s="39" t="inlineStr">
        <is>
          <t>1</t>
        </is>
      </c>
      <c r="R1134" s="39" t="inlineStr">
        <is>
          <t>5</t>
        </is>
      </c>
      <c r="S1134" s="39" t="inlineStr"/>
      <c r="T1134" s="39" t="inlineStr"/>
      <c r="U1134" s="39" t="b">
        <v>0</v>
      </c>
    </row>
    <row r="1135">
      <c r="A1135" s="26" t="inlineStr">
        <is>
          <t>FINS_PR_1135_v1</t>
        </is>
      </c>
      <c r="B1135" s="40" t="inlineStr">
        <is>
          <t>Product or Service 3</t>
        </is>
      </c>
      <c r="C1135" s="40" t="inlineStr">
        <is>
          <t>Select 'Loans (Personal, Home, Business etc.), Factoring (with or without recourse), Financial Leases, Direct Debits, Credit Transfers, Credit Cards, Revolving Cards, Debit Cards, Prepaid Cards, Money Remittance , Acquiring , Payment Initiation Service, Account Information Service, Foreign Exchange Service, Money Brokering Service, Hardware Based Electronic Money Product, Software Based Electronic Money Product , Other' from the allowed options in the guidance.</t>
        </is>
      </c>
      <c r="D1135" s="40" t="inlineStr">
        <is>
          <t>Financial Institutions Products</t>
        </is>
      </c>
      <c r="E1135" s="40" t="inlineStr">
        <is>
          <t>Prudential</t>
        </is>
      </c>
      <c r="F1135" s="40" t="b">
        <v>0</v>
      </c>
      <c r="G1135" s="40" t="inlineStr"/>
      <c r="H1135" s="40" t="inlineStr">
        <is>
          <t>Always applicable</t>
        </is>
      </c>
      <c r="I1135" s="40" t="inlineStr">
        <is>
          <t>Optional</t>
        </is>
      </c>
      <c r="J1135" s="40" t="inlineStr">
        <is>
          <t>array</t>
        </is>
      </c>
      <c r="K1135" s="40" t="inlineStr">
        <is>
          <t>string</t>
        </is>
      </c>
      <c r="L1135" s="40" t="inlineStr">
        <is>
          <t>enum-list</t>
        </is>
      </c>
      <c r="M1135" s="40" t="inlineStr">
        <is>
          <t>Loans (Personal, Home, Business etc.) | Factoring (with or without recourse) | Financial Leases | Direct Debits | Credit Transfers | Credit Cards | Revolving Cards | Debit Cards | Prepaid Cards | Money Remittance | Acquiring | Payment Initiation Service | Account Information Service | Foreign Exchange Service | Money Brokering Service | Hardware Based Electronic Money Product | Software Based Electronic Money Product | Other</t>
        </is>
      </c>
      <c r="N1135" s="40" t="inlineStr"/>
      <c r="O1135" s="40" t="inlineStr"/>
      <c r="P1135" s="40" t="inlineStr"/>
      <c r="Q1135" s="40" t="inlineStr">
        <is>
          <t>1</t>
        </is>
      </c>
      <c r="R1135" s="40" t="inlineStr">
        <is>
          <t>5</t>
        </is>
      </c>
      <c r="S1135" s="40" t="inlineStr"/>
      <c r="T1135" s="40" t="inlineStr"/>
      <c r="U1135" s="40" t="b">
        <v>0</v>
      </c>
    </row>
    <row r="1136">
      <c r="A1136" s="38" t="inlineStr">
        <is>
          <t>FINS_PR_1136_v1</t>
        </is>
      </c>
      <c r="B1136" s="39" t="inlineStr">
        <is>
          <t>Product or Service 4</t>
        </is>
      </c>
      <c r="C1136" s="39" t="inlineStr">
        <is>
          <t>Select 'Loans (Personal, Home, Business etc.), Factoring (with or without recourse), Financial Leases, Direct Debits, Credit Transfers, Credit Cards, Revolving Cards, Debit Cards, Prepaid Cards, Money Remittance , Acquiring , Payment Initiation Service, Account Information Service, Foreign Exchange Service, Money Brokering Service, Hardware Based Electronic Money Product, Software Based Electronic Money Product , Other' from the allowed options in the guidance.</t>
        </is>
      </c>
      <c r="D1136" s="39" t="inlineStr">
        <is>
          <t>Financial Institutions Products</t>
        </is>
      </c>
      <c r="E1136" s="39" t="inlineStr">
        <is>
          <t>Prudential</t>
        </is>
      </c>
      <c r="F1136" s="39" t="b">
        <v>0</v>
      </c>
      <c r="G1136" s="39" t="inlineStr"/>
      <c r="H1136" s="39" t="inlineStr">
        <is>
          <t>Always applicable</t>
        </is>
      </c>
      <c r="I1136" s="39" t="inlineStr">
        <is>
          <t>Optional</t>
        </is>
      </c>
      <c r="J1136" s="39" t="inlineStr">
        <is>
          <t>array</t>
        </is>
      </c>
      <c r="K1136" s="39" t="inlineStr">
        <is>
          <t>string</t>
        </is>
      </c>
      <c r="L1136" s="39" t="inlineStr">
        <is>
          <t>enum-list</t>
        </is>
      </c>
      <c r="M1136" s="39" t="inlineStr">
        <is>
          <t>Loans (Personal, Home, Business etc.) | Factoring (with or without recourse) | Financial Leases | Direct Debits | Credit Transfers | Credit Cards | Revolving Cards | Debit Cards | Prepaid Cards | Money Remittance | Acquiring | Payment Initiation Service | Account Information Service | Foreign Exchange Service | Money Brokering Service | Hardware Based Electronic Money Product | Software Based Electronic Money Product | Other</t>
        </is>
      </c>
      <c r="N1136" s="39" t="inlineStr"/>
      <c r="O1136" s="39" t="inlineStr"/>
      <c r="P1136" s="39" t="inlineStr"/>
      <c r="Q1136" s="39" t="inlineStr">
        <is>
          <t>1</t>
        </is>
      </c>
      <c r="R1136" s="39" t="inlineStr">
        <is>
          <t>5</t>
        </is>
      </c>
      <c r="S1136" s="39" t="inlineStr"/>
      <c r="T1136" s="39" t="inlineStr"/>
      <c r="U1136" s="39" t="b">
        <v>0</v>
      </c>
    </row>
    <row r="1137">
      <c r="A1137" s="26" t="inlineStr">
        <is>
          <t>FINS_PR_1137_v1</t>
        </is>
      </c>
      <c r="B1137" s="40" t="inlineStr">
        <is>
          <t>Product or Service 5</t>
        </is>
      </c>
      <c r="C1137" s="40" t="inlineStr">
        <is>
          <t>Select 'Loans (Personal, Home, Business etc.), Factoring (with or without recourse), Financial Leases, Direct Debits, Credit Transfers, Credit Cards, Revolving Cards, Debit Cards, Prepaid Cards, Money Remittance , Acquiring , Payment Initiation Service, Account Information Service, Foreign Exchange Service, Money Brokering Service, Hardware Based Electronic Money Product, Software Based Electronic Money Product , Other' from the allowed options in the guidance.</t>
        </is>
      </c>
      <c r="D1137" s="40" t="inlineStr">
        <is>
          <t>Financial Institutions Products</t>
        </is>
      </c>
      <c r="E1137" s="40" t="inlineStr">
        <is>
          <t>Prudential</t>
        </is>
      </c>
      <c r="F1137" s="40" t="b">
        <v>0</v>
      </c>
      <c r="G1137" s="40" t="inlineStr"/>
      <c r="H1137" s="40" t="inlineStr">
        <is>
          <t>Always applicable</t>
        </is>
      </c>
      <c r="I1137" s="40" t="inlineStr">
        <is>
          <t>Optional</t>
        </is>
      </c>
      <c r="J1137" s="40" t="inlineStr">
        <is>
          <t>array</t>
        </is>
      </c>
      <c r="K1137" s="40" t="inlineStr">
        <is>
          <t>string</t>
        </is>
      </c>
      <c r="L1137" s="40" t="inlineStr">
        <is>
          <t>enum-list</t>
        </is>
      </c>
      <c r="M1137" s="40" t="inlineStr">
        <is>
          <t>Loans (Personal, Home, Business etc.) | Factoring (with or without recourse) | Financial Leases | Direct Debits | Credit Transfers | Credit Cards | Revolving Cards | Debit Cards | Prepaid Cards | Money Remittance | Acquiring | Payment Initiation Service | Account Information Service | Foreign Exchange Service | Money Brokering Service | Hardware Based Electronic Money Product | Software Based Electronic Money Product | Other</t>
        </is>
      </c>
      <c r="N1137" s="40" t="inlineStr"/>
      <c r="O1137" s="40" t="inlineStr"/>
      <c r="P1137" s="40" t="inlineStr"/>
      <c r="Q1137" s="40" t="inlineStr">
        <is>
          <t>1</t>
        </is>
      </c>
      <c r="R1137" s="40" t="inlineStr">
        <is>
          <t>5</t>
        </is>
      </c>
      <c r="S1137" s="40" t="inlineStr"/>
      <c r="T1137" s="40" t="inlineStr"/>
      <c r="U1137" s="40" t="b">
        <v>0</v>
      </c>
    </row>
    <row r="1138">
      <c r="A1138" s="38" t="inlineStr">
        <is>
          <t>FINS_PR_1138_v1</t>
        </is>
      </c>
      <c r="B1138" s="39" t="inlineStr">
        <is>
          <t>Specify If "Other"</t>
        </is>
      </c>
      <c r="C1138" s="39" t="inlineStr">
        <is>
          <t>If "Other" was selected in Product or Service , kindly specify the Type of Product or Service, otherwise leave this blank
  kindly specify the Type of Product or Service, otherwise leave this blank.
This question is part of the section: List of Products and Services</t>
        </is>
      </c>
      <c r="D1138" s="39" t="inlineStr">
        <is>
          <t>Financial Institutions Products</t>
        </is>
      </c>
      <c r="E1138" s="39" t="inlineStr">
        <is>
          <t>Prudential</t>
        </is>
      </c>
      <c r="F1138" s="39" t="b">
        <v>0</v>
      </c>
      <c r="G1138" s="39" t="inlineStr">
        <is>
          <t>OR(FINS_PR_1133="Other",FINS_PR_1134="Other",FINS_PR_1135="Other",FINS_PR_1136="Other",FINS_PR_1137="Other")</t>
        </is>
      </c>
      <c r="H1138" s="39" t="inlineStr">
        <is>
          <t>At least one of these conditions must be met: “Product or Service 1” (FINS_PR_1133) is “Other”; or “Product or Service 2” (FINS_PR_1134) is “Other”; or “Product or Service 3” (FINS_PR_1135) is “Other”; or “Product or Service 4” (FINS_PR_1136) is “Other”; or “Product or Service 5” (FINS_PR_1137) is “Other”</t>
        </is>
      </c>
      <c r="I1138" s="39" t="inlineStr">
        <is>
          <t>Conditional</t>
        </is>
      </c>
      <c r="J1138" s="39" t="inlineStr">
        <is>
          <t>array</t>
        </is>
      </c>
      <c r="K1138" s="39" t="inlineStr">
        <is>
          <t>string</t>
        </is>
      </c>
      <c r="L1138" s="39" t="inlineStr"/>
      <c r="M1138" s="39" t="inlineStr"/>
      <c r="N1138" s="39" t="inlineStr"/>
      <c r="O1138" s="39" t="inlineStr"/>
      <c r="P1138" s="39" t="inlineStr"/>
      <c r="Q1138" s="39" t="inlineStr">
        <is>
          <t>1</t>
        </is>
      </c>
      <c r="R1138" s="39" t="inlineStr">
        <is>
          <t>5</t>
        </is>
      </c>
      <c r="S1138" s="39" t="inlineStr"/>
      <c r="T1138" s="39" t="inlineStr"/>
      <c r="U1138" s="39" t="inlineStr"/>
    </row>
    <row r="1139">
      <c r="A1139" s="26" t="inlineStr">
        <is>
          <t>FINS_PR_1139_v1</t>
        </is>
      </c>
      <c r="B1139" s="40" t="inlineStr">
        <is>
          <t>Type of Client</t>
        </is>
      </c>
      <c r="C1139" s="40" t="inlineStr">
        <is>
          <t>Select 'B2B', 'B2C', 'Microenterprises', 'B2B + B2C', 'B2B + Microenterprises', 'B2C + Microenterprises', 'B2B + B2C + Microenterprises' from the allowed options in the guidance.
 Select the Type of Client to whom the Product or Service is Offered.
This question is part of the section: List of Products and Services</t>
        </is>
      </c>
      <c r="D1139" s="40" t="inlineStr">
        <is>
          <t>Financial Institutions Products</t>
        </is>
      </c>
      <c r="E1139" s="40" t="inlineStr">
        <is>
          <t>Prudential</t>
        </is>
      </c>
      <c r="F1139" s="40" t="b">
        <v>0</v>
      </c>
      <c r="G1139" s="40" t="inlineStr">
        <is>
          <t>FINS_PR_1130 &gt;=1</t>
        </is>
      </c>
      <c r="H1139" s="40" t="inlineStr">
        <is>
          <t>“Indicate the number of products/services offered to Clients” (FINS_PR_1130) is at least “1”</t>
        </is>
      </c>
      <c r="I1139" s="40" t="inlineStr">
        <is>
          <t>Conditional</t>
        </is>
      </c>
      <c r="J1139" s="40" t="inlineStr">
        <is>
          <t>array</t>
        </is>
      </c>
      <c r="K1139" s="40" t="inlineStr">
        <is>
          <t>string</t>
        </is>
      </c>
      <c r="L1139" s="40" t="inlineStr">
        <is>
          <t>enum-list</t>
        </is>
      </c>
      <c r="M1139" s="40" t="inlineStr">
        <is>
          <t>B2B | B2C | Microenterprises | B2B + B2C | B2B + Microenterprises | B2C + Microenterprises | 'B2B + B2C + Microenterprises</t>
        </is>
      </c>
      <c r="N1139" s="40" t="inlineStr">
        <is>
          <t>B2B</t>
        </is>
      </c>
      <c r="O1139" s="40" t="inlineStr"/>
      <c r="P1139" s="40" t="inlineStr"/>
      <c r="Q1139" s="40" t="inlineStr"/>
      <c r="R1139" s="40" t="inlineStr"/>
      <c r="S1139" s="40" t="inlineStr"/>
      <c r="T1139" s="40" t="inlineStr"/>
      <c r="U1139" s="40" t="inlineStr"/>
    </row>
    <row r="1140">
      <c r="A1140" s="38" t="inlineStr">
        <is>
          <t>FINS_PR_1141_v1</t>
        </is>
      </c>
      <c r="B1140" s="39" t="inlineStr">
        <is>
          <t># of B2B Clients</t>
        </is>
      </c>
      <c r="C1140" s="39" t="inlineStr">
        <is>
          <t>Enter # of B2B Clients.
 Provide the number of Business to Business Clients.
This question is part of the section: List of Products and Services</t>
        </is>
      </c>
      <c r="D1140" s="39" t="inlineStr">
        <is>
          <t>Financial Institutions Products</t>
        </is>
      </c>
      <c r="E1140" s="39" t="inlineStr">
        <is>
          <t>Prudential</t>
        </is>
      </c>
      <c r="F1140" s="39" t="b">
        <v>0</v>
      </c>
      <c r="G1140" s="39" t="inlineStr">
        <is>
          <t>FINS_PR_1130 &gt;=1</t>
        </is>
      </c>
      <c r="H1140" s="39" t="inlineStr">
        <is>
          <t>“Indicate the number of products/services offered to Clients” (FINS_PR_1130) is at least “1”</t>
        </is>
      </c>
      <c r="I1140" s="39" t="inlineStr">
        <is>
          <t>Conditional</t>
        </is>
      </c>
      <c r="J1140" s="39" t="inlineStr">
        <is>
          <t>array</t>
        </is>
      </c>
      <c r="K1140" s="39" t="inlineStr">
        <is>
          <t>integer</t>
        </is>
      </c>
      <c r="L1140" s="39" t="inlineStr"/>
      <c r="M1140" s="39" t="inlineStr"/>
      <c r="N1140" s="39" t="inlineStr">
        <is>
          <t>641</t>
        </is>
      </c>
      <c r="O1140" s="39" t="inlineStr">
        <is>
          <t>0</t>
        </is>
      </c>
      <c r="P1140" s="39" t="inlineStr"/>
      <c r="Q1140" s="39" t="inlineStr"/>
      <c r="R1140" s="39" t="inlineStr"/>
      <c r="S1140" s="39" t="inlineStr"/>
      <c r="T1140" s="39" t="inlineStr"/>
      <c r="U1140" s="39" t="inlineStr"/>
    </row>
    <row r="1141">
      <c r="A1141" s="26" t="inlineStr">
        <is>
          <t>FINS_PR_1142_v1</t>
        </is>
      </c>
      <c r="B1141" s="40" t="inlineStr">
        <is>
          <t># of B2C Clients</t>
        </is>
      </c>
      <c r="C1141" s="40" t="inlineStr">
        <is>
          <t>Enter # of B2C Clients.
 Provide the number of Business to Customer Clients.
This question is part of the section: List of Products and Services</t>
        </is>
      </c>
      <c r="D1141" s="40" t="inlineStr">
        <is>
          <t>Financial Institutions Products</t>
        </is>
      </c>
      <c r="E1141" s="40" t="inlineStr">
        <is>
          <t>Prudential</t>
        </is>
      </c>
      <c r="F1141" s="40" t="b">
        <v>0</v>
      </c>
      <c r="G1141" s="40" t="inlineStr">
        <is>
          <t>FINS_PR_1130 &gt;=1</t>
        </is>
      </c>
      <c r="H1141" s="40" t="inlineStr">
        <is>
          <t>“Indicate the number of products/services offered to Clients” (FINS_PR_1130) is at least “1”</t>
        </is>
      </c>
      <c r="I1141" s="40" t="inlineStr">
        <is>
          <t>Conditional</t>
        </is>
      </c>
      <c r="J1141" s="40" t="inlineStr">
        <is>
          <t>array</t>
        </is>
      </c>
      <c r="K1141" s="40" t="inlineStr">
        <is>
          <t>integer</t>
        </is>
      </c>
      <c r="L1141" s="40" t="inlineStr"/>
      <c r="M1141" s="40" t="inlineStr"/>
      <c r="N1141" s="40" t="inlineStr">
        <is>
          <t>642</t>
        </is>
      </c>
      <c r="O1141" s="40" t="inlineStr">
        <is>
          <t>0</t>
        </is>
      </c>
      <c r="P1141" s="40" t="inlineStr"/>
      <c r="Q1141" s="40" t="inlineStr"/>
      <c r="R1141" s="40" t="inlineStr"/>
      <c r="S1141" s="40" t="inlineStr"/>
      <c r="T1141" s="40" t="inlineStr"/>
      <c r="U1141" s="40" t="inlineStr"/>
    </row>
    <row r="1142">
      <c r="A1142" s="38" t="inlineStr">
        <is>
          <t>FINS_PR_1143_v1</t>
        </is>
      </c>
      <c r="B1142" s="39" t="inlineStr">
        <is>
          <t># of Microenterprise Clients</t>
        </is>
      </c>
      <c r="C1142" s="39" t="inlineStr">
        <is>
          <t>Enter # of Microenterprise Clients.
 Provide the number of Microenterprise Clients.
This question is part of the section: List of Products and Services</t>
        </is>
      </c>
      <c r="D1142" s="39" t="inlineStr">
        <is>
          <t>Financial Institutions Products</t>
        </is>
      </c>
      <c r="E1142" s="39" t="inlineStr">
        <is>
          <t>Prudential</t>
        </is>
      </c>
      <c r="F1142" s="39" t="b">
        <v>0</v>
      </c>
      <c r="G1142" s="39" t="inlineStr">
        <is>
          <t>FINS_PR_1130 &gt;=1</t>
        </is>
      </c>
      <c r="H1142" s="39" t="inlineStr">
        <is>
          <t>“Indicate the number of products/services offered to Clients” (FINS_PR_1130) is at least “1”</t>
        </is>
      </c>
      <c r="I1142" s="39" t="inlineStr">
        <is>
          <t>Conditional</t>
        </is>
      </c>
      <c r="J1142" s="39" t="inlineStr">
        <is>
          <t>array</t>
        </is>
      </c>
      <c r="K1142" s="39" t="inlineStr">
        <is>
          <t>integer</t>
        </is>
      </c>
      <c r="L1142" s="39" t="inlineStr"/>
      <c r="M1142" s="39" t="inlineStr"/>
      <c r="N1142" s="39" t="inlineStr">
        <is>
          <t>643</t>
        </is>
      </c>
      <c r="O1142" s="39" t="inlineStr">
        <is>
          <t>0</t>
        </is>
      </c>
      <c r="P1142" s="39" t="inlineStr"/>
      <c r="Q1142" s="39" t="inlineStr"/>
      <c r="R1142" s="39" t="inlineStr"/>
      <c r="S1142" s="39" t="inlineStr"/>
      <c r="T1142" s="39" t="inlineStr"/>
      <c r="U1142" s="39" t="inlineStr"/>
    </row>
    <row r="1143">
      <c r="A1143" s="26" t="inlineStr">
        <is>
          <t>FINS_PR_1144_v1</t>
        </is>
      </c>
      <c r="B1143" s="40" t="inlineStr">
        <is>
          <t>Memorandum item: Capital instruments not eligible</t>
        </is>
      </c>
      <c r="C1143" s="40" t="inlineStr">
        <is>
          <t>Memorandum item: Capital instruments not eligible</t>
        </is>
      </c>
      <c r="D1143" s="40" t="inlineStr">
        <is>
          <t>Memorandum and Other Items of Level of Own Funds</t>
        </is>
      </c>
      <c r="E1143" s="40" t="inlineStr">
        <is>
          <t>Prudential</t>
        </is>
      </c>
      <c r="F1143" s="40" t="b">
        <v>0</v>
      </c>
      <c r="G1143" s="40" t="inlineStr">
        <is>
          <t>FINS_GI_11 &lt;&gt; "Yes"</t>
        </is>
      </c>
      <c r="H1143" s="40" t="inlineStr">
        <is>
          <t>“Pure Account Information Service Provider” (FINS_GI_11) is not “Yes”</t>
        </is>
      </c>
      <c r="I1143" s="40" t="inlineStr">
        <is>
          <t>Conditional</t>
        </is>
      </c>
      <c r="J1143" s="40" t="inlineStr">
        <is>
          <t>number</t>
        </is>
      </c>
      <c r="K1143" s="40" t="inlineStr"/>
      <c r="L1143" s="40" t="inlineStr">
        <is>
          <t>currency</t>
        </is>
      </c>
      <c r="M1143" s="40" t="inlineStr"/>
      <c r="N1143" s="40" t="inlineStr">
        <is>
          <t>1000</t>
        </is>
      </c>
      <c r="O1143" s="40" t="inlineStr"/>
      <c r="P1143" s="40" t="inlineStr"/>
      <c r="Q1143" s="40" t="inlineStr"/>
      <c r="R1143" s="40" t="inlineStr"/>
      <c r="S1143" s="40" t="inlineStr"/>
      <c r="T1143" s="40" t="inlineStr"/>
      <c r="U1143" s="40" t="inlineStr"/>
    </row>
    <row r="1144">
      <c r="A1144" s="38" t="inlineStr">
        <is>
          <t>FINS_PR_1145_v1</t>
        </is>
      </c>
      <c r="B1144" s="39" t="inlineStr">
        <is>
          <t>(-) Actual or contingent obligations to purchase own CET1 instruments</t>
        </is>
      </c>
      <c r="C1144" s="39" t="inlineStr">
        <is>
          <t>(-) Actual or contingent obligations to purchase own CET1 instruments</t>
        </is>
      </c>
      <c r="D1144" s="39" t="inlineStr">
        <is>
          <t>Memorandum and Other Items of Level of Own Funds</t>
        </is>
      </c>
      <c r="E1144" s="39" t="inlineStr">
        <is>
          <t>Prudential</t>
        </is>
      </c>
      <c r="F1144" s="39" t="b">
        <v>0</v>
      </c>
      <c r="G1144" s="39" t="inlineStr">
        <is>
          <t>FINS_GI_11 &lt;&gt; "Yes"</t>
        </is>
      </c>
      <c r="H1144" s="39" t="inlineStr">
        <is>
          <t>“Pure Account Information Service Provider” (FINS_GI_11) is not “Yes”</t>
        </is>
      </c>
      <c r="I1144" s="39" t="inlineStr">
        <is>
          <t>Conditional</t>
        </is>
      </c>
      <c r="J1144" s="39" t="inlineStr">
        <is>
          <t>number</t>
        </is>
      </c>
      <c r="K1144" s="39" t="inlineStr"/>
      <c r="L1144" s="39" t="inlineStr">
        <is>
          <t>currency</t>
        </is>
      </c>
      <c r="M1144" s="39" t="inlineStr"/>
      <c r="N1144" s="39" t="inlineStr">
        <is>
          <t>-1000</t>
        </is>
      </c>
      <c r="O1144" s="39" t="inlineStr"/>
      <c r="P1144" s="39" t="inlineStr">
        <is>
          <t>0</t>
        </is>
      </c>
      <c r="Q1144" s="39" t="inlineStr"/>
      <c r="R1144" s="39" t="inlineStr"/>
      <c r="S1144" s="39" t="inlineStr"/>
      <c r="T1144" s="39" t="inlineStr"/>
      <c r="U1144" s="39" t="inlineStr"/>
    </row>
    <row r="1145">
      <c r="A1145" s="26" t="inlineStr">
        <is>
          <t>FINS_PR_1146_v1</t>
        </is>
      </c>
      <c r="B1145" s="40" t="inlineStr">
        <is>
          <t>(-) Increases in equity resulting from securitised assets</t>
        </is>
      </c>
      <c r="C1145" s="40" t="inlineStr">
        <is>
          <t>(-) Increases in equity resulting from securitised assets</t>
        </is>
      </c>
      <c r="D1145" s="40" t="inlineStr">
        <is>
          <t>Memorandum and Other Items of Level of Own Funds</t>
        </is>
      </c>
      <c r="E1145" s="40" t="inlineStr">
        <is>
          <t>Prudential</t>
        </is>
      </c>
      <c r="F1145" s="40" t="b">
        <v>0</v>
      </c>
      <c r="G1145" s="40" t="inlineStr">
        <is>
          <t>FINS_GI_11 &lt;&gt; "Yes"</t>
        </is>
      </c>
      <c r="H1145" s="40" t="inlineStr">
        <is>
          <t>“Pure Account Information Service Provider” (FINS_GI_11) is not “Yes”</t>
        </is>
      </c>
      <c r="I1145" s="40" t="inlineStr">
        <is>
          <t>Conditional</t>
        </is>
      </c>
      <c r="J1145" s="40" t="inlineStr">
        <is>
          <t>number</t>
        </is>
      </c>
      <c r="K1145" s="40" t="inlineStr"/>
      <c r="L1145" s="40" t="inlineStr">
        <is>
          <t>currency</t>
        </is>
      </c>
      <c r="M1145" s="40" t="inlineStr"/>
      <c r="N1145" s="40" t="inlineStr">
        <is>
          <t>-1000</t>
        </is>
      </c>
      <c r="O1145" s="40" t="inlineStr"/>
      <c r="P1145" s="40" t="inlineStr">
        <is>
          <t>0</t>
        </is>
      </c>
      <c r="Q1145" s="40" t="inlineStr"/>
      <c r="R1145" s="40" t="inlineStr"/>
      <c r="S1145" s="40" t="inlineStr"/>
      <c r="T1145" s="40" t="inlineStr"/>
      <c r="U1145" s="40" t="inlineStr"/>
    </row>
    <row r="1146">
      <c r="A1146" s="38" t="inlineStr">
        <is>
          <t>FINS_PR_1147_v1</t>
        </is>
      </c>
      <c r="B1146" s="39" t="inlineStr">
        <is>
          <t>Cash flow hedge reserve</t>
        </is>
      </c>
      <c r="C1146" s="39" t="inlineStr">
        <is>
          <t>Cash flow hedge reserve</t>
        </is>
      </c>
      <c r="D1146" s="39" t="inlineStr">
        <is>
          <t>Memorandum and Other Items of Level of Own Funds</t>
        </is>
      </c>
      <c r="E1146" s="39" t="inlineStr">
        <is>
          <t>Prudential</t>
        </is>
      </c>
      <c r="F1146" s="39" t="b">
        <v>0</v>
      </c>
      <c r="G1146" s="39" t="inlineStr">
        <is>
          <t>FINS_GI_11 &lt;&gt; "Yes"</t>
        </is>
      </c>
      <c r="H1146" s="39" t="inlineStr">
        <is>
          <t>“Pure Account Information Service Provider” (FINS_GI_11) is not “Yes”</t>
        </is>
      </c>
      <c r="I1146" s="39" t="inlineStr">
        <is>
          <t>Conditional</t>
        </is>
      </c>
      <c r="J1146" s="39" t="inlineStr">
        <is>
          <t>number</t>
        </is>
      </c>
      <c r="K1146" s="39" t="inlineStr"/>
      <c r="L1146" s="39" t="inlineStr">
        <is>
          <t>currency</t>
        </is>
      </c>
      <c r="M1146" s="39" t="inlineStr"/>
      <c r="N1146" s="39" t="inlineStr">
        <is>
          <t>1000</t>
        </is>
      </c>
      <c r="O1146" s="39" t="inlineStr">
        <is>
          <t>0</t>
        </is>
      </c>
      <c r="P1146" s="39" t="inlineStr"/>
      <c r="Q1146" s="39" t="inlineStr"/>
      <c r="R1146" s="39" t="inlineStr"/>
      <c r="S1146" s="39" t="inlineStr"/>
      <c r="T1146" s="39" t="inlineStr"/>
      <c r="U1146" s="39" t="inlineStr"/>
    </row>
    <row r="1147">
      <c r="A1147" s="26" t="inlineStr">
        <is>
          <t>FINS_PR_1148_v1</t>
        </is>
      </c>
      <c r="B1147" s="40" t="inlineStr">
        <is>
          <t>Cumulative gains and losses due to changes in own credit risk on fair valued liabilities</t>
        </is>
      </c>
      <c r="C1147" s="40" t="inlineStr">
        <is>
          <t>Cumulative gains and losses due to changes in own credit risk on fair valued liabilities</t>
        </is>
      </c>
      <c r="D1147" s="40" t="inlineStr">
        <is>
          <t>Memorandum and Other Items of Level of Own Funds</t>
        </is>
      </c>
      <c r="E1147" s="40" t="inlineStr">
        <is>
          <t>Prudential</t>
        </is>
      </c>
      <c r="F1147" s="40" t="b">
        <v>0</v>
      </c>
      <c r="G1147" s="40" t="inlineStr">
        <is>
          <t>FINS_GI_11 &lt;&gt; "Yes"</t>
        </is>
      </c>
      <c r="H1147" s="40" t="inlineStr">
        <is>
          <t>“Pure Account Information Service Provider” (FINS_GI_11) is not “Yes”</t>
        </is>
      </c>
      <c r="I1147" s="40" t="inlineStr">
        <is>
          <t>Conditional</t>
        </is>
      </c>
      <c r="J1147" s="40" t="inlineStr">
        <is>
          <t>number</t>
        </is>
      </c>
      <c r="K1147" s="40" t="inlineStr"/>
      <c r="L1147" s="40" t="inlineStr">
        <is>
          <t>currency</t>
        </is>
      </c>
      <c r="M1147" s="40" t="inlineStr"/>
      <c r="N1147" s="40" t="inlineStr">
        <is>
          <t>1000</t>
        </is>
      </c>
      <c r="O1147" s="40" t="inlineStr">
        <is>
          <t>0</t>
        </is>
      </c>
      <c r="P1147" s="40" t="inlineStr"/>
      <c r="Q1147" s="40" t="inlineStr"/>
      <c r="R1147" s="40" t="inlineStr"/>
      <c r="S1147" s="40" t="inlineStr"/>
      <c r="T1147" s="40" t="inlineStr"/>
      <c r="U1147" s="40" t="inlineStr"/>
    </row>
    <row r="1148">
      <c r="A1148" s="38" t="inlineStr">
        <is>
          <t>FINS_PR_1149_v1</t>
        </is>
      </c>
      <c r="B1148" s="39" t="inlineStr">
        <is>
          <t>Fair value gains and losses arising from the institution's own credit risk related to derivative liabilities</t>
        </is>
      </c>
      <c r="C1148" s="39" t="inlineStr">
        <is>
          <t>Fair value gains and losses arising from the institution's own credit risk related to derivative liabilities</t>
        </is>
      </c>
      <c r="D1148" s="39" t="inlineStr">
        <is>
          <t>Memorandum and Other Items of Level of Own Funds</t>
        </is>
      </c>
      <c r="E1148" s="39" t="inlineStr">
        <is>
          <t>Prudential</t>
        </is>
      </c>
      <c r="F1148" s="39" t="b">
        <v>0</v>
      </c>
      <c r="G1148" s="39" t="inlineStr">
        <is>
          <t>FINS_GI_11 &lt;&gt; "Yes"</t>
        </is>
      </c>
      <c r="H1148" s="39" t="inlineStr">
        <is>
          <t>“Pure Account Information Service Provider” (FINS_GI_11) is not “Yes”</t>
        </is>
      </c>
      <c r="I1148" s="39" t="inlineStr">
        <is>
          <t>Conditional</t>
        </is>
      </c>
      <c r="J1148" s="39" t="inlineStr">
        <is>
          <t>number</t>
        </is>
      </c>
      <c r="K1148" s="39" t="inlineStr"/>
      <c r="L1148" s="39" t="inlineStr">
        <is>
          <t>currency</t>
        </is>
      </c>
      <c r="M1148" s="39" t="inlineStr"/>
      <c r="N1148" s="39" t="inlineStr">
        <is>
          <t>1000</t>
        </is>
      </c>
      <c r="O1148" s="39" t="inlineStr">
        <is>
          <t>0</t>
        </is>
      </c>
      <c r="P1148" s="39" t="inlineStr"/>
      <c r="Q1148" s="39" t="inlineStr"/>
      <c r="R1148" s="39" t="inlineStr"/>
      <c r="S1148" s="39" t="inlineStr"/>
      <c r="T1148" s="39" t="inlineStr"/>
      <c r="U1148" s="39" t="inlineStr"/>
    </row>
    <row r="1149">
      <c r="A1149" s="26" t="inlineStr">
        <is>
          <t>FINS_PR_1150_v1</t>
        </is>
      </c>
      <c r="B1149" s="40" t="inlineStr">
        <is>
          <t>(-) Value adjustments due to the requirements for prudent valuation</t>
        </is>
      </c>
      <c r="C1149" s="40" t="inlineStr">
        <is>
          <t>(-) Value adjustments due to the requirements for prudent valuation</t>
        </is>
      </c>
      <c r="D1149" s="40" t="inlineStr">
        <is>
          <t>Memorandum and Other Items of Level of Own Funds</t>
        </is>
      </c>
      <c r="E1149" s="40" t="inlineStr">
        <is>
          <t>Prudential</t>
        </is>
      </c>
      <c r="F1149" s="40" t="b">
        <v>0</v>
      </c>
      <c r="G1149" s="40" t="inlineStr">
        <is>
          <t>FINS_GI_11 &lt;&gt; "Yes"</t>
        </is>
      </c>
      <c r="H1149" s="40" t="inlineStr">
        <is>
          <t>“Pure Account Information Service Provider” (FINS_GI_11) is not “Yes”</t>
        </is>
      </c>
      <c r="I1149" s="40" t="inlineStr">
        <is>
          <t>Conditional</t>
        </is>
      </c>
      <c r="J1149" s="40" t="inlineStr">
        <is>
          <t>number</t>
        </is>
      </c>
      <c r="K1149" s="40" t="inlineStr"/>
      <c r="L1149" s="40" t="inlineStr">
        <is>
          <t>currency</t>
        </is>
      </c>
      <c r="M1149" s="40" t="inlineStr"/>
      <c r="N1149" s="40" t="inlineStr">
        <is>
          <t>-3000</t>
        </is>
      </c>
      <c r="O1149" s="40" t="inlineStr"/>
      <c r="P1149" s="40" t="inlineStr">
        <is>
          <t>0</t>
        </is>
      </c>
      <c r="Q1149" s="40" t="inlineStr"/>
      <c r="R1149" s="40" t="inlineStr"/>
      <c r="S1149" s="40" t="inlineStr"/>
      <c r="T1149" s="40" t="inlineStr"/>
      <c r="U1149" s="40" t="inlineStr"/>
    </row>
    <row r="1150">
      <c r="A1150" s="38" t="inlineStr">
        <is>
          <t>FINS_PR_1151_v1</t>
        </is>
      </c>
      <c r="B1150" s="39" t="inlineStr">
        <is>
          <t>Deferred tax liabilities associated to goodwill</t>
        </is>
      </c>
      <c r="C1150" s="39" t="inlineStr">
        <is>
          <t>Deferred tax liabilities associated to goodwill</t>
        </is>
      </c>
      <c r="D1150" s="39" t="inlineStr">
        <is>
          <t>Memorandum and Other Items of Level of Own Funds</t>
        </is>
      </c>
      <c r="E1150" s="39" t="inlineStr">
        <is>
          <t>Prudential</t>
        </is>
      </c>
      <c r="F1150" s="39" t="b">
        <v>0</v>
      </c>
      <c r="G1150" s="39" t="inlineStr">
        <is>
          <t>FINS_GI_11 &lt;&gt; "Yes"</t>
        </is>
      </c>
      <c r="H1150" s="39" t="inlineStr">
        <is>
          <t>“Pure Account Information Service Provider” (FINS_GI_11) is not “Yes”</t>
        </is>
      </c>
      <c r="I1150" s="39" t="inlineStr">
        <is>
          <t>Conditional</t>
        </is>
      </c>
      <c r="J1150" s="39" t="inlineStr">
        <is>
          <t>number</t>
        </is>
      </c>
      <c r="K1150" s="39" t="inlineStr"/>
      <c r="L1150" s="39" t="inlineStr">
        <is>
          <t>currency</t>
        </is>
      </c>
      <c r="M1150" s="39" t="inlineStr"/>
      <c r="N1150" s="39" t="inlineStr">
        <is>
          <t>1000</t>
        </is>
      </c>
      <c r="O1150" s="39" t="inlineStr">
        <is>
          <t>0</t>
        </is>
      </c>
      <c r="P1150" s="39" t="inlineStr"/>
      <c r="Q1150" s="39" t="inlineStr"/>
      <c r="R1150" s="39" t="inlineStr"/>
      <c r="S1150" s="39" t="inlineStr"/>
      <c r="T1150" s="39" t="inlineStr"/>
      <c r="U1150" s="39" t="inlineStr"/>
    </row>
    <row r="1151">
      <c r="A1151" s="26" t="inlineStr">
        <is>
          <t>FINS_PR_1152_v1</t>
        </is>
      </c>
      <c r="B1151" s="40" t="inlineStr">
        <is>
          <t>Deferred tax liabilities associated to other intangible assets</t>
        </is>
      </c>
      <c r="C1151" s="40" t="inlineStr">
        <is>
          <t>Deferred tax liabilities associated to other intangible assets</t>
        </is>
      </c>
      <c r="D1151" s="40" t="inlineStr">
        <is>
          <t>Memorandum and Other Items of Level of Own Funds</t>
        </is>
      </c>
      <c r="E1151" s="40" t="inlineStr">
        <is>
          <t>Prudential</t>
        </is>
      </c>
      <c r="F1151" s="40" t="b">
        <v>0</v>
      </c>
      <c r="G1151" s="40" t="inlineStr">
        <is>
          <t>FINS_GI_11 &lt;&gt; "Yes"</t>
        </is>
      </c>
      <c r="H1151" s="40" t="inlineStr">
        <is>
          <t>“Pure Account Information Service Provider” (FINS_GI_11) is not “Yes”</t>
        </is>
      </c>
      <c r="I1151" s="40" t="inlineStr">
        <is>
          <t>Conditional</t>
        </is>
      </c>
      <c r="J1151" s="40" t="inlineStr">
        <is>
          <t>number</t>
        </is>
      </c>
      <c r="K1151" s="40" t="inlineStr"/>
      <c r="L1151" s="40" t="inlineStr">
        <is>
          <t>currency</t>
        </is>
      </c>
      <c r="M1151" s="40" t="inlineStr"/>
      <c r="N1151" s="40" t="inlineStr">
        <is>
          <t>1000</t>
        </is>
      </c>
      <c r="O1151" s="40" t="inlineStr">
        <is>
          <t>0</t>
        </is>
      </c>
      <c r="P1151" s="40" t="inlineStr"/>
      <c r="Q1151" s="40" t="inlineStr"/>
      <c r="R1151" s="40" t="inlineStr"/>
      <c r="S1151" s="40" t="inlineStr"/>
      <c r="T1151" s="40" t="inlineStr"/>
      <c r="U1151" s="40" t="inlineStr"/>
    </row>
    <row r="1152">
      <c r="A1152" s="38" t="inlineStr">
        <is>
          <t>FINS_PR_1153_v1</t>
        </is>
      </c>
      <c r="B1152" s="39" t="inlineStr">
        <is>
          <t>(-) Deferred tax assets that rely on future profitability and do not arise from temporary differences net of associated tax liabilities</t>
        </is>
      </c>
      <c r="C1152" s="39" t="inlineStr">
        <is>
          <t>(-) Deferred tax assets that rely on future profitability and do not arise from temporary differences net of associated tax liabilities</t>
        </is>
      </c>
      <c r="D1152" s="39" t="inlineStr">
        <is>
          <t>Memorandum and Other Items of Level of Own Funds</t>
        </is>
      </c>
      <c r="E1152" s="39" t="inlineStr">
        <is>
          <t>Prudential</t>
        </is>
      </c>
      <c r="F1152" s="39" t="b">
        <v>0</v>
      </c>
      <c r="G1152" s="39" t="inlineStr">
        <is>
          <t>FINS_GI_11 &lt;&gt; "Yes"</t>
        </is>
      </c>
      <c r="H1152" s="39" t="inlineStr">
        <is>
          <t>“Pure Account Information Service Provider” (FINS_GI_11) is not “Yes”</t>
        </is>
      </c>
      <c r="I1152" s="39" t="inlineStr">
        <is>
          <t>Conditional</t>
        </is>
      </c>
      <c r="J1152" s="39" t="inlineStr">
        <is>
          <t>number</t>
        </is>
      </c>
      <c r="K1152" s="39" t="inlineStr"/>
      <c r="L1152" s="39" t="inlineStr">
        <is>
          <t>currency</t>
        </is>
      </c>
      <c r="M1152" s="39" t="inlineStr"/>
      <c r="N1152" s="39" t="inlineStr">
        <is>
          <t>-1000</t>
        </is>
      </c>
      <c r="O1152" s="39" t="inlineStr"/>
      <c r="P1152" s="39" t="inlineStr">
        <is>
          <t>0</t>
        </is>
      </c>
      <c r="Q1152" s="39" t="inlineStr"/>
      <c r="R1152" s="39" t="inlineStr"/>
      <c r="S1152" s="39" t="inlineStr"/>
      <c r="T1152" s="39" t="inlineStr"/>
      <c r="U1152" s="39" t="inlineStr"/>
    </row>
    <row r="1153">
      <c r="A1153" s="26" t="inlineStr">
        <is>
          <t>FINS_PR_1154_v1</t>
        </is>
      </c>
      <c r="B1153" s="40" t="inlineStr">
        <is>
          <t>(-) IRB shortfall of credit risk adjustments to expected losses</t>
        </is>
      </c>
      <c r="C1153" s="40" t="inlineStr">
        <is>
          <t>(-) IRB shortfall of credit risk adjustments to expected losses</t>
        </is>
      </c>
      <c r="D1153" s="40" t="inlineStr">
        <is>
          <t>Memorandum and Other Items of Level of Own Funds</t>
        </is>
      </c>
      <c r="E1153" s="40" t="inlineStr">
        <is>
          <t>Prudential</t>
        </is>
      </c>
      <c r="F1153" s="40" t="b">
        <v>0</v>
      </c>
      <c r="G1153" s="40" t="inlineStr">
        <is>
          <t>FINS_GI_11 &lt;&gt; "Yes"</t>
        </is>
      </c>
      <c r="H1153" s="40" t="inlineStr">
        <is>
          <t>“Pure Account Information Service Provider” (FINS_GI_11) is not “Yes”</t>
        </is>
      </c>
      <c r="I1153" s="40" t="inlineStr">
        <is>
          <t>Conditional</t>
        </is>
      </c>
      <c r="J1153" s="40" t="inlineStr">
        <is>
          <t>number</t>
        </is>
      </c>
      <c r="K1153" s="40" t="inlineStr"/>
      <c r="L1153" s="40" t="inlineStr">
        <is>
          <t>currency</t>
        </is>
      </c>
      <c r="M1153" s="40" t="inlineStr"/>
      <c r="N1153" s="40" t="inlineStr">
        <is>
          <t>-1000</t>
        </is>
      </c>
      <c r="O1153" s="40" t="inlineStr"/>
      <c r="P1153" s="40" t="inlineStr">
        <is>
          <t>0</t>
        </is>
      </c>
      <c r="Q1153" s="40" t="inlineStr"/>
      <c r="R1153" s="40" t="inlineStr"/>
      <c r="S1153" s="40" t="inlineStr"/>
      <c r="T1153" s="40" t="inlineStr"/>
      <c r="U1153" s="40" t="inlineStr"/>
    </row>
    <row r="1154">
      <c r="A1154" s="38" t="inlineStr">
        <is>
          <t>FINS_PR_1155_v1</t>
        </is>
      </c>
      <c r="B1154" s="39" t="inlineStr">
        <is>
          <t>(-) Defined benefit pension fund assets gross amount</t>
        </is>
      </c>
      <c r="C1154" s="39" t="inlineStr">
        <is>
          <t>(-) Defined benefit pension fund assets gross amount</t>
        </is>
      </c>
      <c r="D1154" s="39" t="inlineStr">
        <is>
          <t>Memorandum and Other Items of Level of Own Funds</t>
        </is>
      </c>
      <c r="E1154" s="39" t="inlineStr">
        <is>
          <t>Prudential</t>
        </is>
      </c>
      <c r="F1154" s="39" t="b">
        <v>0</v>
      </c>
      <c r="G1154" s="39" t="inlineStr">
        <is>
          <t>FINS_GI_11 &lt;&gt; "Yes"</t>
        </is>
      </c>
      <c r="H1154" s="39" t="inlineStr">
        <is>
          <t>“Pure Account Information Service Provider” (FINS_GI_11) is not “Yes”</t>
        </is>
      </c>
      <c r="I1154" s="39" t="inlineStr">
        <is>
          <t>Conditional</t>
        </is>
      </c>
      <c r="J1154" s="39" t="inlineStr">
        <is>
          <t>number</t>
        </is>
      </c>
      <c r="K1154" s="39" t="inlineStr"/>
      <c r="L1154" s="39" t="inlineStr">
        <is>
          <t>currency</t>
        </is>
      </c>
      <c r="M1154" s="39" t="inlineStr"/>
      <c r="N1154" s="39" t="inlineStr">
        <is>
          <t>-1000</t>
        </is>
      </c>
      <c r="O1154" s="39" t="inlineStr"/>
      <c r="P1154" s="39" t="inlineStr">
        <is>
          <t>0</t>
        </is>
      </c>
      <c r="Q1154" s="39" t="inlineStr"/>
      <c r="R1154" s="39" t="inlineStr"/>
      <c r="S1154" s="39" t="inlineStr"/>
      <c r="T1154" s="39" t="inlineStr"/>
      <c r="U1154" s="39" t="inlineStr"/>
    </row>
    <row r="1155">
      <c r="A1155" s="26" t="inlineStr">
        <is>
          <t>FINS_PR_1156_v1</t>
        </is>
      </c>
      <c r="B1155" s="40" t="inlineStr">
        <is>
          <t>(-) Deferred tax liabilities associated to defined benefit pension fund assets</t>
        </is>
      </c>
      <c r="C1155" s="40" t="inlineStr">
        <is>
          <t>(-) Deferred tax liabilities associated to defined benefit pension fund assets</t>
        </is>
      </c>
      <c r="D1155" s="40" t="inlineStr">
        <is>
          <t>Memorandum and Other Items of Level of Own Funds</t>
        </is>
      </c>
      <c r="E1155" s="40" t="inlineStr">
        <is>
          <t>Prudential</t>
        </is>
      </c>
      <c r="F1155" s="40" t="b">
        <v>0</v>
      </c>
      <c r="G1155" s="40" t="inlineStr">
        <is>
          <t>FINS_GI_11 &lt;&gt; "Yes"</t>
        </is>
      </c>
      <c r="H1155" s="40" t="inlineStr">
        <is>
          <t>“Pure Account Information Service Provider” (FINS_GI_11) is not “Yes”</t>
        </is>
      </c>
      <c r="I1155" s="40" t="inlineStr">
        <is>
          <t>Conditional</t>
        </is>
      </c>
      <c r="J1155" s="40" t="inlineStr">
        <is>
          <t>number</t>
        </is>
      </c>
      <c r="K1155" s="40" t="inlineStr"/>
      <c r="L1155" s="40" t="inlineStr">
        <is>
          <t>currency</t>
        </is>
      </c>
      <c r="M1155" s="40" t="inlineStr"/>
      <c r="N1155" s="40" t="inlineStr">
        <is>
          <t>-1000</t>
        </is>
      </c>
      <c r="O1155" s="40" t="inlineStr"/>
      <c r="P1155" s="40" t="inlineStr">
        <is>
          <t>0</t>
        </is>
      </c>
      <c r="Q1155" s="40" t="inlineStr"/>
      <c r="R1155" s="40" t="inlineStr"/>
      <c r="S1155" s="40" t="inlineStr"/>
      <c r="T1155" s="40" t="inlineStr"/>
      <c r="U1155" s="40" t="inlineStr"/>
    </row>
    <row r="1156">
      <c r="A1156" s="38" t="inlineStr">
        <is>
          <t>FINS_PR_1157_v1</t>
        </is>
      </c>
      <c r="B1156" s="39" t="inlineStr">
        <is>
          <t>(-) Defined benefit pension fund assets which the institution has an unrestricted ability to use</t>
        </is>
      </c>
      <c r="C1156" s="39" t="inlineStr">
        <is>
          <t>(-) Defined benefit pension fund assets which the institution has an unrestricted ability to use</t>
        </is>
      </c>
      <c r="D1156" s="39" t="inlineStr">
        <is>
          <t>Memorandum and Other Items of Level of Own Funds</t>
        </is>
      </c>
      <c r="E1156" s="39" t="inlineStr">
        <is>
          <t>Prudential</t>
        </is>
      </c>
      <c r="F1156" s="39" t="b">
        <v>0</v>
      </c>
      <c r="G1156" s="39" t="inlineStr">
        <is>
          <t>FINS_GI_11 &lt;&gt; "Yes"</t>
        </is>
      </c>
      <c r="H1156" s="39" t="inlineStr">
        <is>
          <t>“Pure Account Information Service Provider” (FINS_GI_11) is not “Yes”</t>
        </is>
      </c>
      <c r="I1156" s="39" t="inlineStr">
        <is>
          <t>Conditional</t>
        </is>
      </c>
      <c r="J1156" s="39" t="inlineStr">
        <is>
          <t>number</t>
        </is>
      </c>
      <c r="K1156" s="39" t="inlineStr"/>
      <c r="L1156" s="39" t="inlineStr">
        <is>
          <t>currency</t>
        </is>
      </c>
      <c r="M1156" s="39" t="inlineStr"/>
      <c r="N1156" s="39" t="inlineStr">
        <is>
          <t>-1000</t>
        </is>
      </c>
      <c r="O1156" s="39" t="inlineStr"/>
      <c r="P1156" s="39" t="inlineStr">
        <is>
          <t>0</t>
        </is>
      </c>
      <c r="Q1156" s="39" t="inlineStr"/>
      <c r="R1156" s="39" t="inlineStr"/>
      <c r="S1156" s="39" t="inlineStr"/>
      <c r="T1156" s="39" t="inlineStr"/>
      <c r="U1156" s="39" t="inlineStr"/>
    </row>
    <row r="1157">
      <c r="A1157" s="26" t="inlineStr">
        <is>
          <t>FINS_PR_1158_v1</t>
        </is>
      </c>
      <c r="B1157" s="40" t="inlineStr">
        <is>
          <t>(-) Reciprocal cross holdings in CET1 Capital</t>
        </is>
      </c>
      <c r="C1157" s="40" t="inlineStr">
        <is>
          <t>(-) Reciprocal cross holdings in CET1 Capital</t>
        </is>
      </c>
      <c r="D1157" s="40" t="inlineStr">
        <is>
          <t>Memorandum and Other Items of Level of Own Funds</t>
        </is>
      </c>
      <c r="E1157" s="40" t="inlineStr">
        <is>
          <t>Prudential</t>
        </is>
      </c>
      <c r="F1157" s="40" t="b">
        <v>0</v>
      </c>
      <c r="G1157" s="40" t="inlineStr">
        <is>
          <t>FINS_GI_11 &lt;&gt; "Yes"</t>
        </is>
      </c>
      <c r="H1157" s="40" t="inlineStr">
        <is>
          <t>“Pure Account Information Service Provider” (FINS_GI_11) is not “Yes”</t>
        </is>
      </c>
      <c r="I1157" s="40" t="inlineStr">
        <is>
          <t>Conditional</t>
        </is>
      </c>
      <c r="J1157" s="40" t="inlineStr">
        <is>
          <t>number</t>
        </is>
      </c>
      <c r="K1157" s="40" t="inlineStr"/>
      <c r="L1157" s="40" t="inlineStr">
        <is>
          <t>currency</t>
        </is>
      </c>
      <c r="M1157" s="40" t="inlineStr"/>
      <c r="N1157" s="40" t="inlineStr">
        <is>
          <t>-1000</t>
        </is>
      </c>
      <c r="O1157" s="40" t="inlineStr"/>
      <c r="P1157" s="40" t="inlineStr">
        <is>
          <t>0</t>
        </is>
      </c>
      <c r="Q1157" s="40" t="inlineStr"/>
      <c r="R1157" s="40" t="inlineStr"/>
      <c r="S1157" s="40" t="inlineStr"/>
      <c r="T1157" s="40" t="inlineStr"/>
      <c r="U1157" s="40" t="inlineStr"/>
    </row>
    <row r="1158">
      <c r="A1158" s="38" t="inlineStr">
        <is>
          <t>FINS_PR_1159_v1</t>
        </is>
      </c>
      <c r="B1158" s="39" t="inlineStr">
        <is>
          <t>(-) Qualifying holdings outside the financial sector which can alternatively be subject to a 1.250% risk weight</t>
        </is>
      </c>
      <c r="C1158" s="39" t="inlineStr">
        <is>
          <t>(-) Qualifying holdings outside the financial sector which can alternatively be subject to a 1.250% risk weight</t>
        </is>
      </c>
      <c r="D1158" s="39" t="inlineStr">
        <is>
          <t>Memorandum and Other Items of Level of Own Funds</t>
        </is>
      </c>
      <c r="E1158" s="39" t="inlineStr">
        <is>
          <t>Prudential</t>
        </is>
      </c>
      <c r="F1158" s="39" t="b">
        <v>0</v>
      </c>
      <c r="G1158" s="39" t="inlineStr">
        <is>
          <t>FINS_GI_11 &lt;&gt; "Yes"</t>
        </is>
      </c>
      <c r="H1158" s="39" t="inlineStr">
        <is>
          <t>“Pure Account Information Service Provider” (FINS_GI_11) is not “Yes”</t>
        </is>
      </c>
      <c r="I1158" s="39" t="inlineStr">
        <is>
          <t>Conditional</t>
        </is>
      </c>
      <c r="J1158" s="39" t="inlineStr">
        <is>
          <t>number</t>
        </is>
      </c>
      <c r="K1158" s="39" t="inlineStr"/>
      <c r="L1158" s="39" t="inlineStr">
        <is>
          <t>currency</t>
        </is>
      </c>
      <c r="M1158" s="39" t="inlineStr"/>
      <c r="N1158" s="39" t="inlineStr">
        <is>
          <t>-1000</t>
        </is>
      </c>
      <c r="O1158" s="39" t="inlineStr"/>
      <c r="P1158" s="39" t="inlineStr">
        <is>
          <t>0</t>
        </is>
      </c>
      <c r="Q1158" s="39" t="inlineStr"/>
      <c r="R1158" s="39" t="inlineStr"/>
      <c r="S1158" s="39" t="inlineStr"/>
      <c r="T1158" s="39" t="inlineStr"/>
      <c r="U1158" s="39" t="inlineStr"/>
    </row>
    <row r="1159">
      <c r="A1159" s="26" t="inlineStr">
        <is>
          <t>FINS_PR_1160_v1</t>
        </is>
      </c>
      <c r="B1159" s="40" t="inlineStr">
        <is>
          <t>(-) Securitisation positions which can alternatively be subject to a 1.250% risk weight</t>
        </is>
      </c>
      <c r="C1159" s="40" t="inlineStr">
        <is>
          <t>(-) Securitisation positions which can alternatively be subject to a 1.250% risk weight</t>
        </is>
      </c>
      <c r="D1159" s="40" t="inlineStr">
        <is>
          <t>Memorandum and Other Items of Level of Own Funds</t>
        </is>
      </c>
      <c r="E1159" s="40" t="inlineStr">
        <is>
          <t>Prudential</t>
        </is>
      </c>
      <c r="F1159" s="40" t="b">
        <v>0</v>
      </c>
      <c r="G1159" s="40" t="inlineStr">
        <is>
          <t>FINS_GI_11 &lt;&gt; "Yes"</t>
        </is>
      </c>
      <c r="H1159" s="40" t="inlineStr">
        <is>
          <t>“Pure Account Information Service Provider” (FINS_GI_11) is not “Yes”</t>
        </is>
      </c>
      <c r="I1159" s="40" t="inlineStr">
        <is>
          <t>Conditional</t>
        </is>
      </c>
      <c r="J1159" s="40" t="inlineStr">
        <is>
          <t>number</t>
        </is>
      </c>
      <c r="K1159" s="40" t="inlineStr"/>
      <c r="L1159" s="40" t="inlineStr">
        <is>
          <t>currency</t>
        </is>
      </c>
      <c r="M1159" s="40" t="inlineStr"/>
      <c r="N1159" s="40" t="inlineStr">
        <is>
          <t>-1000</t>
        </is>
      </c>
      <c r="O1159" s="40" t="inlineStr"/>
      <c r="P1159" s="40" t="inlineStr">
        <is>
          <t>0</t>
        </is>
      </c>
      <c r="Q1159" s="40" t="inlineStr"/>
      <c r="R1159" s="40" t="inlineStr"/>
      <c r="S1159" s="40" t="inlineStr"/>
      <c r="T1159" s="40" t="inlineStr"/>
      <c r="U1159" s="40" t="inlineStr"/>
    </row>
    <row r="1160">
      <c r="A1160" s="38" t="inlineStr">
        <is>
          <t>FINS_PR_1161_v1</t>
        </is>
      </c>
      <c r="B1160" s="39" t="inlineStr">
        <is>
          <t>(-) Positions in a basket for which an institution cannot determine the risk weight under the IRB approach, and can alternatively be subject to a 1.250% risk weight</t>
        </is>
      </c>
      <c r="C1160" s="39" t="inlineStr">
        <is>
          <t>(-) Positions in a basket for which an institution cannot determine the risk weight under the IRB approach, and can alternatively be subject to a 1.250% risk weight</t>
        </is>
      </c>
      <c r="D1160" s="39" t="inlineStr">
        <is>
          <t>Memorandum and Other Items of Level of Own Funds</t>
        </is>
      </c>
      <c r="E1160" s="39" t="inlineStr">
        <is>
          <t>Prudential</t>
        </is>
      </c>
      <c r="F1160" s="39" t="b">
        <v>0</v>
      </c>
      <c r="G1160" s="39" t="inlineStr">
        <is>
          <t>FINS_GI_11 &lt;&gt; "Yes"</t>
        </is>
      </c>
      <c r="H1160" s="39" t="inlineStr">
        <is>
          <t>“Pure Account Information Service Provider” (FINS_GI_11) is not “Yes”</t>
        </is>
      </c>
      <c r="I1160" s="39" t="inlineStr">
        <is>
          <t>Conditional</t>
        </is>
      </c>
      <c r="J1160" s="39" t="inlineStr">
        <is>
          <t>number</t>
        </is>
      </c>
      <c r="K1160" s="39" t="inlineStr"/>
      <c r="L1160" s="39" t="inlineStr">
        <is>
          <t>currency</t>
        </is>
      </c>
      <c r="M1160" s="39" t="inlineStr"/>
      <c r="N1160" s="39" t="inlineStr">
        <is>
          <t>-1000</t>
        </is>
      </c>
      <c r="O1160" s="39" t="inlineStr"/>
      <c r="P1160" s="39" t="inlineStr">
        <is>
          <t>0</t>
        </is>
      </c>
      <c r="Q1160" s="39" t="inlineStr"/>
      <c r="R1160" s="39" t="inlineStr"/>
      <c r="S1160" s="39" t="inlineStr"/>
      <c r="T1160" s="39" t="inlineStr"/>
      <c r="U1160" s="39" t="inlineStr"/>
    </row>
    <row r="1161">
      <c r="A1161" s="26" t="inlineStr">
        <is>
          <t>FINS_PR_1162_v1</t>
        </is>
      </c>
      <c r="B1161" s="40" t="inlineStr">
        <is>
          <t>(-) Equity exposures under an internal model approach which can alternatively be subject to a 1.250% risk weight</t>
        </is>
      </c>
      <c r="C1161" s="40" t="inlineStr">
        <is>
          <t>(-) Equity exposures under an internal model approach which can alternatively be subject to a 1.250% risk weight</t>
        </is>
      </c>
      <c r="D1161" s="40" t="inlineStr">
        <is>
          <t>Memorandum and Other Items of Level of Own Funds</t>
        </is>
      </c>
      <c r="E1161" s="40" t="inlineStr">
        <is>
          <t>Prudential</t>
        </is>
      </c>
      <c r="F1161" s="40" t="b">
        <v>0</v>
      </c>
      <c r="G1161" s="40" t="inlineStr">
        <is>
          <t>FINS_GI_11 &lt;&gt; "Yes"</t>
        </is>
      </c>
      <c r="H1161" s="40" t="inlineStr">
        <is>
          <t>“Pure Account Information Service Provider” (FINS_GI_11) is not “Yes”</t>
        </is>
      </c>
      <c r="I1161" s="40" t="inlineStr">
        <is>
          <t>Conditional</t>
        </is>
      </c>
      <c r="J1161" s="40" t="inlineStr">
        <is>
          <t>number</t>
        </is>
      </c>
      <c r="K1161" s="40" t="inlineStr"/>
      <c r="L1161" s="40" t="inlineStr">
        <is>
          <t>currency</t>
        </is>
      </c>
      <c r="M1161" s="40" t="inlineStr"/>
      <c r="N1161" s="40" t="inlineStr">
        <is>
          <t>-1000</t>
        </is>
      </c>
      <c r="O1161" s="40" t="inlineStr"/>
      <c r="P1161" s="40" t="inlineStr">
        <is>
          <t>0</t>
        </is>
      </c>
      <c r="Q1161" s="40" t="inlineStr"/>
      <c r="R1161" s="40" t="inlineStr"/>
      <c r="S1161" s="40" t="inlineStr"/>
      <c r="T1161" s="40" t="inlineStr"/>
      <c r="U1161" s="40" t="inlineStr"/>
    </row>
    <row r="1162">
      <c r="A1162" s="38" t="inlineStr">
        <is>
          <t>FINS_PR_1163_v1</t>
        </is>
      </c>
      <c r="B1162" s="39" t="inlineStr">
        <is>
          <t>CET1 capital elements or deductions - Other</t>
        </is>
      </c>
      <c r="C1162" s="39" t="inlineStr">
        <is>
          <t>CET1 capital elements or deductions - Other</t>
        </is>
      </c>
      <c r="D1162" s="39" t="inlineStr">
        <is>
          <t>Memorandum and Other Items of Level of Own Funds</t>
        </is>
      </c>
      <c r="E1162" s="39" t="inlineStr">
        <is>
          <t>Prudential</t>
        </is>
      </c>
      <c r="F1162" s="39" t="b">
        <v>0</v>
      </c>
      <c r="G1162" s="39" t="inlineStr">
        <is>
          <t>FINS_GI_11 &lt;&gt; "Yes"</t>
        </is>
      </c>
      <c r="H1162" s="39" t="inlineStr">
        <is>
          <t>“Pure Account Information Service Provider” (FINS_GI_11) is not “Yes”</t>
        </is>
      </c>
      <c r="I1162" s="39" t="inlineStr">
        <is>
          <t>Conditional</t>
        </is>
      </c>
      <c r="J1162" s="39" t="inlineStr">
        <is>
          <t>number</t>
        </is>
      </c>
      <c r="K1162" s="39" t="inlineStr"/>
      <c r="L1162" s="39" t="inlineStr">
        <is>
          <t>currency</t>
        </is>
      </c>
      <c r="M1162" s="39" t="inlineStr"/>
      <c r="N1162" s="39" t="inlineStr">
        <is>
          <t>-1000</t>
        </is>
      </c>
      <c r="O1162" s="39" t="inlineStr"/>
      <c r="P1162" s="39" t="inlineStr">
        <is>
          <t>0</t>
        </is>
      </c>
      <c r="Q1162" s="39" t="inlineStr"/>
      <c r="R1162" s="39" t="inlineStr"/>
      <c r="S1162" s="39" t="inlineStr"/>
      <c r="T1162" s="39" t="inlineStr"/>
      <c r="U1162" s="39" t="inlineStr"/>
    </row>
    <row r="1163">
      <c r="A1163" s="26" t="inlineStr">
        <is>
          <t>FINS_PR_1164_v1</t>
        </is>
      </c>
      <c r="B1163" s="40" t="inlineStr">
        <is>
          <t>Paid up capital instruments</t>
        </is>
      </c>
      <c r="C1163" s="40" t="inlineStr">
        <is>
          <t>Paid up capital instruments</t>
        </is>
      </c>
      <c r="D1163" s="40" t="inlineStr">
        <is>
          <t>Memorandum and Other Items of Level of Own Funds</t>
        </is>
      </c>
      <c r="E1163" s="40" t="inlineStr">
        <is>
          <t>Prudential</t>
        </is>
      </c>
      <c r="F1163" s="40" t="b">
        <v>0</v>
      </c>
      <c r="G1163" s="40" t="inlineStr">
        <is>
          <t>FINS_GI_11 &lt;&gt; "Yes"</t>
        </is>
      </c>
      <c r="H1163" s="40" t="inlineStr">
        <is>
          <t>“Pure Account Information Service Provider” (FINS_GI_11) is not “Yes”</t>
        </is>
      </c>
      <c r="I1163" s="40" t="inlineStr">
        <is>
          <t>Conditional</t>
        </is>
      </c>
      <c r="J1163" s="40" t="inlineStr">
        <is>
          <t>number</t>
        </is>
      </c>
      <c r="K1163" s="40" t="inlineStr"/>
      <c r="L1163" s="40" t="inlineStr">
        <is>
          <t>currency</t>
        </is>
      </c>
      <c r="M1163" s="40" t="inlineStr"/>
      <c r="N1163" s="40" t="inlineStr">
        <is>
          <t>1000</t>
        </is>
      </c>
      <c r="O1163" s="40" t="inlineStr">
        <is>
          <t>0</t>
        </is>
      </c>
      <c r="P1163" s="40" t="inlineStr"/>
      <c r="Q1163" s="40" t="inlineStr"/>
      <c r="R1163" s="40" t="inlineStr"/>
      <c r="S1163" s="40" t="inlineStr"/>
      <c r="T1163" s="40" t="inlineStr"/>
      <c r="U1163" s="40" t="inlineStr"/>
    </row>
    <row r="1164">
      <c r="A1164" s="38" t="inlineStr">
        <is>
          <t>FINS_PR_1165_v1</t>
        </is>
      </c>
      <c r="B1164" s="39" t="inlineStr">
        <is>
          <t>Memorandum Item: Capital instruments not eligible</t>
        </is>
      </c>
      <c r="C1164" s="39" t="inlineStr">
        <is>
          <t>Memorandum Item: Capital instruments not eligible</t>
        </is>
      </c>
      <c r="D1164" s="39" t="inlineStr">
        <is>
          <t>Memorandum and Other Items of Level of Own Funds</t>
        </is>
      </c>
      <c r="E1164" s="39" t="inlineStr">
        <is>
          <t>Prudential</t>
        </is>
      </c>
      <c r="F1164" s="39" t="b">
        <v>0</v>
      </c>
      <c r="G1164" s="39" t="inlineStr">
        <is>
          <t>FINS_GI_11 &lt;&gt; "Yes"</t>
        </is>
      </c>
      <c r="H1164" s="39" t="inlineStr">
        <is>
          <t>“Pure Account Information Service Provider” (FINS_GI_11) is not “Yes”</t>
        </is>
      </c>
      <c r="I1164" s="39" t="inlineStr">
        <is>
          <t>Conditional</t>
        </is>
      </c>
      <c r="J1164" s="39" t="inlineStr">
        <is>
          <t>number</t>
        </is>
      </c>
      <c r="K1164" s="39" t="inlineStr"/>
      <c r="L1164" s="39" t="inlineStr">
        <is>
          <t>currency</t>
        </is>
      </c>
      <c r="M1164" s="39" t="inlineStr"/>
      <c r="N1164" s="39" t="inlineStr">
        <is>
          <t>2000</t>
        </is>
      </c>
      <c r="O1164" s="39" t="inlineStr">
        <is>
          <t>0</t>
        </is>
      </c>
      <c r="P1164" s="39" t="inlineStr"/>
      <c r="Q1164" s="39" t="inlineStr"/>
      <c r="R1164" s="39" t="inlineStr"/>
      <c r="S1164" s="39" t="inlineStr"/>
      <c r="T1164" s="39" t="inlineStr"/>
      <c r="U1164" s="39" t="inlineStr"/>
    </row>
    <row r="1165">
      <c r="A1165" s="26" t="inlineStr">
        <is>
          <t>FINS_PR_1166_v1</t>
        </is>
      </c>
      <c r="B1165" s="40" t="inlineStr">
        <is>
          <t>(-) Actual or contingent obligations to purchase own AT1 Instruments</t>
        </is>
      </c>
      <c r="C1165" s="40" t="inlineStr">
        <is>
          <t>(-) Actual or contingent obligations to purchase own AT1 Instruments</t>
        </is>
      </c>
      <c r="D1165" s="40" t="inlineStr">
        <is>
          <t>Memorandum and Other Items of Level of Own Funds</t>
        </is>
      </c>
      <c r="E1165" s="40" t="inlineStr">
        <is>
          <t>Prudential</t>
        </is>
      </c>
      <c r="F1165" s="40" t="b">
        <v>0</v>
      </c>
      <c r="G1165" s="40" t="inlineStr">
        <is>
          <t>FINS_GI_11 &lt;&gt; "Yes"</t>
        </is>
      </c>
      <c r="H1165" s="40" t="inlineStr">
        <is>
          <t>“Pure Account Information Service Provider” (FINS_GI_11) is not “Yes”</t>
        </is>
      </c>
      <c r="I1165" s="40" t="inlineStr">
        <is>
          <t>Conditional</t>
        </is>
      </c>
      <c r="J1165" s="40" t="inlineStr">
        <is>
          <t>number</t>
        </is>
      </c>
      <c r="K1165" s="40" t="inlineStr"/>
      <c r="L1165" s="40" t="inlineStr">
        <is>
          <t>currency</t>
        </is>
      </c>
      <c r="M1165" s="40" t="inlineStr"/>
      <c r="N1165" s="40" t="inlineStr">
        <is>
          <t>-500</t>
        </is>
      </c>
      <c r="O1165" s="40" t="inlineStr"/>
      <c r="P1165" s="40" t="inlineStr">
        <is>
          <t>0</t>
        </is>
      </c>
      <c r="Q1165" s="40" t="inlineStr"/>
      <c r="R1165" s="40" t="inlineStr"/>
      <c r="S1165" s="40" t="inlineStr"/>
      <c r="T1165" s="40" t="inlineStr"/>
      <c r="U1165" s="40" t="inlineStr"/>
    </row>
    <row r="1166">
      <c r="A1166" s="38" t="inlineStr">
        <is>
          <t>FINS_PR_1167_v1</t>
        </is>
      </c>
      <c r="B1166" s="39" t="inlineStr">
        <is>
          <t>Instruments issued by subsidiaries that are given recognition in AT 1 Capital</t>
        </is>
      </c>
      <c r="C1166" s="39" t="inlineStr">
        <is>
          <t>Instruments issued by subsidiaries that are given recognition in AT 1 Capital</t>
        </is>
      </c>
      <c r="D1166" s="39" t="inlineStr">
        <is>
          <t>Memorandum and Other Items of Level of Own Funds</t>
        </is>
      </c>
      <c r="E1166" s="39" t="inlineStr">
        <is>
          <t>Prudential</t>
        </is>
      </c>
      <c r="F1166" s="39" t="b">
        <v>0</v>
      </c>
      <c r="G1166" s="39" t="inlineStr">
        <is>
          <t>FINS_GI_11 &lt;&gt; "Yes"</t>
        </is>
      </c>
      <c r="H1166" s="39" t="inlineStr">
        <is>
          <t>“Pure Account Information Service Provider” (FINS_GI_11) is not “Yes”</t>
        </is>
      </c>
      <c r="I1166" s="39" t="inlineStr">
        <is>
          <t>Conditional</t>
        </is>
      </c>
      <c r="J1166" s="39" t="inlineStr">
        <is>
          <t>number</t>
        </is>
      </c>
      <c r="K1166" s="39" t="inlineStr"/>
      <c r="L1166" s="39" t="inlineStr">
        <is>
          <t>currency</t>
        </is>
      </c>
      <c r="M1166" s="39" t="inlineStr"/>
      <c r="N1166" s="39" t="inlineStr">
        <is>
          <t>-1000</t>
        </is>
      </c>
      <c r="O1166" s="39" t="inlineStr"/>
      <c r="P1166" s="39" t="inlineStr">
        <is>
          <t>0</t>
        </is>
      </c>
      <c r="Q1166" s="39" t="inlineStr"/>
      <c r="R1166" s="39" t="inlineStr"/>
      <c r="S1166" s="39" t="inlineStr"/>
      <c r="T1166" s="39" t="inlineStr"/>
      <c r="U1166" s="39" t="inlineStr"/>
    </row>
    <row r="1167">
      <c r="A1167" s="26" t="inlineStr">
        <is>
          <t>FINS_PR_1168_v1</t>
        </is>
      </c>
      <c r="B1167" s="40" t="inlineStr">
        <is>
          <t>(-) Reciprocal cross holdings in AT Capital</t>
        </is>
      </c>
      <c r="C1167" s="40" t="inlineStr">
        <is>
          <t>(-) Reciprocal cross holdings in AT Capital</t>
        </is>
      </c>
      <c r="D1167" s="40" t="inlineStr">
        <is>
          <t>Memorandum and Other Items of Level of Own Funds</t>
        </is>
      </c>
      <c r="E1167" s="40" t="inlineStr">
        <is>
          <t>Prudential</t>
        </is>
      </c>
      <c r="F1167" s="40" t="b">
        <v>0</v>
      </c>
      <c r="G1167" s="40" t="inlineStr">
        <is>
          <t>FINS_GI_11 &lt;&gt; "Yes"</t>
        </is>
      </c>
      <c r="H1167" s="40" t="inlineStr">
        <is>
          <t>“Pure Account Information Service Provider” (FINS_GI_11) is not “Yes”</t>
        </is>
      </c>
      <c r="I1167" s="40" t="inlineStr">
        <is>
          <t>Conditional</t>
        </is>
      </c>
      <c r="J1167" s="40" t="inlineStr">
        <is>
          <t>number</t>
        </is>
      </c>
      <c r="K1167" s="40" t="inlineStr"/>
      <c r="L1167" s="40" t="inlineStr">
        <is>
          <t>currency</t>
        </is>
      </c>
      <c r="M1167" s="40" t="inlineStr"/>
      <c r="N1167" s="40" t="inlineStr">
        <is>
          <t>-1500</t>
        </is>
      </c>
      <c r="O1167" s="40" t="inlineStr"/>
      <c r="P1167" s="40" t="inlineStr">
        <is>
          <t>0</t>
        </is>
      </c>
      <c r="Q1167" s="40" t="inlineStr"/>
      <c r="R1167" s="40" t="inlineStr"/>
      <c r="S1167" s="40" t="inlineStr"/>
      <c r="T1167" s="40" t="inlineStr"/>
      <c r="U1167" s="40" t="inlineStr"/>
    </row>
    <row r="1168">
      <c r="A1168" s="38" t="inlineStr">
        <is>
          <t>FINS_PR_1169_v1</t>
        </is>
      </c>
      <c r="B1168" s="39" t="inlineStr">
        <is>
          <t>AT1 Capital elements or deductions - Other</t>
        </is>
      </c>
      <c r="C1168" s="39" t="inlineStr">
        <is>
          <t>AT1 Capital elements or deductions - Other</t>
        </is>
      </c>
      <c r="D1168" s="39" t="inlineStr">
        <is>
          <t>Memorandum and Other Items of Level of Own Funds</t>
        </is>
      </c>
      <c r="E1168" s="39" t="inlineStr">
        <is>
          <t>Prudential</t>
        </is>
      </c>
      <c r="F1168" s="39" t="b">
        <v>0</v>
      </c>
      <c r="G1168" s="39" t="inlineStr">
        <is>
          <t>FINS_GI_11 &lt;&gt; "Yes"</t>
        </is>
      </c>
      <c r="H1168" s="39" t="inlineStr">
        <is>
          <t>“Pure Account Information Service Provider” (FINS_GI_11) is not “Yes”</t>
        </is>
      </c>
      <c r="I1168" s="39" t="inlineStr">
        <is>
          <t>Conditional</t>
        </is>
      </c>
      <c r="J1168" s="39" t="inlineStr">
        <is>
          <t>number</t>
        </is>
      </c>
      <c r="K1168" s="39" t="inlineStr"/>
      <c r="L1168" s="39" t="inlineStr">
        <is>
          <t>currency</t>
        </is>
      </c>
      <c r="M1168" s="39" t="inlineStr"/>
      <c r="N1168" s="39" t="inlineStr">
        <is>
          <t>2000</t>
        </is>
      </c>
      <c r="O1168" s="39" t="inlineStr">
        <is>
          <t>0</t>
        </is>
      </c>
      <c r="P1168" s="39" t="inlineStr"/>
      <c r="Q1168" s="39" t="inlineStr"/>
      <c r="R1168" s="39" t="inlineStr"/>
      <c r="S1168" s="39" t="inlineStr"/>
      <c r="T1168" s="39" t="inlineStr"/>
      <c r="U1168" s="39" t="inlineStr"/>
    </row>
    <row r="1169">
      <c r="A1169" s="26" t="inlineStr">
        <is>
          <t>FINS_PR_1170_v1</t>
        </is>
      </c>
      <c r="B1169" s="40" t="inlineStr">
        <is>
          <t>Paid up capital instruments and subordinated loans</t>
        </is>
      </c>
      <c r="C1169" s="40" t="inlineStr">
        <is>
          <t>Paid up capital instruments and subordinated loans</t>
        </is>
      </c>
      <c r="D1169" s="40" t="inlineStr">
        <is>
          <t>Memorandum and Other Items of Level of Own Funds</t>
        </is>
      </c>
      <c r="E1169" s="40" t="inlineStr">
        <is>
          <t>Prudential</t>
        </is>
      </c>
      <c r="F1169" s="40" t="b">
        <v>0</v>
      </c>
      <c r="G1169" s="40" t="inlineStr">
        <is>
          <t>FINS_GI_11 &lt;&gt; "Yes"</t>
        </is>
      </c>
      <c r="H1169" s="40" t="inlineStr">
        <is>
          <t>“Pure Account Information Service Provider” (FINS_GI_11) is not “Yes”</t>
        </is>
      </c>
      <c r="I1169" s="40" t="inlineStr">
        <is>
          <t>Conditional</t>
        </is>
      </c>
      <c r="J1169" s="40" t="inlineStr">
        <is>
          <t>number</t>
        </is>
      </c>
      <c r="K1169" s="40" t="inlineStr"/>
      <c r="L1169" s="40" t="inlineStr">
        <is>
          <t>currency</t>
        </is>
      </c>
      <c r="M1169" s="40" t="inlineStr"/>
      <c r="N1169" s="40" t="inlineStr">
        <is>
          <t>2500</t>
        </is>
      </c>
      <c r="O1169" s="40" t="inlineStr">
        <is>
          <t>0</t>
        </is>
      </c>
      <c r="P1169" s="40" t="inlineStr"/>
      <c r="Q1169" s="40" t="inlineStr"/>
      <c r="R1169" s="40" t="inlineStr"/>
      <c r="S1169" s="40" t="inlineStr"/>
      <c r="T1169" s="40" t="inlineStr"/>
      <c r="U1169" s="40" t="inlineStr"/>
    </row>
    <row r="1170">
      <c r="A1170" s="38" t="inlineStr">
        <is>
          <t>FINS_PR_1171_v1</t>
        </is>
      </c>
      <c r="B1170" s="39" t="inlineStr">
        <is>
          <t>Memorandum item: Capital instruments and subordinated loans not eligible</t>
        </is>
      </c>
      <c r="C1170" s="39" t="inlineStr">
        <is>
          <t>Memorandum item: Capital instruments and subordinated loans not eligible</t>
        </is>
      </c>
      <c r="D1170" s="39" t="inlineStr">
        <is>
          <t>Memorandum and Other Items of Level of Own Funds</t>
        </is>
      </c>
      <c r="E1170" s="39" t="inlineStr">
        <is>
          <t>Prudential</t>
        </is>
      </c>
      <c r="F1170" s="39" t="b">
        <v>0</v>
      </c>
      <c r="G1170" s="39" t="inlineStr">
        <is>
          <t>FINS_GI_11 &lt;&gt; "Yes"</t>
        </is>
      </c>
      <c r="H1170" s="39" t="inlineStr">
        <is>
          <t>“Pure Account Information Service Provider” (FINS_GI_11) is not “Yes”</t>
        </is>
      </c>
      <c r="I1170" s="39" t="inlineStr">
        <is>
          <t>Conditional</t>
        </is>
      </c>
      <c r="J1170" s="39" t="inlineStr">
        <is>
          <t>number</t>
        </is>
      </c>
      <c r="K1170" s="39" t="inlineStr"/>
      <c r="L1170" s="39" t="inlineStr">
        <is>
          <t>currency</t>
        </is>
      </c>
      <c r="M1170" s="39" t="inlineStr"/>
      <c r="N1170" s="39" t="inlineStr">
        <is>
          <t>3000</t>
        </is>
      </c>
      <c r="O1170" s="39" t="inlineStr">
        <is>
          <t>0</t>
        </is>
      </c>
      <c r="P1170" s="39" t="inlineStr"/>
      <c r="Q1170" s="39" t="inlineStr"/>
      <c r="R1170" s="39" t="inlineStr"/>
      <c r="S1170" s="39" t="inlineStr"/>
      <c r="T1170" s="39" t="inlineStr"/>
      <c r="U1170" s="39" t="inlineStr"/>
    </row>
    <row r="1171">
      <c r="A1171" s="26" t="inlineStr">
        <is>
          <t>FINS_PR_1172_v1</t>
        </is>
      </c>
      <c r="B1171" s="40" t="inlineStr">
        <is>
          <t>(-) Actual or contingent obligations to purchase own T2 Instruments</t>
        </is>
      </c>
      <c r="C1171" s="40" t="inlineStr">
        <is>
          <t>(-) Actual or contingent obligations to purchase own T2 Instruments</t>
        </is>
      </c>
      <c r="D1171" s="40" t="inlineStr">
        <is>
          <t>Memorandum and Other Items of Level of Own Funds</t>
        </is>
      </c>
      <c r="E1171" s="40" t="inlineStr">
        <is>
          <t>Prudential</t>
        </is>
      </c>
      <c r="F1171" s="40" t="b">
        <v>0</v>
      </c>
      <c r="G1171" s="40" t="inlineStr">
        <is>
          <t>FINS_GI_11 &lt;&gt; "Yes"</t>
        </is>
      </c>
      <c r="H1171" s="40" t="inlineStr">
        <is>
          <t>“Pure Account Information Service Provider” (FINS_GI_11) is not “Yes”</t>
        </is>
      </c>
      <c r="I1171" s="40" t="inlineStr">
        <is>
          <t>Conditional</t>
        </is>
      </c>
      <c r="J1171" s="40" t="inlineStr">
        <is>
          <t>number</t>
        </is>
      </c>
      <c r="K1171" s="40" t="inlineStr"/>
      <c r="L1171" s="40" t="inlineStr">
        <is>
          <t>currency</t>
        </is>
      </c>
      <c r="M1171" s="40" t="inlineStr"/>
      <c r="N1171" s="40" t="inlineStr">
        <is>
          <t>-5000</t>
        </is>
      </c>
      <c r="O1171" s="40" t="inlineStr"/>
      <c r="P1171" s="40" t="inlineStr">
        <is>
          <t>0</t>
        </is>
      </c>
      <c r="Q1171" s="40" t="inlineStr"/>
      <c r="R1171" s="40" t="inlineStr"/>
      <c r="S1171" s="40" t="inlineStr"/>
      <c r="T1171" s="40" t="inlineStr"/>
      <c r="U1171" s="40" t="inlineStr"/>
    </row>
    <row r="1172">
      <c r="A1172" s="38" t="inlineStr">
        <is>
          <t>FINS_PR_1173_v1</t>
        </is>
      </c>
      <c r="B1172" s="39" t="inlineStr">
        <is>
          <t>Instruments issued by subsidiaries that are given recognition in T2 Capital</t>
        </is>
      </c>
      <c r="C1172" s="39" t="inlineStr">
        <is>
          <t>Instruments issued by subsidiaries that are given recognition in T2 Capital</t>
        </is>
      </c>
      <c r="D1172" s="39" t="inlineStr">
        <is>
          <t>Memorandum and Other Items of Level of Own Funds</t>
        </is>
      </c>
      <c r="E1172" s="39" t="inlineStr">
        <is>
          <t>Prudential</t>
        </is>
      </c>
      <c r="F1172" s="39" t="b">
        <v>0</v>
      </c>
      <c r="G1172" s="39" t="inlineStr">
        <is>
          <t>FINS_GI_11 &lt;&gt; "Yes"</t>
        </is>
      </c>
      <c r="H1172" s="39" t="inlineStr">
        <is>
          <t>“Pure Account Information Service Provider” (FINS_GI_11) is not “Yes”</t>
        </is>
      </c>
      <c r="I1172" s="39" t="inlineStr">
        <is>
          <t>Conditional</t>
        </is>
      </c>
      <c r="J1172" s="39" t="inlineStr">
        <is>
          <t>number</t>
        </is>
      </c>
      <c r="K1172" s="39" t="inlineStr"/>
      <c r="L1172" s="39" t="inlineStr">
        <is>
          <t>currency</t>
        </is>
      </c>
      <c r="M1172" s="39" t="inlineStr"/>
      <c r="N1172" s="39" t="inlineStr">
        <is>
          <t>100</t>
        </is>
      </c>
      <c r="O1172" s="39" t="inlineStr">
        <is>
          <t>0</t>
        </is>
      </c>
      <c r="P1172" s="39" t="inlineStr"/>
      <c r="Q1172" s="39" t="inlineStr"/>
      <c r="R1172" s="39" t="inlineStr"/>
      <c r="S1172" s="39" t="inlineStr"/>
      <c r="T1172" s="39" t="inlineStr"/>
      <c r="U1172" s="39" t="inlineStr"/>
    </row>
    <row r="1173">
      <c r="A1173" s="26" t="inlineStr">
        <is>
          <t>FINS_PR_1174_v1</t>
        </is>
      </c>
      <c r="B1173" s="40" t="inlineStr">
        <is>
          <t>IRB Excess of provisions over expected losses eligible</t>
        </is>
      </c>
      <c r="C1173" s="40" t="inlineStr">
        <is>
          <t>IRB Excess of provisions over expected losses eligible</t>
        </is>
      </c>
      <c r="D1173" s="40" t="inlineStr">
        <is>
          <t>Memorandum and Other Items of Level of Own Funds</t>
        </is>
      </c>
      <c r="E1173" s="40" t="inlineStr">
        <is>
          <t>Prudential</t>
        </is>
      </c>
      <c r="F1173" s="40" t="b">
        <v>0</v>
      </c>
      <c r="G1173" s="40" t="inlineStr">
        <is>
          <t>FINS_GI_11 &lt;&gt; "Yes"</t>
        </is>
      </c>
      <c r="H1173" s="40" t="inlineStr">
        <is>
          <t>“Pure Account Information Service Provider” (FINS_GI_11) is not “Yes”</t>
        </is>
      </c>
      <c r="I1173" s="40" t="inlineStr">
        <is>
          <t>Conditional</t>
        </is>
      </c>
      <c r="J1173" s="40" t="inlineStr">
        <is>
          <t>number</t>
        </is>
      </c>
      <c r="K1173" s="40" t="inlineStr"/>
      <c r="L1173" s="40" t="inlineStr">
        <is>
          <t>currency</t>
        </is>
      </c>
      <c r="M1173" s="40" t="inlineStr"/>
      <c r="N1173" s="40" t="inlineStr">
        <is>
          <t>200</t>
        </is>
      </c>
      <c r="O1173" s="40" t="inlineStr">
        <is>
          <t>0</t>
        </is>
      </c>
      <c r="P1173" s="40" t="inlineStr"/>
      <c r="Q1173" s="40" t="inlineStr"/>
      <c r="R1173" s="40" t="inlineStr"/>
      <c r="S1173" s="40" t="inlineStr"/>
      <c r="T1173" s="40" t="inlineStr"/>
      <c r="U1173" s="40" t="inlineStr"/>
    </row>
    <row r="1174">
      <c r="A1174" s="38" t="inlineStr">
        <is>
          <t>FINS_PR_1175_v1</t>
        </is>
      </c>
      <c r="B1174" s="39" t="inlineStr">
        <is>
          <t>SA General credit risk adjustments</t>
        </is>
      </c>
      <c r="C1174" s="39" t="inlineStr">
        <is>
          <t>SA General credit risk adjustments</t>
        </is>
      </c>
      <c r="D1174" s="39" t="inlineStr">
        <is>
          <t>Memorandum and Other Items of Level of Own Funds</t>
        </is>
      </c>
      <c r="E1174" s="39" t="inlineStr">
        <is>
          <t>Prudential</t>
        </is>
      </c>
      <c r="F1174" s="39" t="b">
        <v>0</v>
      </c>
      <c r="G1174" s="39" t="inlineStr">
        <is>
          <t>FINS_GI_11 &lt;&gt; "Yes"</t>
        </is>
      </c>
      <c r="H1174" s="39" t="inlineStr">
        <is>
          <t>“Pure Account Information Service Provider” (FINS_GI_11) is not “Yes”</t>
        </is>
      </c>
      <c r="I1174" s="39" t="inlineStr">
        <is>
          <t>Conditional</t>
        </is>
      </c>
      <c r="J1174" s="39" t="inlineStr">
        <is>
          <t>number</t>
        </is>
      </c>
      <c r="K1174" s="39" t="inlineStr"/>
      <c r="L1174" s="39" t="inlineStr">
        <is>
          <t>currency</t>
        </is>
      </c>
      <c r="M1174" s="39" t="inlineStr"/>
      <c r="N1174" s="39" t="inlineStr">
        <is>
          <t>300</t>
        </is>
      </c>
      <c r="O1174" s="39" t="inlineStr">
        <is>
          <t>0</t>
        </is>
      </c>
      <c r="P1174" s="39" t="inlineStr"/>
      <c r="Q1174" s="39" t="inlineStr"/>
      <c r="R1174" s="39" t="inlineStr"/>
      <c r="S1174" s="39" t="inlineStr"/>
      <c r="T1174" s="39" t="inlineStr"/>
      <c r="U1174" s="39" t="inlineStr"/>
    </row>
    <row r="1175">
      <c r="A1175" s="26" t="inlineStr">
        <is>
          <t>FINS_PR_1176_v1</t>
        </is>
      </c>
      <c r="B1175" s="40" t="inlineStr">
        <is>
          <t>(-) Reciprocal cross holdings in T2 Capital</t>
        </is>
      </c>
      <c r="C1175" s="40" t="inlineStr">
        <is>
          <t>(-) Reciprocal cross holdings in T2 Capital</t>
        </is>
      </c>
      <c r="D1175" s="40" t="inlineStr">
        <is>
          <t>Memorandum and Other Items of Level of Own Funds</t>
        </is>
      </c>
      <c r="E1175" s="40" t="inlineStr">
        <is>
          <t>Prudential</t>
        </is>
      </c>
      <c r="F1175" s="40" t="b">
        <v>0</v>
      </c>
      <c r="G1175" s="40" t="inlineStr">
        <is>
          <t>FINS_GI_11 &lt;&gt; "Yes"</t>
        </is>
      </c>
      <c r="H1175" s="40" t="inlineStr">
        <is>
          <t>“Pure Account Information Service Provider” (FINS_GI_11) is not “Yes”</t>
        </is>
      </c>
      <c r="I1175" s="40" t="inlineStr">
        <is>
          <t>Conditional</t>
        </is>
      </c>
      <c r="J1175" s="40" t="inlineStr">
        <is>
          <t>number</t>
        </is>
      </c>
      <c r="K1175" s="40" t="inlineStr"/>
      <c r="L1175" s="40" t="inlineStr">
        <is>
          <t>currency</t>
        </is>
      </c>
      <c r="M1175" s="40" t="inlineStr"/>
      <c r="N1175" s="40" t="inlineStr">
        <is>
          <t>-2000</t>
        </is>
      </c>
      <c r="O1175" s="40" t="inlineStr"/>
      <c r="P1175" s="40" t="inlineStr">
        <is>
          <t>0</t>
        </is>
      </c>
      <c r="Q1175" s="40" t="inlineStr"/>
      <c r="R1175" s="40" t="inlineStr"/>
      <c r="S1175" s="40" t="inlineStr"/>
      <c r="T1175" s="40" t="inlineStr"/>
      <c r="U1175" s="40" t="inlineStr"/>
    </row>
    <row r="1176">
      <c r="A1176" s="38" t="inlineStr">
        <is>
          <t>FINS_PR_1177_v1</t>
        </is>
      </c>
      <c r="B1176" s="39" t="inlineStr">
        <is>
          <t>T2 Capital elements or deductions - Other</t>
        </is>
      </c>
      <c r="C1176" s="39" t="inlineStr">
        <is>
          <t>T2 Capital elements or deductions - Other</t>
        </is>
      </c>
      <c r="D1176" s="39" t="inlineStr">
        <is>
          <t>Memorandum and Other Items of Level of Own Funds</t>
        </is>
      </c>
      <c r="E1176" s="39" t="inlineStr">
        <is>
          <t>Prudential</t>
        </is>
      </c>
      <c r="F1176" s="39" t="b">
        <v>0</v>
      </c>
      <c r="G1176" s="39" t="inlineStr">
        <is>
          <t>FINS_GI_11 &lt;&gt; "Yes"</t>
        </is>
      </c>
      <c r="H1176" s="39" t="inlineStr">
        <is>
          <t>“Pure Account Information Service Provider” (FINS_GI_11) is not “Yes”</t>
        </is>
      </c>
      <c r="I1176" s="39" t="inlineStr">
        <is>
          <t>Conditional</t>
        </is>
      </c>
      <c r="J1176" s="39" t="inlineStr">
        <is>
          <t>number</t>
        </is>
      </c>
      <c r="K1176" s="39" t="inlineStr"/>
      <c r="L1176" s="39" t="inlineStr">
        <is>
          <t>currency</t>
        </is>
      </c>
      <c r="M1176" s="39" t="inlineStr"/>
      <c r="N1176" s="39" t="inlineStr">
        <is>
          <t>400</t>
        </is>
      </c>
      <c r="O1176" s="39" t="inlineStr">
        <is>
          <t>0</t>
        </is>
      </c>
      <c r="P1176" s="39" t="inlineStr"/>
      <c r="Q1176" s="39" t="inlineStr"/>
      <c r="R1176" s="39" t="inlineStr"/>
      <c r="S1176" s="39" t="inlineStr"/>
      <c r="T1176" s="39" t="inlineStr"/>
      <c r="U1176" s="39" t="inlineStr"/>
    </row>
    <row r="1177">
      <c r="A1177" s="26" t="inlineStr">
        <is>
          <t>FINS_PR_1178_v1</t>
        </is>
      </c>
      <c r="B1177" s="40" t="inlineStr">
        <is>
          <t>Total funds attributable to clients arising from payment services at the end of the reporting period</t>
        </is>
      </c>
      <c r="C1177" s="40" t="inlineStr">
        <is>
          <t>Kindly insert Total funds attributable to clients arising from payment services at the end of the reporting period</t>
        </is>
      </c>
      <c r="D1177" s="40" t="inlineStr">
        <is>
          <t>Safeguarding</t>
        </is>
      </c>
      <c r="E1177" s="40" t="inlineStr">
        <is>
          <t>Prudential</t>
        </is>
      </c>
      <c r="F1177" s="40" t="b">
        <v>0</v>
      </c>
      <c r="G1177" s="40" t="inlineStr">
        <is>
          <t>OR(FINS_PR_791 = "Yes", FINS_PR_798 = "Yes")</t>
        </is>
      </c>
      <c r="H1177" s="40" t="inlineStr">
        <is>
          <t>At least one of these conditions must be met: “Payment Services” (FINS_PR_791) is “Yes”; or “Issuing Emoney and unrelated payment services activities” (FINS_PR_798) is “Yes”</t>
        </is>
      </c>
      <c r="I1177" s="40" t="inlineStr">
        <is>
          <t>Conditional</t>
        </is>
      </c>
      <c r="J1177" s="40" t="inlineStr">
        <is>
          <t>number</t>
        </is>
      </c>
      <c r="K1177" s="40" t="inlineStr"/>
      <c r="L1177" s="40" t="inlineStr">
        <is>
          <t>currency</t>
        </is>
      </c>
      <c r="M1177" s="40" t="inlineStr"/>
      <c r="N1177" s="40" t="inlineStr">
        <is>
          <t>100</t>
        </is>
      </c>
      <c r="O1177" s="40" t="inlineStr">
        <is>
          <t>0</t>
        </is>
      </c>
      <c r="P1177" s="40" t="inlineStr"/>
      <c r="Q1177" s="40" t="inlineStr"/>
      <c r="R1177" s="40" t="inlineStr"/>
      <c r="S1177" s="40" t="inlineStr"/>
      <c r="T1177" s="40" t="inlineStr"/>
      <c r="U1177" s="40" t="inlineStr"/>
    </row>
    <row r="1178">
      <c r="A1178" s="38" t="inlineStr">
        <is>
          <t>FINS_PR_1179_v1</t>
        </is>
      </c>
      <c r="B1178" s="39" t="inlineStr">
        <is>
          <t>Total safeguarded amount at the end of the reporting period</t>
        </is>
      </c>
      <c r="C1178" s="39" t="inlineStr">
        <is>
          <t>Kindly insert Total safeguarded amount at the end of the reporting period</t>
        </is>
      </c>
      <c r="D1178" s="39" t="inlineStr">
        <is>
          <t>Safeguarding</t>
        </is>
      </c>
      <c r="E1178" s="39" t="inlineStr">
        <is>
          <t>Prudential</t>
        </is>
      </c>
      <c r="F1178" s="39" t="b">
        <v>0</v>
      </c>
      <c r="G1178" s="39" t="inlineStr">
        <is>
          <t>OR(FINS_PR_791 = "Yes", FINS_PR_797 = "Yes")</t>
        </is>
      </c>
      <c r="H1178" s="39" t="inlineStr">
        <is>
          <t>At least one of these conditions must be met: “Payment Services” (FINS_PR_791) is “Yes”; or “Issuing of electronic money as defined in the Third Schedule” (FINS_PR_797) is “Yes”</t>
        </is>
      </c>
      <c r="I1178" s="39" t="inlineStr">
        <is>
          <t>Conditional</t>
        </is>
      </c>
      <c r="J1178" s="39" t="inlineStr">
        <is>
          <t>number</t>
        </is>
      </c>
      <c r="K1178" s="39" t="inlineStr"/>
      <c r="L1178" s="39" t="inlineStr">
        <is>
          <t>currency</t>
        </is>
      </c>
      <c r="M1178" s="39" t="inlineStr"/>
      <c r="N1178" s="39" t="inlineStr">
        <is>
          <t>200</t>
        </is>
      </c>
      <c r="O1178" s="39" t="inlineStr">
        <is>
          <t>0</t>
        </is>
      </c>
      <c r="P1178" s="39" t="inlineStr"/>
      <c r="Q1178" s="39" t="inlineStr"/>
      <c r="R1178" s="39" t="inlineStr"/>
      <c r="S1178" s="39" t="inlineStr"/>
      <c r="T1178" s="39" t="inlineStr"/>
      <c r="U1178" s="39" t="inlineStr"/>
    </row>
    <row r="1179">
      <c r="A1179" s="26" t="inlineStr">
        <is>
          <t>FINS_PR_1180_v1</t>
        </is>
      </c>
      <c r="B1179" s="40" t="inlineStr">
        <is>
          <t>Description justifying deficit/surplus</t>
        </is>
      </c>
      <c r="C1179" s="40" t="inlineStr">
        <is>
          <t>Kindly provide additional information justifying the deficit/surplus in safeguarded amount: Description justifying deficit/surplus</t>
        </is>
      </c>
      <c r="D1179" s="40" t="inlineStr">
        <is>
          <t>Safeguarding</t>
        </is>
      </c>
      <c r="E1179" s="40" t="inlineStr">
        <is>
          <t>Prudential</t>
        </is>
      </c>
      <c r="F1179" s="40" t="b">
        <v>0</v>
      </c>
      <c r="G1179" s="40" t="inlineStr">
        <is>
          <t>OR(FINS_PR_791 = "Yes", FINS_PR_797 = "Yes")</t>
        </is>
      </c>
      <c r="H1179" s="40" t="inlineStr">
        <is>
          <t>At least one of these conditions must be met: “Payment Services” (FINS_PR_791) is “Yes”; or “Issuing of electronic money as defined in the Third Schedule” (FINS_PR_797) is “Yes”</t>
        </is>
      </c>
      <c r="I1179" s="40" t="inlineStr">
        <is>
          <t>Conditional</t>
        </is>
      </c>
      <c r="J1179" s="40" t="inlineStr">
        <is>
          <t>string</t>
        </is>
      </c>
      <c r="K1179" s="40" t="inlineStr"/>
      <c r="L1179" s="40" t="inlineStr"/>
      <c r="M1179" s="40" t="inlineStr"/>
      <c r="N1179" s="40" t="inlineStr">
        <is>
          <t>Additional Justification</t>
        </is>
      </c>
      <c r="O1179" s="40" t="inlineStr"/>
      <c r="P1179" s="40" t="inlineStr"/>
      <c r="Q1179" s="40" t="inlineStr"/>
      <c r="R1179" s="40" t="inlineStr"/>
      <c r="S1179" s="40" t="inlineStr"/>
      <c r="T1179" s="40" t="inlineStr"/>
      <c r="U1179" s="40" t="inlineStr"/>
    </row>
    <row r="1180">
      <c r="A1180" s="38" t="inlineStr">
        <is>
          <t>FINS_PR_1181_v1</t>
        </is>
      </c>
      <c r="B1180" s="39" t="inlineStr">
        <is>
          <t>Amount in Reference Currency</t>
        </is>
      </c>
      <c r="C1180" s="39" t="inlineStr">
        <is>
          <t>Kindly provide additional information justifying the deficit/surplus in safeguarded amount: Amount in Reference Currency</t>
        </is>
      </c>
      <c r="D1180" s="39" t="inlineStr">
        <is>
          <t>Safeguarding</t>
        </is>
      </c>
      <c r="E1180" s="39" t="inlineStr">
        <is>
          <t>Prudential</t>
        </is>
      </c>
      <c r="F1180" s="39" t="b">
        <v>0</v>
      </c>
      <c r="G1180" s="39" t="inlineStr">
        <is>
          <t>OR(FINS_PR_791 = "Yes", FINS_PR_797 = "Yes")</t>
        </is>
      </c>
      <c r="H1180" s="39" t="inlineStr">
        <is>
          <t>At least one of these conditions must be met: “Payment Services” (FINS_PR_791) is “Yes”; or “Issuing of electronic money as defined in the Third Schedule” (FINS_PR_797) is “Yes”</t>
        </is>
      </c>
      <c r="I1180" s="39" t="inlineStr">
        <is>
          <t>Conditional</t>
        </is>
      </c>
      <c r="J1180" s="39" t="inlineStr">
        <is>
          <t>number</t>
        </is>
      </c>
      <c r="K1180" s="39" t="inlineStr"/>
      <c r="L1180" s="39" t="inlineStr">
        <is>
          <t>currency</t>
        </is>
      </c>
      <c r="M1180" s="39" t="inlineStr"/>
      <c r="N1180" s="39" t="inlineStr">
        <is>
          <t>300</t>
        </is>
      </c>
      <c r="O1180" s="39" t="inlineStr">
        <is>
          <t>0</t>
        </is>
      </c>
      <c r="P1180" s="39" t="inlineStr"/>
      <c r="Q1180" s="39" t="inlineStr"/>
      <c r="R1180" s="39" t="inlineStr"/>
      <c r="S1180" s="39" t="inlineStr"/>
      <c r="T1180" s="39" t="inlineStr"/>
      <c r="U1180" s="39" t="inlineStr"/>
    </row>
    <row r="1181">
      <c r="A1181" s="26" t="inlineStr">
        <is>
          <t>FINS_PR_1182_v1</t>
        </is>
      </c>
      <c r="B1181" s="40" t="inlineStr">
        <is>
          <t>Kindly provide reasoning as to why the total safeguarded amount is not equal to the total EMI outstanding and/or the total funds attributable to clients arising from payment services</t>
        </is>
      </c>
      <c r="C1181" s="40" t="inlineStr">
        <is>
          <t>Kindly provide reasoning as to why the total safeguarded amount is not equal to the total EMI outstanding and/or the total funds attributable to clients arising from payment services</t>
        </is>
      </c>
      <c r="D1181" s="40" t="inlineStr">
        <is>
          <t>Safeguarding</t>
        </is>
      </c>
      <c r="E1181" s="40" t="inlineStr">
        <is>
          <t>Prudential</t>
        </is>
      </c>
      <c r="F1181" s="40" t="b">
        <v>0</v>
      </c>
      <c r="G1181" s="40" t="inlineStr">
        <is>
          <t>FINS_PR_1181 &gt; 0</t>
        </is>
      </c>
      <c r="H1181" s="40" t="inlineStr">
        <is>
          <t>“Amount in Reference Currency” (FINS_PR_1181) is greater than “0”</t>
        </is>
      </c>
      <c r="I1181" s="40" t="inlineStr">
        <is>
          <t>Conditional</t>
        </is>
      </c>
      <c r="J1181" s="40" t="inlineStr">
        <is>
          <t>string</t>
        </is>
      </c>
      <c r="K1181" s="40" t="inlineStr"/>
      <c r="L1181" s="40" t="inlineStr"/>
      <c r="M1181" s="40" t="inlineStr"/>
      <c r="N1181" s="40" t="inlineStr">
        <is>
          <t>safeguarding defecit because xyz</t>
        </is>
      </c>
      <c r="O1181" s="40" t="inlineStr"/>
      <c r="P1181" s="40" t="inlineStr"/>
      <c r="Q1181" s="40" t="inlineStr"/>
      <c r="R1181" s="40" t="inlineStr"/>
      <c r="S1181" s="40" t="inlineStr"/>
      <c r="T1181" s="40" t="inlineStr"/>
      <c r="U1181" s="40" t="inlineStr"/>
    </row>
    <row r="1182">
      <c r="A1182" s="38" t="inlineStr">
        <is>
          <t>FINS_PR_1183_v1</t>
        </is>
      </c>
      <c r="B1182" s="39" t="inlineStr">
        <is>
          <t>Total deposited in a separate account in an authorised credit institution at the end of the reporting period</t>
        </is>
      </c>
      <c r="C1182" s="39" t="inlineStr">
        <is>
          <t>Total deposited in a separate account in an authorised credit institution at the end of the reporting period</t>
        </is>
      </c>
      <c r="D1182" s="39" t="inlineStr">
        <is>
          <t>Safeguarding</t>
        </is>
      </c>
      <c r="E1182" s="39" t="inlineStr">
        <is>
          <t>Prudential</t>
        </is>
      </c>
      <c r="F1182" s="39" t="b">
        <v>0</v>
      </c>
      <c r="G1182" s="39" t="inlineStr">
        <is>
          <t>OR(FINS_PR_791 = "Yes", FINS_PR_797 = "Yes")</t>
        </is>
      </c>
      <c r="H1182" s="39" t="inlineStr">
        <is>
          <t>At least one of these conditions must be met: “Payment Services” (FINS_PR_791) is “Yes”; or “Issuing of electronic money as defined in the Third Schedule” (FINS_PR_797) is “Yes”</t>
        </is>
      </c>
      <c r="I1182" s="39" t="inlineStr">
        <is>
          <t>Conditional</t>
        </is>
      </c>
      <c r="J1182" s="39" t="inlineStr">
        <is>
          <t>number</t>
        </is>
      </c>
      <c r="K1182" s="39" t="inlineStr"/>
      <c r="L1182" s="39" t="inlineStr">
        <is>
          <t>currency</t>
        </is>
      </c>
      <c r="M1182" s="39" t="inlineStr"/>
      <c r="N1182" s="39" t="inlineStr">
        <is>
          <t>310</t>
        </is>
      </c>
      <c r="O1182" s="39" t="inlineStr">
        <is>
          <t>0</t>
        </is>
      </c>
      <c r="P1182" s="39" t="inlineStr"/>
      <c r="Q1182" s="39" t="inlineStr"/>
      <c r="R1182" s="39" t="inlineStr"/>
      <c r="S1182" s="39" t="inlineStr"/>
      <c r="T1182" s="39" t="inlineStr"/>
      <c r="U1182" s="39" t="inlineStr"/>
    </row>
    <row r="1183">
      <c r="A1183" s="26" t="inlineStr">
        <is>
          <t>FINS_PR_1184_v1</t>
        </is>
      </c>
      <c r="B1183" s="40" t="inlineStr">
        <is>
          <t>Total invested in secure liquid low-risk assets held in a separate account with an authorised custodian at the end of the reporting period</t>
        </is>
      </c>
      <c r="C1183" s="40" t="inlineStr">
        <is>
          <t>Total invested in secure liquid low-risk assets held in a separate account with an authorised custodian at the end of the reporting period</t>
        </is>
      </c>
      <c r="D1183" s="40" t="inlineStr">
        <is>
          <t>Safeguarding</t>
        </is>
      </c>
      <c r="E1183" s="40" t="inlineStr">
        <is>
          <t>Prudential</t>
        </is>
      </c>
      <c r="F1183" s="40" t="b">
        <v>0</v>
      </c>
      <c r="G1183" s="40" t="inlineStr">
        <is>
          <t>OR(FINS_PR_791 = "Yes", FINS_PR_797 = "Yes")</t>
        </is>
      </c>
      <c r="H1183" s="40" t="inlineStr">
        <is>
          <t>At least one of these conditions must be met: “Payment Services” (FINS_PR_791) is “Yes”; or “Issuing of electronic money as defined in the Third Schedule” (FINS_PR_797) is “Yes”</t>
        </is>
      </c>
      <c r="I1183" s="40" t="inlineStr">
        <is>
          <t>Conditional</t>
        </is>
      </c>
      <c r="J1183" s="40" t="inlineStr">
        <is>
          <t>number</t>
        </is>
      </c>
      <c r="K1183" s="40" t="inlineStr"/>
      <c r="L1183" s="40" t="inlineStr">
        <is>
          <t>currency</t>
        </is>
      </c>
      <c r="M1183" s="40" t="inlineStr"/>
      <c r="N1183" s="40" t="inlineStr">
        <is>
          <t>335</t>
        </is>
      </c>
      <c r="O1183" s="40" t="inlineStr">
        <is>
          <t>0</t>
        </is>
      </c>
      <c r="P1183" s="40" t="inlineStr"/>
      <c r="Q1183" s="40" t="inlineStr"/>
      <c r="R1183" s="40" t="inlineStr"/>
      <c r="S1183" s="40" t="inlineStr"/>
      <c r="T1183" s="40" t="inlineStr"/>
      <c r="U1183" s="40" t="inlineStr"/>
    </row>
    <row r="1184">
      <c r="A1184" s="38" t="inlineStr">
        <is>
          <t>FINS_PR_1185_v1</t>
        </is>
      </c>
      <c r="B1184" s="39" t="inlineStr">
        <is>
          <t>Total covered by an insurance policy or some other comparable guarantee from an authorised insurance company 
or credit institution at the end of the reporting period</t>
        </is>
      </c>
      <c r="C1184" s="39" t="inlineStr">
        <is>
          <t>Total covered by an insurance policy or some other comparable guarantee from an authorised insurance company 
or credit institution at the end of the reporting period</t>
        </is>
      </c>
      <c r="D1184" s="39" t="inlineStr">
        <is>
          <t>Safeguarding</t>
        </is>
      </c>
      <c r="E1184" s="39" t="inlineStr">
        <is>
          <t>Prudential</t>
        </is>
      </c>
      <c r="F1184" s="39" t="b">
        <v>0</v>
      </c>
      <c r="G1184" s="39" t="inlineStr">
        <is>
          <t>OR(FINS_PR_791 = "Yes", FINS_PR_797 = "Yes")</t>
        </is>
      </c>
      <c r="H1184" s="39" t="inlineStr">
        <is>
          <t>At least one of these conditions must be met: “Payment Services” (FINS_PR_791) is “Yes”; or “Issuing of electronic money as defined in the Third Schedule” (FINS_PR_797) is “Yes”</t>
        </is>
      </c>
      <c r="I1184" s="39" t="inlineStr">
        <is>
          <t>Conditional</t>
        </is>
      </c>
      <c r="J1184" s="39" t="inlineStr">
        <is>
          <t>number</t>
        </is>
      </c>
      <c r="K1184" s="39" t="inlineStr"/>
      <c r="L1184" s="39" t="inlineStr">
        <is>
          <t>currency</t>
        </is>
      </c>
      <c r="M1184" s="39" t="inlineStr"/>
      <c r="N1184" s="39" t="inlineStr">
        <is>
          <t>355</t>
        </is>
      </c>
      <c r="O1184" s="39" t="inlineStr">
        <is>
          <t>0</t>
        </is>
      </c>
      <c r="P1184" s="39" t="inlineStr"/>
      <c r="Q1184" s="39" t="inlineStr"/>
      <c r="R1184" s="39" t="inlineStr"/>
      <c r="S1184" s="39" t="inlineStr"/>
      <c r="T1184" s="39" t="inlineStr"/>
      <c r="U1184" s="39" t="inlineStr"/>
    </row>
    <row r="1185">
      <c r="A1185" s="26" t="inlineStr">
        <is>
          <t>FINS_PR_1187_v1</t>
        </is>
      </c>
      <c r="B1185" s="40" t="inlineStr">
        <is>
          <t>Name of credit institution</t>
        </is>
      </c>
      <c r="C1185" s="40" t="inlineStr">
        <is>
          <t>Enter Name of credit institution.</t>
        </is>
      </c>
      <c r="D1185" s="40" t="inlineStr">
        <is>
          <t>Safeguarding</t>
        </is>
      </c>
      <c r="E1185" s="40" t="inlineStr">
        <is>
          <t>Prudential</t>
        </is>
      </c>
      <c r="F1185" s="40" t="b">
        <v>0</v>
      </c>
      <c r="G1185" s="40" t="inlineStr">
        <is>
          <t>FINS_PR_1183 &gt; 0</t>
        </is>
      </c>
      <c r="H1185" s="40" t="inlineStr">
        <is>
          <t>“Total deposited in a separate account in an authorised credit institution at the end of the reporting period” (FINS_PR_1183) is greater than “0”</t>
        </is>
      </c>
      <c r="I1185" s="40" t="inlineStr">
        <is>
          <t>Conditional</t>
        </is>
      </c>
      <c r="J1185" s="40" t="inlineStr">
        <is>
          <t>array</t>
        </is>
      </c>
      <c r="K1185" s="40" t="inlineStr">
        <is>
          <t>string</t>
        </is>
      </c>
      <c r="L1185" s="40" t="inlineStr"/>
      <c r="M1185" s="40" t="inlineStr"/>
      <c r="N1185" s="40" t="inlineStr">
        <is>
          <t>name1</t>
        </is>
      </c>
      <c r="O1185" s="40" t="inlineStr"/>
      <c r="P1185" s="40" t="inlineStr"/>
      <c r="Q1185" s="40" t="inlineStr"/>
      <c r="R1185" s="40" t="inlineStr"/>
      <c r="S1185" s="40" t="inlineStr"/>
      <c r="T1185" s="40" t="inlineStr"/>
      <c r="U1185" s="40" t="inlineStr"/>
    </row>
    <row r="1186">
      <c r="A1186" s="38" t="inlineStr">
        <is>
          <t>FINS_PR_1188_v1</t>
        </is>
      </c>
      <c r="B1186" s="39" t="inlineStr">
        <is>
          <t>Jurisdiction</t>
        </is>
      </c>
      <c r="C1186" s="39" t="inlineStr">
        <is>
          <t>Select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'Åland Islands' from the allowed options in the guidance.</t>
        </is>
      </c>
      <c r="D1186" s="39" t="inlineStr">
        <is>
          <t>Safeguarding</t>
        </is>
      </c>
      <c r="E1186" s="39" t="inlineStr">
        <is>
          <t>Prudential</t>
        </is>
      </c>
      <c r="F1186" s="39" t="b">
        <v>0</v>
      </c>
      <c r="G1186" s="39" t="inlineStr">
        <is>
          <t>FINS_PR_1183 &gt; 0</t>
        </is>
      </c>
      <c r="H1186" s="39" t="inlineStr">
        <is>
          <t>“Total deposited in a separate account in an authorised credit institution at the end of the reporting period” (FINS_PR_1183) is greater than “0”</t>
        </is>
      </c>
      <c r="I1186" s="39" t="inlineStr">
        <is>
          <t>Conditional</t>
        </is>
      </c>
      <c r="J1186" s="39" t="inlineStr">
        <is>
          <t>array</t>
        </is>
      </c>
      <c r="K1186" s="39" t="inlineStr">
        <is>
          <t>string</t>
        </is>
      </c>
      <c r="L1186" s="39" t="inlineStr">
        <is>
          <t>enum-list</t>
        </is>
      </c>
      <c r="M118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186" s="39" t="inlineStr">
        <is>
          <t>Albania</t>
        </is>
      </c>
      <c r="O1186" s="39" t="inlineStr"/>
      <c r="P1186" s="39" t="inlineStr"/>
      <c r="Q1186" s="39" t="inlineStr"/>
      <c r="R1186" s="39" t="inlineStr"/>
      <c r="S1186" s="39" t="inlineStr"/>
      <c r="T1186" s="39" t="inlineStr"/>
      <c r="U1186" s="39" t="inlineStr"/>
    </row>
    <row r="1187">
      <c r="A1187" s="26" t="inlineStr">
        <is>
          <t>FINS_PR_1189_v1</t>
        </is>
      </c>
      <c r="B1187" s="40" t="inlineStr">
        <is>
          <t>Account title and account number</t>
        </is>
      </c>
      <c r="C1187" s="40" t="inlineStr">
        <is>
          <t>Enter Account title and account number.</t>
        </is>
      </c>
      <c r="D1187" s="40" t="inlineStr">
        <is>
          <t>Safeguarding</t>
        </is>
      </c>
      <c r="E1187" s="40" t="inlineStr">
        <is>
          <t>Prudential</t>
        </is>
      </c>
      <c r="F1187" s="40" t="b">
        <v>0</v>
      </c>
      <c r="G1187" s="40" t="inlineStr">
        <is>
          <t>FINS_PR_1183 &gt; 0</t>
        </is>
      </c>
      <c r="H1187" s="40" t="inlineStr">
        <is>
          <t>“Total deposited in a separate account in an authorised credit institution at the end of the reporting period” (FINS_PR_1183) is greater than “0”</t>
        </is>
      </c>
      <c r="I1187" s="40" t="inlineStr">
        <is>
          <t>Conditional</t>
        </is>
      </c>
      <c r="J1187" s="40" t="inlineStr">
        <is>
          <t>array</t>
        </is>
      </c>
      <c r="K1187" s="40" t="inlineStr">
        <is>
          <t>string</t>
        </is>
      </c>
      <c r="L1187" s="40" t="inlineStr"/>
      <c r="M1187" s="40" t="inlineStr"/>
      <c r="N1187" s="40" t="inlineStr">
        <is>
          <t>Account1234</t>
        </is>
      </c>
      <c r="O1187" s="40" t="inlineStr"/>
      <c r="P1187" s="40" t="inlineStr"/>
      <c r="Q1187" s="40" t="inlineStr"/>
      <c r="R1187" s="40" t="inlineStr"/>
      <c r="S1187" s="40" t="inlineStr"/>
      <c r="T1187" s="40" t="inlineStr"/>
      <c r="U1187" s="40" t="inlineStr"/>
    </row>
    <row r="1188">
      <c r="A1188" s="38" t="inlineStr">
        <is>
          <t>FINS_PR_1190_v1</t>
        </is>
      </c>
      <c r="B1188" s="39" t="inlineStr">
        <is>
          <t>Date when the Safeguarding Acknowledgment Letter was provided to the MFSA as per R3-2.9.13</t>
        </is>
      </c>
      <c r="C1188" s="39" t="inlineStr">
        <is>
          <t>Enter Date when the Safeguarding Acknowledgment Letter was provided to the MFSA as per R3-2.9.13.</t>
        </is>
      </c>
      <c r="D1188" s="39" t="inlineStr">
        <is>
          <t>Safeguarding</t>
        </is>
      </c>
      <c r="E1188" s="39" t="inlineStr">
        <is>
          <t>Prudential</t>
        </is>
      </c>
      <c r="F1188" s="39" t="b">
        <v>0</v>
      </c>
      <c r="G1188" s="39" t="inlineStr">
        <is>
          <t>FINS_PR_1183 &gt; 0</t>
        </is>
      </c>
      <c r="H1188" s="39" t="inlineStr">
        <is>
          <t>“Total deposited in a separate account in an authorised credit institution at the end of the reporting period” (FINS_PR_1183) is greater than “0”</t>
        </is>
      </c>
      <c r="I1188" s="39" t="inlineStr">
        <is>
          <t>Conditional</t>
        </is>
      </c>
      <c r="J1188" s="39" t="inlineStr">
        <is>
          <t>array</t>
        </is>
      </c>
      <c r="K1188" s="39" t="inlineStr">
        <is>
          <t>string</t>
        </is>
      </c>
      <c r="L1188" s="39" t="inlineStr"/>
      <c r="M1188" s="39" t="inlineStr"/>
      <c r="N1188" s="39" t="inlineStr">
        <is>
          <t>2025-12-31</t>
        </is>
      </c>
      <c r="O1188" s="39" t="inlineStr">
        <is>
          <t>0</t>
        </is>
      </c>
      <c r="P1188" s="39" t="inlineStr"/>
      <c r="Q1188" s="39" t="inlineStr"/>
      <c r="R1188" s="39" t="inlineStr"/>
      <c r="S1188" s="39" t="inlineStr"/>
      <c r="T1188" s="39" t="inlineStr"/>
      <c r="U1188" s="39" t="inlineStr"/>
    </row>
    <row r="1189">
      <c r="A1189" s="26" t="inlineStr">
        <is>
          <t>FINS_PR_1191_v1</t>
        </is>
      </c>
      <c r="B1189" s="40" t="inlineStr">
        <is>
          <t>Funds held in exchange for issuing electronic money in reported currency</t>
        </is>
      </c>
      <c r="C1189" s="40" t="inlineStr">
        <is>
          <t>Enter Funds held in exchange for issuing electronic money.</t>
        </is>
      </c>
      <c r="D1189" s="40" t="inlineStr">
        <is>
          <t>Safeguarding</t>
        </is>
      </c>
      <c r="E1189" s="40" t="inlineStr">
        <is>
          <t>Prudential</t>
        </is>
      </c>
      <c r="F1189" s="40" t="b">
        <v>0</v>
      </c>
      <c r="G1189" s="40" t="inlineStr">
        <is>
          <t>FINS_PR_1183 &gt; 0</t>
        </is>
      </c>
      <c r="H1189" s="40" t="inlineStr">
        <is>
          <t>“Total deposited in a separate account in an authorised credit institution at the end of the reporting period” (FINS_PR_1183) is greater than “0”</t>
        </is>
      </c>
      <c r="I1189" s="40" t="inlineStr">
        <is>
          <t>Conditional</t>
        </is>
      </c>
      <c r="J1189" s="40" t="inlineStr">
        <is>
          <t>array</t>
        </is>
      </c>
      <c r="K1189" s="40" t="inlineStr">
        <is>
          <t>number</t>
        </is>
      </c>
      <c r="L1189" s="40" t="inlineStr">
        <is>
          <t>currency</t>
        </is>
      </c>
      <c r="M1189" s="40" t="inlineStr"/>
      <c r="N1189" s="40" t="inlineStr">
        <is>
          <t>320</t>
        </is>
      </c>
      <c r="O1189" s="40" t="inlineStr">
        <is>
          <t>0</t>
        </is>
      </c>
      <c r="P1189" s="40" t="inlineStr"/>
      <c r="Q1189" s="40" t="inlineStr"/>
      <c r="R1189" s="40" t="inlineStr"/>
      <c r="S1189" s="40" t="inlineStr"/>
      <c r="T1189" s="40" t="inlineStr"/>
      <c r="U1189" s="40" t="inlineStr"/>
    </row>
    <row r="1190">
      <c r="A1190" s="38" t="inlineStr">
        <is>
          <t>FINS_PR_1192_v1</t>
        </is>
      </c>
      <c r="B1190" s="39" t="inlineStr">
        <is>
          <t>Funds held for payment services in reported currency</t>
        </is>
      </c>
      <c r="C1190" s="39" t="inlineStr">
        <is>
          <t>Enter Funds held for payment services.</t>
        </is>
      </c>
      <c r="D1190" s="39" t="inlineStr">
        <is>
          <t>Safeguarding</t>
        </is>
      </c>
      <c r="E1190" s="39" t="inlineStr">
        <is>
          <t>Prudential</t>
        </is>
      </c>
      <c r="F1190" s="39" t="b">
        <v>0</v>
      </c>
      <c r="G1190" s="39" t="inlineStr">
        <is>
          <t>FINS_PR_1183 &gt; 0</t>
        </is>
      </c>
      <c r="H1190" s="39" t="inlineStr">
        <is>
          <t>“Total deposited in a separate account in an authorised credit institution at the end of the reporting period” (FINS_PR_1183) is greater than “0”</t>
        </is>
      </c>
      <c r="I1190" s="39" t="inlineStr">
        <is>
          <t>Conditional</t>
        </is>
      </c>
      <c r="J1190" s="39" t="inlineStr">
        <is>
          <t>array</t>
        </is>
      </c>
      <c r="K1190" s="39" t="inlineStr">
        <is>
          <t>number</t>
        </is>
      </c>
      <c r="L1190" s="39" t="inlineStr">
        <is>
          <t>currency</t>
        </is>
      </c>
      <c r="M1190" s="39" t="inlineStr"/>
      <c r="N1190" s="39" t="inlineStr">
        <is>
          <t>330</t>
        </is>
      </c>
      <c r="O1190" s="39" t="inlineStr">
        <is>
          <t>0</t>
        </is>
      </c>
      <c r="P1190" s="39" t="inlineStr"/>
      <c r="Q1190" s="39" t="inlineStr"/>
      <c r="R1190" s="39" t="inlineStr"/>
      <c r="S1190" s="39" t="inlineStr"/>
      <c r="T1190" s="39" t="inlineStr"/>
      <c r="U1190" s="39" t="inlineStr"/>
    </row>
    <row r="1191">
      <c r="A1191" s="26" t="inlineStr">
        <is>
          <t>FINS_PR_1193_v1</t>
        </is>
      </c>
      <c r="B1191" s="40" t="inlineStr">
        <is>
          <t>Funds held for Crypto Services in reported currency</t>
        </is>
      </c>
      <c r="C1191" s="40" t="inlineStr">
        <is>
          <t>Enter Funds held for Crypto Services.</t>
        </is>
      </c>
      <c r="D1191" s="40" t="inlineStr">
        <is>
          <t>Safeguarding</t>
        </is>
      </c>
      <c r="E1191" s="40" t="inlineStr">
        <is>
          <t>Prudential</t>
        </is>
      </c>
      <c r="F1191" s="40" t="b">
        <v>0</v>
      </c>
      <c r="G1191" s="40" t="inlineStr">
        <is>
          <t>FINS_PR_1183 &gt; 0</t>
        </is>
      </c>
      <c r="H1191" s="40" t="inlineStr">
        <is>
          <t>“Total deposited in a separate account in an authorised credit institution at the end of the reporting period” (FINS_PR_1183) is greater than “0”</t>
        </is>
      </c>
      <c r="I1191" s="40" t="inlineStr">
        <is>
          <t>Conditional</t>
        </is>
      </c>
      <c r="J1191" s="40" t="inlineStr">
        <is>
          <t>array</t>
        </is>
      </c>
      <c r="K1191" s="40" t="inlineStr">
        <is>
          <t>number</t>
        </is>
      </c>
      <c r="L1191" s="40" t="inlineStr">
        <is>
          <t>currency</t>
        </is>
      </c>
      <c r="M1191" s="40" t="inlineStr"/>
      <c r="N1191" s="40" t="inlineStr">
        <is>
          <t>351</t>
        </is>
      </c>
      <c r="O1191" s="40" t="inlineStr"/>
      <c r="P1191" s="40" t="inlineStr"/>
      <c r="Q1191" s="40" t="inlineStr"/>
      <c r="R1191" s="40" t="inlineStr"/>
      <c r="S1191" s="40" t="inlineStr"/>
      <c r="T1191" s="40" t="inlineStr"/>
      <c r="U1191" s="40" t="inlineStr"/>
    </row>
    <row r="1192">
      <c r="A1192" s="38" t="inlineStr">
        <is>
          <t>FINS_PR_1195_v1</t>
        </is>
      </c>
      <c r="B1192" s="39" t="inlineStr">
        <is>
          <t>Name of custodian</t>
        </is>
      </c>
      <c r="C1192" s="39" t="inlineStr">
        <is>
          <t>Total invested in secure liquid low-risk assets held in a separate account with an authorised custodian at the end of the reporting period: Name of custodian</t>
        </is>
      </c>
      <c r="D1192" s="39" t="inlineStr">
        <is>
          <t>Safeguarding</t>
        </is>
      </c>
      <c r="E1192" s="39" t="inlineStr">
        <is>
          <t>Prudential</t>
        </is>
      </c>
      <c r="F1192" s="39" t="b">
        <v>0</v>
      </c>
      <c r="G1192" s="39" t="inlineStr">
        <is>
          <t>FINS_PR_1184 &gt; 0</t>
        </is>
      </c>
      <c r="H1192" s="39" t="inlineStr">
        <is>
          <t>“Total invested in secure liquid low-risk assets held in a separate account with an authorised custodian at the end of the reporting period” (FINS_PR_1184) is greater than “0”</t>
        </is>
      </c>
      <c r="I1192" s="39" t="inlineStr">
        <is>
          <t>Conditional</t>
        </is>
      </c>
      <c r="J1192" s="39" t="inlineStr">
        <is>
          <t>array</t>
        </is>
      </c>
      <c r="K1192" s="39" t="inlineStr">
        <is>
          <t>string</t>
        </is>
      </c>
      <c r="L1192" s="39" t="inlineStr"/>
      <c r="M1192" s="39" t="inlineStr"/>
      <c r="N1192" s="39" t="inlineStr">
        <is>
          <t>Custodian name 1</t>
        </is>
      </c>
      <c r="O1192" s="39" t="inlineStr"/>
      <c r="P1192" s="39" t="inlineStr"/>
      <c r="Q1192" s="39" t="inlineStr">
        <is>
          <t>1</t>
        </is>
      </c>
      <c r="R1192" s="39" t="inlineStr">
        <is>
          <t>300</t>
        </is>
      </c>
      <c r="S1192" s="39" t="inlineStr"/>
      <c r="T1192" s="39" t="inlineStr"/>
      <c r="U1192" s="39" t="inlineStr"/>
    </row>
    <row r="1193">
      <c r="A1193" s="26" t="inlineStr">
        <is>
          <t>FINS_PR_1196_v1</t>
        </is>
      </c>
      <c r="B1193" s="40" t="inlineStr">
        <is>
          <t>Jurisdiction</t>
        </is>
      </c>
      <c r="C1193" s="40" t="inlineStr">
        <is>
          <t>Juristiction where is located the custodian</t>
        </is>
      </c>
      <c r="D1193" s="40" t="inlineStr">
        <is>
          <t>Safeguarding</t>
        </is>
      </c>
      <c r="E1193" s="40" t="inlineStr">
        <is>
          <t>Prudential</t>
        </is>
      </c>
      <c r="F1193" s="40" t="b">
        <v>0</v>
      </c>
      <c r="G1193" s="40" t="inlineStr">
        <is>
          <t>FINS_PR_1184 &gt; 0</t>
        </is>
      </c>
      <c r="H1193" s="40" t="inlineStr">
        <is>
          <t>“Total invested in secure liquid low-risk assets held in a separate account with an authorised custodian at the end of the reporting period” (FINS_PR_1184) is greater than “0”</t>
        </is>
      </c>
      <c r="I1193" s="40" t="inlineStr">
        <is>
          <t>Conditional</t>
        </is>
      </c>
      <c r="J1193" s="40" t="inlineStr">
        <is>
          <t>array</t>
        </is>
      </c>
      <c r="K1193" s="40" t="inlineStr">
        <is>
          <t>string</t>
        </is>
      </c>
      <c r="L1193" s="40" t="inlineStr">
        <is>
          <t>enum-list</t>
        </is>
      </c>
      <c r="M1193"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193" s="40" t="inlineStr">
        <is>
          <t>Brazil</t>
        </is>
      </c>
      <c r="O1193" s="40" t="inlineStr"/>
      <c r="P1193" s="40" t="inlineStr"/>
      <c r="Q1193" s="40" t="inlineStr"/>
      <c r="R1193" s="40" t="inlineStr"/>
      <c r="S1193" s="40" t="inlineStr"/>
      <c r="T1193" s="40" t="inlineStr"/>
      <c r="U1193" s="40" t="inlineStr"/>
    </row>
    <row r="1194">
      <c r="A1194" s="38" t="inlineStr">
        <is>
          <t>FINS_PR_1197_v1</t>
        </is>
      </c>
      <c r="B1194" s="39" t="inlineStr">
        <is>
          <t>Custodian reference</t>
        </is>
      </c>
      <c r="C1194" s="39" t="inlineStr">
        <is>
          <t>Total invested in secure liquid low-risk assets held in a separate account with an authorised custodian at the end of the reporting period: Custodian reference</t>
        </is>
      </c>
      <c r="D1194" s="39" t="inlineStr">
        <is>
          <t>Safeguarding</t>
        </is>
      </c>
      <c r="E1194" s="39" t="inlineStr">
        <is>
          <t>Prudential</t>
        </is>
      </c>
      <c r="F1194" s="39" t="b">
        <v>0</v>
      </c>
      <c r="G1194" s="39" t="inlineStr">
        <is>
          <t>FINS_PR_1184 &gt; 0</t>
        </is>
      </c>
      <c r="H1194" s="39" t="inlineStr">
        <is>
          <t>“Total invested in secure liquid low-risk assets held in a separate account with an authorised custodian at the end of the reporting period” (FINS_PR_1184) is greater than “0”</t>
        </is>
      </c>
      <c r="I1194" s="39" t="inlineStr">
        <is>
          <t>Conditional</t>
        </is>
      </c>
      <c r="J1194" s="39" t="inlineStr">
        <is>
          <t>array</t>
        </is>
      </c>
      <c r="K1194" s="39" t="inlineStr">
        <is>
          <t>string</t>
        </is>
      </c>
      <c r="L1194" s="39" t="inlineStr"/>
      <c r="M1194" s="39" t="inlineStr"/>
      <c r="N1194" s="39" t="inlineStr">
        <is>
          <t>reference 1</t>
        </is>
      </c>
      <c r="O1194" s="39" t="inlineStr">
        <is>
          <t>0</t>
        </is>
      </c>
      <c r="P1194" s="39" t="inlineStr"/>
      <c r="Q1194" s="39" t="inlineStr"/>
      <c r="R1194" s="39" t="inlineStr"/>
      <c r="S1194" s="39" t="inlineStr"/>
      <c r="T1194" s="39" t="inlineStr"/>
      <c r="U1194" s="39" t="inlineStr"/>
    </row>
    <row r="1195">
      <c r="A1195" s="26" t="inlineStr">
        <is>
          <t>FINS_PR_1198_v1</t>
        </is>
      </c>
      <c r="B1195" s="40" t="inlineStr">
        <is>
          <t>Date when the Safeguarding Acknowledgment Letter was provided to the MFSA as per R3-2.9.13</t>
        </is>
      </c>
      <c r="C1195" s="40" t="inlineStr">
        <is>
          <t>Total invested in secure liquid low-risk assets held in a separate account with an authorised custodian at the end of the reporting period: Date when the Safeguarding Acknowledgment Letter was provided to the MFSA as per R3-2.9.13</t>
        </is>
      </c>
      <c r="D1195" s="40" t="inlineStr">
        <is>
          <t>Safeguarding</t>
        </is>
      </c>
      <c r="E1195" s="40" t="inlineStr">
        <is>
          <t>Prudential</t>
        </is>
      </c>
      <c r="F1195" s="40" t="b">
        <v>0</v>
      </c>
      <c r="G1195" s="40" t="inlineStr">
        <is>
          <t>FINS_PR_1184 &gt; 0</t>
        </is>
      </c>
      <c r="H1195" s="40" t="inlineStr">
        <is>
          <t>“Total invested in secure liquid low-risk assets held in a separate account with an authorised custodian at the end of the reporting period” (FINS_PR_1184) is greater than “0”</t>
        </is>
      </c>
      <c r="I1195" s="40" t="inlineStr">
        <is>
          <t>Conditional</t>
        </is>
      </c>
      <c r="J1195" s="40" t="inlineStr">
        <is>
          <t>array</t>
        </is>
      </c>
      <c r="K1195" s="40" t="inlineStr">
        <is>
          <t>string</t>
        </is>
      </c>
      <c r="L1195" s="40" t="inlineStr">
        <is>
          <t>date</t>
        </is>
      </c>
      <c r="M1195" s="40" t="inlineStr"/>
      <c r="N1195" s="40" t="inlineStr">
        <is>
          <t>2025-10-31</t>
        </is>
      </c>
      <c r="O1195" s="40" t="inlineStr">
        <is>
          <t>0</t>
        </is>
      </c>
      <c r="P1195" s="40" t="inlineStr"/>
      <c r="Q1195" s="40" t="inlineStr"/>
      <c r="R1195" s="40" t="inlineStr"/>
      <c r="S1195" s="40" t="inlineStr"/>
      <c r="T1195" s="40" t="inlineStr"/>
      <c r="U1195" s="40" t="inlineStr"/>
    </row>
    <row r="1196">
      <c r="A1196" s="38" t="inlineStr">
        <is>
          <t>FINS_PR_1199_v1</t>
        </is>
      </c>
      <c r="B1196" s="39" t="inlineStr">
        <is>
          <t>Funds held in exchange for issuing electronic money</t>
        </is>
      </c>
      <c r="C1196" s="39" t="inlineStr">
        <is>
          <t>Total invested in secure liquid low-risk assets held in a separate account with an authorised custodian at the end of the reporting period: Funds held in exchange for issuing electronic money</t>
        </is>
      </c>
      <c r="D1196" s="39" t="inlineStr">
        <is>
          <t>Safeguarding</t>
        </is>
      </c>
      <c r="E1196" s="39" t="inlineStr">
        <is>
          <t>Prudential</t>
        </is>
      </c>
      <c r="F1196" s="39" t="b">
        <v>0</v>
      </c>
      <c r="G1196" s="39" t="inlineStr">
        <is>
          <t>FINS_PR_1184 &gt; 0</t>
        </is>
      </c>
      <c r="H1196" s="39" t="inlineStr">
        <is>
          <t>“Total invested in secure liquid low-risk assets held in a separate account with an authorised custodian at the end of the reporting period” (FINS_PR_1184) is greater than “0”</t>
        </is>
      </c>
      <c r="I1196" s="39" t="inlineStr">
        <is>
          <t>Conditional</t>
        </is>
      </c>
      <c r="J1196" s="39" t="inlineStr">
        <is>
          <t>array</t>
        </is>
      </c>
      <c r="K1196" s="39" t="inlineStr">
        <is>
          <t>number</t>
        </is>
      </c>
      <c r="L1196" s="39" t="inlineStr">
        <is>
          <t>currency</t>
        </is>
      </c>
      <c r="M1196" s="39" t="inlineStr"/>
      <c r="N1196" s="39" t="inlineStr">
        <is>
          <t>340</t>
        </is>
      </c>
      <c r="O1196" s="39" t="inlineStr">
        <is>
          <t>0</t>
        </is>
      </c>
      <c r="P1196" s="39" t="inlineStr"/>
      <c r="Q1196" s="39" t="inlineStr"/>
      <c r="R1196" s="39" t="inlineStr"/>
      <c r="S1196" s="39" t="inlineStr"/>
      <c r="T1196" s="39" t="inlineStr"/>
      <c r="U1196" s="39" t="inlineStr"/>
    </row>
    <row r="1197">
      <c r="A1197" s="26" t="inlineStr">
        <is>
          <t>FINS_PR_1200_v1</t>
        </is>
      </c>
      <c r="B1197" s="40" t="inlineStr">
        <is>
          <t>Funds held for payment services</t>
        </is>
      </c>
      <c r="C1197" s="40" t="inlineStr">
        <is>
          <t>Total invested in secure liquid low-risk assets held in a separate account with an authorised custodian at the end of the reporting period: Funds held for payment services</t>
        </is>
      </c>
      <c r="D1197" s="40" t="inlineStr">
        <is>
          <t>Safeguarding</t>
        </is>
      </c>
      <c r="E1197" s="40" t="inlineStr">
        <is>
          <t>Prudential</t>
        </is>
      </c>
      <c r="F1197" s="40" t="b">
        <v>0</v>
      </c>
      <c r="G1197" s="40" t="inlineStr">
        <is>
          <t>FINS_PR_1184 &gt; 0</t>
        </is>
      </c>
      <c r="H1197" s="40" t="inlineStr">
        <is>
          <t>“Total invested in secure liquid low-risk assets held in a separate account with an authorised custodian at the end of the reporting period” (FINS_PR_1184) is greater than “0”</t>
        </is>
      </c>
      <c r="I1197" s="40" t="inlineStr">
        <is>
          <t>Conditional</t>
        </is>
      </c>
      <c r="J1197" s="40" t="inlineStr">
        <is>
          <t>array</t>
        </is>
      </c>
      <c r="K1197" s="40" t="inlineStr">
        <is>
          <t>number</t>
        </is>
      </c>
      <c r="L1197" s="40" t="inlineStr">
        <is>
          <t>currency</t>
        </is>
      </c>
      <c r="M1197" s="40" t="inlineStr"/>
      <c r="N1197" s="40" t="inlineStr">
        <is>
          <t>350</t>
        </is>
      </c>
      <c r="O1197" s="40" t="inlineStr"/>
      <c r="P1197" s="40" t="inlineStr"/>
      <c r="Q1197" s="40" t="inlineStr"/>
      <c r="R1197" s="40" t="inlineStr"/>
      <c r="S1197" s="40" t="inlineStr"/>
      <c r="T1197" s="40" t="inlineStr"/>
      <c r="U1197" s="40" t="inlineStr"/>
    </row>
    <row r="1198">
      <c r="A1198" s="38" t="inlineStr">
        <is>
          <t>FINS_PR_1202_v1</t>
        </is>
      </c>
      <c r="B1198" s="39" t="inlineStr">
        <is>
          <t>Name of credit institution /insurance company</t>
        </is>
      </c>
      <c r="C1198" s="39" t="inlineStr">
        <is>
          <t>Enter Name of credit institution /insurance company.</t>
        </is>
      </c>
      <c r="D1198" s="39" t="inlineStr">
        <is>
          <t>Safeguarding</t>
        </is>
      </c>
      <c r="E1198" s="39" t="inlineStr">
        <is>
          <t>Prudential</t>
        </is>
      </c>
      <c r="F1198" s="39" t="b">
        <v>0</v>
      </c>
      <c r="G1198" s="39" t="inlineStr">
        <is>
          <t>FINS_PR_1185 &gt; 0</t>
        </is>
      </c>
      <c r="H1198" s="39" t="inlineStr">
        <is>
          <t>“Total covered by an insurance policy or some other comparable guarantee from an authorised insurance company 
or credit institution at the end of the reporting period” (FINS_PR_1185) is greater than “0”</t>
        </is>
      </c>
      <c r="I1198" s="39" t="inlineStr">
        <is>
          <t>Conditional</t>
        </is>
      </c>
      <c r="J1198" s="39" t="inlineStr">
        <is>
          <t>array</t>
        </is>
      </c>
      <c r="K1198" s="39" t="inlineStr">
        <is>
          <t>string</t>
        </is>
      </c>
      <c r="L1198" s="39" t="inlineStr"/>
      <c r="M1198" s="39" t="inlineStr"/>
      <c r="N1198" s="39" t="inlineStr">
        <is>
          <t>name 1</t>
        </is>
      </c>
      <c r="O1198" s="39" t="inlineStr"/>
      <c r="P1198" s="39" t="inlineStr"/>
      <c r="Q1198" s="39" t="inlineStr">
        <is>
          <t>1</t>
        </is>
      </c>
      <c r="R1198" s="39" t="inlineStr">
        <is>
          <t>300</t>
        </is>
      </c>
      <c r="S1198" s="39" t="inlineStr"/>
      <c r="T1198" s="39" t="inlineStr"/>
      <c r="U1198" s="39" t="inlineStr"/>
    </row>
    <row r="1199">
      <c r="A1199" s="26" t="inlineStr">
        <is>
          <t>FINS_PR_1203_v1</t>
        </is>
      </c>
      <c r="B1199" s="40" t="inlineStr">
        <is>
          <t>Jurisdiction</t>
        </is>
      </c>
      <c r="C1199" s="40" t="inlineStr">
        <is>
          <t>Select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'Åland Islands' from the allowed options in the guidance.</t>
        </is>
      </c>
      <c r="D1199" s="40" t="inlineStr">
        <is>
          <t>Safeguarding</t>
        </is>
      </c>
      <c r="E1199" s="40" t="inlineStr">
        <is>
          <t>Prudential</t>
        </is>
      </c>
      <c r="F1199" s="40" t="b">
        <v>0</v>
      </c>
      <c r="G1199" s="40" t="inlineStr">
        <is>
          <t>FINS_PR_1185 &gt; 0</t>
        </is>
      </c>
      <c r="H1199" s="40" t="inlineStr">
        <is>
          <t>“Total covered by an insurance policy or some other comparable guarantee from an authorised insurance company 
or credit institution at the end of the reporting period” (FINS_PR_1185) is greater than “0”</t>
        </is>
      </c>
      <c r="I1199" s="40" t="inlineStr">
        <is>
          <t>Conditional</t>
        </is>
      </c>
      <c r="J1199" s="40" t="inlineStr">
        <is>
          <t>array</t>
        </is>
      </c>
      <c r="K1199" s="40" t="inlineStr">
        <is>
          <t>string</t>
        </is>
      </c>
      <c r="L1199" s="40" t="inlineStr">
        <is>
          <t>enum-list</t>
        </is>
      </c>
      <c r="M1199"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199" s="40" t="inlineStr">
        <is>
          <t>Brazil</t>
        </is>
      </c>
      <c r="O1199" s="40" t="inlineStr"/>
      <c r="P1199" s="40" t="inlineStr"/>
      <c r="Q1199" s="40" t="inlineStr">
        <is>
          <t>1</t>
        </is>
      </c>
      <c r="R1199" s="40" t="inlineStr">
        <is>
          <t>300</t>
        </is>
      </c>
      <c r="S1199" s="40" t="inlineStr"/>
      <c r="T1199" s="40" t="inlineStr"/>
      <c r="U1199" s="40" t="inlineStr"/>
    </row>
    <row r="1200">
      <c r="A1200" s="38" t="inlineStr">
        <is>
          <t>FINS_PR_1204_v1</t>
        </is>
      </c>
      <c r="B1200" s="39" t="inlineStr">
        <is>
          <t>Policy number or guarantee reference</t>
        </is>
      </c>
      <c r="C1200" s="39" t="inlineStr">
        <is>
          <t>Enter Policy number of guarantee reference.</t>
        </is>
      </c>
      <c r="D1200" s="39" t="inlineStr">
        <is>
          <t>Safeguarding</t>
        </is>
      </c>
      <c r="E1200" s="39" t="inlineStr">
        <is>
          <t>Prudential</t>
        </is>
      </c>
      <c r="F1200" s="39" t="b">
        <v>0</v>
      </c>
      <c r="G1200" s="39" t="inlineStr">
        <is>
          <t>FINS_PR_1185 &gt; 0</t>
        </is>
      </c>
      <c r="H1200" s="39" t="inlineStr">
        <is>
          <t>“Total covered by an insurance policy or some other comparable guarantee from an authorised insurance company 
or credit institution at the end of the reporting period” (FINS_PR_1185) is greater than “0”</t>
        </is>
      </c>
      <c r="I1200" s="39" t="inlineStr">
        <is>
          <t>Conditional</t>
        </is>
      </c>
      <c r="J1200" s="39" t="inlineStr">
        <is>
          <t>array</t>
        </is>
      </c>
      <c r="K1200" s="39" t="inlineStr">
        <is>
          <t>string</t>
        </is>
      </c>
      <c r="L1200" s="39" t="inlineStr"/>
      <c r="M1200" s="39" t="inlineStr"/>
      <c r="N1200" s="39" t="inlineStr">
        <is>
          <t>PolicyNumber1</t>
        </is>
      </c>
      <c r="O1200" s="39" t="inlineStr">
        <is>
          <t>0</t>
        </is>
      </c>
      <c r="P1200" s="39" t="inlineStr"/>
      <c r="Q1200" s="39" t="inlineStr"/>
      <c r="R1200" s="39" t="inlineStr"/>
      <c r="S1200" s="39" t="inlineStr"/>
      <c r="T1200" s="39" t="inlineStr"/>
      <c r="U1200" s="39" t="inlineStr"/>
    </row>
    <row r="1201">
      <c r="A1201" s="26" t="inlineStr">
        <is>
          <t>FINS_PR_1205_v1</t>
        </is>
      </c>
      <c r="B1201" s="40" t="inlineStr">
        <is>
          <t>Total amount of coverage of insurance policy or comparable guarantee in reporting currency</t>
        </is>
      </c>
      <c r="C1201" s="40" t="inlineStr">
        <is>
          <t>Enter Total amount of coverage of insurance policy or comparable guarantee in reporting currency.</t>
        </is>
      </c>
      <c r="D1201" s="40" t="inlineStr">
        <is>
          <t>Safeguarding</t>
        </is>
      </c>
      <c r="E1201" s="40" t="inlineStr">
        <is>
          <t>Prudential</t>
        </is>
      </c>
      <c r="F1201" s="40" t="b">
        <v>0</v>
      </c>
      <c r="G1201" s="40" t="inlineStr">
        <is>
          <t>FINS_PR_1185 &gt; 0</t>
        </is>
      </c>
      <c r="H1201" s="40" t="inlineStr">
        <is>
          <t>“Total covered by an insurance policy or some other comparable guarantee from an authorised insurance company 
or credit institution at the end of the reporting period” (FINS_PR_1185) is greater than “0”</t>
        </is>
      </c>
      <c r="I1201" s="40" t="inlineStr">
        <is>
          <t>Conditional</t>
        </is>
      </c>
      <c r="J1201" s="40" t="inlineStr">
        <is>
          <t>array</t>
        </is>
      </c>
      <c r="K1201" s="40" t="inlineStr">
        <is>
          <t>number</t>
        </is>
      </c>
      <c r="L1201" s="40" t="inlineStr">
        <is>
          <t>currency</t>
        </is>
      </c>
      <c r="M1201" s="40" t="inlineStr"/>
      <c r="N1201" s="40" t="inlineStr">
        <is>
          <t>360</t>
        </is>
      </c>
      <c r="O1201" s="40" t="inlineStr">
        <is>
          <t>0</t>
        </is>
      </c>
      <c r="P1201" s="40" t="inlineStr"/>
      <c r="Q1201" s="40" t="inlineStr"/>
      <c r="R1201" s="40" t="inlineStr"/>
      <c r="S1201" s="40" t="inlineStr"/>
      <c r="T1201" s="40" t="inlineStr"/>
      <c r="U1201" s="40" t="inlineStr"/>
    </row>
    <row r="1202">
      <c r="A1202" s="38" t="inlineStr">
        <is>
          <t>FINS_PR_1206_v1</t>
        </is>
      </c>
      <c r="B1202" s="39" t="inlineStr">
        <is>
          <t>Does the entity passport its Payments Services</t>
        </is>
      </c>
      <c r="C1202" s="39" t="inlineStr">
        <is>
          <t>Kindly indicate whether the entity passporting its Payment Services</t>
        </is>
      </c>
      <c r="D1202" s="39" t="inlineStr">
        <is>
          <t>Passporting</t>
        </is>
      </c>
      <c r="E1202" s="39" t="inlineStr">
        <is>
          <t>Prudential</t>
        </is>
      </c>
      <c r="F1202" s="39" t="b">
        <v>0</v>
      </c>
      <c r="G1202" s="39" t="inlineStr">
        <is>
          <t>OR(FINS_PR_791 = "Yes", FINS_PR_798 = "Yes")</t>
        </is>
      </c>
      <c r="H1202" s="39" t="inlineStr">
        <is>
          <t>At least one of these conditions must be met: “Payment Services” (FINS_PR_791) is “Yes”; or “Issuing Emoney and unrelated payment services activities” (FINS_PR_798) is “Yes”</t>
        </is>
      </c>
      <c r="I1202" s="39" t="inlineStr">
        <is>
          <t>Conditional</t>
        </is>
      </c>
      <c r="J1202" s="39" t="inlineStr">
        <is>
          <t>string</t>
        </is>
      </c>
      <c r="K1202" s="39" t="inlineStr"/>
      <c r="L1202" s="39" t="inlineStr">
        <is>
          <t>enum-list</t>
        </is>
      </c>
      <c r="M1202" s="39" t="inlineStr">
        <is>
          <t>Yes | No</t>
        </is>
      </c>
      <c r="N1202" s="39" t="inlineStr">
        <is>
          <t>Yes</t>
        </is>
      </c>
      <c r="O1202" s="39" t="inlineStr"/>
      <c r="P1202" s="39" t="inlineStr"/>
      <c r="Q1202" s="39" t="inlineStr"/>
      <c r="R1202" s="39" t="inlineStr"/>
      <c r="S1202" s="39" t="inlineStr"/>
      <c r="T1202" s="39" t="inlineStr"/>
      <c r="U1202" s="39" t="inlineStr"/>
    </row>
    <row r="1203">
      <c r="A1203" s="26" t="inlineStr">
        <is>
          <t>FINS_PR_1207_v1</t>
        </is>
      </c>
      <c r="B1203" s="40" t="inlineStr">
        <is>
          <t>Does the entity passport its Electronic Money Services</t>
        </is>
      </c>
      <c r="C1203" s="40" t="inlineStr">
        <is>
          <t>Kindly indicate whether the entity passporting its Electronic Money Services</t>
        </is>
      </c>
      <c r="D1203" s="40" t="inlineStr">
        <is>
          <t>Passporting</t>
        </is>
      </c>
      <c r="E1203" s="40" t="inlineStr">
        <is>
          <t>Prudential</t>
        </is>
      </c>
      <c r="F1203" s="40" t="b">
        <v>0</v>
      </c>
      <c r="G1203" s="40" t="inlineStr">
        <is>
          <t>FINS_PR_797 = "Yes"</t>
        </is>
      </c>
      <c r="H1203" s="40" t="inlineStr">
        <is>
          <t>“Issuing of electronic money as defined in the Third Schedule” (FINS_PR_797) is “Yes”</t>
        </is>
      </c>
      <c r="I1203" s="40" t="inlineStr">
        <is>
          <t>Conditional</t>
        </is>
      </c>
      <c r="J1203" s="40" t="inlineStr">
        <is>
          <t>string</t>
        </is>
      </c>
      <c r="K1203" s="40" t="inlineStr"/>
      <c r="L1203" s="40" t="inlineStr">
        <is>
          <t>enum-list</t>
        </is>
      </c>
      <c r="M1203" s="40" t="inlineStr">
        <is>
          <t>Yes | No</t>
        </is>
      </c>
      <c r="N1203" s="40" t="inlineStr">
        <is>
          <t>Yes</t>
        </is>
      </c>
      <c r="O1203" s="40" t="inlineStr"/>
      <c r="P1203" s="40" t="inlineStr"/>
      <c r="Q1203" s="40" t="inlineStr"/>
      <c r="R1203" s="40" t="inlineStr"/>
      <c r="S1203" s="40" t="inlineStr"/>
      <c r="T1203" s="40" t="inlineStr"/>
      <c r="U1203" s="40" t="inlineStr"/>
    </row>
    <row r="1204">
      <c r="A1204" s="38" t="inlineStr">
        <is>
          <t>FINS_PR_1208_v1</t>
        </is>
      </c>
      <c r="B1204" s="39" t="inlineStr">
        <is>
          <t>Does the entity passport its crypto services for its token(s) across the EU/EEA?</t>
        </is>
      </c>
      <c r="C1204" s="39" t="inlineStr">
        <is>
          <t>Kindly indicate whether the entity passports its crypto services for its token(s) across the EU/EEA</t>
        </is>
      </c>
      <c r="D1204" s="39" t="inlineStr">
        <is>
          <t>Passporting</t>
        </is>
      </c>
      <c r="E1204" s="39" t="inlineStr">
        <is>
          <t>Prudential</t>
        </is>
      </c>
      <c r="F1204" s="39" t="b">
        <v>0</v>
      </c>
      <c r="G1204" s="39" t="inlineStr">
        <is>
          <t>FINS_PR_799 = "Yes"</t>
        </is>
      </c>
      <c r="H1204" s="39" t="inlineStr">
        <is>
          <t>“Issuing of Electronic Money Tokens (EMT)” (FINS_PR_799) is “Yes”</t>
        </is>
      </c>
      <c r="I1204" s="39" t="inlineStr">
        <is>
          <t>Conditional</t>
        </is>
      </c>
      <c r="J1204" s="39" t="inlineStr">
        <is>
          <t>string</t>
        </is>
      </c>
      <c r="K1204" s="39" t="inlineStr"/>
      <c r="L1204" s="39" t="inlineStr">
        <is>
          <t>enum-list</t>
        </is>
      </c>
      <c r="M1204" s="39" t="inlineStr">
        <is>
          <t>Yes | No</t>
        </is>
      </c>
      <c r="N1204" s="39" t="inlineStr">
        <is>
          <t>Yes</t>
        </is>
      </c>
      <c r="O1204" s="39" t="inlineStr"/>
      <c r="P1204" s="39" t="inlineStr"/>
      <c r="Q1204" s="39" t="inlineStr"/>
      <c r="R1204" s="39" t="inlineStr"/>
      <c r="S1204" s="39" t="inlineStr"/>
      <c r="T1204" s="39" t="inlineStr"/>
      <c r="U1204" s="39" t="inlineStr"/>
    </row>
    <row r="1205">
      <c r="A1205" s="26" t="inlineStr">
        <is>
          <t>FINS_PR_1209_v1</t>
        </is>
      </c>
      <c r="B1205" s="40" t="inlineStr">
        <is>
          <t>Select the country/s passporting through  freedom of services</t>
        </is>
      </c>
      <c r="C1205" s="40" t="inlineStr">
        <is>
          <t>Jurisdictions in the EU/EEU where the LH is passporting through freedom of services</t>
        </is>
      </c>
      <c r="D1205" s="40" t="inlineStr">
        <is>
          <t>Passporting - PI</t>
        </is>
      </c>
      <c r="E1205" s="40" t="inlineStr">
        <is>
          <t>Prudential</t>
        </is>
      </c>
      <c r="F1205" s="40" t="b">
        <v>0</v>
      </c>
      <c r="G1205" s="40" t="inlineStr"/>
      <c r="H1205" s="40" t="inlineStr">
        <is>
          <t>Always applicable</t>
        </is>
      </c>
      <c r="I1205" s="40" t="inlineStr">
        <is>
          <t>Optional</t>
        </is>
      </c>
      <c r="J1205" s="40" t="inlineStr">
        <is>
          <t>array</t>
        </is>
      </c>
      <c r="K1205" s="40" t="inlineStr">
        <is>
          <t>string</t>
        </is>
      </c>
      <c r="L1205" s="40" t="inlineStr">
        <is>
          <t>enum-list</t>
        </is>
      </c>
      <c r="M1205" s="40"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205" s="40" t="inlineStr"/>
      <c r="O1205" s="40" t="inlineStr"/>
      <c r="P1205" s="40" t="inlineStr"/>
      <c r="Q1205" s="40" t="inlineStr"/>
      <c r="R1205" s="40" t="inlineStr"/>
      <c r="S1205" s="40" t="inlineStr"/>
      <c r="T1205" s="40" t="inlineStr"/>
      <c r="U1205" s="40" t="inlineStr"/>
    </row>
    <row r="1206">
      <c r="A1206" s="38" t="inlineStr">
        <is>
          <t>FINS_PR_1210_v1</t>
        </is>
      </c>
      <c r="B1206" s="39" t="inlineStr">
        <is>
          <t>Freedom of Services: Cash Placed in Payment Accounts in reporting currency</t>
        </is>
      </c>
      <c r="C1206" s="39" t="inlineStr">
        <is>
          <t>Freedom of Services: Freedom of Services: Cash Placed in Payment Accounts</t>
        </is>
      </c>
      <c r="D1206" s="39" t="inlineStr">
        <is>
          <t>Passporting - PI</t>
        </is>
      </c>
      <c r="E1206" s="39" t="inlineStr">
        <is>
          <t>Prudential</t>
        </is>
      </c>
      <c r="F1206" s="39" t="b">
        <v>0</v>
      </c>
      <c r="G1206" s="39" t="inlineStr"/>
      <c r="H1206" s="39" t="inlineStr">
        <is>
          <t>Always applicable</t>
        </is>
      </c>
      <c r="I1206" s="39" t="inlineStr">
        <is>
          <t>Optional</t>
        </is>
      </c>
      <c r="J1206" s="39" t="inlineStr">
        <is>
          <t>array</t>
        </is>
      </c>
      <c r="K1206" s="39" t="inlineStr">
        <is>
          <t>number</t>
        </is>
      </c>
      <c r="L1206" s="39" t="inlineStr">
        <is>
          <t>currency</t>
        </is>
      </c>
      <c r="M1206" s="39" t="inlineStr"/>
      <c r="N1206" s="39" t="inlineStr">
        <is>
          <t>361</t>
        </is>
      </c>
      <c r="O1206" s="39" t="inlineStr"/>
      <c r="P1206" s="39" t="inlineStr"/>
      <c r="Q1206" s="39" t="inlineStr"/>
      <c r="R1206" s="39" t="inlineStr"/>
      <c r="S1206" s="39" t="inlineStr"/>
      <c r="T1206" s="39" t="inlineStr"/>
      <c r="U1206" s="39" t="inlineStr"/>
    </row>
    <row r="1207">
      <c r="A1207" s="26" t="inlineStr">
        <is>
          <t>FINS_PR_1211_v1</t>
        </is>
      </c>
      <c r="B1207" s="40" t="inlineStr">
        <is>
          <t>Freedom of Services: Cash Withdrawals from Payment Accounts in reporting currency</t>
        </is>
      </c>
      <c r="C1207" s="40" t="inlineStr">
        <is>
          <t>Freedom of Services: Freedom of Services: Cash Withdrawals from Payment Accounts</t>
        </is>
      </c>
      <c r="D1207" s="40" t="inlineStr">
        <is>
          <t>Passporting - PI</t>
        </is>
      </c>
      <c r="E1207" s="40" t="inlineStr">
        <is>
          <t>Prudential</t>
        </is>
      </c>
      <c r="F1207" s="40" t="b">
        <v>0</v>
      </c>
      <c r="G1207" s="40" t="inlineStr"/>
      <c r="H1207" s="40" t="inlineStr">
        <is>
          <t>Always applicable</t>
        </is>
      </c>
      <c r="I1207" s="40" t="inlineStr">
        <is>
          <t>Optional</t>
        </is>
      </c>
      <c r="J1207" s="40" t="inlineStr">
        <is>
          <t>array</t>
        </is>
      </c>
      <c r="K1207" s="40" t="inlineStr">
        <is>
          <t>number</t>
        </is>
      </c>
      <c r="L1207" s="40" t="inlineStr">
        <is>
          <t>currency</t>
        </is>
      </c>
      <c r="M1207" s="40" t="inlineStr"/>
      <c r="N1207" s="40" t="inlineStr">
        <is>
          <t>390</t>
        </is>
      </c>
      <c r="O1207" s="40" t="inlineStr"/>
      <c r="P1207" s="40" t="inlineStr"/>
      <c r="Q1207" s="40" t="inlineStr"/>
      <c r="R1207" s="40" t="inlineStr"/>
      <c r="S1207" s="40" t="inlineStr"/>
      <c r="T1207" s="40" t="inlineStr"/>
      <c r="U1207" s="40" t="inlineStr"/>
    </row>
    <row r="1208">
      <c r="A1208" s="38" t="inlineStr">
        <is>
          <t>FINS_PR_1212_v1</t>
        </is>
      </c>
      <c r="B1208" s="39" t="inlineStr">
        <is>
          <t>Freedom of Services: Payment Transaction - Direct Debits in reporting currency</t>
        </is>
      </c>
      <c r="C1208" s="39" t="inlineStr">
        <is>
          <t>Freedom of Services: Freedom of Services: Payment Transaction - Direct Debits</t>
        </is>
      </c>
      <c r="D1208" s="39" t="inlineStr">
        <is>
          <t>Passporting - PI</t>
        </is>
      </c>
      <c r="E1208" s="39" t="inlineStr">
        <is>
          <t>Prudential</t>
        </is>
      </c>
      <c r="F1208" s="39" t="b">
        <v>0</v>
      </c>
      <c r="G1208" s="39" t="inlineStr"/>
      <c r="H1208" s="39" t="inlineStr">
        <is>
          <t>Always applicable</t>
        </is>
      </c>
      <c r="I1208" s="39" t="inlineStr">
        <is>
          <t>Optional</t>
        </is>
      </c>
      <c r="J1208" s="39" t="inlineStr">
        <is>
          <t>array</t>
        </is>
      </c>
      <c r="K1208" s="39" t="inlineStr">
        <is>
          <t>number</t>
        </is>
      </c>
      <c r="L1208" s="39" t="inlineStr">
        <is>
          <t>currency</t>
        </is>
      </c>
      <c r="M1208" s="39" t="inlineStr"/>
      <c r="N1208" s="39" t="inlineStr">
        <is>
          <t>419</t>
        </is>
      </c>
      <c r="O1208" s="39" t="inlineStr"/>
      <c r="P1208" s="39" t="inlineStr"/>
      <c r="Q1208" s="39" t="inlineStr"/>
      <c r="R1208" s="39" t="inlineStr"/>
      <c r="S1208" s="39" t="inlineStr"/>
      <c r="T1208" s="39" t="inlineStr"/>
      <c r="U1208" s="39" t="inlineStr"/>
    </row>
    <row r="1209">
      <c r="A1209" s="26" t="inlineStr">
        <is>
          <t>FINS_PR_1213_v1</t>
        </is>
      </c>
      <c r="B1209" s="40" t="inlineStr">
        <is>
          <t>Freedom of Services: Payment Transaction - Transactions through Payment Cards and Similar Devices in reporting currency</t>
        </is>
      </c>
      <c r="C1209" s="40" t="inlineStr">
        <is>
          <t>Freedom of Services: Freedom of Services: Payment Transaction - Transactions through Payment Cards and Similar Devices</t>
        </is>
      </c>
      <c r="D1209" s="40" t="inlineStr">
        <is>
          <t>Passporting - PI</t>
        </is>
      </c>
      <c r="E1209" s="40" t="inlineStr">
        <is>
          <t>Prudential</t>
        </is>
      </c>
      <c r="F1209" s="40" t="b">
        <v>0</v>
      </c>
      <c r="G1209" s="40" t="inlineStr"/>
      <c r="H1209" s="40" t="inlineStr">
        <is>
          <t>Always applicable</t>
        </is>
      </c>
      <c r="I1209" s="40" t="inlineStr">
        <is>
          <t>Optional</t>
        </is>
      </c>
      <c r="J1209" s="40" t="inlineStr">
        <is>
          <t>array</t>
        </is>
      </c>
      <c r="K1209" s="40" t="inlineStr">
        <is>
          <t>number</t>
        </is>
      </c>
      <c r="L1209" s="40" t="inlineStr">
        <is>
          <t>currency</t>
        </is>
      </c>
      <c r="M1209" s="40" t="inlineStr"/>
      <c r="N1209" s="40" t="inlineStr">
        <is>
          <t>448</t>
        </is>
      </c>
      <c r="O1209" s="40" t="inlineStr"/>
      <c r="P1209" s="40" t="inlineStr"/>
      <c r="Q1209" s="40" t="inlineStr"/>
      <c r="R1209" s="40" t="inlineStr"/>
      <c r="S1209" s="40" t="inlineStr"/>
      <c r="T1209" s="40" t="inlineStr"/>
      <c r="U1209" s="40" t="inlineStr"/>
    </row>
    <row r="1210">
      <c r="A1210" s="38" t="inlineStr">
        <is>
          <t>FINS_PR_1214_v1</t>
        </is>
      </c>
      <c r="B1210" s="39" t="inlineStr">
        <is>
          <t>Freedom of Services: Payment Transaction - Credit Transfers in reporting currency</t>
        </is>
      </c>
      <c r="C1210" s="39" t="inlineStr">
        <is>
          <t>Freedom of Services: Freedom of Services: Payment Transaction - Credit Transfers</t>
        </is>
      </c>
      <c r="D1210" s="39" t="inlineStr">
        <is>
          <t>Passporting - PI</t>
        </is>
      </c>
      <c r="E1210" s="39" t="inlineStr">
        <is>
          <t>Prudential</t>
        </is>
      </c>
      <c r="F1210" s="39" t="b">
        <v>0</v>
      </c>
      <c r="G1210" s="39" t="inlineStr"/>
      <c r="H1210" s="39" t="inlineStr">
        <is>
          <t>Always applicable</t>
        </is>
      </c>
      <c r="I1210" s="39" t="inlineStr">
        <is>
          <t>Optional</t>
        </is>
      </c>
      <c r="J1210" s="39" t="inlineStr">
        <is>
          <t>array</t>
        </is>
      </c>
      <c r="K1210" s="39" t="inlineStr">
        <is>
          <t>number</t>
        </is>
      </c>
      <c r="L1210" s="39" t="inlineStr">
        <is>
          <t>currency</t>
        </is>
      </c>
      <c r="M1210" s="39" t="inlineStr"/>
      <c r="N1210" s="39" t="inlineStr">
        <is>
          <t>477</t>
        </is>
      </c>
      <c r="O1210" s="39" t="inlineStr"/>
      <c r="P1210" s="39" t="inlineStr"/>
      <c r="Q1210" s="39" t="inlineStr"/>
      <c r="R1210" s="39" t="inlineStr"/>
      <c r="S1210" s="39" t="inlineStr"/>
      <c r="T1210" s="39" t="inlineStr"/>
      <c r="U1210" s="39" t="inlineStr"/>
    </row>
    <row r="1211">
      <c r="A1211" s="26" t="inlineStr">
        <is>
          <t>FINS_PR_1215_v1</t>
        </is>
      </c>
      <c r="B1211" s="40" t="inlineStr">
        <is>
          <t>Freedom of Services: Payment Transaction covered by credit line - Direct Debits in reporting currency</t>
        </is>
      </c>
      <c r="C1211" s="40" t="inlineStr">
        <is>
          <t>Detail the payment transactions covered by credit line, where were placed direct debits</t>
        </is>
      </c>
      <c r="D1211" s="40" t="inlineStr">
        <is>
          <t>Passporting - PI</t>
        </is>
      </c>
      <c r="E1211" s="40" t="inlineStr">
        <is>
          <t>Prudential</t>
        </is>
      </c>
      <c r="F1211" s="40" t="b">
        <v>0</v>
      </c>
      <c r="G1211" s="40" t="inlineStr"/>
      <c r="H1211" s="40" t="inlineStr">
        <is>
          <t>Always applicable</t>
        </is>
      </c>
      <c r="I1211" s="40" t="inlineStr">
        <is>
          <t>Optional</t>
        </is>
      </c>
      <c r="J1211" s="40" t="inlineStr">
        <is>
          <t>array</t>
        </is>
      </c>
      <c r="K1211" s="40" t="inlineStr">
        <is>
          <t>number</t>
        </is>
      </c>
      <c r="L1211" s="40" t="inlineStr">
        <is>
          <t>currency</t>
        </is>
      </c>
      <c r="M1211" s="40" t="inlineStr"/>
      <c r="N1211" s="40" t="inlineStr">
        <is>
          <t>555</t>
        </is>
      </c>
      <c r="O1211" s="40" t="inlineStr"/>
      <c r="P1211" s="40" t="inlineStr"/>
      <c r="Q1211" s="40" t="inlineStr"/>
      <c r="R1211" s="40" t="inlineStr"/>
      <c r="S1211" s="40" t="inlineStr"/>
      <c r="T1211" s="40" t="inlineStr"/>
      <c r="U1211" s="40" t="inlineStr"/>
    </row>
    <row r="1212">
      <c r="A1212" s="38" t="inlineStr">
        <is>
          <t>FINS_PR_1216_v1</t>
        </is>
      </c>
      <c r="B1212" s="39" t="inlineStr">
        <is>
          <t>Freedom of Services: Payment Transaction covered by credit line - Transactions through Payment Cards and Similar Devices in reporting currency</t>
        </is>
      </c>
      <c r="C1212" s="39" t="inlineStr">
        <is>
          <t>Detail the payment transactions covered by credit line, where or which transactions went Transactions through Payment Cards and Similar Devices</t>
        </is>
      </c>
      <c r="D1212" s="39" t="inlineStr">
        <is>
          <t>Passporting - PI</t>
        </is>
      </c>
      <c r="E1212" s="39" t="inlineStr">
        <is>
          <t>Prudential</t>
        </is>
      </c>
      <c r="F1212" s="39" t="b">
        <v>0</v>
      </c>
      <c r="G1212" s="39" t="inlineStr"/>
      <c r="H1212" s="39" t="inlineStr">
        <is>
          <t>Always applicable</t>
        </is>
      </c>
      <c r="I1212" s="39" t="inlineStr">
        <is>
          <t>Optional</t>
        </is>
      </c>
      <c r="J1212" s="39" t="inlineStr">
        <is>
          <t>array</t>
        </is>
      </c>
      <c r="K1212" s="39" t="inlineStr">
        <is>
          <t>number</t>
        </is>
      </c>
      <c r="L1212" s="39" t="inlineStr">
        <is>
          <t>currency</t>
        </is>
      </c>
      <c r="M1212" s="39" t="inlineStr"/>
      <c r="N1212" s="39" t="inlineStr">
        <is>
          <t>999</t>
        </is>
      </c>
      <c r="O1212" s="39" t="inlineStr"/>
      <c r="P1212" s="39" t="inlineStr"/>
      <c r="Q1212" s="39" t="inlineStr"/>
      <c r="R1212" s="39" t="inlineStr"/>
      <c r="S1212" s="39" t="inlineStr"/>
      <c r="T1212" s="39" t="inlineStr"/>
      <c r="U1212" s="39" t="inlineStr"/>
    </row>
    <row r="1213">
      <c r="A1213" s="26" t="inlineStr">
        <is>
          <t>FINS_PR_1217_v1</t>
        </is>
      </c>
      <c r="B1213" s="40" t="inlineStr">
        <is>
          <t>Freedom of Services: Payment Transaction covered by credit line - Credit transfers in reporting currency</t>
        </is>
      </c>
      <c r="C1213" s="40" t="inlineStr">
        <is>
          <t>Detail the payment transactions covered by credit line, where or which transactions were credit transfers</t>
        </is>
      </c>
      <c r="D1213" s="40" t="inlineStr">
        <is>
          <t>Passporting - PI</t>
        </is>
      </c>
      <c r="E1213" s="40" t="inlineStr">
        <is>
          <t>Prudential</t>
        </is>
      </c>
      <c r="F1213" s="40" t="b">
        <v>0</v>
      </c>
      <c r="G1213" s="40" t="inlineStr"/>
      <c r="H1213" s="40" t="inlineStr">
        <is>
          <t>Always applicable</t>
        </is>
      </c>
      <c r="I1213" s="40" t="inlineStr">
        <is>
          <t>Optional</t>
        </is>
      </c>
      <c r="J1213" s="40" t="inlineStr">
        <is>
          <t>array</t>
        </is>
      </c>
      <c r="K1213" s="40" t="inlineStr">
        <is>
          <t>number</t>
        </is>
      </c>
      <c r="L1213" s="40" t="inlineStr">
        <is>
          <t>currency</t>
        </is>
      </c>
      <c r="M1213" s="40" t="inlineStr"/>
      <c r="N1213" s="40" t="inlineStr">
        <is>
          <t>966</t>
        </is>
      </c>
      <c r="O1213" s="40" t="inlineStr"/>
      <c r="P1213" s="40" t="inlineStr"/>
      <c r="Q1213" s="40" t="inlineStr"/>
      <c r="R1213" s="40" t="inlineStr"/>
      <c r="S1213" s="40" t="inlineStr"/>
      <c r="T1213" s="40" t="inlineStr"/>
      <c r="U1213" s="40" t="inlineStr"/>
    </row>
    <row r="1214">
      <c r="A1214" s="38" t="inlineStr">
        <is>
          <t>FINS_PR_1218_v1</t>
        </is>
      </c>
      <c r="B1214" s="39" t="inlineStr">
        <is>
          <t>Freedom of Services: Payment Transaction - Total monetary amount of credit granted in reporting currency</t>
        </is>
      </c>
      <c r="C1214" s="39" t="inlineStr">
        <is>
          <t>Freedom of Services: Freedom of Services: Payment Transaction - Total monetary amount of credit granted</t>
        </is>
      </c>
      <c r="D1214" s="39" t="inlineStr">
        <is>
          <t>Passporting - PI</t>
        </is>
      </c>
      <c r="E1214" s="39" t="inlineStr">
        <is>
          <t>Prudential</t>
        </is>
      </c>
      <c r="F1214" s="39" t="b">
        <v>0</v>
      </c>
      <c r="G1214" s="39" t="inlineStr"/>
      <c r="H1214" s="39" t="inlineStr">
        <is>
          <t>Always applicable</t>
        </is>
      </c>
      <c r="I1214" s="39" t="inlineStr">
        <is>
          <t>Optional</t>
        </is>
      </c>
      <c r="J1214" s="39" t="inlineStr">
        <is>
          <t>array</t>
        </is>
      </c>
      <c r="K1214" s="39" t="inlineStr">
        <is>
          <t>number</t>
        </is>
      </c>
      <c r="L1214" s="39" t="inlineStr">
        <is>
          <t>currency</t>
        </is>
      </c>
      <c r="M1214" s="39" t="inlineStr"/>
      <c r="N1214" s="39" t="inlineStr">
        <is>
          <t>506</t>
        </is>
      </c>
      <c r="O1214" s="39" t="inlineStr"/>
      <c r="P1214" s="39" t="inlineStr"/>
      <c r="Q1214" s="39" t="inlineStr"/>
      <c r="R1214" s="39" t="inlineStr"/>
      <c r="S1214" s="39" t="inlineStr"/>
      <c r="T1214" s="39" t="inlineStr"/>
      <c r="U1214" s="39" t="inlineStr"/>
    </row>
    <row r="1215">
      <c r="A1215" s="26" t="inlineStr">
        <is>
          <t>FINS_PR_1219_v1</t>
        </is>
      </c>
      <c r="B1215" s="40" t="inlineStr">
        <is>
          <t>Freedom of Services: Issuing Payment Instruments and Acquiring Payment Transactions - Total Number of payment instruments issued in reporting currency</t>
        </is>
      </c>
      <c r="C1215" s="40" t="inlineStr">
        <is>
          <t>Freedom of Services: Freedom of Services: Issuing Payment Instruments and Acquiring Payment Transactions - Total Number of payment instruments issued</t>
        </is>
      </c>
      <c r="D1215" s="40" t="inlineStr">
        <is>
          <t>Passporting - PI</t>
        </is>
      </c>
      <c r="E1215" s="40" t="inlineStr">
        <is>
          <t>Prudential</t>
        </is>
      </c>
      <c r="F1215" s="40" t="b">
        <v>0</v>
      </c>
      <c r="G1215" s="40" t="inlineStr"/>
      <c r="H1215" s="40" t="inlineStr">
        <is>
          <t>Always applicable</t>
        </is>
      </c>
      <c r="I1215" s="40" t="inlineStr">
        <is>
          <t>Optional</t>
        </is>
      </c>
      <c r="J1215" s="40" t="inlineStr">
        <is>
          <t>array</t>
        </is>
      </c>
      <c r="K1215" s="40" t="inlineStr">
        <is>
          <t>number</t>
        </is>
      </c>
      <c r="L1215" s="40" t="inlineStr">
        <is>
          <t>currency</t>
        </is>
      </c>
      <c r="M1215" s="40" t="inlineStr"/>
      <c r="N1215" s="40" t="inlineStr">
        <is>
          <t>535</t>
        </is>
      </c>
      <c r="O1215" s="40" t="inlineStr"/>
      <c r="P1215" s="40" t="inlineStr"/>
      <c r="Q1215" s="40" t="inlineStr"/>
      <c r="R1215" s="40" t="inlineStr"/>
      <c r="S1215" s="40" t="inlineStr"/>
      <c r="T1215" s="40" t="inlineStr"/>
      <c r="U1215" s="40" t="inlineStr"/>
    </row>
    <row r="1216">
      <c r="A1216" s="38" t="inlineStr">
        <is>
          <t>FINS_PR_1220_v1</t>
        </is>
      </c>
      <c r="B1216" s="39" t="inlineStr">
        <is>
          <t>Freedom of Services: Issuing Payment Instruments and Acquiring Payment Transactions - Total monetary amount of  transactions executed (Acquiring) in reporting currency</t>
        </is>
      </c>
      <c r="C1216" s="39" t="inlineStr">
        <is>
          <t>Freedom of Services: Freedom of Services: Issuing Payment Instruments and Acquiring Payment Transactions - Total monetary amount of  transactions executed (Acquiring)</t>
        </is>
      </c>
      <c r="D1216" s="39" t="inlineStr">
        <is>
          <t>Passporting - PI</t>
        </is>
      </c>
      <c r="E1216" s="39" t="inlineStr">
        <is>
          <t>Prudential</t>
        </is>
      </c>
      <c r="F1216" s="39" t="b">
        <v>0</v>
      </c>
      <c r="G1216" s="39" t="inlineStr"/>
      <c r="H1216" s="39" t="inlineStr">
        <is>
          <t>Always applicable</t>
        </is>
      </c>
      <c r="I1216" s="39" t="inlineStr">
        <is>
          <t>Optional</t>
        </is>
      </c>
      <c r="J1216" s="39" t="inlineStr">
        <is>
          <t>array</t>
        </is>
      </c>
      <c r="K1216" s="39" t="inlineStr">
        <is>
          <t>number</t>
        </is>
      </c>
      <c r="L1216" s="39" t="inlineStr">
        <is>
          <t>currency</t>
        </is>
      </c>
      <c r="M1216" s="39" t="inlineStr"/>
      <c r="N1216" s="39" t="inlineStr">
        <is>
          <t>564</t>
        </is>
      </c>
      <c r="O1216" s="39" t="inlineStr"/>
      <c r="P1216" s="39" t="inlineStr"/>
      <c r="Q1216" s="39" t="inlineStr"/>
      <c r="R1216" s="39" t="inlineStr"/>
      <c r="S1216" s="39" t="inlineStr"/>
      <c r="T1216" s="39" t="inlineStr"/>
      <c r="U1216" s="39" t="inlineStr"/>
    </row>
    <row r="1217">
      <c r="A1217" s="26" t="inlineStr">
        <is>
          <t>FINS_PR_1221_v1</t>
        </is>
      </c>
      <c r="B1217" s="40" t="inlineStr">
        <is>
          <t>Freedom of Services: Issuing Payment Instruments and Acquiring Payment Transactions - Total monetary amount of credit granted in reporting currency</t>
        </is>
      </c>
      <c r="C1217" s="40" t="inlineStr">
        <is>
          <t>Freedom of Services: Freedom of Services: Issuing Payment Instruments and Acquiring Payment Transactions - Total monetary amount of credit granted</t>
        </is>
      </c>
      <c r="D1217" s="40" t="inlineStr">
        <is>
          <t>Passporting - PI</t>
        </is>
      </c>
      <c r="E1217" s="40" t="inlineStr">
        <is>
          <t>Prudential</t>
        </is>
      </c>
      <c r="F1217" s="40" t="b">
        <v>0</v>
      </c>
      <c r="G1217" s="40" t="inlineStr"/>
      <c r="H1217" s="40" t="inlineStr">
        <is>
          <t>Always applicable</t>
        </is>
      </c>
      <c r="I1217" s="40" t="inlineStr">
        <is>
          <t>Optional</t>
        </is>
      </c>
      <c r="J1217" s="40" t="inlineStr">
        <is>
          <t>array</t>
        </is>
      </c>
      <c r="K1217" s="40" t="inlineStr">
        <is>
          <t>number</t>
        </is>
      </c>
      <c r="L1217" s="40" t="inlineStr">
        <is>
          <t>currency</t>
        </is>
      </c>
      <c r="M1217" s="40" t="inlineStr"/>
      <c r="N1217" s="40" t="inlineStr">
        <is>
          <t>593</t>
        </is>
      </c>
      <c r="O1217" s="40" t="inlineStr"/>
      <c r="P1217" s="40" t="inlineStr"/>
      <c r="Q1217" s="40" t="inlineStr"/>
      <c r="R1217" s="40" t="inlineStr"/>
      <c r="S1217" s="40" t="inlineStr"/>
      <c r="T1217" s="40" t="inlineStr"/>
      <c r="U1217" s="40" t="inlineStr"/>
    </row>
    <row r="1218">
      <c r="A1218" s="38" t="inlineStr">
        <is>
          <t>FINS_PR_1222_v1</t>
        </is>
      </c>
      <c r="B1218" s="39" t="inlineStr">
        <is>
          <t>Freedom of Services: Money Remittance - Total Monetary Value in reporting currency</t>
        </is>
      </c>
      <c r="C1218" s="39" t="inlineStr">
        <is>
          <t>Freedom of Services: Freedom of Services: Money Remittance - Total Monetary Value</t>
        </is>
      </c>
      <c r="D1218" s="39" t="inlineStr">
        <is>
          <t>Passporting - PI</t>
        </is>
      </c>
      <c r="E1218" s="39" t="inlineStr">
        <is>
          <t>Prudential</t>
        </is>
      </c>
      <c r="F1218" s="39" t="b">
        <v>0</v>
      </c>
      <c r="G1218" s="39" t="inlineStr"/>
      <c r="H1218" s="39" t="inlineStr">
        <is>
          <t>Always applicable</t>
        </is>
      </c>
      <c r="I1218" s="39" t="inlineStr">
        <is>
          <t>Optional</t>
        </is>
      </c>
      <c r="J1218" s="39" t="inlineStr">
        <is>
          <t>array</t>
        </is>
      </c>
      <c r="K1218" s="39" t="inlineStr">
        <is>
          <t>number</t>
        </is>
      </c>
      <c r="L1218" s="39" t="inlineStr">
        <is>
          <t>currency</t>
        </is>
      </c>
      <c r="M1218" s="39" t="inlineStr"/>
      <c r="N1218" s="39" t="inlineStr">
        <is>
          <t>622</t>
        </is>
      </c>
      <c r="O1218" s="39" t="inlineStr"/>
      <c r="P1218" s="39" t="inlineStr"/>
      <c r="Q1218" s="39" t="inlineStr"/>
      <c r="R1218" s="39" t="inlineStr"/>
      <c r="S1218" s="39" t="inlineStr"/>
      <c r="T1218" s="39" t="inlineStr"/>
      <c r="U1218" s="39" t="inlineStr"/>
    </row>
    <row r="1219">
      <c r="A1219" s="26" t="inlineStr">
        <is>
          <t>FINS_PR_1223_v1</t>
        </is>
      </c>
      <c r="B1219" s="40" t="inlineStr">
        <is>
          <t>Freedom of Services: Payment initiation services - Total Monetary Value in reporting currency</t>
        </is>
      </c>
      <c r="C1219" s="40" t="inlineStr">
        <is>
          <t>Freedom of Services: Freedom of Services: Payment initiation services - Total Monetary Value</t>
        </is>
      </c>
      <c r="D1219" s="40" t="inlineStr">
        <is>
          <t>Passporting - PI</t>
        </is>
      </c>
      <c r="E1219" s="40" t="inlineStr">
        <is>
          <t>Prudential</t>
        </is>
      </c>
      <c r="F1219" s="40" t="b">
        <v>0</v>
      </c>
      <c r="G1219" s="40" t="inlineStr"/>
      <c r="H1219" s="40" t="inlineStr">
        <is>
          <t>Always applicable</t>
        </is>
      </c>
      <c r="I1219" s="40" t="inlineStr">
        <is>
          <t>Optional</t>
        </is>
      </c>
      <c r="J1219" s="40" t="inlineStr">
        <is>
          <t>array</t>
        </is>
      </c>
      <c r="K1219" s="40" t="inlineStr">
        <is>
          <t>number</t>
        </is>
      </c>
      <c r="L1219" s="40" t="inlineStr">
        <is>
          <t>currency</t>
        </is>
      </c>
      <c r="M1219" s="40" t="inlineStr"/>
      <c r="N1219" s="40" t="inlineStr">
        <is>
          <t>651</t>
        </is>
      </c>
      <c r="O1219" s="40" t="inlineStr"/>
      <c r="P1219" s="40" t="inlineStr"/>
      <c r="Q1219" s="40" t="inlineStr"/>
      <c r="R1219" s="40" t="inlineStr"/>
      <c r="S1219" s="40" t="inlineStr"/>
      <c r="T1219" s="40" t="inlineStr"/>
      <c r="U1219" s="40" t="inlineStr"/>
    </row>
    <row r="1220">
      <c r="A1220" s="38" t="inlineStr">
        <is>
          <t>FINS_PR_1224_v1</t>
        </is>
      </c>
      <c r="B1220" s="39" t="inlineStr">
        <is>
          <t>Freedom of Services: Account information services - Total Number of Customers in reporting currency</t>
        </is>
      </c>
      <c r="C1220" s="39" t="inlineStr">
        <is>
          <t>Freedom of Services: Freedom of Services: Account information services - Total Number of Customers</t>
        </is>
      </c>
      <c r="D1220" s="39" t="inlineStr">
        <is>
          <t>Passporting - PI</t>
        </is>
      </c>
      <c r="E1220" s="39" t="inlineStr">
        <is>
          <t>Prudential</t>
        </is>
      </c>
      <c r="F1220" s="39" t="b">
        <v>0</v>
      </c>
      <c r="G1220" s="39" t="inlineStr"/>
      <c r="H1220" s="39" t="inlineStr">
        <is>
          <t>Always applicable</t>
        </is>
      </c>
      <c r="I1220" s="39" t="inlineStr">
        <is>
          <t>Optional</t>
        </is>
      </c>
      <c r="J1220" s="39" t="inlineStr">
        <is>
          <t>array</t>
        </is>
      </c>
      <c r="K1220" s="39" t="inlineStr">
        <is>
          <t>number</t>
        </is>
      </c>
      <c r="L1220" s="39" t="inlineStr">
        <is>
          <t>currency</t>
        </is>
      </c>
      <c r="M1220" s="39" t="inlineStr"/>
      <c r="N1220" s="39" t="inlineStr">
        <is>
          <t>680</t>
        </is>
      </c>
      <c r="O1220" s="39" t="inlineStr"/>
      <c r="P1220" s="39" t="inlineStr"/>
      <c r="Q1220" s="39" t="inlineStr"/>
      <c r="R1220" s="39" t="inlineStr"/>
      <c r="S1220" s="39" t="inlineStr"/>
      <c r="T1220" s="39" t="inlineStr"/>
      <c r="U1220" s="39" t="inlineStr"/>
    </row>
    <row r="1221">
      <c r="A1221" s="26" t="inlineStr">
        <is>
          <t>FINS_PR_1225_v1</t>
        </is>
      </c>
      <c r="B1221" s="40" t="inlineStr">
        <is>
          <t>Select the country/s with freedom to provide services through engagement of agent in reporting currency</t>
        </is>
      </c>
      <c r="C1221" s="40" t="inlineStr">
        <is>
          <t>Jurisdiction in the EU/EEU where the LH is passporting through freedom to provide service-engagement of agent</t>
        </is>
      </c>
      <c r="D1221" s="40" t="inlineStr">
        <is>
          <t>Passporting - PI</t>
        </is>
      </c>
      <c r="E1221" s="40" t="inlineStr">
        <is>
          <t>Prudential</t>
        </is>
      </c>
      <c r="F1221" s="40" t="b">
        <v>0</v>
      </c>
      <c r="G1221" s="40" t="inlineStr"/>
      <c r="H1221" s="40" t="inlineStr">
        <is>
          <t>Always applicable</t>
        </is>
      </c>
      <c r="I1221" s="40" t="inlineStr">
        <is>
          <t>Optional</t>
        </is>
      </c>
      <c r="J1221" s="40" t="inlineStr">
        <is>
          <t>array</t>
        </is>
      </c>
      <c r="K1221" s="40" t="inlineStr">
        <is>
          <t>string</t>
        </is>
      </c>
      <c r="L1221" s="40" t="inlineStr">
        <is>
          <t>enum-list</t>
        </is>
      </c>
      <c r="M1221" s="40"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221" s="40" t="inlineStr"/>
      <c r="O1221" s="40" t="inlineStr"/>
      <c r="P1221" s="40" t="inlineStr"/>
      <c r="Q1221" s="40" t="inlineStr"/>
      <c r="R1221" s="40" t="inlineStr"/>
      <c r="S1221" s="40" t="inlineStr"/>
      <c r="T1221" s="40" t="inlineStr"/>
      <c r="U1221" s="40" t="inlineStr"/>
    </row>
    <row r="1222">
      <c r="A1222" s="38" t="inlineStr">
        <is>
          <t>FINS_PR_1226_v1</t>
        </is>
      </c>
      <c r="B1222" s="39" t="inlineStr">
        <is>
          <t>Freedom to provide services through the engagement of an agent: Freedom to provide services through the engagement of an agent: Cash Placed in Payment Accounts in reporting currency</t>
        </is>
      </c>
      <c r="C1222" s="39" t="inlineStr">
        <is>
          <t>Freedom to provide services through the engagement of an agent: Cash Placed in Payment Accounts</t>
        </is>
      </c>
      <c r="D1222" s="39" t="inlineStr">
        <is>
          <t>Passporting - PI</t>
        </is>
      </c>
      <c r="E1222" s="39" t="inlineStr">
        <is>
          <t>Prudential</t>
        </is>
      </c>
      <c r="F1222" s="39" t="b">
        <v>0</v>
      </c>
      <c r="G1222" s="39" t="inlineStr"/>
      <c r="H1222" s="39" t="inlineStr">
        <is>
          <t>Always applicable</t>
        </is>
      </c>
      <c r="I1222" s="39" t="inlineStr">
        <is>
          <t>Optional</t>
        </is>
      </c>
      <c r="J1222" s="39" t="inlineStr">
        <is>
          <t>array</t>
        </is>
      </c>
      <c r="K1222" s="39" t="inlineStr">
        <is>
          <t>number</t>
        </is>
      </c>
      <c r="L1222" s="39" t="inlineStr">
        <is>
          <t>currency</t>
        </is>
      </c>
      <c r="M1222" s="39" t="inlineStr"/>
      <c r="N1222" s="39" t="inlineStr">
        <is>
          <t>709</t>
        </is>
      </c>
      <c r="O1222" s="39" t="inlineStr"/>
      <c r="P1222" s="39" t="inlineStr"/>
      <c r="Q1222" s="39" t="inlineStr"/>
      <c r="R1222" s="39" t="inlineStr"/>
      <c r="S1222" s="39" t="inlineStr"/>
      <c r="T1222" s="39" t="inlineStr"/>
      <c r="U1222" s="39" t="inlineStr"/>
    </row>
    <row r="1223">
      <c r="A1223" s="26" t="inlineStr">
        <is>
          <t>FINS_PR_1227_v1</t>
        </is>
      </c>
      <c r="B1223" s="40" t="inlineStr">
        <is>
          <t>Freedom to provide services through the engagement of an agent: Freedom to provide services through the engagement of an agent: Cash Withdrawals from Payment Accounts in reporting currency</t>
        </is>
      </c>
      <c r="C1223" s="40" t="inlineStr">
        <is>
          <t>Freedom to provide services through the engagement of an agent: Cash Withdrawals from Payment Accounts</t>
        </is>
      </c>
      <c r="D1223" s="40" t="inlineStr">
        <is>
          <t>Passporting - PI</t>
        </is>
      </c>
      <c r="E1223" s="40" t="inlineStr">
        <is>
          <t>Prudential</t>
        </is>
      </c>
      <c r="F1223" s="40" t="b">
        <v>0</v>
      </c>
      <c r="G1223" s="40" t="inlineStr"/>
      <c r="H1223" s="40" t="inlineStr">
        <is>
          <t>Always applicable</t>
        </is>
      </c>
      <c r="I1223" s="40" t="inlineStr">
        <is>
          <t>Optional</t>
        </is>
      </c>
      <c r="J1223" s="40" t="inlineStr">
        <is>
          <t>array</t>
        </is>
      </c>
      <c r="K1223" s="40" t="inlineStr">
        <is>
          <t>number</t>
        </is>
      </c>
      <c r="L1223" s="40" t="inlineStr">
        <is>
          <t>currency</t>
        </is>
      </c>
      <c r="M1223" s="40" t="inlineStr"/>
      <c r="N1223" s="40" t="inlineStr">
        <is>
          <t>738</t>
        </is>
      </c>
      <c r="O1223" s="40" t="inlineStr"/>
      <c r="P1223" s="40" t="inlineStr"/>
      <c r="Q1223" s="40" t="inlineStr"/>
      <c r="R1223" s="40" t="inlineStr"/>
      <c r="S1223" s="40" t="inlineStr"/>
      <c r="T1223" s="40" t="inlineStr"/>
      <c r="U1223" s="40" t="inlineStr"/>
    </row>
    <row r="1224">
      <c r="A1224" s="38" t="inlineStr">
        <is>
          <t>FINS_PR_1228_v1</t>
        </is>
      </c>
      <c r="B1224" s="39" t="inlineStr">
        <is>
          <t>Freedom to provide services through the engagement of an agent: Freedom to provide services through the engagement of an agent: Payment Transaction - Direct Debits in reporting currency</t>
        </is>
      </c>
      <c r="C1224" s="39" t="inlineStr">
        <is>
          <t>Freedom to provide services through the engagement of an agent: Payment Transaction - Direct Debits</t>
        </is>
      </c>
      <c r="D1224" s="39" t="inlineStr">
        <is>
          <t>Passporting - PI</t>
        </is>
      </c>
      <c r="E1224" s="39" t="inlineStr">
        <is>
          <t>Prudential</t>
        </is>
      </c>
      <c r="F1224" s="39" t="b">
        <v>0</v>
      </c>
      <c r="G1224" s="39" t="inlineStr"/>
      <c r="H1224" s="39" t="inlineStr">
        <is>
          <t>Always applicable</t>
        </is>
      </c>
      <c r="I1224" s="39" t="inlineStr">
        <is>
          <t>Optional</t>
        </is>
      </c>
      <c r="J1224" s="39" t="inlineStr">
        <is>
          <t>array</t>
        </is>
      </c>
      <c r="K1224" s="39" t="inlineStr">
        <is>
          <t>number</t>
        </is>
      </c>
      <c r="L1224" s="39" t="inlineStr">
        <is>
          <t>currency</t>
        </is>
      </c>
      <c r="M1224" s="39" t="inlineStr"/>
      <c r="N1224" s="39" t="inlineStr">
        <is>
          <t>767</t>
        </is>
      </c>
      <c r="O1224" s="39" t="inlineStr"/>
      <c r="P1224" s="39" t="inlineStr"/>
      <c r="Q1224" s="39" t="inlineStr"/>
      <c r="R1224" s="39" t="inlineStr"/>
      <c r="S1224" s="39" t="inlineStr"/>
      <c r="T1224" s="39" t="inlineStr"/>
      <c r="U1224" s="39" t="inlineStr"/>
    </row>
    <row r="1225">
      <c r="A1225" s="26" t="inlineStr">
        <is>
          <t>FINS_PR_1229_v1</t>
        </is>
      </c>
      <c r="B1225" s="40" t="inlineStr">
        <is>
          <t>Freedom to provide services through the engagement of an agent: Freedom to provide services through the engagement of an agent: Payment Transaction - Transactions through Payment Cards and Similar Devices in reporting currency</t>
        </is>
      </c>
      <c r="C1225" s="40" t="inlineStr">
        <is>
          <t>Freedom to provide services through the engagement of an agent: Payment Transaction - Transactions through Payment Cards and Similar Devices</t>
        </is>
      </c>
      <c r="D1225" s="40" t="inlineStr">
        <is>
          <t>Passporting - PI</t>
        </is>
      </c>
      <c r="E1225" s="40" t="inlineStr">
        <is>
          <t>Prudential</t>
        </is>
      </c>
      <c r="F1225" s="40" t="b">
        <v>0</v>
      </c>
      <c r="G1225" s="40" t="inlineStr"/>
      <c r="H1225" s="40" t="inlineStr">
        <is>
          <t>Always applicable</t>
        </is>
      </c>
      <c r="I1225" s="40" t="inlineStr">
        <is>
          <t>Optional</t>
        </is>
      </c>
      <c r="J1225" s="40" t="inlineStr">
        <is>
          <t>array</t>
        </is>
      </c>
      <c r="K1225" s="40" t="inlineStr">
        <is>
          <t>number</t>
        </is>
      </c>
      <c r="L1225" s="40" t="inlineStr">
        <is>
          <t>currency</t>
        </is>
      </c>
      <c r="M1225" s="40" t="inlineStr"/>
      <c r="N1225" s="40" t="inlineStr">
        <is>
          <t>796</t>
        </is>
      </c>
      <c r="O1225" s="40" t="inlineStr"/>
      <c r="P1225" s="40" t="inlineStr"/>
      <c r="Q1225" s="40" t="inlineStr"/>
      <c r="R1225" s="40" t="inlineStr"/>
      <c r="S1225" s="40" t="inlineStr"/>
      <c r="T1225" s="40" t="inlineStr"/>
      <c r="U1225" s="40" t="inlineStr"/>
    </row>
    <row r="1226">
      <c r="A1226" s="38" t="inlineStr">
        <is>
          <t>FINS_PR_1230_v1</t>
        </is>
      </c>
      <c r="B1226" s="39" t="inlineStr">
        <is>
          <t>Freedom to provide services through the engagement of an agent: Freedom to provide services through the engagement of an agent: Payment Transaction - Credit Transfers in reporting currency</t>
        </is>
      </c>
      <c r="C1226" s="39" t="inlineStr">
        <is>
          <t>Freedom to provide services through the engagement of an agent: Payment Transaction - Credit Transfers</t>
        </is>
      </c>
      <c r="D1226" s="39" t="inlineStr">
        <is>
          <t>Passporting - PI</t>
        </is>
      </c>
      <c r="E1226" s="39" t="inlineStr">
        <is>
          <t>Prudential</t>
        </is>
      </c>
      <c r="F1226" s="39" t="b">
        <v>0</v>
      </c>
      <c r="G1226" s="39" t="inlineStr"/>
      <c r="H1226" s="39" t="inlineStr">
        <is>
          <t>Always applicable</t>
        </is>
      </c>
      <c r="I1226" s="39" t="inlineStr">
        <is>
          <t>Optional</t>
        </is>
      </c>
      <c r="J1226" s="39" t="inlineStr">
        <is>
          <t>array</t>
        </is>
      </c>
      <c r="K1226" s="39" t="inlineStr">
        <is>
          <t>number</t>
        </is>
      </c>
      <c r="L1226" s="39" t="inlineStr">
        <is>
          <t>currency</t>
        </is>
      </c>
      <c r="M1226" s="39" t="inlineStr"/>
      <c r="N1226" s="39" t="inlineStr">
        <is>
          <t>825</t>
        </is>
      </c>
      <c r="O1226" s="39" t="inlineStr"/>
      <c r="P1226" s="39" t="inlineStr"/>
      <c r="Q1226" s="39" t="inlineStr"/>
      <c r="R1226" s="39" t="inlineStr"/>
      <c r="S1226" s="39" t="inlineStr"/>
      <c r="T1226" s="39" t="inlineStr"/>
      <c r="U1226" s="39" t="inlineStr"/>
    </row>
    <row r="1227">
      <c r="A1227" s="26" t="inlineStr">
        <is>
          <t>FINS_PR_1231_v1</t>
        </is>
      </c>
      <c r="B1227" s="40" t="inlineStr">
        <is>
          <t>Freedom to provide services through the engagement of an agent: Payment Transaction covered by credit line - Direct Debits in reporting currency</t>
        </is>
      </c>
      <c r="C1227" s="40" t="inlineStr">
        <is>
          <t>Detail the payment transactions covered by credit line, where were placed direct debits</t>
        </is>
      </c>
      <c r="D1227" s="40" t="inlineStr">
        <is>
          <t>Passporting - PI</t>
        </is>
      </c>
      <c r="E1227" s="40" t="inlineStr">
        <is>
          <t>Prudential</t>
        </is>
      </c>
      <c r="F1227" s="40" t="b">
        <v>0</v>
      </c>
      <c r="G1227" s="40" t="inlineStr"/>
      <c r="H1227" s="40" t="inlineStr">
        <is>
          <t>Always applicable</t>
        </is>
      </c>
      <c r="I1227" s="40" t="inlineStr">
        <is>
          <t>Optional</t>
        </is>
      </c>
      <c r="J1227" s="40" t="inlineStr">
        <is>
          <t>array</t>
        </is>
      </c>
      <c r="K1227" s="40" t="inlineStr">
        <is>
          <t>number</t>
        </is>
      </c>
      <c r="L1227" s="40" t="inlineStr">
        <is>
          <t>currency</t>
        </is>
      </c>
      <c r="M1227" s="40" t="inlineStr"/>
      <c r="N1227" s="40" t="inlineStr">
        <is>
          <t>66</t>
        </is>
      </c>
      <c r="O1227" s="40" t="inlineStr"/>
      <c r="P1227" s="40" t="inlineStr"/>
      <c r="Q1227" s="40" t="inlineStr"/>
      <c r="R1227" s="40" t="inlineStr"/>
      <c r="S1227" s="40" t="inlineStr"/>
      <c r="T1227" s="40" t="inlineStr"/>
      <c r="U1227" s="40" t="inlineStr"/>
    </row>
    <row r="1228">
      <c r="A1228" s="38" t="inlineStr">
        <is>
          <t>FINS_PR_1232_v1</t>
        </is>
      </c>
      <c r="B1228" s="39" t="inlineStr">
        <is>
          <t>Freedom to provide services through the engagement of an agent: Payment Transaction covered by credit line - Transactions through Payment Cards and Similar Devices in reporting currency</t>
        </is>
      </c>
      <c r="C1228" s="39" t="inlineStr">
        <is>
          <t>Detail the payment transactions covered by credit line, where or which transactions went Transactions through Payment Cards and Similar Devices</t>
        </is>
      </c>
      <c r="D1228" s="39" t="inlineStr">
        <is>
          <t>Passporting - PI</t>
        </is>
      </c>
      <c r="E1228" s="39" t="inlineStr">
        <is>
          <t>Prudential</t>
        </is>
      </c>
      <c r="F1228" s="39" t="b">
        <v>0</v>
      </c>
      <c r="G1228" s="39" t="inlineStr"/>
      <c r="H1228" s="39" t="inlineStr">
        <is>
          <t>Always applicable</t>
        </is>
      </c>
      <c r="I1228" s="39" t="inlineStr">
        <is>
          <t>Optional</t>
        </is>
      </c>
      <c r="J1228" s="39" t="inlineStr">
        <is>
          <t>array</t>
        </is>
      </c>
      <c r="K1228" s="39" t="inlineStr">
        <is>
          <t>number</t>
        </is>
      </c>
      <c r="L1228" s="39" t="inlineStr">
        <is>
          <t>currency</t>
        </is>
      </c>
      <c r="M1228" s="39" t="inlineStr"/>
      <c r="N1228" s="39" t="inlineStr">
        <is>
          <t>85</t>
        </is>
      </c>
      <c r="O1228" s="39" t="inlineStr"/>
      <c r="P1228" s="39" t="inlineStr"/>
      <c r="Q1228" s="39" t="inlineStr"/>
      <c r="R1228" s="39" t="inlineStr"/>
      <c r="S1228" s="39" t="inlineStr"/>
      <c r="T1228" s="39" t="inlineStr"/>
      <c r="U1228" s="39" t="inlineStr"/>
    </row>
    <row r="1229">
      <c r="A1229" s="26" t="inlineStr">
        <is>
          <t>FINS_PR_1233_v1</t>
        </is>
      </c>
      <c r="B1229" s="40" t="inlineStr">
        <is>
          <t>Freedom to provide services through the engagement of an agent: Payment Transaction covered by credit line - Credit transfers in reporting currency</t>
        </is>
      </c>
      <c r="C1229" s="40" t="inlineStr">
        <is>
          <t>Detail the payment transactions covered by credit line, where or which transactions were credit transfers</t>
        </is>
      </c>
      <c r="D1229" s="40" t="inlineStr">
        <is>
          <t>Passporting - PI</t>
        </is>
      </c>
      <c r="E1229" s="40" t="inlineStr">
        <is>
          <t>Prudential</t>
        </is>
      </c>
      <c r="F1229" s="40" t="b">
        <v>0</v>
      </c>
      <c r="G1229" s="40" t="inlineStr"/>
      <c r="H1229" s="40" t="inlineStr">
        <is>
          <t>Always applicable</t>
        </is>
      </c>
      <c r="I1229" s="40" t="inlineStr">
        <is>
          <t>Optional</t>
        </is>
      </c>
      <c r="J1229" s="40" t="inlineStr">
        <is>
          <t>array</t>
        </is>
      </c>
      <c r="K1229" s="40" t="inlineStr">
        <is>
          <t>number</t>
        </is>
      </c>
      <c r="L1229" s="40" t="inlineStr">
        <is>
          <t>currency</t>
        </is>
      </c>
      <c r="M1229" s="40" t="inlineStr"/>
      <c r="N1229" s="40" t="inlineStr">
        <is>
          <t>66</t>
        </is>
      </c>
      <c r="O1229" s="40" t="inlineStr"/>
      <c r="P1229" s="40" t="inlineStr"/>
      <c r="Q1229" s="40" t="inlineStr"/>
      <c r="R1229" s="40" t="inlineStr"/>
      <c r="S1229" s="40" t="inlineStr"/>
      <c r="T1229" s="40" t="inlineStr"/>
      <c r="U1229" s="40" t="inlineStr"/>
    </row>
    <row r="1230">
      <c r="A1230" s="38" t="inlineStr">
        <is>
          <t>FINS_PR_1234_v1</t>
        </is>
      </c>
      <c r="B1230" s="39" t="inlineStr">
        <is>
          <t>Freedom to provide services through the engagement of an agent: Freedom to provide services through the engagement of an agent: Payment Transaction - Total monetary amount of credit granted in reporting currency</t>
        </is>
      </c>
      <c r="C1230" s="39" t="inlineStr">
        <is>
          <t>Freedom to provide services through the engagement of an agent: Payment Transaction - Total monetary amount of credit granted</t>
        </is>
      </c>
      <c r="D1230" s="39" t="inlineStr">
        <is>
          <t>Passporting - PI</t>
        </is>
      </c>
      <c r="E1230" s="39" t="inlineStr">
        <is>
          <t>Prudential</t>
        </is>
      </c>
      <c r="F1230" s="39" t="b">
        <v>0</v>
      </c>
      <c r="G1230" s="39" t="inlineStr"/>
      <c r="H1230" s="39" t="inlineStr">
        <is>
          <t>Always applicable</t>
        </is>
      </c>
      <c r="I1230" s="39" t="inlineStr">
        <is>
          <t>Optional</t>
        </is>
      </c>
      <c r="J1230" s="39" t="inlineStr">
        <is>
          <t>array</t>
        </is>
      </c>
      <c r="K1230" s="39" t="inlineStr">
        <is>
          <t>number</t>
        </is>
      </c>
      <c r="L1230" s="39" t="inlineStr">
        <is>
          <t>currency</t>
        </is>
      </c>
      <c r="M1230" s="39" t="inlineStr"/>
      <c r="N1230" s="39" t="inlineStr">
        <is>
          <t>854</t>
        </is>
      </c>
      <c r="O1230" s="39" t="inlineStr"/>
      <c r="P1230" s="39" t="inlineStr"/>
      <c r="Q1230" s="39" t="inlineStr"/>
      <c r="R1230" s="39" t="inlineStr"/>
      <c r="S1230" s="39" t="inlineStr"/>
      <c r="T1230" s="39" t="inlineStr"/>
      <c r="U1230" s="39" t="inlineStr"/>
    </row>
    <row r="1231">
      <c r="A1231" s="26" t="inlineStr">
        <is>
          <t>FINS_PR_1235_v1</t>
        </is>
      </c>
      <c r="B1231" s="40" t="inlineStr">
        <is>
          <t>Freedom to provide services through the engagement of an agent: Freedom to provide services through the engagement of an agent: Issuing Payment Instruments and Acquiring Payment Transactions - Total Number of payment instruments issued in reporting currency</t>
        </is>
      </c>
      <c r="C1231" s="40" t="inlineStr">
        <is>
          <t>Freedom to provide services through the engagement of an agent: Issuing Payment Instruments and Acquiring Payment Transactions - Total Number of payment instruments issued</t>
        </is>
      </c>
      <c r="D1231" s="40" t="inlineStr">
        <is>
          <t>Passporting - PI</t>
        </is>
      </c>
      <c r="E1231" s="40" t="inlineStr">
        <is>
          <t>Prudential</t>
        </is>
      </c>
      <c r="F1231" s="40" t="b">
        <v>0</v>
      </c>
      <c r="G1231" s="40" t="inlineStr"/>
      <c r="H1231" s="40" t="inlineStr">
        <is>
          <t>Always applicable</t>
        </is>
      </c>
      <c r="I1231" s="40" t="inlineStr">
        <is>
          <t>Optional</t>
        </is>
      </c>
      <c r="J1231" s="40" t="inlineStr">
        <is>
          <t>array</t>
        </is>
      </c>
      <c r="K1231" s="40" t="inlineStr">
        <is>
          <t>number</t>
        </is>
      </c>
      <c r="L1231" s="40" t="inlineStr">
        <is>
          <t>currency</t>
        </is>
      </c>
      <c r="M1231" s="40" t="inlineStr"/>
      <c r="N1231" s="40" t="inlineStr">
        <is>
          <t>883</t>
        </is>
      </c>
      <c r="O1231" s="40" t="inlineStr"/>
      <c r="P1231" s="40" t="inlineStr"/>
      <c r="Q1231" s="40" t="inlineStr"/>
      <c r="R1231" s="40" t="inlineStr"/>
      <c r="S1231" s="40" t="inlineStr"/>
      <c r="T1231" s="40" t="inlineStr"/>
      <c r="U1231" s="40" t="inlineStr"/>
    </row>
    <row r="1232">
      <c r="A1232" s="38" t="inlineStr">
        <is>
          <t>FINS_PR_1236_v1</t>
        </is>
      </c>
      <c r="B1232" s="39" t="inlineStr">
        <is>
          <t>Freedom to provide services through the engagement of an agent: Freedom to provide services through the engagement of an agent: Issuing Payment Instruments and Acquiring Payment Transactions - Total monetary amount of  transactions executed (Acquiring) in reporting currency</t>
        </is>
      </c>
      <c r="C1232" s="39" t="inlineStr">
        <is>
          <t>Freedom to provide services through the engagement of an agent: Issuing Payment Instruments and Acquiring Payment Transactions - Total monetary amount of  transactions executed (Acquiring)</t>
        </is>
      </c>
      <c r="D1232" s="39" t="inlineStr">
        <is>
          <t>Passporting - PI</t>
        </is>
      </c>
      <c r="E1232" s="39" t="inlineStr">
        <is>
          <t>Prudential</t>
        </is>
      </c>
      <c r="F1232" s="39" t="b">
        <v>0</v>
      </c>
      <c r="G1232" s="39" t="inlineStr"/>
      <c r="H1232" s="39" t="inlineStr">
        <is>
          <t>Always applicable</t>
        </is>
      </c>
      <c r="I1232" s="39" t="inlineStr">
        <is>
          <t>Optional</t>
        </is>
      </c>
      <c r="J1232" s="39" t="inlineStr">
        <is>
          <t>array</t>
        </is>
      </c>
      <c r="K1232" s="39" t="inlineStr">
        <is>
          <t>number</t>
        </is>
      </c>
      <c r="L1232" s="39" t="inlineStr">
        <is>
          <t>currency</t>
        </is>
      </c>
      <c r="M1232" s="39" t="inlineStr"/>
      <c r="N1232" s="39" t="inlineStr">
        <is>
          <t>912</t>
        </is>
      </c>
      <c r="O1232" s="39" t="inlineStr"/>
      <c r="P1232" s="39" t="inlineStr"/>
      <c r="Q1232" s="39" t="inlineStr"/>
      <c r="R1232" s="39" t="inlineStr"/>
      <c r="S1232" s="39" t="inlineStr"/>
      <c r="T1232" s="39" t="inlineStr"/>
      <c r="U1232" s="39" t="inlineStr"/>
    </row>
    <row r="1233">
      <c r="A1233" s="26" t="inlineStr">
        <is>
          <t>FINS_PR_1237_v1</t>
        </is>
      </c>
      <c r="B1233" s="40" t="inlineStr">
        <is>
          <t>Freedom to provide services through the engagement of an agent: Freedom to provide services through the engagement of an agent: Issuing Payment Instruments and Acquiring Payment Transactions - Total monetary amount of credit granted in reporting currency</t>
        </is>
      </c>
      <c r="C1233" s="40" t="inlineStr">
        <is>
          <t>Freedom to provide services through the engagement of an agent: Issuing Payment Instruments and Acquiring Payment Transactions - Total monetary amount of credit granted</t>
        </is>
      </c>
      <c r="D1233" s="40" t="inlineStr">
        <is>
          <t>Passporting - PI</t>
        </is>
      </c>
      <c r="E1233" s="40" t="inlineStr">
        <is>
          <t>Prudential</t>
        </is>
      </c>
      <c r="F1233" s="40" t="b">
        <v>0</v>
      </c>
      <c r="G1233" s="40" t="inlineStr"/>
      <c r="H1233" s="40" t="inlineStr">
        <is>
          <t>Always applicable</t>
        </is>
      </c>
      <c r="I1233" s="40" t="inlineStr">
        <is>
          <t>Optional</t>
        </is>
      </c>
      <c r="J1233" s="40" t="inlineStr">
        <is>
          <t>array</t>
        </is>
      </c>
      <c r="K1233" s="40" t="inlineStr">
        <is>
          <t>number</t>
        </is>
      </c>
      <c r="L1233" s="40" t="inlineStr">
        <is>
          <t>currency</t>
        </is>
      </c>
      <c r="M1233" s="40" t="inlineStr"/>
      <c r="N1233" s="40" t="inlineStr">
        <is>
          <t>941</t>
        </is>
      </c>
      <c r="O1233" s="40" t="inlineStr"/>
      <c r="P1233" s="40" t="inlineStr"/>
      <c r="Q1233" s="40" t="inlineStr"/>
      <c r="R1233" s="40" t="inlineStr"/>
      <c r="S1233" s="40" t="inlineStr"/>
      <c r="T1233" s="40" t="inlineStr"/>
      <c r="U1233" s="40" t="inlineStr"/>
    </row>
    <row r="1234">
      <c r="A1234" s="38" t="inlineStr">
        <is>
          <t>FINS_PR_1238_v1</t>
        </is>
      </c>
      <c r="B1234" s="39" t="inlineStr">
        <is>
          <t>Freedom to provide services through the engagement of an agent: Freedom to provide services through the engagement of an agent: Money Remittance - Total Monetary Value in reporting currency</t>
        </is>
      </c>
      <c r="C1234" s="39" t="inlineStr">
        <is>
          <t>Freedom to provide services through the engagement of an agent: Money Remittance - Total Monetary Value</t>
        </is>
      </c>
      <c r="D1234" s="39" t="inlineStr">
        <is>
          <t>Passporting - PI</t>
        </is>
      </c>
      <c r="E1234" s="39" t="inlineStr">
        <is>
          <t>Prudential</t>
        </is>
      </c>
      <c r="F1234" s="39" t="b">
        <v>0</v>
      </c>
      <c r="G1234" s="39" t="inlineStr"/>
      <c r="H1234" s="39" t="inlineStr">
        <is>
          <t>Always applicable</t>
        </is>
      </c>
      <c r="I1234" s="39" t="inlineStr">
        <is>
          <t>Optional</t>
        </is>
      </c>
      <c r="J1234" s="39" t="inlineStr">
        <is>
          <t>array</t>
        </is>
      </c>
      <c r="K1234" s="39" t="inlineStr">
        <is>
          <t>number</t>
        </is>
      </c>
      <c r="L1234" s="39" t="inlineStr">
        <is>
          <t>currency</t>
        </is>
      </c>
      <c r="M1234" s="39" t="inlineStr"/>
      <c r="N1234" s="39" t="inlineStr">
        <is>
          <t>970</t>
        </is>
      </c>
      <c r="O1234" s="39" t="inlineStr"/>
      <c r="P1234" s="39" t="inlineStr"/>
      <c r="Q1234" s="39" t="inlineStr"/>
      <c r="R1234" s="39" t="inlineStr"/>
      <c r="S1234" s="39" t="inlineStr"/>
      <c r="T1234" s="39" t="inlineStr"/>
      <c r="U1234" s="39" t="inlineStr"/>
    </row>
    <row r="1235">
      <c r="A1235" s="26" t="inlineStr">
        <is>
          <t>FINS_PR_1239_v1</t>
        </is>
      </c>
      <c r="B1235" s="40" t="inlineStr">
        <is>
          <t>Freedom to provide services through the engagement of an agent: Freedom to provide services through the engagement of an agent: Payment initiation services - Total Monetary Value in reporting currency</t>
        </is>
      </c>
      <c r="C1235" s="40" t="inlineStr">
        <is>
          <t>Freedom to provide services through the engagement of an agent: Payment initiation services - Total Monetary Value</t>
        </is>
      </c>
      <c r="D1235" s="40" t="inlineStr">
        <is>
          <t>Passporting - PI</t>
        </is>
      </c>
      <c r="E1235" s="40" t="inlineStr">
        <is>
          <t>Prudential</t>
        </is>
      </c>
      <c r="F1235" s="40" t="b">
        <v>0</v>
      </c>
      <c r="G1235" s="40" t="inlineStr"/>
      <c r="H1235" s="40" t="inlineStr">
        <is>
          <t>Always applicable</t>
        </is>
      </c>
      <c r="I1235" s="40" t="inlineStr">
        <is>
          <t>Optional</t>
        </is>
      </c>
      <c r="J1235" s="40" t="inlineStr">
        <is>
          <t>array</t>
        </is>
      </c>
      <c r="K1235" s="40" t="inlineStr">
        <is>
          <t>number</t>
        </is>
      </c>
      <c r="L1235" s="40" t="inlineStr">
        <is>
          <t>currency</t>
        </is>
      </c>
      <c r="M1235" s="40" t="inlineStr"/>
      <c r="N1235" s="40" t="inlineStr">
        <is>
          <t>999</t>
        </is>
      </c>
      <c r="O1235" s="40" t="inlineStr"/>
      <c r="P1235" s="40" t="inlineStr"/>
      <c r="Q1235" s="40" t="inlineStr"/>
      <c r="R1235" s="40" t="inlineStr"/>
      <c r="S1235" s="40" t="inlineStr"/>
      <c r="T1235" s="40" t="inlineStr"/>
      <c r="U1235" s="40" t="inlineStr"/>
    </row>
    <row r="1236">
      <c r="A1236" s="38" t="inlineStr">
        <is>
          <t>FINS_PR_1240_v1</t>
        </is>
      </c>
      <c r="B1236" s="39" t="inlineStr">
        <is>
          <t>Freedom to provide services through the engagement of an agent: Freedom to provide services through the engagement of an agent: Account information services - Total Number of Customers in reporting currency</t>
        </is>
      </c>
      <c r="C1236" s="39" t="inlineStr">
        <is>
          <t>Freedom to provide services through the engagement of an agent: Account information services - Total Number of Customers</t>
        </is>
      </c>
      <c r="D1236" s="39" t="inlineStr">
        <is>
          <t>Passporting - PI</t>
        </is>
      </c>
      <c r="E1236" s="39" t="inlineStr">
        <is>
          <t>Prudential</t>
        </is>
      </c>
      <c r="F1236" s="39" t="b">
        <v>0</v>
      </c>
      <c r="G1236" s="39" t="inlineStr"/>
      <c r="H1236" s="39" t="inlineStr">
        <is>
          <t>Always applicable</t>
        </is>
      </c>
      <c r="I1236" s="39" t="inlineStr">
        <is>
          <t>Optional</t>
        </is>
      </c>
      <c r="J1236" s="39" t="inlineStr">
        <is>
          <t>array</t>
        </is>
      </c>
      <c r="K1236" s="39" t="inlineStr">
        <is>
          <t>number</t>
        </is>
      </c>
      <c r="L1236" s="39" t="inlineStr">
        <is>
          <t>currency</t>
        </is>
      </c>
      <c r="M1236" s="39" t="inlineStr"/>
      <c r="N1236" s="39" t="inlineStr">
        <is>
          <t>1028</t>
        </is>
      </c>
      <c r="O1236" s="39" t="inlineStr"/>
      <c r="P1236" s="39" t="inlineStr"/>
      <c r="Q1236" s="39" t="inlineStr"/>
      <c r="R1236" s="39" t="inlineStr"/>
      <c r="S1236" s="39" t="inlineStr"/>
      <c r="T1236" s="39" t="inlineStr"/>
      <c r="U1236" s="39" t="inlineStr"/>
    </row>
    <row r="1237">
      <c r="A1237" s="26" t="inlineStr">
        <is>
          <t>FINS_PR_1241_v1</t>
        </is>
      </c>
      <c r="B1237" s="40" t="inlineStr">
        <is>
          <t>Select the country/s with freedom of services through stablisment of branch/es in reporting currency</t>
        </is>
      </c>
      <c r="C1237" s="40" t="inlineStr">
        <is>
          <t>Jurisdiction in the EU/EEU where the LH is passporting through freedom of service-stablisment of branch/es</t>
        </is>
      </c>
      <c r="D1237" s="40" t="inlineStr">
        <is>
          <t>Passporting - PI</t>
        </is>
      </c>
      <c r="E1237" s="40" t="inlineStr">
        <is>
          <t>Prudential</t>
        </is>
      </c>
      <c r="F1237" s="40" t="b">
        <v>0</v>
      </c>
      <c r="G1237" s="40" t="inlineStr"/>
      <c r="H1237" s="40" t="inlineStr">
        <is>
          <t>Always applicable</t>
        </is>
      </c>
      <c r="I1237" s="40" t="inlineStr">
        <is>
          <t>Optional</t>
        </is>
      </c>
      <c r="J1237" s="40" t="inlineStr">
        <is>
          <t>array</t>
        </is>
      </c>
      <c r="K1237" s="40" t="inlineStr">
        <is>
          <t>string</t>
        </is>
      </c>
      <c r="L1237" s="40" t="inlineStr">
        <is>
          <t>enum-list</t>
        </is>
      </c>
      <c r="M1237" s="40"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237" s="40" t="inlineStr"/>
      <c r="O1237" s="40" t="inlineStr"/>
      <c r="P1237" s="40" t="inlineStr"/>
      <c r="Q1237" s="40" t="inlineStr"/>
      <c r="R1237" s="40" t="inlineStr"/>
      <c r="S1237" s="40" t="inlineStr"/>
      <c r="T1237" s="40" t="inlineStr"/>
      <c r="U1237" s="40" t="inlineStr"/>
    </row>
    <row r="1238">
      <c r="A1238" s="38" t="inlineStr">
        <is>
          <t>FINS_PR_1242_v1</t>
        </is>
      </c>
      <c r="B1238" s="39" t="inlineStr">
        <is>
          <t>Freedom to provide services through the establishment of branch/es: Cash Placed in Payment Accounts in reporting currency</t>
        </is>
      </c>
      <c r="C1238" s="39" t="inlineStr">
        <is>
          <t>Freedom to provide services through the establishment of branch/es: Cash Placed in Payment Accounts</t>
        </is>
      </c>
      <c r="D1238" s="39" t="inlineStr">
        <is>
          <t>Passporting - PI</t>
        </is>
      </c>
      <c r="E1238" s="39" t="inlineStr">
        <is>
          <t>Prudential</t>
        </is>
      </c>
      <c r="F1238" s="39" t="b">
        <v>0</v>
      </c>
      <c r="G1238" s="39" t="inlineStr"/>
      <c r="H1238" s="39" t="inlineStr">
        <is>
          <t>Always applicable</t>
        </is>
      </c>
      <c r="I1238" s="39" t="inlineStr">
        <is>
          <t>Optional</t>
        </is>
      </c>
      <c r="J1238" s="39" t="inlineStr">
        <is>
          <t>array</t>
        </is>
      </c>
      <c r="K1238" s="39" t="inlineStr">
        <is>
          <t>number</t>
        </is>
      </c>
      <c r="L1238" s="39" t="inlineStr">
        <is>
          <t>currency</t>
        </is>
      </c>
      <c r="M1238" s="39" t="inlineStr"/>
      <c r="N1238" s="39" t="inlineStr">
        <is>
          <t>1057</t>
        </is>
      </c>
      <c r="O1238" s="39" t="inlineStr"/>
      <c r="P1238" s="39" t="inlineStr"/>
      <c r="Q1238" s="39" t="inlineStr"/>
      <c r="R1238" s="39" t="inlineStr"/>
      <c r="S1238" s="39" t="inlineStr"/>
      <c r="T1238" s="39" t="inlineStr"/>
      <c r="U1238" s="39" t="inlineStr"/>
    </row>
    <row r="1239">
      <c r="A1239" s="26" t="inlineStr">
        <is>
          <t>FINS_PR_1243_v1</t>
        </is>
      </c>
      <c r="B1239" s="40" t="inlineStr">
        <is>
          <t>Freedom to provide services through the establishment of branch/es: Cash Withdrawals from Payment Accounts in reporting currency</t>
        </is>
      </c>
      <c r="C1239" s="40" t="inlineStr">
        <is>
          <t>Freedom to provide services through the establishment of branch/es: Cash Withdrawals from Payment Accounts</t>
        </is>
      </c>
      <c r="D1239" s="40" t="inlineStr">
        <is>
          <t>Passporting - PI</t>
        </is>
      </c>
      <c r="E1239" s="40" t="inlineStr">
        <is>
          <t>Prudential</t>
        </is>
      </c>
      <c r="F1239" s="40" t="b">
        <v>0</v>
      </c>
      <c r="G1239" s="40" t="inlineStr"/>
      <c r="H1239" s="40" t="inlineStr">
        <is>
          <t>Always applicable</t>
        </is>
      </c>
      <c r="I1239" s="40" t="inlineStr">
        <is>
          <t>Optional</t>
        </is>
      </c>
      <c r="J1239" s="40" t="inlineStr">
        <is>
          <t>array</t>
        </is>
      </c>
      <c r="K1239" s="40" t="inlineStr">
        <is>
          <t>number</t>
        </is>
      </c>
      <c r="L1239" s="40" t="inlineStr">
        <is>
          <t>currency</t>
        </is>
      </c>
      <c r="M1239" s="40" t="inlineStr"/>
      <c r="N1239" s="40" t="inlineStr">
        <is>
          <t>1057</t>
        </is>
      </c>
      <c r="O1239" s="40" t="inlineStr"/>
      <c r="P1239" s="40" t="inlineStr"/>
      <c r="Q1239" s="40" t="inlineStr"/>
      <c r="R1239" s="40" t="inlineStr"/>
      <c r="S1239" s="40" t="inlineStr"/>
      <c r="T1239" s="40" t="inlineStr"/>
      <c r="U1239" s="40" t="inlineStr"/>
    </row>
    <row r="1240">
      <c r="A1240" s="38" t="inlineStr">
        <is>
          <t>FINS_PR_1244_v1</t>
        </is>
      </c>
      <c r="B1240" s="39" t="inlineStr">
        <is>
          <t>Freedom to provide services through the establishment of branch/es: Payment Transaction - Direct Debits in reporting currency</t>
        </is>
      </c>
      <c r="C1240" s="39" t="inlineStr">
        <is>
          <t>Freedom to provide services through the establishment of branch/es: Payment Transaction - Direct Debits</t>
        </is>
      </c>
      <c r="D1240" s="39" t="inlineStr">
        <is>
          <t>Passporting - PI</t>
        </is>
      </c>
      <c r="E1240" s="39" t="inlineStr">
        <is>
          <t>Prudential</t>
        </is>
      </c>
      <c r="F1240" s="39" t="b">
        <v>0</v>
      </c>
      <c r="G1240" s="39" t="inlineStr"/>
      <c r="H1240" s="39" t="inlineStr">
        <is>
          <t>Always applicable</t>
        </is>
      </c>
      <c r="I1240" s="39" t="inlineStr">
        <is>
          <t>Optional</t>
        </is>
      </c>
      <c r="J1240" s="39" t="inlineStr">
        <is>
          <t>array</t>
        </is>
      </c>
      <c r="K1240" s="39" t="inlineStr">
        <is>
          <t>number</t>
        </is>
      </c>
      <c r="L1240" s="39" t="inlineStr">
        <is>
          <t>currency</t>
        </is>
      </c>
      <c r="M1240" s="39" t="inlineStr"/>
      <c r="N1240" s="39" t="inlineStr">
        <is>
          <t>1086</t>
        </is>
      </c>
      <c r="O1240" s="39" t="inlineStr"/>
      <c r="P1240" s="39" t="inlineStr"/>
      <c r="Q1240" s="39" t="inlineStr"/>
      <c r="R1240" s="39" t="inlineStr"/>
      <c r="S1240" s="39" t="inlineStr"/>
      <c r="T1240" s="39" t="inlineStr"/>
      <c r="U1240" s="39" t="inlineStr"/>
    </row>
    <row r="1241">
      <c r="A1241" s="26" t="inlineStr">
        <is>
          <t>FINS_PR_1245_v1</t>
        </is>
      </c>
      <c r="B1241" s="40" t="inlineStr">
        <is>
          <t>Freedom to provide services through the establishment of branch/es: Payment Transaction - Transactions through Payment Cards and Similar Devices in reporting currency</t>
        </is>
      </c>
      <c r="C1241" s="40" t="inlineStr">
        <is>
          <t>Freedom to provide services through the establishment of branch/es: Payment Transaction - Transactions through Payment Cards and Similar Devices</t>
        </is>
      </c>
      <c r="D1241" s="40" t="inlineStr">
        <is>
          <t>Passporting - PI</t>
        </is>
      </c>
      <c r="E1241" s="40" t="inlineStr">
        <is>
          <t>Prudential</t>
        </is>
      </c>
      <c r="F1241" s="40" t="b">
        <v>0</v>
      </c>
      <c r="G1241" s="40" t="inlineStr"/>
      <c r="H1241" s="40" t="inlineStr">
        <is>
          <t>Always applicable</t>
        </is>
      </c>
      <c r="I1241" s="40" t="inlineStr">
        <is>
          <t>Optional</t>
        </is>
      </c>
      <c r="J1241" s="40" t="inlineStr">
        <is>
          <t>array</t>
        </is>
      </c>
      <c r="K1241" s="40" t="inlineStr">
        <is>
          <t>number</t>
        </is>
      </c>
      <c r="L1241" s="40" t="inlineStr">
        <is>
          <t>currency</t>
        </is>
      </c>
      <c r="M1241" s="40" t="inlineStr"/>
      <c r="N1241" s="40" t="inlineStr">
        <is>
          <t>1115</t>
        </is>
      </c>
      <c r="O1241" s="40" t="inlineStr"/>
      <c r="P1241" s="40" t="inlineStr"/>
      <c r="Q1241" s="40" t="inlineStr"/>
      <c r="R1241" s="40" t="inlineStr"/>
      <c r="S1241" s="40" t="inlineStr"/>
      <c r="T1241" s="40" t="inlineStr"/>
      <c r="U1241" s="40" t="inlineStr"/>
    </row>
    <row r="1242">
      <c r="A1242" s="38" t="inlineStr">
        <is>
          <t>FINS_PR_1246_v1</t>
        </is>
      </c>
      <c r="B1242" s="39" t="inlineStr">
        <is>
          <t>Freedom to provide services through the establishment of branch/es: Payment Transaction - Credit Transfers in reporting currency</t>
        </is>
      </c>
      <c r="C1242" s="39" t="inlineStr">
        <is>
          <t>Freedom to provide services through the establishment of branch/es: Payment Transaction - Credit Transfers</t>
        </is>
      </c>
      <c r="D1242" s="39" t="inlineStr">
        <is>
          <t>Passporting - PI</t>
        </is>
      </c>
      <c r="E1242" s="39" t="inlineStr">
        <is>
          <t>Prudential</t>
        </is>
      </c>
      <c r="F1242" s="39" t="b">
        <v>0</v>
      </c>
      <c r="G1242" s="39" t="inlineStr"/>
      <c r="H1242" s="39" t="inlineStr">
        <is>
          <t>Always applicable</t>
        </is>
      </c>
      <c r="I1242" s="39" t="inlineStr">
        <is>
          <t>Optional</t>
        </is>
      </c>
      <c r="J1242" s="39" t="inlineStr">
        <is>
          <t>array</t>
        </is>
      </c>
      <c r="K1242" s="39" t="inlineStr">
        <is>
          <t>number</t>
        </is>
      </c>
      <c r="L1242" s="39" t="inlineStr">
        <is>
          <t>currency</t>
        </is>
      </c>
      <c r="M1242" s="39" t="inlineStr"/>
      <c r="N1242" s="39" t="inlineStr">
        <is>
          <t>1144</t>
        </is>
      </c>
      <c r="O1242" s="39" t="inlineStr"/>
      <c r="P1242" s="39" t="inlineStr"/>
      <c r="Q1242" s="39" t="inlineStr"/>
      <c r="R1242" s="39" t="inlineStr"/>
      <c r="S1242" s="39" t="inlineStr"/>
      <c r="T1242" s="39" t="inlineStr"/>
      <c r="U1242" s="39" t="inlineStr"/>
    </row>
    <row r="1243">
      <c r="A1243" s="26" t="inlineStr">
        <is>
          <t>FINS_PR_1247_v1</t>
        </is>
      </c>
      <c r="B1243" s="40" t="inlineStr">
        <is>
          <t>Freedom to provide services through the establishment of branch/es: Payment Transaction covered by credit line - Direct Debits in reporting currency</t>
        </is>
      </c>
      <c r="C1243" s="40" t="inlineStr">
        <is>
          <t>Detail the payment transactions covered by credit line, where were placed direct debits</t>
        </is>
      </c>
      <c r="D1243" s="40" t="inlineStr">
        <is>
          <t>Passporting - PI</t>
        </is>
      </c>
      <c r="E1243" s="40" t="inlineStr">
        <is>
          <t>Prudential</t>
        </is>
      </c>
      <c r="F1243" s="40" t="b">
        <v>0</v>
      </c>
      <c r="G1243" s="40" t="inlineStr"/>
      <c r="H1243" s="40" t="inlineStr">
        <is>
          <t>Always applicable</t>
        </is>
      </c>
      <c r="I1243" s="40" t="inlineStr">
        <is>
          <t>Optional</t>
        </is>
      </c>
      <c r="J1243" s="40" t="inlineStr">
        <is>
          <t>array</t>
        </is>
      </c>
      <c r="K1243" s="40" t="inlineStr">
        <is>
          <t>number</t>
        </is>
      </c>
      <c r="L1243" s="40" t="inlineStr">
        <is>
          <t>currency</t>
        </is>
      </c>
      <c r="M1243" s="40" t="inlineStr"/>
      <c r="N1243" s="40" t="inlineStr">
        <is>
          <t>1173</t>
        </is>
      </c>
      <c r="O1243" s="40" t="inlineStr"/>
      <c r="P1243" s="40" t="inlineStr"/>
      <c r="Q1243" s="40" t="inlineStr"/>
      <c r="R1243" s="40" t="inlineStr"/>
      <c r="S1243" s="40" t="inlineStr"/>
      <c r="T1243" s="40" t="inlineStr"/>
      <c r="U1243" s="40" t="inlineStr"/>
    </row>
    <row r="1244">
      <c r="A1244" s="38" t="inlineStr">
        <is>
          <t>FINS_PR_1248_v1</t>
        </is>
      </c>
      <c r="B1244" s="39" t="inlineStr">
        <is>
          <t>Freedom to provide services through the establishment of branch/es: Payment Transaction covered by credit line - Transactions through Payment Cards and Similar Devices in reporting currency</t>
        </is>
      </c>
      <c r="C1244" s="39" t="inlineStr">
        <is>
          <t>Detail the payment transactions covered by credit line, where or which transactions went Transactions through Payment Cards and Similar Devices</t>
        </is>
      </c>
      <c r="D1244" s="39" t="inlineStr">
        <is>
          <t>Passporting - PI</t>
        </is>
      </c>
      <c r="E1244" s="39" t="inlineStr">
        <is>
          <t>Prudential</t>
        </is>
      </c>
      <c r="F1244" s="39" t="b">
        <v>0</v>
      </c>
      <c r="G1244" s="39" t="inlineStr"/>
      <c r="H1244" s="39" t="inlineStr">
        <is>
          <t>Always applicable</t>
        </is>
      </c>
      <c r="I1244" s="39" t="inlineStr">
        <is>
          <t>Optional</t>
        </is>
      </c>
      <c r="J1244" s="39" t="inlineStr">
        <is>
          <t>array</t>
        </is>
      </c>
      <c r="K1244" s="39" t="inlineStr">
        <is>
          <t>number</t>
        </is>
      </c>
      <c r="L1244" s="39" t="inlineStr">
        <is>
          <t>currency</t>
        </is>
      </c>
      <c r="M1244" s="39" t="inlineStr"/>
      <c r="N1244" s="39" t="inlineStr">
        <is>
          <t>2522</t>
        </is>
      </c>
      <c r="O1244" s="39" t="inlineStr"/>
      <c r="P1244" s="39" t="inlineStr"/>
      <c r="Q1244" s="39" t="inlineStr"/>
      <c r="R1244" s="39" t="inlineStr"/>
      <c r="S1244" s="39" t="inlineStr"/>
      <c r="T1244" s="39" t="inlineStr"/>
      <c r="U1244" s="39" t="inlineStr"/>
    </row>
    <row r="1245">
      <c r="A1245" s="26" t="inlineStr">
        <is>
          <t>FINS_PR_1249_v1</t>
        </is>
      </c>
      <c r="B1245" s="40" t="inlineStr">
        <is>
          <t>Freedom to provide services through the establishment of branch/es: Payment Transaction covered by credit line - Credit transfers in reporting currency</t>
        </is>
      </c>
      <c r="C1245" s="40" t="inlineStr">
        <is>
          <t>Detail the payment transactions covered by credit line, where or which transactions were credit transfers</t>
        </is>
      </c>
      <c r="D1245" s="40" t="inlineStr">
        <is>
          <t>Passporting - PI</t>
        </is>
      </c>
      <c r="E1245" s="40" t="inlineStr">
        <is>
          <t>Prudential</t>
        </is>
      </c>
      <c r="F1245" s="40" t="b">
        <v>0</v>
      </c>
      <c r="G1245" s="40" t="inlineStr"/>
      <c r="H1245" s="40" t="inlineStr">
        <is>
          <t>Always applicable</t>
        </is>
      </c>
      <c r="I1245" s="40" t="inlineStr">
        <is>
          <t>Optional</t>
        </is>
      </c>
      <c r="J1245" s="40" t="inlineStr">
        <is>
          <t>array</t>
        </is>
      </c>
      <c r="K1245" s="40" t="inlineStr">
        <is>
          <t>number</t>
        </is>
      </c>
      <c r="L1245" s="40" t="inlineStr">
        <is>
          <t>currency</t>
        </is>
      </c>
      <c r="M1245" s="40" t="inlineStr"/>
      <c r="N1245" s="40" t="inlineStr">
        <is>
          <t>633</t>
        </is>
      </c>
      <c r="O1245" s="40" t="inlineStr"/>
      <c r="P1245" s="40" t="inlineStr"/>
      <c r="Q1245" s="40" t="inlineStr"/>
      <c r="R1245" s="40" t="inlineStr"/>
      <c r="S1245" s="40" t="inlineStr"/>
      <c r="T1245" s="40" t="inlineStr"/>
      <c r="U1245" s="40" t="inlineStr"/>
    </row>
    <row r="1246">
      <c r="A1246" s="38" t="inlineStr">
        <is>
          <t>FINS_PR_1250_v1</t>
        </is>
      </c>
      <c r="B1246" s="39" t="inlineStr">
        <is>
          <t>Freedom to provide services through the establishment of branch/es: Payment Transaction - Total monetary amount of credit granted in reporting currency</t>
        </is>
      </c>
      <c r="C1246" s="39" t="inlineStr">
        <is>
          <t>Freedom to provide services through the establishment of branch/es: Payment Transaction - Total monetary amount of credit granted</t>
        </is>
      </c>
      <c r="D1246" s="39" t="inlineStr">
        <is>
          <t>Passporting - PI</t>
        </is>
      </c>
      <c r="E1246" s="39" t="inlineStr">
        <is>
          <t>Prudential</t>
        </is>
      </c>
      <c r="F1246" s="39" t="b">
        <v>0</v>
      </c>
      <c r="G1246" s="39" t="inlineStr"/>
      <c r="H1246" s="39" t="inlineStr">
        <is>
          <t>Always applicable</t>
        </is>
      </c>
      <c r="I1246" s="39" t="inlineStr">
        <is>
          <t>Optional</t>
        </is>
      </c>
      <c r="J1246" s="39" t="inlineStr">
        <is>
          <t>array</t>
        </is>
      </c>
      <c r="K1246" s="39" t="inlineStr">
        <is>
          <t>number</t>
        </is>
      </c>
      <c r="L1246" s="39" t="inlineStr">
        <is>
          <t>currency</t>
        </is>
      </c>
      <c r="M1246" s="39" t="inlineStr"/>
      <c r="N1246" s="39" t="inlineStr">
        <is>
          <t>1202</t>
        </is>
      </c>
      <c r="O1246" s="39" t="inlineStr"/>
      <c r="P1246" s="39" t="inlineStr"/>
      <c r="Q1246" s="39" t="inlineStr"/>
      <c r="R1246" s="39" t="inlineStr"/>
      <c r="S1246" s="39" t="inlineStr"/>
      <c r="T1246" s="39" t="inlineStr"/>
      <c r="U1246" s="39" t="inlineStr"/>
    </row>
    <row r="1247">
      <c r="A1247" s="26" t="inlineStr">
        <is>
          <t>FINS_PR_1251_v1</t>
        </is>
      </c>
      <c r="B1247" s="40" t="inlineStr">
        <is>
          <t>Freedom to provide services through the establishment of branch/es: Issuing Payment Instruments and Acquiring Payment Transactions - Total Number of payment instruments issued in reporting currency</t>
        </is>
      </c>
      <c r="C1247" s="40" t="inlineStr">
        <is>
          <t>Freedom to provide services through the establishment of branch/es: Issuing Payment Instruments and Acquiring Payment Transactions - Total Number of payment instruments issued</t>
        </is>
      </c>
      <c r="D1247" s="40" t="inlineStr">
        <is>
          <t>Passporting - PI</t>
        </is>
      </c>
      <c r="E1247" s="40" t="inlineStr">
        <is>
          <t>Prudential</t>
        </is>
      </c>
      <c r="F1247" s="40" t="b">
        <v>0</v>
      </c>
      <c r="G1247" s="40" t="inlineStr"/>
      <c r="H1247" s="40" t="inlineStr">
        <is>
          <t>Always applicable</t>
        </is>
      </c>
      <c r="I1247" s="40" t="inlineStr">
        <is>
          <t>Optional</t>
        </is>
      </c>
      <c r="J1247" s="40" t="inlineStr">
        <is>
          <t>array</t>
        </is>
      </c>
      <c r="K1247" s="40" t="inlineStr">
        <is>
          <t>number</t>
        </is>
      </c>
      <c r="L1247" s="40" t="inlineStr">
        <is>
          <t>currency</t>
        </is>
      </c>
      <c r="M1247" s="40" t="inlineStr"/>
      <c r="N1247" s="40" t="inlineStr">
        <is>
          <t>1231</t>
        </is>
      </c>
      <c r="O1247" s="40" t="inlineStr"/>
      <c r="P1247" s="40" t="inlineStr"/>
      <c r="Q1247" s="40" t="inlineStr"/>
      <c r="R1247" s="40" t="inlineStr"/>
      <c r="S1247" s="40" t="inlineStr"/>
      <c r="T1247" s="40" t="inlineStr"/>
      <c r="U1247" s="40" t="inlineStr"/>
    </row>
    <row r="1248">
      <c r="A1248" s="38" t="inlineStr">
        <is>
          <t>FINS_PR_1252_v1</t>
        </is>
      </c>
      <c r="B1248" s="39" t="inlineStr">
        <is>
          <t>Freedom to provide services through the establishment of branch/es: Issuing Payment Instruments and Acquiring Payment Transactions - Total monetary amount of  transactions executed (Acquiring) in reporting currency</t>
        </is>
      </c>
      <c r="C1248" s="39" t="inlineStr">
        <is>
          <t>Freedom to provide services through the establishment of branch/es: Issuing Payment Instruments and Acquiring Payment Transactions - Total monetary amount of  transactions executed (Acquiring)</t>
        </is>
      </c>
      <c r="D1248" s="39" t="inlineStr">
        <is>
          <t>Passporting - PI</t>
        </is>
      </c>
      <c r="E1248" s="39" t="inlineStr">
        <is>
          <t>Prudential</t>
        </is>
      </c>
      <c r="F1248" s="39" t="b">
        <v>0</v>
      </c>
      <c r="G1248" s="39" t="inlineStr"/>
      <c r="H1248" s="39" t="inlineStr">
        <is>
          <t>Always applicable</t>
        </is>
      </c>
      <c r="I1248" s="39" t="inlineStr">
        <is>
          <t>Optional</t>
        </is>
      </c>
      <c r="J1248" s="39" t="inlineStr">
        <is>
          <t>array</t>
        </is>
      </c>
      <c r="K1248" s="39" t="inlineStr">
        <is>
          <t>number</t>
        </is>
      </c>
      <c r="L1248" s="39" t="inlineStr">
        <is>
          <t>currency</t>
        </is>
      </c>
      <c r="M1248" s="39" t="inlineStr"/>
      <c r="N1248" s="39" t="inlineStr">
        <is>
          <t>1260</t>
        </is>
      </c>
      <c r="O1248" s="39" t="inlineStr"/>
      <c r="P1248" s="39" t="inlineStr"/>
      <c r="Q1248" s="39" t="inlineStr"/>
      <c r="R1248" s="39" t="inlineStr"/>
      <c r="S1248" s="39" t="inlineStr"/>
      <c r="T1248" s="39" t="inlineStr"/>
      <c r="U1248" s="39" t="inlineStr"/>
    </row>
    <row r="1249">
      <c r="A1249" s="26" t="inlineStr">
        <is>
          <t>FINS_PR_1254_v1</t>
        </is>
      </c>
      <c r="B1249" s="40" t="inlineStr">
        <is>
          <t>Freedom to provide services through the establishment of branch/es: Issuing Payment Instruments and Acquiring Payment Transactions - Total monetary amount of credit granted in reporting currency</t>
        </is>
      </c>
      <c r="C1249" s="40" t="inlineStr">
        <is>
          <t>Freedom to provide services through the establishment of branch/es: Issuing Payment Instruments and Acquiring Payment Transactions - Total monetary amount of credit granted</t>
        </is>
      </c>
      <c r="D1249" s="40" t="inlineStr">
        <is>
          <t>Passporting - PI</t>
        </is>
      </c>
      <c r="E1249" s="40" t="inlineStr">
        <is>
          <t>Prudential</t>
        </is>
      </c>
      <c r="F1249" s="40" t="b">
        <v>0</v>
      </c>
      <c r="G1249" s="40" t="inlineStr"/>
      <c r="H1249" s="40" t="inlineStr">
        <is>
          <t>Always applicable</t>
        </is>
      </c>
      <c r="I1249" s="40" t="inlineStr">
        <is>
          <t>Optional</t>
        </is>
      </c>
      <c r="J1249" s="40" t="inlineStr">
        <is>
          <t>array</t>
        </is>
      </c>
      <c r="K1249" s="40" t="inlineStr">
        <is>
          <t>number</t>
        </is>
      </c>
      <c r="L1249" s="40" t="inlineStr">
        <is>
          <t>currency</t>
        </is>
      </c>
      <c r="M1249" s="40" t="inlineStr"/>
      <c r="N1249" s="40" t="inlineStr">
        <is>
          <t>1289</t>
        </is>
      </c>
      <c r="O1249" s="40" t="inlineStr"/>
      <c r="P1249" s="40" t="inlineStr"/>
      <c r="Q1249" s="40" t="inlineStr"/>
      <c r="R1249" s="40" t="inlineStr"/>
      <c r="S1249" s="40" t="inlineStr"/>
      <c r="T1249" s="40" t="inlineStr"/>
      <c r="U1249" s="40" t="inlineStr"/>
    </row>
    <row r="1250">
      <c r="A1250" s="38" t="inlineStr">
        <is>
          <t>FINS_PR_1255_v1</t>
        </is>
      </c>
      <c r="B1250" s="39" t="inlineStr">
        <is>
          <t>Freedom to provide services through the establishment of branch/es: Money Remittance - Total Monetary Value in reporting currency</t>
        </is>
      </c>
      <c r="C1250" s="39" t="inlineStr">
        <is>
          <t>Freedom to provide services through the establishment of branch/es: Money Remittance - Total Monetary Value</t>
        </is>
      </c>
      <c r="D1250" s="39" t="inlineStr">
        <is>
          <t>Passporting - PI</t>
        </is>
      </c>
      <c r="E1250" s="39" t="inlineStr">
        <is>
          <t>Prudential</t>
        </is>
      </c>
      <c r="F1250" s="39" t="b">
        <v>0</v>
      </c>
      <c r="G1250" s="39" t="inlineStr"/>
      <c r="H1250" s="39" t="inlineStr">
        <is>
          <t>Always applicable</t>
        </is>
      </c>
      <c r="I1250" s="39" t="inlineStr">
        <is>
          <t>Optional</t>
        </is>
      </c>
      <c r="J1250" s="39" t="inlineStr">
        <is>
          <t>array</t>
        </is>
      </c>
      <c r="K1250" s="39" t="inlineStr">
        <is>
          <t>number</t>
        </is>
      </c>
      <c r="L1250" s="39" t="inlineStr">
        <is>
          <t>currency</t>
        </is>
      </c>
      <c r="M1250" s="39" t="inlineStr"/>
      <c r="N1250" s="39" t="inlineStr">
        <is>
          <t>1318</t>
        </is>
      </c>
      <c r="O1250" s="39" t="inlineStr"/>
      <c r="P1250" s="39" t="inlineStr"/>
      <c r="Q1250" s="39" t="inlineStr"/>
      <c r="R1250" s="39" t="inlineStr"/>
      <c r="S1250" s="39" t="inlineStr"/>
      <c r="T1250" s="39" t="inlineStr"/>
      <c r="U1250" s="39" t="inlineStr"/>
    </row>
    <row r="1251">
      <c r="A1251" s="26" t="inlineStr">
        <is>
          <t>FINS_PR_1256_v1</t>
        </is>
      </c>
      <c r="B1251" s="40" t="inlineStr">
        <is>
          <t>Freedom to provide services through the establishment of branch/es: Payment initiation services - Total Monetary Value in reporting currency</t>
        </is>
      </c>
      <c r="C1251" s="40" t="inlineStr">
        <is>
          <t>Freedom to provide services through the establishment of branch/es: Payment initiation services - Total Monetary Value</t>
        </is>
      </c>
      <c r="D1251" s="40" t="inlineStr">
        <is>
          <t>Passporting - PI</t>
        </is>
      </c>
      <c r="E1251" s="40" t="inlineStr">
        <is>
          <t>Prudential</t>
        </is>
      </c>
      <c r="F1251" s="40" t="b">
        <v>0</v>
      </c>
      <c r="G1251" s="40" t="inlineStr"/>
      <c r="H1251" s="40" t="inlineStr">
        <is>
          <t>Always applicable</t>
        </is>
      </c>
      <c r="I1251" s="40" t="inlineStr">
        <is>
          <t>Optional</t>
        </is>
      </c>
      <c r="J1251" s="40" t="inlineStr">
        <is>
          <t>array</t>
        </is>
      </c>
      <c r="K1251" s="40" t="inlineStr">
        <is>
          <t>number</t>
        </is>
      </c>
      <c r="L1251" s="40" t="inlineStr">
        <is>
          <t>currency</t>
        </is>
      </c>
      <c r="M1251" s="40" t="inlineStr"/>
      <c r="N1251" s="40" t="inlineStr">
        <is>
          <t>1347</t>
        </is>
      </c>
      <c r="O1251" s="40" t="inlineStr"/>
      <c r="P1251" s="40" t="inlineStr"/>
      <c r="Q1251" s="40" t="inlineStr"/>
      <c r="R1251" s="40" t="inlineStr"/>
      <c r="S1251" s="40" t="inlineStr"/>
      <c r="T1251" s="40" t="inlineStr"/>
      <c r="U1251" s="40" t="inlineStr"/>
    </row>
    <row r="1252">
      <c r="A1252" s="38" t="inlineStr">
        <is>
          <t>FINS_PR_1257_v1</t>
        </is>
      </c>
      <c r="B1252" s="39" t="inlineStr">
        <is>
          <t>Freedom to provide services through the establishment of branch/es: Account information services - Total Number of Customers in reporting currency</t>
        </is>
      </c>
      <c r="C1252" s="39" t="inlineStr">
        <is>
          <t>Freedom to provide services through the establishment of branch/es: Account information services - Total Number of Customers</t>
        </is>
      </c>
      <c r="D1252" s="39" t="inlineStr">
        <is>
          <t>Passporting - PI</t>
        </is>
      </c>
      <c r="E1252" s="39" t="inlineStr">
        <is>
          <t>Prudential</t>
        </is>
      </c>
      <c r="F1252" s="39" t="b">
        <v>0</v>
      </c>
      <c r="G1252" s="39" t="inlineStr"/>
      <c r="H1252" s="39" t="inlineStr">
        <is>
          <t>Always applicable</t>
        </is>
      </c>
      <c r="I1252" s="39" t="inlineStr">
        <is>
          <t>Optional</t>
        </is>
      </c>
      <c r="J1252" s="39" t="inlineStr">
        <is>
          <t>array</t>
        </is>
      </c>
      <c r="K1252" s="39" t="inlineStr">
        <is>
          <t>number</t>
        </is>
      </c>
      <c r="L1252" s="39" t="inlineStr">
        <is>
          <t>currency</t>
        </is>
      </c>
      <c r="M1252" s="39" t="inlineStr"/>
      <c r="N1252" s="39" t="inlineStr">
        <is>
          <t>1376</t>
        </is>
      </c>
      <c r="O1252" s="39" t="inlineStr"/>
      <c r="P1252" s="39" t="inlineStr"/>
      <c r="Q1252" s="39" t="inlineStr"/>
      <c r="R1252" s="39" t="inlineStr"/>
      <c r="S1252" s="39" t="inlineStr"/>
      <c r="T1252" s="39" t="inlineStr"/>
      <c r="U1252" s="39" t="inlineStr"/>
    </row>
    <row r="1253">
      <c r="A1253" s="26" t="inlineStr">
        <is>
          <t>FINS_PR_1258_v1</t>
        </is>
      </c>
      <c r="B1253" s="40" t="inlineStr">
        <is>
          <t>Select the country/s with freedom to provide services-EMI in reporting currency</t>
        </is>
      </c>
      <c r="C1253" s="40" t="inlineStr">
        <is>
          <t>Jurisdiction in the EU/EEU where the LH is  passporting through freedom of services - EMI</t>
        </is>
      </c>
      <c r="D1253" s="40" t="inlineStr">
        <is>
          <t>Passporting - EMI</t>
        </is>
      </c>
      <c r="E1253" s="40" t="inlineStr">
        <is>
          <t>Prudential</t>
        </is>
      </c>
      <c r="F1253" s="40" t="b">
        <v>0</v>
      </c>
      <c r="G1253" s="40" t="inlineStr"/>
      <c r="H1253" s="40" t="inlineStr">
        <is>
          <t>Always applicable</t>
        </is>
      </c>
      <c r="I1253" s="40" t="inlineStr">
        <is>
          <t>Optional</t>
        </is>
      </c>
      <c r="J1253" s="40" t="inlineStr">
        <is>
          <t>array</t>
        </is>
      </c>
      <c r="K1253" s="40" t="inlineStr">
        <is>
          <t>string</t>
        </is>
      </c>
      <c r="L1253" s="40" t="inlineStr">
        <is>
          <t>enum-list</t>
        </is>
      </c>
      <c r="M1253" s="40"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253" s="40" t="inlineStr"/>
      <c r="O1253" s="40" t="inlineStr"/>
      <c r="P1253" s="40" t="inlineStr"/>
      <c r="Q1253" s="40" t="inlineStr"/>
      <c r="R1253" s="40" t="inlineStr"/>
      <c r="S1253" s="40" t="inlineStr"/>
      <c r="T1253" s="40" t="inlineStr"/>
      <c r="U1253" s="40" t="inlineStr"/>
    </row>
    <row r="1254">
      <c r="A1254" s="38" t="inlineStr">
        <is>
          <t>FINS_PR_1259_v1</t>
        </is>
      </c>
      <c r="B1254" s="39" t="inlineStr">
        <is>
          <t>Freedom to provide services - Total monetary value of electronic money - Issued in reporting currency</t>
        </is>
      </c>
      <c r="C1254" s="39" t="inlineStr">
        <is>
          <t>Freedom to provide services - Total monetary value of electronic money - Issued</t>
        </is>
      </c>
      <c r="D1254" s="39" t="inlineStr">
        <is>
          <t>Passporting - EMI</t>
        </is>
      </c>
      <c r="E1254" s="39" t="inlineStr">
        <is>
          <t>Prudential</t>
        </is>
      </c>
      <c r="F1254" s="39" t="b">
        <v>0</v>
      </c>
      <c r="G1254" s="39" t="inlineStr"/>
      <c r="H1254" s="39" t="inlineStr">
        <is>
          <t>Always applicable</t>
        </is>
      </c>
      <c r="I1254" s="39" t="inlineStr">
        <is>
          <t>Optional</t>
        </is>
      </c>
      <c r="J1254" s="39" t="inlineStr">
        <is>
          <t>array</t>
        </is>
      </c>
      <c r="K1254" s="39" t="inlineStr">
        <is>
          <t>number</t>
        </is>
      </c>
      <c r="L1254" s="39" t="inlineStr">
        <is>
          <t>currency</t>
        </is>
      </c>
      <c r="M1254" s="39" t="inlineStr"/>
      <c r="N1254" s="39" t="inlineStr">
        <is>
          <t>1405</t>
        </is>
      </c>
      <c r="O1254" s="39" t="inlineStr">
        <is>
          <t>0</t>
        </is>
      </c>
      <c r="P1254" s="39" t="inlineStr"/>
      <c r="Q1254" s="39" t="inlineStr"/>
      <c r="R1254" s="39" t="inlineStr"/>
      <c r="S1254" s="39" t="inlineStr"/>
      <c r="T1254" s="39" t="inlineStr"/>
      <c r="U1254" s="39" t="inlineStr"/>
    </row>
    <row r="1255">
      <c r="A1255" s="26" t="inlineStr">
        <is>
          <t>FINS_PR_1260_v1</t>
        </is>
      </c>
      <c r="B1255" s="40" t="inlineStr">
        <is>
          <t>Freedom to provide services - Total monetary value of electronic money - Distributed in reporting currency</t>
        </is>
      </c>
      <c r="C1255" s="40" t="inlineStr">
        <is>
          <t>Freedom to provide services - Total monetary value of electronic money - Distributed</t>
        </is>
      </c>
      <c r="D1255" s="40" t="inlineStr">
        <is>
          <t>Passporting - EMI</t>
        </is>
      </c>
      <c r="E1255" s="40" t="inlineStr">
        <is>
          <t>Prudential</t>
        </is>
      </c>
      <c r="F1255" s="40" t="b">
        <v>0</v>
      </c>
      <c r="G1255" s="40" t="inlineStr"/>
      <c r="H1255" s="40" t="inlineStr">
        <is>
          <t>Always applicable</t>
        </is>
      </c>
      <c r="I1255" s="40" t="inlineStr">
        <is>
          <t>Optional</t>
        </is>
      </c>
      <c r="J1255" s="40" t="inlineStr">
        <is>
          <t>array</t>
        </is>
      </c>
      <c r="K1255" s="40" t="inlineStr">
        <is>
          <t>number</t>
        </is>
      </c>
      <c r="L1255" s="40" t="inlineStr">
        <is>
          <t>currency</t>
        </is>
      </c>
      <c r="M1255" s="40" t="inlineStr"/>
      <c r="N1255" s="40" t="inlineStr">
        <is>
          <t>1434</t>
        </is>
      </c>
      <c r="O1255" s="40" t="inlineStr">
        <is>
          <t>0</t>
        </is>
      </c>
      <c r="P1255" s="40" t="inlineStr"/>
      <c r="Q1255" s="40" t="inlineStr"/>
      <c r="R1255" s="40" t="inlineStr"/>
      <c r="S1255" s="40" t="inlineStr"/>
      <c r="T1255" s="40" t="inlineStr"/>
      <c r="U1255" s="40" t="inlineStr"/>
    </row>
    <row r="1256">
      <c r="A1256" s="38" t="inlineStr">
        <is>
          <t>FINS_PR_1261_v1</t>
        </is>
      </c>
      <c r="B1256" s="39" t="inlineStr">
        <is>
          <t>Freedom to provide services - Total monetary value of electronic money - Redeemed in reporting currency</t>
        </is>
      </c>
      <c r="C1256" s="39" t="inlineStr">
        <is>
          <t>Freedom to provide services - Total monetary value of electronic money - Redeemed</t>
        </is>
      </c>
      <c r="D1256" s="39" t="inlineStr">
        <is>
          <t>Passporting - EMI</t>
        </is>
      </c>
      <c r="E1256" s="39" t="inlineStr">
        <is>
          <t>Prudential</t>
        </is>
      </c>
      <c r="F1256" s="39" t="b">
        <v>0</v>
      </c>
      <c r="G1256" s="39" t="inlineStr"/>
      <c r="H1256" s="39" t="inlineStr">
        <is>
          <t>Always applicable</t>
        </is>
      </c>
      <c r="I1256" s="39" t="inlineStr">
        <is>
          <t>Optional</t>
        </is>
      </c>
      <c r="J1256" s="39" t="inlineStr">
        <is>
          <t>array</t>
        </is>
      </c>
      <c r="K1256" s="39" t="inlineStr">
        <is>
          <t>number</t>
        </is>
      </c>
      <c r="L1256" s="39" t="inlineStr">
        <is>
          <t>currency</t>
        </is>
      </c>
      <c r="M1256" s="39" t="inlineStr"/>
      <c r="N1256" s="39" t="inlineStr">
        <is>
          <t>1463</t>
        </is>
      </c>
      <c r="O1256" s="39" t="inlineStr">
        <is>
          <t>0</t>
        </is>
      </c>
      <c r="P1256" s="39" t="inlineStr"/>
      <c r="Q1256" s="39" t="inlineStr"/>
      <c r="R1256" s="39" t="inlineStr"/>
      <c r="S1256" s="39" t="inlineStr"/>
      <c r="T1256" s="39" t="inlineStr"/>
      <c r="U1256" s="39" t="inlineStr"/>
    </row>
    <row r="1257">
      <c r="A1257" s="26" t="inlineStr">
        <is>
          <t>FINS_PR_1262_v1</t>
        </is>
      </c>
      <c r="B1257" s="40" t="inlineStr">
        <is>
          <t>Select the country/s with freedom to provide services through the appointment of distributors-EMI in reporting currency</t>
        </is>
      </c>
      <c r="C1257" s="40" t="inlineStr">
        <is>
          <t>Jurisdiction in the EU/EEU where the LH is passporting through freedom to provide services-appointment of distributors- EMI</t>
        </is>
      </c>
      <c r="D1257" s="40" t="inlineStr">
        <is>
          <t>Passporting - EMI</t>
        </is>
      </c>
      <c r="E1257" s="40" t="inlineStr">
        <is>
          <t>Prudential</t>
        </is>
      </c>
      <c r="F1257" s="40" t="b">
        <v>0</v>
      </c>
      <c r="G1257" s="40" t="inlineStr"/>
      <c r="H1257" s="40" t="inlineStr">
        <is>
          <t>Always applicable</t>
        </is>
      </c>
      <c r="I1257" s="40" t="inlineStr">
        <is>
          <t>Optional</t>
        </is>
      </c>
      <c r="J1257" s="40" t="inlineStr">
        <is>
          <t>array</t>
        </is>
      </c>
      <c r="K1257" s="40" t="inlineStr">
        <is>
          <t>string</t>
        </is>
      </c>
      <c r="L1257" s="40" t="inlineStr">
        <is>
          <t>enum-list</t>
        </is>
      </c>
      <c r="M1257" s="40"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257" s="40" t="inlineStr"/>
      <c r="O1257" s="40" t="inlineStr"/>
      <c r="P1257" s="40" t="inlineStr"/>
      <c r="Q1257" s="40" t="inlineStr"/>
      <c r="R1257" s="40" t="inlineStr"/>
      <c r="S1257" s="40" t="inlineStr"/>
      <c r="T1257" s="40" t="inlineStr"/>
      <c r="U1257" s="40" t="inlineStr"/>
    </row>
    <row r="1258">
      <c r="A1258" s="38" t="inlineStr">
        <is>
          <t>FINS_PR_1263_v1</t>
        </is>
      </c>
      <c r="B1258" s="39" t="inlineStr">
        <is>
          <t>Freedom to provide services through the appointment of distributors - Total monetary value of electronic money - Issued in reporting currency</t>
        </is>
      </c>
      <c r="C1258" s="39" t="inlineStr">
        <is>
          <t>Freedom to provide services through the appointment of distributors - Total monetary value of electronic money - Issued</t>
        </is>
      </c>
      <c r="D1258" s="39" t="inlineStr">
        <is>
          <t>Passporting - EMI</t>
        </is>
      </c>
      <c r="E1258" s="39" t="inlineStr">
        <is>
          <t>Prudential</t>
        </is>
      </c>
      <c r="F1258" s="39" t="b">
        <v>0</v>
      </c>
      <c r="G1258" s="39" t="inlineStr"/>
      <c r="H1258" s="39" t="inlineStr">
        <is>
          <t>Always applicable</t>
        </is>
      </c>
      <c r="I1258" s="39" t="inlineStr">
        <is>
          <t>Optional</t>
        </is>
      </c>
      <c r="J1258" s="39" t="inlineStr">
        <is>
          <t>array</t>
        </is>
      </c>
      <c r="K1258" s="39" t="inlineStr">
        <is>
          <t>number</t>
        </is>
      </c>
      <c r="L1258" s="39" t="inlineStr">
        <is>
          <t>currency</t>
        </is>
      </c>
      <c r="M1258" s="39" t="inlineStr"/>
      <c r="N1258" s="39" t="inlineStr">
        <is>
          <t>1492</t>
        </is>
      </c>
      <c r="O1258" s="39" t="inlineStr">
        <is>
          <t>0</t>
        </is>
      </c>
      <c r="P1258" s="39" t="inlineStr"/>
      <c r="Q1258" s="39" t="inlineStr"/>
      <c r="R1258" s="39" t="inlineStr"/>
      <c r="S1258" s="39" t="inlineStr"/>
      <c r="T1258" s="39" t="inlineStr"/>
      <c r="U1258" s="39" t="inlineStr"/>
    </row>
    <row r="1259">
      <c r="A1259" s="26" t="inlineStr">
        <is>
          <t>FINS_PR_1264_v1</t>
        </is>
      </c>
      <c r="B1259" s="40" t="inlineStr">
        <is>
          <t>Freedom to provide services through the appointment of distributors - Total monetary value of electronic money - Distributed in reporting currency</t>
        </is>
      </c>
      <c r="C1259" s="40" t="inlineStr">
        <is>
          <t>Freedom to provide services through the appointment of distributors - Total monetary value of electronic money - Distributed</t>
        </is>
      </c>
      <c r="D1259" s="40" t="inlineStr">
        <is>
          <t>Passporting - EMI</t>
        </is>
      </c>
      <c r="E1259" s="40" t="inlineStr">
        <is>
          <t>Prudential</t>
        </is>
      </c>
      <c r="F1259" s="40" t="b">
        <v>0</v>
      </c>
      <c r="G1259" s="40" t="inlineStr"/>
      <c r="H1259" s="40" t="inlineStr">
        <is>
          <t>Always applicable</t>
        </is>
      </c>
      <c r="I1259" s="40" t="inlineStr">
        <is>
          <t>Optional</t>
        </is>
      </c>
      <c r="J1259" s="40" t="inlineStr">
        <is>
          <t>array</t>
        </is>
      </c>
      <c r="K1259" s="40" t="inlineStr">
        <is>
          <t>number</t>
        </is>
      </c>
      <c r="L1259" s="40" t="inlineStr">
        <is>
          <t>currency</t>
        </is>
      </c>
      <c r="M1259" s="40" t="inlineStr"/>
      <c r="N1259" s="40" t="inlineStr">
        <is>
          <t>1521</t>
        </is>
      </c>
      <c r="O1259" s="40" t="inlineStr">
        <is>
          <t>0</t>
        </is>
      </c>
      <c r="P1259" s="40" t="inlineStr"/>
      <c r="Q1259" s="40" t="inlineStr"/>
      <c r="R1259" s="40" t="inlineStr"/>
      <c r="S1259" s="40" t="inlineStr"/>
      <c r="T1259" s="40" t="inlineStr"/>
      <c r="U1259" s="40" t="inlineStr"/>
    </row>
    <row r="1260">
      <c r="A1260" s="38" t="inlineStr">
        <is>
          <t>FINS_PR_1265_v1</t>
        </is>
      </c>
      <c r="B1260" s="39" t="inlineStr">
        <is>
          <t>Freedom to provide services through the appointment of distributors - Total monetary value of electronic money - Redeemed in reporting currency</t>
        </is>
      </c>
      <c r="C1260" s="39" t="inlineStr">
        <is>
          <t>Freedom to provide services through the appointment of distributors - Total monetary value of electronic money - Redeemed</t>
        </is>
      </c>
      <c r="D1260" s="39" t="inlineStr">
        <is>
          <t>Passporting - EMI</t>
        </is>
      </c>
      <c r="E1260" s="39" t="inlineStr">
        <is>
          <t>Prudential</t>
        </is>
      </c>
      <c r="F1260" s="39" t="b">
        <v>0</v>
      </c>
      <c r="G1260" s="39" t="inlineStr"/>
      <c r="H1260" s="39" t="inlineStr">
        <is>
          <t>Always applicable</t>
        </is>
      </c>
      <c r="I1260" s="39" t="inlineStr">
        <is>
          <t>Optional</t>
        </is>
      </c>
      <c r="J1260" s="39" t="inlineStr">
        <is>
          <t>array</t>
        </is>
      </c>
      <c r="K1260" s="39" t="inlineStr">
        <is>
          <t>number</t>
        </is>
      </c>
      <c r="L1260" s="39" t="inlineStr">
        <is>
          <t>currency</t>
        </is>
      </c>
      <c r="M1260" s="39" t="inlineStr"/>
      <c r="N1260" s="39" t="inlineStr">
        <is>
          <t>1550</t>
        </is>
      </c>
      <c r="O1260" s="39" t="inlineStr">
        <is>
          <t>0</t>
        </is>
      </c>
      <c r="P1260" s="39" t="inlineStr"/>
      <c r="Q1260" s="39" t="inlineStr"/>
      <c r="R1260" s="39" t="inlineStr"/>
      <c r="S1260" s="39" t="inlineStr"/>
      <c r="T1260" s="39" t="inlineStr"/>
      <c r="U1260" s="39" t="inlineStr"/>
    </row>
    <row r="1261">
      <c r="A1261" s="26" t="inlineStr">
        <is>
          <t>FINS_PR_1266_v1</t>
        </is>
      </c>
      <c r="B1261" s="40" t="inlineStr">
        <is>
          <t>Select the country/s with freedom to provide services through the stablisment of branch/es-EMI in reporting currency</t>
        </is>
      </c>
      <c r="C1261" s="40" t="inlineStr">
        <is>
          <t>Jurisdiction in the EU/EEU where the LH is  passporting through freedom to provide services-stablishment of branch/es- EMI</t>
        </is>
      </c>
      <c r="D1261" s="40" t="inlineStr">
        <is>
          <t>Passporting - EMI</t>
        </is>
      </c>
      <c r="E1261" s="40" t="inlineStr">
        <is>
          <t>Prudential</t>
        </is>
      </c>
      <c r="F1261" s="40" t="b">
        <v>0</v>
      </c>
      <c r="G1261" s="40" t="inlineStr"/>
      <c r="H1261" s="40" t="inlineStr">
        <is>
          <t>Always applicable</t>
        </is>
      </c>
      <c r="I1261" s="40" t="inlineStr">
        <is>
          <t>Optional</t>
        </is>
      </c>
      <c r="J1261" s="40" t="inlineStr">
        <is>
          <t>array</t>
        </is>
      </c>
      <c r="K1261" s="40" t="inlineStr">
        <is>
          <t>string</t>
        </is>
      </c>
      <c r="L1261" s="40" t="inlineStr">
        <is>
          <t>enum-list</t>
        </is>
      </c>
      <c r="M1261" s="40"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261" s="40" t="inlineStr"/>
      <c r="O1261" s="40" t="inlineStr"/>
      <c r="P1261" s="40" t="inlineStr"/>
      <c r="Q1261" s="40" t="inlineStr"/>
      <c r="R1261" s="40" t="inlineStr"/>
      <c r="S1261" s="40" t="inlineStr"/>
      <c r="T1261" s="40" t="inlineStr"/>
      <c r="U1261" s="40" t="inlineStr"/>
    </row>
    <row r="1262">
      <c r="A1262" s="38" t="inlineStr">
        <is>
          <t>FINS_PR_1267_v1</t>
        </is>
      </c>
      <c r="B1262" s="39" t="inlineStr">
        <is>
          <t>Freedom to provide services through the establishment of branch/es - Total monetary value of electronic money - Issued in reporting currency</t>
        </is>
      </c>
      <c r="C1262" s="39" t="inlineStr">
        <is>
          <t>Freedom to provide services through the establishment of branch/es - Total monetary value of electronic money - Issued</t>
        </is>
      </c>
      <c r="D1262" s="39" t="inlineStr">
        <is>
          <t>Passporting - EMI</t>
        </is>
      </c>
      <c r="E1262" s="39" t="inlineStr">
        <is>
          <t>Prudential</t>
        </is>
      </c>
      <c r="F1262" s="39" t="b">
        <v>0</v>
      </c>
      <c r="G1262" s="39" t="inlineStr"/>
      <c r="H1262" s="39" t="inlineStr">
        <is>
          <t>Always applicable</t>
        </is>
      </c>
      <c r="I1262" s="39" t="inlineStr">
        <is>
          <t>Optional</t>
        </is>
      </c>
      <c r="J1262" s="39" t="inlineStr">
        <is>
          <t>array</t>
        </is>
      </c>
      <c r="K1262" s="39" t="inlineStr">
        <is>
          <t>number</t>
        </is>
      </c>
      <c r="L1262" s="39" t="inlineStr">
        <is>
          <t>currency</t>
        </is>
      </c>
      <c r="M1262" s="39" t="inlineStr"/>
      <c r="N1262" s="39" t="inlineStr">
        <is>
          <t>1579</t>
        </is>
      </c>
      <c r="O1262" s="39" t="inlineStr">
        <is>
          <t>0</t>
        </is>
      </c>
      <c r="P1262" s="39" t="inlineStr"/>
      <c r="Q1262" s="39" t="inlineStr"/>
      <c r="R1262" s="39" t="inlineStr"/>
      <c r="S1262" s="39" t="inlineStr"/>
      <c r="T1262" s="39" t="inlineStr"/>
      <c r="U1262" s="39" t="inlineStr"/>
    </row>
    <row r="1263">
      <c r="A1263" s="26" t="inlineStr">
        <is>
          <t>FINS_PR_1268_v1</t>
        </is>
      </c>
      <c r="B1263" s="40" t="inlineStr">
        <is>
          <t>Freedom to provide services through the establishment of branch/es - Total monetary value of electronic money - Distributed in reporting currency</t>
        </is>
      </c>
      <c r="C1263" s="40" t="inlineStr">
        <is>
          <t>Freedom to provide services through the establishment of branch/es - Total monetary value of electronic money - Distributed</t>
        </is>
      </c>
      <c r="D1263" s="40" t="inlineStr">
        <is>
          <t>Passporting - EMI</t>
        </is>
      </c>
      <c r="E1263" s="40" t="inlineStr">
        <is>
          <t>Prudential</t>
        </is>
      </c>
      <c r="F1263" s="40" t="b">
        <v>0</v>
      </c>
      <c r="G1263" s="40" t="inlineStr"/>
      <c r="H1263" s="40" t="inlineStr">
        <is>
          <t>Always applicable</t>
        </is>
      </c>
      <c r="I1263" s="40" t="inlineStr">
        <is>
          <t>Optional</t>
        </is>
      </c>
      <c r="J1263" s="40" t="inlineStr">
        <is>
          <t>array</t>
        </is>
      </c>
      <c r="K1263" s="40" t="inlineStr">
        <is>
          <t>number</t>
        </is>
      </c>
      <c r="L1263" s="40" t="inlineStr">
        <is>
          <t>currency</t>
        </is>
      </c>
      <c r="M1263" s="40" t="inlineStr"/>
      <c r="N1263" s="40" t="inlineStr">
        <is>
          <t>1608</t>
        </is>
      </c>
      <c r="O1263" s="40" t="inlineStr">
        <is>
          <t>0</t>
        </is>
      </c>
      <c r="P1263" s="40" t="inlineStr"/>
      <c r="Q1263" s="40" t="inlineStr"/>
      <c r="R1263" s="40" t="inlineStr"/>
      <c r="S1263" s="40" t="inlineStr"/>
      <c r="T1263" s="40" t="inlineStr"/>
      <c r="U1263" s="40" t="inlineStr"/>
    </row>
    <row r="1264">
      <c r="A1264" s="38" t="inlineStr">
        <is>
          <t>FINS_PR_1269_v1</t>
        </is>
      </c>
      <c r="B1264" s="39" t="inlineStr">
        <is>
          <t>Freedom to provide services through the establishment of branch/es - Total monetary value of electronic money - Redeemed in reporting currency</t>
        </is>
      </c>
      <c r="C1264" s="39" t="inlineStr">
        <is>
          <t>Freedom to provide services through the establishment of branch/es - Total monetary value of electronic money - Redeemed</t>
        </is>
      </c>
      <c r="D1264" s="39" t="inlineStr">
        <is>
          <t>Passporting - EMI</t>
        </is>
      </c>
      <c r="E1264" s="39" t="inlineStr">
        <is>
          <t>Prudential</t>
        </is>
      </c>
      <c r="F1264" s="39" t="b">
        <v>0</v>
      </c>
      <c r="G1264" s="39" t="inlineStr"/>
      <c r="H1264" s="39" t="inlineStr">
        <is>
          <t>Always applicable</t>
        </is>
      </c>
      <c r="I1264" s="39" t="inlineStr">
        <is>
          <t>Optional</t>
        </is>
      </c>
      <c r="J1264" s="39" t="inlineStr">
        <is>
          <t>array</t>
        </is>
      </c>
      <c r="K1264" s="39" t="inlineStr">
        <is>
          <t>number</t>
        </is>
      </c>
      <c r="L1264" s="39" t="inlineStr">
        <is>
          <t>currency</t>
        </is>
      </c>
      <c r="M1264" s="39" t="inlineStr"/>
      <c r="N1264" s="39" t="inlineStr">
        <is>
          <t>1637</t>
        </is>
      </c>
      <c r="O1264" s="39" t="inlineStr">
        <is>
          <t>0</t>
        </is>
      </c>
      <c r="P1264" s="39" t="inlineStr"/>
      <c r="Q1264" s="39" t="inlineStr"/>
      <c r="R1264" s="39" t="inlineStr"/>
      <c r="S1264" s="39" t="inlineStr"/>
      <c r="T1264" s="39" t="inlineStr"/>
      <c r="U1264" s="39" t="inlineStr"/>
    </row>
    <row r="1265">
      <c r="A1265" s="26" t="inlineStr">
        <is>
          <t>FINS_PR_1270_v1</t>
        </is>
      </c>
      <c r="B1265" s="40" t="inlineStr">
        <is>
          <t>Select the country/s providing custody and administration of EMT's</t>
        </is>
      </c>
      <c r="C1265" s="40" t="inlineStr">
        <is>
          <t>Juristiction in the EU/EEU where the LH  is providing  custody and administration of EMT's</t>
        </is>
      </c>
      <c r="D1265" s="40" t="inlineStr">
        <is>
          <t>Passporting - EMTs</t>
        </is>
      </c>
      <c r="E1265" s="40" t="inlineStr">
        <is>
          <t>Prudential</t>
        </is>
      </c>
      <c r="F1265" s="40" t="b">
        <v>0</v>
      </c>
      <c r="G1265" s="40" t="inlineStr"/>
      <c r="H1265" s="40" t="inlineStr">
        <is>
          <t>Always applicable</t>
        </is>
      </c>
      <c r="I1265" s="40" t="inlineStr">
        <is>
          <t>Optional</t>
        </is>
      </c>
      <c r="J1265" s="40" t="inlineStr">
        <is>
          <t>array</t>
        </is>
      </c>
      <c r="K1265" s="40" t="inlineStr">
        <is>
          <t>string</t>
        </is>
      </c>
      <c r="L1265" s="40" t="inlineStr">
        <is>
          <t>enum-list</t>
        </is>
      </c>
      <c r="M1265" s="40"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265" s="40" t="inlineStr"/>
      <c r="O1265" s="40" t="inlineStr"/>
      <c r="P1265" s="40" t="inlineStr"/>
      <c r="Q1265" s="40" t="inlineStr"/>
      <c r="R1265" s="40" t="inlineStr"/>
      <c r="S1265" s="40" t="inlineStr"/>
      <c r="T1265" s="40" t="inlineStr"/>
      <c r="U1265" s="40" t="inlineStr"/>
    </row>
    <row r="1266">
      <c r="A1266" s="38" t="inlineStr">
        <is>
          <t>FINS_PR_1271_v1</t>
        </is>
      </c>
      <c r="B1266" s="39" t="inlineStr">
        <is>
          <t>Number of total clients</t>
        </is>
      </c>
      <c r="C1266" s="39" t="inlineStr">
        <is>
          <t>Kindly provide the total number of clients that the entity's passported service during the reporting period</t>
        </is>
      </c>
      <c r="D1266" s="39" t="inlineStr">
        <is>
          <t>Passporting - EMTs</t>
        </is>
      </c>
      <c r="E1266" s="39" t="inlineStr">
        <is>
          <t>Prudential</t>
        </is>
      </c>
      <c r="F1266" s="39" t="b">
        <v>0</v>
      </c>
      <c r="G1266" s="39" t="inlineStr"/>
      <c r="H1266" s="39" t="inlineStr">
        <is>
          <t>Always applicable</t>
        </is>
      </c>
      <c r="I1266" s="39" t="inlineStr">
        <is>
          <t>Optional</t>
        </is>
      </c>
      <c r="J1266" s="39" t="inlineStr">
        <is>
          <t>array</t>
        </is>
      </c>
      <c r="K1266" s="39" t="inlineStr">
        <is>
          <t>integer</t>
        </is>
      </c>
      <c r="L1266" s="39" t="inlineStr"/>
      <c r="M1266" s="39" t="inlineStr"/>
      <c r="N1266" s="39" t="inlineStr">
        <is>
          <t>25</t>
        </is>
      </c>
      <c r="O1266" s="39" t="inlineStr"/>
      <c r="P1266" s="39" t="inlineStr"/>
      <c r="Q1266" s="39" t="inlineStr"/>
      <c r="R1266" s="39" t="inlineStr"/>
      <c r="S1266" s="39" t="inlineStr"/>
      <c r="T1266" s="39" t="inlineStr"/>
      <c r="U1266" s="39" t="inlineStr"/>
    </row>
    <row r="1267">
      <c r="A1267" s="26" t="inlineStr">
        <is>
          <t>FINS_PR_1272_v1</t>
        </is>
      </c>
      <c r="B1267" s="40" t="inlineStr">
        <is>
          <t>Number of active clients that at least one trade in the last 12 months in reporting currency</t>
        </is>
      </c>
      <c r="C1267" s="40" t="inlineStr">
        <is>
          <t>Provide the number of clients that in line with the ESMA supervisory briefing note, tat at least one trade in the last 12 moths</t>
        </is>
      </c>
      <c r="D1267" s="40" t="inlineStr">
        <is>
          <t>Passporting - EMTs</t>
        </is>
      </c>
      <c r="E1267" s="40" t="inlineStr">
        <is>
          <t>Prudential</t>
        </is>
      </c>
      <c r="F1267" s="40" t="b">
        <v>0</v>
      </c>
      <c r="G1267" s="40" t="inlineStr"/>
      <c r="H1267" s="40" t="inlineStr">
        <is>
          <t>Always applicable</t>
        </is>
      </c>
      <c r="I1267" s="40" t="inlineStr">
        <is>
          <t>Optional</t>
        </is>
      </c>
      <c r="J1267" s="40" t="inlineStr">
        <is>
          <t>array</t>
        </is>
      </c>
      <c r="K1267" s="40" t="inlineStr">
        <is>
          <t>integer</t>
        </is>
      </c>
      <c r="L1267" s="40" t="inlineStr"/>
      <c r="M1267" s="40" t="inlineStr"/>
      <c r="N1267" s="40" t="inlineStr">
        <is>
          <t>1</t>
        </is>
      </c>
      <c r="O1267" s="40" t="inlineStr"/>
      <c r="P1267" s="40" t="inlineStr"/>
      <c r="Q1267" s="40" t="inlineStr"/>
      <c r="R1267" s="40" t="inlineStr"/>
      <c r="S1267" s="40" t="inlineStr"/>
      <c r="T1267" s="40" t="inlineStr"/>
      <c r="U1267" s="40" t="inlineStr"/>
    </row>
    <row r="1268">
      <c r="A1268" s="38" t="inlineStr">
        <is>
          <t>FINS_PR_1273_v1</t>
        </is>
      </c>
      <c r="B1268" s="39" t="inlineStr">
        <is>
          <t>Providing custody and administration of Electronic Money Tokens on behalf of clients - Value of tokens held under custody in reporting currency</t>
        </is>
      </c>
      <c r="C1268" s="39" t="inlineStr">
        <is>
          <t>Providing custody and administration of Electronic Money Tokens on behalf of clients - Value of tokens held under custody</t>
        </is>
      </c>
      <c r="D1268" s="39" t="inlineStr">
        <is>
          <t>Passporting - EMTs</t>
        </is>
      </c>
      <c r="E1268" s="39" t="inlineStr">
        <is>
          <t>Prudential</t>
        </is>
      </c>
      <c r="F1268" s="39" t="b">
        <v>0</v>
      </c>
      <c r="G1268" s="39" t="inlineStr"/>
      <c r="H1268" s="39" t="inlineStr">
        <is>
          <t>Always applicable</t>
        </is>
      </c>
      <c r="I1268" s="39" t="inlineStr">
        <is>
          <t>Optional</t>
        </is>
      </c>
      <c r="J1268" s="39" t="inlineStr">
        <is>
          <t>array</t>
        </is>
      </c>
      <c r="K1268" s="39" t="inlineStr">
        <is>
          <t>number</t>
        </is>
      </c>
      <c r="L1268" s="39" t="inlineStr">
        <is>
          <t>currency</t>
        </is>
      </c>
      <c r="M1268" s="39" t="inlineStr"/>
      <c r="N1268" s="39" t="inlineStr">
        <is>
          <t>1724</t>
        </is>
      </c>
      <c r="O1268" s="39" t="inlineStr">
        <is>
          <t>0</t>
        </is>
      </c>
      <c r="P1268" s="39" t="inlineStr"/>
      <c r="Q1268" s="39" t="inlineStr"/>
      <c r="R1268" s="39" t="inlineStr"/>
      <c r="S1268" s="39" t="inlineStr"/>
      <c r="T1268" s="39" t="inlineStr"/>
      <c r="U1268" s="39" t="inlineStr"/>
    </row>
    <row r="1269">
      <c r="A1269" s="26" t="inlineStr">
        <is>
          <t>FINS_PR_1274_v1</t>
        </is>
      </c>
      <c r="B1269" s="40" t="inlineStr">
        <is>
          <t>Providing transfer services for Electronic Money Tokens on behalf of clients - Value of tokens transferred during the reporting period in reporting currency</t>
        </is>
      </c>
      <c r="C1269" s="40" t="inlineStr">
        <is>
          <t>Providing transfer services for Electronic Money Tokens on behalf of clients - Value of tokens transferred during the reporting period</t>
        </is>
      </c>
      <c r="D1269" s="40" t="inlineStr">
        <is>
          <t>Passporting - EMTs</t>
        </is>
      </c>
      <c r="E1269" s="40" t="inlineStr">
        <is>
          <t>Prudential</t>
        </is>
      </c>
      <c r="F1269" s="40" t="b">
        <v>0</v>
      </c>
      <c r="G1269" s="40" t="inlineStr"/>
      <c r="H1269" s="40" t="inlineStr">
        <is>
          <t>Always applicable</t>
        </is>
      </c>
      <c r="I1269" s="40" t="inlineStr">
        <is>
          <t>Optional</t>
        </is>
      </c>
      <c r="J1269" s="40" t="inlineStr">
        <is>
          <t>array</t>
        </is>
      </c>
      <c r="K1269" s="40" t="inlineStr">
        <is>
          <t>number</t>
        </is>
      </c>
      <c r="L1269" s="40" t="inlineStr">
        <is>
          <t>currency</t>
        </is>
      </c>
      <c r="M1269" s="40" t="inlineStr"/>
      <c r="N1269" s="40" t="inlineStr">
        <is>
          <t>1753</t>
        </is>
      </c>
      <c r="O1269" s="40" t="inlineStr">
        <is>
          <t>0</t>
        </is>
      </c>
      <c r="P1269" s="40" t="inlineStr"/>
      <c r="Q1269" s="40" t="inlineStr"/>
      <c r="R1269" s="40" t="inlineStr"/>
      <c r="S1269" s="40" t="inlineStr"/>
      <c r="T1269" s="40" t="inlineStr"/>
      <c r="U1269" s="40" t="inlineStr"/>
    </row>
    <row r="1270">
      <c r="A1270" s="38" t="inlineStr">
        <is>
          <t>FINS_PR_1275_v1</t>
        </is>
      </c>
      <c r="B1270" s="39" t="inlineStr">
        <is>
          <t>Number of complaints received during the reporting period</t>
        </is>
      </c>
      <c r="C1270" s="39" t="inlineStr">
        <is>
          <t>Kindly indicate the number of complaints received during the reporting period</t>
        </is>
      </c>
      <c r="D1270" s="39" t="inlineStr">
        <is>
          <t>Complaints</t>
        </is>
      </c>
      <c r="E1270" s="39" t="inlineStr">
        <is>
          <t>Prudential</t>
        </is>
      </c>
      <c r="F1270" s="39" t="b">
        <v>0</v>
      </c>
      <c r="G1270" s="39" t="inlineStr">
        <is>
          <t>FINS_GI_11 &lt;&gt; "Yes"</t>
        </is>
      </c>
      <c r="H1270" s="39" t="inlineStr">
        <is>
          <t>“Pure Account Information Service Provider” (FINS_GI_11) is not “Yes”</t>
        </is>
      </c>
      <c r="I1270" s="39" t="inlineStr">
        <is>
          <t>Conditional</t>
        </is>
      </c>
      <c r="J1270" s="39" t="inlineStr">
        <is>
          <t>integer</t>
        </is>
      </c>
      <c r="K1270" s="39" t="inlineStr"/>
      <c r="L1270" s="39" t="inlineStr"/>
      <c r="M1270" s="39" t="inlineStr"/>
      <c r="N1270" s="39" t="inlineStr">
        <is>
          <t>1781</t>
        </is>
      </c>
      <c r="O1270" s="39" t="inlineStr">
        <is>
          <t>0</t>
        </is>
      </c>
      <c r="P1270" s="39" t="inlineStr"/>
      <c r="Q1270" s="39" t="inlineStr"/>
      <c r="R1270" s="39" t="inlineStr"/>
      <c r="S1270" s="39" t="inlineStr"/>
      <c r="T1270" s="39" t="inlineStr"/>
      <c r="U1270" s="39" t="inlineStr"/>
    </row>
    <row r="1271">
      <c r="A1271" s="26" t="inlineStr">
        <is>
          <t>FINS_PR_1276_v1</t>
        </is>
      </c>
      <c r="B1271" s="40" t="inlineStr">
        <is>
          <t>Number of pending complaints as at the end of the reporting period</t>
        </is>
      </c>
      <c r="C1271" s="40" t="inlineStr">
        <is>
          <t>Kindly indicate the number of pending complaints as at the end of the reporting period</t>
        </is>
      </c>
      <c r="D1271" s="40" t="inlineStr">
        <is>
          <t>Complaints</t>
        </is>
      </c>
      <c r="E1271" s="40" t="inlineStr">
        <is>
          <t>Prudential</t>
        </is>
      </c>
      <c r="F1271" s="40" t="b">
        <v>0</v>
      </c>
      <c r="G1271" s="40" t="inlineStr">
        <is>
          <t>FINS_GI_11 &lt;&gt; "Yes"</t>
        </is>
      </c>
      <c r="H1271" s="40" t="inlineStr">
        <is>
          <t>“Pure Account Information Service Provider” (FINS_GI_11) is not “Yes”</t>
        </is>
      </c>
      <c r="I1271" s="40" t="inlineStr">
        <is>
          <t>Conditional</t>
        </is>
      </c>
      <c r="J1271" s="40" t="inlineStr">
        <is>
          <t>integer</t>
        </is>
      </c>
      <c r="K1271" s="40" t="inlineStr"/>
      <c r="L1271" s="40" t="inlineStr"/>
      <c r="M1271" s="40" t="inlineStr"/>
      <c r="N1271" s="40" t="inlineStr">
        <is>
          <t>1781</t>
        </is>
      </c>
      <c r="O1271" s="40" t="inlineStr">
        <is>
          <t>0</t>
        </is>
      </c>
      <c r="P1271" s="40" t="inlineStr"/>
      <c r="Q1271" s="40" t="inlineStr"/>
      <c r="R1271" s="40" t="inlineStr"/>
      <c r="S1271" s="40" t="inlineStr"/>
      <c r="T1271" s="40" t="inlineStr"/>
      <c r="U1271" s="40" t="inlineStr"/>
    </row>
    <row r="1272">
      <c r="A1272" s="38" t="inlineStr">
        <is>
          <t>FINS_PR_1277_v1</t>
        </is>
      </c>
      <c r="B1272" s="39" t="inlineStr">
        <is>
          <t>Number of complaints concluded during reporting period</t>
        </is>
      </c>
      <c r="C1272" s="39" t="inlineStr">
        <is>
          <t>Kindly indicate the number of complaints concluded during reporting period</t>
        </is>
      </c>
      <c r="D1272" s="39" t="inlineStr">
        <is>
          <t>Complaints</t>
        </is>
      </c>
      <c r="E1272" s="39" t="inlineStr">
        <is>
          <t>Prudential</t>
        </is>
      </c>
      <c r="F1272" s="39" t="b">
        <v>0</v>
      </c>
      <c r="G1272" s="39" t="inlineStr">
        <is>
          <t>FINS_GI_11 &lt;&gt; "Yes"</t>
        </is>
      </c>
      <c r="H1272" s="39" t="inlineStr">
        <is>
          <t>“Pure Account Information Service Provider” (FINS_GI_11) is not “Yes”</t>
        </is>
      </c>
      <c r="I1272" s="39" t="inlineStr">
        <is>
          <t>Conditional</t>
        </is>
      </c>
      <c r="J1272" s="39" t="inlineStr">
        <is>
          <t>integer</t>
        </is>
      </c>
      <c r="K1272" s="39" t="inlineStr"/>
      <c r="L1272" s="39" t="inlineStr"/>
      <c r="M1272" s="39" t="inlineStr"/>
      <c r="N1272" s="39" t="inlineStr">
        <is>
          <t>1781</t>
        </is>
      </c>
      <c r="O1272" s="39" t="inlineStr">
        <is>
          <t>0</t>
        </is>
      </c>
      <c r="P1272" s="39" t="inlineStr"/>
      <c r="Q1272" s="39" t="inlineStr"/>
      <c r="R1272" s="39" t="inlineStr"/>
      <c r="S1272" s="39" t="inlineStr"/>
      <c r="T1272" s="39" t="inlineStr"/>
      <c r="U1272" s="39" t="inlineStr"/>
    </row>
    <row r="1273">
      <c r="A1273" s="26" t="inlineStr">
        <is>
          <t>FINS_PR_1278_v1</t>
        </is>
      </c>
      <c r="B1273" s="40" t="inlineStr">
        <is>
          <t>Longest time taken to conclude a complaint during the reporting period (in business days)</t>
        </is>
      </c>
      <c r="C1273" s="40" t="inlineStr">
        <is>
          <t>Kindly indicate the longest time taken to conclude a complaint during the reporting period (in business days)</t>
        </is>
      </c>
      <c r="D1273" s="40" t="inlineStr">
        <is>
          <t>Complaints</t>
        </is>
      </c>
      <c r="E1273" s="40" t="inlineStr">
        <is>
          <t>Prudential</t>
        </is>
      </c>
      <c r="F1273" s="40" t="b">
        <v>0</v>
      </c>
      <c r="G1273" s="40" t="inlineStr">
        <is>
          <t>FINS_PR_1277 &gt; 0</t>
        </is>
      </c>
      <c r="H1273" s="40" t="inlineStr">
        <is>
          <t>“Number of complaints concluded during reporting period” (FINS_PR_1277) is greater than “0”</t>
        </is>
      </c>
      <c r="I1273" s="40" t="inlineStr">
        <is>
          <t>Conditional</t>
        </is>
      </c>
      <c r="J1273" s="40" t="inlineStr">
        <is>
          <t>number</t>
        </is>
      </c>
      <c r="K1273" s="40" t="inlineStr"/>
      <c r="L1273" s="40" t="inlineStr">
        <is>
          <t>currency</t>
        </is>
      </c>
      <c r="M1273" s="40" t="inlineStr"/>
      <c r="N1273" s="40" t="inlineStr">
        <is>
          <t>1781</t>
        </is>
      </c>
      <c r="O1273" s="40" t="inlineStr">
        <is>
          <t>0</t>
        </is>
      </c>
      <c r="P1273" s="40" t="inlineStr"/>
      <c r="Q1273" s="40" t="inlineStr"/>
      <c r="R1273" s="40" t="inlineStr"/>
      <c r="S1273" s="40" t="inlineStr"/>
      <c r="T1273" s="40" t="inlineStr"/>
      <c r="U1273" s="40" t="inlineStr"/>
    </row>
    <row r="1274">
      <c r="A1274" s="38" t="inlineStr">
        <is>
          <t>FINS_PR_1279_v1</t>
        </is>
      </c>
      <c r="B1274" s="39" t="inlineStr">
        <is>
          <t>Kindly explain the nature of the complaint and the reason the delayed response</t>
        </is>
      </c>
      <c r="C1274" s="39" t="inlineStr">
        <is>
          <t>Kindly explain the nature of the complaint and the reason the delayed response</t>
        </is>
      </c>
      <c r="D1274" s="39" t="inlineStr">
        <is>
          <t>Complaints</t>
        </is>
      </c>
      <c r="E1274" s="39" t="inlineStr">
        <is>
          <t>Prudential</t>
        </is>
      </c>
      <c r="F1274" s="39" t="b">
        <v>0</v>
      </c>
      <c r="G1274" s="39" t="inlineStr">
        <is>
          <t>FINS_PR_1278 &gt; 15</t>
        </is>
      </c>
      <c r="H1274" s="39" t="inlineStr">
        <is>
          <t>“Longest time taken to conclude a complaint during the reporting period (in business days)” (FINS_PR_1278) is greater than “15”</t>
        </is>
      </c>
      <c r="I1274" s="39" t="inlineStr">
        <is>
          <t>Conditional</t>
        </is>
      </c>
      <c r="J1274" s="39" t="inlineStr">
        <is>
          <t>string</t>
        </is>
      </c>
      <c r="K1274" s="39" t="inlineStr"/>
      <c r="L1274" s="39" t="inlineStr"/>
      <c r="M1274" s="39" t="inlineStr"/>
      <c r="N1274" s="39" t="inlineStr">
        <is>
          <t>naturecomplaint1</t>
        </is>
      </c>
      <c r="O1274" s="39" t="inlineStr"/>
      <c r="P1274" s="39" t="inlineStr"/>
      <c r="Q1274" s="39" t="inlineStr"/>
      <c r="R1274" s="39" t="inlineStr"/>
      <c r="S1274" s="39" t="inlineStr"/>
      <c r="T1274" s="39" t="inlineStr"/>
      <c r="U1274" s="39" t="inlineStr"/>
    </row>
    <row r="1275">
      <c r="A1275" s="26" t="inlineStr">
        <is>
          <t>FINS_PR_1280_v1</t>
        </is>
      </c>
      <c r="B1275" s="40" t="inlineStr">
        <is>
          <t>Number of concluded complaints for which no compensation was paid at the end of the reporting period</t>
        </is>
      </c>
      <c r="C1275" s="40" t="inlineStr">
        <is>
          <t>Indicate the number of concluded complaints for which no compensation was paid at the end of the reporting period</t>
        </is>
      </c>
      <c r="D1275" s="40" t="inlineStr">
        <is>
          <t>Complaints</t>
        </is>
      </c>
      <c r="E1275" s="40" t="inlineStr">
        <is>
          <t>Prudential</t>
        </is>
      </c>
      <c r="F1275" s="40" t="b">
        <v>0</v>
      </c>
      <c r="G1275" s="40" t="inlineStr">
        <is>
          <t>FINS_GI_11 &lt;&gt; "Yes"</t>
        </is>
      </c>
      <c r="H1275" s="40" t="inlineStr">
        <is>
          <t>“Pure Account Information Service Provider” (FINS_GI_11) is not “Yes”</t>
        </is>
      </c>
      <c r="I1275" s="40" t="inlineStr">
        <is>
          <t>Conditional</t>
        </is>
      </c>
      <c r="J1275" s="40" t="inlineStr">
        <is>
          <t>integer</t>
        </is>
      </c>
      <c r="K1275" s="40" t="inlineStr"/>
      <c r="L1275" s="40" t="inlineStr"/>
      <c r="M1275" s="40" t="inlineStr"/>
      <c r="N1275" s="40" t="inlineStr">
        <is>
          <t>5</t>
        </is>
      </c>
      <c r="O1275" s="40" t="inlineStr">
        <is>
          <t>0</t>
        </is>
      </c>
      <c r="P1275" s="40" t="inlineStr"/>
      <c r="Q1275" s="40" t="inlineStr"/>
      <c r="R1275" s="40" t="inlineStr"/>
      <c r="S1275" s="40" t="inlineStr"/>
      <c r="T1275" s="40" t="inlineStr"/>
      <c r="U1275" s="40" t="inlineStr"/>
    </row>
    <row r="1276">
      <c r="A1276" s="38" t="inlineStr">
        <is>
          <t>FINS_PR_1281_v1</t>
        </is>
      </c>
      <c r="B1276" s="39" t="inlineStr">
        <is>
          <t>Number of complaints for which compensation was paid during the reporting period</t>
        </is>
      </c>
      <c r="C1276" s="39" t="inlineStr">
        <is>
          <t>Please include the number of complaints for which compensation was paid during the reporting period</t>
        </is>
      </c>
      <c r="D1276" s="39" t="inlineStr">
        <is>
          <t>Complaints</t>
        </is>
      </c>
      <c r="E1276" s="39" t="inlineStr">
        <is>
          <t>Prudential</t>
        </is>
      </c>
      <c r="F1276" s="39" t="b">
        <v>0</v>
      </c>
      <c r="G1276" s="39" t="inlineStr">
        <is>
          <t>FINS_GI_11 &lt;&gt; "Yes"</t>
        </is>
      </c>
      <c r="H1276" s="39" t="inlineStr">
        <is>
          <t>“Pure Account Information Service Provider” (FINS_GI_11) is not “Yes”</t>
        </is>
      </c>
      <c r="I1276" s="39" t="inlineStr">
        <is>
          <t>Conditional</t>
        </is>
      </c>
      <c r="J1276" s="39" t="inlineStr">
        <is>
          <t>integer</t>
        </is>
      </c>
      <c r="K1276" s="39" t="inlineStr"/>
      <c r="L1276" s="39" t="inlineStr"/>
      <c r="M1276" s="39" t="inlineStr"/>
      <c r="N1276" s="39" t="inlineStr">
        <is>
          <t>10</t>
        </is>
      </c>
      <c r="O1276" s="39" t="inlineStr">
        <is>
          <t>0</t>
        </is>
      </c>
      <c r="P1276" s="39" t="inlineStr"/>
      <c r="Q1276" s="39" t="inlineStr"/>
      <c r="R1276" s="39" t="inlineStr"/>
      <c r="S1276" s="39" t="inlineStr"/>
      <c r="T1276" s="39" t="inlineStr"/>
      <c r="U1276" s="39" t="inlineStr"/>
    </row>
    <row r="1277">
      <c r="A1277" s="26" t="inlineStr">
        <is>
          <t>FINS_PR_1282_v1</t>
        </is>
      </c>
      <c r="B1277" s="40" t="inlineStr">
        <is>
          <t>Total compensation paid in reporting currency during the reporting period</t>
        </is>
      </c>
      <c r="C1277" s="40" t="inlineStr">
        <is>
          <t>Total compensation paid in reporting currency during the reporting period</t>
        </is>
      </c>
      <c r="D1277" s="40" t="inlineStr">
        <is>
          <t>Complaints</t>
        </is>
      </c>
      <c r="E1277" s="40" t="inlineStr">
        <is>
          <t>Prudential</t>
        </is>
      </c>
      <c r="F1277" s="40" t="b">
        <v>0</v>
      </c>
      <c r="G1277" s="40" t="inlineStr">
        <is>
          <t>FINS_GI_11 &lt;&gt; "Yes"</t>
        </is>
      </c>
      <c r="H1277" s="40" t="inlineStr">
        <is>
          <t>“Pure Account Information Service Provider” (FINS_GI_11) is not “Yes”</t>
        </is>
      </c>
      <c r="I1277" s="40" t="inlineStr">
        <is>
          <t>Conditional</t>
        </is>
      </c>
      <c r="J1277" s="40" t="inlineStr">
        <is>
          <t>number</t>
        </is>
      </c>
      <c r="K1277" s="40" t="inlineStr"/>
      <c r="L1277" s="40" t="inlineStr">
        <is>
          <t>currency</t>
        </is>
      </c>
      <c r="M1277" s="40" t="inlineStr"/>
      <c r="N1277" s="40" t="inlineStr">
        <is>
          <t>1000</t>
        </is>
      </c>
      <c r="O1277" s="40" t="inlineStr">
        <is>
          <t>0</t>
        </is>
      </c>
      <c r="P1277" s="40" t="inlineStr"/>
      <c r="Q1277" s="40" t="inlineStr"/>
      <c r="R1277" s="40" t="inlineStr"/>
      <c r="S1277" s="40" t="inlineStr"/>
      <c r="T1277" s="40" t="inlineStr"/>
      <c r="U1277" s="40" t="inlineStr"/>
    </row>
    <row r="1278">
      <c r="A1278" s="38" t="inlineStr">
        <is>
          <t>FINS_PR_1283_v1</t>
        </is>
      </c>
      <c r="B1278" s="39" t="inlineStr">
        <is>
          <t>Realistic compensation payable exposure (for pending complaints) in reporting currency at the end of the reporting period</t>
        </is>
      </c>
      <c r="C1278" s="39" t="inlineStr">
        <is>
          <t>Realistic compensation payable exposure (for pending complaints) in reporting currency at the end of the reporting period</t>
        </is>
      </c>
      <c r="D1278" s="39" t="inlineStr">
        <is>
          <t>Complaints</t>
        </is>
      </c>
      <c r="E1278" s="39" t="inlineStr">
        <is>
          <t>Prudential</t>
        </is>
      </c>
      <c r="F1278" s="39" t="b">
        <v>0</v>
      </c>
      <c r="G1278" s="39" t="inlineStr">
        <is>
          <t>FINS_GI_11 &lt;&gt; "Yes"</t>
        </is>
      </c>
      <c r="H1278" s="39" t="inlineStr">
        <is>
          <t>“Pure Account Information Service Provider” (FINS_GI_11) is not “Yes”</t>
        </is>
      </c>
      <c r="I1278" s="39" t="inlineStr">
        <is>
          <t>Conditional</t>
        </is>
      </c>
      <c r="J1278" s="39" t="inlineStr">
        <is>
          <t>number</t>
        </is>
      </c>
      <c r="K1278" s="39" t="inlineStr"/>
      <c r="L1278" s="39" t="inlineStr">
        <is>
          <t>currency</t>
        </is>
      </c>
      <c r="M1278" s="39" t="inlineStr"/>
      <c r="N1278" s="39" t="inlineStr">
        <is>
          <t>50000</t>
        </is>
      </c>
      <c r="O1278" s="39" t="inlineStr">
        <is>
          <t>0</t>
        </is>
      </c>
      <c r="P1278" s="39" t="inlineStr"/>
      <c r="Q1278" s="39" t="inlineStr"/>
      <c r="R1278" s="39" t="inlineStr"/>
      <c r="S1278" s="39" t="inlineStr"/>
      <c r="T1278" s="39" t="inlineStr"/>
      <c r="U1278" s="39" t="inlineStr"/>
    </row>
    <row r="1279">
      <c r="A1279" s="26" t="inlineStr">
        <is>
          <t>FINS_PR_1284_v1</t>
        </is>
      </c>
      <c r="B1279" s="40" t="inlineStr">
        <is>
          <t>Details of Top 10 Common complains received during the reported period - Number of complains</t>
        </is>
      </c>
      <c r="C1279" s="40" t="inlineStr">
        <is>
          <t>Enter the number of complains received during the reporting period</t>
        </is>
      </c>
      <c r="D1279" s="40" t="inlineStr">
        <is>
          <t>Complaints</t>
        </is>
      </c>
      <c r="E1279" s="40" t="inlineStr">
        <is>
          <t>Prudential</t>
        </is>
      </c>
      <c r="F1279" s="40" t="b">
        <v>0</v>
      </c>
      <c r="G1279" s="40" t="inlineStr">
        <is>
          <t>FINS_PR_1275 &gt; 0</t>
        </is>
      </c>
      <c r="H1279" s="40" t="inlineStr">
        <is>
          <t>“Number of complaints received during the reporting period” (FINS_PR_1275) is greater than “0”</t>
        </is>
      </c>
      <c r="I1279" s="40" t="inlineStr">
        <is>
          <t>Conditional</t>
        </is>
      </c>
      <c r="J1279" s="40" t="inlineStr">
        <is>
          <t>array</t>
        </is>
      </c>
      <c r="K1279" s="40" t="inlineStr">
        <is>
          <t>string</t>
        </is>
      </c>
      <c r="L1279" s="40" t="inlineStr">
        <is>
          <t>enum-list</t>
        </is>
      </c>
      <c r="M1279" s="40" t="inlineStr">
        <is>
          <t>Complain 1 | Complain 2 | Complain 3 | Complain 4 | Complain 5 | Complain 6 | Complain 7 | Complain 8 | Complain 9 | Complain 10 | Complain 11 | Complain 12 | Complain 13 | Complain 14 | Complain 15 | Complain 16 | Complain 17 | Complain 18 | Complain 19 | Complain 20</t>
        </is>
      </c>
      <c r="N1279" s="40" t="inlineStr"/>
      <c r="O1279" s="40" t="inlineStr"/>
      <c r="P1279" s="40" t="inlineStr"/>
      <c r="Q1279" s="40" t="inlineStr"/>
      <c r="R1279" s="40" t="inlineStr"/>
      <c r="S1279" s="40" t="inlineStr"/>
      <c r="T1279" s="40" t="inlineStr"/>
      <c r="U1279" s="40" t="inlineStr"/>
    </row>
    <row r="1280">
      <c r="A1280" s="38" t="inlineStr">
        <is>
          <t>FINS_PR_1285_v1</t>
        </is>
      </c>
      <c r="B1280" s="39" t="inlineStr">
        <is>
          <t>Details of Top 20 Common Complaints received during the reporting period - Service Related To</t>
        </is>
      </c>
      <c r="C1280" s="39" t="inlineStr">
        <is>
          <t>Enter Details of Top 20 Common Complaints received during the reporting period - Service Related To - Top 20 Complaints - 1</t>
        </is>
      </c>
      <c r="D1280" s="39" t="inlineStr">
        <is>
          <t>Complaints</t>
        </is>
      </c>
      <c r="E1280" s="39" t="inlineStr">
        <is>
          <t>Prudential</t>
        </is>
      </c>
      <c r="F1280" s="39" t="b">
        <v>0</v>
      </c>
      <c r="G1280" s="39" t="inlineStr">
        <is>
          <t>FINS_PR_1275 &gt; 0</t>
        </is>
      </c>
      <c r="H1280" s="39" t="inlineStr">
        <is>
          <t>“Number of complaints received during the reporting period” (FINS_PR_1275) is greater than “0”</t>
        </is>
      </c>
      <c r="I1280" s="39" t="inlineStr">
        <is>
          <t>Conditional</t>
        </is>
      </c>
      <c r="J1280" s="39" t="inlineStr">
        <is>
          <t>array</t>
        </is>
      </c>
      <c r="K1280" s="39" t="inlineStr">
        <is>
          <t>string</t>
        </is>
      </c>
      <c r="L1280" s="39" t="inlineStr"/>
      <c r="M1280" s="39" t="inlineStr"/>
      <c r="N1280" s="39" t="inlineStr">
        <is>
          <t>a</t>
        </is>
      </c>
      <c r="O1280" s="39" t="inlineStr"/>
      <c r="P1280" s="39" t="inlineStr"/>
      <c r="Q1280" s="39" t="inlineStr"/>
      <c r="R1280" s="39" t="inlineStr"/>
      <c r="S1280" s="39" t="inlineStr">
        <is>
          <t>0</t>
        </is>
      </c>
      <c r="T1280" s="39" t="inlineStr"/>
      <c r="U1280" s="39" t="inlineStr"/>
    </row>
    <row r="1281">
      <c r="A1281" s="26" t="inlineStr">
        <is>
          <t>FINS_PR_1286_v1</t>
        </is>
      </c>
      <c r="B1281" s="40" t="inlineStr">
        <is>
          <t>Details of Top 20 Common Complaints received during the reporting period - Nature of Complaint</t>
        </is>
      </c>
      <c r="C1281" s="40" t="inlineStr">
        <is>
          <t>Enter Details of Top 20 Common Complaints received during the reporting period - Nature of Complaint - Top 20 Complaints - 1</t>
        </is>
      </c>
      <c r="D1281" s="40" t="inlineStr">
        <is>
          <t>Complaints</t>
        </is>
      </c>
      <c r="E1281" s="40" t="inlineStr">
        <is>
          <t>Prudential</t>
        </is>
      </c>
      <c r="F1281" s="40" t="b">
        <v>0</v>
      </c>
      <c r="G1281" s="40" t="inlineStr">
        <is>
          <t>FINS_PR_1275 &gt; 0</t>
        </is>
      </c>
      <c r="H1281" s="40" t="inlineStr">
        <is>
          <t>“Number of complaints received during the reporting period” (FINS_PR_1275) is greater than “0”</t>
        </is>
      </c>
      <c r="I1281" s="40" t="inlineStr">
        <is>
          <t>Conditional</t>
        </is>
      </c>
      <c r="J1281" s="40" t="inlineStr">
        <is>
          <t>array</t>
        </is>
      </c>
      <c r="K1281" s="40" t="inlineStr">
        <is>
          <t>string</t>
        </is>
      </c>
      <c r="L1281" s="40" t="inlineStr">
        <is>
          <t>enum-list</t>
        </is>
      </c>
      <c r="M1281" s="40" t="inlineStr">
        <is>
          <t>Quality or lack of information provided to the client | Lack of appropriateness for the client | Terms of contract/ fees/ charges | General administration/ customer services (including custody/ asset safekeeping) | Issue in relation to withdrawal of investor's funds | Other</t>
        </is>
      </c>
      <c r="N1281" s="40" t="inlineStr">
        <is>
          <t>Other</t>
        </is>
      </c>
      <c r="O1281" s="40" t="inlineStr"/>
      <c r="P1281" s="40" t="inlineStr"/>
      <c r="Q1281" s="40" t="inlineStr"/>
      <c r="R1281" s="40" t="inlineStr"/>
      <c r="S1281" s="40" t="inlineStr"/>
      <c r="T1281" s="40" t="inlineStr"/>
      <c r="U1281" s="40" t="inlineStr"/>
    </row>
    <row r="1282">
      <c r="A1282" s="38" t="inlineStr">
        <is>
          <t>FINS_PR_1287_v1</t>
        </is>
      </c>
      <c r="B1282" s="39" t="inlineStr">
        <is>
          <t>Details of Top 20 Common Complaints received during the reporting period - Other</t>
        </is>
      </c>
      <c r="C1282" s="39" t="inlineStr">
        <is>
          <t>Enter Details of Top 20 Common Complaints received during the reporting period - Other - Top 20 Complaints - 1</t>
        </is>
      </c>
      <c r="D1282" s="39" t="inlineStr">
        <is>
          <t>Complaints</t>
        </is>
      </c>
      <c r="E1282" s="39" t="inlineStr">
        <is>
          <t>Prudential</t>
        </is>
      </c>
      <c r="F1282" s="39" t="b">
        <v>0</v>
      </c>
      <c r="G1282" s="39" t="inlineStr">
        <is>
          <t>FINS_PR_1286 = "Other"</t>
        </is>
      </c>
      <c r="H1282" s="39" t="inlineStr">
        <is>
          <t>“Details of Top 20 Common Complaints received during the reporting period - Nature of Complaint” (FINS_PR_1286) is “Other”</t>
        </is>
      </c>
      <c r="I1282" s="39" t="inlineStr">
        <is>
          <t>Conditional</t>
        </is>
      </c>
      <c r="J1282" s="39" t="inlineStr">
        <is>
          <t>array</t>
        </is>
      </c>
      <c r="K1282" s="39" t="inlineStr">
        <is>
          <t>string</t>
        </is>
      </c>
      <c r="L1282" s="39" t="inlineStr"/>
      <c r="M1282" s="39" t="inlineStr"/>
      <c r="N1282" s="39" t="inlineStr">
        <is>
          <t>Because 123</t>
        </is>
      </c>
      <c r="O1282" s="39" t="inlineStr"/>
      <c r="P1282" s="39" t="inlineStr"/>
      <c r="Q1282" s="39" t="inlineStr"/>
      <c r="R1282" s="39" t="inlineStr"/>
      <c r="S1282" s="39" t="inlineStr">
        <is>
          <t>0</t>
        </is>
      </c>
      <c r="T1282" s="39" t="inlineStr"/>
      <c r="U1282" s="39" t="inlineStr"/>
    </row>
    <row r="1283">
      <c r="A1283" s="26" t="inlineStr">
        <is>
          <t>FINS_PR_1288_v1</t>
        </is>
      </c>
      <c r="B1283" s="40" t="inlineStr">
        <is>
          <t>Details of Top 20 Common Complaints received during the reporting period - Location of Complaints</t>
        </is>
      </c>
      <c r="C1283" s="40" t="inlineStr">
        <is>
          <t>Enter Details of Top 20 Common Complaints received during the reporting period - Location of Complaints - Top 20 Complaints - 1</t>
        </is>
      </c>
      <c r="D1283" s="40" t="inlineStr">
        <is>
          <t>Complaints</t>
        </is>
      </c>
      <c r="E1283" s="40" t="inlineStr">
        <is>
          <t>Prudential</t>
        </is>
      </c>
      <c r="F1283" s="40" t="b">
        <v>0</v>
      </c>
      <c r="G1283" s="40" t="inlineStr">
        <is>
          <t>FINS_PR_1275 &gt; 0</t>
        </is>
      </c>
      <c r="H1283" s="40" t="inlineStr">
        <is>
          <t>“Number of complaints received during the reporting period” (FINS_PR_1275) is greater than “0”</t>
        </is>
      </c>
      <c r="I1283" s="40" t="inlineStr">
        <is>
          <t>Conditional</t>
        </is>
      </c>
      <c r="J1283" s="40" t="inlineStr">
        <is>
          <t>array</t>
        </is>
      </c>
      <c r="K1283" s="40" t="inlineStr">
        <is>
          <t>string</t>
        </is>
      </c>
      <c r="L1283" s="40" t="inlineStr">
        <is>
          <t>enum-list</t>
        </is>
      </c>
      <c r="M1283" s="40" t="inlineStr">
        <is>
          <t>Malta | EU/EEA | RoW</t>
        </is>
      </c>
      <c r="N1283" s="40" t="inlineStr">
        <is>
          <t>Malta</t>
        </is>
      </c>
      <c r="O1283" s="40" t="inlineStr"/>
      <c r="P1283" s="40" t="inlineStr"/>
      <c r="Q1283" s="40" t="inlineStr"/>
      <c r="R1283" s="40" t="inlineStr"/>
      <c r="S1283" s="40" t="inlineStr"/>
      <c r="T1283" s="40" t="inlineStr"/>
      <c r="U1283" s="40" t="inlineStr"/>
    </row>
    <row r="1284">
      <c r="A1284" s="38" t="inlineStr">
        <is>
          <t>FINS_PR_1290_v1</t>
        </is>
      </c>
      <c r="B1284" s="39" t="inlineStr">
        <is>
          <t>Active</t>
        </is>
      </c>
      <c r="C1284" s="39" t="inlineStr">
        <is>
          <t>Total Number of Clients at the end of the reporting period: Business-to-Business - Active</t>
        </is>
      </c>
      <c r="D1284" s="39" t="inlineStr">
        <is>
          <t>Clients</t>
        </is>
      </c>
      <c r="E1284" s="39" t="inlineStr">
        <is>
          <t>Prudential</t>
        </is>
      </c>
      <c r="F1284" s="39" t="b">
        <v>0</v>
      </c>
      <c r="G1284" s="39" t="inlineStr">
        <is>
          <t>FINS_GI_11 &lt;&gt; "Yes"</t>
        </is>
      </c>
      <c r="H1284" s="39" t="inlineStr">
        <is>
          <t>“Pure Account Information Service Provider” (FINS_GI_11) is not “Yes”</t>
        </is>
      </c>
      <c r="I1284" s="39" t="inlineStr">
        <is>
          <t>Conditional</t>
        </is>
      </c>
      <c r="J1284" s="39" t="inlineStr">
        <is>
          <t>array</t>
        </is>
      </c>
      <c r="K1284" s="39" t="inlineStr">
        <is>
          <t>integer</t>
        </is>
      </c>
      <c r="L1284" s="39" t="inlineStr"/>
      <c r="M1284" s="39" t="inlineStr"/>
      <c r="N1284" s="39" t="inlineStr">
        <is>
          <t>10</t>
        </is>
      </c>
      <c r="O1284" s="39" t="inlineStr">
        <is>
          <t>0</t>
        </is>
      </c>
      <c r="P1284" s="39" t="inlineStr"/>
      <c r="Q1284" s="39" t="inlineStr"/>
      <c r="R1284" s="39" t="inlineStr"/>
      <c r="S1284" s="39" t="inlineStr"/>
      <c r="T1284" s="39" t="inlineStr"/>
      <c r="U1284" s="39" t="inlineStr"/>
    </row>
    <row r="1285">
      <c r="A1285" s="26" t="inlineStr">
        <is>
          <t>FINS_PR_1291_v1</t>
        </is>
      </c>
      <c r="B1285" s="40" t="inlineStr">
        <is>
          <t>Active</t>
        </is>
      </c>
      <c r="C1285" s="40" t="inlineStr">
        <is>
          <t>Total Number of Clients at the end of the reporting period: Business-to-Consumer - Active</t>
        </is>
      </c>
      <c r="D1285" s="40" t="inlineStr">
        <is>
          <t>Clients</t>
        </is>
      </c>
      <c r="E1285" s="40" t="inlineStr">
        <is>
          <t>Prudential</t>
        </is>
      </c>
      <c r="F1285" s="40" t="b">
        <v>0</v>
      </c>
      <c r="G1285" s="40" t="inlineStr">
        <is>
          <t>FINS_GI_11 &lt;&gt; "Yes"</t>
        </is>
      </c>
      <c r="H1285" s="40" t="inlineStr">
        <is>
          <t>“Pure Account Information Service Provider” (FINS_GI_11) is not “Yes”</t>
        </is>
      </c>
      <c r="I1285" s="40" t="inlineStr">
        <is>
          <t>Conditional</t>
        </is>
      </c>
      <c r="J1285" s="40" t="inlineStr">
        <is>
          <t>array</t>
        </is>
      </c>
      <c r="K1285" s="40" t="inlineStr">
        <is>
          <t>integer</t>
        </is>
      </c>
      <c r="L1285" s="40" t="inlineStr"/>
      <c r="M1285" s="40" t="inlineStr"/>
      <c r="N1285" s="40" t="inlineStr">
        <is>
          <t>20</t>
        </is>
      </c>
      <c r="O1285" s="40" t="inlineStr">
        <is>
          <t>0</t>
        </is>
      </c>
      <c r="P1285" s="40" t="inlineStr"/>
      <c r="Q1285" s="40" t="inlineStr"/>
      <c r="R1285" s="40" t="inlineStr"/>
      <c r="S1285" s="40" t="inlineStr"/>
      <c r="T1285" s="40" t="inlineStr"/>
      <c r="U1285" s="40" t="inlineStr"/>
    </row>
    <row r="1286">
      <c r="A1286" s="38" t="inlineStr">
        <is>
          <t>FINS_PR_1292_v1</t>
        </is>
      </c>
      <c r="B1286" s="39" t="inlineStr">
        <is>
          <t>Dormant</t>
        </is>
      </c>
      <c r="C1286" s="39" t="inlineStr">
        <is>
          <t>Total Number of Clients at the end of the reporting period: Business-to-Business - Dormant</t>
        </is>
      </c>
      <c r="D1286" s="39" t="inlineStr">
        <is>
          <t>Clients</t>
        </is>
      </c>
      <c r="E1286" s="39" t="inlineStr">
        <is>
          <t>Prudential</t>
        </is>
      </c>
      <c r="F1286" s="39" t="b">
        <v>0</v>
      </c>
      <c r="G1286" s="39" t="inlineStr">
        <is>
          <t>FINS_GI_11 &lt;&gt; "Yes"</t>
        </is>
      </c>
      <c r="H1286" s="39" t="inlineStr">
        <is>
          <t>“Pure Account Information Service Provider” (FINS_GI_11) is not “Yes”</t>
        </is>
      </c>
      <c r="I1286" s="39" t="inlineStr">
        <is>
          <t>Conditional</t>
        </is>
      </c>
      <c r="J1286" s="39" t="inlineStr">
        <is>
          <t>array</t>
        </is>
      </c>
      <c r="K1286" s="39" t="inlineStr">
        <is>
          <t>integer</t>
        </is>
      </c>
      <c r="L1286" s="39" t="inlineStr"/>
      <c r="M1286" s="39" t="inlineStr"/>
      <c r="N1286" s="39" t="inlineStr">
        <is>
          <t>30</t>
        </is>
      </c>
      <c r="O1286" s="39" t="inlineStr">
        <is>
          <t>0</t>
        </is>
      </c>
      <c r="P1286" s="39" t="inlineStr"/>
      <c r="Q1286" s="39" t="inlineStr"/>
      <c r="R1286" s="39" t="inlineStr"/>
      <c r="S1286" s="39" t="inlineStr"/>
      <c r="T1286" s="39" t="inlineStr"/>
      <c r="U1286" s="39" t="inlineStr"/>
    </row>
    <row r="1287">
      <c r="A1287" s="26" t="inlineStr">
        <is>
          <t>FINS_PR_1293_v1</t>
        </is>
      </c>
      <c r="B1287" s="40" t="inlineStr">
        <is>
          <t>Dormant</t>
        </is>
      </c>
      <c r="C1287" s="40" t="inlineStr">
        <is>
          <t>Total Number of Clients at the end of the reporting period: Business-to-Consumer - Dormant</t>
        </is>
      </c>
      <c r="D1287" s="40" t="inlineStr">
        <is>
          <t>Clients</t>
        </is>
      </c>
      <c r="E1287" s="40" t="inlineStr">
        <is>
          <t>Prudential</t>
        </is>
      </c>
      <c r="F1287" s="40" t="b">
        <v>0</v>
      </c>
      <c r="G1287" s="40" t="inlineStr">
        <is>
          <t>FINS_GI_11 &lt;&gt; "Yes"</t>
        </is>
      </c>
      <c r="H1287" s="40" t="inlineStr">
        <is>
          <t>“Pure Account Information Service Provider” (FINS_GI_11) is not “Yes”</t>
        </is>
      </c>
      <c r="I1287" s="40" t="inlineStr">
        <is>
          <t>Conditional</t>
        </is>
      </c>
      <c r="J1287" s="40" t="inlineStr">
        <is>
          <t>array</t>
        </is>
      </c>
      <c r="K1287" s="40" t="inlineStr">
        <is>
          <t>integer</t>
        </is>
      </c>
      <c r="L1287" s="40" t="inlineStr"/>
      <c r="M1287" s="40" t="inlineStr"/>
      <c r="N1287" s="40" t="inlineStr">
        <is>
          <t>40</t>
        </is>
      </c>
      <c r="O1287" s="40" t="inlineStr">
        <is>
          <t>0</t>
        </is>
      </c>
      <c r="P1287" s="40" t="inlineStr"/>
      <c r="Q1287" s="40" t="inlineStr"/>
      <c r="R1287" s="40" t="inlineStr"/>
      <c r="S1287" s="40" t="inlineStr"/>
      <c r="T1287" s="40" t="inlineStr"/>
      <c r="U1287" s="40" t="inlineStr"/>
    </row>
    <row r="1288">
      <c r="A1288" s="38" t="inlineStr">
        <is>
          <t>FINS_PR_1294_v1</t>
        </is>
      </c>
      <c r="B1288" s="39" t="inlineStr">
        <is>
          <t>Inactive</t>
        </is>
      </c>
      <c r="C1288" s="39" t="inlineStr">
        <is>
          <t>Total Number of Clients at the end of the reporting period: Business-to-Business - Inactive</t>
        </is>
      </c>
      <c r="D1288" s="39" t="inlineStr">
        <is>
          <t>Clients</t>
        </is>
      </c>
      <c r="E1288" s="39" t="inlineStr">
        <is>
          <t>Prudential</t>
        </is>
      </c>
      <c r="F1288" s="39" t="b">
        <v>0</v>
      </c>
      <c r="G1288" s="39" t="inlineStr">
        <is>
          <t>FINS_GI_11 &lt;&gt; "Yes"</t>
        </is>
      </c>
      <c r="H1288" s="39" t="inlineStr">
        <is>
          <t>“Pure Account Information Service Provider” (FINS_GI_11) is not “Yes”</t>
        </is>
      </c>
      <c r="I1288" s="39" t="inlineStr">
        <is>
          <t>Conditional</t>
        </is>
      </c>
      <c r="J1288" s="39" t="inlineStr">
        <is>
          <t>array</t>
        </is>
      </c>
      <c r="K1288" s="39" t="inlineStr">
        <is>
          <t>integer</t>
        </is>
      </c>
      <c r="L1288" s="39" t="inlineStr"/>
      <c r="M1288" s="39" t="inlineStr"/>
      <c r="N1288" s="39" t="inlineStr">
        <is>
          <t>50</t>
        </is>
      </c>
      <c r="O1288" s="39" t="inlineStr">
        <is>
          <t>0</t>
        </is>
      </c>
      <c r="P1288" s="39" t="inlineStr"/>
      <c r="Q1288" s="39" t="inlineStr"/>
      <c r="R1288" s="39" t="inlineStr"/>
      <c r="S1288" s="39" t="inlineStr"/>
      <c r="T1288" s="39" t="inlineStr"/>
      <c r="U1288" s="39" t="inlineStr"/>
    </row>
    <row r="1289">
      <c r="A1289" s="26" t="inlineStr">
        <is>
          <t>FINS_PR_1295_v1</t>
        </is>
      </c>
      <c r="B1289" s="40" t="inlineStr">
        <is>
          <t>Inactive</t>
        </is>
      </c>
      <c r="C1289" s="40" t="inlineStr">
        <is>
          <t>Total Number of Clients at the end of the reporting period: Business-to-Consumer - Inactive</t>
        </is>
      </c>
      <c r="D1289" s="40" t="inlineStr">
        <is>
          <t>Clients</t>
        </is>
      </c>
      <c r="E1289" s="40" t="inlineStr">
        <is>
          <t>Prudential</t>
        </is>
      </c>
      <c r="F1289" s="40" t="b">
        <v>0</v>
      </c>
      <c r="G1289" s="40" t="inlineStr">
        <is>
          <t>FINS_GI_11 &lt;&gt; "Yes"</t>
        </is>
      </c>
      <c r="H1289" s="40" t="inlineStr">
        <is>
          <t>“Pure Account Information Service Provider” (FINS_GI_11) is not “Yes”</t>
        </is>
      </c>
      <c r="I1289" s="40" t="inlineStr">
        <is>
          <t>Conditional</t>
        </is>
      </c>
      <c r="J1289" s="40" t="inlineStr">
        <is>
          <t>array</t>
        </is>
      </c>
      <c r="K1289" s="40" t="inlineStr">
        <is>
          <t>integer</t>
        </is>
      </c>
      <c r="L1289" s="40" t="inlineStr"/>
      <c r="M1289" s="40" t="inlineStr"/>
      <c r="N1289" s="40" t="inlineStr">
        <is>
          <t>60</t>
        </is>
      </c>
      <c r="O1289" s="40" t="inlineStr">
        <is>
          <t>0</t>
        </is>
      </c>
      <c r="P1289" s="40" t="inlineStr"/>
      <c r="Q1289" s="40" t="inlineStr"/>
      <c r="R1289" s="40" t="inlineStr"/>
      <c r="S1289" s="40" t="inlineStr"/>
      <c r="T1289" s="40" t="inlineStr"/>
      <c r="U1289" s="40" t="inlineStr"/>
    </row>
    <row r="1290">
      <c r="A1290" s="38" t="inlineStr">
        <is>
          <t>FINS_PR_1296_v1</t>
        </is>
      </c>
      <c r="B1290" s="39" t="inlineStr">
        <is>
          <t>Number of active clients residency at the end of the report period - Business-to-Business: Malta</t>
        </is>
      </c>
      <c r="C1290" s="39" t="inlineStr">
        <is>
          <t>Kindly provide the total number of active Business-to-Business active clients that reside in Malta</t>
        </is>
      </c>
      <c r="D1290" s="39" t="inlineStr">
        <is>
          <t>Clients</t>
        </is>
      </c>
      <c r="E1290" s="39" t="inlineStr">
        <is>
          <t>Prudential</t>
        </is>
      </c>
      <c r="F1290" s="39" t="b">
        <v>0</v>
      </c>
      <c r="G1290" s="39" t="inlineStr">
        <is>
          <t>OR(FINS_PR_1290 &gt; 0, FINS_PR_1291 &gt; 0)</t>
        </is>
      </c>
      <c r="H1290" s="39" t="inlineStr">
        <is>
          <t>At least one of these conditions must be met: “Active” (FINS_PR_1290) is greater than “0”; or “Active” (FINS_PR_1291) is greater than “0”</t>
        </is>
      </c>
      <c r="I1290" s="39" t="inlineStr">
        <is>
          <t>Conditional</t>
        </is>
      </c>
      <c r="J1290" s="39" t="inlineStr">
        <is>
          <t>array</t>
        </is>
      </c>
      <c r="K1290" s="39" t="inlineStr">
        <is>
          <t>integer</t>
        </is>
      </c>
      <c r="L1290" s="39" t="inlineStr"/>
      <c r="M1290" s="39" t="inlineStr"/>
      <c r="N1290" s="39" t="inlineStr">
        <is>
          <t>52</t>
        </is>
      </c>
      <c r="O1290" s="39" t="inlineStr">
        <is>
          <t>0</t>
        </is>
      </c>
      <c r="P1290" s="39" t="inlineStr"/>
      <c r="Q1290" s="39" t="inlineStr"/>
      <c r="R1290" s="39" t="inlineStr">
        <is>
          <t>1</t>
        </is>
      </c>
      <c r="S1290" s="39" t="inlineStr"/>
      <c r="T1290" s="39" t="inlineStr"/>
      <c r="U1290" s="39" t="inlineStr"/>
    </row>
    <row r="1291">
      <c r="A1291" s="26" t="inlineStr">
        <is>
          <t>FINS_PR_1297_v1</t>
        </is>
      </c>
      <c r="B1291" s="40" t="inlineStr">
        <is>
          <t>Number of active clients residency at the end of the report period - Business-to-Business: EU/EEA</t>
        </is>
      </c>
      <c r="C1291" s="40" t="inlineStr">
        <is>
          <t>Kindly provide the total number of active Business-to-Business active clients that reside in European Union or European Economica area</t>
        </is>
      </c>
      <c r="D1291" s="40" t="inlineStr">
        <is>
          <t>Clients</t>
        </is>
      </c>
      <c r="E1291" s="40" t="inlineStr">
        <is>
          <t>Prudential</t>
        </is>
      </c>
      <c r="F1291" s="40" t="b">
        <v>0</v>
      </c>
      <c r="G1291" s="40" t="inlineStr">
        <is>
          <t>OR(FINS_PR_1290 &gt; 0, FINS_PR_1291 &gt; 0)</t>
        </is>
      </c>
      <c r="H1291" s="40" t="inlineStr">
        <is>
          <t>At least one of these conditions must be met: “Active” (FINS_PR_1290) is greater than “0”; or “Active” (FINS_PR_1291) is greater than “0”</t>
        </is>
      </c>
      <c r="I1291" s="40" t="inlineStr">
        <is>
          <t>Conditional</t>
        </is>
      </c>
      <c r="J1291" s="40" t="inlineStr">
        <is>
          <t>array</t>
        </is>
      </c>
      <c r="K1291" s="40" t="inlineStr">
        <is>
          <t>integer</t>
        </is>
      </c>
      <c r="L1291" s="40" t="inlineStr"/>
      <c r="M1291" s="40" t="inlineStr"/>
      <c r="N1291" s="40" t="inlineStr">
        <is>
          <t>53</t>
        </is>
      </c>
      <c r="O1291" s="40" t="inlineStr">
        <is>
          <t>0</t>
        </is>
      </c>
      <c r="P1291" s="40" t="inlineStr"/>
      <c r="Q1291" s="40" t="inlineStr"/>
      <c r="R1291" s="40" t="inlineStr">
        <is>
          <t>1</t>
        </is>
      </c>
      <c r="S1291" s="40" t="inlineStr"/>
      <c r="T1291" s="40" t="inlineStr"/>
      <c r="U1291" s="40" t="inlineStr"/>
    </row>
    <row r="1292">
      <c r="A1292" s="38" t="inlineStr">
        <is>
          <t>FINS_PR_1298_v1</t>
        </is>
      </c>
      <c r="B1292" s="39" t="inlineStr">
        <is>
          <t>Number of active clients residency at the end of the report period - Business-to-Business: ROW</t>
        </is>
      </c>
      <c r="C1292" s="39" t="inlineStr">
        <is>
          <t>Kindly provide the total number of active Business-to-Business active clients that reside in Rest of the world</t>
        </is>
      </c>
      <c r="D1292" s="39" t="inlineStr">
        <is>
          <t>Clients</t>
        </is>
      </c>
      <c r="E1292" s="39" t="inlineStr">
        <is>
          <t>Prudential</t>
        </is>
      </c>
      <c r="F1292" s="39" t="b">
        <v>0</v>
      </c>
      <c r="G1292" s="39" t="inlineStr">
        <is>
          <t>OR(FINS_PR_1290 &gt; 0, FINS_PR_1291 &gt; 0)</t>
        </is>
      </c>
      <c r="H1292" s="39" t="inlineStr">
        <is>
          <t>At least one of these conditions must be met: “Active” (FINS_PR_1290) is greater than “0”; or “Active” (FINS_PR_1291) is greater than “0”</t>
        </is>
      </c>
      <c r="I1292" s="39" t="inlineStr">
        <is>
          <t>Conditional</t>
        </is>
      </c>
      <c r="J1292" s="39" t="inlineStr">
        <is>
          <t>array</t>
        </is>
      </c>
      <c r="K1292" s="39" t="inlineStr">
        <is>
          <t>integer</t>
        </is>
      </c>
      <c r="L1292" s="39" t="inlineStr"/>
      <c r="M1292" s="39" t="inlineStr"/>
      <c r="N1292" s="39" t="inlineStr">
        <is>
          <t>54</t>
        </is>
      </c>
      <c r="O1292" s="39" t="inlineStr">
        <is>
          <t>0</t>
        </is>
      </c>
      <c r="P1292" s="39" t="inlineStr"/>
      <c r="Q1292" s="39" t="inlineStr"/>
      <c r="R1292" s="39" t="inlineStr">
        <is>
          <t>1</t>
        </is>
      </c>
      <c r="S1292" s="39" t="inlineStr"/>
      <c r="T1292" s="39" t="inlineStr"/>
      <c r="U1292" s="39" t="inlineStr"/>
    </row>
    <row r="1293">
      <c r="A1293" s="26" t="inlineStr">
        <is>
          <t>FINS_PR_1299_v1</t>
        </is>
      </c>
      <c r="B1293" s="40" t="inlineStr">
        <is>
          <t>Number of active clients residency at the end of the report period - Business-to-Consumer: Malta</t>
        </is>
      </c>
      <c r="C1293" s="40" t="inlineStr">
        <is>
          <t>Kindly provide the total number of active Business-to-Consumer active clients that reside in Malta</t>
        </is>
      </c>
      <c r="D1293" s="40" t="inlineStr">
        <is>
          <t>Clients</t>
        </is>
      </c>
      <c r="E1293" s="40" t="inlineStr">
        <is>
          <t>Prudential</t>
        </is>
      </c>
      <c r="F1293" s="40" t="b">
        <v>0</v>
      </c>
      <c r="G1293" s="40" t="inlineStr">
        <is>
          <t>OR(FINS_PR_1290 &gt; 0, FINS_PR_1291 &gt; 0)</t>
        </is>
      </c>
      <c r="H1293" s="40" t="inlineStr">
        <is>
          <t>At least one of these conditions must be met: “Active” (FINS_PR_1290) is greater than “0”; or “Active” (FINS_PR_1291) is greater than “0”</t>
        </is>
      </c>
      <c r="I1293" s="40" t="inlineStr">
        <is>
          <t>Conditional</t>
        </is>
      </c>
      <c r="J1293" s="40" t="inlineStr">
        <is>
          <t>array</t>
        </is>
      </c>
      <c r="K1293" s="40" t="inlineStr">
        <is>
          <t>integer</t>
        </is>
      </c>
      <c r="L1293" s="40" t="inlineStr"/>
      <c r="M1293" s="40" t="inlineStr"/>
      <c r="N1293" s="40" t="inlineStr">
        <is>
          <t>55</t>
        </is>
      </c>
      <c r="O1293" s="40" t="inlineStr">
        <is>
          <t>0</t>
        </is>
      </c>
      <c r="P1293" s="40" t="inlineStr"/>
      <c r="Q1293" s="40" t="inlineStr"/>
      <c r="R1293" s="40" t="inlineStr">
        <is>
          <t>1</t>
        </is>
      </c>
      <c r="S1293" s="40" t="inlineStr"/>
      <c r="T1293" s="40" t="inlineStr"/>
      <c r="U1293" s="40" t="inlineStr"/>
    </row>
    <row r="1294">
      <c r="A1294" s="38" t="inlineStr">
        <is>
          <t>FINS_PR_1300_v1</t>
        </is>
      </c>
      <c r="B1294" s="39" t="inlineStr">
        <is>
          <t>Number of active clients residency at the end of the report period - Business-to-Consumer: EU/EEEA</t>
        </is>
      </c>
      <c r="C1294" s="39" t="inlineStr">
        <is>
          <t>Kindly provide the total number of active Business-to-Consumer active clients that reside in European Union or European Economica area</t>
        </is>
      </c>
      <c r="D1294" s="39" t="inlineStr">
        <is>
          <t>Clients</t>
        </is>
      </c>
      <c r="E1294" s="39" t="inlineStr">
        <is>
          <t>Prudential</t>
        </is>
      </c>
      <c r="F1294" s="39" t="b">
        <v>0</v>
      </c>
      <c r="G1294" s="39" t="inlineStr">
        <is>
          <t>OR(FINS_PR_1290 &gt; 0, FINS_PR_1291 &gt; 0)</t>
        </is>
      </c>
      <c r="H1294" s="39" t="inlineStr">
        <is>
          <t>At least one of these conditions must be met: “Active” (FINS_PR_1290) is greater than “0”; or “Active” (FINS_PR_1291) is greater than “0”</t>
        </is>
      </c>
      <c r="I1294" s="39" t="inlineStr">
        <is>
          <t>Conditional</t>
        </is>
      </c>
      <c r="J1294" s="39" t="inlineStr">
        <is>
          <t>array</t>
        </is>
      </c>
      <c r="K1294" s="39" t="inlineStr">
        <is>
          <t>integer</t>
        </is>
      </c>
      <c r="L1294" s="39" t="inlineStr"/>
      <c r="M1294" s="39" t="inlineStr"/>
      <c r="N1294" s="39" t="inlineStr">
        <is>
          <t>56</t>
        </is>
      </c>
      <c r="O1294" s="39" t="inlineStr">
        <is>
          <t>0</t>
        </is>
      </c>
      <c r="P1294" s="39" t="inlineStr"/>
      <c r="Q1294" s="39" t="inlineStr"/>
      <c r="R1294" s="39" t="inlineStr">
        <is>
          <t>1</t>
        </is>
      </c>
      <c r="S1294" s="39" t="inlineStr"/>
      <c r="T1294" s="39" t="inlineStr"/>
      <c r="U1294" s="39" t="inlineStr"/>
    </row>
    <row r="1295">
      <c r="A1295" s="26" t="inlineStr">
        <is>
          <t>FINS_PR_1301_v1</t>
        </is>
      </c>
      <c r="B1295" s="40" t="inlineStr">
        <is>
          <t>Number of active clients residency at the end of the report period - Business-to-Consumer: Row</t>
        </is>
      </c>
      <c r="C1295" s="40" t="inlineStr">
        <is>
          <t>Kindly provide the total number of active Business-to-Consumer active clients that reside in Rest of the world</t>
        </is>
      </c>
      <c r="D1295" s="40" t="inlineStr">
        <is>
          <t>Clients</t>
        </is>
      </c>
      <c r="E1295" s="40" t="inlineStr">
        <is>
          <t>Prudential</t>
        </is>
      </c>
      <c r="F1295" s="40" t="b">
        <v>0</v>
      </c>
      <c r="G1295" s="40" t="inlineStr">
        <is>
          <t>OR(FINS_PR_1290 &gt; 0, FINS_PR_1291 &gt; 0)</t>
        </is>
      </c>
      <c r="H1295" s="40" t="inlineStr">
        <is>
          <t>At least one of these conditions must be met: “Active” (FINS_PR_1290) is greater than “0”; or “Active” (FINS_PR_1291) is greater than “0”</t>
        </is>
      </c>
      <c r="I1295" s="40" t="inlineStr">
        <is>
          <t>Conditional</t>
        </is>
      </c>
      <c r="J1295" s="40" t="inlineStr">
        <is>
          <t>array</t>
        </is>
      </c>
      <c r="K1295" s="40" t="inlineStr">
        <is>
          <t>integer</t>
        </is>
      </c>
      <c r="L1295" s="40" t="inlineStr"/>
      <c r="M1295" s="40" t="inlineStr"/>
      <c r="N1295" s="40" t="inlineStr">
        <is>
          <t>57</t>
        </is>
      </c>
      <c r="O1295" s="40" t="inlineStr">
        <is>
          <t>0</t>
        </is>
      </c>
      <c r="P1295" s="40" t="inlineStr"/>
      <c r="Q1295" s="40" t="inlineStr"/>
      <c r="R1295" s="40" t="inlineStr">
        <is>
          <t>1</t>
        </is>
      </c>
      <c r="S1295" s="40" t="inlineStr"/>
      <c r="T1295" s="40" t="inlineStr"/>
      <c r="U1295" s="40" t="inlineStr"/>
    </row>
    <row r="1296">
      <c r="A1296" s="38" t="inlineStr">
        <is>
          <t>FINS_PR_1302_v1</t>
        </is>
      </c>
      <c r="B1296" s="39" t="inlineStr">
        <is>
          <t>Payment System</t>
        </is>
      </c>
      <c r="C1296" s="39" t="inlineStr">
        <is>
          <t>Kindly provide details on the service providers utilised by the institution to gain access to the payment system/s:
select the payment system from a pre-defined list</t>
        </is>
      </c>
      <c r="D1296" s="39" t="inlineStr">
        <is>
          <t>Payment Systems and Accounts</t>
        </is>
      </c>
      <c r="E1296" s="39" t="inlineStr">
        <is>
          <t>Prudential</t>
        </is>
      </c>
      <c r="F1296" s="39" t="b">
        <v>0</v>
      </c>
      <c r="G1296" s="39" t="inlineStr">
        <is>
          <t>AND(FINS_PR_791 = "Yes", FINS_PR_798 = "Yes")</t>
        </is>
      </c>
      <c r="H1296" s="39" t="inlineStr">
        <is>
          <t>All of these conditions must be met: “Payment Services” (FINS_PR_791) is “Yes”; and “Issuing Emoney and unrelated payment services activities” (FINS_PR_798) is “Yes”</t>
        </is>
      </c>
      <c r="I1296" s="39" t="inlineStr">
        <is>
          <t>Conditional</t>
        </is>
      </c>
      <c r="J1296" s="39" t="inlineStr">
        <is>
          <t>array</t>
        </is>
      </c>
      <c r="K1296" s="39" t="inlineStr">
        <is>
          <t>string</t>
        </is>
      </c>
      <c r="L1296" s="39" t="inlineStr">
        <is>
          <t>enum-list</t>
        </is>
      </c>
      <c r="M1296" s="39" t="inlineStr">
        <is>
          <t>POPS (Finland) | PSA Cards (Austria) | CEC (Belgium) | JCC Payment Card System (Cyprus) | SICOI (Portugal) | STMP (Spain) | PSA CSM (Austria) | EuroNKS (Croatia) | EuroNKSInst (Croatia) | Cyprus Clearing House for Cheques (Cyprus) | Cyprus SEPA Direct Debit Payment System (Cyprus) | Ühiskasutuse süsteem (Estonia) | Automatia Realtime Payment Platform (Finland) | SEPA.EU (France) | RPS (EMZ) (Germany) | STEP2-CC (Germany) | Athens Clearing Office - ACO (Greece) | Interbanking Systems S.A. - DIAS (Greece) | IPCC (Ireland) | CSM Banca d’Italia (Italy) | BCC-SI/BI-COMP (Italy) | TAS/BI-COMP (previously Global Payments/BI-COMP; Italy) | Nexi/BI-COMP (Italy) | Nexi ACH Instant/BI-COMP (ceased operations in July 2023; Italy) | SIA/BI-COMP (Italy) | equensWorldline/BI-COMP (Italy) | Electronic Clearing System EKS (Latvia) | CENTROlink (Lithuania) | Malta Clearing House (Malta) | MTEUROPAY (Malta) | equensWorldline CSM (Netherlands) | equensWorldline Instant Payments CSM (Netherlands) | NEXI CENTRAL EUROPE (Slovakia) | SIPS (Slovak Interbank Payment System; Slovakia) | BIPS (Slovenia) | Poravnava bankomatov (Slovenia) | Poravnava kartic (Slovenia) | SIMP-PS (Slovenia) | SNCE (Spain) | RT1 | Other</t>
        </is>
      </c>
      <c r="N1296" s="39" t="inlineStr">
        <is>
          <t>Other</t>
        </is>
      </c>
      <c r="O1296" s="39" t="inlineStr"/>
      <c r="P1296" s="39" t="inlineStr"/>
      <c r="Q1296" s="39" t="inlineStr"/>
      <c r="R1296" s="39" t="inlineStr"/>
      <c r="S1296" s="39" t="inlineStr"/>
      <c r="T1296" s="39" t="inlineStr"/>
      <c r="U1296" s="39" t="inlineStr"/>
    </row>
    <row r="1297">
      <c r="A1297" s="26" t="inlineStr">
        <is>
          <t>FINS_PR_1303_v1</t>
        </is>
      </c>
      <c r="B1297" s="40" t="inlineStr">
        <is>
          <t>if "Other", Name of Payment System</t>
        </is>
      </c>
      <c r="C1297" s="40" t="inlineStr">
        <is>
          <t>Kindly provide details on the service providers utilised by the institution to gain access to the payment system/s:
if other, kindly specify the name of the payment system</t>
        </is>
      </c>
      <c r="D1297" s="40" t="inlineStr">
        <is>
          <t>Payment Systems and Accounts</t>
        </is>
      </c>
      <c r="E1297" s="40" t="inlineStr">
        <is>
          <t>Prudential</t>
        </is>
      </c>
      <c r="F1297" s="40" t="b">
        <v>0</v>
      </c>
      <c r="G1297" s="40" t="inlineStr">
        <is>
          <t>FINS_PR_1302 = "Other"</t>
        </is>
      </c>
      <c r="H1297" s="40" t="inlineStr">
        <is>
          <t>“Payment System” (FINS_PR_1302) is “Other”</t>
        </is>
      </c>
      <c r="I1297" s="40" t="inlineStr">
        <is>
          <t>Conditional</t>
        </is>
      </c>
      <c r="J1297" s="40" t="inlineStr">
        <is>
          <t>array</t>
        </is>
      </c>
      <c r="K1297" s="40" t="inlineStr">
        <is>
          <t>string</t>
        </is>
      </c>
      <c r="L1297" s="40" t="inlineStr"/>
      <c r="M1297" s="40" t="inlineStr"/>
      <c r="N1297" s="40" t="inlineStr">
        <is>
          <t>Other Payment System</t>
        </is>
      </c>
      <c r="O1297" s="40" t="inlineStr"/>
      <c r="P1297" s="40" t="inlineStr"/>
      <c r="Q1297" s="40" t="inlineStr"/>
      <c r="R1297" s="40" t="inlineStr"/>
      <c r="S1297" s="40" t="inlineStr"/>
      <c r="T1297" s="40" t="inlineStr"/>
      <c r="U1297" s="40" t="inlineStr"/>
    </row>
    <row r="1298">
      <c r="A1298" s="38" t="inlineStr">
        <is>
          <t>FINS_PR_1304_v1</t>
        </is>
      </c>
      <c r="B1298" s="39" t="inlineStr">
        <is>
          <t>if "Other", Country of Payment System</t>
        </is>
      </c>
      <c r="C1298" s="39" t="inlineStr">
        <is>
          <t>Kindly provide details on the service providers utilised by the institution to gain access to the payment system/s:
if other, kindly specify the country related to that payment system</t>
        </is>
      </c>
      <c r="D1298" s="39" t="inlineStr">
        <is>
          <t>Payment Systems and Accounts</t>
        </is>
      </c>
      <c r="E1298" s="39" t="inlineStr">
        <is>
          <t>Prudential</t>
        </is>
      </c>
      <c r="F1298" s="39" t="b">
        <v>0</v>
      </c>
      <c r="G1298" s="39" t="inlineStr">
        <is>
          <t>FINS_PR_1302 = "Other"</t>
        </is>
      </c>
      <c r="H1298" s="39" t="inlineStr">
        <is>
          <t>“Payment System” (FINS_PR_1302) is “Other”</t>
        </is>
      </c>
      <c r="I1298" s="39" t="inlineStr">
        <is>
          <t>Conditional</t>
        </is>
      </c>
      <c r="J1298" s="39" t="inlineStr">
        <is>
          <t>array</t>
        </is>
      </c>
      <c r="K1298" s="39" t="inlineStr">
        <is>
          <t>string</t>
        </is>
      </c>
      <c r="L1298" s="39" t="inlineStr">
        <is>
          <t>enum-list</t>
        </is>
      </c>
      <c r="M129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298" s="39" t="inlineStr">
        <is>
          <t>Austria</t>
        </is>
      </c>
      <c r="O1298" s="39" t="inlineStr"/>
      <c r="P1298" s="39" t="inlineStr"/>
      <c r="Q1298" s="39" t="inlineStr"/>
      <c r="R1298" s="39" t="inlineStr"/>
      <c r="S1298" s="39" t="inlineStr"/>
      <c r="T1298" s="39" t="inlineStr"/>
      <c r="U1298" s="39" t="inlineStr"/>
    </row>
    <row r="1299">
      <c r="A1299" s="26" t="inlineStr">
        <is>
          <t>FINS_PR_1305_v1</t>
        </is>
      </c>
      <c r="B1299" s="40" t="inlineStr">
        <is>
          <t>Direct or Indirect Participant</t>
        </is>
      </c>
      <c r="C1299" s="40" t="inlineStr">
        <is>
          <t>Kindly provide details on the service providers utilised by the institution to gain access to the payment system/s:
select the type of participant</t>
        </is>
      </c>
      <c r="D1299" s="40" t="inlineStr">
        <is>
          <t>Payment Systems and Accounts</t>
        </is>
      </c>
      <c r="E1299" s="40" t="inlineStr">
        <is>
          <t>Prudential</t>
        </is>
      </c>
      <c r="F1299" s="40" t="b">
        <v>0</v>
      </c>
      <c r="G1299" s="40" t="inlineStr">
        <is>
          <t>FINS_PR_1302 IS NOT NULL</t>
        </is>
      </c>
      <c r="H1299" s="40" t="inlineStr">
        <is>
          <t>“Payment System” (FINS_PR_1302) has been answered</t>
        </is>
      </c>
      <c r="I1299" s="40" t="inlineStr">
        <is>
          <t>Conditional</t>
        </is>
      </c>
      <c r="J1299" s="40" t="inlineStr">
        <is>
          <t>array</t>
        </is>
      </c>
      <c r="K1299" s="40" t="inlineStr">
        <is>
          <t>string</t>
        </is>
      </c>
      <c r="L1299" s="40" t="inlineStr">
        <is>
          <t>enum-list</t>
        </is>
      </c>
      <c r="M1299" s="40" t="inlineStr">
        <is>
          <t>Direct Participant | Indirect Participant</t>
        </is>
      </c>
      <c r="N1299" s="40" t="inlineStr">
        <is>
          <t>Indirect Participant</t>
        </is>
      </c>
      <c r="O1299" s="40" t="inlineStr"/>
      <c r="P1299" s="40" t="inlineStr"/>
      <c r="Q1299" s="40" t="inlineStr"/>
      <c r="R1299" s="40" t="inlineStr"/>
      <c r="S1299" s="40" t="inlineStr"/>
      <c r="T1299" s="40" t="inlineStr"/>
      <c r="U1299" s="40" t="inlineStr"/>
    </row>
    <row r="1300">
      <c r="A1300" s="38" t="inlineStr">
        <is>
          <t>FINS_PR_1306_v1</t>
        </is>
      </c>
      <c r="B1300" s="39" t="inlineStr">
        <is>
          <t>Name of Service Provider utilised to gain access to the payment system</t>
        </is>
      </c>
      <c r="C1300" s="39" t="inlineStr">
        <is>
          <t>Kindly provide details on the service providers utilised by the institution to gain access to the payment system/s:
name of service provider (if applicable)</t>
        </is>
      </c>
      <c r="D1300" s="39" t="inlineStr">
        <is>
          <t>Payment Systems and Accounts</t>
        </is>
      </c>
      <c r="E1300" s="39" t="inlineStr">
        <is>
          <t>Prudential</t>
        </is>
      </c>
      <c r="F1300" s="39" t="b">
        <v>0</v>
      </c>
      <c r="G1300" s="39" t="inlineStr">
        <is>
          <t>FINS_PR_1305 = "Indirect Participant"</t>
        </is>
      </c>
      <c r="H1300" s="39" t="inlineStr">
        <is>
          <t>“Direct or Indirect Participant” (FINS_PR_1305) is “Indirect Participant”</t>
        </is>
      </c>
      <c r="I1300" s="39" t="inlineStr">
        <is>
          <t>Conditional</t>
        </is>
      </c>
      <c r="J1300" s="39" t="inlineStr">
        <is>
          <t>array</t>
        </is>
      </c>
      <c r="K1300" s="39" t="inlineStr">
        <is>
          <t>string</t>
        </is>
      </c>
      <c r="L1300" s="39" t="inlineStr"/>
      <c r="M1300" s="39" t="inlineStr"/>
      <c r="N1300" s="39" t="inlineStr">
        <is>
          <t>indirectname1</t>
        </is>
      </c>
      <c r="O1300" s="39" t="inlineStr"/>
      <c r="P1300" s="39" t="inlineStr"/>
      <c r="Q1300" s="39" t="inlineStr"/>
      <c r="R1300" s="39" t="inlineStr"/>
      <c r="S1300" s="39" t="inlineStr"/>
      <c r="T1300" s="39" t="inlineStr"/>
      <c r="U1300" s="39" t="inlineStr"/>
    </row>
    <row r="1301">
      <c r="A1301" s="26" t="inlineStr">
        <is>
          <t>FINS_PR_1307_v1</t>
        </is>
      </c>
      <c r="B1301" s="40" t="inlineStr">
        <is>
          <t>Country of Service Provider utilised to gain access to the payment system</t>
        </is>
      </c>
      <c r="C1301" s="40" t="inlineStr">
        <is>
          <t>Kindly provide details on the service providers utilised by the institution to gain access to the payment system/s:
country of service provider (if applicable)</t>
        </is>
      </c>
      <c r="D1301" s="40" t="inlineStr">
        <is>
          <t>Payment Systems and Accounts</t>
        </is>
      </c>
      <c r="E1301" s="40" t="inlineStr">
        <is>
          <t>Prudential</t>
        </is>
      </c>
      <c r="F1301" s="40" t="b">
        <v>0</v>
      </c>
      <c r="G1301" s="40" t="inlineStr">
        <is>
          <t>FINS_PR_1305 = "Indirect Participant"</t>
        </is>
      </c>
      <c r="H1301" s="40" t="inlineStr">
        <is>
          <t>“Direct or Indirect Participant” (FINS_PR_1305) is “Indirect Participant”</t>
        </is>
      </c>
      <c r="I1301" s="40" t="inlineStr">
        <is>
          <t>Conditional</t>
        </is>
      </c>
      <c r="J1301" s="40" t="inlineStr">
        <is>
          <t>array</t>
        </is>
      </c>
      <c r="K1301" s="40" t="inlineStr">
        <is>
          <t>string</t>
        </is>
      </c>
      <c r="L1301" s="40" t="inlineStr">
        <is>
          <t>enum-list</t>
        </is>
      </c>
      <c r="M130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301" s="40" t="inlineStr">
        <is>
          <t>Ecuador</t>
        </is>
      </c>
      <c r="O1301" s="40" t="inlineStr"/>
      <c r="P1301" s="40" t="inlineStr"/>
      <c r="Q1301" s="40" t="inlineStr"/>
      <c r="R1301" s="40" t="inlineStr"/>
      <c r="S1301" s="40" t="inlineStr"/>
      <c r="T1301" s="40" t="inlineStr"/>
      <c r="U1301" s="40" t="inlineStr"/>
    </row>
    <row r="1302">
      <c r="A1302" s="38" t="inlineStr">
        <is>
          <t>FINS_PR_1308_v1</t>
        </is>
      </c>
      <c r="B1302" s="39" t="inlineStr">
        <is>
          <t>Total number of payment transaction sent through the payment system</t>
        </is>
      </c>
      <c r="C1302" s="39" t="inlineStr">
        <is>
          <t>Kindly provide details on the service providers utilised by the institution to gain access to the payment system/s:
# of payment treansactions</t>
        </is>
      </c>
      <c r="D1302" s="39" t="inlineStr">
        <is>
          <t>Payment Systems and Accounts</t>
        </is>
      </c>
      <c r="E1302" s="39" t="inlineStr">
        <is>
          <t>Prudential</t>
        </is>
      </c>
      <c r="F1302" s="39" t="b">
        <v>0</v>
      </c>
      <c r="G1302" s="39" t="inlineStr">
        <is>
          <t>FINS_PR_1302 IS NOT NULL</t>
        </is>
      </c>
      <c r="H1302" s="39" t="inlineStr">
        <is>
          <t>“Payment System” (FINS_PR_1302) has been answered</t>
        </is>
      </c>
      <c r="I1302" s="39" t="inlineStr">
        <is>
          <t>Conditional</t>
        </is>
      </c>
      <c r="J1302" s="39" t="inlineStr">
        <is>
          <t>array</t>
        </is>
      </c>
      <c r="K1302" s="39" t="inlineStr">
        <is>
          <t>integer</t>
        </is>
      </c>
      <c r="L1302" s="39" t="inlineStr"/>
      <c r="M1302" s="39" t="inlineStr"/>
      <c r="N1302" s="39" t="inlineStr">
        <is>
          <t>1000</t>
        </is>
      </c>
      <c r="O1302" s="39" t="inlineStr"/>
      <c r="P1302" s="39" t="inlineStr"/>
      <c r="Q1302" s="39" t="inlineStr"/>
      <c r="R1302" s="39" t="inlineStr"/>
      <c r="S1302" s="39" t="inlineStr"/>
      <c r="T1302" s="39" t="inlineStr"/>
      <c r="U1302" s="39" t="inlineStr"/>
    </row>
    <row r="1303">
      <c r="A1303" s="26" t="inlineStr">
        <is>
          <t>FINS_PR_1309_v1</t>
        </is>
      </c>
      <c r="B1303" s="40" t="inlineStr">
        <is>
          <t>Total monetary value of payment transactions sent through the payment system in Reporting Currency</t>
        </is>
      </c>
      <c r="C1303" s="40" t="inlineStr">
        <is>
          <t>Kindly provide details on the service providers utilised by the institution to gain access to the payment system/s:
Total in reporting currency</t>
        </is>
      </c>
      <c r="D1303" s="40" t="inlineStr">
        <is>
          <t>Payment Systems and Accounts</t>
        </is>
      </c>
      <c r="E1303" s="40" t="inlineStr">
        <is>
          <t>Prudential</t>
        </is>
      </c>
      <c r="F1303" s="40" t="b">
        <v>0</v>
      </c>
      <c r="G1303" s="40" t="inlineStr">
        <is>
          <t>FINS_PR_1302 IS NOT NULL</t>
        </is>
      </c>
      <c r="H1303" s="40" t="inlineStr">
        <is>
          <t>“Payment System” (FINS_PR_1302) has been answered</t>
        </is>
      </c>
      <c r="I1303" s="40" t="inlineStr">
        <is>
          <t>Conditional</t>
        </is>
      </c>
      <c r="J1303" s="40" t="inlineStr">
        <is>
          <t>array</t>
        </is>
      </c>
      <c r="K1303" s="40" t="inlineStr">
        <is>
          <t>number</t>
        </is>
      </c>
      <c r="L1303" s="40" t="inlineStr">
        <is>
          <t>currency</t>
        </is>
      </c>
      <c r="M1303" s="40" t="inlineStr"/>
      <c r="N1303" s="40" t="inlineStr">
        <is>
          <t>2000</t>
        </is>
      </c>
      <c r="O1303" s="40" t="inlineStr"/>
      <c r="P1303" s="40" t="inlineStr"/>
      <c r="Q1303" s="40" t="inlineStr"/>
      <c r="R1303" s="40" t="inlineStr"/>
      <c r="S1303" s="40" t="inlineStr"/>
      <c r="T1303" s="40" t="inlineStr"/>
      <c r="U1303" s="40" t="inlineStr"/>
    </row>
    <row r="1304">
      <c r="A1304" s="38" t="inlineStr">
        <is>
          <t>FINS_PR_1310_v1</t>
        </is>
      </c>
      <c r="B1304" s="39" t="inlineStr">
        <is>
          <t>Kindly indicate whether the institution offers payments account to their clients</t>
        </is>
      </c>
      <c r="C1304" s="39" t="inlineStr">
        <is>
          <t>Kindly indicate whether the institution offers payments account to their clients</t>
        </is>
      </c>
      <c r="D1304" s="39" t="inlineStr">
        <is>
          <t>Payment Systems and Accounts</t>
        </is>
      </c>
      <c r="E1304" s="39" t="inlineStr">
        <is>
          <t>Prudential</t>
        </is>
      </c>
      <c r="F1304" s="39" t="b">
        <v>0</v>
      </c>
      <c r="G1304" s="39" t="inlineStr">
        <is>
          <t>AND(FINS_PR_791 = "Yes", FINS_PR_798 = "Yes")</t>
        </is>
      </c>
      <c r="H1304" s="39" t="inlineStr">
        <is>
          <t>All of these conditions must be met: “Payment Services” (FINS_PR_791) is “Yes”; and “Issuing Emoney and unrelated payment services activities” (FINS_PR_798) is “Yes”</t>
        </is>
      </c>
      <c r="I1304" s="39" t="inlineStr">
        <is>
          <t>Conditional</t>
        </is>
      </c>
      <c r="J1304" s="39" t="inlineStr">
        <is>
          <t>string</t>
        </is>
      </c>
      <c r="K1304" s="39" t="inlineStr"/>
      <c r="L1304" s="39" t="inlineStr">
        <is>
          <t>enum-list</t>
        </is>
      </c>
      <c r="M1304" s="39" t="inlineStr">
        <is>
          <t>Yes | No</t>
        </is>
      </c>
      <c r="N1304" s="39" t="inlineStr">
        <is>
          <t>Yes</t>
        </is>
      </c>
      <c r="O1304" s="39" t="inlineStr">
        <is>
          <t>0</t>
        </is>
      </c>
      <c r="P1304" s="39" t="inlineStr"/>
      <c r="Q1304" s="39" t="inlineStr"/>
      <c r="R1304" s="39" t="inlineStr"/>
      <c r="S1304" s="39" t="inlineStr"/>
      <c r="T1304" s="39" t="inlineStr"/>
      <c r="U1304" s="39" t="inlineStr"/>
    </row>
    <row r="1305">
      <c r="A1305" s="26" t="inlineStr">
        <is>
          <t>FINS_PR_1311_v1</t>
        </is>
      </c>
      <c r="B1305" s="40" t="inlineStr">
        <is>
          <t>Kindly indicate whether the institution offers e-wallet account to their clients</t>
        </is>
      </c>
      <c r="C1305" s="40" t="inlineStr">
        <is>
          <t>Kindly indicate whether the institution offers e-wallet account to their clients</t>
        </is>
      </c>
      <c r="D1305" s="40" t="inlineStr">
        <is>
          <t>Payment Systems and Accounts</t>
        </is>
      </c>
      <c r="E1305" s="40" t="inlineStr">
        <is>
          <t>Prudential</t>
        </is>
      </c>
      <c r="F1305" s="40" t="b">
        <v>0</v>
      </c>
      <c r="G1305" s="40" t="inlineStr">
        <is>
          <t>FINS_PR_797 = "Yes"</t>
        </is>
      </c>
      <c r="H1305" s="40" t="inlineStr">
        <is>
          <t>“Issuing of electronic money as defined in the Third Schedule” (FINS_PR_797) is “Yes”</t>
        </is>
      </c>
      <c r="I1305" s="40" t="inlineStr">
        <is>
          <t>Conditional</t>
        </is>
      </c>
      <c r="J1305" s="40" t="inlineStr">
        <is>
          <t>string</t>
        </is>
      </c>
      <c r="K1305" s="40" t="inlineStr"/>
      <c r="L1305" s="40" t="inlineStr">
        <is>
          <t>enum-list</t>
        </is>
      </c>
      <c r="M1305" s="40" t="inlineStr">
        <is>
          <t>Yes | No</t>
        </is>
      </c>
      <c r="N1305" s="40" t="inlineStr">
        <is>
          <t>Yes</t>
        </is>
      </c>
      <c r="O1305" s="40" t="inlineStr">
        <is>
          <t>0</t>
        </is>
      </c>
      <c r="P1305" s="40" t="inlineStr"/>
      <c r="Q1305" s="40" t="inlineStr"/>
      <c r="R1305" s="40" t="inlineStr"/>
      <c r="S1305" s="40" t="inlineStr"/>
      <c r="T1305" s="40" t="inlineStr"/>
      <c r="U1305" s="40" t="inlineStr"/>
    </row>
    <row r="1306">
      <c r="A1306" s="38" t="inlineStr">
        <is>
          <t>FINS_PR_1312_v1</t>
        </is>
      </c>
      <c r="B1306" s="39" t="inlineStr">
        <is>
          <t>Total number of payment accounts offered at the end of the reporting period</t>
        </is>
      </c>
      <c r="C1306" s="39" t="inlineStr">
        <is>
          <t>Total number of payment accounts offered at the end of the reporting period</t>
        </is>
      </c>
      <c r="D1306" s="39" t="inlineStr">
        <is>
          <t>Payment Systems and Accounts</t>
        </is>
      </c>
      <c r="E1306" s="39" t="inlineStr">
        <is>
          <t>Prudential</t>
        </is>
      </c>
      <c r="F1306" s="39" t="b">
        <v>0</v>
      </c>
      <c r="G1306" s="39" t="inlineStr">
        <is>
          <t>FINS_PR_1310 = "Yes"</t>
        </is>
      </c>
      <c r="H1306" s="39" t="inlineStr">
        <is>
          <t>“Kindly indicate whether the institution offers payments account to their clients” (FINS_PR_1310) is “Yes”</t>
        </is>
      </c>
      <c r="I1306" s="39" t="inlineStr">
        <is>
          <t>Conditional</t>
        </is>
      </c>
      <c r="J1306" s="39" t="inlineStr">
        <is>
          <t>integer</t>
        </is>
      </c>
      <c r="K1306" s="39" t="inlineStr"/>
      <c r="L1306" s="39" t="inlineStr"/>
      <c r="M1306" s="39" t="inlineStr"/>
      <c r="N1306" s="39" t="inlineStr">
        <is>
          <t>4</t>
        </is>
      </c>
      <c r="O1306" s="39" t="inlineStr">
        <is>
          <t>0</t>
        </is>
      </c>
      <c r="P1306" s="39" t="inlineStr"/>
      <c r="Q1306" s="39" t="inlineStr"/>
      <c r="R1306" s="39" t="inlineStr"/>
      <c r="S1306" s="39" t="inlineStr"/>
      <c r="T1306" s="39" t="inlineStr"/>
      <c r="U1306" s="39" t="inlineStr"/>
    </row>
    <row r="1307">
      <c r="A1307" s="26" t="inlineStr">
        <is>
          <t>FINS_PR_1313_v1</t>
        </is>
      </c>
      <c r="B1307" s="40" t="inlineStr">
        <is>
          <t>Total number of e-wallet accounts offered at the end of the reporting period</t>
        </is>
      </c>
      <c r="C1307" s="40" t="inlineStr">
        <is>
          <t>Total number of e-wallet accounts offered at the end of the reporting period</t>
        </is>
      </c>
      <c r="D1307" s="40" t="inlineStr">
        <is>
          <t>Payment Systems and Accounts</t>
        </is>
      </c>
      <c r="E1307" s="40" t="inlineStr">
        <is>
          <t>Prudential</t>
        </is>
      </c>
      <c r="F1307" s="40" t="b">
        <v>0</v>
      </c>
      <c r="G1307" s="40" t="inlineStr">
        <is>
          <t>FINS_PR_1311 = "Yes"</t>
        </is>
      </c>
      <c r="H1307" s="40" t="inlineStr">
        <is>
          <t>“Kindly indicate whether the institution offers e-wallet account to their clients” (FINS_PR_1311) is “Yes”</t>
        </is>
      </c>
      <c r="I1307" s="40" t="inlineStr">
        <is>
          <t>Conditional</t>
        </is>
      </c>
      <c r="J1307" s="40" t="inlineStr">
        <is>
          <t>integer</t>
        </is>
      </c>
      <c r="K1307" s="40" t="inlineStr"/>
      <c r="L1307" s="40" t="inlineStr"/>
      <c r="M1307" s="40" t="inlineStr"/>
      <c r="N1307" s="40" t="inlineStr">
        <is>
          <t>5</t>
        </is>
      </c>
      <c r="O1307" s="40" t="inlineStr">
        <is>
          <t>0</t>
        </is>
      </c>
      <c r="P1307" s="40" t="inlineStr"/>
      <c r="Q1307" s="40" t="inlineStr"/>
      <c r="R1307" s="40" t="inlineStr"/>
      <c r="S1307" s="40" t="inlineStr"/>
      <c r="T1307" s="40" t="inlineStr"/>
      <c r="U1307" s="40" t="inlineStr"/>
    </row>
    <row r="1308">
      <c r="A1308" s="38" t="inlineStr">
        <is>
          <t>FINS_PR_1314_v1</t>
        </is>
      </c>
      <c r="B1308" s="39" t="inlineStr">
        <is>
          <t>Maximum number of payment accounts per client</t>
        </is>
      </c>
      <c r="C1308" s="39" t="inlineStr">
        <is>
          <t>Maximum number of payment accounts per client</t>
        </is>
      </c>
      <c r="D1308" s="39" t="inlineStr">
        <is>
          <t>Payment Systems and Accounts</t>
        </is>
      </c>
      <c r="E1308" s="39" t="inlineStr">
        <is>
          <t>Prudential</t>
        </is>
      </c>
      <c r="F1308" s="39" t="b">
        <v>0</v>
      </c>
      <c r="G1308" s="39" t="inlineStr">
        <is>
          <t>FINS_PR_1310 = "Yes"</t>
        </is>
      </c>
      <c r="H1308" s="39" t="inlineStr">
        <is>
          <t>“Kindly indicate whether the institution offers payments account to their clients” (FINS_PR_1310) is “Yes”</t>
        </is>
      </c>
      <c r="I1308" s="39" t="inlineStr">
        <is>
          <t>Conditional</t>
        </is>
      </c>
      <c r="J1308" s="39" t="inlineStr">
        <is>
          <t>integer</t>
        </is>
      </c>
      <c r="K1308" s="39" t="inlineStr"/>
      <c r="L1308" s="39" t="inlineStr"/>
      <c r="M1308" s="39" t="inlineStr"/>
      <c r="N1308" s="39" t="inlineStr">
        <is>
          <t>2</t>
        </is>
      </c>
      <c r="O1308" s="39" t="inlineStr">
        <is>
          <t>0</t>
        </is>
      </c>
      <c r="P1308" s="39" t="inlineStr"/>
      <c r="Q1308" s="39" t="inlineStr"/>
      <c r="R1308" s="39" t="inlineStr"/>
      <c r="S1308" s="39" t="inlineStr"/>
      <c r="T1308" s="39" t="inlineStr"/>
      <c r="U1308" s="39" t="inlineStr"/>
    </row>
    <row r="1309">
      <c r="A1309" s="26" t="inlineStr">
        <is>
          <t>FINS_PR_1315_v1</t>
        </is>
      </c>
      <c r="B1309" s="40" t="inlineStr">
        <is>
          <t>Maximum number of e-wallet accounts per client</t>
        </is>
      </c>
      <c r="C1309" s="40" t="inlineStr">
        <is>
          <t>Maximum number of e-wallet accounts per client</t>
        </is>
      </c>
      <c r="D1309" s="40" t="inlineStr">
        <is>
          <t>Payment Systems and Accounts</t>
        </is>
      </c>
      <c r="E1309" s="40" t="inlineStr">
        <is>
          <t>Prudential</t>
        </is>
      </c>
      <c r="F1309" s="40" t="b">
        <v>0</v>
      </c>
      <c r="G1309" s="40" t="inlineStr">
        <is>
          <t>FINS_PR_1311 = "Yes"</t>
        </is>
      </c>
      <c r="H1309" s="40" t="inlineStr">
        <is>
          <t>“Kindly indicate whether the institution offers e-wallet account to their clients” (FINS_PR_1311) is “Yes”</t>
        </is>
      </c>
      <c r="I1309" s="40" t="inlineStr">
        <is>
          <t>Conditional</t>
        </is>
      </c>
      <c r="J1309" s="40" t="inlineStr">
        <is>
          <t>integer</t>
        </is>
      </c>
      <c r="K1309" s="40" t="inlineStr"/>
      <c r="L1309" s="40" t="inlineStr"/>
      <c r="M1309" s="40" t="inlineStr"/>
      <c r="N1309" s="40" t="inlineStr">
        <is>
          <t>2</t>
        </is>
      </c>
      <c r="O1309" s="40" t="inlineStr">
        <is>
          <t>0</t>
        </is>
      </c>
      <c r="P1309" s="40" t="inlineStr"/>
      <c r="Q1309" s="40" t="inlineStr"/>
      <c r="R1309" s="40" t="inlineStr"/>
      <c r="S1309" s="40" t="inlineStr"/>
      <c r="T1309" s="40" t="inlineStr"/>
      <c r="U1309" s="40" t="inlineStr"/>
    </row>
    <row r="1310">
      <c r="A1310" s="38" t="inlineStr">
        <is>
          <t>FINS_PR_1316_v1</t>
        </is>
      </c>
      <c r="B1310" s="39" t="inlineStr">
        <is>
          <t>Kindly provide the rationale as to why clients can have multiple payment accounts or e - wallets</t>
        </is>
      </c>
      <c r="C1310" s="39" t="inlineStr">
        <is>
          <t>Kindly provide the rationale as to why clients can have multiple payment accounts or E-wallet accounts per clients</t>
        </is>
      </c>
      <c r="D1310" s="39" t="inlineStr">
        <is>
          <t>Payment Systems and Accounts</t>
        </is>
      </c>
      <c r="E1310" s="39" t="inlineStr">
        <is>
          <t>Prudential</t>
        </is>
      </c>
      <c r="F1310" s="39" t="b">
        <v>0</v>
      </c>
      <c r="G1310" s="39" t="inlineStr">
        <is>
          <t>OR(FINS_PR_1314 &gt; 1, FINS_PR_1315 &gt; 1)</t>
        </is>
      </c>
      <c r="H1310" s="39" t="inlineStr">
        <is>
          <t>At least one of these conditions must be met: “Maximum number of payment accounts per client” (FINS_PR_1314) is greater than “1”; or “Maximum number of e-wallet accounts per client” (FINS_PR_1315) is greater than “1”</t>
        </is>
      </c>
      <c r="I1310" s="39" t="inlineStr">
        <is>
          <t>Conditional</t>
        </is>
      </c>
      <c r="J1310" s="39" t="inlineStr">
        <is>
          <t>string</t>
        </is>
      </c>
      <c r="K1310" s="39" t="inlineStr"/>
      <c r="L1310" s="39" t="inlineStr"/>
      <c r="M1310" s="39" t="inlineStr"/>
      <c r="N1310" s="39" t="inlineStr">
        <is>
          <t>Because 123</t>
        </is>
      </c>
      <c r="O1310" s="39" t="inlineStr"/>
      <c r="P1310" s="39" t="inlineStr"/>
      <c r="Q1310" s="39" t="inlineStr"/>
      <c r="R1310" s="39" t="inlineStr"/>
      <c r="S1310" s="39" t="inlineStr">
        <is>
          <t>0</t>
        </is>
      </c>
      <c r="T1310" s="39" t="inlineStr"/>
      <c r="U1310" s="39" t="inlineStr"/>
    </row>
    <row r="1311">
      <c r="A1311" s="26" t="inlineStr">
        <is>
          <t>FINS_PR_1317_v1</t>
        </is>
      </c>
      <c r="B1311" s="40" t="inlineStr">
        <is>
          <t>Details on payment account: Total number of payment accounts</t>
        </is>
      </c>
      <c r="C1311" s="40" t="inlineStr">
        <is>
          <t>Business-to-Business: Total number of payment accounts</t>
        </is>
      </c>
      <c r="D1311" s="40" t="inlineStr">
        <is>
          <t>Payment Systems and Accounts</t>
        </is>
      </c>
      <c r="E1311" s="40" t="inlineStr">
        <is>
          <t>Prudential</t>
        </is>
      </c>
      <c r="F1311" s="40" t="b">
        <v>0</v>
      </c>
      <c r="G1311" s="40" t="inlineStr">
        <is>
          <t>FINS_PR_1314 &gt; 1</t>
        </is>
      </c>
      <c r="H1311" s="40" t="inlineStr">
        <is>
          <t>“Maximum number of payment accounts per client” (FINS_PR_1314) is greater than “1”</t>
        </is>
      </c>
      <c r="I1311" s="40" t="inlineStr">
        <is>
          <t>Conditional</t>
        </is>
      </c>
      <c r="J1311" s="40" t="inlineStr">
        <is>
          <t>integer</t>
        </is>
      </c>
      <c r="K1311" s="40" t="inlineStr"/>
      <c r="L1311" s="40" t="inlineStr"/>
      <c r="M1311" s="40" t="inlineStr"/>
      <c r="N1311" s="40" t="inlineStr">
        <is>
          <t>1</t>
        </is>
      </c>
      <c r="O1311" s="40" t="inlineStr">
        <is>
          <t>0</t>
        </is>
      </c>
      <c r="P1311" s="40" t="inlineStr"/>
      <c r="Q1311" s="40" t="inlineStr"/>
      <c r="R1311" s="40" t="inlineStr"/>
      <c r="S1311" s="40" t="inlineStr"/>
      <c r="T1311" s="40" t="inlineStr"/>
      <c r="U1311" s="40" t="inlineStr"/>
    </row>
    <row r="1312">
      <c r="A1312" s="38" t="inlineStr">
        <is>
          <t>FINS_PR_1318_v1</t>
        </is>
      </c>
      <c r="B1312" s="39" t="inlineStr">
        <is>
          <t>Details on payment account: Number clients having multiple payment accounts</t>
        </is>
      </c>
      <c r="C1312" s="39" t="inlineStr">
        <is>
          <t>Business-to-Business: Number clients having multiple accounts</t>
        </is>
      </c>
      <c r="D1312" s="39" t="inlineStr">
        <is>
          <t>Payment Systems and Accounts</t>
        </is>
      </c>
      <c r="E1312" s="39" t="inlineStr">
        <is>
          <t>Prudential</t>
        </is>
      </c>
      <c r="F1312" s="39" t="b">
        <v>0</v>
      </c>
      <c r="G1312" s="39" t="inlineStr">
        <is>
          <t>FINS_PR_1314 &gt; 1</t>
        </is>
      </c>
      <c r="H1312" s="39" t="inlineStr">
        <is>
          <t>“Maximum number of payment accounts per client” (FINS_PR_1314) is greater than “1”</t>
        </is>
      </c>
      <c r="I1312" s="39" t="inlineStr">
        <is>
          <t>Conditional</t>
        </is>
      </c>
      <c r="J1312" s="39" t="inlineStr">
        <is>
          <t>integer</t>
        </is>
      </c>
      <c r="K1312" s="39" t="inlineStr"/>
      <c r="L1312" s="39" t="inlineStr"/>
      <c r="M1312" s="39" t="inlineStr"/>
      <c r="N1312" s="39" t="inlineStr">
        <is>
          <t>1</t>
        </is>
      </c>
      <c r="O1312" s="39" t="inlineStr">
        <is>
          <t>0</t>
        </is>
      </c>
      <c r="P1312" s="39" t="inlineStr"/>
      <c r="Q1312" s="39" t="inlineStr"/>
      <c r="R1312" s="39" t="inlineStr"/>
      <c r="S1312" s="39" t="inlineStr"/>
      <c r="T1312" s="39" t="inlineStr"/>
      <c r="U1312" s="39" t="inlineStr"/>
    </row>
    <row r="1313">
      <c r="A1313" s="26" t="inlineStr">
        <is>
          <t>FINS_PR_1319_v1</t>
        </is>
      </c>
      <c r="B1313" s="40" t="inlineStr">
        <is>
          <t>Details on payment account: Total number of payment accounts</t>
        </is>
      </c>
      <c r="C1313" s="40" t="inlineStr">
        <is>
          <t>Business-to-Consumer: Total number of payment accounts</t>
        </is>
      </c>
      <c r="D1313" s="40" t="inlineStr">
        <is>
          <t>Payment Systems and Accounts</t>
        </is>
      </c>
      <c r="E1313" s="40" t="inlineStr">
        <is>
          <t>Prudential</t>
        </is>
      </c>
      <c r="F1313" s="40" t="b">
        <v>0</v>
      </c>
      <c r="G1313" s="40" t="inlineStr">
        <is>
          <t>FINS_PR_1314 &gt; 1</t>
        </is>
      </c>
      <c r="H1313" s="40" t="inlineStr">
        <is>
          <t>“Maximum number of payment accounts per client” (FINS_PR_1314) is greater than “1”</t>
        </is>
      </c>
      <c r="I1313" s="40" t="inlineStr">
        <is>
          <t>Conditional</t>
        </is>
      </c>
      <c r="J1313" s="40" t="inlineStr">
        <is>
          <t>integer</t>
        </is>
      </c>
      <c r="K1313" s="40" t="inlineStr"/>
      <c r="L1313" s="40" t="inlineStr"/>
      <c r="M1313" s="40" t="inlineStr"/>
      <c r="N1313" s="40" t="inlineStr">
        <is>
          <t>1</t>
        </is>
      </c>
      <c r="O1313" s="40" t="inlineStr">
        <is>
          <t>0</t>
        </is>
      </c>
      <c r="P1313" s="40" t="inlineStr"/>
      <c r="Q1313" s="40" t="inlineStr"/>
      <c r="R1313" s="40" t="inlineStr"/>
      <c r="S1313" s="40" t="inlineStr"/>
      <c r="T1313" s="40" t="inlineStr"/>
      <c r="U1313" s="40" t="inlineStr"/>
    </row>
    <row r="1314">
      <c r="A1314" s="38" t="inlineStr">
        <is>
          <t>FINS_PR_1320_v1</t>
        </is>
      </c>
      <c r="B1314" s="39" t="inlineStr">
        <is>
          <t>Details on payment account: Number clients having multiple accounts</t>
        </is>
      </c>
      <c r="C1314" s="39" t="inlineStr">
        <is>
          <t>Business-to-Consumer: Number clients having multiple accounts</t>
        </is>
      </c>
      <c r="D1314" s="39" t="inlineStr">
        <is>
          <t>Payment Systems and Accounts</t>
        </is>
      </c>
      <c r="E1314" s="39" t="inlineStr">
        <is>
          <t>Prudential</t>
        </is>
      </c>
      <c r="F1314" s="39" t="b">
        <v>0</v>
      </c>
      <c r="G1314" s="39" t="inlineStr">
        <is>
          <t>FINS_PR_1314 &gt; 1</t>
        </is>
      </c>
      <c r="H1314" s="39" t="inlineStr">
        <is>
          <t>“Maximum number of payment accounts per client” (FINS_PR_1314) is greater than “1”</t>
        </is>
      </c>
      <c r="I1314" s="39" t="inlineStr">
        <is>
          <t>Conditional</t>
        </is>
      </c>
      <c r="J1314" s="39" t="inlineStr">
        <is>
          <t>integer</t>
        </is>
      </c>
      <c r="K1314" s="39" t="inlineStr"/>
      <c r="L1314" s="39" t="inlineStr"/>
      <c r="M1314" s="39" t="inlineStr"/>
      <c r="N1314" s="39" t="inlineStr">
        <is>
          <t>1</t>
        </is>
      </c>
      <c r="O1314" s="39" t="inlineStr">
        <is>
          <t>0</t>
        </is>
      </c>
      <c r="P1314" s="39" t="inlineStr"/>
      <c r="Q1314" s="39" t="inlineStr"/>
      <c r="R1314" s="39" t="inlineStr"/>
      <c r="S1314" s="39" t="inlineStr"/>
      <c r="T1314" s="39" t="inlineStr"/>
      <c r="U1314" s="39" t="inlineStr"/>
    </row>
    <row r="1315">
      <c r="A1315" s="26" t="inlineStr">
        <is>
          <t>FINS_PR_1321_v1</t>
        </is>
      </c>
      <c r="B1315" s="40" t="inlineStr">
        <is>
          <t>Number of Dormant payment accounts at the end of the reporting period</t>
        </is>
      </c>
      <c r="C1315" s="40" t="inlineStr">
        <is>
          <t>Provide the number of Dormant payments accounts that you have during the report period</t>
        </is>
      </c>
      <c r="D1315" s="40" t="inlineStr">
        <is>
          <t>Payment Systems and Accounts</t>
        </is>
      </c>
      <c r="E1315" s="40" t="inlineStr">
        <is>
          <t>Prudential</t>
        </is>
      </c>
      <c r="F1315" s="40" t="b">
        <v>0</v>
      </c>
      <c r="G1315" s="40" t="inlineStr">
        <is>
          <t>AND(FINS_PR_791 = "Yes", FINS_PR_798 = "Yes")</t>
        </is>
      </c>
      <c r="H1315" s="40" t="inlineStr">
        <is>
          <t>All of these conditions must be met: “Payment Services” (FINS_PR_791) is “Yes”; and “Issuing Emoney and unrelated payment services activities” (FINS_PR_798) is “Yes”</t>
        </is>
      </c>
      <c r="I1315" s="40" t="inlineStr">
        <is>
          <t>Conditional</t>
        </is>
      </c>
      <c r="J1315" s="40" t="inlineStr">
        <is>
          <t>integer</t>
        </is>
      </c>
      <c r="K1315" s="40" t="inlineStr"/>
      <c r="L1315" s="40" t="inlineStr"/>
      <c r="M1315" s="40" t="inlineStr"/>
      <c r="N1315" s="40" t="inlineStr"/>
      <c r="O1315" s="40" t="inlineStr">
        <is>
          <t>0</t>
        </is>
      </c>
      <c r="P1315" s="40" t="inlineStr"/>
      <c r="Q1315" s="40" t="inlineStr"/>
      <c r="R1315" s="40" t="inlineStr"/>
      <c r="S1315" s="40" t="inlineStr"/>
      <c r="T1315" s="40" t="inlineStr"/>
      <c r="U1315" s="40" t="inlineStr"/>
    </row>
    <row r="1316">
      <c r="A1316" s="38" t="inlineStr">
        <is>
          <t>FINS_PR_1322_v1</t>
        </is>
      </c>
      <c r="B1316" s="39" t="inlineStr">
        <is>
          <t>Details on e-wallets:Total number of e-wallet accounts</t>
        </is>
      </c>
      <c r="C1316" s="39" t="inlineStr">
        <is>
          <t>Total number of e-wallet accounts</t>
        </is>
      </c>
      <c r="D1316" s="39" t="inlineStr">
        <is>
          <t>Payment Systems and Accounts</t>
        </is>
      </c>
      <c r="E1316" s="39" t="inlineStr">
        <is>
          <t>Prudential</t>
        </is>
      </c>
      <c r="F1316" s="39" t="b">
        <v>0</v>
      </c>
      <c r="G1316" s="39" t="inlineStr">
        <is>
          <t>FINS_PR_1315 &gt; 0</t>
        </is>
      </c>
      <c r="H1316" s="39" t="inlineStr">
        <is>
          <t>“Maximum number of e-wallet accounts per client” (FINS_PR_1315) is greater than “0”</t>
        </is>
      </c>
      <c r="I1316" s="39" t="inlineStr">
        <is>
          <t>Conditional</t>
        </is>
      </c>
      <c r="J1316" s="39" t="inlineStr">
        <is>
          <t>integer</t>
        </is>
      </c>
      <c r="K1316" s="39" t="inlineStr"/>
      <c r="L1316" s="39" t="inlineStr"/>
      <c r="M1316" s="39" t="inlineStr"/>
      <c r="N1316" s="39" t="inlineStr"/>
      <c r="O1316" s="39" t="inlineStr">
        <is>
          <t>0</t>
        </is>
      </c>
      <c r="P1316" s="39" t="inlineStr"/>
      <c r="Q1316" s="39" t="inlineStr"/>
      <c r="R1316" s="39" t="inlineStr"/>
      <c r="S1316" s="39" t="inlineStr"/>
      <c r="T1316" s="39" t="inlineStr"/>
      <c r="U1316" s="39" t="inlineStr"/>
    </row>
    <row r="1317">
      <c r="A1317" s="26" t="inlineStr">
        <is>
          <t>FINS_PR_1323_v1</t>
        </is>
      </c>
      <c r="B1317" s="40" t="inlineStr">
        <is>
          <t>Details on e-wallets: Number clients having E-wallet accounts</t>
        </is>
      </c>
      <c r="C1317" s="40" t="inlineStr">
        <is>
          <t>Number clients having E-wallet accounts</t>
        </is>
      </c>
      <c r="D1317" s="40" t="inlineStr">
        <is>
          <t>Payment Systems and Accounts</t>
        </is>
      </c>
      <c r="E1317" s="40" t="inlineStr">
        <is>
          <t>Prudential</t>
        </is>
      </c>
      <c r="F1317" s="40" t="b">
        <v>0</v>
      </c>
      <c r="G1317" s="40" t="inlineStr">
        <is>
          <t>FINS_PR_1315 &gt; 0</t>
        </is>
      </c>
      <c r="H1317" s="40" t="inlineStr">
        <is>
          <t>“Maximum number of e-wallet accounts per client” (FINS_PR_1315) is greater than “0”</t>
        </is>
      </c>
      <c r="I1317" s="40" t="inlineStr">
        <is>
          <t>Conditional</t>
        </is>
      </c>
      <c r="J1317" s="40" t="inlineStr">
        <is>
          <t>integer</t>
        </is>
      </c>
      <c r="K1317" s="40" t="inlineStr"/>
      <c r="L1317" s="40" t="inlineStr"/>
      <c r="M1317" s="40" t="inlineStr"/>
      <c r="N1317" s="40" t="inlineStr"/>
      <c r="O1317" s="40" t="inlineStr">
        <is>
          <t>0</t>
        </is>
      </c>
      <c r="P1317" s="40" t="inlineStr"/>
      <c r="Q1317" s="40" t="inlineStr"/>
      <c r="R1317" s="40" t="inlineStr"/>
      <c r="S1317" s="40" t="inlineStr"/>
      <c r="T1317" s="40" t="inlineStr"/>
      <c r="U1317" s="40" t="inlineStr"/>
    </row>
    <row r="1318">
      <c r="A1318" s="38" t="inlineStr">
        <is>
          <t>FINS_PR_1324_v1</t>
        </is>
      </c>
      <c r="B1318" s="39" t="inlineStr">
        <is>
          <t>Details on e-wallets: Total number of E-wallet accounts</t>
        </is>
      </c>
      <c r="C1318" s="39" t="inlineStr">
        <is>
          <t>Total number of E-wallet accounts</t>
        </is>
      </c>
      <c r="D1318" s="39" t="inlineStr">
        <is>
          <t>Payment Systems and Accounts</t>
        </is>
      </c>
      <c r="E1318" s="39" t="inlineStr">
        <is>
          <t>Prudential</t>
        </is>
      </c>
      <c r="F1318" s="39" t="b">
        <v>0</v>
      </c>
      <c r="G1318" s="39" t="inlineStr">
        <is>
          <t>FINS_PR_1315 &gt; 0</t>
        </is>
      </c>
      <c r="H1318" s="39" t="inlineStr">
        <is>
          <t>“Maximum number of e-wallet accounts per client” (FINS_PR_1315) is greater than “0”</t>
        </is>
      </c>
      <c r="I1318" s="39" t="inlineStr">
        <is>
          <t>Conditional</t>
        </is>
      </c>
      <c r="J1318" s="39" t="inlineStr">
        <is>
          <t>integer</t>
        </is>
      </c>
      <c r="K1318" s="39" t="inlineStr"/>
      <c r="L1318" s="39" t="inlineStr"/>
      <c r="M1318" s="39" t="inlineStr"/>
      <c r="N1318" s="39" t="inlineStr"/>
      <c r="O1318" s="39" t="inlineStr">
        <is>
          <t>0</t>
        </is>
      </c>
      <c r="P1318" s="39" t="inlineStr"/>
      <c r="Q1318" s="39" t="inlineStr"/>
      <c r="R1318" s="39" t="inlineStr"/>
      <c r="S1318" s="39" t="inlineStr"/>
      <c r="T1318" s="39" t="inlineStr"/>
      <c r="U1318" s="39" t="inlineStr"/>
    </row>
    <row r="1319">
      <c r="A1319" s="26" t="inlineStr">
        <is>
          <t>FINS_PR_1325_v1</t>
        </is>
      </c>
      <c r="B1319" s="40" t="inlineStr">
        <is>
          <t>Details on e-wallets: Number clients having multiple E-wallet accounts</t>
        </is>
      </c>
      <c r="C1319" s="40" t="inlineStr">
        <is>
          <t>Number clients having multiple E-wallet accounts</t>
        </is>
      </c>
      <c r="D1319" s="40" t="inlineStr">
        <is>
          <t>Payment Systems and Accounts</t>
        </is>
      </c>
      <c r="E1319" s="40" t="inlineStr">
        <is>
          <t>Prudential</t>
        </is>
      </c>
      <c r="F1319" s="40" t="b">
        <v>0</v>
      </c>
      <c r="G1319" s="40" t="inlineStr">
        <is>
          <t>FINS_PR_1315 &gt; 0</t>
        </is>
      </c>
      <c r="H1319" s="40" t="inlineStr">
        <is>
          <t>“Maximum number of e-wallet accounts per client” (FINS_PR_1315) is greater than “0”</t>
        </is>
      </c>
      <c r="I1319" s="40" t="inlineStr">
        <is>
          <t>Conditional</t>
        </is>
      </c>
      <c r="J1319" s="40" t="inlineStr">
        <is>
          <t>integer</t>
        </is>
      </c>
      <c r="K1319" s="40" t="inlineStr"/>
      <c r="L1319" s="40" t="inlineStr"/>
      <c r="M1319" s="40" t="inlineStr"/>
      <c r="N1319" s="40" t="inlineStr"/>
      <c r="O1319" s="40" t="inlineStr">
        <is>
          <t>0</t>
        </is>
      </c>
      <c r="P1319" s="40" t="inlineStr"/>
      <c r="Q1319" s="40" t="inlineStr"/>
      <c r="R1319" s="40" t="inlineStr"/>
      <c r="S1319" s="40" t="inlineStr"/>
      <c r="T1319" s="40" t="inlineStr"/>
      <c r="U1319" s="40" t="inlineStr"/>
    </row>
    <row r="1320">
      <c r="A1320" s="38" t="inlineStr">
        <is>
          <t>FINS_PR_1326_v1</t>
        </is>
      </c>
      <c r="B1320" s="39" t="inlineStr">
        <is>
          <t>Number of Dormant E-wallet accounts at the end of the reporting period</t>
        </is>
      </c>
      <c r="C1320" s="39" t="inlineStr">
        <is>
          <t>Number of Dormant E-wallet accounts at the end of the reporting period</t>
        </is>
      </c>
      <c r="D1320" s="39" t="inlineStr">
        <is>
          <t>Payment Systems and Accounts</t>
        </is>
      </c>
      <c r="E1320" s="39" t="inlineStr">
        <is>
          <t>Prudential</t>
        </is>
      </c>
      <c r="F1320" s="39" t="b">
        <v>0</v>
      </c>
      <c r="G1320" s="39" t="inlineStr">
        <is>
          <t>FINS_PR_797 = "Yes"</t>
        </is>
      </c>
      <c r="H1320" s="39" t="inlineStr">
        <is>
          <t>“Issuing of electronic money as defined in the Third Schedule” (FINS_PR_797) is “Yes”</t>
        </is>
      </c>
      <c r="I1320" s="39" t="inlineStr">
        <is>
          <t>Conditional</t>
        </is>
      </c>
      <c r="J1320" s="39" t="inlineStr">
        <is>
          <t>integer</t>
        </is>
      </c>
      <c r="K1320" s="39" t="inlineStr"/>
      <c r="L1320" s="39" t="inlineStr"/>
      <c r="M1320" s="39" t="inlineStr"/>
      <c r="N1320" s="39" t="inlineStr"/>
      <c r="O1320" s="39" t="inlineStr">
        <is>
          <t>0</t>
        </is>
      </c>
      <c r="P1320" s="39" t="inlineStr"/>
      <c r="Q1320" s="39" t="inlineStr"/>
      <c r="R1320" s="39" t="inlineStr"/>
      <c r="S1320" s="39" t="inlineStr"/>
      <c r="T1320" s="39" t="inlineStr"/>
      <c r="U1320" s="39" t="inlineStr"/>
    </row>
    <row r="1321">
      <c r="A1321" s="26" t="inlineStr">
        <is>
          <t>FINS_PR_1327_v1</t>
        </is>
      </c>
      <c r="B1321" s="40" t="inlineStr">
        <is>
          <t>Number of clients-Gaming and Betting</t>
        </is>
      </c>
      <c r="C1321" s="40" t="inlineStr">
        <is>
          <t>Number of clients - Gaming and Betting</t>
        </is>
      </c>
      <c r="D1321" s="40" t="inlineStr">
        <is>
          <t>Payment Systems and Accounts</t>
        </is>
      </c>
      <c r="E1321" s="40" t="inlineStr">
        <is>
          <t>Prudential</t>
        </is>
      </c>
      <c r="F1321" s="40" t="b">
        <v>0</v>
      </c>
      <c r="G1321" s="40" t="inlineStr">
        <is>
          <t>FINS_PR_1290 &gt; 0</t>
        </is>
      </c>
      <c r="H1321" s="40" t="inlineStr">
        <is>
          <t>“Active” (FINS_PR_1290) is greater than “0”</t>
        </is>
      </c>
      <c r="I1321" s="40" t="inlineStr">
        <is>
          <t>Conditional</t>
        </is>
      </c>
      <c r="J1321" s="40" t="inlineStr">
        <is>
          <t>array</t>
        </is>
      </c>
      <c r="K1321" s="40" t="inlineStr">
        <is>
          <t>integer</t>
        </is>
      </c>
      <c r="L1321" s="40" t="inlineStr"/>
      <c r="M1321" s="40" t="inlineStr"/>
      <c r="N1321" s="40" t="inlineStr">
        <is>
          <t>10</t>
        </is>
      </c>
      <c r="O1321" s="40" t="inlineStr">
        <is>
          <t>0</t>
        </is>
      </c>
      <c r="P1321" s="40" t="inlineStr"/>
      <c r="Q1321" s="40" t="inlineStr"/>
      <c r="R1321" s="40" t="inlineStr"/>
      <c r="S1321" s="40" t="inlineStr"/>
      <c r="T1321" s="40" t="inlineStr"/>
      <c r="U1321" s="40" t="inlineStr"/>
    </row>
    <row r="1322">
      <c r="A1322" s="38" t="inlineStr">
        <is>
          <t>FINS_PR_1328_v1</t>
        </is>
      </c>
      <c r="B1322" s="39" t="inlineStr">
        <is>
          <t>Number of clients-Financial Services, Insurance and Pension</t>
        </is>
      </c>
      <c r="C1322" s="39" t="inlineStr">
        <is>
          <t>Number of clients - Financial Services, 
Insurance and Pension</t>
        </is>
      </c>
      <c r="D1322" s="39" t="inlineStr">
        <is>
          <t>Payment Systems and Accounts</t>
        </is>
      </c>
      <c r="E1322" s="39" t="inlineStr">
        <is>
          <t>Prudential</t>
        </is>
      </c>
      <c r="F1322" s="39" t="b">
        <v>0</v>
      </c>
      <c r="G1322" s="39" t="inlineStr">
        <is>
          <t>FINS_PR_1290 &gt; 0</t>
        </is>
      </c>
      <c r="H1322" s="39" t="inlineStr">
        <is>
          <t>“Active” (FINS_PR_1290) is greater than “0”</t>
        </is>
      </c>
      <c r="I1322" s="39" t="inlineStr">
        <is>
          <t>Conditional</t>
        </is>
      </c>
      <c r="J1322" s="39" t="inlineStr">
        <is>
          <t>array</t>
        </is>
      </c>
      <c r="K1322" s="39" t="inlineStr">
        <is>
          <t>integer</t>
        </is>
      </c>
      <c r="L1322" s="39" t="inlineStr"/>
      <c r="M1322" s="39" t="inlineStr"/>
      <c r="N1322" s="39" t="inlineStr">
        <is>
          <t>20</t>
        </is>
      </c>
      <c r="O1322" s="39" t="inlineStr">
        <is>
          <t>0</t>
        </is>
      </c>
      <c r="P1322" s="39" t="inlineStr"/>
      <c r="Q1322" s="39" t="inlineStr"/>
      <c r="R1322" s="39" t="inlineStr"/>
      <c r="S1322" s="39" t="inlineStr"/>
      <c r="T1322" s="39" t="inlineStr"/>
      <c r="U1322" s="39" t="inlineStr"/>
    </row>
    <row r="1323">
      <c r="A1323" s="26" t="inlineStr">
        <is>
          <t>FINS_PR_1329_v1</t>
        </is>
      </c>
      <c r="B1323" s="40" t="inlineStr">
        <is>
          <t>Number of clients-Legal and Accounting</t>
        </is>
      </c>
      <c r="C1323" s="40" t="inlineStr">
        <is>
          <t>Number of clients - Legal and Accounting</t>
        </is>
      </c>
      <c r="D1323" s="40" t="inlineStr">
        <is>
          <t>Payment Systems and Accounts</t>
        </is>
      </c>
      <c r="E1323" s="40" t="inlineStr">
        <is>
          <t>Prudential</t>
        </is>
      </c>
      <c r="F1323" s="40" t="b">
        <v>0</v>
      </c>
      <c r="G1323" s="40" t="inlineStr">
        <is>
          <t>FINS_PR_1290 &gt; 0</t>
        </is>
      </c>
      <c r="H1323" s="40" t="inlineStr">
        <is>
          <t>“Active” (FINS_PR_1290) is greater than “0”</t>
        </is>
      </c>
      <c r="I1323" s="40" t="inlineStr">
        <is>
          <t>Conditional</t>
        </is>
      </c>
      <c r="J1323" s="40" t="inlineStr">
        <is>
          <t>array</t>
        </is>
      </c>
      <c r="K1323" s="40" t="inlineStr">
        <is>
          <t>integer</t>
        </is>
      </c>
      <c r="L1323" s="40" t="inlineStr"/>
      <c r="M1323" s="40" t="inlineStr"/>
      <c r="N1323" s="40" t="inlineStr">
        <is>
          <t>30</t>
        </is>
      </c>
      <c r="O1323" s="40" t="inlineStr">
        <is>
          <t>0</t>
        </is>
      </c>
      <c r="P1323" s="40" t="inlineStr"/>
      <c r="Q1323" s="40" t="inlineStr"/>
      <c r="R1323" s="40" t="inlineStr"/>
      <c r="S1323" s="40" t="inlineStr"/>
      <c r="T1323" s="40" t="inlineStr"/>
      <c r="U1323" s="40" t="inlineStr"/>
    </row>
    <row r="1324">
      <c r="A1324" s="38" t="inlineStr">
        <is>
          <t>FINS_PR_1330_v1</t>
        </is>
      </c>
      <c r="B1324" s="39" t="inlineStr">
        <is>
          <t>Number of clients-Business and Management</t>
        </is>
      </c>
      <c r="C1324" s="39" t="inlineStr">
        <is>
          <t>Number of clients - Business and Management</t>
        </is>
      </c>
      <c r="D1324" s="39" t="inlineStr">
        <is>
          <t>Payment Systems and Accounts</t>
        </is>
      </c>
      <c r="E1324" s="39" t="inlineStr">
        <is>
          <t>Prudential</t>
        </is>
      </c>
      <c r="F1324" s="39" t="b">
        <v>0</v>
      </c>
      <c r="G1324" s="39" t="inlineStr">
        <is>
          <t>FINS_PR_1290 &gt; 0</t>
        </is>
      </c>
      <c r="H1324" s="39" t="inlineStr">
        <is>
          <t>“Active” (FINS_PR_1290) is greater than “0”</t>
        </is>
      </c>
      <c r="I1324" s="39" t="inlineStr">
        <is>
          <t>Conditional</t>
        </is>
      </c>
      <c r="J1324" s="39" t="inlineStr">
        <is>
          <t>array</t>
        </is>
      </c>
      <c r="K1324" s="39" t="inlineStr">
        <is>
          <t>integer</t>
        </is>
      </c>
      <c r="L1324" s="39" t="inlineStr"/>
      <c r="M1324" s="39" t="inlineStr"/>
      <c r="N1324" s="39" t="inlineStr">
        <is>
          <t>40</t>
        </is>
      </c>
      <c r="O1324" s="39" t="inlineStr">
        <is>
          <t>0</t>
        </is>
      </c>
      <c r="P1324" s="39" t="inlineStr"/>
      <c r="Q1324" s="39" t="inlineStr"/>
      <c r="R1324" s="39" t="inlineStr"/>
      <c r="S1324" s="39" t="inlineStr"/>
      <c r="T1324" s="39" t="inlineStr"/>
      <c r="U1324" s="39" t="inlineStr"/>
    </row>
    <row r="1325">
      <c r="A1325" s="26" t="inlineStr">
        <is>
          <t>FINS_PR_1331_v1</t>
        </is>
      </c>
      <c r="B1325" s="40" t="inlineStr">
        <is>
          <t>Number of clients-Advertising and Marketing Research</t>
        </is>
      </c>
      <c r="C1325" s="40" t="inlineStr">
        <is>
          <t>Number of clients - Advertising and Market Research</t>
        </is>
      </c>
      <c r="D1325" s="40" t="inlineStr">
        <is>
          <t>Payment Systems and Accounts</t>
        </is>
      </c>
      <c r="E1325" s="40" t="inlineStr">
        <is>
          <t>Prudential</t>
        </is>
      </c>
      <c r="F1325" s="40" t="b">
        <v>0</v>
      </c>
      <c r="G1325" s="40" t="inlineStr">
        <is>
          <t>FINS_PR_1290 &gt; 0</t>
        </is>
      </c>
      <c r="H1325" s="40" t="inlineStr">
        <is>
          <t>“Active” (FINS_PR_1290) is greater than “0”</t>
        </is>
      </c>
      <c r="I1325" s="40" t="inlineStr">
        <is>
          <t>Conditional</t>
        </is>
      </c>
      <c r="J1325" s="40" t="inlineStr">
        <is>
          <t>array</t>
        </is>
      </c>
      <c r="K1325" s="40" t="inlineStr">
        <is>
          <t>integer</t>
        </is>
      </c>
      <c r="L1325" s="40" t="inlineStr"/>
      <c r="M1325" s="40" t="inlineStr"/>
      <c r="N1325" s="40" t="inlineStr">
        <is>
          <t>50</t>
        </is>
      </c>
      <c r="O1325" s="40" t="inlineStr">
        <is>
          <t>0</t>
        </is>
      </c>
      <c r="P1325" s="40" t="inlineStr"/>
      <c r="Q1325" s="40" t="inlineStr"/>
      <c r="R1325" s="40" t="inlineStr"/>
      <c r="S1325" s="40" t="inlineStr"/>
      <c r="T1325" s="40" t="inlineStr"/>
      <c r="U1325" s="40" t="inlineStr"/>
    </row>
    <row r="1326">
      <c r="A1326" s="38" t="inlineStr">
        <is>
          <t>FINS_PR_1332_v1</t>
        </is>
      </c>
      <c r="B1326" s="39" t="inlineStr">
        <is>
          <t>Number of clients-Computer programming, Consulting and information services</t>
        </is>
      </c>
      <c r="C1326" s="39" t="inlineStr">
        <is>
          <t>Number of clients - Computer programming, consultancy, and Information services</t>
        </is>
      </c>
      <c r="D1326" s="39" t="inlineStr">
        <is>
          <t>Payment Systems and Accounts</t>
        </is>
      </c>
      <c r="E1326" s="39" t="inlineStr">
        <is>
          <t>Prudential</t>
        </is>
      </c>
      <c r="F1326" s="39" t="b">
        <v>0</v>
      </c>
      <c r="G1326" s="39" t="inlineStr">
        <is>
          <t>FINS_PR_1290 &gt; 0</t>
        </is>
      </c>
      <c r="H1326" s="39" t="inlineStr">
        <is>
          <t>“Active” (FINS_PR_1290) is greater than “0”</t>
        </is>
      </c>
      <c r="I1326" s="39" t="inlineStr">
        <is>
          <t>Conditional</t>
        </is>
      </c>
      <c r="J1326" s="39" t="inlineStr">
        <is>
          <t>array</t>
        </is>
      </c>
      <c r="K1326" s="39" t="inlineStr">
        <is>
          <t>integer</t>
        </is>
      </c>
      <c r="L1326" s="39" t="inlineStr"/>
      <c r="M1326" s="39" t="inlineStr"/>
      <c r="N1326" s="39" t="inlineStr">
        <is>
          <t>60</t>
        </is>
      </c>
      <c r="O1326" s="39" t="inlineStr">
        <is>
          <t>0</t>
        </is>
      </c>
      <c r="P1326" s="39" t="inlineStr"/>
      <c r="Q1326" s="39" t="inlineStr"/>
      <c r="R1326" s="39" t="inlineStr"/>
      <c r="S1326" s="39" t="inlineStr"/>
      <c r="T1326" s="39" t="inlineStr"/>
      <c r="U1326" s="39" t="inlineStr"/>
    </row>
    <row r="1327">
      <c r="A1327" s="26" t="inlineStr">
        <is>
          <t>FINS_PR_1333_v1</t>
        </is>
      </c>
      <c r="B1327" s="40" t="inlineStr">
        <is>
          <t>Number of clients-Wholesale and Retail Trade</t>
        </is>
      </c>
      <c r="C1327" s="40" t="inlineStr">
        <is>
          <t>Number of clients - Wholesale and
 Retail Trade</t>
        </is>
      </c>
      <c r="D1327" s="40" t="inlineStr">
        <is>
          <t>Payment Systems and Accounts</t>
        </is>
      </c>
      <c r="E1327" s="40" t="inlineStr">
        <is>
          <t>Prudential</t>
        </is>
      </c>
      <c r="F1327" s="40" t="b">
        <v>0</v>
      </c>
      <c r="G1327" s="40" t="inlineStr">
        <is>
          <t>FINS_PR_1290 &gt; 0</t>
        </is>
      </c>
      <c r="H1327" s="40" t="inlineStr">
        <is>
          <t>“Active” (FINS_PR_1290) is greater than “0”</t>
        </is>
      </c>
      <c r="I1327" s="40" t="inlineStr">
        <is>
          <t>Conditional</t>
        </is>
      </c>
      <c r="J1327" s="40" t="inlineStr">
        <is>
          <t>array</t>
        </is>
      </c>
      <c r="K1327" s="40" t="inlineStr">
        <is>
          <t>integer</t>
        </is>
      </c>
      <c r="L1327" s="40" t="inlineStr"/>
      <c r="M1327" s="40" t="inlineStr"/>
      <c r="N1327" s="40" t="inlineStr">
        <is>
          <t>70</t>
        </is>
      </c>
      <c r="O1327" s="40" t="inlineStr">
        <is>
          <t>0</t>
        </is>
      </c>
      <c r="P1327" s="40" t="inlineStr"/>
      <c r="Q1327" s="40" t="inlineStr"/>
      <c r="R1327" s="40" t="inlineStr"/>
      <c r="S1327" s="40" t="inlineStr"/>
      <c r="T1327" s="40" t="inlineStr"/>
      <c r="U1327" s="40" t="inlineStr"/>
    </row>
    <row r="1328">
      <c r="A1328" s="38" t="inlineStr">
        <is>
          <t>FINS_PR_1334_v1</t>
        </is>
      </c>
      <c r="B1328" s="39" t="inlineStr">
        <is>
          <t>Name of  other economic activities</t>
        </is>
      </c>
      <c r="C1328" s="39" t="inlineStr">
        <is>
          <t>Name  other economic activities that are not listed above and needs to be reported, please add one by one</t>
        </is>
      </c>
      <c r="D1328" s="39" t="inlineStr">
        <is>
          <t>Payment Systems and Accounts</t>
        </is>
      </c>
      <c r="E1328" s="39" t="inlineStr">
        <is>
          <t>Prudential</t>
        </is>
      </c>
      <c r="F1328" s="39" t="b">
        <v>0</v>
      </c>
      <c r="G1328" s="39" t="inlineStr">
        <is>
          <t>FINS_PR_1290 &gt; 0</t>
        </is>
      </c>
      <c r="H1328" s="39" t="inlineStr">
        <is>
          <t>“Active” (FINS_PR_1290) is greater than “0”</t>
        </is>
      </c>
      <c r="I1328" s="39" t="inlineStr">
        <is>
          <t>Conditional</t>
        </is>
      </c>
      <c r="J1328" s="39" t="inlineStr">
        <is>
          <t>array</t>
        </is>
      </c>
      <c r="K1328" s="39" t="inlineStr">
        <is>
          <t>string</t>
        </is>
      </c>
      <c r="L1328" s="39" t="inlineStr"/>
      <c r="M1328" s="39" t="inlineStr"/>
      <c r="N1328" s="39" t="inlineStr">
        <is>
          <t>Activities related to tecnology not related  to consultancy</t>
        </is>
      </c>
      <c r="O1328" s="39" t="inlineStr"/>
      <c r="P1328" s="39" t="inlineStr"/>
      <c r="Q1328" s="39" t="inlineStr"/>
      <c r="R1328" s="39" t="inlineStr">
        <is>
          <t>3</t>
        </is>
      </c>
      <c r="S1328" s="39" t="inlineStr"/>
      <c r="T1328" s="39" t="inlineStr"/>
      <c r="U1328" s="39" t="inlineStr"/>
    </row>
    <row r="1329">
      <c r="A1329" s="26" t="inlineStr">
        <is>
          <t>FINS_PR_1335_v1</t>
        </is>
      </c>
      <c r="B1329" s="40" t="inlineStr">
        <is>
          <t>Number of clients that belong to other activities</t>
        </is>
      </c>
      <c r="C1329" s="40" t="inlineStr">
        <is>
          <t>Please add the number of clients that are under other activities</t>
        </is>
      </c>
      <c r="D1329" s="40" t="inlineStr">
        <is>
          <t>Payment Systems and Accounts</t>
        </is>
      </c>
      <c r="E1329" s="40" t="inlineStr">
        <is>
          <t>Prudential</t>
        </is>
      </c>
      <c r="F1329" s="40" t="b">
        <v>0</v>
      </c>
      <c r="G1329" s="40" t="inlineStr">
        <is>
          <t>FINS_PR_1290 &gt; 0</t>
        </is>
      </c>
      <c r="H1329" s="40" t="inlineStr">
        <is>
          <t>“Active” (FINS_PR_1290) is greater than “0”</t>
        </is>
      </c>
      <c r="I1329" s="40" t="inlineStr">
        <is>
          <t>Conditional</t>
        </is>
      </c>
      <c r="J1329" s="40" t="inlineStr">
        <is>
          <t>array</t>
        </is>
      </c>
      <c r="K1329" s="40" t="inlineStr">
        <is>
          <t>integer</t>
        </is>
      </c>
      <c r="L1329" s="40" t="inlineStr"/>
      <c r="M1329" s="40" t="inlineStr"/>
      <c r="N1329" s="40" t="inlineStr">
        <is>
          <t>25</t>
        </is>
      </c>
      <c r="O1329" s="40" t="inlineStr"/>
      <c r="P1329" s="40" t="inlineStr"/>
      <c r="Q1329" s="40" t="inlineStr"/>
      <c r="R1329" s="40" t="inlineStr">
        <is>
          <t>3</t>
        </is>
      </c>
      <c r="S1329" s="40" t="inlineStr"/>
      <c r="T1329" s="40" t="inlineStr"/>
      <c r="U1329" s="40" t="inlineStr"/>
    </row>
    <row r="1330">
      <c r="A1330" s="38" t="inlineStr">
        <is>
          <t>FINS_PR_1337_v1</t>
        </is>
      </c>
      <c r="B1330" s="39" t="inlineStr">
        <is>
          <t>Select the client's Jurisdiction</t>
        </is>
      </c>
      <c r="C1330" s="39" t="inlineStr">
        <is>
          <t>List of countries, the clients jurisdiction where are placed Business-to-Business or Business-to-consumer</t>
        </is>
      </c>
      <c r="D1330" s="39" t="inlineStr">
        <is>
          <t>Clients</t>
        </is>
      </c>
      <c r="E1330" s="39" t="inlineStr">
        <is>
          <t>Prudential</t>
        </is>
      </c>
      <c r="F1330" s="39" t="b">
        <v>0</v>
      </c>
      <c r="G1330" s="39" t="inlineStr">
        <is>
          <t>OR(FINS_PR_1290 &gt; 0, FINS_PR_1291 &gt; 0)</t>
        </is>
      </c>
      <c r="H1330" s="39" t="inlineStr">
        <is>
          <t>At least one of these conditions must be met: “Active” (FINS_PR_1290) is greater than “0”; or “Active” (FINS_PR_1291) is greater than “0”</t>
        </is>
      </c>
      <c r="I1330" s="39" t="inlineStr">
        <is>
          <t>Conditional</t>
        </is>
      </c>
      <c r="J1330" s="39" t="inlineStr">
        <is>
          <t>array</t>
        </is>
      </c>
      <c r="K1330" s="39" t="inlineStr">
        <is>
          <t>string</t>
        </is>
      </c>
      <c r="L1330" s="39" t="inlineStr">
        <is>
          <t>enum-list</t>
        </is>
      </c>
      <c r="M133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330" s="39" t="inlineStr"/>
      <c r="O1330" s="39" t="inlineStr"/>
      <c r="P1330" s="39" t="inlineStr"/>
      <c r="Q1330" s="39" t="inlineStr"/>
      <c r="R1330" s="39" t="inlineStr"/>
      <c r="S1330" s="39" t="inlineStr"/>
      <c r="T1330" s="39" t="inlineStr"/>
      <c r="U1330" s="39" t="inlineStr"/>
    </row>
    <row r="1331">
      <c r="A1331" s="26" t="inlineStr">
        <is>
          <t>FINS_PR_1338_v1</t>
        </is>
      </c>
      <c r="B1331" s="40" t="inlineStr">
        <is>
          <t>Business-to-Business: Total Number of Clients</t>
        </is>
      </c>
      <c r="C1331" s="40" t="inlineStr">
        <is>
          <t>Kindly Insert : Business-to-Business: Total Number of Clients</t>
        </is>
      </c>
      <c r="D1331" s="40" t="inlineStr">
        <is>
          <t>Clients</t>
        </is>
      </c>
      <c r="E1331" s="40" t="inlineStr">
        <is>
          <t>Prudential</t>
        </is>
      </c>
      <c r="F1331" s="40" t="b">
        <v>0</v>
      </c>
      <c r="G1331" s="40" t="inlineStr">
        <is>
          <t>OR(FINS_PR_1290 &gt; 0, FINS_PR_1291 &gt; 0)</t>
        </is>
      </c>
      <c r="H1331" s="40" t="inlineStr">
        <is>
          <t>At least one of these conditions must be met: “Active” (FINS_PR_1290) is greater than “0”; or “Active” (FINS_PR_1291) is greater than “0”</t>
        </is>
      </c>
      <c r="I1331" s="40" t="inlineStr">
        <is>
          <t>Conditional</t>
        </is>
      </c>
      <c r="J1331" s="40" t="inlineStr">
        <is>
          <t>array</t>
        </is>
      </c>
      <c r="K1331" s="40" t="inlineStr">
        <is>
          <t>integer</t>
        </is>
      </c>
      <c r="L1331" s="40" t="inlineStr"/>
      <c r="M1331" s="40" t="inlineStr"/>
      <c r="N1331" s="40" t="inlineStr">
        <is>
          <t>90</t>
        </is>
      </c>
      <c r="O1331" s="40" t="inlineStr">
        <is>
          <t>0</t>
        </is>
      </c>
      <c r="P1331" s="40" t="inlineStr"/>
      <c r="Q1331" s="40" t="inlineStr"/>
      <c r="R1331" s="40" t="inlineStr"/>
      <c r="S1331" s="40" t="inlineStr"/>
      <c r="T1331" s="40" t="inlineStr"/>
      <c r="U1331" s="40" t="inlineStr"/>
    </row>
    <row r="1332">
      <c r="A1332" s="38" t="inlineStr">
        <is>
          <t>FINS_PR_1339_v1</t>
        </is>
      </c>
      <c r="B1332" s="39" t="inlineStr">
        <is>
          <t>Business-to-Consumer: Total Number Clients</t>
        </is>
      </c>
      <c r="C1332" s="39" t="inlineStr">
        <is>
          <t>Kindly Insert: Business-to-Consumer: Total Number Clients</t>
        </is>
      </c>
      <c r="D1332" s="39" t="inlineStr">
        <is>
          <t>Clients</t>
        </is>
      </c>
      <c r="E1332" s="39" t="inlineStr">
        <is>
          <t>Prudential</t>
        </is>
      </c>
      <c r="F1332" s="39" t="b">
        <v>0</v>
      </c>
      <c r="G1332" s="39" t="inlineStr">
        <is>
          <t>OR(FINS_PR_1290 &gt; 0, FINS_PR_1291 &gt; 0)</t>
        </is>
      </c>
      <c r="H1332" s="39" t="inlineStr">
        <is>
          <t>At least one of these conditions must be met: “Active” (FINS_PR_1290) is greater than “0”; or “Active” (FINS_PR_1291) is greater than “0”</t>
        </is>
      </c>
      <c r="I1332" s="39" t="inlineStr">
        <is>
          <t>Conditional</t>
        </is>
      </c>
      <c r="J1332" s="39" t="inlineStr">
        <is>
          <t>array</t>
        </is>
      </c>
      <c r="K1332" s="39" t="inlineStr">
        <is>
          <t>integer</t>
        </is>
      </c>
      <c r="L1332" s="39" t="inlineStr"/>
      <c r="M1332" s="39" t="inlineStr"/>
      <c r="N1332" s="39" t="inlineStr">
        <is>
          <t>55</t>
        </is>
      </c>
      <c r="O1332" s="39" t="inlineStr">
        <is>
          <t>0</t>
        </is>
      </c>
      <c r="P1332" s="39" t="inlineStr"/>
      <c r="Q1332" s="39" t="inlineStr"/>
      <c r="R1332" s="39" t="inlineStr"/>
      <c r="S1332" s="39" t="inlineStr"/>
      <c r="T1332" s="39" t="inlineStr"/>
      <c r="U1332" s="39" t="inlineStr"/>
    </row>
    <row r="1333">
      <c r="A1333" s="26" t="inlineStr">
        <is>
          <t>FINS_PR_1341_v1</t>
        </is>
      </c>
      <c r="B1333" s="40" t="inlineStr">
        <is>
          <t>Number of distinct risk ranks</t>
        </is>
      </c>
      <c r="C1333" s="40" t="inlineStr">
        <is>
          <t>Kindly insert the number of distinct risk ranks
For instance, should the institution's policy is that to rank between Low, Medium, High, then the number of distinct risk rank becomes 3.</t>
        </is>
      </c>
      <c r="D1333" s="40" t="inlineStr">
        <is>
          <t>Customer Risk Assessment</t>
        </is>
      </c>
      <c r="E1333" s="40" t="inlineStr">
        <is>
          <t>Prudential</t>
        </is>
      </c>
      <c r="F1333" s="40" t="b">
        <v>0</v>
      </c>
      <c r="G1333" s="40" t="inlineStr">
        <is>
          <t>FINS_GI_11 &lt;&gt; "Yes"</t>
        </is>
      </c>
      <c r="H1333" s="40" t="inlineStr">
        <is>
          <t>“Pure Account Information Service Provider” (FINS_GI_11) is not “Yes”</t>
        </is>
      </c>
      <c r="I1333" s="40" t="inlineStr">
        <is>
          <t>Conditional</t>
        </is>
      </c>
      <c r="J1333" s="40" t="inlineStr">
        <is>
          <t>integer</t>
        </is>
      </c>
      <c r="K1333" s="40" t="inlineStr"/>
      <c r="L1333" s="40" t="inlineStr"/>
      <c r="M1333" s="40" t="inlineStr"/>
      <c r="N1333" s="40" t="inlineStr">
        <is>
          <t>3</t>
        </is>
      </c>
      <c r="O1333" s="40" t="inlineStr">
        <is>
          <t>0</t>
        </is>
      </c>
      <c r="P1333" s="40" t="inlineStr"/>
      <c r="Q1333" s="40" t="inlineStr"/>
      <c r="R1333" s="40" t="inlineStr"/>
      <c r="S1333" s="40" t="inlineStr"/>
      <c r="T1333" s="40" t="inlineStr"/>
      <c r="U1333" s="40" t="inlineStr"/>
    </row>
    <row r="1334">
      <c r="A1334" s="38" t="inlineStr">
        <is>
          <t>FINS_PR_1342_v1</t>
        </is>
      </c>
      <c r="B1334" s="39" t="inlineStr">
        <is>
          <t>What is the highest acceptable risk rank?</t>
        </is>
      </c>
      <c r="C1334" s="39" t="inlineStr">
        <is>
          <t>Kindly insert the highest acceptable risk rank
For instance, 'High Risk'</t>
        </is>
      </c>
      <c r="D1334" s="39" t="inlineStr">
        <is>
          <t>Customer Risk Assessment</t>
        </is>
      </c>
      <c r="E1334" s="39" t="inlineStr">
        <is>
          <t>Prudential</t>
        </is>
      </c>
      <c r="F1334" s="39" t="b">
        <v>0</v>
      </c>
      <c r="G1334" s="39" t="inlineStr">
        <is>
          <t>FINS_GI_11 &lt;&gt; "Yes"</t>
        </is>
      </c>
      <c r="H1334" s="39" t="inlineStr">
        <is>
          <t>“Pure Account Information Service Provider” (FINS_GI_11) is not “Yes”</t>
        </is>
      </c>
      <c r="I1334" s="39" t="inlineStr">
        <is>
          <t>Conditional</t>
        </is>
      </c>
      <c r="J1334" s="39" t="inlineStr">
        <is>
          <t>string</t>
        </is>
      </c>
      <c r="K1334" s="39" t="inlineStr"/>
      <c r="L1334" s="39" t="inlineStr"/>
      <c r="M1334" s="39" t="inlineStr"/>
      <c r="N1334" s="39" t="inlineStr">
        <is>
          <t>Very High Risk</t>
        </is>
      </c>
      <c r="O1334" s="39" t="inlineStr"/>
      <c r="P1334" s="39" t="inlineStr"/>
      <c r="Q1334" s="39" t="inlineStr"/>
      <c r="R1334" s="39" t="inlineStr"/>
      <c r="S1334" s="39" t="inlineStr">
        <is>
          <t>0</t>
        </is>
      </c>
      <c r="T1334" s="39" t="inlineStr"/>
      <c r="U1334" s="39" t="inlineStr"/>
    </row>
    <row r="1335">
      <c r="A1335" s="26" t="inlineStr">
        <is>
          <t>FINS_PR_1343_v1</t>
        </is>
      </c>
      <c r="B1335" s="40" t="inlineStr">
        <is>
          <t>Number of clients assigned the highest acceptable risk rank: Business-to-Business</t>
        </is>
      </c>
      <c r="C1335" s="40" t="inlineStr">
        <is>
          <t>Number of clients assigned the highest acceptable risk rank: Business-to-Business</t>
        </is>
      </c>
      <c r="D1335" s="40" t="inlineStr">
        <is>
          <t>Customer Risk Assessment</t>
        </is>
      </c>
      <c r="E1335" s="40" t="inlineStr">
        <is>
          <t>Prudential</t>
        </is>
      </c>
      <c r="F1335" s="40" t="b">
        <v>0</v>
      </c>
      <c r="G1335" s="40" t="inlineStr">
        <is>
          <t>FINS_GI_11 &lt;&gt; "Yes"</t>
        </is>
      </c>
      <c r="H1335" s="40" t="inlineStr">
        <is>
          <t>“Pure Account Information Service Provider” (FINS_GI_11) is not “Yes”</t>
        </is>
      </c>
      <c r="I1335" s="40" t="inlineStr">
        <is>
          <t>Conditional</t>
        </is>
      </c>
      <c r="J1335" s="40" t="inlineStr">
        <is>
          <t>integer</t>
        </is>
      </c>
      <c r="K1335" s="40" t="inlineStr"/>
      <c r="L1335" s="40" t="inlineStr"/>
      <c r="M1335" s="40" t="inlineStr"/>
      <c r="N1335" s="40" t="inlineStr">
        <is>
          <t>2</t>
        </is>
      </c>
      <c r="O1335" s="40" t="inlineStr">
        <is>
          <t>0</t>
        </is>
      </c>
      <c r="P1335" s="40" t="inlineStr"/>
      <c r="Q1335" s="40" t="inlineStr"/>
      <c r="R1335" s="40" t="inlineStr"/>
      <c r="S1335" s="40" t="inlineStr"/>
      <c r="T1335" s="40" t="inlineStr"/>
      <c r="U1335" s="40" t="inlineStr"/>
    </row>
    <row r="1336">
      <c r="A1336" s="38" t="inlineStr">
        <is>
          <t>FINS_PR_1344_v1</t>
        </is>
      </c>
      <c r="B1336" s="39" t="inlineStr">
        <is>
          <t>Number of clients assigned the highest acceptable risk rank: Business-to-Consumer</t>
        </is>
      </c>
      <c r="C1336" s="39" t="inlineStr">
        <is>
          <t>Number of clients assigned the highest acceptable risk rank: Business-to-Consumer</t>
        </is>
      </c>
      <c r="D1336" s="39" t="inlineStr">
        <is>
          <t>Customer Risk Assessment</t>
        </is>
      </c>
      <c r="E1336" s="39" t="inlineStr">
        <is>
          <t>Prudential</t>
        </is>
      </c>
      <c r="F1336" s="39" t="b">
        <v>0</v>
      </c>
      <c r="G1336" s="39" t="inlineStr">
        <is>
          <t>FINS_GI_11 &lt;&gt; "Yes"</t>
        </is>
      </c>
      <c r="H1336" s="39" t="inlineStr">
        <is>
          <t>“Pure Account Information Service Provider” (FINS_GI_11) is not “Yes”</t>
        </is>
      </c>
      <c r="I1336" s="39" t="inlineStr">
        <is>
          <t>Conditional</t>
        </is>
      </c>
      <c r="J1336" s="39" t="inlineStr">
        <is>
          <t>integer</t>
        </is>
      </c>
      <c r="K1336" s="39" t="inlineStr"/>
      <c r="L1336" s="39" t="inlineStr"/>
      <c r="M1336" s="39" t="inlineStr"/>
      <c r="N1336" s="39" t="inlineStr">
        <is>
          <t>1</t>
        </is>
      </c>
      <c r="O1336" s="39" t="inlineStr">
        <is>
          <t>0</t>
        </is>
      </c>
      <c r="P1336" s="39" t="inlineStr"/>
      <c r="Q1336" s="39" t="inlineStr"/>
      <c r="R1336" s="39" t="inlineStr"/>
      <c r="S1336" s="39" t="inlineStr"/>
      <c r="T1336" s="39" t="inlineStr"/>
      <c r="U1336" s="39" t="inlineStr"/>
    </row>
    <row r="1337">
      <c r="A1337" s="26" t="inlineStr">
        <is>
          <t>FINS_PR_1345_v1</t>
        </is>
      </c>
      <c r="B1337" s="40" t="inlineStr">
        <is>
          <t>Number of clients on-boarded during the reporting period - Business-to-Business: Malta</t>
        </is>
      </c>
      <c r="C1337" s="40" t="inlineStr">
        <is>
          <t>Kindly insert the Number of clients on-boarded during the reporting period - Number of clients on-boarded during the reporting period - Business-to-Business: Malta</t>
        </is>
      </c>
      <c r="D1337" s="40" t="inlineStr">
        <is>
          <t>Clients</t>
        </is>
      </c>
      <c r="E1337" s="40" t="inlineStr">
        <is>
          <t>Prudential</t>
        </is>
      </c>
      <c r="F1337" s="40" t="b">
        <v>0</v>
      </c>
      <c r="G1337" s="40" t="inlineStr">
        <is>
          <t>FINS_GI_11 &lt;&gt; "Yes"</t>
        </is>
      </c>
      <c r="H1337" s="40" t="inlineStr">
        <is>
          <t>“Pure Account Information Service Provider” (FINS_GI_11) is not “Yes”</t>
        </is>
      </c>
      <c r="I1337" s="40" t="inlineStr">
        <is>
          <t>Conditional</t>
        </is>
      </c>
      <c r="J1337" s="40" t="inlineStr">
        <is>
          <t>array</t>
        </is>
      </c>
      <c r="K1337" s="40" t="inlineStr">
        <is>
          <t>integer</t>
        </is>
      </c>
      <c r="L1337" s="40" t="inlineStr"/>
      <c r="M1337" s="40" t="inlineStr"/>
      <c r="N1337" s="40" t="inlineStr">
        <is>
          <t>20</t>
        </is>
      </c>
      <c r="O1337" s="40" t="inlineStr">
        <is>
          <t>0</t>
        </is>
      </c>
      <c r="P1337" s="40" t="inlineStr"/>
      <c r="Q1337" s="40" t="inlineStr"/>
      <c r="R1337" s="40" t="inlineStr">
        <is>
          <t>1</t>
        </is>
      </c>
      <c r="S1337" s="40" t="inlineStr"/>
      <c r="T1337" s="40" t="inlineStr"/>
      <c r="U1337" s="40" t="inlineStr"/>
    </row>
    <row r="1338">
      <c r="A1338" s="38" t="inlineStr">
        <is>
          <t>FINS_PR_1346_v1</t>
        </is>
      </c>
      <c r="B1338" s="39" t="inlineStr">
        <is>
          <t>Number of clients on-boarded during the reporting period - Business-to-Consumer : EU/EEA</t>
        </is>
      </c>
      <c r="C1338" s="39" t="inlineStr">
        <is>
          <t>Kindly insert the Number of clients on-boarded during the reporting period - Number of clients on-boarded during the reporting period - Business-to-Consumer : EU/EEA</t>
        </is>
      </c>
      <c r="D1338" s="39" t="inlineStr">
        <is>
          <t>Clients</t>
        </is>
      </c>
      <c r="E1338" s="39" t="inlineStr">
        <is>
          <t>Prudential</t>
        </is>
      </c>
      <c r="F1338" s="39" t="b">
        <v>0</v>
      </c>
      <c r="G1338" s="39" t="inlineStr">
        <is>
          <t>FINS_GI_11 &lt;&gt; "Yes"</t>
        </is>
      </c>
      <c r="H1338" s="39" t="inlineStr">
        <is>
          <t>“Pure Account Information Service Provider” (FINS_GI_11) is not “Yes”</t>
        </is>
      </c>
      <c r="I1338" s="39" t="inlineStr">
        <is>
          <t>Conditional</t>
        </is>
      </c>
      <c r="J1338" s="39" t="inlineStr">
        <is>
          <t>array</t>
        </is>
      </c>
      <c r="K1338" s="39" t="inlineStr">
        <is>
          <t>integer</t>
        </is>
      </c>
      <c r="L1338" s="39" t="inlineStr"/>
      <c r="M1338" s="39" t="inlineStr"/>
      <c r="N1338" s="39" t="inlineStr">
        <is>
          <t>30</t>
        </is>
      </c>
      <c r="O1338" s="39" t="inlineStr">
        <is>
          <t>0</t>
        </is>
      </c>
      <c r="P1338" s="39" t="inlineStr"/>
      <c r="Q1338" s="39" t="inlineStr"/>
      <c r="R1338" s="39" t="inlineStr">
        <is>
          <t>1</t>
        </is>
      </c>
      <c r="S1338" s="39" t="inlineStr"/>
      <c r="T1338" s="39" t="inlineStr"/>
      <c r="U1338" s="39" t="inlineStr"/>
    </row>
    <row r="1339">
      <c r="A1339" s="26" t="inlineStr">
        <is>
          <t>FINS_PR_1347_v1</t>
        </is>
      </c>
      <c r="B1339" s="40" t="inlineStr">
        <is>
          <t>Number of clients on-boarded during the reporting period - Business-to-Business: Row</t>
        </is>
      </c>
      <c r="C1339" s="40" t="inlineStr">
        <is>
          <t>Kindly insert the Number of clients on-boarded during the reporting period - Number of clients on-boarded during the reporting period - Business-to-Business: RoW</t>
        </is>
      </c>
      <c r="D1339" s="40" t="inlineStr">
        <is>
          <t>Clients</t>
        </is>
      </c>
      <c r="E1339" s="40" t="inlineStr">
        <is>
          <t>Prudential</t>
        </is>
      </c>
      <c r="F1339" s="40" t="b">
        <v>0</v>
      </c>
      <c r="G1339" s="40" t="inlineStr">
        <is>
          <t>FINS_GI_11 &lt;&gt; "Yes"</t>
        </is>
      </c>
      <c r="H1339" s="40" t="inlineStr">
        <is>
          <t>“Pure Account Information Service Provider” (FINS_GI_11) is not “Yes”</t>
        </is>
      </c>
      <c r="I1339" s="40" t="inlineStr">
        <is>
          <t>Conditional</t>
        </is>
      </c>
      <c r="J1339" s="40" t="inlineStr">
        <is>
          <t>array</t>
        </is>
      </c>
      <c r="K1339" s="40" t="inlineStr">
        <is>
          <t>integer</t>
        </is>
      </c>
      <c r="L1339" s="40" t="inlineStr"/>
      <c r="M1339" s="40" t="inlineStr"/>
      <c r="N1339" s="40" t="inlineStr">
        <is>
          <t>40</t>
        </is>
      </c>
      <c r="O1339" s="40" t="inlineStr">
        <is>
          <t>0</t>
        </is>
      </c>
      <c r="P1339" s="40" t="inlineStr"/>
      <c r="Q1339" s="40" t="inlineStr"/>
      <c r="R1339" s="40" t="inlineStr">
        <is>
          <t>1</t>
        </is>
      </c>
      <c r="S1339" s="40" t="inlineStr"/>
      <c r="T1339" s="40" t="inlineStr"/>
      <c r="U1339" s="40" t="inlineStr"/>
    </row>
    <row r="1340">
      <c r="A1340" s="38" t="inlineStr">
        <is>
          <t>FINS_PR_1348_v1</t>
        </is>
      </c>
      <c r="B1340" s="39" t="inlineStr">
        <is>
          <t>Number of clients on-boarded during the reporting period - Business-to-Consumer : Malta</t>
        </is>
      </c>
      <c r="C1340" s="39" t="inlineStr">
        <is>
          <t>Kindly insert the Number of clients on-boarded during the reporting period - Number of clients on-boarded during the reporting period - Business-to-Consumer : Malta</t>
        </is>
      </c>
      <c r="D1340" s="39" t="inlineStr">
        <is>
          <t>Clients</t>
        </is>
      </c>
      <c r="E1340" s="39" t="inlineStr">
        <is>
          <t>Prudential</t>
        </is>
      </c>
      <c r="F1340" s="39" t="b">
        <v>0</v>
      </c>
      <c r="G1340" s="39" t="inlineStr">
        <is>
          <t>FINS_GI_11 &lt;&gt; "Yes"</t>
        </is>
      </c>
      <c r="H1340" s="39" t="inlineStr">
        <is>
          <t>“Pure Account Information Service Provider” (FINS_GI_11) is not “Yes”</t>
        </is>
      </c>
      <c r="I1340" s="39" t="inlineStr">
        <is>
          <t>Conditional</t>
        </is>
      </c>
      <c r="J1340" s="39" t="inlineStr">
        <is>
          <t>array</t>
        </is>
      </c>
      <c r="K1340" s="39" t="inlineStr">
        <is>
          <t>integer</t>
        </is>
      </c>
      <c r="L1340" s="39" t="inlineStr"/>
      <c r="M1340" s="39" t="inlineStr"/>
      <c r="N1340" s="39" t="inlineStr">
        <is>
          <t>50</t>
        </is>
      </c>
      <c r="O1340" s="39" t="inlineStr">
        <is>
          <t>0</t>
        </is>
      </c>
      <c r="P1340" s="39" t="inlineStr"/>
      <c r="Q1340" s="39" t="inlineStr"/>
      <c r="R1340" s="39" t="inlineStr">
        <is>
          <t>1</t>
        </is>
      </c>
      <c r="S1340" s="39" t="inlineStr"/>
      <c r="T1340" s="39" t="inlineStr"/>
      <c r="U1340" s="39" t="inlineStr"/>
    </row>
    <row r="1341">
      <c r="A1341" s="26" t="inlineStr">
        <is>
          <t>FINS_PR_1349_v1</t>
        </is>
      </c>
      <c r="B1341" s="40" t="inlineStr">
        <is>
          <t>Number of clients on-boarded during the reporting period - Business-to-Business: EU/EEA</t>
        </is>
      </c>
      <c r="C1341" s="40" t="inlineStr">
        <is>
          <t>Kindly insert the Number of clients on-boarded during the reporting period - Number of clients on-boarded during the reporting period - Business-to-Business: EU/EEA</t>
        </is>
      </c>
      <c r="D1341" s="40" t="inlineStr">
        <is>
          <t>Clients</t>
        </is>
      </c>
      <c r="E1341" s="40" t="inlineStr">
        <is>
          <t>Prudential</t>
        </is>
      </c>
      <c r="F1341" s="40" t="b">
        <v>0</v>
      </c>
      <c r="G1341" s="40" t="inlineStr">
        <is>
          <t>FINS_GI_11 &lt;&gt; "Yes"</t>
        </is>
      </c>
      <c r="H1341" s="40" t="inlineStr">
        <is>
          <t>“Pure Account Information Service Provider” (FINS_GI_11) is not “Yes”</t>
        </is>
      </c>
      <c r="I1341" s="40" t="inlineStr">
        <is>
          <t>Conditional</t>
        </is>
      </c>
      <c r="J1341" s="40" t="inlineStr">
        <is>
          <t>array</t>
        </is>
      </c>
      <c r="K1341" s="40" t="inlineStr">
        <is>
          <t>integer</t>
        </is>
      </c>
      <c r="L1341" s="40" t="inlineStr"/>
      <c r="M1341" s="40" t="inlineStr"/>
      <c r="N1341" s="40" t="inlineStr">
        <is>
          <t>60</t>
        </is>
      </c>
      <c r="O1341" s="40" t="inlineStr">
        <is>
          <t>0</t>
        </is>
      </c>
      <c r="P1341" s="40" t="inlineStr"/>
      <c r="Q1341" s="40" t="inlineStr"/>
      <c r="R1341" s="40" t="inlineStr">
        <is>
          <t>1</t>
        </is>
      </c>
      <c r="S1341" s="40" t="inlineStr"/>
      <c r="T1341" s="40" t="inlineStr"/>
      <c r="U1341" s="40" t="inlineStr"/>
    </row>
    <row r="1342">
      <c r="A1342" s="38" t="inlineStr">
        <is>
          <t>FINS_PR_1350_v1</t>
        </is>
      </c>
      <c r="B1342" s="39" t="inlineStr">
        <is>
          <t>Number of clients on-boarded during the reporting period - Business-to-Consumer: Row</t>
        </is>
      </c>
      <c r="C1342" s="39" t="inlineStr">
        <is>
          <t>Kindly insert the Number of clients on-boarded during the reporting period - Number of clients on-boarded during the reporting period - Business-to-Consumer : RoW</t>
        </is>
      </c>
      <c r="D1342" s="39" t="inlineStr">
        <is>
          <t>Clients</t>
        </is>
      </c>
      <c r="E1342" s="39" t="inlineStr">
        <is>
          <t>Prudential</t>
        </is>
      </c>
      <c r="F1342" s="39" t="b">
        <v>0</v>
      </c>
      <c r="G1342" s="39" t="inlineStr">
        <is>
          <t>FINS_GI_11 &lt;&gt; "Yes"</t>
        </is>
      </c>
      <c r="H1342" s="39" t="inlineStr">
        <is>
          <t>“Pure Account Information Service Provider” (FINS_GI_11) is not “Yes”</t>
        </is>
      </c>
      <c r="I1342" s="39" t="inlineStr">
        <is>
          <t>Conditional</t>
        </is>
      </c>
      <c r="J1342" s="39" t="inlineStr">
        <is>
          <t>array</t>
        </is>
      </c>
      <c r="K1342" s="39" t="inlineStr">
        <is>
          <t>integer</t>
        </is>
      </c>
      <c r="L1342" s="39" t="inlineStr"/>
      <c r="M1342" s="39" t="inlineStr"/>
      <c r="N1342" s="39" t="inlineStr">
        <is>
          <t>70</t>
        </is>
      </c>
      <c r="O1342" s="39" t="inlineStr">
        <is>
          <t>0</t>
        </is>
      </c>
      <c r="P1342" s="39" t="inlineStr"/>
      <c r="Q1342" s="39" t="inlineStr"/>
      <c r="R1342" s="39" t="inlineStr">
        <is>
          <t>1</t>
        </is>
      </c>
      <c r="S1342" s="39" t="inlineStr"/>
      <c r="T1342" s="39" t="inlineStr"/>
      <c r="U1342" s="39" t="inlineStr"/>
    </row>
    <row r="1343">
      <c r="A1343" s="26" t="inlineStr">
        <is>
          <t>FINS_PR_1351_v1</t>
        </is>
      </c>
      <c r="B1343" s="40" t="inlineStr">
        <is>
          <t>number of clients refused on-boarding during the reporting period - Business-to-Business: Malta</t>
        </is>
      </c>
      <c r="C1343" s="40" t="inlineStr">
        <is>
          <t>Kindly insert the number of clients refused on-boarding during the reporting period - number of clients refused on-boarding during the reporting period - Business-to-Business: Malta</t>
        </is>
      </c>
      <c r="D1343" s="40" t="inlineStr">
        <is>
          <t>Clients</t>
        </is>
      </c>
      <c r="E1343" s="40" t="inlineStr">
        <is>
          <t>Prudential</t>
        </is>
      </c>
      <c r="F1343" s="40" t="b">
        <v>0</v>
      </c>
      <c r="G1343" s="40" t="inlineStr">
        <is>
          <t>FINS_GI_11 &lt;&gt; "Yes"</t>
        </is>
      </c>
      <c r="H1343" s="40" t="inlineStr">
        <is>
          <t>“Pure Account Information Service Provider” (FINS_GI_11) is not “Yes”</t>
        </is>
      </c>
      <c r="I1343" s="40" t="inlineStr">
        <is>
          <t>Conditional</t>
        </is>
      </c>
      <c r="J1343" s="40" t="inlineStr">
        <is>
          <t>array</t>
        </is>
      </c>
      <c r="K1343" s="40" t="inlineStr">
        <is>
          <t>integer</t>
        </is>
      </c>
      <c r="L1343" s="40" t="inlineStr"/>
      <c r="M1343" s="40" t="inlineStr"/>
      <c r="N1343" s="40" t="inlineStr">
        <is>
          <t>80</t>
        </is>
      </c>
      <c r="O1343" s="40" t="inlineStr">
        <is>
          <t>0</t>
        </is>
      </c>
      <c r="P1343" s="40" t="inlineStr"/>
      <c r="Q1343" s="40" t="inlineStr"/>
      <c r="R1343" s="40" t="inlineStr">
        <is>
          <t>1</t>
        </is>
      </c>
      <c r="S1343" s="40" t="inlineStr"/>
      <c r="T1343" s="40" t="inlineStr"/>
      <c r="U1343" s="40" t="inlineStr"/>
    </row>
    <row r="1344">
      <c r="A1344" s="38" t="inlineStr">
        <is>
          <t>FINS_PR_1352_v1</t>
        </is>
      </c>
      <c r="B1344" s="39" t="inlineStr">
        <is>
          <t>number of clients refused on-boarding during the reporting period - Business-to-Consumer : EU/EEA</t>
        </is>
      </c>
      <c r="C1344" s="39" t="inlineStr">
        <is>
          <t>Kindly insert the number of clients refused on-boarding during the reporting period - number of clients refused on-boarding during the reporting period - Business-to-Consumer : EU/EEA</t>
        </is>
      </c>
      <c r="D1344" s="39" t="inlineStr">
        <is>
          <t>Clients</t>
        </is>
      </c>
      <c r="E1344" s="39" t="inlineStr">
        <is>
          <t>Prudential</t>
        </is>
      </c>
      <c r="F1344" s="39" t="b">
        <v>0</v>
      </c>
      <c r="G1344" s="39" t="inlineStr">
        <is>
          <t>FINS_GI_11 &lt;&gt; "Yes"</t>
        </is>
      </c>
      <c r="H1344" s="39" t="inlineStr">
        <is>
          <t>“Pure Account Information Service Provider” (FINS_GI_11) is not “Yes”</t>
        </is>
      </c>
      <c r="I1344" s="39" t="inlineStr">
        <is>
          <t>Conditional</t>
        </is>
      </c>
      <c r="J1344" s="39" t="inlineStr">
        <is>
          <t>array</t>
        </is>
      </c>
      <c r="K1344" s="39" t="inlineStr">
        <is>
          <t>integer</t>
        </is>
      </c>
      <c r="L1344" s="39" t="inlineStr"/>
      <c r="M1344" s="39" t="inlineStr"/>
      <c r="N1344" s="39" t="inlineStr">
        <is>
          <t>90</t>
        </is>
      </c>
      <c r="O1344" s="39" t="inlineStr">
        <is>
          <t>0</t>
        </is>
      </c>
      <c r="P1344" s="39" t="inlineStr"/>
      <c r="Q1344" s="39" t="inlineStr"/>
      <c r="R1344" s="39" t="inlineStr">
        <is>
          <t>1</t>
        </is>
      </c>
      <c r="S1344" s="39" t="inlineStr"/>
      <c r="T1344" s="39" t="inlineStr"/>
      <c r="U1344" s="39" t="inlineStr"/>
    </row>
    <row r="1345">
      <c r="A1345" s="26" t="inlineStr">
        <is>
          <t>FINS_PR_1353_v1</t>
        </is>
      </c>
      <c r="B1345" s="40" t="inlineStr">
        <is>
          <t>number of clients refused on-boarding during the reporting period - Business-to-Business: Row</t>
        </is>
      </c>
      <c r="C1345" s="40" t="inlineStr">
        <is>
          <t>Kindly insert the number of clients refused on-boarding during the reporting period - number of clients refused on-boarding during the reporting period - Business-to-Business: RoW</t>
        </is>
      </c>
      <c r="D1345" s="40" t="inlineStr">
        <is>
          <t>Clients</t>
        </is>
      </c>
      <c r="E1345" s="40" t="inlineStr">
        <is>
          <t>Prudential</t>
        </is>
      </c>
      <c r="F1345" s="40" t="b">
        <v>0</v>
      </c>
      <c r="G1345" s="40" t="inlineStr">
        <is>
          <t>FINS_GI_11 &lt;&gt; "Yes"</t>
        </is>
      </c>
      <c r="H1345" s="40" t="inlineStr">
        <is>
          <t>“Pure Account Information Service Provider” (FINS_GI_11) is not “Yes”</t>
        </is>
      </c>
      <c r="I1345" s="40" t="inlineStr">
        <is>
          <t>Conditional</t>
        </is>
      </c>
      <c r="J1345" s="40" t="inlineStr">
        <is>
          <t>array</t>
        </is>
      </c>
      <c r="K1345" s="40" t="inlineStr">
        <is>
          <t>integer</t>
        </is>
      </c>
      <c r="L1345" s="40" t="inlineStr"/>
      <c r="M1345" s="40" t="inlineStr"/>
      <c r="N1345" s="40" t="inlineStr">
        <is>
          <t>100</t>
        </is>
      </c>
      <c r="O1345" s="40" t="inlineStr">
        <is>
          <t>0</t>
        </is>
      </c>
      <c r="P1345" s="40" t="inlineStr"/>
      <c r="Q1345" s="40" t="inlineStr"/>
      <c r="R1345" s="40" t="inlineStr">
        <is>
          <t>1</t>
        </is>
      </c>
      <c r="S1345" s="40" t="inlineStr"/>
      <c r="T1345" s="40" t="inlineStr"/>
      <c r="U1345" s="40" t="inlineStr"/>
    </row>
    <row r="1346">
      <c r="A1346" s="38" t="inlineStr">
        <is>
          <t>FINS_PR_1354_v1</t>
        </is>
      </c>
      <c r="B1346" s="39" t="inlineStr">
        <is>
          <t>number of clients refused on-boarding during the reporting period - Business-to-Consumer : Malta</t>
        </is>
      </c>
      <c r="C1346" s="39" t="inlineStr">
        <is>
          <t>Kindly insert the number of clients refused on-boarding during the reporting period - number of clients refused on-boarding during the reporting period - Business-to-Consumer : Malta</t>
        </is>
      </c>
      <c r="D1346" s="39" t="inlineStr">
        <is>
          <t>Clients</t>
        </is>
      </c>
      <c r="E1346" s="39" t="inlineStr">
        <is>
          <t>Prudential</t>
        </is>
      </c>
      <c r="F1346" s="39" t="b">
        <v>0</v>
      </c>
      <c r="G1346" s="39" t="inlineStr">
        <is>
          <t>FINS_GI_11 &lt;&gt; "Yes"</t>
        </is>
      </c>
      <c r="H1346" s="39" t="inlineStr">
        <is>
          <t>“Pure Account Information Service Provider” (FINS_GI_11) is not “Yes”</t>
        </is>
      </c>
      <c r="I1346" s="39" t="inlineStr">
        <is>
          <t>Conditional</t>
        </is>
      </c>
      <c r="J1346" s="39" t="inlineStr">
        <is>
          <t>array</t>
        </is>
      </c>
      <c r="K1346" s="39" t="inlineStr">
        <is>
          <t>integer</t>
        </is>
      </c>
      <c r="L1346" s="39" t="inlineStr"/>
      <c r="M1346" s="39" t="inlineStr"/>
      <c r="N1346" s="39" t="inlineStr">
        <is>
          <t>110</t>
        </is>
      </c>
      <c r="O1346" s="39" t="inlineStr">
        <is>
          <t>0</t>
        </is>
      </c>
      <c r="P1346" s="39" t="inlineStr"/>
      <c r="Q1346" s="39" t="inlineStr"/>
      <c r="R1346" s="39" t="inlineStr">
        <is>
          <t>1</t>
        </is>
      </c>
      <c r="S1346" s="39" t="inlineStr"/>
      <c r="T1346" s="39" t="inlineStr"/>
      <c r="U1346" s="39" t="inlineStr"/>
    </row>
    <row r="1347">
      <c r="A1347" s="26" t="inlineStr">
        <is>
          <t>FINS_PR_1355_v1</t>
        </is>
      </c>
      <c r="B1347" s="40" t="inlineStr">
        <is>
          <t>number of clients refused on-boarding during the reporting period - Business-to-Business: EU/EEA</t>
        </is>
      </c>
      <c r="C1347" s="40" t="inlineStr">
        <is>
          <t>Kindly insert the number of clients refused on-boarding during the reporting period - number of clients refused on-boarding during the reporting period - Business-to-Business: EU/EEA</t>
        </is>
      </c>
      <c r="D1347" s="40" t="inlineStr">
        <is>
          <t>Clients</t>
        </is>
      </c>
      <c r="E1347" s="40" t="inlineStr">
        <is>
          <t>Prudential</t>
        </is>
      </c>
      <c r="F1347" s="40" t="b">
        <v>0</v>
      </c>
      <c r="G1347" s="40" t="inlineStr">
        <is>
          <t>FINS_GI_11 &lt;&gt; "Yes"</t>
        </is>
      </c>
      <c r="H1347" s="40" t="inlineStr">
        <is>
          <t>“Pure Account Information Service Provider” (FINS_GI_11) is not “Yes”</t>
        </is>
      </c>
      <c r="I1347" s="40" t="inlineStr">
        <is>
          <t>Conditional</t>
        </is>
      </c>
      <c r="J1347" s="40" t="inlineStr">
        <is>
          <t>array</t>
        </is>
      </c>
      <c r="K1347" s="40" t="inlineStr">
        <is>
          <t>integer</t>
        </is>
      </c>
      <c r="L1347" s="40" t="inlineStr"/>
      <c r="M1347" s="40" t="inlineStr"/>
      <c r="N1347" s="40" t="inlineStr">
        <is>
          <t>120</t>
        </is>
      </c>
      <c r="O1347" s="40" t="inlineStr">
        <is>
          <t>0</t>
        </is>
      </c>
      <c r="P1347" s="40" t="inlineStr"/>
      <c r="Q1347" s="40" t="inlineStr"/>
      <c r="R1347" s="40" t="inlineStr">
        <is>
          <t>1</t>
        </is>
      </c>
      <c r="S1347" s="40" t="inlineStr"/>
      <c r="T1347" s="40" t="inlineStr"/>
      <c r="U1347" s="40" t="inlineStr"/>
    </row>
    <row r="1348">
      <c r="A1348" s="38" t="inlineStr">
        <is>
          <t>FINS_PR_1356_v1</t>
        </is>
      </c>
      <c r="B1348" s="39" t="inlineStr">
        <is>
          <t>number of clients refused on-boarding during the reporting period - Business-to-Consumer: Row</t>
        </is>
      </c>
      <c r="C1348" s="39" t="inlineStr">
        <is>
          <t>Kindly insert the number of clients refused on-boarding during the reporting period - number of clients refused on-boarding during the reporting period - Business-to-Consumer : RoW</t>
        </is>
      </c>
      <c r="D1348" s="39" t="inlineStr">
        <is>
          <t>Clients</t>
        </is>
      </c>
      <c r="E1348" s="39" t="inlineStr">
        <is>
          <t>Prudential</t>
        </is>
      </c>
      <c r="F1348" s="39" t="b">
        <v>0</v>
      </c>
      <c r="G1348" s="39" t="inlineStr">
        <is>
          <t>FINS_GI_11 &lt;&gt; "Yes"</t>
        </is>
      </c>
      <c r="H1348" s="39" t="inlineStr">
        <is>
          <t>“Pure Account Information Service Provider” (FINS_GI_11) is not “Yes”</t>
        </is>
      </c>
      <c r="I1348" s="39" t="inlineStr">
        <is>
          <t>Conditional</t>
        </is>
      </c>
      <c r="J1348" s="39" t="inlineStr">
        <is>
          <t>array</t>
        </is>
      </c>
      <c r="K1348" s="39" t="inlineStr">
        <is>
          <t>integer</t>
        </is>
      </c>
      <c r="L1348" s="39" t="inlineStr"/>
      <c r="M1348" s="39" t="inlineStr"/>
      <c r="N1348" s="39" t="inlineStr">
        <is>
          <t>130</t>
        </is>
      </c>
      <c r="O1348" s="39" t="inlineStr">
        <is>
          <t>0</t>
        </is>
      </c>
      <c r="P1348" s="39" t="inlineStr"/>
      <c r="Q1348" s="39" t="inlineStr"/>
      <c r="R1348" s="39" t="inlineStr">
        <is>
          <t>1</t>
        </is>
      </c>
      <c r="S1348" s="39" t="inlineStr"/>
      <c r="T1348" s="39" t="inlineStr"/>
      <c r="U1348" s="39" t="inlineStr"/>
    </row>
    <row r="1349">
      <c r="A1349" s="26" t="inlineStr">
        <is>
          <t>FINS_PR_1357_v1</t>
        </is>
      </c>
      <c r="B1349" s="40" t="inlineStr">
        <is>
          <t>number of client's relationship terminated during the reporting period - Business-to-Business: Malta</t>
        </is>
      </c>
      <c r="C1349" s="40" t="inlineStr">
        <is>
          <t>Kindly insert the number of client's relationship terminated during the reporting period - number of client's relationship terminated during the reporting period - Business-to-Business: Malta</t>
        </is>
      </c>
      <c r="D1349" s="40" t="inlineStr">
        <is>
          <t>Clients</t>
        </is>
      </c>
      <c r="E1349" s="40" t="inlineStr">
        <is>
          <t>Prudential</t>
        </is>
      </c>
      <c r="F1349" s="40" t="b">
        <v>0</v>
      </c>
      <c r="G1349" s="40" t="inlineStr">
        <is>
          <t>FINS_GI_11 &lt;&gt; "Yes"</t>
        </is>
      </c>
      <c r="H1349" s="40" t="inlineStr">
        <is>
          <t>“Pure Account Information Service Provider” (FINS_GI_11) is not “Yes”</t>
        </is>
      </c>
      <c r="I1349" s="40" t="inlineStr">
        <is>
          <t>Conditional</t>
        </is>
      </c>
      <c r="J1349" s="40" t="inlineStr">
        <is>
          <t>array</t>
        </is>
      </c>
      <c r="K1349" s="40" t="inlineStr">
        <is>
          <t>integer</t>
        </is>
      </c>
      <c r="L1349" s="40" t="inlineStr"/>
      <c r="M1349" s="40" t="inlineStr"/>
      <c r="N1349" s="40" t="inlineStr">
        <is>
          <t>140</t>
        </is>
      </c>
      <c r="O1349" s="40" t="inlineStr">
        <is>
          <t>0</t>
        </is>
      </c>
      <c r="P1349" s="40" t="inlineStr"/>
      <c r="Q1349" s="40" t="inlineStr"/>
      <c r="R1349" s="40" t="inlineStr">
        <is>
          <t>1</t>
        </is>
      </c>
      <c r="S1349" s="40" t="inlineStr"/>
      <c r="T1349" s="40" t="inlineStr"/>
      <c r="U1349" s="40" t="inlineStr"/>
    </row>
    <row r="1350">
      <c r="A1350" s="38" t="inlineStr">
        <is>
          <t>FINS_PR_1358_v1</t>
        </is>
      </c>
      <c r="B1350" s="39" t="inlineStr">
        <is>
          <t>number of client's relationship terminated during the reporting period - Business-to-Consumer : EU/EEA</t>
        </is>
      </c>
      <c r="C1350" s="39" t="inlineStr">
        <is>
          <t>Kindly insert the number of client's relationship terminated during the reporting period - number of client's relationship terminated during the reporting period - Business-to-Consumer : EU/EEA</t>
        </is>
      </c>
      <c r="D1350" s="39" t="inlineStr">
        <is>
          <t>Clients</t>
        </is>
      </c>
      <c r="E1350" s="39" t="inlineStr">
        <is>
          <t>Prudential</t>
        </is>
      </c>
      <c r="F1350" s="39" t="b">
        <v>0</v>
      </c>
      <c r="G1350" s="39" t="inlineStr">
        <is>
          <t>FINS_GI_11 &lt;&gt; "Yes"</t>
        </is>
      </c>
      <c r="H1350" s="39" t="inlineStr">
        <is>
          <t>“Pure Account Information Service Provider” (FINS_GI_11) is not “Yes”</t>
        </is>
      </c>
      <c r="I1350" s="39" t="inlineStr">
        <is>
          <t>Conditional</t>
        </is>
      </c>
      <c r="J1350" s="39" t="inlineStr">
        <is>
          <t>array</t>
        </is>
      </c>
      <c r="K1350" s="39" t="inlineStr">
        <is>
          <t>integer</t>
        </is>
      </c>
      <c r="L1350" s="39" t="inlineStr"/>
      <c r="M1350" s="39" t="inlineStr"/>
      <c r="N1350" s="39" t="inlineStr">
        <is>
          <t>150</t>
        </is>
      </c>
      <c r="O1350" s="39" t="inlineStr">
        <is>
          <t>0</t>
        </is>
      </c>
      <c r="P1350" s="39" t="inlineStr"/>
      <c r="Q1350" s="39" t="inlineStr"/>
      <c r="R1350" s="39" t="inlineStr">
        <is>
          <t>1</t>
        </is>
      </c>
      <c r="S1350" s="39" t="inlineStr"/>
      <c r="T1350" s="39" t="inlineStr"/>
      <c r="U1350" s="39" t="inlineStr"/>
    </row>
    <row r="1351">
      <c r="A1351" s="26" t="inlineStr">
        <is>
          <t>FINS_PR_1359_v1</t>
        </is>
      </c>
      <c r="B1351" s="40" t="inlineStr">
        <is>
          <t>number of client's relationship terminated during the reporting period - Business-to-Business: Row</t>
        </is>
      </c>
      <c r="C1351" s="40" t="inlineStr">
        <is>
          <t>Kindly insert the number of client's relationship terminated during the reporting period - number of client's relationship terminated during the reporting period - Business-to-Business: RoW</t>
        </is>
      </c>
      <c r="D1351" s="40" t="inlineStr">
        <is>
          <t>Clients</t>
        </is>
      </c>
      <c r="E1351" s="40" t="inlineStr">
        <is>
          <t>Prudential</t>
        </is>
      </c>
      <c r="F1351" s="40" t="b">
        <v>0</v>
      </c>
      <c r="G1351" s="40" t="inlineStr">
        <is>
          <t>FINS_GI_11 &lt;&gt; "Yes"</t>
        </is>
      </c>
      <c r="H1351" s="40" t="inlineStr">
        <is>
          <t>“Pure Account Information Service Provider” (FINS_GI_11) is not “Yes”</t>
        </is>
      </c>
      <c r="I1351" s="40" t="inlineStr">
        <is>
          <t>Conditional</t>
        </is>
      </c>
      <c r="J1351" s="40" t="inlineStr">
        <is>
          <t>array</t>
        </is>
      </c>
      <c r="K1351" s="40" t="inlineStr">
        <is>
          <t>integer</t>
        </is>
      </c>
      <c r="L1351" s="40" t="inlineStr"/>
      <c r="M1351" s="40" t="inlineStr"/>
      <c r="N1351" s="40" t="inlineStr">
        <is>
          <t>160</t>
        </is>
      </c>
      <c r="O1351" s="40" t="inlineStr">
        <is>
          <t>0</t>
        </is>
      </c>
      <c r="P1351" s="40" t="inlineStr"/>
      <c r="Q1351" s="40" t="inlineStr"/>
      <c r="R1351" s="40" t="inlineStr">
        <is>
          <t>1</t>
        </is>
      </c>
      <c r="S1351" s="40" t="inlineStr"/>
      <c r="T1351" s="40" t="inlineStr"/>
      <c r="U1351" s="40" t="inlineStr"/>
    </row>
    <row r="1352">
      <c r="A1352" s="38" t="inlineStr">
        <is>
          <t>FINS_PR_1360_v1</t>
        </is>
      </c>
      <c r="B1352" s="39" t="inlineStr">
        <is>
          <t>number of client's relationship terminated during the reporting period - Business-to-Consumer : Malta</t>
        </is>
      </c>
      <c r="C1352" s="39" t="inlineStr">
        <is>
          <t>Kindly insert the number of client's relationship terminated during the reporting period - number of client's relationship terminated during the reporting period - Business-to-Consumer : Malta</t>
        </is>
      </c>
      <c r="D1352" s="39" t="inlineStr">
        <is>
          <t>Clients</t>
        </is>
      </c>
      <c r="E1352" s="39" t="inlineStr">
        <is>
          <t>Prudential</t>
        </is>
      </c>
      <c r="F1352" s="39" t="b">
        <v>0</v>
      </c>
      <c r="G1352" s="39" t="inlineStr">
        <is>
          <t>FINS_GI_11 &lt;&gt; "Yes"</t>
        </is>
      </c>
      <c r="H1352" s="39" t="inlineStr">
        <is>
          <t>“Pure Account Information Service Provider” (FINS_GI_11) is not “Yes”</t>
        </is>
      </c>
      <c r="I1352" s="39" t="inlineStr">
        <is>
          <t>Conditional</t>
        </is>
      </c>
      <c r="J1352" s="39" t="inlineStr">
        <is>
          <t>array</t>
        </is>
      </c>
      <c r="K1352" s="39" t="inlineStr">
        <is>
          <t>integer</t>
        </is>
      </c>
      <c r="L1352" s="39" t="inlineStr"/>
      <c r="M1352" s="39" t="inlineStr"/>
      <c r="N1352" s="39" t="inlineStr">
        <is>
          <t>170</t>
        </is>
      </c>
      <c r="O1352" s="39" t="inlineStr">
        <is>
          <t>0</t>
        </is>
      </c>
      <c r="P1352" s="39" t="inlineStr"/>
      <c r="Q1352" s="39" t="inlineStr"/>
      <c r="R1352" s="39" t="inlineStr">
        <is>
          <t>1</t>
        </is>
      </c>
      <c r="S1352" s="39" t="inlineStr"/>
      <c r="T1352" s="39" t="inlineStr"/>
      <c r="U1352" s="39" t="inlineStr"/>
    </row>
    <row r="1353">
      <c r="A1353" s="26" t="inlineStr">
        <is>
          <t>FINS_PR_1361_v1</t>
        </is>
      </c>
      <c r="B1353" s="40" t="inlineStr">
        <is>
          <t>number of client's relationship terminated during the reporting period - Business-to-Business: EU/EEA</t>
        </is>
      </c>
      <c r="C1353" s="40" t="inlineStr">
        <is>
          <t>Kindly insert the number of client's relationship terminated during the reporting period - number of client's relationship terminated during the reporting period - Business-to-Business: EU/EEA</t>
        </is>
      </c>
      <c r="D1353" s="40" t="inlineStr">
        <is>
          <t>Clients</t>
        </is>
      </c>
      <c r="E1353" s="40" t="inlineStr">
        <is>
          <t>Prudential</t>
        </is>
      </c>
      <c r="F1353" s="40" t="b">
        <v>0</v>
      </c>
      <c r="G1353" s="40" t="inlineStr">
        <is>
          <t>FINS_GI_11 &lt;&gt; "Yes"</t>
        </is>
      </c>
      <c r="H1353" s="40" t="inlineStr">
        <is>
          <t>“Pure Account Information Service Provider” (FINS_GI_11) is not “Yes”</t>
        </is>
      </c>
      <c r="I1353" s="40" t="inlineStr">
        <is>
          <t>Conditional</t>
        </is>
      </c>
      <c r="J1353" s="40" t="inlineStr">
        <is>
          <t>array</t>
        </is>
      </c>
      <c r="K1353" s="40" t="inlineStr">
        <is>
          <t>integer</t>
        </is>
      </c>
      <c r="L1353" s="40" t="inlineStr"/>
      <c r="M1353" s="40" t="inlineStr"/>
      <c r="N1353" s="40" t="inlineStr">
        <is>
          <t>180</t>
        </is>
      </c>
      <c r="O1353" s="40" t="inlineStr">
        <is>
          <t>0</t>
        </is>
      </c>
      <c r="P1353" s="40" t="inlineStr"/>
      <c r="Q1353" s="40" t="inlineStr"/>
      <c r="R1353" s="40" t="inlineStr">
        <is>
          <t>1</t>
        </is>
      </c>
      <c r="S1353" s="40" t="inlineStr"/>
      <c r="T1353" s="40" t="inlineStr"/>
      <c r="U1353" s="40" t="inlineStr"/>
    </row>
    <row r="1354">
      <c r="A1354" s="38" t="inlineStr">
        <is>
          <t>FINS_PR_1362_v1</t>
        </is>
      </c>
      <c r="B1354" s="39" t="inlineStr">
        <is>
          <t>number of client's relationship terminated during the reporting period - Business-to-Consumer: Row</t>
        </is>
      </c>
      <c r="C1354" s="39" t="inlineStr">
        <is>
          <t>Kindly insert the number of client's relationship terminated during the reporting period - number of client's relationship terminated during the reporting period - Business-to-Consumer : RoW</t>
        </is>
      </c>
      <c r="D1354" s="39" t="inlineStr">
        <is>
          <t>Clients</t>
        </is>
      </c>
      <c r="E1354" s="39" t="inlineStr">
        <is>
          <t>Prudential</t>
        </is>
      </c>
      <c r="F1354" s="39" t="b">
        <v>0</v>
      </c>
      <c r="G1354" s="39" t="inlineStr">
        <is>
          <t>FINS_GI_11 &lt;&gt; "Yes"</t>
        </is>
      </c>
      <c r="H1354" s="39" t="inlineStr">
        <is>
          <t>“Pure Account Information Service Provider” (FINS_GI_11) is not “Yes”</t>
        </is>
      </c>
      <c r="I1354" s="39" t="inlineStr">
        <is>
          <t>Conditional</t>
        </is>
      </c>
      <c r="J1354" s="39" t="inlineStr">
        <is>
          <t>array</t>
        </is>
      </c>
      <c r="K1354" s="39" t="inlineStr">
        <is>
          <t>integer</t>
        </is>
      </c>
      <c r="L1354" s="39" t="inlineStr"/>
      <c r="M1354" s="39" t="inlineStr"/>
      <c r="N1354" s="39" t="inlineStr">
        <is>
          <t>190</t>
        </is>
      </c>
      <c r="O1354" s="39" t="inlineStr">
        <is>
          <t>0</t>
        </is>
      </c>
      <c r="P1354" s="39" t="inlineStr"/>
      <c r="Q1354" s="39" t="inlineStr"/>
      <c r="R1354" s="39" t="inlineStr">
        <is>
          <t>1</t>
        </is>
      </c>
      <c r="S1354" s="39" t="inlineStr"/>
      <c r="T1354" s="39" t="inlineStr"/>
      <c r="U1354" s="39" t="inlineStr"/>
    </row>
    <row r="1355">
      <c r="A1355" s="26" t="inlineStr">
        <is>
          <t>FINS_PR_1363_v1</t>
        </is>
      </c>
      <c r="B1355" s="40" t="inlineStr">
        <is>
          <t>number of clients on whom Enhanced Due Diligence was applied during the reporting period - Business-to-Business: Malta</t>
        </is>
      </c>
      <c r="C1355" s="40" t="inlineStr">
        <is>
          <t>Kindly insert the number of clients on whom Enhanced Due Diligence was applied during the reporting period - number of clients on whom Enhanced Due Diligence was applied during the reporting period - Business-to-Business: Malta</t>
        </is>
      </c>
      <c r="D1355" s="40" t="inlineStr">
        <is>
          <t>Clients</t>
        </is>
      </c>
      <c r="E1355" s="40" t="inlineStr">
        <is>
          <t>Prudential</t>
        </is>
      </c>
      <c r="F1355" s="40" t="b">
        <v>0</v>
      </c>
      <c r="G1355" s="40" t="inlineStr">
        <is>
          <t>FINS_GI_11 &lt;&gt; "Yes"</t>
        </is>
      </c>
      <c r="H1355" s="40" t="inlineStr">
        <is>
          <t>“Pure Account Information Service Provider” (FINS_GI_11) is not “Yes”</t>
        </is>
      </c>
      <c r="I1355" s="40" t="inlineStr">
        <is>
          <t>Conditional</t>
        </is>
      </c>
      <c r="J1355" s="40" t="inlineStr">
        <is>
          <t>array</t>
        </is>
      </c>
      <c r="K1355" s="40" t="inlineStr">
        <is>
          <t>integer</t>
        </is>
      </c>
      <c r="L1355" s="40" t="inlineStr"/>
      <c r="M1355" s="40" t="inlineStr"/>
      <c r="N1355" s="40" t="inlineStr">
        <is>
          <t>200</t>
        </is>
      </c>
      <c r="O1355" s="40" t="inlineStr">
        <is>
          <t>0</t>
        </is>
      </c>
      <c r="P1355" s="40" t="inlineStr"/>
      <c r="Q1355" s="40" t="inlineStr"/>
      <c r="R1355" s="40" t="inlineStr">
        <is>
          <t>1</t>
        </is>
      </c>
      <c r="S1355" s="40" t="inlineStr"/>
      <c r="T1355" s="40" t="inlineStr"/>
      <c r="U1355" s="40" t="inlineStr"/>
    </row>
    <row r="1356">
      <c r="A1356" s="38" t="inlineStr">
        <is>
          <t>FINS_PR_1364_v1</t>
        </is>
      </c>
      <c r="B1356" s="39" t="inlineStr">
        <is>
          <t>number of clients on whom Enhanced Due Diligence was applied during the reporting period - Business-to-Consumer : EU/EEA</t>
        </is>
      </c>
      <c r="C1356" s="39" t="inlineStr">
        <is>
          <t>Kindly insert the number of clients on whom Enhanced Due Diligence was applied during the reporting period - number of clients on whom Enhanced Due Diligence was applied during the reporting period - Business-to-Consumer : EU/EEA</t>
        </is>
      </c>
      <c r="D1356" s="39" t="inlineStr">
        <is>
          <t>Clients</t>
        </is>
      </c>
      <c r="E1356" s="39" t="inlineStr">
        <is>
          <t>Prudential</t>
        </is>
      </c>
      <c r="F1356" s="39" t="b">
        <v>0</v>
      </c>
      <c r="G1356" s="39" t="inlineStr">
        <is>
          <t>FINS_GI_11 &lt;&gt; "Yes"</t>
        </is>
      </c>
      <c r="H1356" s="39" t="inlineStr">
        <is>
          <t>“Pure Account Information Service Provider” (FINS_GI_11) is not “Yes”</t>
        </is>
      </c>
      <c r="I1356" s="39" t="inlineStr">
        <is>
          <t>Conditional</t>
        </is>
      </c>
      <c r="J1356" s="39" t="inlineStr">
        <is>
          <t>array</t>
        </is>
      </c>
      <c r="K1356" s="39" t="inlineStr">
        <is>
          <t>integer</t>
        </is>
      </c>
      <c r="L1356" s="39" t="inlineStr"/>
      <c r="M1356" s="39" t="inlineStr"/>
      <c r="N1356" s="39" t="inlineStr">
        <is>
          <t>210</t>
        </is>
      </c>
      <c r="O1356" s="39" t="inlineStr">
        <is>
          <t>0</t>
        </is>
      </c>
      <c r="P1356" s="39" t="inlineStr"/>
      <c r="Q1356" s="39" t="inlineStr"/>
      <c r="R1356" s="39" t="inlineStr">
        <is>
          <t>1</t>
        </is>
      </c>
      <c r="S1356" s="39" t="inlineStr"/>
      <c r="T1356" s="39" t="inlineStr"/>
      <c r="U1356" s="39" t="inlineStr"/>
    </row>
    <row r="1357">
      <c r="A1357" s="26" t="inlineStr">
        <is>
          <t>FINS_PR_1365_v1</t>
        </is>
      </c>
      <c r="B1357" s="40" t="inlineStr">
        <is>
          <t>number of clients on whom Enhanced Due Diligence was applied during the reporting period - Business-to-Business: Row</t>
        </is>
      </c>
      <c r="C1357" s="40" t="inlineStr">
        <is>
          <t>Kindly insert the number of clients on whom Enhanced Due Diligence was applied during the reporting period - number of clients on whom Enhanced Due Diligence was applied during the reporting period - Business-to-Business: RoW</t>
        </is>
      </c>
      <c r="D1357" s="40" t="inlineStr">
        <is>
          <t>Clients</t>
        </is>
      </c>
      <c r="E1357" s="40" t="inlineStr">
        <is>
          <t>Prudential</t>
        </is>
      </c>
      <c r="F1357" s="40" t="b">
        <v>0</v>
      </c>
      <c r="G1357" s="40" t="inlineStr">
        <is>
          <t>FINS_GI_11 &lt;&gt; "Yes"</t>
        </is>
      </c>
      <c r="H1357" s="40" t="inlineStr">
        <is>
          <t>“Pure Account Information Service Provider” (FINS_GI_11) is not “Yes”</t>
        </is>
      </c>
      <c r="I1357" s="40" t="inlineStr">
        <is>
          <t>Conditional</t>
        </is>
      </c>
      <c r="J1357" s="40" t="inlineStr">
        <is>
          <t>array</t>
        </is>
      </c>
      <c r="K1357" s="40" t="inlineStr">
        <is>
          <t>integer</t>
        </is>
      </c>
      <c r="L1357" s="40" t="inlineStr"/>
      <c r="M1357" s="40" t="inlineStr"/>
      <c r="N1357" s="40" t="inlineStr">
        <is>
          <t>220</t>
        </is>
      </c>
      <c r="O1357" s="40" t="inlineStr">
        <is>
          <t>0</t>
        </is>
      </c>
      <c r="P1357" s="40" t="inlineStr"/>
      <c r="Q1357" s="40" t="inlineStr"/>
      <c r="R1357" s="40" t="inlineStr">
        <is>
          <t>1</t>
        </is>
      </c>
      <c r="S1357" s="40" t="inlineStr"/>
      <c r="T1357" s="40" t="inlineStr"/>
      <c r="U1357" s="40" t="inlineStr"/>
    </row>
    <row r="1358">
      <c r="A1358" s="38" t="inlineStr">
        <is>
          <t>FINS_PR_1366_v1</t>
        </is>
      </c>
      <c r="B1358" s="39" t="inlineStr">
        <is>
          <t>number of clients on whom Enhanced Due Diligence was applied during the reporting period - Business-to-Consumer : Malta</t>
        </is>
      </c>
      <c r="C1358" s="39" t="inlineStr">
        <is>
          <t>Kindly insert the number of clients on whom Enhanced Due Diligence was applied during the reporting period - number of clients on whom Enhanced Due Diligence was applied during the reporting period - Business-to-Consumer : Malta</t>
        </is>
      </c>
      <c r="D1358" s="39" t="inlineStr">
        <is>
          <t>Clients</t>
        </is>
      </c>
      <c r="E1358" s="39" t="inlineStr">
        <is>
          <t>Prudential</t>
        </is>
      </c>
      <c r="F1358" s="39" t="b">
        <v>0</v>
      </c>
      <c r="G1358" s="39" t="inlineStr">
        <is>
          <t>FINS_GI_11 &lt;&gt; "Yes"</t>
        </is>
      </c>
      <c r="H1358" s="39" t="inlineStr">
        <is>
          <t>“Pure Account Information Service Provider” (FINS_GI_11) is not “Yes”</t>
        </is>
      </c>
      <c r="I1358" s="39" t="inlineStr">
        <is>
          <t>Conditional</t>
        </is>
      </c>
      <c r="J1358" s="39" t="inlineStr">
        <is>
          <t>array</t>
        </is>
      </c>
      <c r="K1358" s="39" t="inlineStr">
        <is>
          <t>integer</t>
        </is>
      </c>
      <c r="L1358" s="39" t="inlineStr"/>
      <c r="M1358" s="39" t="inlineStr"/>
      <c r="N1358" s="39" t="inlineStr">
        <is>
          <t>230</t>
        </is>
      </c>
      <c r="O1358" s="39" t="inlineStr">
        <is>
          <t>0</t>
        </is>
      </c>
      <c r="P1358" s="39" t="inlineStr"/>
      <c r="Q1358" s="39" t="inlineStr"/>
      <c r="R1358" s="39" t="inlineStr">
        <is>
          <t>1</t>
        </is>
      </c>
      <c r="S1358" s="39" t="inlineStr"/>
      <c r="T1358" s="39" t="inlineStr"/>
      <c r="U1358" s="39" t="inlineStr"/>
    </row>
    <row r="1359">
      <c r="A1359" s="26" t="inlineStr">
        <is>
          <t>FINS_PR_1367_v1</t>
        </is>
      </c>
      <c r="B1359" s="40" t="inlineStr">
        <is>
          <t>number of clients on whom Enhanced Due Diligence was applied during the reporting period - Business-to-Business: EU/EEA</t>
        </is>
      </c>
      <c r="C1359" s="40" t="inlineStr">
        <is>
          <t>Kindly insert the number of clients on whom Enhanced Due Diligence was applied during the reporting period - number of clients on whom Enhanced Due Diligence was applied during the reporting period - Business-to-Business: EU/EEA</t>
        </is>
      </c>
      <c r="D1359" s="40" t="inlineStr">
        <is>
          <t>Clients</t>
        </is>
      </c>
      <c r="E1359" s="40" t="inlineStr">
        <is>
          <t>Prudential</t>
        </is>
      </c>
      <c r="F1359" s="40" t="b">
        <v>0</v>
      </c>
      <c r="G1359" s="40" t="inlineStr">
        <is>
          <t>FINS_GI_11 &lt;&gt; "Yes"</t>
        </is>
      </c>
      <c r="H1359" s="40" t="inlineStr">
        <is>
          <t>“Pure Account Information Service Provider” (FINS_GI_11) is not “Yes”</t>
        </is>
      </c>
      <c r="I1359" s="40" t="inlineStr">
        <is>
          <t>Conditional</t>
        </is>
      </c>
      <c r="J1359" s="40" t="inlineStr">
        <is>
          <t>array</t>
        </is>
      </c>
      <c r="K1359" s="40" t="inlineStr">
        <is>
          <t>integer</t>
        </is>
      </c>
      <c r="L1359" s="40" t="inlineStr"/>
      <c r="M1359" s="40" t="inlineStr"/>
      <c r="N1359" s="40" t="inlineStr">
        <is>
          <t>240</t>
        </is>
      </c>
      <c r="O1359" s="40" t="inlineStr">
        <is>
          <t>0</t>
        </is>
      </c>
      <c r="P1359" s="40" t="inlineStr"/>
      <c r="Q1359" s="40" t="inlineStr"/>
      <c r="R1359" s="40" t="inlineStr">
        <is>
          <t>1</t>
        </is>
      </c>
      <c r="S1359" s="40" t="inlineStr"/>
      <c r="T1359" s="40" t="inlineStr"/>
      <c r="U1359" s="40" t="inlineStr"/>
    </row>
    <row r="1360">
      <c r="A1360" s="38" t="inlineStr">
        <is>
          <t>FINS_PR_1368_v1</t>
        </is>
      </c>
      <c r="B1360" s="39" t="inlineStr">
        <is>
          <t>number of clients on whom Enhanced Due Diligence was applied during the reporting period - Business-to-Consumer: Row</t>
        </is>
      </c>
      <c r="C1360" s="39" t="inlineStr">
        <is>
          <t>Kindly insert the number of clients on whom Enhanced Due Diligence was applied during the reporting period - number of clients on whom Enhanced Due Diligence was applied during the reporting period - Business-to-Consumer : RoW</t>
        </is>
      </c>
      <c r="D1360" s="39" t="inlineStr">
        <is>
          <t>Clients</t>
        </is>
      </c>
      <c r="E1360" s="39" t="inlineStr">
        <is>
          <t>Prudential</t>
        </is>
      </c>
      <c r="F1360" s="39" t="b">
        <v>0</v>
      </c>
      <c r="G1360" s="39" t="inlineStr">
        <is>
          <t>FINS_GI_11 &lt;&gt; "Yes"</t>
        </is>
      </c>
      <c r="H1360" s="39" t="inlineStr">
        <is>
          <t>“Pure Account Information Service Provider” (FINS_GI_11) is not “Yes”</t>
        </is>
      </c>
      <c r="I1360" s="39" t="inlineStr">
        <is>
          <t>Conditional</t>
        </is>
      </c>
      <c r="J1360" s="39" t="inlineStr">
        <is>
          <t>array</t>
        </is>
      </c>
      <c r="K1360" s="39" t="inlineStr">
        <is>
          <t>integer</t>
        </is>
      </c>
      <c r="L1360" s="39" t="inlineStr"/>
      <c r="M1360" s="39" t="inlineStr"/>
      <c r="N1360" s="39" t="inlineStr">
        <is>
          <t>250</t>
        </is>
      </c>
      <c r="O1360" s="39" t="inlineStr">
        <is>
          <t>0</t>
        </is>
      </c>
      <c r="P1360" s="39" t="inlineStr"/>
      <c r="Q1360" s="39" t="inlineStr"/>
      <c r="R1360" s="39" t="inlineStr">
        <is>
          <t>1</t>
        </is>
      </c>
      <c r="S1360" s="39" t="inlineStr"/>
      <c r="T1360" s="39" t="inlineStr"/>
      <c r="U1360" s="39" t="inlineStr"/>
    </row>
    <row r="1361">
      <c r="A1361" s="26" t="inlineStr">
        <is>
          <t>FINS_SG_1369_v1</t>
        </is>
      </c>
      <c r="B1361" s="40" t="inlineStr">
        <is>
          <t>We the undersigned confirm that:
i. Assessed, and on-boarded any recommendations or directives issued to the Licence Holder by the Authority; and
ii. We have notified the MFSA of any breaches/ notifications, approvals or other regulatory requirements as applicable to the FI Rules, and all matters which may influence its decision to allow the licence to continue.</t>
        </is>
      </c>
      <c r="C1361" s="40" t="inlineStr">
        <is>
          <t>Select Yes / No on whether the undersigned confirm that:
i. Assessed, and on-boarded any recommendations or directives issued to the Licence Holder by the Authority; and
ii. We have notified the MFSA of any breaches/ notifications, approvals or other regulatory requirements as applicable to the FI Rules, and all matters which may influence its decision to allow the licence to continue.</t>
        </is>
      </c>
      <c r="D1361" s="40" t="inlineStr">
        <is>
          <t>Representations - Compliance with Rules and Regulations</t>
        </is>
      </c>
      <c r="E1361" s="40" t="inlineStr">
        <is>
          <t>Signatures</t>
        </is>
      </c>
      <c r="F1361" s="40" t="b">
        <v>0</v>
      </c>
      <c r="G1361" s="40" t="inlineStr">
        <is>
          <t>FINS_GI_1 IS NOT NULL</t>
        </is>
      </c>
      <c r="H1361" s="40" t="inlineStr">
        <is>
          <t>“Document Type” (FINS_GI_1) has been answered</t>
        </is>
      </c>
      <c r="I1361" s="40" t="inlineStr">
        <is>
          <t>Conditional</t>
        </is>
      </c>
      <c r="J1361" s="40" t="inlineStr">
        <is>
          <t>string</t>
        </is>
      </c>
      <c r="K1361" s="40" t="inlineStr"/>
      <c r="L1361" s="40" t="inlineStr">
        <is>
          <t>enum-list</t>
        </is>
      </c>
      <c r="M1361" s="40" t="inlineStr">
        <is>
          <t>Yes | No</t>
        </is>
      </c>
      <c r="N1361" s="40" t="inlineStr">
        <is>
          <t>Yes</t>
        </is>
      </c>
      <c r="O1361" s="40" t="inlineStr"/>
      <c r="P1361" s="40" t="inlineStr"/>
      <c r="Q1361" s="40" t="inlineStr"/>
      <c r="R1361" s="40" t="inlineStr"/>
      <c r="S1361" s="40" t="inlineStr"/>
      <c r="T1361" s="40" t="inlineStr"/>
      <c r="U1361" s="40" t="inlineStr"/>
    </row>
    <row r="1362">
      <c r="A1362" s="38" t="inlineStr">
        <is>
          <t>FINS_SG_1370_v1</t>
        </is>
      </c>
      <c r="B1362" s="39" t="inlineStr">
        <is>
          <t>If no, kindly provide reasons why</t>
        </is>
      </c>
      <c r="C1362" s="39" t="inlineStr">
        <is>
          <t>If no, kindly provide reasons why</t>
        </is>
      </c>
      <c r="D1362" s="39" t="inlineStr">
        <is>
          <t>Representations - Compliance with Rules and Regulations</t>
        </is>
      </c>
      <c r="E1362" s="39" t="inlineStr">
        <is>
          <t>Signatures</t>
        </is>
      </c>
      <c r="F1362" s="39" t="b">
        <v>0</v>
      </c>
      <c r="G1362" s="39" t="inlineStr">
        <is>
          <t>FINS_SG_1369 = "No"</t>
        </is>
      </c>
      <c r="H1362" s="39" t="inlineStr">
        <is>
          <t>“We the undersigned confirm that:
i. Assessed, and on-boarded any recommendations or directives issued to the Licence Holder by the Authority; and
ii. We have notified the MFSA of any breaches/ notifications, approvals or other regulatory requirements as applicable to the FI Rules, and all matters which may influence its decision to allow the licence to continue.” (FINS_SG_1369) is “No”</t>
        </is>
      </c>
      <c r="I1362" s="39" t="inlineStr">
        <is>
          <t>Conditional</t>
        </is>
      </c>
      <c r="J1362" s="39" t="inlineStr">
        <is>
          <t>string</t>
        </is>
      </c>
      <c r="K1362" s="39" t="inlineStr"/>
      <c r="L1362" s="39" t="inlineStr"/>
      <c r="M1362" s="39" t="inlineStr"/>
      <c r="N1362" s="39" t="inlineStr">
        <is>
          <t>Because 123</t>
        </is>
      </c>
      <c r="O1362" s="39" t="inlineStr"/>
      <c r="P1362" s="39" t="inlineStr"/>
      <c r="Q1362" s="39" t="inlineStr"/>
      <c r="R1362" s="39" t="inlineStr"/>
      <c r="S1362" s="39" t="inlineStr">
        <is>
          <t>0</t>
        </is>
      </c>
      <c r="T1362" s="39" t="inlineStr"/>
      <c r="U1362" s="39" t="inlineStr"/>
    </row>
    <row r="1363">
      <c r="A1363" s="26" t="inlineStr">
        <is>
          <t>FINS_SG_1371_v1</t>
        </is>
      </c>
      <c r="B1363" s="40" t="inlineStr">
        <is>
          <t>Name of Auditor/s</t>
        </is>
      </c>
      <c r="C1363" s="40" t="inlineStr">
        <is>
          <t>Insert the name of the Auditor/s
This Section must be filled only if the return is an Audited Return. It should be completed by the Audit Partner/ Manager in charge.
We, the undersigned auditor/s, sign this Financial Institutions Return in the context of our accompanying ISAE3000 limited assurance report.</t>
        </is>
      </c>
      <c r="D1363" s="40" t="inlineStr">
        <is>
          <t>Representations - Auditor's Assurance</t>
        </is>
      </c>
      <c r="E1363" s="40" t="inlineStr">
        <is>
          <t>Signatures</t>
        </is>
      </c>
      <c r="F1363" s="40" t="b">
        <v>0</v>
      </c>
      <c r="G1363" s="40" t="inlineStr">
        <is>
          <t>FINS_GI_1 = "Annual Audited Return"</t>
        </is>
      </c>
      <c r="H1363" s="40" t="inlineStr">
        <is>
          <t>“Document Type” (FINS_GI_1) is “Annual Audited Return”</t>
        </is>
      </c>
      <c r="I1363" s="40" t="inlineStr">
        <is>
          <t>Conditional</t>
        </is>
      </c>
      <c r="J1363" s="40" t="inlineStr">
        <is>
          <t>string</t>
        </is>
      </c>
      <c r="K1363" s="40" t="inlineStr"/>
      <c r="L1363" s="40" t="inlineStr"/>
      <c r="M1363" s="40" t="inlineStr"/>
      <c r="N1363" s="40" t="inlineStr">
        <is>
          <t>Auditor Name</t>
        </is>
      </c>
      <c r="O1363" s="40" t="inlineStr"/>
      <c r="P1363" s="40" t="inlineStr"/>
      <c r="Q1363" s="40" t="inlineStr"/>
      <c r="R1363" s="40" t="inlineStr"/>
      <c r="S1363" s="40" t="inlineStr">
        <is>
          <t>0</t>
        </is>
      </c>
      <c r="T1363" s="40" t="inlineStr"/>
      <c r="U1363" s="40" t="inlineStr"/>
    </row>
    <row r="1364">
      <c r="A1364" s="38" t="inlineStr">
        <is>
          <t>FINS_SG_1372_v1</t>
        </is>
      </c>
      <c r="B1364" s="39" t="inlineStr">
        <is>
          <t>Has a person been authorised to sign by way of a Board Resolution in accordance with the applicable Rules and Regulations?</t>
        </is>
      </c>
      <c r="C1364" s="39" t="inlineStr">
        <is>
          <t>Has a person been authorised to sign by way of a Board Resolution in accordance with the applicable Rules and Regulations?</t>
        </is>
      </c>
      <c r="D1364" s="39" t="inlineStr">
        <is>
          <t>Representations - Signatories</t>
        </is>
      </c>
      <c r="E1364" s="39" t="inlineStr">
        <is>
          <t>Signatures</t>
        </is>
      </c>
      <c r="F1364" s="39" t="b">
        <v>0</v>
      </c>
      <c r="G1364" s="39" t="inlineStr">
        <is>
          <t>FINS_GI_1 IS NOT NULL</t>
        </is>
      </c>
      <c r="H1364" s="39" t="inlineStr">
        <is>
          <t>“Document Type” (FINS_GI_1) has been answered</t>
        </is>
      </c>
      <c r="I1364" s="39" t="inlineStr">
        <is>
          <t>Conditional</t>
        </is>
      </c>
      <c r="J1364" s="39" t="inlineStr">
        <is>
          <t>string</t>
        </is>
      </c>
      <c r="K1364" s="39" t="inlineStr"/>
      <c r="L1364" s="39" t="inlineStr">
        <is>
          <t>enum-list</t>
        </is>
      </c>
      <c r="M1364" s="39" t="inlineStr">
        <is>
          <t>Yes | No</t>
        </is>
      </c>
      <c r="N1364" s="39" t="inlineStr">
        <is>
          <t>No</t>
        </is>
      </c>
      <c r="O1364" s="39" t="inlineStr"/>
      <c r="P1364" s="39" t="inlineStr"/>
      <c r="Q1364" s="39" t="inlineStr"/>
      <c r="R1364" s="39" t="inlineStr"/>
      <c r="S1364" s="39" t="inlineStr"/>
      <c r="T1364" s="39" t="inlineStr"/>
      <c r="U1364" s="39" t="inlineStr"/>
    </row>
    <row r="1365">
      <c r="A1365" s="26" t="inlineStr">
        <is>
          <t>FINS_SG_1373_v1</t>
        </is>
      </c>
      <c r="B1365" s="40" t="inlineStr">
        <is>
          <t>Name of Director or Authorised Signatory</t>
        </is>
      </c>
      <c r="C1365" s="40" t="inlineStr">
        <is>
          <t>Please insert the Name of Director or Authorised Signatory</t>
        </is>
      </c>
      <c r="D1365" s="40" t="inlineStr">
        <is>
          <t>Representations - Signatories</t>
        </is>
      </c>
      <c r="E1365" s="40" t="inlineStr">
        <is>
          <t>Signatures</t>
        </is>
      </c>
      <c r="F1365" s="40" t="b">
        <v>1</v>
      </c>
      <c r="G1365" s="40" t="inlineStr">
        <is>
          <t>FINS_GI_1 IS NOT NULL</t>
        </is>
      </c>
      <c r="H1365" s="40" t="inlineStr">
        <is>
          <t>“Document Type” (FINS_GI_1) has been answered</t>
        </is>
      </c>
      <c r="I1365" s="40" t="inlineStr">
        <is>
          <t>Conditional</t>
        </is>
      </c>
      <c r="J1365" s="40" t="inlineStr">
        <is>
          <t>string</t>
        </is>
      </c>
      <c r="K1365" s="40" t="inlineStr"/>
      <c r="L1365" s="40" t="inlineStr"/>
      <c r="M1365" s="40" t="inlineStr"/>
      <c r="N1365" s="40" t="inlineStr">
        <is>
          <t>Person A</t>
        </is>
      </c>
      <c r="O1365" s="40" t="inlineStr"/>
      <c r="P1365" s="40" t="inlineStr"/>
      <c r="Q1365" s="40" t="inlineStr"/>
      <c r="R1365" s="40" t="inlineStr"/>
      <c r="S1365" s="40" t="inlineStr">
        <is>
          <t>0</t>
        </is>
      </c>
      <c r="T1365" s="40" t="inlineStr"/>
      <c r="U1365" s="40" t="inlineStr"/>
    </row>
    <row r="1366">
      <c r="A1366" s="38" t="inlineStr">
        <is>
          <t>FINS_SG_1374_v1</t>
        </is>
      </c>
      <c r="B1366" s="39" t="inlineStr">
        <is>
          <t>Name of Director or Authorised Signatory</t>
        </is>
      </c>
      <c r="C1366" s="39" t="inlineStr">
        <is>
          <t>Please insert the Name of Director or Authorised Signatory</t>
        </is>
      </c>
      <c r="D1366" s="39" t="inlineStr">
        <is>
          <t>Representations - Signatories</t>
        </is>
      </c>
      <c r="E1366" s="39" t="inlineStr">
        <is>
          <t>Signatures</t>
        </is>
      </c>
      <c r="F1366" s="39" t="b">
        <v>1</v>
      </c>
      <c r="G1366" s="39" t="inlineStr">
        <is>
          <t>FINS_GI_1 IS NOT NULL</t>
        </is>
      </c>
      <c r="H1366" s="39" t="inlineStr">
        <is>
          <t>“Document Type” (FINS_GI_1) has been answered</t>
        </is>
      </c>
      <c r="I1366" s="39" t="inlineStr">
        <is>
          <t>Conditional</t>
        </is>
      </c>
      <c r="J1366" s="39" t="inlineStr">
        <is>
          <t>string</t>
        </is>
      </c>
      <c r="K1366" s="39" t="inlineStr"/>
      <c r="L1366" s="39" t="inlineStr"/>
      <c r="M1366" s="39" t="inlineStr"/>
      <c r="N1366" s="39" t="inlineStr">
        <is>
          <t>Person B</t>
        </is>
      </c>
      <c r="O1366" s="39" t="inlineStr"/>
      <c r="P1366" s="39" t="inlineStr"/>
      <c r="Q1366" s="39" t="inlineStr"/>
      <c r="R1366" s="39" t="inlineStr"/>
      <c r="S1366" s="39" t="inlineStr">
        <is>
          <t>0</t>
        </is>
      </c>
      <c r="T1366" s="39" t="inlineStr"/>
      <c r="U1366" s="39" t="inlineStr"/>
    </row>
    <row r="1367">
      <c r="A1367" s="26" t="inlineStr">
        <is>
          <t>FINS_AMLE_5_v1</t>
        </is>
      </c>
      <c r="B1367" s="40" t="inlineStr">
        <is>
          <t>Type of Entity</t>
        </is>
      </c>
      <c r="C1367" s="40" t="inlineStr">
        <is>
          <t>Classification of the entity according to its regulated or supervised activity. Select the category that best reflects its main business model according to one of the options listed below, using the metric considered most relevant for this purpose (e.g., balance sheet size, number of customers, etc.).
The selection of the category does not imply that only the templates for this category need to be submitted. You need to submit all relevant templates related to the actual businesses of the entity. The categories to choose from are:
- Credit institutions
- Life insurance undertakings
- Life insurance intermediaries
- E money institutions
- Payment institutions
- Bureau de change
- Investment firms
- Asset management companies
- CASP
- Other financial institutions</t>
        </is>
      </c>
      <c r="D1367" s="40" t="inlineStr">
        <is>
          <t>Entity Identification</t>
        </is>
      </c>
      <c r="E1367" s="40" t="inlineStr">
        <is>
          <t>Anti-Money Laundering - External</t>
        </is>
      </c>
      <c r="F1367" s="40" t="b">
        <v>1</v>
      </c>
      <c r="G1367" s="40" t="inlineStr"/>
      <c r="H1367" s="40" t="inlineStr">
        <is>
          <t>Always applicable</t>
        </is>
      </c>
      <c r="I1367" s="40" t="inlineStr">
        <is>
          <t>Required</t>
        </is>
      </c>
      <c r="J1367" s="40" t="inlineStr">
        <is>
          <t>string</t>
        </is>
      </c>
      <c r="K1367" s="40" t="inlineStr"/>
      <c r="L1367" s="40" t="inlineStr">
        <is>
          <t>enum-list</t>
        </is>
      </c>
      <c r="M1367" s="40" t="inlineStr">
        <is>
          <t>Credit institutions | Life insurance undertakings | Life insurance intermediaries | E money institutions | Payment institutions | Bureau de change | Investment firms | Asset management companies | CASP | Other financial institutions</t>
        </is>
      </c>
      <c r="N1367" s="40" t="inlineStr">
        <is>
          <t>Investment Firm</t>
        </is>
      </c>
      <c r="O1367" s="40" t="inlineStr"/>
      <c r="P1367" s="40" t="inlineStr"/>
      <c r="Q1367" s="40" t="inlineStr"/>
      <c r="R1367" s="40" t="inlineStr"/>
      <c r="S1367" s="40" t="inlineStr"/>
      <c r="T1367" s="40" t="inlineStr"/>
      <c r="U1367" s="40" t="inlineStr"/>
    </row>
    <row r="1368">
      <c r="A1368" s="38" t="inlineStr">
        <is>
          <t>FINS_AMLE_6_v1</t>
        </is>
      </c>
      <c r="B1368" s="39" t="inlineStr">
        <is>
          <t>Entity Type – Description for Other FI</t>
        </is>
      </c>
      <c r="C1368" s="39" t="inlineStr">
        <is>
          <t>In case the reporting entity does not fit into any of the above categories and has chosen “other”, please use this column to provide a description of the relevant regulated/supervised activity</t>
        </is>
      </c>
      <c r="D1368" s="39" t="inlineStr">
        <is>
          <t>Entity Identification</t>
        </is>
      </c>
      <c r="E1368" s="39" t="inlineStr">
        <is>
          <t>Anti-Money Laundering - External</t>
        </is>
      </c>
      <c r="F1368" s="39" t="b">
        <v>1</v>
      </c>
      <c r="G1368" s="39" t="inlineStr"/>
      <c r="H1368" s="39" t="inlineStr">
        <is>
          <t>Always applicable</t>
        </is>
      </c>
      <c r="I1368" s="39" t="inlineStr">
        <is>
          <t>Required</t>
        </is>
      </c>
      <c r="J1368" s="39" t="inlineStr">
        <is>
          <t>string</t>
        </is>
      </c>
      <c r="K1368" s="39" t="inlineStr"/>
      <c r="L1368" s="39" t="inlineStr"/>
      <c r="M1368" s="39" t="inlineStr"/>
      <c r="N1368" s="39" t="inlineStr">
        <is>
          <t>Crypto broker</t>
        </is>
      </c>
      <c r="O1368" s="39" t="inlineStr"/>
      <c r="P1368" s="39" t="inlineStr"/>
      <c r="Q1368" s="39" t="inlineStr"/>
      <c r="R1368" s="39" t="inlineStr"/>
      <c r="S1368" s="39" t="inlineStr"/>
      <c r="T1368" s="39" t="inlineStr"/>
      <c r="U1368" s="39" t="inlineStr"/>
    </row>
    <row r="1369">
      <c r="A1369" s="26" t="inlineStr">
        <is>
          <t>FINS_AMLE_7_v1</t>
        </is>
      </c>
      <c r="B1369" s="40" t="inlineStr">
        <is>
          <t>Country of Establishment</t>
        </is>
      </c>
      <c r="C1369" s="40" t="inlineStr">
        <is>
          <t>Country where the reporting entity is established. For reporting branches, this is the country where the branch is established (in opposition to the country where head-office is established)</t>
        </is>
      </c>
      <c r="D1369" s="40" t="inlineStr">
        <is>
          <t>Entity Identification</t>
        </is>
      </c>
      <c r="E1369" s="40" t="inlineStr">
        <is>
          <t>Anti-Money Laundering - External</t>
        </is>
      </c>
      <c r="F1369" s="40" t="b">
        <v>1</v>
      </c>
      <c r="G1369" s="40" t="inlineStr"/>
      <c r="H1369" s="40" t="inlineStr">
        <is>
          <t>Always applicable</t>
        </is>
      </c>
      <c r="I1369" s="40" t="inlineStr">
        <is>
          <t>Required</t>
        </is>
      </c>
      <c r="J1369" s="40" t="inlineStr">
        <is>
          <t>string</t>
        </is>
      </c>
      <c r="K1369" s="40" t="inlineStr"/>
      <c r="L1369" s="40" t="inlineStr">
        <is>
          <t>enum-list</t>
        </is>
      </c>
      <c r="M1369"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369" s="40" t="inlineStr">
        <is>
          <t>Aruba</t>
        </is>
      </c>
      <c r="O1369" s="40" t="inlineStr"/>
      <c r="P1369" s="40" t="inlineStr"/>
      <c r="Q1369" s="40" t="inlineStr"/>
      <c r="R1369" s="40" t="inlineStr"/>
      <c r="S1369" s="40" t="inlineStr"/>
      <c r="T1369" s="40" t="inlineStr"/>
      <c r="U1369" s="40" t="inlineStr"/>
    </row>
    <row r="1370">
      <c r="A1370" s="38" t="inlineStr">
        <is>
          <t>FINS_AMLE_14_v1</t>
        </is>
      </c>
      <c r="B1370" s="39" t="inlineStr">
        <is>
          <t>Total Customers</t>
        </is>
      </c>
      <c r="C1370" s="39" t="inlineStr">
        <is>
          <t>Indicate number of customers as of end of the reference year. See the definition of customer in Annex 2.
‘Walk-in customers’ should be excluded (see FINS_AML_28) from this datapoint for the purpose of this testing exercise.</t>
        </is>
      </c>
      <c r="D1370" s="39" t="inlineStr">
        <is>
          <t>Customer Risk</t>
        </is>
      </c>
      <c r="E1370" s="39" t="inlineStr">
        <is>
          <t>Anti-Money Laundering - External</t>
        </is>
      </c>
      <c r="F1370" s="39" t="b">
        <v>1</v>
      </c>
      <c r="G1370" s="39" t="inlineStr"/>
      <c r="H1370" s="39" t="inlineStr">
        <is>
          <t>Always applicable</t>
        </is>
      </c>
      <c r="I1370" s="39" t="inlineStr">
        <is>
          <t>Required</t>
        </is>
      </c>
      <c r="J1370" s="39" t="inlineStr">
        <is>
          <t>integer</t>
        </is>
      </c>
      <c r="K1370" s="39" t="inlineStr"/>
      <c r="L1370" s="39" t="inlineStr"/>
      <c r="M1370" s="39" t="inlineStr"/>
      <c r="N1370" s="39" t="inlineStr">
        <is>
          <t>10</t>
        </is>
      </c>
      <c r="O1370" s="39" t="inlineStr">
        <is>
          <t>0</t>
        </is>
      </c>
      <c r="P1370" s="39" t="inlineStr"/>
      <c r="Q1370" s="39" t="inlineStr"/>
      <c r="R1370" s="39" t="inlineStr"/>
      <c r="S1370" s="39" t="inlineStr"/>
      <c r="T1370" s="39" t="inlineStr"/>
      <c r="U1370" s="39" t="inlineStr"/>
    </row>
    <row r="1371">
      <c r="A1371" s="26" t="inlineStr">
        <is>
          <t>FINS_AMLE_15_v1</t>
        </is>
      </c>
      <c r="B1371" s="40" t="inlineStr">
        <is>
          <t>Natural Persons</t>
        </is>
      </c>
      <c r="C1371" s="40" t="inlineStr">
        <is>
          <t>Total of Natural Persons customers, as of end of the reference year.
This datapoint is a subset of datapoint FINS_AML_14 above. ‘Walk-in customers’ should therefore be excluded (see FINS_AML_28) from this datapoint for the purpose of this testing exercise.
Clients can be treated as natural persons unless they are legally registered as a Legal Entity. This refers to amongst others freelancers/self-employed/sole proprietorships without LE status etc.</t>
        </is>
      </c>
      <c r="D1371" s="40" t="inlineStr">
        <is>
          <t>Customer Risk</t>
        </is>
      </c>
      <c r="E1371" s="40" t="inlineStr">
        <is>
          <t>Anti-Money Laundering - External</t>
        </is>
      </c>
      <c r="F1371" s="40" t="b">
        <v>1</v>
      </c>
      <c r="G1371" s="40" t="inlineStr"/>
      <c r="H1371" s="40" t="inlineStr">
        <is>
          <t>Always applicable</t>
        </is>
      </c>
      <c r="I1371" s="40" t="inlineStr">
        <is>
          <t>Required</t>
        </is>
      </c>
      <c r="J1371" s="40" t="inlineStr">
        <is>
          <t>integer</t>
        </is>
      </c>
      <c r="K1371" s="40" t="inlineStr"/>
      <c r="L1371" s="40" t="inlineStr"/>
      <c r="M1371" s="40" t="inlineStr"/>
      <c r="N1371" s="40" t="inlineStr">
        <is>
          <t>10</t>
        </is>
      </c>
      <c r="O1371" s="40" t="inlineStr">
        <is>
          <t>0</t>
        </is>
      </c>
      <c r="P1371" s="40" t="inlineStr"/>
      <c r="Q1371" s="40" t="inlineStr"/>
      <c r="R1371" s="40" t="inlineStr"/>
      <c r="S1371" s="40" t="inlineStr"/>
      <c r="T1371" s="40" t="inlineStr"/>
      <c r="U1371" s="40" t="inlineStr"/>
    </row>
    <row r="1372">
      <c r="A1372" s="38" t="inlineStr">
        <is>
          <t>FINS_AMLE_16_v1</t>
        </is>
      </c>
      <c r="B1372" s="39" t="inlineStr">
        <is>
          <t>Legal Entities</t>
        </is>
      </c>
      <c r="C1372" s="39" t="inlineStr">
        <is>
          <t>Total of Legal Entities Customers, as of end of the reference year.
For the purpose of this data collection exercise, a Legal Entity customer is an entity that has legal personality, granting it legal rights and obligations, for example the ability to enter into contracts. This therefore also includes (but is not limited to) express trust and similar legal arrangements.
This datapoint is a subset of datapoint FINS_AML_14 above. ‘Walk-in customers’ should therefore be excluded (see FINS_AML_28) from this datapoint for the purpose of this testing exercise.
Legal entities in the same corporate group and connected legal entities (constructed relationships) should be counted separately.</t>
        </is>
      </c>
      <c r="D1372" s="39" t="inlineStr">
        <is>
          <t>Customer Risk</t>
        </is>
      </c>
      <c r="E1372" s="39" t="inlineStr">
        <is>
          <t>Anti-Money Laundering - External</t>
        </is>
      </c>
      <c r="F1372" s="39" t="b">
        <v>1</v>
      </c>
      <c r="G1372" s="39" t="inlineStr"/>
      <c r="H1372" s="39" t="inlineStr">
        <is>
          <t>Always applicable</t>
        </is>
      </c>
      <c r="I1372" s="39" t="inlineStr">
        <is>
          <t>Required</t>
        </is>
      </c>
      <c r="J1372" s="39" t="inlineStr">
        <is>
          <t>integer</t>
        </is>
      </c>
      <c r="K1372" s="39" t="inlineStr"/>
      <c r="L1372" s="39" t="inlineStr"/>
      <c r="M1372" s="39" t="inlineStr"/>
      <c r="N1372" s="39" t="inlineStr">
        <is>
          <t>10</t>
        </is>
      </c>
      <c r="O1372" s="39" t="inlineStr">
        <is>
          <t>0</t>
        </is>
      </c>
      <c r="P1372" s="39" t="inlineStr"/>
      <c r="Q1372" s="39" t="inlineStr"/>
      <c r="R1372" s="39" t="inlineStr"/>
      <c r="S1372" s="39" t="inlineStr"/>
      <c r="T1372" s="39" t="inlineStr"/>
      <c r="U1372" s="39" t="inlineStr"/>
    </row>
    <row r="1373">
      <c r="A1373" s="26" t="inlineStr">
        <is>
          <t>FINS_AMLE_17_v1</t>
        </is>
      </c>
      <c r="B1373" s="40" t="inlineStr">
        <is>
          <t>Natural Persons - PEPs, Family Members or Close Associates</t>
        </is>
      </c>
      <c r="C1373" s="40" t="inlineStr">
        <is>
          <t>Total of Natural Person customers who are identified as: (i) politically exposed persons (PEPs), (ii) family members of PEPs, or (iii) persons known to be close associates of PEPs, as of end of the reference year.
This datapoint is a subset of datapoint FINS_AML_15 above. ‘Walk-in customers’ should therefore be excluded (see FINS_AML_28) from this datapoint for the purpose of this testing exercise.
See the definition of ‘PEP’, ‘family member’, and ‘person known to be close associate’ in Annex 2.</t>
        </is>
      </c>
      <c r="D1373" s="40" t="inlineStr">
        <is>
          <t>Customer Risk</t>
        </is>
      </c>
      <c r="E1373" s="40" t="inlineStr">
        <is>
          <t>Anti-Money Laundering - External</t>
        </is>
      </c>
      <c r="F1373" s="40" t="b">
        <v>0</v>
      </c>
      <c r="G1373" s="40" t="inlineStr">
        <is>
          <t>FINS_AMLE_15 &gt; 0</t>
        </is>
      </c>
      <c r="H1373" s="40" t="inlineStr">
        <is>
          <t>“Natural Persons” (FINS_AMLE_15) is greater than “0”</t>
        </is>
      </c>
      <c r="I1373" s="40" t="inlineStr">
        <is>
          <t>Conditional</t>
        </is>
      </c>
      <c r="J1373" s="40" t="inlineStr">
        <is>
          <t>integer</t>
        </is>
      </c>
      <c r="K1373" s="40" t="inlineStr"/>
      <c r="L1373" s="40" t="inlineStr"/>
      <c r="M1373" s="40" t="inlineStr"/>
      <c r="N1373" s="40" t="inlineStr">
        <is>
          <t>10</t>
        </is>
      </c>
      <c r="O1373" s="40" t="inlineStr">
        <is>
          <t>0</t>
        </is>
      </c>
      <c r="P1373" s="40" t="inlineStr"/>
      <c r="Q1373" s="40" t="inlineStr"/>
      <c r="R1373" s="40" t="inlineStr"/>
      <c r="S1373" s="40" t="inlineStr"/>
      <c r="T1373" s="40" t="inlineStr"/>
      <c r="U1373" s="40" t="inlineStr"/>
    </row>
    <row r="1374">
      <c r="A1374" s="38" t="inlineStr">
        <is>
          <t>FINS_AMLE_18_v1</t>
        </is>
      </c>
      <c r="B1374" s="39" t="inlineStr">
        <is>
          <t>Legal Entities – PEPs, Family Members or Close Associates as BOs</t>
        </is>
      </c>
      <c r="C1374" s="39" t="inlineStr">
        <is>
          <t>Total of Legal Entity (LE) customers whose Beneficial Owners (BOs) include at least one politically exposed person (PEP), a family member of a PEP, or a person known to be a close associate of a PEP, as of end of the reference year.
This datapoint is a subset of datapoint FINS_AML_16 above. ‘Walk-in customers’ should therefore be excluded (see FINS_AML_28) from this datapoint for the purpose of this testing exercise.
See the definition of ‘PEP’, ‘family member’, and ‘person known to be close associate’ in Annex 2.
BO means any natural person who ultimately owns or controls a legal entity or an express trust or similar legal arrangement, as defined in Article 2(1), point (28), AMLR.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t>
        </is>
      </c>
      <c r="D1374" s="39" t="inlineStr">
        <is>
          <t>Customer Risk</t>
        </is>
      </c>
      <c r="E1374" s="39" t="inlineStr">
        <is>
          <t>Anti-Money Laundering - External</t>
        </is>
      </c>
      <c r="F1374" s="39" t="b">
        <v>0</v>
      </c>
      <c r="G1374" s="39" t="inlineStr">
        <is>
          <t>FINS_AMLE_16 &gt; 0</t>
        </is>
      </c>
      <c r="H1374" s="39" t="inlineStr">
        <is>
          <t>“Legal Entities” (FINS_AMLE_16) is greater than “0”</t>
        </is>
      </c>
      <c r="I1374" s="39" t="inlineStr">
        <is>
          <t>Conditional</t>
        </is>
      </c>
      <c r="J1374" s="39" t="inlineStr">
        <is>
          <t>integer</t>
        </is>
      </c>
      <c r="K1374" s="39" t="inlineStr"/>
      <c r="L1374" s="39" t="inlineStr"/>
      <c r="M1374" s="39" t="inlineStr"/>
      <c r="N1374" s="39" t="inlineStr">
        <is>
          <t>10</t>
        </is>
      </c>
      <c r="O1374" s="39" t="inlineStr">
        <is>
          <t>0</t>
        </is>
      </c>
      <c r="P1374" s="39" t="inlineStr"/>
      <c r="Q1374" s="39" t="inlineStr"/>
      <c r="R1374" s="39" t="inlineStr"/>
      <c r="S1374" s="39" t="inlineStr"/>
      <c r="T1374" s="39" t="inlineStr"/>
      <c r="U1374" s="39" t="inlineStr"/>
    </row>
    <row r="1375">
      <c r="A1375" s="26" t="inlineStr">
        <is>
          <t>FINS_AMLE_19_v1</t>
        </is>
      </c>
      <c r="B1375" s="40" t="inlineStr">
        <is>
          <t>Active Customers</t>
        </is>
      </c>
      <c r="C1375" s="40" t="inlineStr">
        <is>
          <t>This datapoint is not applicable for reporting obliged entities only acting as a Life Insurance.
Covers all customers (NP and LE) who have initiated at least one transaction or instruction during the reference year.
Such customers should only be counted once, irrespective of the number of transactions or instructions they have initiated.
Non-executed transactions that have been initiated by the customer (mere instructions) should be counted for the purpose of reporting this datapoint.
 ‘Walk-in customers’ should be excluded (see FINS_AML_28) from this datapoint for the purpose of this testing exercise.
For the definition of transaction, see Annex 2</t>
        </is>
      </c>
      <c r="D1375" s="40" t="inlineStr">
        <is>
          <t>Customer Risk</t>
        </is>
      </c>
      <c r="E1375" s="40" t="inlineStr">
        <is>
          <t>Anti-Money Laundering - External</t>
        </is>
      </c>
      <c r="F1375" s="40" t="b">
        <v>1</v>
      </c>
      <c r="G1375" s="40" t="inlineStr"/>
      <c r="H1375" s="40" t="inlineStr">
        <is>
          <t>Always applicable</t>
        </is>
      </c>
      <c r="I1375" s="40" t="inlineStr">
        <is>
          <t>Required</t>
        </is>
      </c>
      <c r="J1375" s="40" t="inlineStr">
        <is>
          <t>integer</t>
        </is>
      </c>
      <c r="K1375" s="40" t="inlineStr"/>
      <c r="L1375" s="40" t="inlineStr"/>
      <c r="M1375" s="40" t="inlineStr"/>
      <c r="N1375" s="40" t="inlineStr">
        <is>
          <t>10</t>
        </is>
      </c>
      <c r="O1375" s="40" t="inlineStr">
        <is>
          <t>0</t>
        </is>
      </c>
      <c r="P1375" s="40" t="inlineStr"/>
      <c r="Q1375" s="40" t="inlineStr"/>
      <c r="R1375" s="40" t="inlineStr"/>
      <c r="S1375" s="40" t="inlineStr"/>
      <c r="T1375" s="40" t="inlineStr"/>
      <c r="U1375" s="40" t="inlineStr"/>
    </row>
    <row r="1376">
      <c r="A1376" s="38" t="inlineStr">
        <is>
          <t>FINS_AMLE_20_v1</t>
        </is>
      </c>
      <c r="B1376" s="39" t="inlineStr">
        <is>
          <t>New Customers</t>
        </is>
      </c>
      <c r="C1376" s="39" t="inlineStr">
        <is>
          <t>Natural persons and legal persons who completed the onboarding process with the reporting obliged entity during the reference year, irrespective of the existence of any transactions.
Indicative (non-exhaustive) list of cases that should be included in the reported data:
- Customers onboarded during the reference year with whom the reporting obliged entity also terminated its business relationship during the reference year.
- Customers onboarded via agents or distributors
- Customers onboarded via third parties.
- Customers who had terminated their business relationship before or during the reference year and are re-onboarded as a customer during the reference year.
- Customers transferred from other entities in the same group.
- Customers acquired via portfolio transfers or mergers onboarded during the reference year.
Indicative (non-exhaustive) list of cases that should typically not be included in the reported data:
- Subscription of new products during the reference year by customers already onboarded before the start of the reference year.
- Dormant accounts reactivated during the reference year.
- Change in legal form of an existing legal person customer (continuing business relationship).
‘Walk-in customers’ should be excluded (see FINS_AML_28) from this datapoint for the purpose of this testing exercise.</t>
        </is>
      </c>
      <c r="D1376" s="39" t="inlineStr">
        <is>
          <t>Customer Risk</t>
        </is>
      </c>
      <c r="E1376" s="39" t="inlineStr">
        <is>
          <t>Anti-Money Laundering - External</t>
        </is>
      </c>
      <c r="F1376" s="39" t="b">
        <v>1</v>
      </c>
      <c r="G1376" s="39" t="inlineStr"/>
      <c r="H1376" s="39" t="inlineStr">
        <is>
          <t>Always applicable</t>
        </is>
      </c>
      <c r="I1376" s="39" t="inlineStr">
        <is>
          <t>Required</t>
        </is>
      </c>
      <c r="J1376" s="39" t="inlineStr">
        <is>
          <t>integer</t>
        </is>
      </c>
      <c r="K1376" s="39" t="inlineStr"/>
      <c r="L1376" s="39" t="inlineStr"/>
      <c r="M1376" s="39" t="inlineStr"/>
      <c r="N1376" s="39" t="inlineStr">
        <is>
          <t>10</t>
        </is>
      </c>
      <c r="O1376" s="39" t="inlineStr">
        <is>
          <t>0</t>
        </is>
      </c>
      <c r="P1376" s="39" t="inlineStr"/>
      <c r="Q1376" s="39" t="inlineStr"/>
      <c r="R1376" s="39" t="inlineStr"/>
      <c r="S1376" s="39" t="inlineStr"/>
      <c r="T1376" s="39" t="inlineStr"/>
      <c r="U1376" s="39" t="inlineStr"/>
    </row>
    <row r="1377">
      <c r="A1377" s="26" t="inlineStr">
        <is>
          <t>FINS_AMLE_21_v1</t>
        </is>
      </c>
      <c r="B1377" s="40" t="inlineStr">
        <is>
          <t>New Customers - Remote Onboarding</t>
        </is>
      </c>
      <c r="C1377" s="40" t="inlineStr">
        <is>
          <t>This datapoint is not applicable for reporting obliged entities only acting as a Bureau de Change and/or Investment Firm and/or Asset Management Company.
The customer enters into a business relationship with the firm in a non-face-to-face manner. Third party onboarding counts as ‘remote onboarding’ where the customer enters into a relationship in a non-face-to-face manner.
In case of multiple legal representatives using mixed methods, if the business relationship is not fully entered in a face-to-face manner, it counts as remote.
Indicate the number of new customers onboarded remotely during the reference year.
This datapoint is a subset of datapoint FINS_AML_20 above. ‘Walk-in customers’ should therefore be excluded (see FINS_AML_28) from this datapoint for the purpose of this testing exercise.</t>
        </is>
      </c>
      <c r="D1377" s="40" t="inlineStr">
        <is>
          <t>Customer Risk</t>
        </is>
      </c>
      <c r="E1377" s="40" t="inlineStr">
        <is>
          <t>Anti-Money Laundering - External</t>
        </is>
      </c>
      <c r="F1377" s="40" t="b">
        <v>1</v>
      </c>
      <c r="G1377" s="40" t="inlineStr"/>
      <c r="H1377" s="40" t="inlineStr">
        <is>
          <t>Always applicable</t>
        </is>
      </c>
      <c r="I1377" s="40" t="inlineStr">
        <is>
          <t>Required</t>
        </is>
      </c>
      <c r="J1377" s="40" t="inlineStr">
        <is>
          <t>integer</t>
        </is>
      </c>
      <c r="K1377" s="40" t="inlineStr"/>
      <c r="L1377" s="40" t="inlineStr"/>
      <c r="M1377" s="40" t="inlineStr"/>
      <c r="N1377" s="40" t="inlineStr">
        <is>
          <t>10</t>
        </is>
      </c>
      <c r="O1377" s="40" t="inlineStr">
        <is>
          <t>0</t>
        </is>
      </c>
      <c r="P1377" s="40" t="inlineStr"/>
      <c r="Q1377" s="40" t="inlineStr"/>
      <c r="R1377" s="40" t="inlineStr"/>
      <c r="S1377" s="40" t="inlineStr"/>
      <c r="T1377" s="40" t="inlineStr"/>
      <c r="U1377" s="40" t="inlineStr"/>
    </row>
    <row r="1378">
      <c r="A1378" s="38" t="inlineStr">
        <is>
          <t>FINS_AMLE_22_v1</t>
        </is>
      </c>
      <c r="B1378" s="39" t="inlineStr">
        <is>
          <t>New Customers - Third Party Onboarding</t>
        </is>
      </c>
      <c r="C1378" s="39" t="inlineStr">
        <is>
          <t>This datapoint is not applicable for reporting obliged entities only acting as a Bureau de Change and/or Investment Firm and/or Asset Management Company.
The customer is introduced by a third party (both subject and not subject to AML/CFT supervision) where the third party conducts in full or in parts the CDD arrangements.
Customers introduced by entities within the same group (i.e., customers for whom the obliged entity has outsourced the CDD task to an entity within the same group) must be considered as customers introduced by third parties (both subject and not subject to AML/CFT supervision).
Consistently with Article 13 of Regulation (EU) 2024/1624 (AMLR), agents and distributors are in a position comparable to that of the employees of the obliged entity. Therefore, agents and distributors shall not be considered third parties. Indicate the number of new customers onboarded during the reference year by third parties (both subject and not subject to AML/CFT supervision).
This datapoint is a subset of datapoint FINS_AML_20 above. ‘Walk-in customers’ should therefore be excluded (see FINS_AML_28) from this datapoint for the purpose of this testing exercise.</t>
        </is>
      </c>
      <c r="D1378" s="39" t="inlineStr">
        <is>
          <t>Customer Risk</t>
        </is>
      </c>
      <c r="E1378" s="39" t="inlineStr">
        <is>
          <t>Anti-Money Laundering - External</t>
        </is>
      </c>
      <c r="F1378" s="39" t="b">
        <v>1</v>
      </c>
      <c r="G1378" s="39" t="inlineStr"/>
      <c r="H1378" s="39" t="inlineStr">
        <is>
          <t>Always applicable</t>
        </is>
      </c>
      <c r="I1378" s="39" t="inlineStr">
        <is>
          <t>Required</t>
        </is>
      </c>
      <c r="J1378" s="39" t="inlineStr">
        <is>
          <t>integer</t>
        </is>
      </c>
      <c r="K1378" s="39" t="inlineStr"/>
      <c r="L1378" s="39" t="inlineStr"/>
      <c r="M1378" s="39" t="inlineStr"/>
      <c r="N1378" s="39" t="inlineStr">
        <is>
          <t>10</t>
        </is>
      </c>
      <c r="O1378" s="39" t="inlineStr">
        <is>
          <t>0</t>
        </is>
      </c>
      <c r="P1378" s="39" t="inlineStr"/>
      <c r="Q1378" s="39" t="inlineStr"/>
      <c r="R1378" s="39" t="inlineStr"/>
      <c r="S1378" s="39" t="inlineStr"/>
      <c r="T1378" s="39" t="inlineStr"/>
      <c r="U1378" s="39" t="inlineStr"/>
    </row>
    <row r="1379">
      <c r="A1379" s="26" t="inlineStr">
        <is>
          <t>FINS_AMLE_23_v1</t>
        </is>
      </c>
      <c r="B1379" s="40" t="inlineStr">
        <is>
          <t>New Customers - Third Party Onboarding (Non-supervised)</t>
        </is>
      </c>
      <c r="C1379" s="40" t="inlineStr">
        <is>
          <t>This datapoint is not applicable for reporting obliged entities only acting as a Bureau de Change and/or Investment Firm and/or Asset Management Company.
This datapoint is a subset of datapoint FINS_AML_22 above. ‘Walk-in customers’ should therefore be excluded (see FINS_AML_28) from this datapoint for the purpose of this testing exercise.
Indicate the number of customers onboarded during the reference year by third parties not directly subject to AML/CFT supervision.</t>
        </is>
      </c>
      <c r="D1379" s="40" t="inlineStr">
        <is>
          <t>Customer Risk</t>
        </is>
      </c>
      <c r="E1379" s="40" t="inlineStr">
        <is>
          <t>Anti-Money Laundering - External</t>
        </is>
      </c>
      <c r="F1379" s="40" t="b">
        <v>1</v>
      </c>
      <c r="G1379" s="40" t="inlineStr"/>
      <c r="H1379" s="40" t="inlineStr">
        <is>
          <t>Always applicable</t>
        </is>
      </c>
      <c r="I1379" s="40" t="inlineStr">
        <is>
          <t>Required</t>
        </is>
      </c>
      <c r="J1379" s="40" t="inlineStr">
        <is>
          <t>integer</t>
        </is>
      </c>
      <c r="K1379" s="40" t="inlineStr"/>
      <c r="L1379" s="40" t="inlineStr"/>
      <c r="M1379" s="40" t="inlineStr"/>
      <c r="N1379" s="40" t="inlineStr">
        <is>
          <t>10</t>
        </is>
      </c>
      <c r="O1379" s="40" t="inlineStr">
        <is>
          <t>0</t>
        </is>
      </c>
      <c r="P1379" s="40" t="inlineStr"/>
      <c r="Q1379" s="40" t="inlineStr"/>
      <c r="R1379" s="40" t="inlineStr"/>
      <c r="S1379" s="40" t="inlineStr"/>
      <c r="T1379" s="40" t="inlineStr"/>
      <c r="U1379" s="40" t="inlineStr"/>
    </row>
    <row r="1380">
      <c r="A1380" s="38" t="inlineStr">
        <is>
          <t>FINS_AMLE_24_v1</t>
        </is>
      </c>
      <c r="B1380" s="39" t="inlineStr">
        <is>
          <t>Legal Entities - Complex Structure</t>
        </is>
      </c>
      <c r="C1380" s="39" t="inlineStr">
        <is>
          <t>This datapoint is not applicable for reporting obliged entities only acting as a Bureau de Change.
Total of Legal Entity customers that are classified as having or forming part of a complex structure, as of end of the reference year.
See the definition of ‘complex structure’ in Annex 2.
For CASPs’ customers this data point should also capture legal entities where the ownership or control structure over crypto-assets or wallets is exercised through crypto-assets specific arrangements (e.g., the use of wallet intermediaries, private-key or smart-contract-based control mechanisms mandates or comparable arrangements), particularly where these contribute to the complexity or reduced transparency of the structure.
This data point is a subset of data point FINS_AML_16 above. ‘Walk-in customers’ should therefore be excluded (see FINS_AML_28) from this datapoint for the purpose of this testing exercise.</t>
        </is>
      </c>
      <c r="D1380" s="39" t="inlineStr">
        <is>
          <t>Customer Risk</t>
        </is>
      </c>
      <c r="E1380" s="39" t="inlineStr">
        <is>
          <t>Anti-Money Laundering - External</t>
        </is>
      </c>
      <c r="F1380" s="39" t="b">
        <v>1</v>
      </c>
      <c r="G1380" s="39" t="inlineStr"/>
      <c r="H1380" s="39" t="inlineStr">
        <is>
          <t>Always applicable</t>
        </is>
      </c>
      <c r="I1380" s="39" t="inlineStr">
        <is>
          <t>Required</t>
        </is>
      </c>
      <c r="J1380" s="39" t="inlineStr">
        <is>
          <t>integer</t>
        </is>
      </c>
      <c r="K1380" s="39" t="inlineStr"/>
      <c r="L1380" s="39" t="inlineStr"/>
      <c r="M1380" s="39" t="inlineStr"/>
      <c r="N1380" s="39" t="inlineStr">
        <is>
          <t>10</t>
        </is>
      </c>
      <c r="O1380" s="39" t="inlineStr">
        <is>
          <t>0</t>
        </is>
      </c>
      <c r="P1380" s="39" t="inlineStr"/>
      <c r="Q1380" s="39" t="inlineStr"/>
      <c r="R1380" s="39" t="inlineStr"/>
      <c r="S1380" s="39" t="inlineStr"/>
      <c r="T1380" s="39" t="inlineStr"/>
      <c r="U1380" s="39" t="inlineStr"/>
    </row>
    <row r="1381">
      <c r="A1381" s="26" t="inlineStr">
        <is>
          <t>FINS_AMLE_25_v1</t>
        </is>
      </c>
      <c r="B1381" s="40" t="inlineStr">
        <is>
          <t>Customers with high-risk activities</t>
        </is>
      </c>
      <c r="C1381" s="40" t="inlineStr">
        <is>
          <t>As of end of the reference year.
A ‘high-risk activity’ should include, at least, the activities mentioned under Annex III of AMLR :
(1) Customer risk factors:
(a) the business relationship or occasional transaction is conducted in unusual circumstances;
(b) customers that are resident in geographical areas of higher risk as set out in point (3);
(c) legal persons or legal arrangements that are personal asset-holding vehicles;
(d) corporate entities that have nominee shareholders or shares in bearer form;
(e) businesses that are cash-intensive;
(f) the ownership structure of the company appears unusual or excessively complex given the nature of the company’s business;
(g) customer is a third-country national who applies for residence rights in a Member State in exchange of any kind of investment, including capital transfers, purchase or renting of property, investment in government bonds,
(h) investment in corporate entities, donation or endowment of an activity contributing to the public good and contributions to the state budget;
(i) customer is a legal entity or arrangement created or set up in a jurisdiction in which it has no real economic activity;
(j) substantial economic presence or apparent economic rationale;
(k) customer is directly or indirectly owned by one or several entities or arrangements under point (h);
(2) Product, service, transaction or delivery channel risk factors:
(a) private banking;
(b) products or transactions that might favour anonymity;
(c) payment received from unknown or unassociated third parties;
(d) new products and new business practices, including new delivery mechanism, and the use of new or developing technologies for both new and pre-existing products;
(e) transactions related to oil, arms, precious metals or stones, tobacco products, cultural artefacts and other items of archaeological, historical, cultural and religious importance, or of rare scientific value, as well as ivory and protected species;
(3) Geographical risk factors:
(a) third countries subject to increased monitoring or otherwise identified by the FATF due to the compliance weaknesses in their AML/CFT systems;
(b) third countries identified by credible sources/acknowledged processes, such as mutual evaluations, detailed assessment reports or published follow-up reports, as not having effective AML/CFT systems;
(c) third countries identified by credible sources/acknowledged processes as having significant levels of corruption or other criminal activity.
Indicate number of customers with at least one high-risk activity during the reference year.
Some of the above risk-factors are not found in Annex III of the currently applicable AML Directive (Directive (EU) 2015/849 as subsequently amended) and may therefore be new to obliged entities. Where this is the case, obliged entities are nevertheless invited to provide information on this datapoint on a best effort basis.</t>
        </is>
      </c>
      <c r="D1381" s="40" t="inlineStr">
        <is>
          <t>Customer Risk</t>
        </is>
      </c>
      <c r="E1381" s="40" t="inlineStr">
        <is>
          <t>Anti-Money Laundering - External</t>
        </is>
      </c>
      <c r="F1381" s="40" t="b">
        <v>0</v>
      </c>
      <c r="G1381" s="40" t="inlineStr">
        <is>
          <t>FINS_AMLE_14 &gt; 0</t>
        </is>
      </c>
      <c r="H1381" s="40" t="inlineStr">
        <is>
          <t>“Total Customers” (FINS_AMLE_14) is greater than “0”</t>
        </is>
      </c>
      <c r="I1381" s="40" t="inlineStr">
        <is>
          <t>Conditional</t>
        </is>
      </c>
      <c r="J1381" s="40" t="inlineStr">
        <is>
          <t>integer</t>
        </is>
      </c>
      <c r="K1381" s="40" t="inlineStr"/>
      <c r="L1381" s="40" t="inlineStr"/>
      <c r="M1381" s="40" t="inlineStr"/>
      <c r="N1381" s="40" t="inlineStr">
        <is>
          <t>10</t>
        </is>
      </c>
      <c r="O1381" s="40" t="inlineStr">
        <is>
          <t>0</t>
        </is>
      </c>
      <c r="P1381" s="40" t="inlineStr"/>
      <c r="Q1381" s="40" t="inlineStr"/>
      <c r="R1381" s="40" t="inlineStr"/>
      <c r="S1381" s="40" t="inlineStr"/>
      <c r="T1381" s="40" t="inlineStr"/>
      <c r="U1381" s="40" t="inlineStr"/>
    </row>
    <row r="1382">
      <c r="A1382" s="38" t="inlineStr">
        <is>
          <t>FINS_AMLE_26_v1</t>
        </is>
      </c>
      <c r="B1382" s="39" t="inlineStr">
        <is>
          <t>Legal entities with at least 1 Beneficial Owner resident in non-EEA countries</t>
        </is>
      </c>
      <c r="C1382" s="39" t="inlineStr">
        <is>
          <t>This datapoint is not applicable for reporting obliged entities only acting as a Bureau de Change.
Legal person customers with at least one beneficial owner resident in a non-EEA country, as of end of the reference year.
In known cases of dual residency (EEA and non-EEA), report the residence of the non-EEA country. In known cases where a BO holds residences in several non-EEA countries, report the usual place of residence as per CDD records or (if registered) the residence in the country with the highest AML/CFT risk (according to the EU list of high-risk third countries and the FATF lists). These instructions apply irrespective of any distinction between temporary or permanent residences.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This data point is a subset of data point FINS_AML_16 above. ‘Walk-in customers’ should therefore be excluded (see FINS_AML_28) from this datapoint for the purpose of this testing exercise.</t>
        </is>
      </c>
      <c r="D1382" s="39" t="inlineStr">
        <is>
          <t>Customer Risk</t>
        </is>
      </c>
      <c r="E1382" s="39" t="inlineStr">
        <is>
          <t>Anti-Money Laundering - External</t>
        </is>
      </c>
      <c r="F1382" s="39" t="b">
        <v>0</v>
      </c>
      <c r="G1382" s="39" t="inlineStr">
        <is>
          <t>FINS_AMLE_16 &gt; 0</t>
        </is>
      </c>
      <c r="H1382" s="39" t="inlineStr">
        <is>
          <t>“Legal Entities” (FINS_AMLE_16) is greater than “0”</t>
        </is>
      </c>
      <c r="I1382" s="39" t="inlineStr">
        <is>
          <t>Conditional</t>
        </is>
      </c>
      <c r="J1382" s="39" t="inlineStr">
        <is>
          <t>integer</t>
        </is>
      </c>
      <c r="K1382" s="39" t="inlineStr"/>
      <c r="L1382" s="39" t="inlineStr"/>
      <c r="M1382" s="39" t="inlineStr"/>
      <c r="N1382" s="39" t="inlineStr">
        <is>
          <t>10</t>
        </is>
      </c>
      <c r="O1382" s="39" t="inlineStr">
        <is>
          <t>0</t>
        </is>
      </c>
      <c r="P1382" s="39" t="inlineStr"/>
      <c r="Q1382" s="39" t="inlineStr"/>
      <c r="R1382" s="39" t="inlineStr"/>
      <c r="S1382" s="39" t="inlineStr"/>
      <c r="T1382" s="39" t="inlineStr"/>
      <c r="U1382" s="39" t="inlineStr"/>
    </row>
    <row r="1383">
      <c r="A1383" s="26" t="inlineStr">
        <is>
          <t>FINS_AMLE_27_v1</t>
        </is>
      </c>
      <c r="B1383" s="40" t="inlineStr">
        <is>
          <t>Customers with cross border Transactions - Non-EEA</t>
        </is>
      </c>
      <c r="C1383" s="40" t="inlineStr">
        <is>
          <t>Customers with at least one (individual) transaction over EUR 250 from/to a non-EEA country during the reference year (initiation by either the customer or the counterparty).
In the context of this data collection Non-EEA countries refer to the counterparty’s account location (country). For clarity, this includes also non-EEA countries in the SEPA zone.
For Life Insurance Undertaking: Gross premiums written/claims received/paid from/to non-EEA countries, if different from the country of residence of the policyholder.
For CASPs: Customers with cross-border activity involving non-EEA countries should be identified based on customer-initiated transactions or instructions that, within the scope of the services provided, involve counterparties, wallets, service providers or fiat on- or off-ramps associated with non-EEA jurisdictions, as identified through customer due diligence, onboarding or any other information obtained in the ordinary course of business.
For the purposes of this data point, such exposure may exist irrespective of whether a fiat transfer occurs and without requiring the conversion of crypto-asset movements into a EUR equivalent. Where fiat transfers are involved, the EUR 250 threshold applies. Where no fiat leg exists, the presence of non-EEA countries directional exposure should be reported irrespective of value. Each customer should be counted once if at least one such transaction or instruction occurred during the reference year.
‘Walk-in customers’ should be excluded (FINS_AML_28) from this datapoint for the purpose of this testing exercise.</t>
        </is>
      </c>
      <c r="D1383" s="40" t="inlineStr">
        <is>
          <t>Customer Risk</t>
        </is>
      </c>
      <c r="E1383" s="40" t="inlineStr">
        <is>
          <t>Anti-Money Laundering - External</t>
        </is>
      </c>
      <c r="F1383" s="40" t="b">
        <v>1</v>
      </c>
      <c r="G1383" s="40" t="inlineStr"/>
      <c r="H1383" s="40" t="inlineStr">
        <is>
          <t>Always applicable</t>
        </is>
      </c>
      <c r="I1383" s="40" t="inlineStr">
        <is>
          <t>Required</t>
        </is>
      </c>
      <c r="J1383" s="40" t="inlineStr">
        <is>
          <t>integer</t>
        </is>
      </c>
      <c r="K1383" s="40" t="inlineStr"/>
      <c r="L1383" s="40" t="inlineStr"/>
      <c r="M1383" s="40" t="inlineStr"/>
      <c r="N1383" s="40" t="inlineStr">
        <is>
          <t>10</t>
        </is>
      </c>
      <c r="O1383" s="40" t="inlineStr">
        <is>
          <t>0</t>
        </is>
      </c>
      <c r="P1383" s="40" t="inlineStr"/>
      <c r="Q1383" s="40" t="inlineStr"/>
      <c r="R1383" s="40" t="inlineStr"/>
      <c r="S1383" s="40" t="inlineStr"/>
      <c r="T1383" s="40" t="inlineStr"/>
      <c r="U1383" s="40" t="inlineStr"/>
    </row>
    <row r="1384">
      <c r="A1384" s="38" t="inlineStr">
        <is>
          <t>FINS_AMLE_28_v1</t>
        </is>
      </c>
      <c r="B1384" s="39" t="inlineStr">
        <is>
          <t>‘Walk-in customers’ with occasional transactions</t>
        </is>
      </c>
      <c r="C1384" s="39" t="inlineStr">
        <is>
          <t>This data point is not applicable for reporting obliged entities only acting as a Credit Provider and/or Life Insurance Undertaking and/or Investment Firm and/or Asset Management Company and/or Other Obliged Entities
Natural or legal person who conducted at least one occasional transaction during the reference year and have not entered into a business relationship with the obliged entity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identifying ‘walk-in customers’ who conducted at least one occasional transactions.</t>
        </is>
      </c>
      <c r="D1384" s="39" t="inlineStr">
        <is>
          <t>Customer Risk</t>
        </is>
      </c>
      <c r="E1384" s="39" t="inlineStr">
        <is>
          <t>Anti-Money Laundering - External</t>
        </is>
      </c>
      <c r="F1384" s="39" t="b">
        <v>0</v>
      </c>
      <c r="G1384" s="39" t="inlineStr">
        <is>
          <t>FINS_AMLE_14 &gt; 0</t>
        </is>
      </c>
      <c r="H1384" s="39" t="inlineStr">
        <is>
          <t>“Total Customers” (FINS_AMLE_14) is greater than “0”</t>
        </is>
      </c>
      <c r="I1384" s="39" t="inlineStr">
        <is>
          <t>Conditional</t>
        </is>
      </c>
      <c r="J1384" s="39" t="inlineStr">
        <is>
          <t>integer</t>
        </is>
      </c>
      <c r="K1384" s="39" t="inlineStr"/>
      <c r="L1384" s="39" t="inlineStr"/>
      <c r="M1384" s="39" t="inlineStr"/>
      <c r="N1384" s="39" t="inlineStr">
        <is>
          <t>10</t>
        </is>
      </c>
      <c r="O1384" s="39" t="inlineStr">
        <is>
          <t>0</t>
        </is>
      </c>
      <c r="P1384" s="39" t="inlineStr"/>
      <c r="Q1384" s="39" t="inlineStr"/>
      <c r="R1384" s="39" t="inlineStr"/>
      <c r="S1384" s="39" t="inlineStr"/>
      <c r="T1384" s="39" t="inlineStr"/>
      <c r="U1384" s="39" t="inlineStr"/>
    </row>
    <row r="1385">
      <c r="A1385" s="26" t="inlineStr">
        <is>
          <t>FINS_AMLE_29_v1</t>
        </is>
      </c>
      <c r="B1385" s="40" t="inlineStr">
        <is>
          <t>Occasional Transactions carried out by ‘Walk-in customers’</t>
        </is>
      </c>
      <c r="C1385" s="40" t="inlineStr">
        <is>
          <t>This data point is not applicable for reporting obliged entities only acting as a Credit Provider and/or Life Insurance Undertaking and/or Investment Firm and/or Asset Management Company and/or Other Obliged Entities
This information should refer to the number of occasional transactions carried out by walk-in customers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counting occasional transactions.</t>
        </is>
      </c>
      <c r="D1385" s="40" t="inlineStr">
        <is>
          <t>Customer Risk</t>
        </is>
      </c>
      <c r="E1385" s="40" t="inlineStr">
        <is>
          <t>Anti-Money Laundering - External</t>
        </is>
      </c>
      <c r="F1385" s="40" t="b">
        <v>0</v>
      </c>
      <c r="G1385" s="40" t="inlineStr">
        <is>
          <t>FINS_AMLE_14 &gt; 0</t>
        </is>
      </c>
      <c r="H1385" s="40" t="inlineStr">
        <is>
          <t>“Total Customers” (FINS_AMLE_14) is greater than “0”</t>
        </is>
      </c>
      <c r="I1385" s="40" t="inlineStr">
        <is>
          <t>Conditional</t>
        </is>
      </c>
      <c r="J1385" s="40" t="inlineStr">
        <is>
          <t>integer</t>
        </is>
      </c>
      <c r="K1385" s="40" t="inlineStr"/>
      <c r="L1385" s="40" t="inlineStr"/>
      <c r="M1385" s="40" t="inlineStr"/>
      <c r="N1385" s="40" t="inlineStr">
        <is>
          <t>10</t>
        </is>
      </c>
      <c r="O1385" s="40" t="inlineStr">
        <is>
          <t>0</t>
        </is>
      </c>
      <c r="P1385" s="40" t="inlineStr"/>
      <c r="Q1385" s="40" t="inlineStr"/>
      <c r="R1385" s="40" t="inlineStr"/>
      <c r="S1385" s="40" t="inlineStr"/>
      <c r="T1385" s="40" t="inlineStr"/>
      <c r="U1385" s="40" t="inlineStr"/>
    </row>
    <row r="1386">
      <c r="A1386" s="38" t="inlineStr">
        <is>
          <t>FINS_AMLE_30_v1</t>
        </is>
      </c>
      <c r="B1386" s="39" t="inlineStr">
        <is>
          <t>Customers with requests from FIU</t>
        </is>
      </c>
      <c r="C1386" s="39" t="inlineStr">
        <is>
          <t>The FIU is the Finance Intelligence Unit of the respective country where the Obliged Entity operates or, when the Obliged Entity operates through the freedom to provide services, where its registered office is located or, if the obliged entity has no registered office, the Member State in which its head office is located. Reference to these requests can be found in article 69(1)(b) AMLR.
This information should refer to the total number of customers with a least one formal or informal self-standing (i.e. not related to an incomplete STR) request from FIUs during the reference year, even if the customer is not a customer/active anymore at the end of the reference year.
In case its implementation is complex, you can consider ‘number of customers subject to requests for information from FIU’.</t>
        </is>
      </c>
      <c r="D1386" s="39" t="inlineStr">
        <is>
          <t>Customer Risk</t>
        </is>
      </c>
      <c r="E1386" s="39" t="inlineStr">
        <is>
          <t>Anti-Money Laundering - External</t>
        </is>
      </c>
      <c r="F1386" s="39" t="b">
        <v>1</v>
      </c>
      <c r="G1386" s="39" t="inlineStr"/>
      <c r="H1386" s="39" t="inlineStr">
        <is>
          <t>Always applicable</t>
        </is>
      </c>
      <c r="I1386" s="39" t="inlineStr">
        <is>
          <t>Required</t>
        </is>
      </c>
      <c r="J1386" s="39" t="inlineStr">
        <is>
          <t>integer</t>
        </is>
      </c>
      <c r="K1386" s="39" t="inlineStr"/>
      <c r="L1386" s="39" t="inlineStr"/>
      <c r="M1386" s="39" t="inlineStr"/>
      <c r="N1386" s="39" t="inlineStr">
        <is>
          <t>10</t>
        </is>
      </c>
      <c r="O1386" s="39" t="inlineStr">
        <is>
          <t>0</t>
        </is>
      </c>
      <c r="P1386" s="39" t="inlineStr"/>
      <c r="Q1386" s="39" t="inlineStr"/>
      <c r="R1386" s="39" t="inlineStr"/>
      <c r="S1386" s="39" t="inlineStr"/>
      <c r="T1386" s="39" t="inlineStr"/>
      <c r="U1386" s="39" t="inlineStr"/>
    </row>
    <row r="1387">
      <c r="A1387" s="26" t="inlineStr">
        <is>
          <t>FINS_AMLE_31_v1</t>
        </is>
      </c>
      <c r="B1387" s="40" t="inlineStr">
        <is>
          <t>Please list the total number of customers for whom your entity carried out an
occasional transaction during the prior calendar year.</t>
        </is>
      </c>
      <c r="C1387" s="40" t="inlineStr">
        <is>
          <t>Further explanation of label not specified. Please refer to question text in label column.</t>
        </is>
      </c>
      <c r="D1387" s="40" t="inlineStr">
        <is>
          <t>Customer Risk</t>
        </is>
      </c>
      <c r="E1387" s="40" t="inlineStr">
        <is>
          <t>Anti-Money Laundering - External</t>
        </is>
      </c>
      <c r="F1387" s="40" t="b">
        <v>1</v>
      </c>
      <c r="G1387" s="40" t="inlineStr"/>
      <c r="H1387" s="40" t="inlineStr">
        <is>
          <t>Always applicable</t>
        </is>
      </c>
      <c r="I1387" s="40" t="inlineStr">
        <is>
          <t>Required</t>
        </is>
      </c>
      <c r="J1387" s="40" t="inlineStr">
        <is>
          <t>integer</t>
        </is>
      </c>
      <c r="K1387" s="40" t="inlineStr"/>
      <c r="L1387" s="40" t="inlineStr"/>
      <c r="M1387" s="40" t="inlineStr"/>
      <c r="N1387" s="40" t="inlineStr">
        <is>
          <t>10</t>
        </is>
      </c>
      <c r="O1387" s="40" t="inlineStr">
        <is>
          <t>0</t>
        </is>
      </c>
      <c r="P1387" s="40" t="inlineStr"/>
      <c r="Q1387" s="40" t="inlineStr"/>
      <c r="R1387" s="40" t="inlineStr"/>
      <c r="S1387" s="40" t="inlineStr"/>
      <c r="T1387" s="40" t="inlineStr"/>
      <c r="U1387" s="40" t="inlineStr"/>
    </row>
    <row r="1388">
      <c r="A1388" s="38" t="inlineStr">
        <is>
          <t>FINS_AMLE_32_v1</t>
        </is>
      </c>
      <c r="B1388" s="39" t="inlineStr">
        <is>
          <t>Please list the number of business relationships where the customer is a commercial
partnership.</t>
        </is>
      </c>
      <c r="C1388" s="39" t="inlineStr">
        <is>
          <t>Further explanation of label not specified. Please refer to question text in label column.</t>
        </is>
      </c>
      <c r="D1388" s="39" t="inlineStr">
        <is>
          <t>Customer Risk</t>
        </is>
      </c>
      <c r="E1388" s="39" t="inlineStr">
        <is>
          <t>Anti-Money Laundering - External</t>
        </is>
      </c>
      <c r="F1388" s="39" t="b">
        <v>0</v>
      </c>
      <c r="G1388" s="39" t="inlineStr">
        <is>
          <t>FINS_AMLE_16 &gt; 0</t>
        </is>
      </c>
      <c r="H1388" s="39" t="inlineStr">
        <is>
          <t>“Legal Entities” (FINS_AMLE_16) is greater than “0”</t>
        </is>
      </c>
      <c r="I1388" s="39" t="inlineStr">
        <is>
          <t>Conditional</t>
        </is>
      </c>
      <c r="J1388" s="39" t="inlineStr">
        <is>
          <t>integer</t>
        </is>
      </c>
      <c r="K1388" s="39" t="inlineStr"/>
      <c r="L1388" s="39" t="inlineStr"/>
      <c r="M1388" s="39" t="inlineStr"/>
      <c r="N1388" s="39" t="inlineStr">
        <is>
          <t>10</t>
        </is>
      </c>
      <c r="O1388" s="39" t="inlineStr">
        <is>
          <t>0</t>
        </is>
      </c>
      <c r="P1388" s="39" t="inlineStr"/>
      <c r="Q1388" s="39" t="inlineStr"/>
      <c r="R1388" s="39" t="inlineStr"/>
      <c r="S1388" s="39" t="inlineStr"/>
      <c r="T1388" s="39" t="inlineStr"/>
      <c r="U1388" s="39" t="inlineStr"/>
    </row>
    <row r="1389">
      <c r="A1389" s="26" t="inlineStr">
        <is>
          <t>FINS_AMLE_33_v1</t>
        </is>
      </c>
      <c r="B1389" s="40" t="inlineStr">
        <is>
          <t>Please indicate the number of customers and business relationships where the customer is a foundation, charity, association, or other non-profit entity.</t>
        </is>
      </c>
      <c r="C1389" s="40" t="inlineStr">
        <is>
          <t>Further explanation of label not specified. Please refer to question text in label column.</t>
        </is>
      </c>
      <c r="D1389" s="40" t="inlineStr">
        <is>
          <t>Customer Risk</t>
        </is>
      </c>
      <c r="E1389" s="40" t="inlineStr">
        <is>
          <t>Anti-Money Laundering - External</t>
        </is>
      </c>
      <c r="F1389" s="40" t="b">
        <v>0</v>
      </c>
      <c r="G1389" s="40" t="inlineStr">
        <is>
          <t>FINS_AMLE_16 &gt; 0</t>
        </is>
      </c>
      <c r="H1389" s="40" t="inlineStr">
        <is>
          <t>“Legal Entities” (FINS_AMLE_16) is greater than “0”</t>
        </is>
      </c>
      <c r="I1389" s="40" t="inlineStr">
        <is>
          <t>Conditional</t>
        </is>
      </c>
      <c r="J1389" s="40" t="inlineStr">
        <is>
          <t>integer</t>
        </is>
      </c>
      <c r="K1389" s="40" t="inlineStr"/>
      <c r="L1389" s="40" t="inlineStr"/>
      <c r="M1389" s="40" t="inlineStr"/>
      <c r="N1389" s="40" t="inlineStr">
        <is>
          <t>10</t>
        </is>
      </c>
      <c r="O1389" s="40" t="inlineStr">
        <is>
          <t>0</t>
        </is>
      </c>
      <c r="P1389" s="40" t="inlineStr"/>
      <c r="Q1389" s="40" t="inlineStr"/>
      <c r="R1389" s="40" t="inlineStr"/>
      <c r="S1389" s="40" t="inlineStr"/>
      <c r="T1389" s="40" t="inlineStr"/>
      <c r="U1389" s="40" t="inlineStr"/>
    </row>
    <row r="1390">
      <c r="A1390" s="38" t="inlineStr">
        <is>
          <t>FINS_AMLE_34_v1</t>
        </is>
      </c>
      <c r="B1390" s="39" t="inlineStr">
        <is>
          <t>Please list the number of business relationships where the customer is a trust.</t>
        </is>
      </c>
      <c r="C1390" s="39" t="inlineStr">
        <is>
          <t>Further explanation of label not specified. Please refer to question text in label column.</t>
        </is>
      </c>
      <c r="D1390" s="39" t="inlineStr">
        <is>
          <t>Customer Risk</t>
        </is>
      </c>
      <c r="E1390" s="39" t="inlineStr">
        <is>
          <t>Anti-Money Laundering - External</t>
        </is>
      </c>
      <c r="F1390" s="39" t="b">
        <v>0</v>
      </c>
      <c r="G1390" s="39" t="inlineStr">
        <is>
          <t>FINS_AMLE_16 &gt; 0</t>
        </is>
      </c>
      <c r="H1390" s="39" t="inlineStr">
        <is>
          <t>“Legal Entities” (FINS_AMLE_16) is greater than “0”</t>
        </is>
      </c>
      <c r="I1390" s="39" t="inlineStr">
        <is>
          <t>Conditional</t>
        </is>
      </c>
      <c r="J1390" s="39" t="inlineStr">
        <is>
          <t>integer</t>
        </is>
      </c>
      <c r="K1390" s="39" t="inlineStr"/>
      <c r="L1390" s="39" t="inlineStr"/>
      <c r="M1390" s="39" t="inlineStr"/>
      <c r="N1390" s="39" t="inlineStr">
        <is>
          <t>10</t>
        </is>
      </c>
      <c r="O1390" s="39" t="inlineStr">
        <is>
          <t>0</t>
        </is>
      </c>
      <c r="P1390" s="39" t="inlineStr"/>
      <c r="Q1390" s="39" t="inlineStr"/>
      <c r="R1390" s="39" t="inlineStr"/>
      <c r="S1390" s="39" t="inlineStr"/>
      <c r="T1390" s="39" t="inlineStr"/>
      <c r="U1390" s="39" t="inlineStr"/>
    </row>
    <row r="1391">
      <c r="A1391" s="26" t="inlineStr">
        <is>
          <t>FINS_AMLE_35_v1</t>
        </is>
      </c>
      <c r="B1391" s="40" t="inlineStr">
        <is>
          <t>Please list the number of customers who are natural persons serviced during the
prior calendar year, that benefited from residency schemes, citizenship by investment
schemes, or are applicants or prospective applicants for such schemes issued by
Malta.</t>
        </is>
      </c>
      <c r="C1391" s="40" t="inlineStr">
        <is>
          <t>Further explanation of label not specified. Please refer to question text in label column.</t>
        </is>
      </c>
      <c r="D1391" s="40" t="inlineStr">
        <is>
          <t>Customer Risk</t>
        </is>
      </c>
      <c r="E1391" s="40" t="inlineStr">
        <is>
          <t>Anti-Money Laundering - External</t>
        </is>
      </c>
      <c r="F1391" s="40" t="b">
        <v>0</v>
      </c>
      <c r="G1391" s="40" t="inlineStr">
        <is>
          <t>FINS_AMLE_15 &gt; 0</t>
        </is>
      </c>
      <c r="H1391" s="40" t="inlineStr">
        <is>
          <t>“Natural Persons” (FINS_AMLE_15) is greater than “0”</t>
        </is>
      </c>
      <c r="I1391" s="40" t="inlineStr">
        <is>
          <t>Conditional</t>
        </is>
      </c>
      <c r="J1391" s="40" t="inlineStr">
        <is>
          <t>integer</t>
        </is>
      </c>
      <c r="K1391" s="40" t="inlineStr"/>
      <c r="L1391" s="40" t="inlineStr"/>
      <c r="M1391" s="40" t="inlineStr"/>
      <c r="N1391" s="40" t="inlineStr">
        <is>
          <t>10</t>
        </is>
      </c>
      <c r="O1391" s="40" t="inlineStr">
        <is>
          <t>0</t>
        </is>
      </c>
      <c r="P1391" s="40" t="inlineStr"/>
      <c r="Q1391" s="40" t="inlineStr"/>
      <c r="R1391" s="40" t="inlineStr"/>
      <c r="S1391" s="40" t="inlineStr"/>
      <c r="T1391" s="40" t="inlineStr"/>
      <c r="U1391" s="40" t="inlineStr"/>
    </row>
    <row r="1392">
      <c r="A1392" s="38" t="inlineStr">
        <is>
          <t>FINS_AMLE_36_v1</t>
        </is>
      </c>
      <c r="B1392" s="39" t="inlineStr">
        <is>
          <t>Please list the number of customers who are natural persons serviced during the
prior calendar year, that benefited from residency schemes, citizenship by investment
schemes, or are applicants or prospective applicants for such schemes issued by
countries other than Malta.</t>
        </is>
      </c>
      <c r="C1392" s="39" t="inlineStr">
        <is>
          <t>Further explanation of label not specified. Please refer to question text in label column.</t>
        </is>
      </c>
      <c r="D1392" s="39" t="inlineStr">
        <is>
          <t>Customer Risk</t>
        </is>
      </c>
      <c r="E1392" s="39" t="inlineStr">
        <is>
          <t>Anti-Money Laundering - External</t>
        </is>
      </c>
      <c r="F1392" s="39" t="b">
        <v>0</v>
      </c>
      <c r="G1392" s="39" t="inlineStr">
        <is>
          <t>FINS_AMLE_15 &gt; 0</t>
        </is>
      </c>
      <c r="H1392" s="39" t="inlineStr">
        <is>
          <t>“Natural Persons” (FINS_AMLE_15) is greater than “0”</t>
        </is>
      </c>
      <c r="I1392" s="39" t="inlineStr">
        <is>
          <t>Conditional</t>
        </is>
      </c>
      <c r="J1392" s="39" t="inlineStr">
        <is>
          <t>integer</t>
        </is>
      </c>
      <c r="K1392" s="39" t="inlineStr"/>
      <c r="L1392" s="39" t="inlineStr"/>
      <c r="M1392" s="39" t="inlineStr"/>
      <c r="N1392" s="39" t="inlineStr">
        <is>
          <t>10</t>
        </is>
      </c>
      <c r="O1392" s="39" t="inlineStr">
        <is>
          <t>0</t>
        </is>
      </c>
      <c r="P1392" s="39" t="inlineStr"/>
      <c r="Q1392" s="39" t="inlineStr"/>
      <c r="R1392" s="39" t="inlineStr"/>
      <c r="S1392" s="39" t="inlineStr"/>
      <c r="T1392" s="39" t="inlineStr"/>
      <c r="U1392" s="39" t="inlineStr"/>
    </row>
    <row r="1393">
      <c r="A1393" s="26" t="inlineStr">
        <is>
          <t>FINS_AMLE_38_v1</t>
        </is>
      </c>
      <c r="B1393" s="40" t="inlineStr">
        <is>
          <t>Of the total number of active customers, please specify the % of customers rated as high risk.</t>
        </is>
      </c>
      <c r="C1393" s="40" t="inlineStr">
        <is>
          <t>Further explanation of label not specified. Please refer to question text in label column.</t>
        </is>
      </c>
      <c r="D1393" s="40" t="inlineStr">
        <is>
          <t>Customer Risk</t>
        </is>
      </c>
      <c r="E1393" s="40" t="inlineStr">
        <is>
          <t>Anti-Money Laundering - External</t>
        </is>
      </c>
      <c r="F1393" s="40" t="b">
        <v>1</v>
      </c>
      <c r="G1393" s="40" t="inlineStr"/>
      <c r="H1393" s="40" t="inlineStr">
        <is>
          <t>Always applicable</t>
        </is>
      </c>
      <c r="I1393" s="40" t="inlineStr">
        <is>
          <t>Required</t>
        </is>
      </c>
      <c r="J1393" s="40" t="inlineStr">
        <is>
          <t>number</t>
        </is>
      </c>
      <c r="K1393" s="40" t="inlineStr"/>
      <c r="L1393" s="40" t="inlineStr">
        <is>
          <t>percentage</t>
        </is>
      </c>
      <c r="M1393" s="40" t="inlineStr"/>
      <c r="N1393" s="40" t="inlineStr">
        <is>
          <t>0.05</t>
        </is>
      </c>
      <c r="O1393" s="40" t="inlineStr">
        <is>
          <t>0</t>
        </is>
      </c>
      <c r="P1393" s="40" t="inlineStr">
        <is>
          <t>1</t>
        </is>
      </c>
      <c r="Q1393" s="40" t="inlineStr"/>
      <c r="R1393" s="40" t="inlineStr"/>
      <c r="S1393" s="40" t="inlineStr"/>
      <c r="T1393" s="40" t="inlineStr"/>
      <c r="U1393" s="40" t="inlineStr"/>
    </row>
    <row r="1394">
      <c r="A1394" s="38" t="inlineStr">
        <is>
          <t>FINS_AMLE_39_v1</t>
        </is>
      </c>
      <c r="B1394" s="39" t="inlineStr">
        <is>
          <t>Of the total number of active customers, please specify the % of customers rated as medium risk</t>
        </is>
      </c>
      <c r="C1394" s="39" t="inlineStr">
        <is>
          <t>Further explanation of label not specified. Please refer to question text in label column.</t>
        </is>
      </c>
      <c r="D1394" s="39" t="inlineStr">
        <is>
          <t>Customer Risk</t>
        </is>
      </c>
      <c r="E1394" s="39" t="inlineStr">
        <is>
          <t>Anti-Money Laundering - External</t>
        </is>
      </c>
      <c r="F1394" s="39" t="b">
        <v>1</v>
      </c>
      <c r="G1394" s="39" t="inlineStr"/>
      <c r="H1394" s="39" t="inlineStr">
        <is>
          <t>Always applicable</t>
        </is>
      </c>
      <c r="I1394" s="39" t="inlineStr">
        <is>
          <t>Required</t>
        </is>
      </c>
      <c r="J1394" s="39" t="inlineStr">
        <is>
          <t>number</t>
        </is>
      </c>
      <c r="K1394" s="39" t="inlineStr"/>
      <c r="L1394" s="39" t="inlineStr">
        <is>
          <t>percentage</t>
        </is>
      </c>
      <c r="M1394" s="39" t="inlineStr"/>
      <c r="N1394" s="39" t="inlineStr">
        <is>
          <t>0.05</t>
        </is>
      </c>
      <c r="O1394" s="39" t="inlineStr">
        <is>
          <t>0</t>
        </is>
      </c>
      <c r="P1394" s="39" t="inlineStr">
        <is>
          <t>1</t>
        </is>
      </c>
      <c r="Q1394" s="39" t="inlineStr"/>
      <c r="R1394" s="39" t="inlineStr"/>
      <c r="S1394" s="39" t="inlineStr"/>
      <c r="T1394" s="39" t="inlineStr"/>
      <c r="U1394" s="39" t="inlineStr"/>
    </row>
    <row r="1395">
      <c r="A1395" s="26" t="inlineStr">
        <is>
          <t>FINS_AMLE_40_v1</t>
        </is>
      </c>
      <c r="B1395" s="40" t="inlineStr">
        <is>
          <t>Of the total number of active customers, please specify the % of customers rated as low risk</t>
        </is>
      </c>
      <c r="C1395" s="40" t="inlineStr">
        <is>
          <t>Further explanation of label not specified. Please refer to question text in label column.</t>
        </is>
      </c>
      <c r="D1395" s="40" t="inlineStr">
        <is>
          <t>Customer Risk</t>
        </is>
      </c>
      <c r="E1395" s="40" t="inlineStr">
        <is>
          <t>Anti-Money Laundering - External</t>
        </is>
      </c>
      <c r="F1395" s="40" t="b">
        <v>1</v>
      </c>
      <c r="G1395" s="40" t="inlineStr"/>
      <c r="H1395" s="40" t="inlineStr">
        <is>
          <t>Always applicable</t>
        </is>
      </c>
      <c r="I1395" s="40" t="inlineStr">
        <is>
          <t>Required</t>
        </is>
      </c>
      <c r="J1395" s="40" t="inlineStr">
        <is>
          <t>number</t>
        </is>
      </c>
      <c r="K1395" s="40" t="inlineStr"/>
      <c r="L1395" s="40" t="inlineStr">
        <is>
          <t>percentage</t>
        </is>
      </c>
      <c r="M1395" s="40" t="inlineStr"/>
      <c r="N1395" s="40" t="inlineStr">
        <is>
          <t>0.05</t>
        </is>
      </c>
      <c r="O1395" s="40" t="inlineStr">
        <is>
          <t>0</t>
        </is>
      </c>
      <c r="P1395" s="40" t="inlineStr">
        <is>
          <t>1</t>
        </is>
      </c>
      <c r="Q1395" s="40" t="inlineStr"/>
      <c r="R1395" s="40" t="inlineStr"/>
      <c r="S1395" s="40" t="inlineStr"/>
      <c r="T1395" s="40" t="inlineStr"/>
      <c r="U1395" s="40" t="inlineStr"/>
    </row>
    <row r="1396">
      <c r="A1396" s="38" t="inlineStr">
        <is>
          <t>FINS_AMLE_41_v1</t>
        </is>
      </c>
      <c r="B1396" s="39" t="inlineStr">
        <is>
          <t>Does your entity have customers (including beneficial owners and directors) who have been convicted of a criminal offence that could have potentially generated illicit proceeds?</t>
        </is>
      </c>
      <c r="C1396" s="39" t="inlineStr">
        <is>
          <t>Further explanation of label not specified. Please refer to question text in label column.</t>
        </is>
      </c>
      <c r="D1396" s="39" t="inlineStr">
        <is>
          <t>Customer Risk</t>
        </is>
      </c>
      <c r="E1396" s="39" t="inlineStr">
        <is>
          <t>Anti-Money Laundering - External</t>
        </is>
      </c>
      <c r="F1396" s="39" t="b">
        <v>1</v>
      </c>
      <c r="G1396" s="39" t="inlineStr"/>
      <c r="H1396" s="39" t="inlineStr">
        <is>
          <t>Always applicable</t>
        </is>
      </c>
      <c r="I1396" s="39" t="inlineStr">
        <is>
          <t>Required</t>
        </is>
      </c>
      <c r="J1396" s="39" t="inlineStr">
        <is>
          <t>string</t>
        </is>
      </c>
      <c r="K1396" s="39" t="inlineStr"/>
      <c r="L1396" s="39" t="inlineStr">
        <is>
          <t>enum-list</t>
        </is>
      </c>
      <c r="M1396" s="39" t="inlineStr">
        <is>
          <t>Yes | No</t>
        </is>
      </c>
      <c r="N1396" s="39" t="inlineStr">
        <is>
          <t>Yes</t>
        </is>
      </c>
      <c r="O1396" s="39" t="inlineStr"/>
      <c r="P1396" s="39" t="inlineStr"/>
      <c r="Q1396" s="39" t="inlineStr"/>
      <c r="R1396" s="39" t="inlineStr"/>
      <c r="S1396" s="39" t="inlineStr"/>
      <c r="T1396" s="39" t="inlineStr"/>
      <c r="U1396" s="39" t="inlineStr"/>
    </row>
    <row r="1397">
      <c r="A1397" s="26" t="inlineStr">
        <is>
          <t>FINS_AMLE_42_v1</t>
        </is>
      </c>
      <c r="B1397" s="40" t="inlineStr">
        <is>
          <t>Do shell companies form part of the customer base?</t>
        </is>
      </c>
      <c r="C1397" s="40" t="inlineStr">
        <is>
          <t>Further explanation of label not specified. Please refer to question text in label column.</t>
        </is>
      </c>
      <c r="D1397" s="40" t="inlineStr">
        <is>
          <t>Customer Risk</t>
        </is>
      </c>
      <c r="E1397" s="40" t="inlineStr">
        <is>
          <t>Anti-Money Laundering - External</t>
        </is>
      </c>
      <c r="F1397" s="40" t="b">
        <v>1</v>
      </c>
      <c r="G1397" s="40" t="inlineStr"/>
      <c r="H1397" s="40" t="inlineStr">
        <is>
          <t>Always applicable</t>
        </is>
      </c>
      <c r="I1397" s="40" t="inlineStr">
        <is>
          <t>Required</t>
        </is>
      </c>
      <c r="J1397" s="40" t="inlineStr">
        <is>
          <t>string</t>
        </is>
      </c>
      <c r="K1397" s="40" t="inlineStr"/>
      <c r="L1397" s="40" t="inlineStr">
        <is>
          <t>enum-list</t>
        </is>
      </c>
      <c r="M1397" s="40" t="inlineStr">
        <is>
          <t>Yes | No</t>
        </is>
      </c>
      <c r="N1397" s="40" t="inlineStr">
        <is>
          <t>Yes</t>
        </is>
      </c>
      <c r="O1397" s="40" t="inlineStr"/>
      <c r="P1397" s="40" t="inlineStr"/>
      <c r="Q1397" s="40" t="inlineStr"/>
      <c r="R1397" s="40" t="inlineStr"/>
      <c r="S1397" s="40" t="inlineStr"/>
      <c r="T1397" s="40" t="inlineStr"/>
      <c r="U1397" s="40" t="inlineStr"/>
    </row>
    <row r="1398">
      <c r="A1398" s="38" t="inlineStr">
        <is>
          <t>FINS_AMLE_43_v1</t>
        </is>
      </c>
      <c r="B1398" s="39" t="inlineStr">
        <is>
          <t>Are there customers in the customer base who raised capital through Initial Coin Offerings (ICOs), Securitised Coin Offerings (SCOs) and/or crowdfunding?</t>
        </is>
      </c>
      <c r="C1398" s="39" t="inlineStr">
        <is>
          <t>Further explanation of label not specified. Please refer to question text in label column.</t>
        </is>
      </c>
      <c r="D1398" s="39" t="inlineStr">
        <is>
          <t>Customer Risk</t>
        </is>
      </c>
      <c r="E1398" s="39" t="inlineStr">
        <is>
          <t>Anti-Money Laundering - External</t>
        </is>
      </c>
      <c r="F1398" s="39" t="b">
        <v>1</v>
      </c>
      <c r="G1398" s="39" t="inlineStr"/>
      <c r="H1398" s="39" t="inlineStr">
        <is>
          <t>Always applicable</t>
        </is>
      </c>
      <c r="I1398" s="39" t="inlineStr">
        <is>
          <t>Required</t>
        </is>
      </c>
      <c r="J1398" s="39" t="inlineStr">
        <is>
          <t>string</t>
        </is>
      </c>
      <c r="K1398" s="39" t="inlineStr"/>
      <c r="L1398" s="39" t="inlineStr">
        <is>
          <t>enum-list</t>
        </is>
      </c>
      <c r="M1398" s="39" t="inlineStr">
        <is>
          <t>Yes | No</t>
        </is>
      </c>
      <c r="N1398" s="39" t="inlineStr">
        <is>
          <t>Yes</t>
        </is>
      </c>
      <c r="O1398" s="39" t="inlineStr"/>
      <c r="P1398" s="39" t="inlineStr"/>
      <c r="Q1398" s="39" t="inlineStr"/>
      <c r="R1398" s="39" t="inlineStr"/>
      <c r="S1398" s="39" t="inlineStr"/>
      <c r="T1398" s="39" t="inlineStr"/>
      <c r="U1398" s="39" t="inlineStr"/>
    </row>
    <row r="1399">
      <c r="A1399" s="26" t="inlineStr">
        <is>
          <t>FINS_AMLE_8_v1</t>
        </is>
      </c>
      <c r="B1399" s="40" t="inlineStr">
        <is>
          <t>Product and Services</t>
        </is>
      </c>
      <c r="C1399" s="40" t="inlineStr">
        <is>
          <t>Further explanation of label not specified. Please refer to question text in label column.</t>
        </is>
      </c>
      <c r="D1399" s="40" t="inlineStr">
        <is>
          <t>Product Risk</t>
        </is>
      </c>
      <c r="E1399" s="40" t="inlineStr">
        <is>
          <t>Anti-Money Laundering - External</t>
        </is>
      </c>
      <c r="F1399" s="40" t="b">
        <v>1</v>
      </c>
      <c r="G1399" s="40" t="inlineStr"/>
      <c r="H1399" s="40" t="inlineStr">
        <is>
          <t>Always applicable</t>
        </is>
      </c>
      <c r="I1399" s="40" t="inlineStr">
        <is>
          <t>Required</t>
        </is>
      </c>
      <c r="J1399" s="40" t="inlineStr">
        <is>
          <t>array</t>
        </is>
      </c>
      <c r="K1399" s="40" t="inlineStr">
        <is>
          <t>string</t>
        </is>
      </c>
      <c r="L1399" s="40" t="inlineStr">
        <is>
          <t>enum-list</t>
        </is>
      </c>
      <c r="M1399" s="40" t="inlineStr">
        <is>
          <t>Payment Accounts | Virtual IBANs | Prepaid Cards | Lending/ Factoring | Life Insurance Contracts | Currency Exchange Involving Cash | Custody of Crypto Assets | Investment Services | Money Remittance | Wealth Management | Correspondent Services | Trade Finance | E-money | TCSP Services | Crypto Services (exchange, transfer) | Management of UCITS | Management of AIFs | Crypto FIAT Cards | Safe Custody Services | Crowdfunding | Cash Transactions</t>
        </is>
      </c>
      <c r="N1399" s="40" t="inlineStr">
        <is>
          <t>Investment Services</t>
        </is>
      </c>
      <c r="O1399" s="40" t="inlineStr"/>
      <c r="P1399" s="40" t="inlineStr"/>
      <c r="Q1399" s="40" t="inlineStr"/>
      <c r="R1399" s="40" t="inlineStr"/>
      <c r="S1399" s="40" t="inlineStr"/>
      <c r="T1399" s="40" t="inlineStr"/>
      <c r="U1399" s="40" t="b">
        <v>1</v>
      </c>
    </row>
    <row r="1400">
      <c r="A1400" s="38" t="inlineStr">
        <is>
          <t>FINS_AMLE_9_v1</t>
        </is>
      </c>
      <c r="B1400" s="39" t="inlineStr">
        <is>
          <t>Has your entity introduced new products in the prior calendar year?</t>
        </is>
      </c>
      <c r="C1400" s="39" t="inlineStr">
        <is>
          <t>Further explanation of label not specified. Please refer to question text in label column.</t>
        </is>
      </c>
      <c r="D1400" s="39" t="inlineStr">
        <is>
          <t>Product Risk</t>
        </is>
      </c>
      <c r="E1400" s="39" t="inlineStr">
        <is>
          <t>Anti-Money Laundering - External</t>
        </is>
      </c>
      <c r="F1400" s="39" t="b">
        <v>1</v>
      </c>
      <c r="G1400" s="39" t="inlineStr"/>
      <c r="H1400" s="39" t="inlineStr">
        <is>
          <t>Always applicable</t>
        </is>
      </c>
      <c r="I1400" s="39" t="inlineStr">
        <is>
          <t>Required</t>
        </is>
      </c>
      <c r="J1400" s="39" t="inlineStr">
        <is>
          <t>string</t>
        </is>
      </c>
      <c r="K1400" s="39" t="inlineStr"/>
      <c r="L1400" s="39" t="inlineStr">
        <is>
          <t>enum-list</t>
        </is>
      </c>
      <c r="M1400" s="39" t="inlineStr">
        <is>
          <t>Yes | No</t>
        </is>
      </c>
      <c r="N1400" s="39" t="inlineStr">
        <is>
          <t>Yes</t>
        </is>
      </c>
      <c r="O1400" s="39" t="inlineStr"/>
      <c r="P1400" s="39" t="inlineStr"/>
      <c r="Q1400" s="39" t="inlineStr"/>
      <c r="R1400" s="39" t="inlineStr"/>
      <c r="S1400" s="39" t="inlineStr"/>
      <c r="T1400" s="39" t="inlineStr"/>
      <c r="U1400" s="39" t="inlineStr"/>
    </row>
    <row r="1401">
      <c r="A1401" s="26" t="inlineStr">
        <is>
          <t>FINS_AMLE_10_v1</t>
        </is>
      </c>
      <c r="B1401" s="40" t="inlineStr">
        <is>
          <t>Please include a brief description of the product features recently introduced</t>
        </is>
      </c>
      <c r="C1401" s="40" t="inlineStr">
        <is>
          <t>Further explanation of label not specified. Please refer to question text in label column.</t>
        </is>
      </c>
      <c r="D1401" s="40" t="inlineStr">
        <is>
          <t>Product Risk</t>
        </is>
      </c>
      <c r="E1401" s="40" t="inlineStr">
        <is>
          <t>Anti-Money Laundering - External</t>
        </is>
      </c>
      <c r="F1401" s="40" t="b">
        <v>0</v>
      </c>
      <c r="G1401" s="40" t="inlineStr">
        <is>
          <t>FINS_AMLE_9 = "Yes"</t>
        </is>
      </c>
      <c r="H1401" s="40" t="inlineStr">
        <is>
          <t>“Has your entity introduced new products in the prior calendar year?” (FINS_AMLE_9) is “Yes”</t>
        </is>
      </c>
      <c r="I1401" s="40" t="inlineStr">
        <is>
          <t>Conditional</t>
        </is>
      </c>
      <c r="J1401" s="40" t="inlineStr">
        <is>
          <t>string</t>
        </is>
      </c>
      <c r="K1401" s="40" t="inlineStr"/>
      <c r="L1401" s="40" t="inlineStr"/>
      <c r="M1401" s="40" t="inlineStr"/>
      <c r="N1401" s="40" t="inlineStr">
        <is>
          <t>Instant transfers</t>
        </is>
      </c>
      <c r="O1401" s="40" t="inlineStr"/>
      <c r="P1401" s="40" t="inlineStr"/>
      <c r="Q1401" s="40" t="inlineStr"/>
      <c r="R1401" s="40" t="inlineStr"/>
      <c r="S1401" s="40" t="inlineStr"/>
      <c r="T1401" s="40" t="inlineStr"/>
      <c r="U1401" s="40" t="inlineStr"/>
    </row>
    <row r="1402">
      <c r="A1402" s="38" t="inlineStr">
        <is>
          <t>FINS_AMLE_11_v1</t>
        </is>
      </c>
      <c r="B1402" s="39" t="inlineStr">
        <is>
          <t>Were any of the products and/or services provided by you as a subject person, ceased due to de-risking practices during the prior calendar year?</t>
        </is>
      </c>
      <c r="C1402" s="39" t="inlineStr">
        <is>
          <t>Further explanation of label not specified. Please refer to question text in label column.</t>
        </is>
      </c>
      <c r="D1402" s="39" t="inlineStr">
        <is>
          <t>Product Risk</t>
        </is>
      </c>
      <c r="E1402" s="39" t="inlineStr">
        <is>
          <t>Anti-Money Laundering - External</t>
        </is>
      </c>
      <c r="F1402" s="39" t="b">
        <v>1</v>
      </c>
      <c r="G1402" s="39" t="inlineStr"/>
      <c r="H1402" s="39" t="inlineStr">
        <is>
          <t>Always applicable</t>
        </is>
      </c>
      <c r="I1402" s="39" t="inlineStr">
        <is>
          <t>Required</t>
        </is>
      </c>
      <c r="J1402" s="39" t="inlineStr">
        <is>
          <t>string</t>
        </is>
      </c>
      <c r="K1402" s="39" t="inlineStr"/>
      <c r="L1402" s="39" t="inlineStr">
        <is>
          <t>enum-list</t>
        </is>
      </c>
      <c r="M1402" s="39" t="inlineStr">
        <is>
          <t>Yes | No</t>
        </is>
      </c>
      <c r="N1402" s="39" t="inlineStr">
        <is>
          <t>Yes</t>
        </is>
      </c>
      <c r="O1402" s="39" t="inlineStr"/>
      <c r="P1402" s="39" t="inlineStr"/>
      <c r="Q1402" s="39" t="inlineStr"/>
      <c r="R1402" s="39" t="inlineStr"/>
      <c r="S1402" s="39" t="inlineStr"/>
      <c r="T1402" s="39" t="inlineStr"/>
      <c r="U1402" s="39" t="inlineStr"/>
    </row>
    <row r="1403">
      <c r="A1403" s="26" t="inlineStr">
        <is>
          <t>FINS_AMLE_12_v1</t>
        </is>
      </c>
      <c r="B1403" s="40" t="inlineStr">
        <is>
          <t>Provide details of the de-risking.</t>
        </is>
      </c>
      <c r="C1403" s="40" t="inlineStr">
        <is>
          <t>Further explanation of label not specified. Please refer to question text in label column.</t>
        </is>
      </c>
      <c r="D1403" s="40" t="inlineStr">
        <is>
          <t>Product Risk</t>
        </is>
      </c>
      <c r="E1403" s="40" t="inlineStr">
        <is>
          <t>Anti-Money Laundering - External</t>
        </is>
      </c>
      <c r="F1403" s="40" t="b">
        <v>0</v>
      </c>
      <c r="G1403" s="40" t="inlineStr">
        <is>
          <t>FINS_AMLE_11 = "Yes"</t>
        </is>
      </c>
      <c r="H1403" s="40" t="inlineStr">
        <is>
          <t>“Were any of the products and/or services provided by you as a subject person, ceased due to de-risking practices during the prior calendar year?” (FINS_AMLE_11) is “Yes”</t>
        </is>
      </c>
      <c r="I1403" s="40" t="inlineStr">
        <is>
          <t>Conditional</t>
        </is>
      </c>
      <c r="J1403" s="40" t="inlineStr">
        <is>
          <t>string</t>
        </is>
      </c>
      <c r="K1403" s="40" t="inlineStr"/>
      <c r="L1403" s="40" t="inlineStr"/>
      <c r="M1403" s="40" t="inlineStr"/>
      <c r="N1403" s="40" t="inlineStr">
        <is>
          <t>Reduce high-risk clients</t>
        </is>
      </c>
      <c r="O1403" s="40" t="inlineStr"/>
      <c r="P1403" s="40" t="inlineStr"/>
      <c r="Q1403" s="40" t="inlineStr"/>
      <c r="R1403" s="40" t="inlineStr"/>
      <c r="S1403" s="40" t="inlineStr"/>
      <c r="T1403" s="40" t="inlineStr"/>
      <c r="U1403" s="40" t="inlineStr"/>
    </row>
    <row r="1404">
      <c r="A1404" s="38" t="inlineStr">
        <is>
          <t>FINS_AMLE_13_v1</t>
        </is>
      </c>
      <c r="B1404" s="39" t="inlineStr">
        <is>
          <t>Do you offer Financial leasing contracts?</t>
        </is>
      </c>
      <c r="C1404" s="39" t="inlineStr">
        <is>
          <t>Further explanation of label not specified. Please refer to question text in label column.</t>
        </is>
      </c>
      <c r="D1404" s="39" t="inlineStr">
        <is>
          <t>Product Risk</t>
        </is>
      </c>
      <c r="E1404" s="39" t="inlineStr">
        <is>
          <t>Anti-Money Laundering - External</t>
        </is>
      </c>
      <c r="F1404" s="39" t="b">
        <v>1</v>
      </c>
      <c r="G1404" s="39" t="inlineStr"/>
      <c r="H1404" s="39" t="inlineStr">
        <is>
          <t>Always applicable</t>
        </is>
      </c>
      <c r="I1404" s="39" t="inlineStr">
        <is>
          <t>Required</t>
        </is>
      </c>
      <c r="J1404" s="39" t="inlineStr">
        <is>
          <t>string</t>
        </is>
      </c>
      <c r="K1404" s="39" t="inlineStr"/>
      <c r="L1404" s="39" t="inlineStr">
        <is>
          <t>enum-list</t>
        </is>
      </c>
      <c r="M1404" s="39" t="inlineStr">
        <is>
          <t>Yes | No</t>
        </is>
      </c>
      <c r="N1404" s="39" t="inlineStr">
        <is>
          <t>Yes</t>
        </is>
      </c>
      <c r="O1404" s="39" t="inlineStr"/>
      <c r="P1404" s="39" t="inlineStr"/>
      <c r="Q1404" s="39" t="inlineStr"/>
      <c r="R1404" s="39" t="inlineStr"/>
      <c r="S1404" s="39" t="inlineStr"/>
      <c r="T1404" s="39" t="inlineStr"/>
      <c r="U1404" s="39" t="inlineStr"/>
    </row>
    <row r="1405">
      <c r="A1405" s="26" t="inlineStr">
        <is>
          <t>FINS_AMLE_44_v1</t>
        </is>
      </c>
      <c r="B1405" s="40" t="inlineStr">
        <is>
          <t>Payment Accounts</t>
        </is>
      </c>
      <c r="C1405" s="40" t="inlineStr">
        <is>
          <t>Total number of payment accounts at the end of the reference year.</t>
        </is>
      </c>
      <c r="D1405" s="40" t="inlineStr">
        <is>
          <t>Product Risk</t>
        </is>
      </c>
      <c r="E1405" s="40" t="inlineStr">
        <is>
          <t>Anti-Money Laundering - External</t>
        </is>
      </c>
      <c r="F1405" s="40" t="b">
        <v>0</v>
      </c>
      <c r="G1405" s="40" t="inlineStr">
        <is>
          <t>CONTAINS(FINS_AMLE_8, "Payment Accounts")</t>
        </is>
      </c>
      <c r="H1405" s="40" t="inlineStr">
        <is>
          <t>“Product and Services” (FINS_AMLE_8) includes “Payment Accounts”</t>
        </is>
      </c>
      <c r="I1405" s="40" t="inlineStr">
        <is>
          <t>Conditional</t>
        </is>
      </c>
      <c r="J1405" s="40" t="inlineStr">
        <is>
          <t>integer</t>
        </is>
      </c>
      <c r="K1405" s="40" t="inlineStr"/>
      <c r="L1405" s="40" t="inlineStr"/>
      <c r="M1405" s="40" t="inlineStr"/>
      <c r="N1405" s="40" t="inlineStr">
        <is>
          <t>10</t>
        </is>
      </c>
      <c r="O1405" s="40" t="inlineStr">
        <is>
          <t>0</t>
        </is>
      </c>
      <c r="P1405" s="40" t="inlineStr"/>
      <c r="Q1405" s="40" t="inlineStr"/>
      <c r="R1405" s="40" t="inlineStr"/>
      <c r="S1405" s="40" t="inlineStr"/>
      <c r="T1405" s="40" t="inlineStr"/>
      <c r="U1405" s="40" t="inlineStr"/>
    </row>
    <row r="1406">
      <c r="A1406" s="38" t="inlineStr">
        <is>
          <t>FINS_AMLE_45_v1</t>
        </is>
      </c>
      <c r="B1406" s="39" t="inlineStr">
        <is>
          <t>Incoming Transactions - Value</t>
        </is>
      </c>
      <c r="C1406" s="39" t="inlineStr">
        <is>
          <t>The following shall be excluded:
- Internal transfers – The crediting of funds to a payment account from another payment account held by the same payment service user within the same obliged entity.
For joint payment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credited from an account held by an entity that is part of the obliged entity’s consolidation group at global level, as determined in accordance with the applicable accounting framework, provided that the transaction is executed solely for internal operational purposes—such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originating from a payer outside the group, provided the ultimate payer can be reliably identified from the available payment information.
- Incoming e-money payment transactions (to be reported under “E-Money Transactions (Incoming)”) - Incoming payment transactions (Article 4(5) PSD2) where the credited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receiving account/wallet qualifies as a “payment account” under Article 4(12) PSD2.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06" s="39" t="inlineStr">
        <is>
          <t>Product Risk</t>
        </is>
      </c>
      <c r="E1406" s="39" t="inlineStr">
        <is>
          <t>Anti-Money Laundering - External</t>
        </is>
      </c>
      <c r="F1406" s="39" t="b">
        <v>0</v>
      </c>
      <c r="G1406" s="39" t="inlineStr">
        <is>
          <t>CONTAINS(FINS_AMLE_8, "Payment Accounts")</t>
        </is>
      </c>
      <c r="H1406" s="39" t="inlineStr">
        <is>
          <t>“Product and Services” (FINS_AMLE_8) includes “Payment Accounts”</t>
        </is>
      </c>
      <c r="I1406" s="39" t="inlineStr">
        <is>
          <t>Conditional</t>
        </is>
      </c>
      <c r="J1406" s="39" t="inlineStr">
        <is>
          <t>number</t>
        </is>
      </c>
      <c r="K1406" s="39" t="inlineStr"/>
      <c r="L1406" s="39" t="inlineStr">
        <is>
          <t>currency</t>
        </is>
      </c>
      <c r="M1406" s="39" t="inlineStr"/>
      <c r="N1406" s="39" t="inlineStr">
        <is>
          <t>70000</t>
        </is>
      </c>
      <c r="O1406" s="39" t="inlineStr">
        <is>
          <t>0</t>
        </is>
      </c>
      <c r="P1406" s="39" t="inlineStr"/>
      <c r="Q1406" s="39" t="inlineStr"/>
      <c r="R1406" s="39" t="inlineStr"/>
      <c r="S1406" s="39" t="inlineStr"/>
      <c r="T1406" s="39" t="inlineStr"/>
      <c r="U1406" s="39" t="inlineStr"/>
    </row>
    <row r="1407">
      <c r="A1407" s="26" t="inlineStr">
        <is>
          <t>FINS_AMLE_46_v1</t>
        </is>
      </c>
      <c r="B1407" s="40" t="inlineStr">
        <is>
          <t>Incoming Transactions - Number</t>
        </is>
      </c>
      <c r="C1407" s="40" t="inlineStr">
        <is>
          <t>Number of transactions related to the value mentioned in FINS_AML_45 above. For the sake of consistency, the exclusions mentioned for data point FINS_AML_45 should also apply to this data point.</t>
        </is>
      </c>
      <c r="D1407" s="40" t="inlineStr">
        <is>
          <t>Product Risk</t>
        </is>
      </c>
      <c r="E1407" s="40" t="inlineStr">
        <is>
          <t>Anti-Money Laundering - External</t>
        </is>
      </c>
      <c r="F1407" s="40" t="b">
        <v>0</v>
      </c>
      <c r="G1407" s="40" t="inlineStr">
        <is>
          <t>CONTAINS(FINS_AMLE_8, "Payment Accounts")</t>
        </is>
      </c>
      <c r="H1407" s="40" t="inlineStr">
        <is>
          <t>“Product and Services” (FINS_AMLE_8) includes “Payment Accounts”</t>
        </is>
      </c>
      <c r="I1407" s="40" t="inlineStr">
        <is>
          <t>Conditional</t>
        </is>
      </c>
      <c r="J1407" s="40" t="inlineStr">
        <is>
          <t>integer</t>
        </is>
      </c>
      <c r="K1407" s="40" t="inlineStr"/>
      <c r="L1407" s="40" t="inlineStr"/>
      <c r="M1407" s="40" t="inlineStr"/>
      <c r="N1407" s="40" t="inlineStr">
        <is>
          <t>10</t>
        </is>
      </c>
      <c r="O1407" s="40" t="inlineStr">
        <is>
          <t>0</t>
        </is>
      </c>
      <c r="P1407" s="40" t="inlineStr"/>
      <c r="Q1407" s="40" t="inlineStr"/>
      <c r="R1407" s="40" t="inlineStr"/>
      <c r="S1407" s="40" t="inlineStr"/>
      <c r="T1407" s="40" t="inlineStr"/>
      <c r="U1407" s="40" t="inlineStr"/>
    </row>
    <row r="1408">
      <c r="A1408" s="38" t="inlineStr">
        <is>
          <t>FINS_AMLE_47_v1</t>
        </is>
      </c>
      <c r="B1408" s="39" t="inlineStr">
        <is>
          <t>Outgoing Transactions - Value</t>
        </is>
      </c>
      <c r="C1408" s="39" t="inlineStr">
        <is>
          <t>The following shall be excluded from this calculation:
- Internal transfers – The debiting of funds from a payment account to another payment account held by the same payment service user within the same obliged entity.
For joint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debited from an account held by an entity that is part of the obliged entity’s consolidation group at global level, as determined in accordance with the applicable accounting framework, provided that the transaction is executed solely for internal operational purposes – 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transferred to a payee outside the group, provided the ultimate payee can be reliably identified from the available payment information.
- Outgoing e-money payment transactions (to be reported under “E-Money Transactions (Outgoing)”) - Outgoing payment transactions (Article 4(5) PSD2) where the debited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account/wallet from which the funds are debited qualifies as a “payment account” under Article 4(12) PSD2.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08" s="39" t="inlineStr">
        <is>
          <t>Product Risk</t>
        </is>
      </c>
      <c r="E1408" s="39" t="inlineStr">
        <is>
          <t>Anti-Money Laundering - External</t>
        </is>
      </c>
      <c r="F1408" s="39" t="b">
        <v>0</v>
      </c>
      <c r="G1408" s="39" t="inlineStr">
        <is>
          <t>CONTAINS(FINS_AMLE_8, "Payment Accounts")</t>
        </is>
      </c>
      <c r="H1408" s="39" t="inlineStr">
        <is>
          <t>“Product and Services” (FINS_AMLE_8) includes “Payment Accounts”</t>
        </is>
      </c>
      <c r="I1408" s="39" t="inlineStr">
        <is>
          <t>Conditional</t>
        </is>
      </c>
      <c r="J1408" s="39" t="inlineStr">
        <is>
          <t>number</t>
        </is>
      </c>
      <c r="K1408" s="39" t="inlineStr"/>
      <c r="L1408" s="39" t="inlineStr">
        <is>
          <t>currency</t>
        </is>
      </c>
      <c r="M1408" s="39" t="inlineStr"/>
      <c r="N1408" s="39" t="inlineStr">
        <is>
          <t>70000</t>
        </is>
      </c>
      <c r="O1408" s="39" t="inlineStr">
        <is>
          <t>0</t>
        </is>
      </c>
      <c r="P1408" s="39" t="inlineStr"/>
      <c r="Q1408" s="39" t="inlineStr"/>
      <c r="R1408" s="39" t="inlineStr"/>
      <c r="S1408" s="39" t="inlineStr"/>
      <c r="T1408" s="39" t="inlineStr"/>
      <c r="U1408" s="39" t="inlineStr"/>
    </row>
    <row r="1409">
      <c r="A1409" s="26" t="inlineStr">
        <is>
          <t>FINS_AMLE_48_v1</t>
        </is>
      </c>
      <c r="B1409" s="40" t="inlineStr">
        <is>
          <t>Outgoing Transactions - Number</t>
        </is>
      </c>
      <c r="C1409" s="40" t="inlineStr">
        <is>
          <t>Number of transactions related to the value mentioned in FINS_AML_47 above. For the sake of consistency, the exclusion mentioned for data point FINS_AML_47 should also apply to this data point.</t>
        </is>
      </c>
      <c r="D1409" s="40" t="inlineStr">
        <is>
          <t>Product Risk</t>
        </is>
      </c>
      <c r="E1409" s="40" t="inlineStr">
        <is>
          <t>Anti-Money Laundering - External</t>
        </is>
      </c>
      <c r="F1409" s="40" t="b">
        <v>0</v>
      </c>
      <c r="G1409" s="40" t="inlineStr">
        <is>
          <t>CONTAINS(FINS_AMLE_8, "Payment Accounts")</t>
        </is>
      </c>
      <c r="H1409" s="40" t="inlineStr">
        <is>
          <t>“Product and Services” (FINS_AMLE_8) includes “Payment Accounts”</t>
        </is>
      </c>
      <c r="I1409" s="40" t="inlineStr">
        <is>
          <t>Conditional</t>
        </is>
      </c>
      <c r="J1409" s="40" t="inlineStr">
        <is>
          <t>integer</t>
        </is>
      </c>
      <c r="K1409" s="40" t="inlineStr"/>
      <c r="L1409" s="40" t="inlineStr"/>
      <c r="M1409" s="40" t="inlineStr"/>
      <c r="N1409" s="40" t="inlineStr">
        <is>
          <t>10</t>
        </is>
      </c>
      <c r="O1409" s="40" t="inlineStr">
        <is>
          <t>0</t>
        </is>
      </c>
      <c r="P1409" s="40" t="inlineStr"/>
      <c r="Q1409" s="40" t="inlineStr"/>
      <c r="R1409" s="40" t="inlineStr"/>
      <c r="S1409" s="40" t="inlineStr"/>
      <c r="T1409" s="40" t="inlineStr"/>
      <c r="U1409" s="40" t="inlineStr"/>
    </row>
    <row r="1410">
      <c r="A1410" s="38" t="inlineStr">
        <is>
          <t>FINS_AMLE_49_v1</t>
        </is>
      </c>
      <c r="B1410" s="39" t="inlineStr">
        <is>
          <t>Master Accounts with Linked Virtual IBANs</t>
        </is>
      </c>
      <c r="C1410" s="39" t="inlineStr">
        <is>
          <t>Indicate the total number of master accounts with linked virtual IBANs (vIBANs) as of as of end of the reference year. This includes both individual and pooled vIBAN accounts.</t>
        </is>
      </c>
      <c r="D1410" s="39" t="inlineStr">
        <is>
          <t>Product Risk</t>
        </is>
      </c>
      <c r="E1410" s="39" t="inlineStr">
        <is>
          <t>Anti-Money Laundering - External</t>
        </is>
      </c>
      <c r="F1410" s="39" t="b">
        <v>0</v>
      </c>
      <c r="G1410" s="39" t="inlineStr">
        <is>
          <t>CONTAINS(FINS_AMLE_8, "Virtual IBANs")</t>
        </is>
      </c>
      <c r="H1410" s="39" t="inlineStr">
        <is>
          <t>“Product and Services” (FINS_AMLE_8) includes “Virtual IBANs”</t>
        </is>
      </c>
      <c r="I1410" s="39" t="inlineStr">
        <is>
          <t>Conditional</t>
        </is>
      </c>
      <c r="J1410" s="39" t="inlineStr">
        <is>
          <t>integer</t>
        </is>
      </c>
      <c r="K1410" s="39" t="inlineStr"/>
      <c r="L1410" s="39" t="inlineStr"/>
      <c r="M1410" s="39" t="inlineStr"/>
      <c r="N1410" s="39" t="inlineStr">
        <is>
          <t>10</t>
        </is>
      </c>
      <c r="O1410" s="39" t="inlineStr">
        <is>
          <t>0</t>
        </is>
      </c>
      <c r="P1410" s="39" t="inlineStr"/>
      <c r="Q1410" s="39" t="inlineStr"/>
      <c r="R1410" s="39" t="inlineStr"/>
      <c r="S1410" s="39" t="inlineStr"/>
      <c r="T1410" s="39" t="inlineStr"/>
      <c r="U1410" s="39" t="inlineStr"/>
    </row>
    <row r="1411">
      <c r="A1411" s="26" t="inlineStr">
        <is>
          <t>FINS_AMLE_50_v1</t>
        </is>
      </c>
      <c r="B1411" s="40" t="inlineStr">
        <is>
          <t>Transactions on vIBANs (Incoming) - Number</t>
        </is>
      </c>
      <c r="C1411" s="40" t="inlineStr">
        <is>
          <t>Indicate Transactions on vIBANs (Incoming) - Number during the reference year.</t>
        </is>
      </c>
      <c r="D1411" s="40" t="inlineStr">
        <is>
          <t>Product Risk</t>
        </is>
      </c>
      <c r="E1411" s="40" t="inlineStr">
        <is>
          <t>Anti-Money Laundering - External</t>
        </is>
      </c>
      <c r="F1411" s="40" t="b">
        <v>0</v>
      </c>
      <c r="G1411" s="40" t="inlineStr">
        <is>
          <t>CONTAINS(FINS_AMLE_8, "Virtual IBANs")</t>
        </is>
      </c>
      <c r="H1411" s="40" t="inlineStr">
        <is>
          <t>“Product and Services” (FINS_AMLE_8) includes “Virtual IBANs”</t>
        </is>
      </c>
      <c r="I1411" s="40" t="inlineStr">
        <is>
          <t>Conditional</t>
        </is>
      </c>
      <c r="J1411" s="40" t="inlineStr">
        <is>
          <t>integer</t>
        </is>
      </c>
      <c r="K1411" s="40" t="inlineStr"/>
      <c r="L1411" s="40" t="inlineStr"/>
      <c r="M1411" s="40" t="inlineStr"/>
      <c r="N1411" s="40" t="inlineStr">
        <is>
          <t>10</t>
        </is>
      </c>
      <c r="O1411" s="40" t="inlineStr">
        <is>
          <t>0</t>
        </is>
      </c>
      <c r="P1411" s="40" t="inlineStr"/>
      <c r="Q1411" s="40" t="inlineStr"/>
      <c r="R1411" s="40" t="inlineStr"/>
      <c r="S1411" s="40" t="inlineStr"/>
      <c r="T1411" s="40" t="inlineStr"/>
      <c r="U1411" s="40" t="inlineStr"/>
    </row>
    <row r="1412">
      <c r="A1412" s="38" t="inlineStr">
        <is>
          <t>FINS_AMLE_51_v1</t>
        </is>
      </c>
      <c r="B1412" s="39" t="inlineStr">
        <is>
          <t>Transactions on vIBANs (Incoming) - Value</t>
        </is>
      </c>
      <c r="C1412" s="39" t="inlineStr">
        <is>
          <t>Indicate Transactions on vIBANs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12" s="39" t="inlineStr">
        <is>
          <t>Product Risk</t>
        </is>
      </c>
      <c r="E1412" s="39" t="inlineStr">
        <is>
          <t>Anti-Money Laundering - External</t>
        </is>
      </c>
      <c r="F1412" s="39" t="b">
        <v>0</v>
      </c>
      <c r="G1412" s="39" t="inlineStr">
        <is>
          <t>CONTAINS(FINS_AMLE_8, "Virtual IBANs")</t>
        </is>
      </c>
      <c r="H1412" s="39" t="inlineStr">
        <is>
          <t>“Product and Services” (FINS_AMLE_8) includes “Virtual IBANs”</t>
        </is>
      </c>
      <c r="I1412" s="39" t="inlineStr">
        <is>
          <t>Conditional</t>
        </is>
      </c>
      <c r="J1412" s="39" t="inlineStr">
        <is>
          <t>number</t>
        </is>
      </c>
      <c r="K1412" s="39" t="inlineStr"/>
      <c r="L1412" s="39" t="inlineStr">
        <is>
          <t>currency</t>
        </is>
      </c>
      <c r="M1412" s="39" t="inlineStr"/>
      <c r="N1412" s="39" t="inlineStr">
        <is>
          <t>70000</t>
        </is>
      </c>
      <c r="O1412" s="39" t="inlineStr">
        <is>
          <t>0</t>
        </is>
      </c>
      <c r="P1412" s="39" t="inlineStr"/>
      <c r="Q1412" s="39" t="inlineStr"/>
      <c r="R1412" s="39" t="inlineStr"/>
      <c r="S1412" s="39" t="inlineStr"/>
      <c r="T1412" s="39" t="inlineStr"/>
      <c r="U1412" s="39" t="inlineStr"/>
    </row>
    <row r="1413">
      <c r="A1413" s="26" t="inlineStr">
        <is>
          <t>FINS_AMLE_52_v1</t>
        </is>
      </c>
      <c r="B1413" s="40" t="inlineStr">
        <is>
          <t>Transactions on vIBANs (Outgoing) - Number</t>
        </is>
      </c>
      <c r="C1413" s="40" t="inlineStr">
        <is>
          <t>Indicate Transactions on vIBANs (Outgoing) - Number during the reference year.</t>
        </is>
      </c>
      <c r="D1413" s="40" t="inlineStr">
        <is>
          <t>Product Risk</t>
        </is>
      </c>
      <c r="E1413" s="40" t="inlineStr">
        <is>
          <t>Anti-Money Laundering - External</t>
        </is>
      </c>
      <c r="F1413" s="40" t="b">
        <v>0</v>
      </c>
      <c r="G1413" s="40" t="inlineStr">
        <is>
          <t>CONTAINS(FINS_AMLE_8, "Virtual IBANs")</t>
        </is>
      </c>
      <c r="H1413" s="40" t="inlineStr">
        <is>
          <t>“Product and Services” (FINS_AMLE_8) includes “Virtual IBANs”</t>
        </is>
      </c>
      <c r="I1413" s="40" t="inlineStr">
        <is>
          <t>Conditional</t>
        </is>
      </c>
      <c r="J1413" s="40" t="inlineStr">
        <is>
          <t>integer</t>
        </is>
      </c>
      <c r="K1413" s="40" t="inlineStr"/>
      <c r="L1413" s="40" t="inlineStr"/>
      <c r="M1413" s="40" t="inlineStr"/>
      <c r="N1413" s="40" t="inlineStr">
        <is>
          <t>10</t>
        </is>
      </c>
      <c r="O1413" s="40" t="inlineStr">
        <is>
          <t>0</t>
        </is>
      </c>
      <c r="P1413" s="40" t="inlineStr"/>
      <c r="Q1413" s="40" t="inlineStr"/>
      <c r="R1413" s="40" t="inlineStr"/>
      <c r="S1413" s="40" t="inlineStr"/>
      <c r="T1413" s="40" t="inlineStr"/>
      <c r="U1413" s="40" t="inlineStr"/>
    </row>
    <row r="1414">
      <c r="A1414" s="38" t="inlineStr">
        <is>
          <t>FINS_AMLE_53_v1</t>
        </is>
      </c>
      <c r="B1414" s="39" t="inlineStr">
        <is>
          <t>Transactions on vIBANs (Outgoing) - Value</t>
        </is>
      </c>
      <c r="C1414" s="39" t="inlineStr">
        <is>
          <t>Indicate Transactions on vIBANs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14" s="39" t="inlineStr">
        <is>
          <t>Product Risk</t>
        </is>
      </c>
      <c r="E1414" s="39" t="inlineStr">
        <is>
          <t>Anti-Money Laundering - External</t>
        </is>
      </c>
      <c r="F1414" s="39" t="b">
        <v>0</v>
      </c>
      <c r="G1414" s="39" t="inlineStr">
        <is>
          <t>CONTAINS(FINS_AMLE_8, "Virtual IBANs")</t>
        </is>
      </c>
      <c r="H1414" s="39" t="inlineStr">
        <is>
          <t>“Product and Services” (FINS_AMLE_8) includes “Virtual IBANs”</t>
        </is>
      </c>
      <c r="I1414" s="39" t="inlineStr">
        <is>
          <t>Conditional</t>
        </is>
      </c>
      <c r="J1414" s="39" t="inlineStr">
        <is>
          <t>number</t>
        </is>
      </c>
      <c r="K1414" s="39" t="inlineStr"/>
      <c r="L1414" s="39" t="inlineStr">
        <is>
          <t>currency</t>
        </is>
      </c>
      <c r="M1414" s="39" t="inlineStr"/>
      <c r="N1414" s="39" t="inlineStr">
        <is>
          <t>70000</t>
        </is>
      </c>
      <c r="O1414" s="39" t="inlineStr">
        <is>
          <t>0</t>
        </is>
      </c>
      <c r="P1414" s="39" t="inlineStr"/>
      <c r="Q1414" s="39" t="inlineStr"/>
      <c r="R1414" s="39" t="inlineStr"/>
      <c r="S1414" s="39" t="inlineStr"/>
      <c r="T1414" s="39" t="inlineStr"/>
      <c r="U1414" s="39" t="inlineStr"/>
    </row>
    <row r="1415">
      <c r="A1415" s="26" t="inlineStr">
        <is>
          <t>FINS_AMLE_54_v1</t>
        </is>
      </c>
      <c r="B1415" s="40" t="inlineStr">
        <is>
          <t>Re-issued Virtual IBANs</t>
        </is>
      </c>
      <c r="C1415" s="40" t="inlineStr">
        <is>
          <t>Indicate the total number of re-issued Virtual IBANs during the reference year.
Re-issued IBANs can be regarded as virtual IBANs for which the end user is not a customer of the obliged entity during the reference year.</t>
        </is>
      </c>
      <c r="D1415" s="40" t="inlineStr">
        <is>
          <t>Product Risk</t>
        </is>
      </c>
      <c r="E1415" s="40" t="inlineStr">
        <is>
          <t>Anti-Money Laundering - External</t>
        </is>
      </c>
      <c r="F1415" s="40" t="b">
        <v>0</v>
      </c>
      <c r="G1415" s="40" t="inlineStr">
        <is>
          <t>CONTAINS(FINS_AMLE_8, "Virtual IBANs")</t>
        </is>
      </c>
      <c r="H1415" s="40" t="inlineStr">
        <is>
          <t>“Product and Services” (FINS_AMLE_8) includes “Virtual IBANs”</t>
        </is>
      </c>
      <c r="I1415" s="40" t="inlineStr">
        <is>
          <t>Conditional</t>
        </is>
      </c>
      <c r="J1415" s="40" t="inlineStr">
        <is>
          <t>integer</t>
        </is>
      </c>
      <c r="K1415" s="40" t="inlineStr"/>
      <c r="L1415" s="40" t="inlineStr"/>
      <c r="M1415" s="40" t="inlineStr"/>
      <c r="N1415" s="40" t="inlineStr">
        <is>
          <t>10</t>
        </is>
      </c>
      <c r="O1415" s="40" t="inlineStr">
        <is>
          <t>0</t>
        </is>
      </c>
      <c r="P1415" s="40" t="inlineStr"/>
      <c r="Q1415" s="40" t="inlineStr"/>
      <c r="R1415" s="40" t="inlineStr"/>
      <c r="S1415" s="40" t="inlineStr"/>
      <c r="T1415" s="40" t="inlineStr"/>
      <c r="U1415" s="40" t="inlineStr"/>
    </row>
    <row r="1416">
      <c r="A1416" s="38" t="inlineStr">
        <is>
          <t>FINS_AMLE_55_v1</t>
        </is>
      </c>
      <c r="B1416" s="39" t="inlineStr">
        <is>
          <t>Does your entity makes use of vIBAN accounts services provided by another institution?</t>
        </is>
      </c>
      <c r="C1416" s="39" t="inlineStr">
        <is>
          <t>Further explanation of label not specified. Please refer to question text in label column.</t>
        </is>
      </c>
      <c r="D1416" s="39" t="inlineStr">
        <is>
          <t>Product Risk</t>
        </is>
      </c>
      <c r="E1416" s="39" t="inlineStr">
        <is>
          <t>Anti-Money Laundering - External</t>
        </is>
      </c>
      <c r="F1416" s="39" t="b">
        <v>0</v>
      </c>
      <c r="G1416" s="39" t="inlineStr">
        <is>
          <t>CONTAINS(FINS_AMLE_8, "Virtual IBANs")</t>
        </is>
      </c>
      <c r="H1416" s="39" t="inlineStr">
        <is>
          <t>“Product and Services” (FINS_AMLE_8) includes “Virtual IBANs”</t>
        </is>
      </c>
      <c r="I1416" s="39" t="inlineStr">
        <is>
          <t>Conditional</t>
        </is>
      </c>
      <c r="J1416" s="39" t="inlineStr">
        <is>
          <t>string</t>
        </is>
      </c>
      <c r="K1416" s="39" t="inlineStr"/>
      <c r="L1416" s="39" t="inlineStr">
        <is>
          <t>enum-list</t>
        </is>
      </c>
      <c r="M1416" s="39" t="inlineStr">
        <is>
          <t>Yes | No</t>
        </is>
      </c>
      <c r="N1416" s="39" t="inlineStr">
        <is>
          <t>Yes</t>
        </is>
      </c>
      <c r="O1416" s="39" t="inlineStr"/>
      <c r="P1416" s="39" t="inlineStr"/>
      <c r="Q1416" s="39" t="inlineStr"/>
      <c r="R1416" s="39" t="inlineStr"/>
      <c r="S1416" s="39" t="inlineStr"/>
      <c r="T1416" s="39" t="inlineStr"/>
      <c r="U1416" s="39" t="inlineStr"/>
    </row>
    <row r="1417">
      <c r="A1417" s="26" t="inlineStr">
        <is>
          <t>FINS_AMLE_56_v1</t>
        </is>
      </c>
      <c r="B1417" s="40" t="inlineStr">
        <is>
          <t>How many Customer (Natural Person)  are making use of vIBAN accounts redistributed by your entity
as at end of the previous calendar year?</t>
        </is>
      </c>
      <c r="C1417" s="40" t="inlineStr">
        <is>
          <t>Further explanation of label not specified. Please refer to question text in label column.</t>
        </is>
      </c>
      <c r="D1417" s="40" t="inlineStr">
        <is>
          <t>Product Risk</t>
        </is>
      </c>
      <c r="E1417" s="40" t="inlineStr">
        <is>
          <t>Anti-Money Laundering - External</t>
        </is>
      </c>
      <c r="F1417" s="40" t="b">
        <v>0</v>
      </c>
      <c r="G1417" s="40" t="inlineStr">
        <is>
          <t>CONTAINS(FINS_AMLE_8, "Virtual IBANs")</t>
        </is>
      </c>
      <c r="H1417" s="40" t="inlineStr">
        <is>
          <t>“Product and Services” (FINS_AMLE_8) includes “Virtual IBANs”</t>
        </is>
      </c>
      <c r="I1417" s="40" t="inlineStr">
        <is>
          <t>Conditional</t>
        </is>
      </c>
      <c r="J1417" s="40" t="inlineStr">
        <is>
          <t>integer</t>
        </is>
      </c>
      <c r="K1417" s="40" t="inlineStr"/>
      <c r="L1417" s="40" t="inlineStr"/>
      <c r="M1417" s="40" t="inlineStr"/>
      <c r="N1417" s="40" t="inlineStr">
        <is>
          <t>10</t>
        </is>
      </c>
      <c r="O1417" s="40" t="inlineStr">
        <is>
          <t>0</t>
        </is>
      </c>
      <c r="P1417" s="40" t="inlineStr"/>
      <c r="Q1417" s="40" t="inlineStr"/>
      <c r="R1417" s="40" t="inlineStr"/>
      <c r="S1417" s="40" t="inlineStr"/>
      <c r="T1417" s="40" t="inlineStr"/>
      <c r="U1417" s="40" t="inlineStr"/>
    </row>
    <row r="1418">
      <c r="A1418" s="38" t="inlineStr">
        <is>
          <t>FINS_AMLE_57_v1</t>
        </is>
      </c>
      <c r="B1418" s="39" t="inlineStr">
        <is>
          <t>How many Customer (Persons other than natural persons)  are making use of vIBAN accounts redistributed by your entity
as at end of the previous calendar year?</t>
        </is>
      </c>
      <c r="C1418" s="39" t="inlineStr">
        <is>
          <t>Further explanation of label not specified. Please refer to question text in label column.</t>
        </is>
      </c>
      <c r="D1418" s="39" t="inlineStr">
        <is>
          <t>Product Risk</t>
        </is>
      </c>
      <c r="E1418" s="39" t="inlineStr">
        <is>
          <t>Anti-Money Laundering - External</t>
        </is>
      </c>
      <c r="F1418" s="39" t="b">
        <v>0</v>
      </c>
      <c r="G1418" s="39" t="inlineStr">
        <is>
          <t>CONTAINS(FINS_AMLE_8, "Virtual IBANs")</t>
        </is>
      </c>
      <c r="H1418" s="39" t="inlineStr">
        <is>
          <t>“Product and Services” (FINS_AMLE_8) includes “Virtual IBANs”</t>
        </is>
      </c>
      <c r="I1418" s="39" t="inlineStr">
        <is>
          <t>Conditional</t>
        </is>
      </c>
      <c r="J1418" s="39" t="inlineStr">
        <is>
          <t>integer</t>
        </is>
      </c>
      <c r="K1418" s="39" t="inlineStr"/>
      <c r="L1418" s="39" t="inlineStr"/>
      <c r="M1418" s="39" t="inlineStr"/>
      <c r="N1418" s="39" t="inlineStr">
        <is>
          <t>10</t>
        </is>
      </c>
      <c r="O1418" s="39" t="inlineStr">
        <is>
          <t>0</t>
        </is>
      </c>
      <c r="P1418" s="39" t="inlineStr"/>
      <c r="Q1418" s="39" t="inlineStr"/>
      <c r="R1418" s="39" t="inlineStr"/>
      <c r="S1418" s="39" t="inlineStr"/>
      <c r="T1418" s="39" t="inlineStr"/>
      <c r="U1418" s="39" t="inlineStr"/>
    </row>
    <row r="1419">
      <c r="A1419" s="26" t="inlineStr">
        <is>
          <t>FINS_AMLE_58_v1</t>
        </is>
      </c>
      <c r="B1419" s="40" t="inlineStr">
        <is>
          <t>What are the main reasons why your entity resorted to making use of vIBAN account services from other institutions?</t>
        </is>
      </c>
      <c r="C1419" s="40" t="inlineStr">
        <is>
          <t>Further explanation of label not specified. Please refer to question text in label column.</t>
        </is>
      </c>
      <c r="D1419" s="40" t="inlineStr">
        <is>
          <t>Product Risk</t>
        </is>
      </c>
      <c r="E1419" s="40" t="inlineStr">
        <is>
          <t>Anti-Money Laundering - External</t>
        </is>
      </c>
      <c r="F1419" s="40" t="b">
        <v>0</v>
      </c>
      <c r="G1419" s="40" t="inlineStr">
        <is>
          <t>CONTAINS(FINS_AMLE_8, "Virtual IBANs")</t>
        </is>
      </c>
      <c r="H1419" s="40" t="inlineStr">
        <is>
          <t>“Product and Services” (FINS_AMLE_8) includes “Virtual IBANs”</t>
        </is>
      </c>
      <c r="I1419" s="40" t="inlineStr">
        <is>
          <t>Conditional</t>
        </is>
      </c>
      <c r="J1419" s="40" t="inlineStr">
        <is>
          <t>string</t>
        </is>
      </c>
      <c r="K1419" s="40" t="inlineStr"/>
      <c r="L1419" s="40" t="inlineStr"/>
      <c r="M1419" s="40" t="inlineStr"/>
      <c r="N1419" s="40" t="inlineStr">
        <is>
          <t>Faster payments</t>
        </is>
      </c>
      <c r="O1419" s="40" t="inlineStr"/>
      <c r="P1419" s="40" t="inlineStr"/>
      <c r="Q1419" s="40" t="inlineStr"/>
      <c r="R1419" s="40" t="inlineStr"/>
      <c r="S1419" s="40" t="inlineStr"/>
      <c r="T1419" s="40" t="inlineStr"/>
      <c r="U1419" s="40" t="inlineStr"/>
    </row>
    <row r="1420">
      <c r="A1420" s="38" t="inlineStr">
        <is>
          <t>FINS_AMLE_59_v1</t>
        </is>
      </c>
      <c r="B1420" s="39" t="inlineStr">
        <is>
          <t>To how many customers did your entity provide vIBAN services to during the previous calendar year?</t>
        </is>
      </c>
      <c r="C1420" s="39" t="inlineStr">
        <is>
          <t>Further explanation of label not specified. Please refer to question text in label column.</t>
        </is>
      </c>
      <c r="D1420" s="39" t="inlineStr">
        <is>
          <t>Product Risk</t>
        </is>
      </c>
      <c r="E1420" s="39" t="inlineStr">
        <is>
          <t>Anti-Money Laundering - External</t>
        </is>
      </c>
      <c r="F1420" s="39" t="b">
        <v>0</v>
      </c>
      <c r="G1420" s="39" t="inlineStr">
        <is>
          <t>CONTAINS(FINS_AMLE_8, "Virtual IBANs")</t>
        </is>
      </c>
      <c r="H1420" s="39" t="inlineStr">
        <is>
          <t>“Product and Services” (FINS_AMLE_8) includes “Virtual IBANs”</t>
        </is>
      </c>
      <c r="I1420" s="39" t="inlineStr">
        <is>
          <t>Conditional</t>
        </is>
      </c>
      <c r="J1420" s="39" t="inlineStr">
        <is>
          <t>integer</t>
        </is>
      </c>
      <c r="K1420" s="39" t="inlineStr"/>
      <c r="L1420" s="39" t="inlineStr"/>
      <c r="M1420" s="39" t="inlineStr"/>
      <c r="N1420" s="39" t="inlineStr">
        <is>
          <t>10</t>
        </is>
      </c>
      <c r="O1420" s="39" t="inlineStr">
        <is>
          <t>0</t>
        </is>
      </c>
      <c r="P1420" s="39" t="inlineStr"/>
      <c r="Q1420" s="39" t="inlineStr"/>
      <c r="R1420" s="39" t="inlineStr"/>
      <c r="S1420" s="39" t="inlineStr"/>
      <c r="T1420" s="39" t="inlineStr"/>
      <c r="U1420" s="39" t="inlineStr"/>
    </row>
    <row r="1421">
      <c r="A1421" s="26" t="inlineStr">
        <is>
          <t>FINS_AMLE_60_v1</t>
        </is>
      </c>
      <c r="B1421" s="40" t="inlineStr">
        <is>
          <t>How many customers to whom your entity provides vIBAN services during the previous calendar year, were institutions providing relevant financial business as defined in Regulation 2 of the PMLFTR?</t>
        </is>
      </c>
      <c r="C1421" s="40" t="inlineStr">
        <is>
          <t>Further explanation of label not specified. Please refer to question text in label column.</t>
        </is>
      </c>
      <c r="D1421" s="40" t="inlineStr">
        <is>
          <t>Product Risk</t>
        </is>
      </c>
      <c r="E1421" s="40" t="inlineStr">
        <is>
          <t>Anti-Money Laundering - External</t>
        </is>
      </c>
      <c r="F1421" s="40" t="b">
        <v>0</v>
      </c>
      <c r="G1421" s="40" t="inlineStr">
        <is>
          <t>CONTAINS(FINS_AMLE_8, "Virtual IBANs")</t>
        </is>
      </c>
      <c r="H1421" s="40" t="inlineStr">
        <is>
          <t>“Product and Services” (FINS_AMLE_8) includes “Virtual IBANs”</t>
        </is>
      </c>
      <c r="I1421" s="40" t="inlineStr">
        <is>
          <t>Conditional</t>
        </is>
      </c>
      <c r="J1421" s="40" t="inlineStr">
        <is>
          <t>integer</t>
        </is>
      </c>
      <c r="K1421" s="40" t="inlineStr"/>
      <c r="L1421" s="40" t="inlineStr"/>
      <c r="M1421" s="40" t="inlineStr"/>
      <c r="N1421" s="40" t="inlineStr">
        <is>
          <t>10</t>
        </is>
      </c>
      <c r="O1421" s="40" t="inlineStr">
        <is>
          <t>0</t>
        </is>
      </c>
      <c r="P1421" s="40" t="inlineStr"/>
      <c r="Q1421" s="40" t="inlineStr"/>
      <c r="R1421" s="40" t="inlineStr"/>
      <c r="S1421" s="40" t="inlineStr"/>
      <c r="T1421" s="40" t="inlineStr"/>
      <c r="U1421" s="40" t="inlineStr"/>
    </row>
    <row r="1422">
      <c r="A1422" s="38" t="inlineStr">
        <is>
          <t>FINS_AMLE_61_v1</t>
        </is>
      </c>
      <c r="B1422" s="39" t="inlineStr">
        <is>
          <t>Prepaid Cards Issued - Number</t>
        </is>
      </c>
      <c r="C1422" s="39" t="inlineStr">
        <is>
          <t>Indicate the total number of Prepaid Cards Issued – Total number during the reference year.</t>
        </is>
      </c>
      <c r="D1422" s="39" t="inlineStr">
        <is>
          <t>Product Risk</t>
        </is>
      </c>
      <c r="E1422" s="39" t="inlineStr">
        <is>
          <t>Anti-Money Laundering - External</t>
        </is>
      </c>
      <c r="F1422" s="39" t="b">
        <v>0</v>
      </c>
      <c r="G1422" s="39" t="inlineStr">
        <is>
          <t>CONTAINS(FINS_AMLE_8, "Prepaid Cards")</t>
        </is>
      </c>
      <c r="H1422" s="39" t="inlineStr">
        <is>
          <t>“Product and Services” (FINS_AMLE_8) includes “Prepaid Cards”</t>
        </is>
      </c>
      <c r="I1422" s="39" t="inlineStr">
        <is>
          <t>Conditional</t>
        </is>
      </c>
      <c r="J1422" s="39" t="inlineStr">
        <is>
          <t>integer</t>
        </is>
      </c>
      <c r="K1422" s="39" t="inlineStr"/>
      <c r="L1422" s="39" t="inlineStr"/>
      <c r="M1422" s="39" t="inlineStr"/>
      <c r="N1422" s="39" t="inlineStr">
        <is>
          <t>10</t>
        </is>
      </c>
      <c r="O1422" s="39" t="inlineStr">
        <is>
          <t>0</t>
        </is>
      </c>
      <c r="P1422" s="39" t="inlineStr"/>
      <c r="Q1422" s="39" t="inlineStr"/>
      <c r="R1422" s="39" t="inlineStr"/>
      <c r="S1422" s="39" t="inlineStr"/>
      <c r="T1422" s="39" t="inlineStr"/>
      <c r="U1422" s="39" t="inlineStr"/>
    </row>
    <row r="1423">
      <c r="A1423" s="26" t="inlineStr">
        <is>
          <t>FINS_AMLE_62_v1</t>
        </is>
      </c>
      <c r="B1423" s="40" t="inlineStr">
        <is>
          <t>Prepaid Cards Issued - Value</t>
        </is>
      </c>
      <c r="C1423" s="40" t="inlineStr">
        <is>
          <t>Indicate the total value of the Prepaid Cards Issued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23" s="40" t="inlineStr">
        <is>
          <t>Product Risk</t>
        </is>
      </c>
      <c r="E1423" s="40" t="inlineStr">
        <is>
          <t>Anti-Money Laundering - External</t>
        </is>
      </c>
      <c r="F1423" s="40" t="b">
        <v>0</v>
      </c>
      <c r="G1423" s="40" t="inlineStr">
        <is>
          <t>CONTAINS(FINS_AMLE_8, "Prepaid Cards")</t>
        </is>
      </c>
      <c r="H1423" s="40" t="inlineStr">
        <is>
          <t>“Product and Services” (FINS_AMLE_8) includes “Prepaid Cards”</t>
        </is>
      </c>
      <c r="I1423" s="40" t="inlineStr">
        <is>
          <t>Conditional</t>
        </is>
      </c>
      <c r="J1423" s="40" t="inlineStr">
        <is>
          <t>number</t>
        </is>
      </c>
      <c r="K1423" s="40" t="inlineStr"/>
      <c r="L1423" s="40" t="inlineStr">
        <is>
          <t>currency</t>
        </is>
      </c>
      <c r="M1423" s="40" t="inlineStr"/>
      <c r="N1423" s="40" t="inlineStr">
        <is>
          <t>70000</t>
        </is>
      </c>
      <c r="O1423" s="40" t="inlineStr">
        <is>
          <t>0</t>
        </is>
      </c>
      <c r="P1423" s="40" t="inlineStr"/>
      <c r="Q1423" s="40" t="inlineStr"/>
      <c r="R1423" s="40" t="inlineStr"/>
      <c r="S1423" s="40" t="inlineStr"/>
      <c r="T1423" s="40" t="inlineStr"/>
      <c r="U1423" s="40" t="inlineStr"/>
    </row>
    <row r="1424">
      <c r="A1424" s="38" t="inlineStr">
        <is>
          <t>FINS_AMLE_63_v1</t>
        </is>
      </c>
      <c r="B1424" s="39" t="inlineStr">
        <is>
          <t>Prepaid Cards - Outstanding Value</t>
        </is>
      </c>
      <c r="C1424" s="39" t="inlineStr">
        <is>
          <t>Balance remaining as of end of the reference year on pre-paid cards issued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24" s="39" t="inlineStr">
        <is>
          <t>Product Risk</t>
        </is>
      </c>
      <c r="E1424" s="39" t="inlineStr">
        <is>
          <t>Anti-Money Laundering - External</t>
        </is>
      </c>
      <c r="F1424" s="39" t="b">
        <v>0</v>
      </c>
      <c r="G1424" s="39" t="inlineStr">
        <is>
          <t>CONTAINS(FINS_AMLE_8, "Prepaid Cards")</t>
        </is>
      </c>
      <c r="H1424" s="39" t="inlineStr">
        <is>
          <t>“Product and Services” (FINS_AMLE_8) includes “Prepaid Cards”</t>
        </is>
      </c>
      <c r="I1424" s="39" t="inlineStr">
        <is>
          <t>Conditional</t>
        </is>
      </c>
      <c r="J1424" s="39" t="inlineStr">
        <is>
          <t>number</t>
        </is>
      </c>
      <c r="K1424" s="39" t="inlineStr"/>
      <c r="L1424" s="39" t="inlineStr">
        <is>
          <t>currency</t>
        </is>
      </c>
      <c r="M1424" s="39" t="inlineStr"/>
      <c r="N1424" s="39" t="inlineStr">
        <is>
          <t>70000</t>
        </is>
      </c>
      <c r="O1424" s="39" t="inlineStr">
        <is>
          <t>0</t>
        </is>
      </c>
      <c r="P1424" s="39" t="inlineStr"/>
      <c r="Q1424" s="39" t="inlineStr"/>
      <c r="R1424" s="39" t="inlineStr"/>
      <c r="S1424" s="39" t="inlineStr"/>
      <c r="T1424" s="39" t="inlineStr"/>
      <c r="U1424" s="39" t="inlineStr"/>
    </row>
    <row r="1425">
      <c r="A1425" s="26" t="inlineStr">
        <is>
          <t>FINS_AMLE_64_v1</t>
        </is>
      </c>
      <c r="B1425" s="40" t="inlineStr">
        <is>
          <t>Customers Using Prepaid Cards</t>
        </is>
      </c>
      <c r="C1425" s="40" t="inlineStr">
        <is>
          <t>Indicate the total number of customers using pre-paid cards during the reference year. Include customers that bought or were issued a prepaid card during the reference year, but didn’t use it during the reference year</t>
        </is>
      </c>
      <c r="D1425" s="40" t="inlineStr">
        <is>
          <t>Product Risk</t>
        </is>
      </c>
      <c r="E1425" s="40" t="inlineStr">
        <is>
          <t>Anti-Money Laundering - External</t>
        </is>
      </c>
      <c r="F1425" s="40" t="b">
        <v>0</v>
      </c>
      <c r="G1425" s="40" t="inlineStr">
        <is>
          <t>CONTAINS(FINS_AMLE_8, "Prepaid Cards")</t>
        </is>
      </c>
      <c r="H1425" s="40" t="inlineStr">
        <is>
          <t>“Product and Services” (FINS_AMLE_8) includes “Prepaid Cards”</t>
        </is>
      </c>
      <c r="I1425" s="40" t="inlineStr">
        <is>
          <t>Conditional</t>
        </is>
      </c>
      <c r="J1425" s="40" t="inlineStr">
        <is>
          <t>integer</t>
        </is>
      </c>
      <c r="K1425" s="40" t="inlineStr"/>
      <c r="L1425" s="40" t="inlineStr"/>
      <c r="M1425" s="40" t="inlineStr"/>
      <c r="N1425" s="40" t="inlineStr">
        <is>
          <t>10</t>
        </is>
      </c>
      <c r="O1425" s="40" t="inlineStr">
        <is>
          <t>0</t>
        </is>
      </c>
      <c r="P1425" s="40" t="inlineStr"/>
      <c r="Q1425" s="40" t="inlineStr"/>
      <c r="R1425" s="40" t="inlineStr"/>
      <c r="S1425" s="40" t="inlineStr"/>
      <c r="T1425" s="40" t="inlineStr"/>
      <c r="U1425" s="40" t="inlineStr"/>
    </row>
    <row r="1426">
      <c r="A1426" s="38" t="inlineStr">
        <is>
          <t>FINS_AMLE_65_v1</t>
        </is>
      </c>
      <c r="B1426" s="39" t="inlineStr">
        <is>
          <t>Customers with Multiple Prepaid Cards (&gt;3)</t>
        </is>
      </c>
      <c r="C1426" s="39" t="inlineStr">
        <is>
          <t>Indicate the total number of customers using (more than 3) pre-paid cards during the reference year. Include customers that bought or were issued a prepaid card during the reference year, but didn’t use it during the reference year</t>
        </is>
      </c>
      <c r="D1426" s="39" t="inlineStr">
        <is>
          <t>Product Risk</t>
        </is>
      </c>
      <c r="E1426" s="39" t="inlineStr">
        <is>
          <t>Anti-Money Laundering - External</t>
        </is>
      </c>
      <c r="F1426" s="39" t="b">
        <v>0</v>
      </c>
      <c r="G1426" s="39" t="inlineStr">
        <is>
          <t>CONTAINS(FINS_AMLE_8, "Prepaid Cards")</t>
        </is>
      </c>
      <c r="H1426" s="39" t="inlineStr">
        <is>
          <t>“Product and Services” (FINS_AMLE_8) includes “Prepaid Cards”</t>
        </is>
      </c>
      <c r="I1426" s="39" t="inlineStr">
        <is>
          <t>Conditional</t>
        </is>
      </c>
      <c r="J1426" s="39" t="inlineStr">
        <is>
          <t>integer</t>
        </is>
      </c>
      <c r="K1426" s="39" t="inlineStr"/>
      <c r="L1426" s="39" t="inlineStr"/>
      <c r="M1426" s="39" t="inlineStr"/>
      <c r="N1426" s="39" t="inlineStr">
        <is>
          <t>10</t>
        </is>
      </c>
      <c r="O1426" s="39" t="inlineStr">
        <is>
          <t>0</t>
        </is>
      </c>
      <c r="P1426" s="39" t="inlineStr"/>
      <c r="Q1426" s="39" t="inlineStr"/>
      <c r="R1426" s="39" t="inlineStr"/>
      <c r="S1426" s="39" t="inlineStr"/>
      <c r="T1426" s="39" t="inlineStr"/>
      <c r="U1426" s="39" t="inlineStr"/>
    </row>
    <row r="1427">
      <c r="A1427" s="26" t="inlineStr">
        <is>
          <t>FINS_AMLE_66_v1</t>
        </is>
      </c>
      <c r="B1427" s="40" t="inlineStr">
        <is>
          <t>In the case of prepaid cards, do you allow loading through cash?</t>
        </is>
      </c>
      <c r="C1427" s="40" t="inlineStr">
        <is>
          <t>Further explanation of label not specified. Please refer to question text in label column.</t>
        </is>
      </c>
      <c r="D1427" s="40" t="inlineStr">
        <is>
          <t>Product Risk</t>
        </is>
      </c>
      <c r="E1427" s="40" t="inlineStr">
        <is>
          <t>Anti-Money Laundering - External</t>
        </is>
      </c>
      <c r="F1427" s="40" t="b">
        <v>0</v>
      </c>
      <c r="G1427" s="40" t="inlineStr">
        <is>
          <t>CONTAINS(FINS_AMLE_8, "Prepaid Cards")</t>
        </is>
      </c>
      <c r="H1427" s="40" t="inlineStr">
        <is>
          <t>“Product and Services” (FINS_AMLE_8) includes “Prepaid Cards”</t>
        </is>
      </c>
      <c r="I1427" s="40" t="inlineStr">
        <is>
          <t>Conditional</t>
        </is>
      </c>
      <c r="J1427" s="40" t="inlineStr">
        <is>
          <t>string</t>
        </is>
      </c>
      <c r="K1427" s="40" t="inlineStr"/>
      <c r="L1427" s="40" t="inlineStr">
        <is>
          <t>enum-list</t>
        </is>
      </c>
      <c r="M1427" s="40" t="inlineStr">
        <is>
          <t>Yes | No</t>
        </is>
      </c>
      <c r="N1427" s="40" t="inlineStr">
        <is>
          <t>Yes</t>
        </is>
      </c>
      <c r="O1427" s="40" t="inlineStr"/>
      <c r="P1427" s="40" t="inlineStr"/>
      <c r="Q1427" s="40" t="inlineStr"/>
      <c r="R1427" s="40" t="inlineStr"/>
      <c r="S1427" s="40" t="inlineStr"/>
      <c r="T1427" s="40" t="inlineStr"/>
      <c r="U1427" s="40" t="inlineStr"/>
    </row>
    <row r="1428">
      <c r="A1428" s="38" t="inlineStr">
        <is>
          <t>FINS_AMLE_67_v1</t>
        </is>
      </c>
      <c r="B1428" s="39" t="inlineStr">
        <is>
          <t>Do you allow third parties to load prepaid cards?</t>
        </is>
      </c>
      <c r="C1428" s="39" t="inlineStr">
        <is>
          <t>Further explanation of label not specified. Please refer to question text in label column.</t>
        </is>
      </c>
      <c r="D1428" s="39" t="inlineStr">
        <is>
          <t>Product Risk</t>
        </is>
      </c>
      <c r="E1428" s="39" t="inlineStr">
        <is>
          <t>Anti-Money Laundering - External</t>
        </is>
      </c>
      <c r="F1428" s="39" t="b">
        <v>0</v>
      </c>
      <c r="G1428" s="39" t="inlineStr">
        <is>
          <t>CONTAINS(FINS_AMLE_8, "Prepaid Cards")</t>
        </is>
      </c>
      <c r="H1428" s="39" t="inlineStr">
        <is>
          <t>“Product and Services” (FINS_AMLE_8) includes “Prepaid Cards”</t>
        </is>
      </c>
      <c r="I1428" s="39" t="inlineStr">
        <is>
          <t>Conditional</t>
        </is>
      </c>
      <c r="J1428" s="39" t="inlineStr">
        <is>
          <t>string</t>
        </is>
      </c>
      <c r="K1428" s="39" t="inlineStr"/>
      <c r="L1428" s="39" t="inlineStr">
        <is>
          <t>enum-list</t>
        </is>
      </c>
      <c r="M1428" s="39" t="inlineStr">
        <is>
          <t>Yes | No</t>
        </is>
      </c>
      <c r="N1428" s="39" t="inlineStr">
        <is>
          <t>Yes</t>
        </is>
      </c>
      <c r="O1428" s="39" t="inlineStr"/>
      <c r="P1428" s="39" t="inlineStr"/>
      <c r="Q1428" s="39" t="inlineStr"/>
      <c r="R1428" s="39" t="inlineStr"/>
      <c r="S1428" s="39" t="inlineStr"/>
      <c r="T1428" s="39" t="inlineStr"/>
      <c r="U1428" s="39" t="inlineStr"/>
    </row>
    <row r="1429">
      <c r="A1429" s="26" t="inlineStr">
        <is>
          <t>FINS_AMLE_68_v1</t>
        </is>
      </c>
      <c r="B1429" s="40" t="inlineStr">
        <is>
          <t>If loading of prepaid cards is allowed through cash, what was the total value of prepaid card loading through cash in the previous calendar year?</t>
        </is>
      </c>
      <c r="C1429"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29" s="40" t="inlineStr">
        <is>
          <t>Product Risk</t>
        </is>
      </c>
      <c r="E1429" s="40" t="inlineStr">
        <is>
          <t>Anti-Money Laundering - External</t>
        </is>
      </c>
      <c r="F1429" s="40" t="b">
        <v>0</v>
      </c>
      <c r="G1429" s="40" t="inlineStr">
        <is>
          <t>FINS_AMLE_67 = "Yes"</t>
        </is>
      </c>
      <c r="H1429" s="40" t="inlineStr">
        <is>
          <t>“Do you allow third parties to load prepaid cards?” (FINS_AMLE_67) is “Yes”</t>
        </is>
      </c>
      <c r="I1429" s="40" t="inlineStr">
        <is>
          <t>Conditional</t>
        </is>
      </c>
      <c r="J1429" s="40" t="inlineStr">
        <is>
          <t>number</t>
        </is>
      </c>
      <c r="K1429" s="40" t="inlineStr"/>
      <c r="L1429" s="40" t="inlineStr">
        <is>
          <t>currency</t>
        </is>
      </c>
      <c r="M1429" s="40" t="inlineStr"/>
      <c r="N1429" s="40" t="inlineStr">
        <is>
          <t>70000</t>
        </is>
      </c>
      <c r="O1429" s="40" t="inlineStr">
        <is>
          <t>0</t>
        </is>
      </c>
      <c r="P1429" s="40" t="inlineStr"/>
      <c r="Q1429" s="40" t="inlineStr"/>
      <c r="R1429" s="40" t="inlineStr"/>
      <c r="S1429" s="40" t="inlineStr"/>
      <c r="T1429" s="40" t="inlineStr"/>
      <c r="U1429" s="40" t="inlineStr"/>
    </row>
    <row r="1430">
      <c r="A1430" s="38" t="inlineStr">
        <is>
          <t>FINS_AMLE_69_v1</t>
        </is>
      </c>
      <c r="B1430" s="39" t="inlineStr">
        <is>
          <t>Outstanding Loans - Number</t>
        </is>
      </c>
      <c r="C1430" s="39" t="inlineStr">
        <is>
          <t>Indicate the status of the total number of outstanding loans as of end of the reference year.
Only count each loan once (even if there are more clients to one loan)</t>
        </is>
      </c>
      <c r="D1430" s="39" t="inlineStr">
        <is>
          <t>Product Risk</t>
        </is>
      </c>
      <c r="E1430" s="39" t="inlineStr">
        <is>
          <t>Anti-Money Laundering - External</t>
        </is>
      </c>
      <c r="F1430" s="39" t="b">
        <v>0</v>
      </c>
      <c r="G1430" s="39" t="inlineStr">
        <is>
          <t>CONTAINS(FINS_AMLE_8, "Lending/ Factoring")</t>
        </is>
      </c>
      <c r="H1430" s="39" t="inlineStr">
        <is>
          <t>“Product and Services” (FINS_AMLE_8) includes “Lending/ Factoring”</t>
        </is>
      </c>
      <c r="I1430" s="39" t="inlineStr">
        <is>
          <t>Conditional</t>
        </is>
      </c>
      <c r="J1430" s="39" t="inlineStr">
        <is>
          <t>integer</t>
        </is>
      </c>
      <c r="K1430" s="39" t="inlineStr"/>
      <c r="L1430" s="39" t="inlineStr"/>
      <c r="M1430" s="39" t="inlineStr"/>
      <c r="N1430" s="39" t="inlineStr">
        <is>
          <t>10</t>
        </is>
      </c>
      <c r="O1430" s="39" t="inlineStr">
        <is>
          <t>0</t>
        </is>
      </c>
      <c r="P1430" s="39" t="inlineStr"/>
      <c r="Q1430" s="39" t="inlineStr"/>
      <c r="R1430" s="39" t="inlineStr"/>
      <c r="S1430" s="39" t="inlineStr"/>
      <c r="T1430" s="39" t="inlineStr"/>
      <c r="U1430" s="39" t="inlineStr"/>
    </row>
    <row r="1431">
      <c r="A1431" s="26" t="inlineStr">
        <is>
          <t>FINS_AMLE_70_v1</t>
        </is>
      </c>
      <c r="B1431" s="40" t="inlineStr">
        <is>
          <t>Outstanding Loans - Value</t>
        </is>
      </c>
      <c r="C1431"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31" s="40" t="inlineStr">
        <is>
          <t>Product Risk</t>
        </is>
      </c>
      <c r="E1431" s="40" t="inlineStr">
        <is>
          <t>Anti-Money Laundering - External</t>
        </is>
      </c>
      <c r="F1431" s="40" t="b">
        <v>0</v>
      </c>
      <c r="G1431" s="40" t="inlineStr">
        <is>
          <t>CONTAINS(FINS_AMLE_8, "Lending/ Factoring")</t>
        </is>
      </c>
      <c r="H1431" s="40" t="inlineStr">
        <is>
          <t>“Product and Services” (FINS_AMLE_8) includes “Lending/ Factoring”</t>
        </is>
      </c>
      <c r="I1431" s="40" t="inlineStr">
        <is>
          <t>Conditional</t>
        </is>
      </c>
      <c r="J1431" s="40" t="inlineStr">
        <is>
          <t>number</t>
        </is>
      </c>
      <c r="K1431" s="40" t="inlineStr"/>
      <c r="L1431" s="40" t="inlineStr">
        <is>
          <t>currency</t>
        </is>
      </c>
      <c r="M1431" s="40" t="inlineStr"/>
      <c r="N1431" s="40" t="inlineStr">
        <is>
          <t>70000</t>
        </is>
      </c>
      <c r="O1431" s="40" t="inlineStr">
        <is>
          <t>0</t>
        </is>
      </c>
      <c r="P1431" s="40" t="inlineStr"/>
      <c r="Q1431" s="40" t="inlineStr"/>
      <c r="R1431" s="40" t="inlineStr"/>
      <c r="S1431" s="40" t="inlineStr"/>
      <c r="T1431" s="40" t="inlineStr"/>
      <c r="U1431" s="40" t="inlineStr"/>
    </row>
    <row r="1432">
      <c r="A1432" s="38" t="inlineStr">
        <is>
          <t>FINS_AMLE_71_v1</t>
        </is>
      </c>
      <c r="B1432" s="39" t="inlineStr">
        <is>
          <t>Outstanding Real Estate Loans - Number</t>
        </is>
      </c>
      <c r="C1432" s="39" t="inlineStr">
        <is>
          <t>Total number of outstanding loans/Credit agreements (partly or fully) secured either by a mortgage or by another comparable security commonly used in a Member State on residential real estate collateral or secured by a right related to that immovable property, as of end of the reference year.
In accordance with the meaning of residential real estate set out in the CRR, 'residential property' means a residence which is occupied or intended to be occupied by the owner of the residence, including the right to inhabit an apartment in housing cooperatives (Article 4(1)(75) of Regulation (EU) 575/2013 (CRR)
Exclude operating leases and pure leasing agreements not classified as loans, and Commercial real estate loans.</t>
        </is>
      </c>
      <c r="D1432" s="39" t="inlineStr">
        <is>
          <t>Product Risk</t>
        </is>
      </c>
      <c r="E1432" s="39" t="inlineStr">
        <is>
          <t>Anti-Money Laundering - External</t>
        </is>
      </c>
      <c r="F1432" s="39" t="b">
        <v>0</v>
      </c>
      <c r="G1432" s="39" t="inlineStr">
        <is>
          <t>CONTAINS(FINS_AMLE_8, "Lending/ Factoring")</t>
        </is>
      </c>
      <c r="H1432" s="39" t="inlineStr">
        <is>
          <t>“Product and Services” (FINS_AMLE_8) includes “Lending/ Factoring”</t>
        </is>
      </c>
      <c r="I1432" s="39" t="inlineStr">
        <is>
          <t>Conditional</t>
        </is>
      </c>
      <c r="J1432" s="39" t="inlineStr">
        <is>
          <t>integer</t>
        </is>
      </c>
      <c r="K1432" s="39" t="inlineStr"/>
      <c r="L1432" s="39" t="inlineStr"/>
      <c r="M1432" s="39" t="inlineStr"/>
      <c r="N1432" s="39" t="inlineStr">
        <is>
          <t>10</t>
        </is>
      </c>
      <c r="O1432" s="39" t="inlineStr">
        <is>
          <t>0</t>
        </is>
      </c>
      <c r="P1432" s="39" t="inlineStr"/>
      <c r="Q1432" s="39" t="inlineStr"/>
      <c r="R1432" s="39" t="inlineStr"/>
      <c r="S1432" s="39" t="inlineStr"/>
      <c r="T1432" s="39" t="inlineStr"/>
      <c r="U1432" s="39" t="inlineStr"/>
    </row>
    <row r="1433">
      <c r="A1433" s="26" t="inlineStr">
        <is>
          <t>FINS_AMLE_72_v1</t>
        </is>
      </c>
      <c r="B1433" s="40" t="inlineStr">
        <is>
          <t>Real Estate Loans with Third-party Payments - Number</t>
        </is>
      </c>
      <c r="C1433" s="40" t="inlineStr">
        <is>
          <t>This information should refer to the total number of outstanding real estate loans with third party payments as of the end of the reference year with third party payments at any point during the year.
Payments and/or interest payments on mortgage loans to be made by third parties/persons not mentioned in the mortgage deed, other than a notary, from a joint account with only one borrower, the national mortgage guarantee (NHG), municipalities or an insurance company as of end of the reference year.
This includes on-off payments by third parties and/or payments by close family members (if not legally part of the loan agreement).</t>
        </is>
      </c>
      <c r="D1433" s="40" t="inlineStr">
        <is>
          <t>Product Risk</t>
        </is>
      </c>
      <c r="E1433" s="40" t="inlineStr">
        <is>
          <t>Anti-Money Laundering - External</t>
        </is>
      </c>
      <c r="F1433" s="40" t="b">
        <v>0</v>
      </c>
      <c r="G1433" s="40" t="inlineStr">
        <is>
          <t>CONTAINS(FINS_AMLE_8, "Lending/ Factoring")</t>
        </is>
      </c>
      <c r="H1433" s="40" t="inlineStr">
        <is>
          <t>“Product and Services” (FINS_AMLE_8) includes “Lending/ Factoring”</t>
        </is>
      </c>
      <c r="I1433" s="40" t="inlineStr">
        <is>
          <t>Conditional</t>
        </is>
      </c>
      <c r="J1433" s="40" t="inlineStr">
        <is>
          <t>integer</t>
        </is>
      </c>
      <c r="K1433" s="40" t="inlineStr"/>
      <c r="L1433" s="40" t="inlineStr"/>
      <c r="M1433" s="40" t="inlineStr"/>
      <c r="N1433" s="40" t="inlineStr">
        <is>
          <t>10</t>
        </is>
      </c>
      <c r="O1433" s="40" t="inlineStr">
        <is>
          <t>0</t>
        </is>
      </c>
      <c r="P1433" s="40" t="inlineStr"/>
      <c r="Q1433" s="40" t="inlineStr"/>
      <c r="R1433" s="40" t="inlineStr"/>
      <c r="S1433" s="40" t="inlineStr"/>
      <c r="T1433" s="40" t="inlineStr"/>
      <c r="U1433" s="40" t="inlineStr"/>
    </row>
    <row r="1434">
      <c r="A1434" s="38" t="inlineStr">
        <is>
          <t>FINS_AMLE_73_v1</t>
        </is>
      </c>
      <c r="B1434" s="39" t="inlineStr">
        <is>
          <t>Loans Granted - Value</t>
        </is>
      </c>
      <c r="C1434" s="39" t="inlineStr">
        <is>
          <t>Indicate Loans Granted (New disbursements) - Value of the nominal principal disbursed during the reference year.
o Only drawn amounts (outstanding balances) should be reported for credit lines/revolving facilities. 
o Undrawn limits (e.g., approved but unused overdrafts) must be excluded.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34" s="39" t="inlineStr">
        <is>
          <t>Product Risk</t>
        </is>
      </c>
      <c r="E1434" s="39" t="inlineStr">
        <is>
          <t>Anti-Money Laundering - External</t>
        </is>
      </c>
      <c r="F1434" s="39" t="b">
        <v>0</v>
      </c>
      <c r="G1434" s="39" t="inlineStr">
        <is>
          <t>CONTAINS(FINS_AMLE_8, "Lending/ Factoring")</t>
        </is>
      </c>
      <c r="H1434" s="39" t="inlineStr">
        <is>
          <t>“Product and Services” (FINS_AMLE_8) includes “Lending/ Factoring”</t>
        </is>
      </c>
      <c r="I1434" s="39" t="inlineStr">
        <is>
          <t>Conditional</t>
        </is>
      </c>
      <c r="J1434" s="39" t="inlineStr">
        <is>
          <t>number</t>
        </is>
      </c>
      <c r="K1434" s="39" t="inlineStr"/>
      <c r="L1434" s="39" t="inlineStr">
        <is>
          <t>currency</t>
        </is>
      </c>
      <c r="M1434" s="39" t="inlineStr"/>
      <c r="N1434" s="39" t="inlineStr">
        <is>
          <t>70000</t>
        </is>
      </c>
      <c r="O1434" s="39" t="inlineStr">
        <is>
          <t>0</t>
        </is>
      </c>
      <c r="P1434" s="39" t="inlineStr"/>
      <c r="Q1434" s="39" t="inlineStr"/>
      <c r="R1434" s="39" t="inlineStr"/>
      <c r="S1434" s="39" t="inlineStr"/>
      <c r="T1434" s="39" t="inlineStr"/>
      <c r="U1434" s="39" t="inlineStr"/>
    </row>
    <row r="1435">
      <c r="A1435" s="26" t="inlineStr">
        <is>
          <t>FINS_AMLE_74_v1</t>
        </is>
      </c>
      <c r="B1435" s="40" t="inlineStr">
        <is>
          <t>Asset-backed Loans with Cash Collateral</t>
        </is>
      </c>
      <c r="C1435" s="40" t="inlineStr">
        <is>
          <t>Collateral which at least partially consists of cash or an account on which cash is deposited as per the definition of cash under Article 2(1)(a) of Regulation (EU) 2018/1672: ‘Cash’ means: (i) currency; (ii) bearer-negotiable instruments; (iii) commodities used as highly liquid stores of value; (iv) prepaid cards.
Indicate the total number of outstanding asset-backed loans with cash collateral as of the end of the reference year.</t>
        </is>
      </c>
      <c r="D1435" s="40" t="inlineStr">
        <is>
          <t>Product Risk</t>
        </is>
      </c>
      <c r="E1435" s="40" t="inlineStr">
        <is>
          <t>Anti-Money Laundering - External</t>
        </is>
      </c>
      <c r="F1435" s="40" t="b">
        <v>0</v>
      </c>
      <c r="G1435" s="40" t="inlineStr">
        <is>
          <t>CONTAINS(FINS_AMLE_8, "Lending/ Factoring")</t>
        </is>
      </c>
      <c r="H1435" s="40" t="inlineStr">
        <is>
          <t>“Product and Services” (FINS_AMLE_8) includes “Lending/ Factoring”</t>
        </is>
      </c>
      <c r="I1435" s="40" t="inlineStr">
        <is>
          <t>Conditional</t>
        </is>
      </c>
      <c r="J1435" s="40" t="inlineStr">
        <is>
          <t>integer</t>
        </is>
      </c>
      <c r="K1435" s="40" t="inlineStr"/>
      <c r="L1435" s="40" t="inlineStr"/>
      <c r="M1435" s="40" t="inlineStr"/>
      <c r="N1435" s="40" t="inlineStr">
        <is>
          <t>10</t>
        </is>
      </c>
      <c r="O1435" s="40" t="inlineStr">
        <is>
          <t>0</t>
        </is>
      </c>
      <c r="P1435" s="40" t="inlineStr"/>
      <c r="Q1435" s="40" t="inlineStr"/>
      <c r="R1435" s="40" t="inlineStr"/>
      <c r="S1435" s="40" t="inlineStr"/>
      <c r="T1435" s="40" t="inlineStr"/>
      <c r="U1435" s="40" t="inlineStr"/>
    </row>
    <row r="1436">
      <c r="A1436" s="38" t="inlineStr">
        <is>
          <t>FINS_AMLE_75_v1</t>
        </is>
      </c>
      <c r="B1436" s="39" t="inlineStr">
        <is>
          <t>Loan Repayments - Number</t>
        </is>
      </c>
      <c r="C1436" s="39" t="inlineStr">
        <is>
          <t>The total number of loans that were fully repaid and closed within the reference year, regardless of their original disbursement date during the reference year.</t>
        </is>
      </c>
      <c r="D1436" s="39" t="inlineStr">
        <is>
          <t>Product Risk</t>
        </is>
      </c>
      <c r="E1436" s="39" t="inlineStr">
        <is>
          <t>Anti-Money Laundering - External</t>
        </is>
      </c>
      <c r="F1436" s="39" t="b">
        <v>0</v>
      </c>
      <c r="G1436" s="39" t="inlineStr">
        <is>
          <t>CONTAINS(FINS_AMLE_8, "Lending/ Factoring")</t>
        </is>
      </c>
      <c r="H1436" s="39" t="inlineStr">
        <is>
          <t>“Product and Services” (FINS_AMLE_8) includes “Lending/ Factoring”</t>
        </is>
      </c>
      <c r="I1436" s="39" t="inlineStr">
        <is>
          <t>Conditional</t>
        </is>
      </c>
      <c r="J1436" s="39" t="inlineStr">
        <is>
          <t>integer</t>
        </is>
      </c>
      <c r="K1436" s="39" t="inlineStr"/>
      <c r="L1436" s="39" t="inlineStr"/>
      <c r="M1436" s="39" t="inlineStr"/>
      <c r="N1436" s="39" t="inlineStr">
        <is>
          <t>10</t>
        </is>
      </c>
      <c r="O1436" s="39" t="inlineStr">
        <is>
          <t>0</t>
        </is>
      </c>
      <c r="P1436" s="39" t="inlineStr"/>
      <c r="Q1436" s="39" t="inlineStr"/>
      <c r="R1436" s="39" t="inlineStr"/>
      <c r="S1436" s="39" t="inlineStr"/>
      <c r="T1436" s="39" t="inlineStr"/>
      <c r="U1436" s="39" t="inlineStr"/>
    </row>
    <row r="1437">
      <c r="A1437" s="26" t="inlineStr">
        <is>
          <t>FINS_AMLE_76_v1</t>
        </is>
      </c>
      <c r="B1437" s="40" t="inlineStr">
        <is>
          <t>Premature Loan Repayments - Number</t>
        </is>
      </c>
      <c r="C1437" s="40" t="inlineStr">
        <is>
          <t>The total number of loans that were fully repaid and closed during the reference year, prematurely compared to their originally planned redemption date.
This datapoint is a subset of datapoint FINS_AML_75 above.</t>
        </is>
      </c>
      <c r="D1437" s="40" t="inlineStr">
        <is>
          <t>Product Risk</t>
        </is>
      </c>
      <c r="E1437" s="40" t="inlineStr">
        <is>
          <t>Anti-Money Laundering - External</t>
        </is>
      </c>
      <c r="F1437" s="40" t="b">
        <v>0</v>
      </c>
      <c r="G1437" s="40" t="inlineStr">
        <is>
          <t>CONTAINS(FINS_AMLE_8, "Lending/ Factoring")</t>
        </is>
      </c>
      <c r="H1437" s="40" t="inlineStr">
        <is>
          <t>“Product and Services” (FINS_AMLE_8) includes “Lending/ Factoring”</t>
        </is>
      </c>
      <c r="I1437" s="40" t="inlineStr">
        <is>
          <t>Conditional</t>
        </is>
      </c>
      <c r="J1437" s="40" t="inlineStr">
        <is>
          <t>integer</t>
        </is>
      </c>
      <c r="K1437" s="40" t="inlineStr"/>
      <c r="L1437" s="40" t="inlineStr"/>
      <c r="M1437" s="40" t="inlineStr"/>
      <c r="N1437" s="40" t="inlineStr">
        <is>
          <t>10</t>
        </is>
      </c>
      <c r="O1437" s="40" t="inlineStr">
        <is>
          <t>0</t>
        </is>
      </c>
      <c r="P1437" s="40" t="inlineStr"/>
      <c r="Q1437" s="40" t="inlineStr"/>
      <c r="R1437" s="40" t="inlineStr"/>
      <c r="S1437" s="40" t="inlineStr"/>
      <c r="T1437" s="40" t="inlineStr"/>
      <c r="U1437" s="40" t="inlineStr"/>
    </row>
    <row r="1438">
      <c r="A1438" s="38" t="inlineStr">
        <is>
          <t>FINS_AMLE_77_v1</t>
        </is>
      </c>
      <c r="B1438" s="39" t="inlineStr">
        <is>
          <t>Loan Repayments from Non-EEA Countries</t>
        </is>
      </c>
      <c r="C1438" s="39" t="inlineStr">
        <is>
          <t>Indicate the total number of loans that meet both of the following conditions:
    (a) the loan was fully repaid during the reference year and
    (b) for the purpose of the reimbursement have benefitted – also partially – of transactions (e.g., instalments or lump-sum payment) originating from non-EEA countries. 
For determining the origin of the payment (EEA vs non-EEA), use the country of the payment account.
This datapoint is a subset of datapoint FINS_AML_77 above.</t>
        </is>
      </c>
      <c r="D1438" s="39" t="inlineStr">
        <is>
          <t>Product Risk</t>
        </is>
      </c>
      <c r="E1438" s="39" t="inlineStr">
        <is>
          <t>Anti-Money Laundering - External</t>
        </is>
      </c>
      <c r="F1438" s="39" t="b">
        <v>0</v>
      </c>
      <c r="G1438" s="39" t="inlineStr">
        <is>
          <t>CONTAINS(FINS_AMLE_8, "Lending/ Factoring")</t>
        </is>
      </c>
      <c r="H1438" s="39" t="inlineStr">
        <is>
          <t>“Product and Services” (FINS_AMLE_8) includes “Lending/ Factoring”</t>
        </is>
      </c>
      <c r="I1438" s="39" t="inlineStr">
        <is>
          <t>Conditional</t>
        </is>
      </c>
      <c r="J1438" s="39" t="inlineStr">
        <is>
          <t>integer</t>
        </is>
      </c>
      <c r="K1438" s="39" t="inlineStr"/>
      <c r="L1438" s="39" t="inlineStr"/>
      <c r="M1438" s="39" t="inlineStr"/>
      <c r="N1438" s="39" t="inlineStr">
        <is>
          <t>10</t>
        </is>
      </c>
      <c r="O1438" s="39" t="inlineStr">
        <is>
          <t>0</t>
        </is>
      </c>
      <c r="P1438" s="39" t="inlineStr"/>
      <c r="Q1438" s="39" t="inlineStr"/>
      <c r="R1438" s="39" t="inlineStr"/>
      <c r="S1438" s="39" t="inlineStr"/>
      <c r="T1438" s="39" t="inlineStr"/>
      <c r="U1438" s="39" t="inlineStr"/>
    </row>
    <row r="1439">
      <c r="A1439" s="26" t="inlineStr">
        <is>
          <t>FINS_AMLE_78_v1</t>
        </is>
      </c>
      <c r="B1439" s="40" t="inlineStr">
        <is>
          <t>Unspecified Consumer Loans - Number</t>
        </is>
      </c>
      <c r="C1439" s="40" t="inlineStr">
        <is>
          <t>Total number of consumer credits and similar credit lines that are granted to customers during the reference year without specifying a purpose for the credit (without a defined purpose at origination). The customers are free to decide how (and when) they want to use the funds borrowed from the lender.
Loans initially linked to a purpose but later used flexibly and loans related to mortgages, auto loans, point-of-sale financing, corporate loans, acquired loan portfolios etc. should be excluded.</t>
        </is>
      </c>
      <c r="D1439" s="40" t="inlineStr">
        <is>
          <t>Product Risk</t>
        </is>
      </c>
      <c r="E1439" s="40" t="inlineStr">
        <is>
          <t>Anti-Money Laundering - External</t>
        </is>
      </c>
      <c r="F1439" s="40" t="b">
        <v>0</v>
      </c>
      <c r="G1439" s="40" t="inlineStr">
        <is>
          <t>CONTAINS(FINS_AMLE_8, "Lending/ Factoring")</t>
        </is>
      </c>
      <c r="H1439" s="40" t="inlineStr">
        <is>
          <t>“Product and Services” (FINS_AMLE_8) includes “Lending/ Factoring”</t>
        </is>
      </c>
      <c r="I1439" s="40" t="inlineStr">
        <is>
          <t>Conditional</t>
        </is>
      </c>
      <c r="J1439" s="40" t="inlineStr">
        <is>
          <t>integer</t>
        </is>
      </c>
      <c r="K1439" s="40" t="inlineStr"/>
      <c r="L1439" s="40" t="inlineStr"/>
      <c r="M1439" s="40" t="inlineStr"/>
      <c r="N1439" s="40" t="inlineStr">
        <is>
          <t>10</t>
        </is>
      </c>
      <c r="O1439" s="40" t="inlineStr">
        <is>
          <t>0</t>
        </is>
      </c>
      <c r="P1439" s="40" t="inlineStr"/>
      <c r="Q1439" s="40" t="inlineStr"/>
      <c r="R1439" s="40" t="inlineStr"/>
      <c r="S1439" s="40" t="inlineStr"/>
      <c r="T1439" s="40" t="inlineStr"/>
      <c r="U1439" s="40" t="inlineStr"/>
    </row>
    <row r="1440">
      <c r="A1440" s="38" t="inlineStr">
        <is>
          <t>FINS_AMLE_79_v1</t>
        </is>
      </c>
      <c r="B1440" s="39" t="inlineStr">
        <is>
          <t>Factoring Contracts Granted - Number</t>
        </is>
      </c>
      <c r="C1440" s="39" t="inlineStr">
        <is>
          <t>For the purpose of this data collection, factoring should be understood as a credit activity consisting of the financing of commercial transactions through the purchase of trade receivables, with or without recourse during the reference year. This includes payables finance and invoice discounting.
Securitisation, leasing, forfaiting, stock financing (unless explicitly part of factoring operations) and intermediated/brokered factoring are excluded.
Indicate the total number of factoring contracts granted during the reference year (e.g., count each legally distinct contract, regardless of client). Master agreements with multiple assignments should be counted once. Count only the contracts, even if one contract covers multiple legal entities.</t>
        </is>
      </c>
      <c r="D1440" s="39" t="inlineStr">
        <is>
          <t>Product Risk</t>
        </is>
      </c>
      <c r="E1440" s="39" t="inlineStr">
        <is>
          <t>Anti-Money Laundering - External</t>
        </is>
      </c>
      <c r="F1440" s="39" t="b">
        <v>0</v>
      </c>
      <c r="G1440" s="39" t="inlineStr">
        <is>
          <t>CONTAINS(FINS_AMLE_8, "Lending/ Factoring")</t>
        </is>
      </c>
      <c r="H1440" s="39" t="inlineStr">
        <is>
          <t>“Product and Services” (FINS_AMLE_8) includes “Lending/ Factoring”</t>
        </is>
      </c>
      <c r="I1440" s="39" t="inlineStr">
        <is>
          <t>Conditional</t>
        </is>
      </c>
      <c r="J1440" s="39" t="inlineStr">
        <is>
          <t>integer</t>
        </is>
      </c>
      <c r="K1440" s="39" t="inlineStr"/>
      <c r="L1440" s="39" t="inlineStr"/>
      <c r="M1440" s="39" t="inlineStr"/>
      <c r="N1440" s="39" t="inlineStr">
        <is>
          <t>10</t>
        </is>
      </c>
      <c r="O1440" s="39" t="inlineStr">
        <is>
          <t>0</t>
        </is>
      </c>
      <c r="P1440" s="39" t="inlineStr"/>
      <c r="Q1440" s="39" t="inlineStr"/>
      <c r="R1440" s="39" t="inlineStr"/>
      <c r="S1440" s="39" t="inlineStr"/>
      <c r="T1440" s="39" t="inlineStr"/>
      <c r="U1440" s="39" t="inlineStr"/>
    </row>
    <row r="1441">
      <c r="A1441" s="26" t="inlineStr">
        <is>
          <t>FINS_AMLE_80_v1</t>
        </is>
      </c>
      <c r="B1441" s="40" t="inlineStr">
        <is>
          <t>Factoring Contracts Granted - Value</t>
        </is>
      </c>
      <c r="C1441" s="40" t="inlineStr">
        <is>
          <t>Indicate Factoring Contracts Granted - Value during the reference year.
The value includes the nominal receivables (or payables in case of reverse factoring).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41" s="40" t="inlineStr">
        <is>
          <t>Product Risk</t>
        </is>
      </c>
      <c r="E1441" s="40" t="inlineStr">
        <is>
          <t>Anti-Money Laundering - External</t>
        </is>
      </c>
      <c r="F1441" s="40" t="b">
        <v>0</v>
      </c>
      <c r="G1441" s="40" t="inlineStr">
        <is>
          <t>CONTAINS(FINS_AMLE_8, "Lending/ Factoring")</t>
        </is>
      </c>
      <c r="H1441" s="40" t="inlineStr">
        <is>
          <t>“Product and Services” (FINS_AMLE_8) includes “Lending/ Factoring”</t>
        </is>
      </c>
      <c r="I1441" s="40" t="inlineStr">
        <is>
          <t>Conditional</t>
        </is>
      </c>
      <c r="J1441" s="40" t="inlineStr">
        <is>
          <t>number</t>
        </is>
      </c>
      <c r="K1441" s="40" t="inlineStr"/>
      <c r="L1441" s="40" t="inlineStr">
        <is>
          <t>currency</t>
        </is>
      </c>
      <c r="M1441" s="40" t="inlineStr"/>
      <c r="N1441" s="40" t="inlineStr">
        <is>
          <t>70000</t>
        </is>
      </c>
      <c r="O1441" s="40" t="inlineStr">
        <is>
          <t>0</t>
        </is>
      </c>
      <c r="P1441" s="40" t="inlineStr"/>
      <c r="Q1441" s="40" t="inlineStr"/>
      <c r="R1441" s="40" t="inlineStr"/>
      <c r="S1441" s="40" t="inlineStr"/>
      <c r="T1441" s="40" t="inlineStr"/>
      <c r="U1441" s="40" t="inlineStr"/>
    </row>
    <row r="1442">
      <c r="A1442" s="38" t="inlineStr">
        <is>
          <t>FINS_AMLE_81_v1</t>
        </is>
      </c>
      <c r="B1442" s="39" t="inlineStr">
        <is>
          <t>Factoring Contracts to Non-EEA Obligors - Value</t>
        </is>
      </c>
      <c r="C1442" s="39" t="inlineStr">
        <is>
          <t>Indicate Factoring Contracts to Non-EEA Obligors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42" s="39" t="inlineStr">
        <is>
          <t>Product Risk</t>
        </is>
      </c>
      <c r="E1442" s="39" t="inlineStr">
        <is>
          <t>Anti-Money Laundering - External</t>
        </is>
      </c>
      <c r="F1442" s="39" t="b">
        <v>0</v>
      </c>
      <c r="G1442" s="39" t="inlineStr">
        <is>
          <t>CONTAINS(FINS_AMLE_8, "Lending/ Factoring")</t>
        </is>
      </c>
      <c r="H1442" s="39" t="inlineStr">
        <is>
          <t>“Product and Services” (FINS_AMLE_8) includes “Lending/ Factoring”</t>
        </is>
      </c>
      <c r="I1442" s="39" t="inlineStr">
        <is>
          <t>Conditional</t>
        </is>
      </c>
      <c r="J1442" s="39" t="inlineStr">
        <is>
          <t>number</t>
        </is>
      </c>
      <c r="K1442" s="39" t="inlineStr"/>
      <c r="L1442" s="39" t="inlineStr">
        <is>
          <t>currency</t>
        </is>
      </c>
      <c r="M1442" s="39" t="inlineStr"/>
      <c r="N1442" s="39" t="inlineStr">
        <is>
          <t>70000</t>
        </is>
      </c>
      <c r="O1442" s="39" t="inlineStr">
        <is>
          <t>0</t>
        </is>
      </c>
      <c r="P1442" s="39" t="inlineStr"/>
      <c r="Q1442" s="39" t="inlineStr"/>
      <c r="R1442" s="39" t="inlineStr"/>
      <c r="S1442" s="39" t="inlineStr"/>
      <c r="T1442" s="39" t="inlineStr"/>
      <c r="U1442" s="39" t="inlineStr"/>
    </row>
    <row r="1443">
      <c r="A1443" s="26" t="inlineStr">
        <is>
          <t>FINS_AMLE_82_v1</t>
        </is>
      </c>
      <c r="B1443" s="40" t="inlineStr">
        <is>
          <t>Please specify the type of assets subject to financial leasing contracts as at end of the previous calendar year.</t>
        </is>
      </c>
      <c r="C1443" s="40" t="inlineStr">
        <is>
          <t>Further explanation of label not specified. Please refer to question text in label column.</t>
        </is>
      </c>
      <c r="D1443" s="40" t="inlineStr">
        <is>
          <t>Product Risk</t>
        </is>
      </c>
      <c r="E1443" s="40" t="inlineStr">
        <is>
          <t>Anti-Money Laundering - External</t>
        </is>
      </c>
      <c r="F1443" s="40" t="b">
        <v>0</v>
      </c>
      <c r="G1443" s="40" t="inlineStr">
        <is>
          <t>FINS_AMLE_13 = "Yes"</t>
        </is>
      </c>
      <c r="H1443" s="40" t="inlineStr">
        <is>
          <t>“Do you offer Financial leasing contracts?” (FINS_AMLE_13) is “Yes”</t>
        </is>
      </c>
      <c r="I1443" s="40" t="inlineStr">
        <is>
          <t>Conditional</t>
        </is>
      </c>
      <c r="J1443" s="40" t="inlineStr">
        <is>
          <t>array</t>
        </is>
      </c>
      <c r="K1443" s="40" t="inlineStr">
        <is>
          <t>string</t>
        </is>
      </c>
      <c r="L1443" s="40" t="inlineStr">
        <is>
          <t>enum-list</t>
        </is>
      </c>
      <c r="M1443" s="40" t="inlineStr">
        <is>
          <t>Motor vehicles | Sea vessels | Aircraft | Machinery and equipment | Immovable property | Others</t>
        </is>
      </c>
      <c r="N1443" s="40" t="inlineStr">
        <is>
          <t>Aircraft</t>
        </is>
      </c>
      <c r="O1443" s="40" t="inlineStr"/>
      <c r="P1443" s="40" t="inlineStr"/>
      <c r="Q1443" s="40" t="inlineStr"/>
      <c r="R1443" s="40" t="inlineStr"/>
      <c r="S1443" s="40" t="inlineStr"/>
      <c r="T1443" s="40" t="inlineStr"/>
      <c r="U1443" s="40" t="b">
        <v>1</v>
      </c>
    </row>
    <row r="1444">
      <c r="A1444" s="38" t="inlineStr">
        <is>
          <t>FINS_AMLE_83_v1</t>
        </is>
      </c>
      <c r="B1444" s="39" t="inlineStr">
        <is>
          <t>If Others, explain</t>
        </is>
      </c>
      <c r="C1444" s="39" t="inlineStr">
        <is>
          <t>Answer if FINS_AML_82 is Others</t>
        </is>
      </c>
      <c r="D1444" s="39" t="inlineStr">
        <is>
          <t>Product Risk</t>
        </is>
      </c>
      <c r="E1444" s="39" t="inlineStr">
        <is>
          <t>Anti-Money Laundering - External</t>
        </is>
      </c>
      <c r="F1444" s="39" t="b">
        <v>0</v>
      </c>
      <c r="G1444" s="39" t="inlineStr">
        <is>
          <t>CONTAINS(FINS_AMLE_82, "Others")</t>
        </is>
      </c>
      <c r="H1444" s="39" t="inlineStr">
        <is>
          <t>“Please specify the type of assets subject to financial leasing contracts as at end of the previous calendar year.” (FINS_AMLE_82) includes “Others”</t>
        </is>
      </c>
      <c r="I1444" s="39" t="inlineStr">
        <is>
          <t>Conditional</t>
        </is>
      </c>
      <c r="J1444" s="39" t="inlineStr">
        <is>
          <t>string</t>
        </is>
      </c>
      <c r="K1444" s="39" t="inlineStr"/>
      <c r="L1444" s="39" t="inlineStr"/>
      <c r="M1444" s="39" t="inlineStr"/>
      <c r="N1444" s="39" t="inlineStr">
        <is>
          <t>Custom service</t>
        </is>
      </c>
      <c r="O1444" s="39" t="inlineStr"/>
      <c r="P1444" s="39" t="inlineStr"/>
      <c r="Q1444" s="39" t="inlineStr"/>
      <c r="R1444" s="39" t="inlineStr"/>
      <c r="S1444" s="39" t="inlineStr"/>
      <c r="T1444" s="39" t="inlineStr"/>
      <c r="U1444" s="39" t="inlineStr"/>
    </row>
    <row r="1445">
      <c r="A1445" s="26" t="inlineStr">
        <is>
          <t>FINS_AMLE_84_v1</t>
        </is>
      </c>
      <c r="B1445" s="40" t="inlineStr">
        <is>
          <t>Kindly indicate whether any of the assets leased through financial leasing can be sub-leased.</t>
        </is>
      </c>
      <c r="C1445" s="40" t="inlineStr">
        <is>
          <t>Further explanation of label not specified. Please refer to question text in label column.</t>
        </is>
      </c>
      <c r="D1445" s="40" t="inlineStr">
        <is>
          <t>Product Risk</t>
        </is>
      </c>
      <c r="E1445" s="40" t="inlineStr">
        <is>
          <t>Anti-Money Laundering - External</t>
        </is>
      </c>
      <c r="F1445" s="40" t="b">
        <v>0</v>
      </c>
      <c r="G1445" s="40" t="inlineStr">
        <is>
          <t>OR(CONTAINS(FINS_AMLE_82, "Motor vehicles"), CONTAINS(FINS_AMLE_82, "Sea vessels"), CONTAINS(FINS_AMLE_82, "Aircraft"), CONTAINS(FINS_AMLE_82, "Machinery and equipment"), CONTAINS(FINS_AMLE_82, "Immovable property"), CONTAINS(FINS_AMLE_82, "Others"))</t>
        </is>
      </c>
      <c r="H1445" s="40" t="inlineStr">
        <is>
          <t>At least one of these conditions must be met: “Please specify the type of assets subject to financial leasing contracts as at end of the previous calendar year.” (FINS_AMLE_82) includes “Motor vehicles”; or “Please specify the type of assets subject to financial leasing contracts as at end of the previous calendar year.” (FINS_AMLE_82) includes “Sea vessels”; or “Please specify the type of assets subject to financial leasing contracts as at end of the previous calendar year.” (FINS_AMLE_82) includes “Aircraft”; or “Please specify the type of assets subject to financial leasing contracts as at end of the previous calendar year.” (FINS_AMLE_82) includes “Machinery and equipment”; or “Please specify the type of assets subject to financial leasing contracts as at end of the previous calendar year.” (FINS_AMLE_82) includes “Immovable property”; or “Please specify the type of assets subject to financial leasing contracts as at end of the previous calendar year.” (FINS_AMLE_82) includes “Others”</t>
        </is>
      </c>
      <c r="I1445" s="40" t="inlineStr">
        <is>
          <t>Conditional</t>
        </is>
      </c>
      <c r="J1445" s="40" t="inlineStr">
        <is>
          <t>string</t>
        </is>
      </c>
      <c r="K1445" s="40" t="inlineStr"/>
      <c r="L1445" s="40" t="inlineStr">
        <is>
          <t>enum-list</t>
        </is>
      </c>
      <c r="M1445" s="40" t="inlineStr">
        <is>
          <t>Yes | No</t>
        </is>
      </c>
      <c r="N1445" s="40" t="inlineStr">
        <is>
          <t>Yes</t>
        </is>
      </c>
      <c r="O1445" s="40" t="inlineStr"/>
      <c r="P1445" s="40" t="inlineStr"/>
      <c r="Q1445" s="40" t="inlineStr"/>
      <c r="R1445" s="40" t="inlineStr"/>
      <c r="S1445" s="40" t="inlineStr"/>
      <c r="T1445" s="40" t="inlineStr"/>
      <c r="U1445" s="40" t="inlineStr"/>
    </row>
    <row r="1446">
      <c r="A1446" s="38" t="inlineStr">
        <is>
          <t>FINS_AMLE_85_v1</t>
        </is>
      </c>
      <c r="B1446" s="39" t="inlineStr">
        <is>
          <t>Please provide the total number of customers benefitting from personal credits at end of the previous calendar year for  personal credits natural persons</t>
        </is>
      </c>
      <c r="C1446" s="39" t="inlineStr">
        <is>
          <t>Further explanation of label not specified. Please refer to question text in label column.</t>
        </is>
      </c>
      <c r="D1446" s="39" t="inlineStr">
        <is>
          <t>Product Risk</t>
        </is>
      </c>
      <c r="E1446" s="39" t="inlineStr">
        <is>
          <t>Anti-Money Laundering - External</t>
        </is>
      </c>
      <c r="F1446" s="39" t="b">
        <v>0</v>
      </c>
      <c r="G1446" s="39" t="inlineStr">
        <is>
          <t>CONTAINS(FINS_AMLE_8, "Lending/ Factoring")</t>
        </is>
      </c>
      <c r="H1446" s="39" t="inlineStr">
        <is>
          <t>“Product and Services” (FINS_AMLE_8) includes “Lending/ Factoring”</t>
        </is>
      </c>
      <c r="I1446" s="39" t="inlineStr">
        <is>
          <t>Conditional</t>
        </is>
      </c>
      <c r="J1446" s="39" t="inlineStr">
        <is>
          <t>integer</t>
        </is>
      </c>
      <c r="K1446" s="39" t="inlineStr"/>
      <c r="L1446" s="39" t="inlineStr"/>
      <c r="M1446" s="39" t="inlineStr"/>
      <c r="N1446" s="39" t="inlineStr">
        <is>
          <t>10</t>
        </is>
      </c>
      <c r="O1446" s="39" t="inlineStr">
        <is>
          <t>0</t>
        </is>
      </c>
      <c r="P1446" s="39" t="inlineStr"/>
      <c r="Q1446" s="39" t="inlineStr"/>
      <c r="R1446" s="39" t="inlineStr"/>
      <c r="S1446" s="39" t="inlineStr"/>
      <c r="T1446" s="39" t="inlineStr"/>
      <c r="U1446" s="39" t="inlineStr"/>
    </row>
    <row r="1447">
      <c r="A1447" s="26" t="inlineStr">
        <is>
          <t>FINS_AMLE_86_v1</t>
        </is>
      </c>
      <c r="B1447" s="40" t="inlineStr">
        <is>
          <t>Please provide the total number of customers benefitting from personal credits at end of the previous calendar year for personal credits persons other than natural persons</t>
        </is>
      </c>
      <c r="C1447" s="40" t="inlineStr">
        <is>
          <t>Further explanation of label not specified. Please refer to question text in label column.</t>
        </is>
      </c>
      <c r="D1447" s="40" t="inlineStr">
        <is>
          <t>Product Risk</t>
        </is>
      </c>
      <c r="E1447" s="40" t="inlineStr">
        <is>
          <t>Anti-Money Laundering - External</t>
        </is>
      </c>
      <c r="F1447" s="40" t="b">
        <v>0</v>
      </c>
      <c r="G1447" s="40" t="inlineStr">
        <is>
          <t>CONTAINS(FINS_AMLE_8, "Lending/ Factoring")</t>
        </is>
      </c>
      <c r="H1447" s="40" t="inlineStr">
        <is>
          <t>“Product and Services” (FINS_AMLE_8) includes “Lending/ Factoring”</t>
        </is>
      </c>
      <c r="I1447" s="40" t="inlineStr">
        <is>
          <t>Conditional</t>
        </is>
      </c>
      <c r="J1447" s="40" t="inlineStr">
        <is>
          <t>integer</t>
        </is>
      </c>
      <c r="K1447" s="40" t="inlineStr"/>
      <c r="L1447" s="40" t="inlineStr"/>
      <c r="M1447" s="40" t="inlineStr"/>
      <c r="N1447" s="40" t="inlineStr">
        <is>
          <t>10</t>
        </is>
      </c>
      <c r="O1447" s="40" t="inlineStr">
        <is>
          <t>0</t>
        </is>
      </c>
      <c r="P1447" s="40" t="inlineStr"/>
      <c r="Q1447" s="40" t="inlineStr"/>
      <c r="R1447" s="40" t="inlineStr"/>
      <c r="S1447" s="40" t="inlineStr"/>
      <c r="T1447" s="40" t="inlineStr"/>
      <c r="U1447" s="40" t="inlineStr"/>
    </row>
    <row r="1448">
      <c r="A1448" s="38" t="inlineStr">
        <is>
          <t>FINS_AMLE_87_v1</t>
        </is>
      </c>
      <c r="B1448" s="39" t="inlineStr">
        <is>
          <t>Please provide the total number of customers benefitting from mortgage credits at end of the previous calendar year for  natural persons</t>
        </is>
      </c>
      <c r="C1448" s="39" t="inlineStr">
        <is>
          <t>Further explanation of label not specified. Please refer to question text in label column.</t>
        </is>
      </c>
      <c r="D1448" s="39" t="inlineStr">
        <is>
          <t>Product Risk</t>
        </is>
      </c>
      <c r="E1448" s="39" t="inlineStr">
        <is>
          <t>Anti-Money Laundering - External</t>
        </is>
      </c>
      <c r="F1448" s="39" t="b">
        <v>0</v>
      </c>
      <c r="G1448" s="39" t="inlineStr">
        <is>
          <t>CONTAINS(FINS_AMLE_8, "Lending/ Factoring")</t>
        </is>
      </c>
      <c r="H1448" s="39" t="inlineStr">
        <is>
          <t>“Product and Services” (FINS_AMLE_8) includes “Lending/ Factoring”</t>
        </is>
      </c>
      <c r="I1448" s="39" t="inlineStr">
        <is>
          <t>Conditional</t>
        </is>
      </c>
      <c r="J1448" s="39" t="inlineStr">
        <is>
          <t>integer</t>
        </is>
      </c>
      <c r="K1448" s="39" t="inlineStr"/>
      <c r="L1448" s="39" t="inlineStr"/>
      <c r="M1448" s="39" t="inlineStr"/>
      <c r="N1448" s="39" t="inlineStr">
        <is>
          <t>10</t>
        </is>
      </c>
      <c r="O1448" s="39" t="inlineStr">
        <is>
          <t>0</t>
        </is>
      </c>
      <c r="P1448" s="39" t="inlineStr"/>
      <c r="Q1448" s="39" t="inlineStr"/>
      <c r="R1448" s="39" t="inlineStr"/>
      <c r="S1448" s="39" t="inlineStr"/>
      <c r="T1448" s="39" t="inlineStr"/>
      <c r="U1448" s="39" t="inlineStr"/>
    </row>
    <row r="1449">
      <c r="A1449" s="26" t="inlineStr">
        <is>
          <t>FINS_AMLE_88_v1</t>
        </is>
      </c>
      <c r="B1449" s="40" t="inlineStr">
        <is>
          <t>Please provide the total number of customers benefitting from mortgage credits at end of the previous calendar year for persons other than natural persons</t>
        </is>
      </c>
      <c r="C1449" s="40" t="inlineStr">
        <is>
          <t>Further explanation of label not specified. Please refer to question text in label column.</t>
        </is>
      </c>
      <c r="D1449" s="40" t="inlineStr">
        <is>
          <t>Product Risk</t>
        </is>
      </c>
      <c r="E1449" s="40" t="inlineStr">
        <is>
          <t>Anti-Money Laundering - External</t>
        </is>
      </c>
      <c r="F1449" s="40" t="b">
        <v>0</v>
      </c>
      <c r="G1449" s="40" t="inlineStr">
        <is>
          <t>CONTAINS(FINS_AMLE_8, "Lending/ Factoring")</t>
        </is>
      </c>
      <c r="H1449" s="40" t="inlineStr">
        <is>
          <t>“Product and Services” (FINS_AMLE_8) includes “Lending/ Factoring”</t>
        </is>
      </c>
      <c r="I1449" s="40" t="inlineStr">
        <is>
          <t>Conditional</t>
        </is>
      </c>
      <c r="J1449" s="40" t="inlineStr">
        <is>
          <t>integer</t>
        </is>
      </c>
      <c r="K1449" s="40" t="inlineStr"/>
      <c r="L1449" s="40" t="inlineStr"/>
      <c r="M1449" s="40" t="inlineStr"/>
      <c r="N1449" s="40" t="inlineStr">
        <is>
          <t>10</t>
        </is>
      </c>
      <c r="O1449" s="40" t="inlineStr">
        <is>
          <t>0</t>
        </is>
      </c>
      <c r="P1449" s="40" t="inlineStr"/>
      <c r="Q1449" s="40" t="inlineStr"/>
      <c r="R1449" s="40" t="inlineStr"/>
      <c r="S1449" s="40" t="inlineStr"/>
      <c r="T1449" s="40" t="inlineStr"/>
      <c r="U1449" s="40" t="inlineStr"/>
    </row>
    <row r="1450">
      <c r="A1450" s="38" t="inlineStr">
        <is>
          <t>FINS_AMLE_89_v1</t>
        </is>
      </c>
      <c r="B1450" s="39" t="inlineStr">
        <is>
          <t>Please provide the total number of customers benefitting from factoring at end of the previous calendar year for persons other than natural persons</t>
        </is>
      </c>
      <c r="C1450" s="39" t="inlineStr">
        <is>
          <t>Further explanation of label not specified. Please refer to question text in label column.</t>
        </is>
      </c>
      <c r="D1450" s="39" t="inlineStr">
        <is>
          <t>Product Risk</t>
        </is>
      </c>
      <c r="E1450" s="39" t="inlineStr">
        <is>
          <t>Anti-Money Laundering - External</t>
        </is>
      </c>
      <c r="F1450" s="39" t="b">
        <v>0</v>
      </c>
      <c r="G1450" s="39" t="inlineStr">
        <is>
          <t>CONTAINS(FINS_AMLE_8, "Lending/ Factoring")</t>
        </is>
      </c>
      <c r="H1450" s="39" t="inlineStr">
        <is>
          <t>“Product and Services” (FINS_AMLE_8) includes “Lending/ Factoring”</t>
        </is>
      </c>
      <c r="I1450" s="39" t="inlineStr">
        <is>
          <t>Conditional</t>
        </is>
      </c>
      <c r="J1450" s="39" t="inlineStr">
        <is>
          <t>integer</t>
        </is>
      </c>
      <c r="K1450" s="39" t="inlineStr"/>
      <c r="L1450" s="39" t="inlineStr"/>
      <c r="M1450" s="39" t="inlineStr"/>
      <c r="N1450" s="39" t="inlineStr">
        <is>
          <t>10</t>
        </is>
      </c>
      <c r="O1450" s="39" t="inlineStr">
        <is>
          <t>0</t>
        </is>
      </c>
      <c r="P1450" s="39" t="inlineStr"/>
      <c r="Q1450" s="39" t="inlineStr"/>
      <c r="R1450" s="39" t="inlineStr"/>
      <c r="S1450" s="39" t="inlineStr"/>
      <c r="T1450" s="39" t="inlineStr"/>
      <c r="U1450" s="39" t="inlineStr"/>
    </row>
    <row r="1451">
      <c r="A1451" s="26" t="inlineStr">
        <is>
          <t>FINS_AMLE_90_v1</t>
        </is>
      </c>
      <c r="B1451" s="40" t="inlineStr">
        <is>
          <t>Please provide the total number of customers benefitting from factoring at end of the previous calendar year for natural persons</t>
        </is>
      </c>
      <c r="C1451" s="40" t="inlineStr">
        <is>
          <t>Further explanation of label not specified. Please refer to question text in label column.</t>
        </is>
      </c>
      <c r="D1451" s="40" t="inlineStr">
        <is>
          <t>Product Risk</t>
        </is>
      </c>
      <c r="E1451" s="40" t="inlineStr">
        <is>
          <t>Anti-Money Laundering - External</t>
        </is>
      </c>
      <c r="F1451" s="40" t="b">
        <v>0</v>
      </c>
      <c r="G1451" s="40" t="inlineStr">
        <is>
          <t>CONTAINS(FINS_AMLE_8, "Lending/ Factoring")</t>
        </is>
      </c>
      <c r="H1451" s="40" t="inlineStr">
        <is>
          <t>“Product and Services” (FINS_AMLE_8) includes “Lending/ Factoring”</t>
        </is>
      </c>
      <c r="I1451" s="40" t="inlineStr">
        <is>
          <t>Conditional</t>
        </is>
      </c>
      <c r="J1451" s="40" t="inlineStr">
        <is>
          <t>integer</t>
        </is>
      </c>
      <c r="K1451" s="40" t="inlineStr"/>
      <c r="L1451" s="40" t="inlineStr"/>
      <c r="M1451" s="40" t="inlineStr"/>
      <c r="N1451" s="40" t="inlineStr">
        <is>
          <t>10</t>
        </is>
      </c>
      <c r="O1451" s="40" t="inlineStr">
        <is>
          <t>0</t>
        </is>
      </c>
      <c r="P1451" s="40" t="inlineStr"/>
      <c r="Q1451" s="40" t="inlineStr"/>
      <c r="R1451" s="40" t="inlineStr"/>
      <c r="S1451" s="40" t="inlineStr"/>
      <c r="T1451" s="40" t="inlineStr"/>
      <c r="U1451" s="40" t="inlineStr"/>
    </row>
    <row r="1452">
      <c r="A1452" s="38" t="inlineStr">
        <is>
          <t>FINS_AMLE_91_v1</t>
        </is>
      </c>
      <c r="B1452" s="39" t="inlineStr">
        <is>
          <t>Please provide the total number of customers benefitting from financing of commercial transactions at end of the previous calendar year for natural persons</t>
        </is>
      </c>
      <c r="C1452" s="39" t="inlineStr">
        <is>
          <t>Further explanation of label not specified. Please refer to question text in label column.</t>
        </is>
      </c>
      <c r="D1452" s="39" t="inlineStr">
        <is>
          <t>Product Risk</t>
        </is>
      </c>
      <c r="E1452" s="39" t="inlineStr">
        <is>
          <t>Anti-Money Laundering - External</t>
        </is>
      </c>
      <c r="F1452" s="39" t="b">
        <v>0</v>
      </c>
      <c r="G1452" s="39" t="inlineStr">
        <is>
          <t>CONTAINS(FINS_AMLE_8, "Lending/ Factoring")</t>
        </is>
      </c>
      <c r="H1452" s="39" t="inlineStr">
        <is>
          <t>“Product and Services” (FINS_AMLE_8) includes “Lending/ Factoring”</t>
        </is>
      </c>
      <c r="I1452" s="39" t="inlineStr">
        <is>
          <t>Conditional</t>
        </is>
      </c>
      <c r="J1452" s="39" t="inlineStr">
        <is>
          <t>integer</t>
        </is>
      </c>
      <c r="K1452" s="39" t="inlineStr"/>
      <c r="L1452" s="39" t="inlineStr"/>
      <c r="M1452" s="39" t="inlineStr"/>
      <c r="N1452" s="39" t="inlineStr">
        <is>
          <t>10</t>
        </is>
      </c>
      <c r="O1452" s="39" t="inlineStr">
        <is>
          <t>0</t>
        </is>
      </c>
      <c r="P1452" s="39" t="inlineStr"/>
      <c r="Q1452" s="39" t="inlineStr"/>
      <c r="R1452" s="39" t="inlineStr"/>
      <c r="S1452" s="39" t="inlineStr"/>
      <c r="T1452" s="39" t="inlineStr"/>
      <c r="U1452" s="39" t="inlineStr"/>
    </row>
    <row r="1453">
      <c r="A1453" s="26" t="inlineStr">
        <is>
          <t>FINS_AMLE_92_v1</t>
        </is>
      </c>
      <c r="B1453" s="40" t="inlineStr">
        <is>
          <t>Please provide the total number of customers benefitting from financing of commercial transactions at end of the previous calendar year for persons other than natural persons</t>
        </is>
      </c>
      <c r="C1453" s="40" t="inlineStr">
        <is>
          <t>Further explanation of label not specified. Please refer to question text in label column.</t>
        </is>
      </c>
      <c r="D1453" s="40" t="inlineStr">
        <is>
          <t>Product Risk</t>
        </is>
      </c>
      <c r="E1453" s="40" t="inlineStr">
        <is>
          <t>Anti-Money Laundering - External</t>
        </is>
      </c>
      <c r="F1453" s="40" t="b">
        <v>0</v>
      </c>
      <c r="G1453" s="40" t="inlineStr">
        <is>
          <t>CONTAINS(FINS_AMLE_8, "Lending/ Factoring")</t>
        </is>
      </c>
      <c r="H1453" s="40" t="inlineStr">
        <is>
          <t>“Product and Services” (FINS_AMLE_8) includes “Lending/ Factoring”</t>
        </is>
      </c>
      <c r="I1453" s="40" t="inlineStr">
        <is>
          <t>Conditional</t>
        </is>
      </c>
      <c r="J1453" s="40" t="inlineStr">
        <is>
          <t>integer</t>
        </is>
      </c>
      <c r="K1453" s="40" t="inlineStr"/>
      <c r="L1453" s="40" t="inlineStr"/>
      <c r="M1453" s="40" t="inlineStr"/>
      <c r="N1453" s="40" t="inlineStr">
        <is>
          <t>10</t>
        </is>
      </c>
      <c r="O1453" s="40" t="inlineStr">
        <is>
          <t>0</t>
        </is>
      </c>
      <c r="P1453" s="40" t="inlineStr"/>
      <c r="Q1453" s="40" t="inlineStr"/>
      <c r="R1453" s="40" t="inlineStr"/>
      <c r="S1453" s="40" t="inlineStr"/>
      <c r="T1453" s="40" t="inlineStr"/>
      <c r="U1453" s="40" t="inlineStr"/>
    </row>
    <row r="1454">
      <c r="A1454" s="38" t="inlineStr">
        <is>
          <t>FINS_AMLE_93_v1</t>
        </is>
      </c>
      <c r="B1454" s="39" t="inlineStr">
        <is>
          <t>Gross Written Premiums - Value</t>
        </is>
      </c>
      <c r="C1454" s="39" t="inlineStr">
        <is>
          <t>In accordance with Article 35 of Directive 91/674/EEC, gross premiums written shall comprise all amounts due during the reference year in respect of insurance contracts regardless of the fact that such amounts may relate in whole or in part to a later financial year. 
It includes both direct and reinsurance business of obliged entities. 
Credit institutions and other distributors acting solely as sellers of life insurance products are not required to report this datapoint, unless expressly provided otherwise in the reporting instructions. This approach is also applicable to tied insurance intermediaries which: (i) collect premiums on behalf of the undertaking and transfer them to the insurance undertaking without delay and (ii) operate within the undertaking’s AML/CFT framework (e.g., by implementing the undertaking’s AML/CFT policies, procedures and controls).
Non-tied intermediaries and tied insurance intermediaries with their own AML/CFT policies and procedures should report the portion of gross premiums written by the life insurance undertaking in the reporting year that the relevant life insurance intermediary has distributed.
Indicate the total amount of incoming gross written premiums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54" s="39" t="inlineStr">
        <is>
          <t>Product Risk</t>
        </is>
      </c>
      <c r="E1454" s="39" t="inlineStr">
        <is>
          <t>Anti-Money Laundering - External</t>
        </is>
      </c>
      <c r="F1454" s="39" t="b">
        <v>0</v>
      </c>
      <c r="G1454" s="39" t="inlineStr">
        <is>
          <t>CONTAINS(FINS_AMLE_8, "Life Insurance Contracts")</t>
        </is>
      </c>
      <c r="H1454" s="39" t="inlineStr">
        <is>
          <t>“Product and Services” (FINS_AMLE_8) includes “Life Insurance Contracts”</t>
        </is>
      </c>
      <c r="I1454" s="39" t="inlineStr">
        <is>
          <t>Conditional</t>
        </is>
      </c>
      <c r="J1454" s="39" t="inlineStr">
        <is>
          <t>number</t>
        </is>
      </c>
      <c r="K1454" s="39" t="inlineStr"/>
      <c r="L1454" s="39" t="inlineStr">
        <is>
          <t>currency</t>
        </is>
      </c>
      <c r="M1454" s="39" t="inlineStr"/>
      <c r="N1454" s="39" t="inlineStr">
        <is>
          <t>70000</t>
        </is>
      </c>
      <c r="O1454" s="39" t="inlineStr">
        <is>
          <t>0</t>
        </is>
      </c>
      <c r="P1454" s="39" t="inlineStr"/>
      <c r="Q1454" s="39" t="inlineStr"/>
      <c r="R1454" s="39" t="inlineStr"/>
      <c r="S1454" s="39" t="inlineStr"/>
      <c r="T1454" s="39" t="inlineStr"/>
      <c r="U1454" s="39" t="inlineStr"/>
    </row>
    <row r="1455">
      <c r="A1455" s="26" t="inlineStr">
        <is>
          <t>FINS_AMLE_94_v1</t>
        </is>
      </c>
      <c r="B1455" s="40" t="inlineStr">
        <is>
          <t>Surrender Value of Insurance Contracts</t>
        </is>
      </c>
      <c r="C1455" s="40" t="inlineStr">
        <is>
          <t>The total amount of surrender value as mentioned in Article 185 (3)(f) of Directive 2009/138/EC, paid. The surrender value should reflect the amount, defined contractually, paid to the policyholder during the reference year in case of early termination of the contract (i.e. before it becomes payable by maturity or occurrence of the insured event, such as death), net of charges and policy loans. It includes surrender values guaranteed and not guaranteed.
Indicate the total of amount of surrender value of the insurance contracts paid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55" s="40" t="inlineStr">
        <is>
          <t>Product Risk</t>
        </is>
      </c>
      <c r="E1455" s="40" t="inlineStr">
        <is>
          <t>Anti-Money Laundering - External</t>
        </is>
      </c>
      <c r="F1455" s="40" t="b">
        <v>0</v>
      </c>
      <c r="G1455" s="40" t="inlineStr">
        <is>
          <t>CONTAINS(FINS_AMLE_8, "Life Insurance Contracts")</t>
        </is>
      </c>
      <c r="H1455" s="40" t="inlineStr">
        <is>
          <t>“Product and Services” (FINS_AMLE_8) includes “Life Insurance Contracts”</t>
        </is>
      </c>
      <c r="I1455" s="40" t="inlineStr">
        <is>
          <t>Conditional</t>
        </is>
      </c>
      <c r="J1455" s="40" t="inlineStr">
        <is>
          <t>number</t>
        </is>
      </c>
      <c r="K1455" s="40" t="inlineStr"/>
      <c r="L1455" s="40" t="inlineStr">
        <is>
          <t>currency</t>
        </is>
      </c>
      <c r="M1455" s="40" t="inlineStr"/>
      <c r="N1455" s="40" t="inlineStr">
        <is>
          <t>70000</t>
        </is>
      </c>
      <c r="O1455" s="40" t="inlineStr">
        <is>
          <t>0</t>
        </is>
      </c>
      <c r="P1455" s="40" t="inlineStr"/>
      <c r="Q1455" s="40" t="inlineStr"/>
      <c r="R1455" s="40" t="inlineStr"/>
      <c r="S1455" s="40" t="inlineStr"/>
      <c r="T1455" s="40" t="inlineStr"/>
      <c r="U1455" s="40" t="inlineStr"/>
    </row>
    <row r="1456">
      <c r="A1456" s="38" t="inlineStr">
        <is>
          <t>FINS_AMLE_95_v1</t>
        </is>
      </c>
      <c r="B1456" s="39" t="inlineStr">
        <is>
          <t>Premiums Paid to Broker (%)</t>
        </is>
      </c>
      <c r="C1456" s="39" t="inlineStr">
        <is>
          <t>Indicate the percentage of all gross written premium collected (on behalf of insurer) directly by brokers from policy holders during the reference year, as a share of total Gross Written Premiums. Exclude commissions/fees paid by the insurer to brokers.</t>
        </is>
      </c>
      <c r="D1456" s="39" t="inlineStr">
        <is>
          <t>Product Risk</t>
        </is>
      </c>
      <c r="E1456" s="39" t="inlineStr">
        <is>
          <t>Anti-Money Laundering - External</t>
        </is>
      </c>
      <c r="F1456" s="39" t="b">
        <v>0</v>
      </c>
      <c r="G1456" s="39" t="inlineStr">
        <is>
          <t>CONTAINS(FINS_AMLE_8, "Life Insurance Contracts")</t>
        </is>
      </c>
      <c r="H1456" s="39" t="inlineStr">
        <is>
          <t>“Product and Services” (FINS_AMLE_8) includes “Life Insurance Contracts”</t>
        </is>
      </c>
      <c r="I1456" s="39" t="inlineStr">
        <is>
          <t>Conditional</t>
        </is>
      </c>
      <c r="J1456" s="39" t="inlineStr">
        <is>
          <t>number</t>
        </is>
      </c>
      <c r="K1456" s="39" t="inlineStr"/>
      <c r="L1456" s="39" t="inlineStr">
        <is>
          <t>percentage</t>
        </is>
      </c>
      <c r="M1456" s="39" t="inlineStr"/>
      <c r="N1456" s="39" t="inlineStr">
        <is>
          <t>0.05</t>
        </is>
      </c>
      <c r="O1456" s="39" t="inlineStr">
        <is>
          <t>0</t>
        </is>
      </c>
      <c r="P1456" s="39" t="inlineStr">
        <is>
          <t>1</t>
        </is>
      </c>
      <c r="Q1456" s="39" t="inlineStr"/>
      <c r="R1456" s="39" t="inlineStr"/>
      <c r="S1456" s="39" t="inlineStr"/>
      <c r="T1456" s="39" t="inlineStr"/>
      <c r="U1456" s="39" t="inlineStr"/>
    </row>
    <row r="1457">
      <c r="A1457" s="26" t="inlineStr">
        <is>
          <t>FINS_AMLE_96_v1</t>
        </is>
      </c>
      <c r="B1457" s="40" t="inlineStr">
        <is>
          <t>Non-low Risk Insurance Contracts - Number</t>
        </is>
      </c>
      <c r="C1457" s="40" t="inlineStr">
        <is>
          <t>Indicate the total number of life insurance contracts or products outstanding as of end of the reference year that do not meet any of the following conditions (these are not cumulative): (i) they cannot be redeemed, (ii) contracts merely covering death or certain disabilities or attacks on the physical integrity of the person (which often require medical evidence), which do not include an element of savings or investment, (iii) the annual premium is not above EUR 1 000 or the unique premium is not above EUR 2 500, (iv) contracts whose premiums remain below or equal to applicable tax-deductible ceiling. 
In case of bundled products: when several elements of the bundle do not meet the above criteria, they shall be reported separately.</t>
        </is>
      </c>
      <c r="D1457" s="40" t="inlineStr">
        <is>
          <t>Product Risk</t>
        </is>
      </c>
      <c r="E1457" s="40" t="inlineStr">
        <is>
          <t>Anti-Money Laundering - External</t>
        </is>
      </c>
      <c r="F1457" s="40" t="b">
        <v>0</v>
      </c>
      <c r="G1457" s="40" t="inlineStr">
        <is>
          <t>CONTAINS(FINS_AMLE_8, "Life Insurance Contracts")</t>
        </is>
      </c>
      <c r="H1457" s="40" t="inlineStr">
        <is>
          <t>“Product and Services” (FINS_AMLE_8) includes “Life Insurance Contracts”</t>
        </is>
      </c>
      <c r="I1457" s="40" t="inlineStr">
        <is>
          <t>Conditional</t>
        </is>
      </c>
      <c r="J1457" s="40" t="inlineStr">
        <is>
          <t>integer</t>
        </is>
      </c>
      <c r="K1457" s="40" t="inlineStr"/>
      <c r="L1457" s="40" t="inlineStr"/>
      <c r="M1457" s="40" t="inlineStr"/>
      <c r="N1457" s="40" t="inlineStr">
        <is>
          <t>10</t>
        </is>
      </c>
      <c r="O1457" s="40" t="inlineStr">
        <is>
          <t>0</t>
        </is>
      </c>
      <c r="P1457" s="40" t="inlineStr"/>
      <c r="Q1457" s="40" t="inlineStr"/>
      <c r="R1457" s="40" t="inlineStr"/>
      <c r="S1457" s="40" t="inlineStr"/>
      <c r="T1457" s="40" t="inlineStr"/>
      <c r="U1457" s="40" t="inlineStr"/>
    </row>
    <row r="1458">
      <c r="A1458" s="38" t="inlineStr">
        <is>
          <t>FINS_AMLE_97_v1</t>
        </is>
      </c>
      <c r="B1458" s="39" t="inlineStr">
        <is>
          <t>Currency Exchange - Sell (Number)</t>
        </is>
      </c>
      <c r="C1458" s="39" t="inlineStr">
        <is>
          <t>Indicate the number of Currency Exchange transactions carried out - Sell - during the reference year.</t>
        </is>
      </c>
      <c r="D1458" s="39" t="inlineStr">
        <is>
          <t>Product Risk</t>
        </is>
      </c>
      <c r="E1458" s="39" t="inlineStr">
        <is>
          <t>Anti-Money Laundering - External</t>
        </is>
      </c>
      <c r="F1458" s="39" t="b">
        <v>0</v>
      </c>
      <c r="G1458" s="39" t="inlineStr">
        <is>
          <t>CONTAINS(FINS_AMLE_8, "Currency Exchange Involving Cash")</t>
        </is>
      </c>
      <c r="H1458" s="39" t="inlineStr">
        <is>
          <t>“Product and Services” (FINS_AMLE_8) includes “Currency Exchange Involving Cash”</t>
        </is>
      </c>
      <c r="I1458" s="39" t="inlineStr">
        <is>
          <t>Conditional</t>
        </is>
      </c>
      <c r="J1458" s="39" t="inlineStr">
        <is>
          <t>integer</t>
        </is>
      </c>
      <c r="K1458" s="39" t="inlineStr"/>
      <c r="L1458" s="39" t="inlineStr"/>
      <c r="M1458" s="39" t="inlineStr"/>
      <c r="N1458" s="39" t="inlineStr">
        <is>
          <t>10</t>
        </is>
      </c>
      <c r="O1458" s="39" t="inlineStr">
        <is>
          <t>0</t>
        </is>
      </c>
      <c r="P1458" s="39" t="inlineStr"/>
      <c r="Q1458" s="39" t="inlineStr"/>
      <c r="R1458" s="39" t="inlineStr"/>
      <c r="S1458" s="39" t="inlineStr"/>
      <c r="T1458" s="39" t="inlineStr"/>
      <c r="U1458" s="39" t="inlineStr"/>
    </row>
    <row r="1459">
      <c r="A1459" s="26" t="inlineStr">
        <is>
          <t>FINS_AMLE_98_v1</t>
        </is>
      </c>
      <c r="B1459" s="40" t="inlineStr">
        <is>
          <t>Currency Exchange - Buy (Number)</t>
        </is>
      </c>
      <c r="C1459" s="40" t="inlineStr">
        <is>
          <t>Indicate the number of Currency Exchange transactions carried out - Buy - during the reference year.</t>
        </is>
      </c>
      <c r="D1459" s="40" t="inlineStr">
        <is>
          <t>Product Risk</t>
        </is>
      </c>
      <c r="E1459" s="40" t="inlineStr">
        <is>
          <t>Anti-Money Laundering - External</t>
        </is>
      </c>
      <c r="F1459" s="40" t="b">
        <v>0</v>
      </c>
      <c r="G1459" s="40" t="inlineStr">
        <is>
          <t>CONTAINS(FINS_AMLE_8, "Currency Exchange Involving Cash")</t>
        </is>
      </c>
      <c r="H1459" s="40" t="inlineStr">
        <is>
          <t>“Product and Services” (FINS_AMLE_8) includes “Currency Exchange Involving Cash”</t>
        </is>
      </c>
      <c r="I1459" s="40" t="inlineStr">
        <is>
          <t>Conditional</t>
        </is>
      </c>
      <c r="J1459" s="40" t="inlineStr">
        <is>
          <t>integer</t>
        </is>
      </c>
      <c r="K1459" s="40" t="inlineStr"/>
      <c r="L1459" s="40" t="inlineStr"/>
      <c r="M1459" s="40" t="inlineStr"/>
      <c r="N1459" s="40" t="inlineStr">
        <is>
          <t>10</t>
        </is>
      </c>
      <c r="O1459" s="40" t="inlineStr">
        <is>
          <t>0</t>
        </is>
      </c>
      <c r="P1459" s="40" t="inlineStr"/>
      <c r="Q1459" s="40" t="inlineStr"/>
      <c r="R1459" s="40" t="inlineStr"/>
      <c r="S1459" s="40" t="inlineStr"/>
      <c r="T1459" s="40" t="inlineStr"/>
      <c r="U1459" s="40" t="inlineStr"/>
    </row>
    <row r="1460">
      <c r="A1460" s="38" t="inlineStr">
        <is>
          <t>FINS_AMLE_99_v1</t>
        </is>
      </c>
      <c r="B1460" s="39" t="inlineStr">
        <is>
          <t>Currency Exchange - Sell &gt; EUR 1 000 (Number)</t>
        </is>
      </c>
      <c r="C1460" s="39" t="inlineStr">
        <is>
          <t>Indicate the number of currency exchange transactions carried out - sell - where the transaction is above EUR 1 000 during the reference year.</t>
        </is>
      </c>
      <c r="D1460" s="39" t="inlineStr">
        <is>
          <t>Product Risk</t>
        </is>
      </c>
      <c r="E1460" s="39" t="inlineStr">
        <is>
          <t>Anti-Money Laundering - External</t>
        </is>
      </c>
      <c r="F1460" s="39" t="b">
        <v>0</v>
      </c>
      <c r="G1460" s="39" t="inlineStr">
        <is>
          <t>CONTAINS(FINS_AMLE_8, "Currency Exchange Involving Cash")</t>
        </is>
      </c>
      <c r="H1460" s="39" t="inlineStr">
        <is>
          <t>“Product and Services” (FINS_AMLE_8) includes “Currency Exchange Involving Cash”</t>
        </is>
      </c>
      <c r="I1460" s="39" t="inlineStr">
        <is>
          <t>Conditional</t>
        </is>
      </c>
      <c r="J1460" s="39" t="inlineStr">
        <is>
          <t>integer</t>
        </is>
      </c>
      <c r="K1460" s="39" t="inlineStr"/>
      <c r="L1460" s="39" t="inlineStr"/>
      <c r="M1460" s="39" t="inlineStr"/>
      <c r="N1460" s="39" t="inlineStr">
        <is>
          <t>10</t>
        </is>
      </c>
      <c r="O1460" s="39" t="inlineStr">
        <is>
          <t>0</t>
        </is>
      </c>
      <c r="P1460" s="39" t="inlineStr"/>
      <c r="Q1460" s="39" t="inlineStr"/>
      <c r="R1460" s="39" t="inlineStr"/>
      <c r="S1460" s="39" t="inlineStr"/>
      <c r="T1460" s="39" t="inlineStr"/>
      <c r="U1460" s="39" t="inlineStr"/>
    </row>
    <row r="1461">
      <c r="A1461" s="26" t="inlineStr">
        <is>
          <t>FINS_AMLE_100_v1</t>
        </is>
      </c>
      <c r="B1461" s="40" t="inlineStr">
        <is>
          <t>Currency Exchange - Buy &gt; EUR 1 000 (Number)</t>
        </is>
      </c>
      <c r="C1461" s="40" t="inlineStr">
        <is>
          <t>Indicate the number of currency exchange transactions carried out – Buy - during the reference year, where the transaction is above EUR 1 000.</t>
        </is>
      </c>
      <c r="D1461" s="40" t="inlineStr">
        <is>
          <t>Product Risk</t>
        </is>
      </c>
      <c r="E1461" s="40" t="inlineStr">
        <is>
          <t>Anti-Money Laundering - External</t>
        </is>
      </c>
      <c r="F1461" s="40" t="b">
        <v>0</v>
      </c>
      <c r="G1461" s="40" t="inlineStr">
        <is>
          <t>CONTAINS(FINS_AMLE_8, "Currency Exchange Involving Cash")</t>
        </is>
      </c>
      <c r="H1461" s="40" t="inlineStr">
        <is>
          <t>“Product and Services” (FINS_AMLE_8) includes “Currency Exchange Involving Cash”</t>
        </is>
      </c>
      <c r="I1461" s="40" t="inlineStr">
        <is>
          <t>Conditional</t>
        </is>
      </c>
      <c r="J1461" s="40" t="inlineStr">
        <is>
          <t>integer</t>
        </is>
      </c>
      <c r="K1461" s="40" t="inlineStr"/>
      <c r="L1461" s="40" t="inlineStr"/>
      <c r="M1461" s="40" t="inlineStr"/>
      <c r="N1461" s="40" t="inlineStr">
        <is>
          <t>10</t>
        </is>
      </c>
      <c r="O1461" s="40" t="inlineStr">
        <is>
          <t>0</t>
        </is>
      </c>
      <c r="P1461" s="40" t="inlineStr"/>
      <c r="Q1461" s="40" t="inlineStr"/>
      <c r="R1461" s="40" t="inlineStr"/>
      <c r="S1461" s="40" t="inlineStr"/>
      <c r="T1461" s="40" t="inlineStr"/>
      <c r="U1461" s="40" t="inlineStr"/>
    </row>
    <row r="1462">
      <c r="A1462" s="38" t="inlineStr">
        <is>
          <t>FINS_AMLE_101_v1</t>
        </is>
      </c>
      <c r="B1462" s="39" t="inlineStr">
        <is>
          <t>Currency Exchange - Sell (Value)</t>
        </is>
      </c>
      <c r="C1462" s="39" t="inlineStr">
        <is>
          <t>Indicate the value of currency exchange transactions carried out - Sell -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62" s="39" t="inlineStr">
        <is>
          <t>Product Risk</t>
        </is>
      </c>
      <c r="E1462" s="39" t="inlineStr">
        <is>
          <t>Anti-Money Laundering - External</t>
        </is>
      </c>
      <c r="F1462" s="39" t="b">
        <v>0</v>
      </c>
      <c r="G1462" s="39" t="inlineStr">
        <is>
          <t>CONTAINS(FINS_AMLE_8, "Currency Exchange Involving Cash")</t>
        </is>
      </c>
      <c r="H1462" s="39" t="inlineStr">
        <is>
          <t>“Product and Services” (FINS_AMLE_8) includes “Currency Exchange Involving Cash”</t>
        </is>
      </c>
      <c r="I1462" s="39" t="inlineStr">
        <is>
          <t>Conditional</t>
        </is>
      </c>
      <c r="J1462" s="39" t="inlineStr">
        <is>
          <t>number</t>
        </is>
      </c>
      <c r="K1462" s="39" t="inlineStr"/>
      <c r="L1462" s="39" t="inlineStr">
        <is>
          <t>currency</t>
        </is>
      </c>
      <c r="M1462" s="39" t="inlineStr"/>
      <c r="N1462" s="39" t="inlineStr">
        <is>
          <t>70000</t>
        </is>
      </c>
      <c r="O1462" s="39" t="inlineStr">
        <is>
          <t>0</t>
        </is>
      </c>
      <c r="P1462" s="39" t="inlineStr"/>
      <c r="Q1462" s="39" t="inlineStr"/>
      <c r="R1462" s="39" t="inlineStr"/>
      <c r="S1462" s="39" t="inlineStr"/>
      <c r="T1462" s="39" t="inlineStr"/>
      <c r="U1462" s="39" t="inlineStr"/>
    </row>
    <row r="1463">
      <c r="A1463" s="26" t="inlineStr">
        <is>
          <t>FINS_AMLE_102_v1</t>
        </is>
      </c>
      <c r="B1463" s="40" t="inlineStr">
        <is>
          <t>Currency Exchange - Buy (Value)</t>
        </is>
      </c>
      <c r="C1463" s="40" t="inlineStr">
        <is>
          <t>Indicate the value of currency exchange transactions carried out - Buy -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63" s="40" t="inlineStr">
        <is>
          <t>Product Risk</t>
        </is>
      </c>
      <c r="E1463" s="40" t="inlineStr">
        <is>
          <t>Anti-Money Laundering - External</t>
        </is>
      </c>
      <c r="F1463" s="40" t="b">
        <v>0</v>
      </c>
      <c r="G1463" s="40" t="inlineStr">
        <is>
          <t>CONTAINS(FINS_AMLE_8, "Currency Exchange Involving Cash")</t>
        </is>
      </c>
      <c r="H1463" s="40" t="inlineStr">
        <is>
          <t>“Product and Services” (FINS_AMLE_8) includes “Currency Exchange Involving Cash”</t>
        </is>
      </c>
      <c r="I1463" s="40" t="inlineStr">
        <is>
          <t>Conditional</t>
        </is>
      </c>
      <c r="J1463" s="40" t="inlineStr">
        <is>
          <t>number</t>
        </is>
      </c>
      <c r="K1463" s="40" t="inlineStr"/>
      <c r="L1463" s="40" t="inlineStr">
        <is>
          <t>currency</t>
        </is>
      </c>
      <c r="M1463" s="40" t="inlineStr"/>
      <c r="N1463" s="40" t="inlineStr">
        <is>
          <t>70000</t>
        </is>
      </c>
      <c r="O1463" s="40" t="inlineStr">
        <is>
          <t>0</t>
        </is>
      </c>
      <c r="P1463" s="40" t="inlineStr"/>
      <c r="Q1463" s="40" t="inlineStr"/>
      <c r="R1463" s="40" t="inlineStr"/>
      <c r="S1463" s="40" t="inlineStr"/>
      <c r="T1463" s="40" t="inlineStr"/>
      <c r="U1463" s="40" t="inlineStr"/>
    </row>
    <row r="1464">
      <c r="A1464" s="38" t="inlineStr">
        <is>
          <t>FINS_AMLE_103_v1</t>
        </is>
      </c>
      <c r="B1464" s="39" t="inlineStr">
        <is>
          <t>Currency Exchange - Cash-to-Cash (Value)</t>
        </is>
      </c>
      <c r="C1464" s="39" t="inlineStr">
        <is>
          <t>Indicate the value of cash-to-cash currency exchange transactions carried out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64" s="39" t="inlineStr">
        <is>
          <t>Product Risk</t>
        </is>
      </c>
      <c r="E1464" s="39" t="inlineStr">
        <is>
          <t>Anti-Money Laundering - External</t>
        </is>
      </c>
      <c r="F1464" s="39" t="b">
        <v>0</v>
      </c>
      <c r="G1464" s="39" t="inlineStr">
        <is>
          <t>CONTAINS(FINS_AMLE_8, "Currency Exchange Involving Cash")</t>
        </is>
      </c>
      <c r="H1464" s="39" t="inlineStr">
        <is>
          <t>“Product and Services” (FINS_AMLE_8) includes “Currency Exchange Involving Cash”</t>
        </is>
      </c>
      <c r="I1464" s="39" t="inlineStr">
        <is>
          <t>Conditional</t>
        </is>
      </c>
      <c r="J1464" s="39" t="inlineStr">
        <is>
          <t>number</t>
        </is>
      </c>
      <c r="K1464" s="39" t="inlineStr"/>
      <c r="L1464" s="39" t="inlineStr">
        <is>
          <t>currency</t>
        </is>
      </c>
      <c r="M1464" s="39" t="inlineStr"/>
      <c r="N1464" s="39" t="inlineStr">
        <is>
          <t>70000</t>
        </is>
      </c>
      <c r="O1464" s="39" t="inlineStr">
        <is>
          <t>0</t>
        </is>
      </c>
      <c r="P1464" s="39" t="inlineStr"/>
      <c r="Q1464" s="39" t="inlineStr"/>
      <c r="R1464" s="39" t="inlineStr"/>
      <c r="S1464" s="39" t="inlineStr"/>
      <c r="T1464" s="39" t="inlineStr"/>
      <c r="U1464" s="39" t="inlineStr"/>
    </row>
    <row r="1465">
      <c r="A1465" s="26" t="inlineStr">
        <is>
          <t>FINS_AMLE_104_v1</t>
        </is>
      </c>
      <c r="B1465" s="40" t="inlineStr">
        <is>
          <t>Retail Clients (MiFID)</t>
        </is>
      </c>
      <c r="C1465" s="40" t="inlineStr">
        <is>
          <t>Indicate the total number of retail clients as of the end of the reference year.
As per Article 4(1)(11) of Directive 2014/65/EU (MiFID), ‘retail client’ means a client who is not a professional client.
In the case of joint accounts, each account holder shall be reported as a separate client.</t>
        </is>
      </c>
      <c r="D1465" s="40" t="inlineStr">
        <is>
          <t>Product Risk</t>
        </is>
      </c>
      <c r="E1465" s="40" t="inlineStr">
        <is>
          <t>Anti-Money Laundering - External</t>
        </is>
      </c>
      <c r="F1465" s="40" t="b">
        <v>0</v>
      </c>
      <c r="G1465" s="40" t="inlineStr">
        <is>
          <t>CONTAINS(FINS_AMLE_8, "Investment Services")</t>
        </is>
      </c>
      <c r="H1465" s="40" t="inlineStr">
        <is>
          <t>“Product and Services” (FINS_AMLE_8) includes “Investment Services”</t>
        </is>
      </c>
      <c r="I1465" s="40" t="inlineStr">
        <is>
          <t>Conditional</t>
        </is>
      </c>
      <c r="J1465" s="40" t="inlineStr">
        <is>
          <t>integer</t>
        </is>
      </c>
      <c r="K1465" s="40" t="inlineStr"/>
      <c r="L1465" s="40" t="inlineStr"/>
      <c r="M1465" s="40" t="inlineStr"/>
      <c r="N1465" s="40" t="inlineStr">
        <is>
          <t>10</t>
        </is>
      </c>
      <c r="O1465" s="40" t="inlineStr">
        <is>
          <t>0</t>
        </is>
      </c>
      <c r="P1465" s="40" t="inlineStr"/>
      <c r="Q1465" s="40" t="inlineStr"/>
      <c r="R1465" s="40" t="inlineStr"/>
      <c r="S1465" s="40" t="inlineStr"/>
      <c r="T1465" s="40" t="inlineStr"/>
      <c r="U1465" s="40" t="inlineStr"/>
    </row>
    <row r="1466">
      <c r="A1466" s="38" t="inlineStr">
        <is>
          <t>FINS_AMLE_105_v1</t>
        </is>
      </c>
      <c r="B1466" s="39" t="inlineStr">
        <is>
          <t>Professional Clients (MiFID)</t>
        </is>
      </c>
      <c r="C1466" s="39" t="inlineStr">
        <is>
          <t>Indicate the total number of professional clients as defined in Article 4(1)(10) of Directive 2014/65/EU (MIFID), and further specified in Annex II of the same Directive, as of the end of the reference year.</t>
        </is>
      </c>
      <c r="D1466" s="39" t="inlineStr">
        <is>
          <t>Product Risk</t>
        </is>
      </c>
      <c r="E1466" s="39" t="inlineStr">
        <is>
          <t>Anti-Money Laundering - External</t>
        </is>
      </c>
      <c r="F1466" s="39" t="b">
        <v>0</v>
      </c>
      <c r="G1466" s="39" t="inlineStr">
        <is>
          <t>CONTAINS(FINS_AMLE_8, "Investment Services")</t>
        </is>
      </c>
      <c r="H1466" s="39" t="inlineStr">
        <is>
          <t>“Product and Services” (FINS_AMLE_8) includes “Investment Services”</t>
        </is>
      </c>
      <c r="I1466" s="39" t="inlineStr">
        <is>
          <t>Conditional</t>
        </is>
      </c>
      <c r="J1466" s="39" t="inlineStr">
        <is>
          <t>integer</t>
        </is>
      </c>
      <c r="K1466" s="39" t="inlineStr"/>
      <c r="L1466" s="39" t="inlineStr"/>
      <c r="M1466" s="39" t="inlineStr"/>
      <c r="N1466" s="39" t="inlineStr">
        <is>
          <t>10</t>
        </is>
      </c>
      <c r="O1466" s="39" t="inlineStr">
        <is>
          <t>0</t>
        </is>
      </c>
      <c r="P1466" s="39" t="inlineStr"/>
      <c r="Q1466" s="39" t="inlineStr"/>
      <c r="R1466" s="39" t="inlineStr"/>
      <c r="S1466" s="39" t="inlineStr"/>
      <c r="T1466" s="39" t="inlineStr"/>
      <c r="U1466" s="39" t="inlineStr"/>
    </row>
    <row r="1467">
      <c r="A1467" s="26" t="inlineStr">
        <is>
          <t>FINS_AMLE_106_v1</t>
        </is>
      </c>
      <c r="B1467" s="40" t="inlineStr">
        <is>
          <t>Non-EEA AML/CFT Regulated Customers</t>
        </is>
      </c>
      <c r="C1467" s="40" t="inlineStr">
        <is>
          <t>Amongst the total number of customers (retail and professional clients) receiving the service of transmission of order, indicate the total number of AML/CFT regulated customers (retail and professional clients) outside the EEA.
For the purpose of identifying AML/CFT regulated customers outside the EEA, reporting entities can use as a guidance the description of obliged entities as contained in Article 3 AMLR.</t>
        </is>
      </c>
      <c r="D1467" s="40" t="inlineStr">
        <is>
          <t>Product Risk</t>
        </is>
      </c>
      <c r="E1467" s="40" t="inlineStr">
        <is>
          <t>Anti-Money Laundering - External</t>
        </is>
      </c>
      <c r="F1467" s="40" t="b">
        <v>0</v>
      </c>
      <c r="G1467" s="40" t="inlineStr">
        <is>
          <t>CONTAINS(FINS_AMLE_8, "Investment Services")</t>
        </is>
      </c>
      <c r="H1467" s="40" t="inlineStr">
        <is>
          <t>“Product and Services” (FINS_AMLE_8) includes “Investment Services”</t>
        </is>
      </c>
      <c r="I1467" s="40" t="inlineStr">
        <is>
          <t>Conditional</t>
        </is>
      </c>
      <c r="J1467" s="40" t="inlineStr">
        <is>
          <t>integer</t>
        </is>
      </c>
      <c r="K1467" s="40" t="inlineStr"/>
      <c r="L1467" s="40" t="inlineStr"/>
      <c r="M1467" s="40" t="inlineStr"/>
      <c r="N1467" s="40" t="inlineStr">
        <is>
          <t>10</t>
        </is>
      </c>
      <c r="O1467" s="40" t="inlineStr">
        <is>
          <t>0</t>
        </is>
      </c>
      <c r="P1467" s="40" t="inlineStr"/>
      <c r="Q1467" s="40" t="inlineStr"/>
      <c r="R1467" s="40" t="inlineStr"/>
      <c r="S1467" s="40" t="inlineStr"/>
      <c r="T1467" s="40" t="inlineStr"/>
      <c r="U1467" s="40" t="inlineStr"/>
    </row>
    <row r="1468">
      <c r="A1468" s="38" t="inlineStr">
        <is>
          <t>FINS_AMLE_107_v1</t>
        </is>
      </c>
      <c r="B1468" s="39" t="inlineStr">
        <is>
          <t>Retail Clients (MiFID)</t>
        </is>
      </c>
      <c r="C1468" s="39" t="inlineStr">
        <is>
          <t>This datapoint is not applicable for reporting obliged entities only acting as a Asset Management Company.
Indicate the total number of retail clients as defined in Article 4(1)(11) of Directive 2014/65/EU (MiFID), as of the end of the reference year.</t>
        </is>
      </c>
      <c r="D1468" s="39" t="inlineStr">
        <is>
          <t>Product Risk</t>
        </is>
      </c>
      <c r="E1468" s="39" t="inlineStr">
        <is>
          <t>Anti-Money Laundering - External</t>
        </is>
      </c>
      <c r="F1468" s="39" t="b">
        <v>0</v>
      </c>
      <c r="G1468" s="39" t="inlineStr">
        <is>
          <t>CONTAINS(FINS_AMLE_8, "Investment Services")</t>
        </is>
      </c>
      <c r="H1468" s="39" t="inlineStr">
        <is>
          <t>“Product and Services” (FINS_AMLE_8) includes “Investment Services”</t>
        </is>
      </c>
      <c r="I1468" s="39" t="inlineStr">
        <is>
          <t>Conditional</t>
        </is>
      </c>
      <c r="J1468" s="39" t="inlineStr">
        <is>
          <t>integer</t>
        </is>
      </c>
      <c r="K1468" s="39" t="inlineStr"/>
      <c r="L1468" s="39" t="inlineStr"/>
      <c r="M1468" s="39" t="inlineStr"/>
      <c r="N1468" s="39" t="inlineStr">
        <is>
          <t>10</t>
        </is>
      </c>
      <c r="O1468" s="39" t="inlineStr">
        <is>
          <t>0</t>
        </is>
      </c>
      <c r="P1468" s="39" t="inlineStr"/>
      <c r="Q1468" s="39" t="inlineStr"/>
      <c r="R1468" s="39" t="inlineStr"/>
      <c r="S1468" s="39" t="inlineStr"/>
      <c r="T1468" s="39" t="inlineStr"/>
      <c r="U1468" s="39" t="inlineStr"/>
    </row>
    <row r="1469">
      <c r="A1469" s="26" t="inlineStr">
        <is>
          <t>FINS_AMLE_108_v1</t>
        </is>
      </c>
      <c r="B1469" s="40" t="inlineStr">
        <is>
          <t>Professional Clients (MiFID)</t>
        </is>
      </c>
      <c r="C1469" s="40" t="inlineStr">
        <is>
          <t>This datapoint is not applicable for reporting obliged entities only acting as a Asset Management Company.
Indicate the number of professional clients as defined in Article 4(1)(10) of Directive 2014/65/EU (MIFID), and further specified in Annex II of the same Directive, as of the end of the reference year.</t>
        </is>
      </c>
      <c r="D1469" s="40" t="inlineStr">
        <is>
          <t>Product Risk</t>
        </is>
      </c>
      <c r="E1469" s="40" t="inlineStr">
        <is>
          <t>Anti-Money Laundering - External</t>
        </is>
      </c>
      <c r="F1469" s="40" t="b">
        <v>0</v>
      </c>
      <c r="G1469" s="40" t="inlineStr">
        <is>
          <t>CONTAINS(FINS_AMLE_8, "Investment Services")</t>
        </is>
      </c>
      <c r="H1469" s="40" t="inlineStr">
        <is>
          <t>“Product and Services” (FINS_AMLE_8) includes “Investment Services”</t>
        </is>
      </c>
      <c r="I1469" s="40" t="inlineStr">
        <is>
          <t>Conditional</t>
        </is>
      </c>
      <c r="J1469" s="40" t="inlineStr">
        <is>
          <t>integer</t>
        </is>
      </c>
      <c r="K1469" s="40" t="inlineStr"/>
      <c r="L1469" s="40" t="inlineStr"/>
      <c r="M1469" s="40" t="inlineStr"/>
      <c r="N1469" s="40" t="inlineStr">
        <is>
          <t>10</t>
        </is>
      </c>
      <c r="O1469" s="40" t="inlineStr">
        <is>
          <t>0</t>
        </is>
      </c>
      <c r="P1469" s="40" t="inlineStr"/>
      <c r="Q1469" s="40" t="inlineStr"/>
      <c r="R1469" s="40" t="inlineStr"/>
      <c r="S1469" s="40" t="inlineStr"/>
      <c r="T1469" s="40" t="inlineStr"/>
      <c r="U1469" s="40" t="inlineStr"/>
    </row>
    <row r="1470">
      <c r="A1470" s="38" t="inlineStr">
        <is>
          <t>FINS_AMLE_109_v1</t>
        </is>
      </c>
      <c r="B1470" s="39" t="inlineStr">
        <is>
          <t>Indirect Custody Assets (%)</t>
        </is>
      </c>
      <c r="C1470" s="39" t="inlineStr">
        <is>
          <t>This datapoint is not applicable for reporting obliged entities only acting as a Asset Management Company.
Indicate the percentage of assets under custody for which the obliged entity does not have a direct business relationship with the final investor, as of the end of the reference year.
Final Investor: Refers to the end client or individual who ultimately owns and benefits from the investments, as opposed to intermediaries or entities managing or holding the assets on behalf of others.</t>
        </is>
      </c>
      <c r="D1470" s="39" t="inlineStr">
        <is>
          <t>Product Risk</t>
        </is>
      </c>
      <c r="E1470" s="39" t="inlineStr">
        <is>
          <t>Anti-Money Laundering - External</t>
        </is>
      </c>
      <c r="F1470" s="39" t="b">
        <v>0</v>
      </c>
      <c r="G1470" s="39" t="inlineStr">
        <is>
          <t>CONTAINS(FINS_AMLE_8, "Investment Services")</t>
        </is>
      </c>
      <c r="H1470" s="39" t="inlineStr">
        <is>
          <t>“Product and Services” (FINS_AMLE_8) includes “Investment Services”</t>
        </is>
      </c>
      <c r="I1470" s="39" t="inlineStr">
        <is>
          <t>Conditional</t>
        </is>
      </c>
      <c r="J1470" s="39" t="inlineStr">
        <is>
          <t>number</t>
        </is>
      </c>
      <c r="K1470" s="39" t="inlineStr"/>
      <c r="L1470" s="39" t="inlineStr">
        <is>
          <t>percentage</t>
        </is>
      </c>
      <c r="M1470" s="39" t="inlineStr"/>
      <c r="N1470" s="39" t="inlineStr">
        <is>
          <t>0.05</t>
        </is>
      </c>
      <c r="O1470" s="39" t="inlineStr">
        <is>
          <t>0</t>
        </is>
      </c>
      <c r="P1470" s="39" t="inlineStr">
        <is>
          <t>1</t>
        </is>
      </c>
      <c r="Q1470" s="39" t="inlineStr"/>
      <c r="R1470" s="39" t="inlineStr"/>
      <c r="S1470" s="39" t="inlineStr"/>
      <c r="T1470" s="39" t="inlineStr"/>
      <c r="U1470" s="39" t="inlineStr"/>
    </row>
    <row r="1471">
      <c r="A1471" s="26" t="inlineStr">
        <is>
          <t>FINS_AMLE_110_v1</t>
        </is>
      </c>
      <c r="B1471" s="40" t="inlineStr">
        <is>
          <t>Non-EEA AML/CFT Regulated Customers</t>
        </is>
      </c>
      <c r="C1471" s="40" t="inlineStr">
        <is>
          <t>This datapoint is not applicable for reporting obliged entities only acting as a Asset Management Company.
Amongst the total number of customers (retail and professional clients) receiving the service of custody account keeping, indicate the number of AML/CFT regulated customers outside the EEA, as of the end of the reference year.
For the purpose of identifying AML/CFT regulated customers outside the EEA, reporting entities can use as a guidance the description of obliged entities as contained in Article 3 AMLR.</t>
        </is>
      </c>
      <c r="D1471" s="40" t="inlineStr">
        <is>
          <t>Product Risk</t>
        </is>
      </c>
      <c r="E1471" s="40" t="inlineStr">
        <is>
          <t>Anti-Money Laundering - External</t>
        </is>
      </c>
      <c r="F1471" s="40" t="b">
        <v>0</v>
      </c>
      <c r="G1471" s="40" t="inlineStr">
        <is>
          <t>CONTAINS(FINS_AMLE_8, "Investment Services")</t>
        </is>
      </c>
      <c r="H1471" s="40" t="inlineStr">
        <is>
          <t>“Product and Services” (FINS_AMLE_8) includes “Investment Services”</t>
        </is>
      </c>
      <c r="I1471" s="40" t="inlineStr">
        <is>
          <t>Conditional</t>
        </is>
      </c>
      <c r="J1471" s="40" t="inlineStr">
        <is>
          <t>integer</t>
        </is>
      </c>
      <c r="K1471" s="40" t="inlineStr"/>
      <c r="L1471" s="40" t="inlineStr"/>
      <c r="M1471" s="40" t="inlineStr"/>
      <c r="N1471" s="40" t="inlineStr">
        <is>
          <t>10</t>
        </is>
      </c>
      <c r="O1471" s="40" t="inlineStr">
        <is>
          <t>0</t>
        </is>
      </c>
      <c r="P1471" s="40" t="inlineStr"/>
      <c r="Q1471" s="40" t="inlineStr"/>
      <c r="R1471" s="40" t="inlineStr"/>
      <c r="S1471" s="40" t="inlineStr"/>
      <c r="T1471" s="40" t="inlineStr"/>
      <c r="U1471" s="40" t="inlineStr"/>
    </row>
    <row r="1472">
      <c r="A1472" s="38" t="inlineStr">
        <is>
          <t>FINS_AMLE_111_v1</t>
        </is>
      </c>
      <c r="B1472" s="39" t="inlineStr">
        <is>
          <t>Retail Clients (MiFID)</t>
        </is>
      </c>
      <c r="C1472" s="39" t="inlineStr">
        <is>
          <t>Indicate the number of retail clients, as defined in Article 4(1)(11) of Directive 2014/65/EU (MiFID), as of the end of the reference year.</t>
        </is>
      </c>
      <c r="D1472" s="39" t="inlineStr">
        <is>
          <t>Product Risk</t>
        </is>
      </c>
      <c r="E1472" s="39" t="inlineStr">
        <is>
          <t>Anti-Money Laundering - External</t>
        </is>
      </c>
      <c r="F1472" s="39" t="b">
        <v>0</v>
      </c>
      <c r="G1472" s="39" t="inlineStr">
        <is>
          <t>CONTAINS(FINS_AMLE_8, "Investment Services")</t>
        </is>
      </c>
      <c r="H1472" s="39" t="inlineStr">
        <is>
          <t>“Product and Services” (FINS_AMLE_8) includes “Investment Services”</t>
        </is>
      </c>
      <c r="I1472" s="39" t="inlineStr">
        <is>
          <t>Conditional</t>
        </is>
      </c>
      <c r="J1472" s="39" t="inlineStr">
        <is>
          <t>integer</t>
        </is>
      </c>
      <c r="K1472" s="39" t="inlineStr"/>
      <c r="L1472" s="39" t="inlineStr"/>
      <c r="M1472" s="39" t="inlineStr"/>
      <c r="N1472" s="39" t="inlineStr">
        <is>
          <t>10</t>
        </is>
      </c>
      <c r="O1472" s="39" t="inlineStr">
        <is>
          <t>0</t>
        </is>
      </c>
      <c r="P1472" s="39" t="inlineStr"/>
      <c r="Q1472" s="39" t="inlineStr"/>
      <c r="R1472" s="39" t="inlineStr"/>
      <c r="S1472" s="39" t="inlineStr"/>
      <c r="T1472" s="39" t="inlineStr"/>
      <c r="U1472" s="39" t="inlineStr"/>
    </row>
    <row r="1473">
      <c r="A1473" s="26" t="inlineStr">
        <is>
          <t>FINS_AMLE_112_v1</t>
        </is>
      </c>
      <c r="B1473" s="40" t="inlineStr">
        <is>
          <t>Professional Clients (MiFID)</t>
        </is>
      </c>
      <c r="C1473" s="40" t="inlineStr">
        <is>
          <t>Indicate the number of professional clients as defined in Article 4(1)(10) of Directive 2014/65/EU (MIFID), and further specified in Annex II of the same Directive, as of the end of the reference year.</t>
        </is>
      </c>
      <c r="D1473" s="40" t="inlineStr">
        <is>
          <t>Product Risk</t>
        </is>
      </c>
      <c r="E1473" s="40" t="inlineStr">
        <is>
          <t>Anti-Money Laundering - External</t>
        </is>
      </c>
      <c r="F1473" s="40" t="b">
        <v>0</v>
      </c>
      <c r="G1473" s="40" t="inlineStr">
        <is>
          <t>CONTAINS(FINS_AMLE_8, "Investment Services")</t>
        </is>
      </c>
      <c r="H1473" s="40" t="inlineStr">
        <is>
          <t>“Product and Services” (FINS_AMLE_8) includes “Investment Services”</t>
        </is>
      </c>
      <c r="I1473" s="40" t="inlineStr">
        <is>
          <t>Conditional</t>
        </is>
      </c>
      <c r="J1473" s="40" t="inlineStr">
        <is>
          <t>integer</t>
        </is>
      </c>
      <c r="K1473" s="40" t="inlineStr"/>
      <c r="L1473" s="40" t="inlineStr"/>
      <c r="M1473" s="40" t="inlineStr"/>
      <c r="N1473" s="40" t="inlineStr">
        <is>
          <t>10</t>
        </is>
      </c>
      <c r="O1473" s="40" t="inlineStr">
        <is>
          <t>0</t>
        </is>
      </c>
      <c r="P1473" s="40" t="inlineStr"/>
      <c r="Q1473" s="40" t="inlineStr"/>
      <c r="R1473" s="40" t="inlineStr"/>
      <c r="S1473" s="40" t="inlineStr"/>
      <c r="T1473" s="40" t="inlineStr"/>
      <c r="U1473" s="40" t="inlineStr"/>
    </row>
    <row r="1474">
      <c r="A1474" s="38" t="inlineStr">
        <is>
          <t>FINS_AMLE_113_v1</t>
        </is>
      </c>
      <c r="B1474" s="39" t="inlineStr">
        <is>
          <t>Total assets under management</t>
        </is>
      </c>
      <c r="C1474" s="39" t="inlineStr">
        <is>
          <t>Indicate the total value of AUM (computed consistently with the guidance provided above), as the monetary stock of the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74" s="39" t="inlineStr">
        <is>
          <t>Product Risk</t>
        </is>
      </c>
      <c r="E1474" s="39" t="inlineStr">
        <is>
          <t>Anti-Money Laundering - External</t>
        </is>
      </c>
      <c r="F1474" s="39" t="b">
        <v>0</v>
      </c>
      <c r="G1474" s="39" t="inlineStr">
        <is>
          <t>CONTAINS(FINS_AMLE_8, "Investment Services")</t>
        </is>
      </c>
      <c r="H1474" s="39" t="inlineStr">
        <is>
          <t>“Product and Services” (FINS_AMLE_8) includes “Investment Services”</t>
        </is>
      </c>
      <c r="I1474" s="39" t="inlineStr">
        <is>
          <t>Conditional</t>
        </is>
      </c>
      <c r="J1474" s="39" t="inlineStr">
        <is>
          <t>number</t>
        </is>
      </c>
      <c r="K1474" s="39" t="inlineStr"/>
      <c r="L1474" s="39" t="inlineStr">
        <is>
          <t>currency</t>
        </is>
      </c>
      <c r="M1474" s="39" t="inlineStr"/>
      <c r="N1474" s="39" t="inlineStr">
        <is>
          <t>70000</t>
        </is>
      </c>
      <c r="O1474" s="39" t="inlineStr">
        <is>
          <t>0</t>
        </is>
      </c>
      <c r="P1474" s="39" t="inlineStr"/>
      <c r="Q1474" s="39" t="inlineStr"/>
      <c r="R1474" s="39" t="inlineStr"/>
      <c r="S1474" s="39" t="inlineStr"/>
      <c r="T1474" s="39" t="inlineStr"/>
      <c r="U1474" s="39" t="inlineStr"/>
    </row>
    <row r="1475">
      <c r="A1475" s="26" t="inlineStr">
        <is>
          <t>FINS_AMLE_114_v1</t>
        </is>
      </c>
      <c r="B1475" s="40" t="inlineStr">
        <is>
          <t>Customers with Assets &gt;= EUR 5M</t>
        </is>
      </c>
      <c r="C1475" s="40" t="inlineStr">
        <is>
          <t>For the purpose of this datapoint, Obliged Entities should only consider the assets they manage for each customer under the respective management mandate. In order to ascertain whether the EUR 5 000 000 threshold is exceeded for a given customer, Obliged Entities should compute the customer total assets by following the same approach used for datapoint FINS_AMLE_113 above.
In the case of joint accounts/joint management mandates (i.e., those involving more than one customer) the EUR 5 000 000 threshold should apply to the total account value and should not be split between the account holders or the parties to the joint management mandate. In case the EUR 5 000 000 threshold is exceeded by a joint account/joint management mandate, for the purpose of this datapoint Obliged Entities should report each account holder as separately exceeding the threshold.
Indicate the number of customers holding total assets with a value of at least EUR 5 000 000, as of the end of the reference year.</t>
        </is>
      </c>
      <c r="D1475" s="40" t="inlineStr">
        <is>
          <t>Product Risk</t>
        </is>
      </c>
      <c r="E1475" s="40" t="inlineStr">
        <is>
          <t>Anti-Money Laundering - External</t>
        </is>
      </c>
      <c r="F1475" s="40" t="b">
        <v>0</v>
      </c>
      <c r="G1475" s="40" t="inlineStr">
        <is>
          <t>CONTAINS(FINS_AMLE_8, "Investment Services")</t>
        </is>
      </c>
      <c r="H1475" s="40" t="inlineStr">
        <is>
          <t>“Product and Services” (FINS_AMLE_8) includes “Investment Services”</t>
        </is>
      </c>
      <c r="I1475" s="40" t="inlineStr">
        <is>
          <t>Conditional</t>
        </is>
      </c>
      <c r="J1475" s="40" t="inlineStr">
        <is>
          <t>integer</t>
        </is>
      </c>
      <c r="K1475" s="40" t="inlineStr"/>
      <c r="L1475" s="40" t="inlineStr"/>
      <c r="M1475" s="40" t="inlineStr"/>
      <c r="N1475" s="40" t="inlineStr">
        <is>
          <t>10</t>
        </is>
      </c>
      <c r="O1475" s="40" t="inlineStr">
        <is>
          <t>0</t>
        </is>
      </c>
      <c r="P1475" s="40" t="inlineStr"/>
      <c r="Q1475" s="40" t="inlineStr"/>
      <c r="R1475" s="40" t="inlineStr"/>
      <c r="S1475" s="40" t="inlineStr"/>
      <c r="T1475" s="40" t="inlineStr"/>
      <c r="U1475" s="40" t="inlineStr"/>
    </row>
    <row r="1476">
      <c r="A1476" s="38" t="inlineStr">
        <is>
          <t>FINS_AMLE_115_v1</t>
        </is>
      </c>
      <c r="B1476" s="39" t="inlineStr">
        <is>
          <t>To how many customers (Natural persons) did you provide money remittance services during the
previous calendar year?</t>
        </is>
      </c>
      <c r="C1476" s="39" t="inlineStr">
        <is>
          <t>Further explanation of label not specified. Please refer to question text in label column.</t>
        </is>
      </c>
      <c r="D1476" s="39" t="inlineStr">
        <is>
          <t>Product Risk</t>
        </is>
      </c>
      <c r="E1476" s="39" t="inlineStr">
        <is>
          <t>Anti-Money Laundering - External</t>
        </is>
      </c>
      <c r="F1476" s="39" t="b">
        <v>0</v>
      </c>
      <c r="G1476" s="39" t="inlineStr">
        <is>
          <t>CONTAINS(FINS_AMLE_8, "Money Remittance")</t>
        </is>
      </c>
      <c r="H1476" s="39" t="inlineStr">
        <is>
          <t>“Product and Services” (FINS_AMLE_8) includes “Money Remittance”</t>
        </is>
      </c>
      <c r="I1476" s="39" t="inlineStr">
        <is>
          <t>Conditional</t>
        </is>
      </c>
      <c r="J1476" s="39" t="inlineStr">
        <is>
          <t>integer</t>
        </is>
      </c>
      <c r="K1476" s="39" t="inlineStr"/>
      <c r="L1476" s="39" t="inlineStr"/>
      <c r="M1476" s="39" t="inlineStr"/>
      <c r="N1476" s="39" t="inlineStr">
        <is>
          <t>10</t>
        </is>
      </c>
      <c r="O1476" s="39" t="inlineStr">
        <is>
          <t>0</t>
        </is>
      </c>
      <c r="P1476" s="39" t="inlineStr"/>
      <c r="Q1476" s="39" t="inlineStr"/>
      <c r="R1476" s="39" t="inlineStr"/>
      <c r="S1476" s="39" t="inlineStr"/>
      <c r="T1476" s="39" t="inlineStr"/>
      <c r="U1476" s="39" t="inlineStr"/>
    </row>
    <row r="1477">
      <c r="A1477" s="26" t="inlineStr">
        <is>
          <t>FINS_AMLE_116_v1</t>
        </is>
      </c>
      <c r="B1477" s="40" t="inlineStr">
        <is>
          <t>To how many customers (Persons other than natural persons) did you provide money remittance services during the previous calendar year?</t>
        </is>
      </c>
      <c r="C1477" s="40" t="inlineStr">
        <is>
          <t>Further explanation of label not specified. Please refer to question text in label column.</t>
        </is>
      </c>
      <c r="D1477" s="40" t="inlineStr">
        <is>
          <t>Product Risk</t>
        </is>
      </c>
      <c r="E1477" s="40" t="inlineStr">
        <is>
          <t>Anti-Money Laundering - External</t>
        </is>
      </c>
      <c r="F1477" s="40" t="b">
        <v>0</v>
      </c>
      <c r="G1477" s="40" t="inlineStr">
        <is>
          <t>CONTAINS(FINS_AMLE_8, "Money Remittance")</t>
        </is>
      </c>
      <c r="H1477" s="40" t="inlineStr">
        <is>
          <t>“Product and Services” (FINS_AMLE_8) includes “Money Remittance”</t>
        </is>
      </c>
      <c r="I1477" s="40" t="inlineStr">
        <is>
          <t>Conditional</t>
        </is>
      </c>
      <c r="J1477" s="40" t="inlineStr">
        <is>
          <t>integer</t>
        </is>
      </c>
      <c r="K1477" s="40" t="inlineStr"/>
      <c r="L1477" s="40" t="inlineStr"/>
      <c r="M1477" s="40" t="inlineStr"/>
      <c r="N1477" s="40" t="inlineStr">
        <is>
          <t>10</t>
        </is>
      </c>
      <c r="O1477" s="40" t="inlineStr">
        <is>
          <t>0</t>
        </is>
      </c>
      <c r="P1477" s="40" t="inlineStr"/>
      <c r="Q1477" s="40" t="inlineStr"/>
      <c r="R1477" s="40" t="inlineStr"/>
      <c r="S1477" s="40" t="inlineStr"/>
      <c r="T1477" s="40" t="inlineStr"/>
      <c r="U1477" s="40" t="inlineStr"/>
    </row>
    <row r="1478">
      <c r="A1478" s="38" t="inlineStr">
        <is>
          <t>FINS_AMLE_117_v1</t>
        </is>
      </c>
      <c r="B1478" s="39" t="inlineStr">
        <is>
          <t>Money Remittance (Incoming) – Number</t>
        </is>
      </c>
      <c r="C1478" s="39" t="inlineStr">
        <is>
          <t>Indicate the total number of Money Remittance payments (Incoming) processed and executed during the reference year.</t>
        </is>
      </c>
      <c r="D1478" s="39" t="inlineStr">
        <is>
          <t>Product Risk</t>
        </is>
      </c>
      <c r="E1478" s="39" t="inlineStr">
        <is>
          <t>Anti-Money Laundering - External</t>
        </is>
      </c>
      <c r="F1478" s="39" t="b">
        <v>0</v>
      </c>
      <c r="G1478" s="39" t="inlineStr">
        <is>
          <t>CONTAINS(FINS_AMLE_8, "Money Remittance")</t>
        </is>
      </c>
      <c r="H1478" s="39" t="inlineStr">
        <is>
          <t>“Product and Services” (FINS_AMLE_8) includes “Money Remittance”</t>
        </is>
      </c>
      <c r="I1478" s="39" t="inlineStr">
        <is>
          <t>Conditional</t>
        </is>
      </c>
      <c r="J1478" s="39" t="inlineStr">
        <is>
          <t>integer</t>
        </is>
      </c>
      <c r="K1478" s="39" t="inlineStr"/>
      <c r="L1478" s="39" t="inlineStr"/>
      <c r="M1478" s="39" t="inlineStr"/>
      <c r="N1478" s="39" t="inlineStr">
        <is>
          <t>10</t>
        </is>
      </c>
      <c r="O1478" s="39" t="inlineStr">
        <is>
          <t>0</t>
        </is>
      </c>
      <c r="P1478" s="39" t="inlineStr"/>
      <c r="Q1478" s="39" t="inlineStr"/>
      <c r="R1478" s="39" t="inlineStr"/>
      <c r="S1478" s="39" t="inlineStr"/>
      <c r="T1478" s="39" t="inlineStr"/>
      <c r="U1478" s="39" t="inlineStr"/>
    </row>
    <row r="1479">
      <c r="A1479" s="26" t="inlineStr">
        <is>
          <t>FINS_AMLE_118_v1</t>
        </is>
      </c>
      <c r="B1479" s="40" t="inlineStr">
        <is>
          <t>Money Remittance (Outgoing) – Number</t>
        </is>
      </c>
      <c r="C1479" s="40" t="inlineStr">
        <is>
          <t>Indicate the total number of Money Remittance payments (Outgoing) processed and executed during the reference year.</t>
        </is>
      </c>
      <c r="D1479" s="40" t="inlineStr">
        <is>
          <t>Product Risk</t>
        </is>
      </c>
      <c r="E1479" s="40" t="inlineStr">
        <is>
          <t>Anti-Money Laundering - External</t>
        </is>
      </c>
      <c r="F1479" s="40" t="b">
        <v>0</v>
      </c>
      <c r="G1479" s="40" t="inlineStr">
        <is>
          <t>CONTAINS(FINS_AMLE_8, "Money Remittance")</t>
        </is>
      </c>
      <c r="H1479" s="40" t="inlineStr">
        <is>
          <t>“Product and Services” (FINS_AMLE_8) includes “Money Remittance”</t>
        </is>
      </c>
      <c r="I1479" s="40" t="inlineStr">
        <is>
          <t>Conditional</t>
        </is>
      </c>
      <c r="J1479" s="40" t="inlineStr">
        <is>
          <t>integer</t>
        </is>
      </c>
      <c r="K1479" s="40" t="inlineStr"/>
      <c r="L1479" s="40" t="inlineStr"/>
      <c r="M1479" s="40" t="inlineStr"/>
      <c r="N1479" s="40" t="inlineStr">
        <is>
          <t>10</t>
        </is>
      </c>
      <c r="O1479" s="40" t="inlineStr">
        <is>
          <t>0</t>
        </is>
      </c>
      <c r="P1479" s="40" t="inlineStr"/>
      <c r="Q1479" s="40" t="inlineStr"/>
      <c r="R1479" s="40" t="inlineStr"/>
      <c r="S1479" s="40" t="inlineStr"/>
      <c r="T1479" s="40" t="inlineStr"/>
      <c r="U1479" s="40" t="inlineStr"/>
    </row>
    <row r="1480">
      <c r="A1480" s="38" t="inlineStr">
        <is>
          <t>FINS_AMLE_119_v1</t>
        </is>
      </c>
      <c r="B1480" s="39" t="inlineStr">
        <is>
          <t>Money Remittance (Incoming) - Value</t>
        </is>
      </c>
      <c r="C1480" s="39" t="inlineStr">
        <is>
          <t>Transaction value should be intended as prior to the application of fees.
Indicate the total value of Money Remittance payments (Incoming) processed and executed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80" s="39" t="inlineStr">
        <is>
          <t>Product Risk</t>
        </is>
      </c>
      <c r="E1480" s="39" t="inlineStr">
        <is>
          <t>Anti-Money Laundering - External</t>
        </is>
      </c>
      <c r="F1480" s="39" t="b">
        <v>0</v>
      </c>
      <c r="G1480" s="39" t="inlineStr">
        <is>
          <t>CONTAINS(FINS_AMLE_8, "Money Remittance")</t>
        </is>
      </c>
      <c r="H1480" s="39" t="inlineStr">
        <is>
          <t>“Product and Services” (FINS_AMLE_8) includes “Money Remittance”</t>
        </is>
      </c>
      <c r="I1480" s="39" t="inlineStr">
        <is>
          <t>Conditional</t>
        </is>
      </c>
      <c r="J1480" s="39" t="inlineStr">
        <is>
          <t>number</t>
        </is>
      </c>
      <c r="K1480" s="39" t="inlineStr"/>
      <c r="L1480" s="39" t="inlineStr">
        <is>
          <t>currency</t>
        </is>
      </c>
      <c r="M1480" s="39" t="inlineStr"/>
      <c r="N1480" s="39" t="inlineStr">
        <is>
          <t>70000</t>
        </is>
      </c>
      <c r="O1480" s="39" t="inlineStr">
        <is>
          <t>0</t>
        </is>
      </c>
      <c r="P1480" s="39" t="inlineStr"/>
      <c r="Q1480" s="39" t="inlineStr"/>
      <c r="R1480" s="39" t="inlineStr"/>
      <c r="S1480" s="39" t="inlineStr"/>
      <c r="T1480" s="39" t="inlineStr"/>
      <c r="U1480" s="39" t="inlineStr"/>
    </row>
    <row r="1481">
      <c r="A1481" s="26" t="inlineStr">
        <is>
          <t>FINS_AMLE_120_v1</t>
        </is>
      </c>
      <c r="B1481" s="40" t="inlineStr">
        <is>
          <t>Money Remittance (Outgoing) - Value</t>
        </is>
      </c>
      <c r="C1481" s="40" t="inlineStr">
        <is>
          <t>Transaction value should be intended as prior to the application of fees.
Indicate the total value of Money Remittance payments (Outgoing) processed and executed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81" s="40" t="inlineStr">
        <is>
          <t>Product Risk</t>
        </is>
      </c>
      <c r="E1481" s="40" t="inlineStr">
        <is>
          <t>Anti-Money Laundering - External</t>
        </is>
      </c>
      <c r="F1481" s="40" t="b">
        <v>0</v>
      </c>
      <c r="G1481" s="40" t="inlineStr">
        <is>
          <t>CONTAINS(FINS_AMLE_8, "Money Remittance")</t>
        </is>
      </c>
      <c r="H1481" s="40" t="inlineStr">
        <is>
          <t>“Product and Services” (FINS_AMLE_8) includes “Money Remittance”</t>
        </is>
      </c>
      <c r="I1481" s="40" t="inlineStr">
        <is>
          <t>Conditional</t>
        </is>
      </c>
      <c r="J1481" s="40" t="inlineStr">
        <is>
          <t>number</t>
        </is>
      </c>
      <c r="K1481" s="40" t="inlineStr"/>
      <c r="L1481" s="40" t="inlineStr">
        <is>
          <t>currency</t>
        </is>
      </c>
      <c r="M1481" s="40" t="inlineStr"/>
      <c r="N1481" s="40" t="inlineStr">
        <is>
          <t>70000</t>
        </is>
      </c>
      <c r="O1481" s="40" t="inlineStr">
        <is>
          <t>0</t>
        </is>
      </c>
      <c r="P1481" s="40" t="inlineStr"/>
      <c r="Q1481" s="40" t="inlineStr"/>
      <c r="R1481" s="40" t="inlineStr"/>
      <c r="S1481" s="40" t="inlineStr"/>
      <c r="T1481" s="40" t="inlineStr"/>
      <c r="U1481" s="40" t="inlineStr"/>
    </row>
    <row r="1482">
      <c r="A1482" s="38" t="inlineStr">
        <is>
          <t>FINS_AMLE_121_v1</t>
        </is>
      </c>
      <c r="B1482" s="39" t="inlineStr">
        <is>
          <t>Money Remittance (Incoming) &gt; EUR 1 000 - Number</t>
        </is>
      </c>
      <c r="C1482" s="39" t="inlineStr">
        <is>
          <t>Indicate the total number of money remittance transactions (Incoming) above EUR 1 000 processed and executed during the reference year.
Transaction value should be intended as prior to the application of fees.
Only individual incoming money remittance transactions with a transaction amount over EUR 1 000 should be counted. Aggregated or cumulative totals are not included.</t>
        </is>
      </c>
      <c r="D1482" s="39" t="inlineStr">
        <is>
          <t>Product Risk</t>
        </is>
      </c>
      <c r="E1482" s="39" t="inlineStr">
        <is>
          <t>Anti-Money Laundering - External</t>
        </is>
      </c>
      <c r="F1482" s="39" t="b">
        <v>0</v>
      </c>
      <c r="G1482" s="39" t="inlineStr">
        <is>
          <t>CONTAINS(FINS_AMLE_8, "Money Remittance")</t>
        </is>
      </c>
      <c r="H1482" s="39" t="inlineStr">
        <is>
          <t>“Product and Services” (FINS_AMLE_8) includes “Money Remittance”</t>
        </is>
      </c>
      <c r="I1482" s="39" t="inlineStr">
        <is>
          <t>Conditional</t>
        </is>
      </c>
      <c r="J1482" s="39" t="inlineStr">
        <is>
          <t>integer</t>
        </is>
      </c>
      <c r="K1482" s="39" t="inlineStr"/>
      <c r="L1482" s="39" t="inlineStr"/>
      <c r="M1482" s="39" t="inlineStr"/>
      <c r="N1482" s="39" t="inlineStr">
        <is>
          <t>10</t>
        </is>
      </c>
      <c r="O1482" s="39" t="inlineStr">
        <is>
          <t>0</t>
        </is>
      </c>
      <c r="P1482" s="39" t="inlineStr"/>
      <c r="Q1482" s="39" t="inlineStr"/>
      <c r="R1482" s="39" t="inlineStr"/>
      <c r="S1482" s="39" t="inlineStr"/>
      <c r="T1482" s="39" t="inlineStr"/>
      <c r="U1482" s="39" t="inlineStr"/>
    </row>
    <row r="1483">
      <c r="A1483" s="26" t="inlineStr">
        <is>
          <t>FINS_AMLE_122_v1</t>
        </is>
      </c>
      <c r="B1483" s="40" t="inlineStr">
        <is>
          <t>Money Remittance (Outgoing) &gt; EUR 1 000 - Number</t>
        </is>
      </c>
      <c r="C1483" s="40" t="inlineStr">
        <is>
          <t>Indicate the total number of money remittance transactions (Outgoing) above EUR 1 000 processed and executed during the reference year.
Transaction value should be intended prior to the application of fees.
Only individual outgoing money remittance transactions with a transaction amount over EUR 1 000 should be counted. Aggregated or cumulative totals are not included.</t>
        </is>
      </c>
      <c r="D1483" s="40" t="inlineStr">
        <is>
          <t>Product Risk</t>
        </is>
      </c>
      <c r="E1483" s="40" t="inlineStr">
        <is>
          <t>Anti-Money Laundering - External</t>
        </is>
      </c>
      <c r="F1483" s="40" t="b">
        <v>0</v>
      </c>
      <c r="G1483" s="40" t="inlineStr">
        <is>
          <t>CONTAINS(FINS_AMLE_8, "Money Remittance")</t>
        </is>
      </c>
      <c r="H1483" s="40" t="inlineStr">
        <is>
          <t>“Product and Services” (FINS_AMLE_8) includes “Money Remittance”</t>
        </is>
      </c>
      <c r="I1483" s="40" t="inlineStr">
        <is>
          <t>Conditional</t>
        </is>
      </c>
      <c r="J1483" s="40" t="inlineStr">
        <is>
          <t>integer</t>
        </is>
      </c>
      <c r="K1483" s="40" t="inlineStr"/>
      <c r="L1483" s="40" t="inlineStr"/>
      <c r="M1483" s="40" t="inlineStr"/>
      <c r="N1483" s="40" t="inlineStr">
        <is>
          <t>10</t>
        </is>
      </c>
      <c r="O1483" s="40" t="inlineStr">
        <is>
          <t>0</t>
        </is>
      </c>
      <c r="P1483" s="40" t="inlineStr"/>
      <c r="Q1483" s="40" t="inlineStr"/>
      <c r="R1483" s="40" t="inlineStr"/>
      <c r="S1483" s="40" t="inlineStr"/>
      <c r="T1483" s="40" t="inlineStr"/>
      <c r="U1483" s="40" t="inlineStr"/>
    </row>
    <row r="1484">
      <c r="A1484" s="38" t="inlineStr">
        <is>
          <t>FINS_AMLE_123_v1</t>
        </is>
      </c>
      <c r="B1484" s="39" t="inlineStr">
        <is>
          <t>Customers with AUM &gt;= EUR 5M and total assets &gt;= EUR 50M</t>
        </is>
      </c>
      <c r="C1484" s="39" t="inlineStr">
        <is>
          <t>Indicate number of unique customers as of end of the reference year.
The reference should be to the number of customers (NP) with total assets under management by the reporting obliged entity over a value of at least EUR 5 000 000 AND with total assets estimated or declared by the customer over a value of at least EUR 50 000 000.</t>
        </is>
      </c>
      <c r="D1484" s="39" t="inlineStr">
        <is>
          <t>Product Risk</t>
        </is>
      </c>
      <c r="E1484" s="39" t="inlineStr">
        <is>
          <t>Anti-Money Laundering - External</t>
        </is>
      </c>
      <c r="F1484" s="39" t="b">
        <v>0</v>
      </c>
      <c r="G1484" s="39" t="inlineStr">
        <is>
          <t>CONTAINS(FINS_AMLE_8, "Wealth Management")</t>
        </is>
      </c>
      <c r="H1484" s="39" t="inlineStr">
        <is>
          <t>“Product and Services” (FINS_AMLE_8) includes “Wealth Management”</t>
        </is>
      </c>
      <c r="I1484" s="39" t="inlineStr">
        <is>
          <t>Conditional</t>
        </is>
      </c>
      <c r="J1484" s="39" t="inlineStr">
        <is>
          <t>integer</t>
        </is>
      </c>
      <c r="K1484" s="39" t="inlineStr"/>
      <c r="L1484" s="39" t="inlineStr"/>
      <c r="M1484" s="39" t="inlineStr"/>
      <c r="N1484" s="39" t="inlineStr">
        <is>
          <t>10</t>
        </is>
      </c>
      <c r="O1484" s="39" t="inlineStr">
        <is>
          <t>0</t>
        </is>
      </c>
      <c r="P1484" s="39" t="inlineStr"/>
      <c r="Q1484" s="39" t="inlineStr"/>
      <c r="R1484" s="39" t="inlineStr"/>
      <c r="S1484" s="39" t="inlineStr"/>
      <c r="T1484" s="39" t="inlineStr"/>
      <c r="U1484" s="39" t="inlineStr"/>
    </row>
    <row r="1485">
      <c r="A1485" s="26" t="inlineStr">
        <is>
          <t>FINS_AMLE_124_v1</t>
        </is>
      </c>
      <c r="B1485" s="40" t="inlineStr">
        <is>
          <t>Private Banking Customers (EBA)</t>
        </is>
      </c>
      <c r="C1485" s="40" t="inlineStr">
        <is>
          <t>Indicate the total number of customers (NP) that fall under the definition of private banking (EBA Risk Factor Guidelines), as of end of the reference year.
For the purpose of this exercise, the threshold of total assets under management (by the obliged entity) with a value of at least EUR 500 000 is used.</t>
        </is>
      </c>
      <c r="D1485" s="40" t="inlineStr">
        <is>
          <t>Product Risk</t>
        </is>
      </c>
      <c r="E1485" s="40" t="inlineStr">
        <is>
          <t>Anti-Money Laundering - External</t>
        </is>
      </c>
      <c r="F1485" s="40" t="b">
        <v>0</v>
      </c>
      <c r="G1485" s="40" t="inlineStr">
        <is>
          <t>CONTAINS(FINS_AMLE_8, "Wealth Management")</t>
        </is>
      </c>
      <c r="H1485" s="40" t="inlineStr">
        <is>
          <t>“Product and Services” (FINS_AMLE_8) includes “Wealth Management”</t>
        </is>
      </c>
      <c r="I1485" s="40" t="inlineStr">
        <is>
          <t>Conditional</t>
        </is>
      </c>
      <c r="J1485" s="40" t="inlineStr">
        <is>
          <t>integer</t>
        </is>
      </c>
      <c r="K1485" s="40" t="inlineStr"/>
      <c r="L1485" s="40" t="inlineStr"/>
      <c r="M1485" s="40" t="inlineStr"/>
      <c r="N1485" s="40" t="inlineStr">
        <is>
          <t>10</t>
        </is>
      </c>
      <c r="O1485" s="40" t="inlineStr">
        <is>
          <t>0</t>
        </is>
      </c>
      <c r="P1485" s="40" t="inlineStr"/>
      <c r="Q1485" s="40" t="inlineStr"/>
      <c r="R1485" s="40" t="inlineStr"/>
      <c r="S1485" s="40" t="inlineStr"/>
      <c r="T1485" s="40" t="inlineStr"/>
      <c r="U1485" s="40" t="inlineStr"/>
    </row>
    <row r="1486">
      <c r="A1486" s="38" t="inlineStr">
        <is>
          <t>FINS_AMLE_125_v1</t>
        </is>
      </c>
      <c r="B1486" s="39" t="inlineStr">
        <is>
          <t>Respondent Client Transactions (Incoming) - Value</t>
        </is>
      </c>
      <c r="C1486" s="39" t="inlineStr">
        <is>
          <t>Indicate the total value of transactions executed on behalf of the respondent client (Incoming)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86" s="39" t="inlineStr">
        <is>
          <t>Product Risk</t>
        </is>
      </c>
      <c r="E1486" s="39" t="inlineStr">
        <is>
          <t>Anti-Money Laundering - External</t>
        </is>
      </c>
      <c r="F1486" s="39" t="b">
        <v>0</v>
      </c>
      <c r="G1486" s="39" t="inlineStr">
        <is>
          <t>CONTAINS(FINS_AMLE_8, "Correspondent Services")</t>
        </is>
      </c>
      <c r="H1486" s="39" t="inlineStr">
        <is>
          <t>“Product and Services” (FINS_AMLE_8) includes “Correspondent Services”</t>
        </is>
      </c>
      <c r="I1486" s="39" t="inlineStr">
        <is>
          <t>Conditional</t>
        </is>
      </c>
      <c r="J1486" s="39" t="inlineStr">
        <is>
          <t>number</t>
        </is>
      </c>
      <c r="K1486" s="39" t="inlineStr"/>
      <c r="L1486" s="39" t="inlineStr">
        <is>
          <t>currency</t>
        </is>
      </c>
      <c r="M1486" s="39" t="inlineStr"/>
      <c r="N1486" s="39" t="inlineStr">
        <is>
          <t>70000</t>
        </is>
      </c>
      <c r="O1486" s="39" t="inlineStr">
        <is>
          <t>0</t>
        </is>
      </c>
      <c r="P1486" s="39" t="inlineStr"/>
      <c r="Q1486" s="39" t="inlineStr"/>
      <c r="R1486" s="39" t="inlineStr"/>
      <c r="S1486" s="39" t="inlineStr"/>
      <c r="T1486" s="39" t="inlineStr"/>
      <c r="U1486" s="39" t="inlineStr"/>
    </row>
    <row r="1487">
      <c r="A1487" s="26" t="inlineStr">
        <is>
          <t>FINS_AMLE_126_v1</t>
        </is>
      </c>
      <c r="B1487" s="40" t="inlineStr">
        <is>
          <t>Respondent Client Transactions (Outgoing) - Value</t>
        </is>
      </c>
      <c r="C1487" s="40" t="inlineStr">
        <is>
          <t>Indicate the total value of transactions executed on behalf of the respondent client (Outgoing)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87" s="40" t="inlineStr">
        <is>
          <t>Product Risk</t>
        </is>
      </c>
      <c r="E1487" s="40" t="inlineStr">
        <is>
          <t>Anti-Money Laundering - External</t>
        </is>
      </c>
      <c r="F1487" s="40" t="b">
        <v>0</v>
      </c>
      <c r="G1487" s="40" t="inlineStr">
        <is>
          <t>CONTAINS(FINS_AMLE_8, "Correspondent Services")</t>
        </is>
      </c>
      <c r="H1487" s="40" t="inlineStr">
        <is>
          <t>“Product and Services” (FINS_AMLE_8) includes “Correspondent Services”</t>
        </is>
      </c>
      <c r="I1487" s="40" t="inlineStr">
        <is>
          <t>Conditional</t>
        </is>
      </c>
      <c r="J1487" s="40" t="inlineStr">
        <is>
          <t>number</t>
        </is>
      </c>
      <c r="K1487" s="40" t="inlineStr"/>
      <c r="L1487" s="40" t="inlineStr">
        <is>
          <t>currency</t>
        </is>
      </c>
      <c r="M1487" s="40" t="inlineStr"/>
      <c r="N1487" s="40" t="inlineStr">
        <is>
          <t>70000</t>
        </is>
      </c>
      <c r="O1487" s="40" t="inlineStr">
        <is>
          <t>0</t>
        </is>
      </c>
      <c r="P1487" s="40" t="inlineStr"/>
      <c r="Q1487" s="40" t="inlineStr"/>
      <c r="R1487" s="40" t="inlineStr"/>
      <c r="S1487" s="40" t="inlineStr"/>
      <c r="T1487" s="40" t="inlineStr"/>
      <c r="U1487" s="40" t="inlineStr"/>
    </row>
    <row r="1488">
      <c r="A1488" s="38" t="inlineStr">
        <is>
          <t>FINS_AMLE_127_v1</t>
        </is>
      </c>
      <c r="B1488" s="39" t="inlineStr">
        <is>
          <t>Payable Through Accounts (Incoming) - Value</t>
        </is>
      </c>
      <c r="C1488" s="39" t="inlineStr">
        <is>
          <t>Indicate the total value of transactions gone through payable through accounts (Incoming)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88" s="39" t="inlineStr">
        <is>
          <t>Product Risk</t>
        </is>
      </c>
      <c r="E1488" s="39" t="inlineStr">
        <is>
          <t>Anti-Money Laundering - External</t>
        </is>
      </c>
      <c r="F1488" s="39" t="b">
        <v>0</v>
      </c>
      <c r="G1488" s="39" t="inlineStr">
        <is>
          <t>CONTAINS(FINS_AMLE_8, "Correspondent Services")</t>
        </is>
      </c>
      <c r="H1488" s="39" t="inlineStr">
        <is>
          <t>“Product and Services” (FINS_AMLE_8) includes “Correspondent Services”</t>
        </is>
      </c>
      <c r="I1488" s="39" t="inlineStr">
        <is>
          <t>Conditional</t>
        </is>
      </c>
      <c r="J1488" s="39" t="inlineStr">
        <is>
          <t>number</t>
        </is>
      </c>
      <c r="K1488" s="39" t="inlineStr"/>
      <c r="L1488" s="39" t="inlineStr">
        <is>
          <t>currency</t>
        </is>
      </c>
      <c r="M1488" s="39" t="inlineStr"/>
      <c r="N1488" s="39" t="inlineStr">
        <is>
          <t>70000</t>
        </is>
      </c>
      <c r="O1488" s="39" t="inlineStr">
        <is>
          <t>0</t>
        </is>
      </c>
      <c r="P1488" s="39" t="inlineStr"/>
      <c r="Q1488" s="39" t="inlineStr"/>
      <c r="R1488" s="39" t="inlineStr"/>
      <c r="S1488" s="39" t="inlineStr"/>
      <c r="T1488" s="39" t="inlineStr"/>
      <c r="U1488" s="39" t="inlineStr"/>
    </row>
    <row r="1489">
      <c r="A1489" s="26" t="inlineStr">
        <is>
          <t>FINS_AMLE_128_v1</t>
        </is>
      </c>
      <c r="B1489" s="40" t="inlineStr">
        <is>
          <t>Payable Through Accounts (Outgoing) - Value</t>
        </is>
      </c>
      <c r="C1489" s="40" t="inlineStr">
        <is>
          <t>Indicate the total value of transactions gone through payable through accounts (Outgoing)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89" s="40" t="inlineStr">
        <is>
          <t>Product Risk</t>
        </is>
      </c>
      <c r="E1489" s="40" t="inlineStr">
        <is>
          <t>Anti-Money Laundering - External</t>
        </is>
      </c>
      <c r="F1489" s="40" t="b">
        <v>0</v>
      </c>
      <c r="G1489" s="40" t="inlineStr">
        <is>
          <t>CONTAINS(FINS_AMLE_8, "Correspondent Services")</t>
        </is>
      </c>
      <c r="H1489" s="40" t="inlineStr">
        <is>
          <t>“Product and Services” (FINS_AMLE_8) includes “Correspondent Services”</t>
        </is>
      </c>
      <c r="I1489" s="40" t="inlineStr">
        <is>
          <t>Conditional</t>
        </is>
      </c>
      <c r="J1489" s="40" t="inlineStr">
        <is>
          <t>number</t>
        </is>
      </c>
      <c r="K1489" s="40" t="inlineStr"/>
      <c r="L1489" s="40" t="inlineStr">
        <is>
          <t>currency</t>
        </is>
      </c>
      <c r="M1489" s="40" t="inlineStr"/>
      <c r="N1489" s="40" t="inlineStr">
        <is>
          <t>70000</t>
        </is>
      </c>
      <c r="O1489" s="40" t="inlineStr">
        <is>
          <t>0</t>
        </is>
      </c>
      <c r="P1489" s="40" t="inlineStr"/>
      <c r="Q1489" s="40" t="inlineStr"/>
      <c r="R1489" s="40" t="inlineStr"/>
      <c r="S1489" s="40" t="inlineStr"/>
      <c r="T1489" s="40" t="inlineStr"/>
      <c r="U1489" s="40" t="inlineStr"/>
    </row>
    <row r="1490">
      <c r="A1490" s="38" t="inlineStr">
        <is>
          <t>FINS_AMLE_129_v1</t>
        </is>
      </c>
      <c r="B1490" s="39" t="inlineStr">
        <is>
          <t>Nested Accounts (Incoming) - Value</t>
        </is>
      </c>
      <c r="C1490" s="39" t="inlineStr">
        <is>
          <t>Indicate the total value of transactions received via nested arrangements (Incoming).
For the purpose of this testing exercise, only the value from nested transactions flowing through a respondent account should be reported.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90" s="39" t="inlineStr">
        <is>
          <t>Product Risk</t>
        </is>
      </c>
      <c r="E1490" s="39" t="inlineStr">
        <is>
          <t>Anti-Money Laundering - External</t>
        </is>
      </c>
      <c r="F1490" s="39" t="b">
        <v>0</v>
      </c>
      <c r="G1490" s="39" t="inlineStr">
        <is>
          <t>CONTAINS(FINS_AMLE_8, "Correspondent Services")</t>
        </is>
      </c>
      <c r="H1490" s="39" t="inlineStr">
        <is>
          <t>“Product and Services” (FINS_AMLE_8) includes “Correspondent Services”</t>
        </is>
      </c>
      <c r="I1490" s="39" t="inlineStr">
        <is>
          <t>Conditional</t>
        </is>
      </c>
      <c r="J1490" s="39" t="inlineStr">
        <is>
          <t>number</t>
        </is>
      </c>
      <c r="K1490" s="39" t="inlineStr"/>
      <c r="L1490" s="39" t="inlineStr">
        <is>
          <t>currency</t>
        </is>
      </c>
      <c r="M1490" s="39" t="inlineStr"/>
      <c r="N1490" s="39" t="inlineStr">
        <is>
          <t>70000</t>
        </is>
      </c>
      <c r="O1490" s="39" t="inlineStr">
        <is>
          <t>0</t>
        </is>
      </c>
      <c r="P1490" s="39" t="inlineStr"/>
      <c r="Q1490" s="39" t="inlineStr"/>
      <c r="R1490" s="39" t="inlineStr"/>
      <c r="S1490" s="39" t="inlineStr"/>
      <c r="T1490" s="39" t="inlineStr"/>
      <c r="U1490" s="39" t="inlineStr"/>
    </row>
    <row r="1491">
      <c r="A1491" s="26" t="inlineStr">
        <is>
          <t>FINS_AMLE_130_v1</t>
        </is>
      </c>
      <c r="B1491" s="40" t="inlineStr">
        <is>
          <t>Nested Accounts (Outgoing) - Value</t>
        </is>
      </c>
      <c r="C1491" s="40" t="inlineStr">
        <is>
          <t>Indicate the total value of transactions sent via nested arrangements (Outgoing)
For the purpose of this testing exercise, only the value from nested transactions flowing through a respondent account should be reported.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91" s="40" t="inlineStr">
        <is>
          <t>Product Risk</t>
        </is>
      </c>
      <c r="E1491" s="40" t="inlineStr">
        <is>
          <t>Anti-Money Laundering - External</t>
        </is>
      </c>
      <c r="F1491" s="40" t="b">
        <v>0</v>
      </c>
      <c r="G1491" s="40" t="inlineStr">
        <is>
          <t>CONTAINS(FINS_AMLE_8, "Correspondent Services")</t>
        </is>
      </c>
      <c r="H1491" s="40" t="inlineStr">
        <is>
          <t>“Product and Services” (FINS_AMLE_8) includes “Correspondent Services”</t>
        </is>
      </c>
      <c r="I1491" s="40" t="inlineStr">
        <is>
          <t>Conditional</t>
        </is>
      </c>
      <c r="J1491" s="40" t="inlineStr">
        <is>
          <t>number</t>
        </is>
      </c>
      <c r="K1491" s="40" t="inlineStr"/>
      <c r="L1491" s="40" t="inlineStr">
        <is>
          <t>currency</t>
        </is>
      </c>
      <c r="M1491" s="40" t="inlineStr"/>
      <c r="N1491" s="40" t="inlineStr">
        <is>
          <t>70000</t>
        </is>
      </c>
      <c r="O1491" s="40" t="inlineStr">
        <is>
          <t>0</t>
        </is>
      </c>
      <c r="P1491" s="40" t="inlineStr"/>
      <c r="Q1491" s="40" t="inlineStr"/>
      <c r="R1491" s="40" t="inlineStr"/>
      <c r="S1491" s="40" t="inlineStr"/>
      <c r="T1491" s="40" t="inlineStr"/>
      <c r="U1491" s="40" t="inlineStr"/>
    </row>
    <row r="1492">
      <c r="A1492" s="38" t="inlineStr">
        <is>
          <t>FINS_AMLE_131_v1</t>
        </is>
      </c>
      <c r="B1492" s="39" t="inlineStr">
        <is>
          <t>If your institution acts as a correspondent institution, what type of services are provided to respondent institutions?</t>
        </is>
      </c>
      <c r="C1492" s="39" t="inlineStr">
        <is>
          <t>Further explanation of label not specified. Please refer to question text in label column.</t>
        </is>
      </c>
      <c r="D1492" s="39" t="inlineStr">
        <is>
          <t>Product Risk</t>
        </is>
      </c>
      <c r="E1492" s="39" t="inlineStr">
        <is>
          <t>Anti-Money Laundering - External</t>
        </is>
      </c>
      <c r="F1492" s="39" t="b">
        <v>1</v>
      </c>
      <c r="G1492" s="39" t="inlineStr"/>
      <c r="H1492" s="39" t="inlineStr">
        <is>
          <t>Always applicable</t>
        </is>
      </c>
      <c r="I1492" s="39" t="inlineStr">
        <is>
          <t>Required</t>
        </is>
      </c>
      <c r="J1492" s="39" t="inlineStr">
        <is>
          <t>array</t>
        </is>
      </c>
      <c r="K1492" s="39" t="inlineStr">
        <is>
          <t>string</t>
        </is>
      </c>
      <c r="L1492" s="39" t="inlineStr">
        <is>
          <t>enum-list</t>
        </is>
      </c>
      <c r="M1492" s="39" t="inlineStr">
        <is>
          <t>Cash management | International wire transfers | Cheque clearing | Payable-through accounts | Foreign exchange services | Others</t>
        </is>
      </c>
      <c r="N1492" s="39" t="inlineStr">
        <is>
          <t>Cash management</t>
        </is>
      </c>
      <c r="O1492" s="39" t="inlineStr"/>
      <c r="P1492" s="39" t="inlineStr"/>
      <c r="Q1492" s="39" t="inlineStr"/>
      <c r="R1492" s="39" t="inlineStr"/>
      <c r="S1492" s="39" t="inlineStr"/>
      <c r="T1492" s="39" t="inlineStr"/>
      <c r="U1492" s="39" t="b">
        <v>1</v>
      </c>
    </row>
    <row r="1493">
      <c r="A1493" s="26" t="inlineStr">
        <is>
          <t>FINS_AMLE_132_v1</t>
        </is>
      </c>
      <c r="B1493" s="40" t="inlineStr">
        <is>
          <t>If Others, explain</t>
        </is>
      </c>
      <c r="C1493" s="40" t="inlineStr">
        <is>
          <t>Further explanation of label not specified. Please refer to question text in label column.</t>
        </is>
      </c>
      <c r="D1493" s="40" t="inlineStr">
        <is>
          <t>Product Risk</t>
        </is>
      </c>
      <c r="E1493" s="40" t="inlineStr">
        <is>
          <t>Anti-Money Laundering - External</t>
        </is>
      </c>
      <c r="F1493" s="40" t="b">
        <v>0</v>
      </c>
      <c r="G1493" s="40" t="inlineStr">
        <is>
          <t>CONTAINS(FINS_AMLE_131, "Others")</t>
        </is>
      </c>
      <c r="H1493" s="40" t="inlineStr">
        <is>
          <t>“If your institution acts as a correspondent institution, what type of services are provided to respondent institutions?” (FINS_AMLE_131) includes “Others”</t>
        </is>
      </c>
      <c r="I1493" s="40" t="inlineStr">
        <is>
          <t>Conditional</t>
        </is>
      </c>
      <c r="J1493" s="40" t="inlineStr">
        <is>
          <t>string</t>
        </is>
      </c>
      <c r="K1493" s="40" t="inlineStr"/>
      <c r="L1493" s="40" t="inlineStr"/>
      <c r="M1493" s="40" t="inlineStr"/>
      <c r="N1493" s="40" t="inlineStr">
        <is>
          <t>Special arrangement</t>
        </is>
      </c>
      <c r="O1493" s="40" t="inlineStr"/>
      <c r="P1493" s="40" t="inlineStr"/>
      <c r="Q1493" s="40" t="inlineStr"/>
      <c r="R1493" s="40" t="inlineStr"/>
      <c r="S1493" s="40" t="inlineStr"/>
      <c r="T1493" s="40" t="inlineStr"/>
      <c r="U1493" s="40" t="inlineStr"/>
    </row>
    <row r="1494">
      <c r="A1494" s="38" t="inlineStr">
        <is>
          <t>FINS_AMLE_133_v1</t>
        </is>
      </c>
      <c r="B1494" s="39" t="inlineStr">
        <is>
          <t>Trade Finance Customers</t>
        </is>
      </c>
      <c r="C1494" s="39" t="inlineStr">
        <is>
          <t>Indicate the total number of unique trade finance customers as of end of the reference year.</t>
        </is>
      </c>
      <c r="D1494" s="39" t="inlineStr">
        <is>
          <t>Product Risk</t>
        </is>
      </c>
      <c r="E1494" s="39" t="inlineStr">
        <is>
          <t>Anti-Money Laundering - External</t>
        </is>
      </c>
      <c r="F1494" s="39" t="b">
        <v>0</v>
      </c>
      <c r="G1494" s="39" t="inlineStr">
        <is>
          <t>CONTAINS(FINS_AMLE_8, "Trade Finance")</t>
        </is>
      </c>
      <c r="H1494" s="39" t="inlineStr">
        <is>
          <t>“Product and Services” (FINS_AMLE_8) includes “Trade Finance”</t>
        </is>
      </c>
      <c r="I1494" s="39" t="inlineStr">
        <is>
          <t>Conditional</t>
        </is>
      </c>
      <c r="J1494" s="39" t="inlineStr">
        <is>
          <t>integer</t>
        </is>
      </c>
      <c r="K1494" s="39" t="inlineStr"/>
      <c r="L1494" s="39" t="inlineStr"/>
      <c r="M1494" s="39" t="inlineStr"/>
      <c r="N1494" s="39" t="inlineStr">
        <is>
          <t>10</t>
        </is>
      </c>
      <c r="O1494" s="39" t="inlineStr">
        <is>
          <t>0</t>
        </is>
      </c>
      <c r="P1494" s="39" t="inlineStr"/>
      <c r="Q1494" s="39" t="inlineStr"/>
      <c r="R1494" s="39" t="inlineStr"/>
      <c r="S1494" s="39" t="inlineStr"/>
      <c r="T1494" s="39" t="inlineStr"/>
      <c r="U1494" s="39" t="inlineStr"/>
    </row>
    <row r="1495">
      <c r="A1495" s="26" t="inlineStr">
        <is>
          <t>FINS_AMLE_134_v1</t>
        </is>
      </c>
      <c r="B1495" s="40" t="inlineStr">
        <is>
          <t>Trade Finance Transactions (Incoming) - Number</t>
        </is>
      </c>
      <c r="C1495" s="40" t="inlineStr">
        <is>
          <t>Indicate the total number of incoming trade finance transactions during the reference year.</t>
        </is>
      </c>
      <c r="D1495" s="40" t="inlineStr">
        <is>
          <t>Product Risk</t>
        </is>
      </c>
      <c r="E1495" s="40" t="inlineStr">
        <is>
          <t>Anti-Money Laundering - External</t>
        </is>
      </c>
      <c r="F1495" s="40" t="b">
        <v>0</v>
      </c>
      <c r="G1495" s="40" t="inlineStr">
        <is>
          <t>CONTAINS(FINS_AMLE_8, "Trade Finance")</t>
        </is>
      </c>
      <c r="H1495" s="40" t="inlineStr">
        <is>
          <t>“Product and Services” (FINS_AMLE_8) includes “Trade Finance”</t>
        </is>
      </c>
      <c r="I1495" s="40" t="inlineStr">
        <is>
          <t>Conditional</t>
        </is>
      </c>
      <c r="J1495" s="40" t="inlineStr">
        <is>
          <t>integer</t>
        </is>
      </c>
      <c r="K1495" s="40" t="inlineStr"/>
      <c r="L1495" s="40" t="inlineStr"/>
      <c r="M1495" s="40" t="inlineStr"/>
      <c r="N1495" s="40" t="inlineStr">
        <is>
          <t>10</t>
        </is>
      </c>
      <c r="O1495" s="40" t="inlineStr">
        <is>
          <t>0</t>
        </is>
      </c>
      <c r="P1495" s="40" t="inlineStr"/>
      <c r="Q1495" s="40" t="inlineStr"/>
      <c r="R1495" s="40" t="inlineStr"/>
      <c r="S1495" s="40" t="inlineStr"/>
      <c r="T1495" s="40" t="inlineStr"/>
      <c r="U1495" s="40" t="inlineStr"/>
    </row>
    <row r="1496">
      <c r="A1496" s="38" t="inlineStr">
        <is>
          <t>FINS_AMLE_135_v1</t>
        </is>
      </c>
      <c r="B1496" s="39" t="inlineStr">
        <is>
          <t>Trade Finance Transactions (Outgoing) - Number</t>
        </is>
      </c>
      <c r="C1496" s="39" t="inlineStr">
        <is>
          <t>Indicate the total number of outgoing trade finance transactions during the reference year.</t>
        </is>
      </c>
      <c r="D1496" s="39" t="inlineStr">
        <is>
          <t>Product Risk</t>
        </is>
      </c>
      <c r="E1496" s="39" t="inlineStr">
        <is>
          <t>Anti-Money Laundering - External</t>
        </is>
      </c>
      <c r="F1496" s="39" t="b">
        <v>0</v>
      </c>
      <c r="G1496" s="39" t="inlineStr">
        <is>
          <t>CONTAINS(FINS_AMLE_8, "Trade Finance")</t>
        </is>
      </c>
      <c r="H1496" s="39" t="inlineStr">
        <is>
          <t>“Product and Services” (FINS_AMLE_8) includes “Trade Finance”</t>
        </is>
      </c>
      <c r="I1496" s="39" t="inlineStr">
        <is>
          <t>Conditional</t>
        </is>
      </c>
      <c r="J1496" s="39" t="inlineStr">
        <is>
          <t>integer</t>
        </is>
      </c>
      <c r="K1496" s="39" t="inlineStr"/>
      <c r="L1496" s="39" t="inlineStr"/>
      <c r="M1496" s="39" t="inlineStr"/>
      <c r="N1496" s="39" t="inlineStr">
        <is>
          <t>10</t>
        </is>
      </c>
      <c r="O1496" s="39" t="inlineStr">
        <is>
          <t>0</t>
        </is>
      </c>
      <c r="P1496" s="39" t="inlineStr"/>
      <c r="Q1496" s="39" t="inlineStr"/>
      <c r="R1496" s="39" t="inlineStr"/>
      <c r="S1496" s="39" t="inlineStr"/>
      <c r="T1496" s="39" t="inlineStr"/>
      <c r="U1496" s="39" t="inlineStr"/>
    </row>
    <row r="1497">
      <c r="A1497" s="26" t="inlineStr">
        <is>
          <t>FINS_AMLE_136_v1</t>
        </is>
      </c>
      <c r="B1497" s="40" t="inlineStr">
        <is>
          <t>Trade Finance Transactions (Incoming) - Value</t>
        </is>
      </c>
      <c r="C1497" s="40" t="inlineStr">
        <is>
          <t>Indicate Trade Finance Transactions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97" s="40" t="inlineStr">
        <is>
          <t>Product Risk</t>
        </is>
      </c>
      <c r="E1497" s="40" t="inlineStr">
        <is>
          <t>Anti-Money Laundering - External</t>
        </is>
      </c>
      <c r="F1497" s="40" t="b">
        <v>0</v>
      </c>
      <c r="G1497" s="40" t="inlineStr">
        <is>
          <t>CONTAINS(FINS_AMLE_8, "Trade Finance")</t>
        </is>
      </c>
      <c r="H1497" s="40" t="inlineStr">
        <is>
          <t>“Product and Services” (FINS_AMLE_8) includes “Trade Finance”</t>
        </is>
      </c>
      <c r="I1497" s="40" t="inlineStr">
        <is>
          <t>Conditional</t>
        </is>
      </c>
      <c r="J1497" s="40" t="inlineStr">
        <is>
          <t>number</t>
        </is>
      </c>
      <c r="K1497" s="40" t="inlineStr"/>
      <c r="L1497" s="40" t="inlineStr">
        <is>
          <t>currency</t>
        </is>
      </c>
      <c r="M1497" s="40" t="inlineStr"/>
      <c r="N1497" s="40" t="inlineStr">
        <is>
          <t>70000</t>
        </is>
      </c>
      <c r="O1497" s="40" t="inlineStr">
        <is>
          <t>0</t>
        </is>
      </c>
      <c r="P1497" s="40" t="inlineStr"/>
      <c r="Q1497" s="40" t="inlineStr"/>
      <c r="R1497" s="40" t="inlineStr"/>
      <c r="S1497" s="40" t="inlineStr"/>
      <c r="T1497" s="40" t="inlineStr"/>
      <c r="U1497" s="40" t="inlineStr"/>
    </row>
    <row r="1498">
      <c r="A1498" s="38" t="inlineStr">
        <is>
          <t>FINS_AMLE_137_v1</t>
        </is>
      </c>
      <c r="B1498" s="39" t="inlineStr">
        <is>
          <t>Trade Finance Transactions (Outgoing) - Value</t>
        </is>
      </c>
      <c r="C1498" s="39" t="inlineStr">
        <is>
          <t>Indicate Trade Finance Transactions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98" s="39" t="inlineStr">
        <is>
          <t>Product Risk</t>
        </is>
      </c>
      <c r="E1498" s="39" t="inlineStr">
        <is>
          <t>Anti-Money Laundering - External</t>
        </is>
      </c>
      <c r="F1498" s="39" t="b">
        <v>0</v>
      </c>
      <c r="G1498" s="39" t="inlineStr">
        <is>
          <t>CONTAINS(FINS_AMLE_8, "Trade Finance")</t>
        </is>
      </c>
      <c r="H1498" s="39" t="inlineStr">
        <is>
          <t>“Product and Services” (FINS_AMLE_8) includes “Trade Finance”</t>
        </is>
      </c>
      <c r="I1498" s="39" t="inlineStr">
        <is>
          <t>Conditional</t>
        </is>
      </c>
      <c r="J1498" s="39" t="inlineStr">
        <is>
          <t>number</t>
        </is>
      </c>
      <c r="K1498" s="39" t="inlineStr"/>
      <c r="L1498" s="39" t="inlineStr">
        <is>
          <t>currency</t>
        </is>
      </c>
      <c r="M1498" s="39" t="inlineStr"/>
      <c r="N1498" s="39" t="inlineStr">
        <is>
          <t>70000</t>
        </is>
      </c>
      <c r="O1498" s="39" t="inlineStr">
        <is>
          <t>0</t>
        </is>
      </c>
      <c r="P1498" s="39" t="inlineStr"/>
      <c r="Q1498" s="39" t="inlineStr"/>
      <c r="R1498" s="39" t="inlineStr"/>
      <c r="S1498" s="39" t="inlineStr"/>
      <c r="T1498" s="39" t="inlineStr"/>
      <c r="U1498" s="39" t="inlineStr"/>
    </row>
    <row r="1499">
      <c r="A1499" s="26" t="inlineStr">
        <is>
          <t>FINS_AMLE_138_v1</t>
        </is>
      </c>
      <c r="B1499" s="40" t="inlineStr">
        <is>
          <t>E-money Transactions (Incoming) - Number</t>
        </is>
      </c>
      <c r="C1499" s="40" t="inlineStr">
        <is>
          <t>Indicate E-money Transactions (Incoming) - Number during the reference year.</t>
        </is>
      </c>
      <c r="D1499" s="40" t="inlineStr">
        <is>
          <t>Product Risk</t>
        </is>
      </c>
      <c r="E1499" s="40" t="inlineStr">
        <is>
          <t>Anti-Money Laundering - External</t>
        </is>
      </c>
      <c r="F1499" s="40" t="b">
        <v>0</v>
      </c>
      <c r="G1499" s="40" t="inlineStr">
        <is>
          <t>CONTAINS(FINS_AMLE_8, "E-money")</t>
        </is>
      </c>
      <c r="H1499" s="40" t="inlineStr">
        <is>
          <t>“Product and Services” (FINS_AMLE_8) includes “E-money”</t>
        </is>
      </c>
      <c r="I1499" s="40" t="inlineStr">
        <is>
          <t>Conditional</t>
        </is>
      </c>
      <c r="J1499" s="40" t="inlineStr">
        <is>
          <t>integer</t>
        </is>
      </c>
      <c r="K1499" s="40" t="inlineStr"/>
      <c r="L1499" s="40" t="inlineStr"/>
      <c r="M1499" s="40" t="inlineStr"/>
      <c r="N1499" s="40" t="inlineStr">
        <is>
          <t>10</t>
        </is>
      </c>
      <c r="O1499" s="40" t="inlineStr">
        <is>
          <t>0</t>
        </is>
      </c>
      <c r="P1499" s="40" t="inlineStr"/>
      <c r="Q1499" s="40" t="inlineStr"/>
      <c r="R1499" s="40" t="inlineStr"/>
      <c r="S1499" s="40" t="inlineStr"/>
      <c r="T1499" s="40" t="inlineStr"/>
      <c r="U1499" s="40" t="inlineStr"/>
    </row>
    <row r="1500">
      <c r="A1500" s="38" t="inlineStr">
        <is>
          <t>FINS_AMLE_139_v1</t>
        </is>
      </c>
      <c r="B1500" s="39" t="inlineStr">
        <is>
          <t>E-money Transactions (Outgoing) - Number</t>
        </is>
      </c>
      <c r="C1500" s="39" t="inlineStr">
        <is>
          <t>Indicate E-money Transactions (Outgoing) - Number during the reference year.</t>
        </is>
      </c>
      <c r="D1500" s="39" t="inlineStr">
        <is>
          <t>Product Risk</t>
        </is>
      </c>
      <c r="E1500" s="39" t="inlineStr">
        <is>
          <t>Anti-Money Laundering - External</t>
        </is>
      </c>
      <c r="F1500" s="39" t="b">
        <v>0</v>
      </c>
      <c r="G1500" s="39" t="inlineStr">
        <is>
          <t>CONTAINS(FINS_AMLE_8, "E-money")</t>
        </is>
      </c>
      <c r="H1500" s="39" t="inlineStr">
        <is>
          <t>“Product and Services” (FINS_AMLE_8) includes “E-money”</t>
        </is>
      </c>
      <c r="I1500" s="39" t="inlineStr">
        <is>
          <t>Conditional</t>
        </is>
      </c>
      <c r="J1500" s="39" t="inlineStr">
        <is>
          <t>integer</t>
        </is>
      </c>
      <c r="K1500" s="39" t="inlineStr"/>
      <c r="L1500" s="39" t="inlineStr"/>
      <c r="M1500" s="39" t="inlineStr"/>
      <c r="N1500" s="39" t="inlineStr">
        <is>
          <t>10</t>
        </is>
      </c>
      <c r="O1500" s="39" t="inlineStr">
        <is>
          <t>0</t>
        </is>
      </c>
      <c r="P1500" s="39" t="inlineStr"/>
      <c r="Q1500" s="39" t="inlineStr"/>
      <c r="R1500" s="39" t="inlineStr"/>
      <c r="S1500" s="39" t="inlineStr"/>
      <c r="T1500" s="39" t="inlineStr"/>
      <c r="U1500" s="39" t="inlineStr"/>
    </row>
    <row r="1501">
      <c r="A1501" s="26" t="inlineStr">
        <is>
          <t>FINS_AMLE_140_v1</t>
        </is>
      </c>
      <c r="B1501" s="40" t="inlineStr">
        <is>
          <t>E-money Transactions (Incoming) - Value</t>
        </is>
      </c>
      <c r="C1501" s="40" t="inlineStr">
        <is>
          <t>Indicate E-money Transactions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01" s="40" t="inlineStr">
        <is>
          <t>Product Risk</t>
        </is>
      </c>
      <c r="E1501" s="40" t="inlineStr">
        <is>
          <t>Anti-Money Laundering - External</t>
        </is>
      </c>
      <c r="F1501" s="40" t="b">
        <v>0</v>
      </c>
      <c r="G1501" s="40" t="inlineStr">
        <is>
          <t>CONTAINS(FINS_AMLE_8, "E-money")</t>
        </is>
      </c>
      <c r="H1501" s="40" t="inlineStr">
        <is>
          <t>“Product and Services” (FINS_AMLE_8) includes “E-money”</t>
        </is>
      </c>
      <c r="I1501" s="40" t="inlineStr">
        <is>
          <t>Conditional</t>
        </is>
      </c>
      <c r="J1501" s="40" t="inlineStr">
        <is>
          <t>number</t>
        </is>
      </c>
      <c r="K1501" s="40" t="inlineStr"/>
      <c r="L1501" s="40" t="inlineStr">
        <is>
          <t>currency</t>
        </is>
      </c>
      <c r="M1501" s="40" t="inlineStr"/>
      <c r="N1501" s="40" t="inlineStr">
        <is>
          <t>70000</t>
        </is>
      </c>
      <c r="O1501" s="40" t="inlineStr">
        <is>
          <t>0</t>
        </is>
      </c>
      <c r="P1501" s="40" t="inlineStr"/>
      <c r="Q1501" s="40" t="inlineStr"/>
      <c r="R1501" s="40" t="inlineStr"/>
      <c r="S1501" s="40" t="inlineStr"/>
      <c r="T1501" s="40" t="inlineStr"/>
      <c r="U1501" s="40" t="inlineStr"/>
    </row>
    <row r="1502">
      <c r="A1502" s="38" t="inlineStr">
        <is>
          <t>FINS_AMLE_141_v1</t>
        </is>
      </c>
      <c r="B1502" s="39" t="inlineStr">
        <is>
          <t>E-money Transactions (Outgoing) - Value</t>
        </is>
      </c>
      <c r="C1502" s="39" t="inlineStr">
        <is>
          <t>Indicate E-money Transactions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02" s="39" t="inlineStr">
        <is>
          <t>Product Risk</t>
        </is>
      </c>
      <c r="E1502" s="39" t="inlineStr">
        <is>
          <t>Anti-Money Laundering - External</t>
        </is>
      </c>
      <c r="F1502" s="39" t="b">
        <v>0</v>
      </c>
      <c r="G1502" s="39" t="inlineStr">
        <is>
          <t>CONTAINS(FINS_AMLE_8, "E-money")</t>
        </is>
      </c>
      <c r="H1502" s="39" t="inlineStr">
        <is>
          <t>“Product and Services” (FINS_AMLE_8) includes “E-money”</t>
        </is>
      </c>
      <c r="I1502" s="39" t="inlineStr">
        <is>
          <t>Conditional</t>
        </is>
      </c>
      <c r="J1502" s="39" t="inlineStr">
        <is>
          <t>number</t>
        </is>
      </c>
      <c r="K1502" s="39" t="inlineStr"/>
      <c r="L1502" s="39" t="inlineStr">
        <is>
          <t>currency</t>
        </is>
      </c>
      <c r="M1502" s="39" t="inlineStr"/>
      <c r="N1502" s="39" t="inlineStr">
        <is>
          <t>70000</t>
        </is>
      </c>
      <c r="O1502" s="39" t="inlineStr">
        <is>
          <t>0</t>
        </is>
      </c>
      <c r="P1502" s="39" t="inlineStr"/>
      <c r="Q1502" s="39" t="inlineStr"/>
      <c r="R1502" s="39" t="inlineStr"/>
      <c r="S1502" s="39" t="inlineStr"/>
      <c r="T1502" s="39" t="inlineStr"/>
      <c r="U1502" s="39" t="inlineStr"/>
    </row>
    <row r="1503">
      <c r="A1503" s="26" t="inlineStr">
        <is>
          <t>FINS_AMLE_142_v1</t>
        </is>
      </c>
      <c r="B1503" s="40" t="inlineStr">
        <is>
          <t>E-money Transactions (Non-identified Customers) - Value</t>
        </is>
      </c>
      <c r="C1503" s="40" t="inlineStr">
        <is>
          <t>Indicate the value of e-money payment transactions by non-identified customers during the reference year.
Reporting obliged entities should refer to the exemption in Article 19(7) of EU 2024/1624 (AMLR), where obliged entities are exempted from applying, in full or in part, the customer due diligence measures referred to in Article 20(1), points (a), (b) and (c), with respect to electronic money on the basis of the proven low risk posed by the nature of the product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03" s="40" t="inlineStr">
        <is>
          <t>Product Risk</t>
        </is>
      </c>
      <c r="E1503" s="40" t="inlineStr">
        <is>
          <t>Anti-Money Laundering - External</t>
        </is>
      </c>
      <c r="F1503" s="40" t="b">
        <v>0</v>
      </c>
      <c r="G1503" s="40" t="inlineStr">
        <is>
          <t>CONTAINS(FINS_AMLE_8, "E-money")</t>
        </is>
      </c>
      <c r="H1503" s="40" t="inlineStr">
        <is>
          <t>“Product and Services” (FINS_AMLE_8) includes “E-money”</t>
        </is>
      </c>
      <c r="I1503" s="40" t="inlineStr">
        <is>
          <t>Conditional</t>
        </is>
      </c>
      <c r="J1503" s="40" t="inlineStr">
        <is>
          <t>number</t>
        </is>
      </c>
      <c r="K1503" s="40" t="inlineStr"/>
      <c r="L1503" s="40" t="inlineStr">
        <is>
          <t>currency</t>
        </is>
      </c>
      <c r="M1503" s="40" t="inlineStr"/>
      <c r="N1503" s="40" t="inlineStr">
        <is>
          <t>70000</t>
        </is>
      </c>
      <c r="O1503" s="40" t="inlineStr">
        <is>
          <t>0</t>
        </is>
      </c>
      <c r="P1503" s="40" t="inlineStr"/>
      <c r="Q1503" s="40" t="inlineStr"/>
      <c r="R1503" s="40" t="inlineStr"/>
      <c r="S1503" s="40" t="inlineStr"/>
      <c r="T1503" s="40" t="inlineStr"/>
      <c r="U1503" s="40" t="inlineStr"/>
    </row>
    <row r="1504">
      <c r="A1504" s="38" t="inlineStr">
        <is>
          <t>FINS_AMLE_143_v1</t>
        </is>
      </c>
      <c r="B1504" s="39" t="inlineStr">
        <is>
          <t>TCSP Customers (Legal Entities)</t>
        </is>
      </c>
      <c r="C1504" s="39" t="inlineStr">
        <is>
          <t>This refers to services provided by the obliged entity during the reference year.
Indicate the total number of legal entity customers that during the reference year have used TCSP services provided by the obliged entity.</t>
        </is>
      </c>
      <c r="D1504" s="39" t="inlineStr">
        <is>
          <t>Product Risk</t>
        </is>
      </c>
      <c r="E1504" s="39" t="inlineStr">
        <is>
          <t>Anti-Money Laundering - External</t>
        </is>
      </c>
      <c r="F1504" s="39" t="b">
        <v>0</v>
      </c>
      <c r="G1504" s="39" t="inlineStr">
        <is>
          <t>CONTAINS(FINS_AMLE_8, "TCSP Services")</t>
        </is>
      </c>
      <c r="H1504" s="39" t="inlineStr">
        <is>
          <t>“Product and Services” (FINS_AMLE_8) includes “TCSP Services”</t>
        </is>
      </c>
      <c r="I1504" s="39" t="inlineStr">
        <is>
          <t>Conditional</t>
        </is>
      </c>
      <c r="J1504" s="39" t="inlineStr">
        <is>
          <t>integer</t>
        </is>
      </c>
      <c r="K1504" s="39" t="inlineStr"/>
      <c r="L1504" s="39" t="inlineStr"/>
      <c r="M1504" s="39" t="inlineStr"/>
      <c r="N1504" s="39" t="inlineStr">
        <is>
          <t>10</t>
        </is>
      </c>
      <c r="O1504" s="39" t="inlineStr">
        <is>
          <t>0</t>
        </is>
      </c>
      <c r="P1504" s="39" t="inlineStr"/>
      <c r="Q1504" s="39" t="inlineStr"/>
      <c r="R1504" s="39" t="inlineStr"/>
      <c r="S1504" s="39" t="inlineStr"/>
      <c r="T1504" s="39" t="inlineStr"/>
      <c r="U1504" s="39" t="inlineStr"/>
    </row>
    <row r="1505">
      <c r="A1505" s="26" t="inlineStr">
        <is>
          <t>FINS_AMLE_144_v1</t>
        </is>
      </c>
      <c r="B1505" s="40" t="inlineStr">
        <is>
          <t>Non-EEA Crypto Companies (BIN-sponsored)</t>
        </is>
      </c>
      <c r="C1505" s="40" t="inlineStr">
        <is>
          <t>Indicate the number of non-EEA crypto companies for which the obliged entity acts as a BIN-sponsor, as of the end of the reference year. BIN sponsorship is a financial arrangement in which the financial institution (the “sponsor”) lets another business access its payment environment using the sponsor’s Bank Identification Number (BIN).</t>
        </is>
      </c>
      <c r="D1505" s="40" t="inlineStr">
        <is>
          <t>Product Risk</t>
        </is>
      </c>
      <c r="E1505" s="40" t="inlineStr">
        <is>
          <t>Anti-Money Laundering - External</t>
        </is>
      </c>
      <c r="F1505" s="40" t="b">
        <v>0</v>
      </c>
      <c r="G1505" s="40" t="inlineStr">
        <is>
          <t>CONTAINS(FINS_AMLE_8, "Management of AIFs")</t>
        </is>
      </c>
      <c r="H1505" s="40" t="inlineStr">
        <is>
          <t>“Product and Services” (FINS_AMLE_8) includes “Management of AIFs”</t>
        </is>
      </c>
      <c r="I1505" s="40" t="inlineStr">
        <is>
          <t>Conditional</t>
        </is>
      </c>
      <c r="J1505" s="40" t="inlineStr">
        <is>
          <t>integer</t>
        </is>
      </c>
      <c r="K1505" s="40" t="inlineStr"/>
      <c r="L1505" s="40" t="inlineStr"/>
      <c r="M1505" s="40" t="inlineStr"/>
      <c r="N1505" s="40" t="inlineStr">
        <is>
          <t>10</t>
        </is>
      </c>
      <c r="O1505" s="40" t="inlineStr">
        <is>
          <t>0</t>
        </is>
      </c>
      <c r="P1505" s="40" t="inlineStr"/>
      <c r="Q1505" s="40" t="inlineStr"/>
      <c r="R1505" s="40" t="inlineStr"/>
      <c r="S1505" s="40" t="inlineStr"/>
      <c r="T1505" s="40" t="inlineStr"/>
      <c r="U1505" s="40" t="inlineStr"/>
    </row>
    <row r="1506">
      <c r="A1506" s="38" t="inlineStr">
        <is>
          <t>FINS_AMLE_145_v1</t>
        </is>
      </c>
      <c r="B1506" s="39" t="inlineStr">
        <is>
          <t>Customers holding Crypto-assets - Number</t>
        </is>
      </c>
      <c r="C1506" s="39" t="inlineStr">
        <is>
          <t>Indicate the total number of customers holding crypto-assets as of end of the reference year.</t>
        </is>
      </c>
      <c r="D1506" s="39" t="inlineStr">
        <is>
          <t>Product Risk</t>
        </is>
      </c>
      <c r="E1506" s="39" t="inlineStr">
        <is>
          <t>Anti-Money Laundering - External</t>
        </is>
      </c>
      <c r="F1506" s="39" t="b">
        <v>0</v>
      </c>
      <c r="G1506" s="39" t="inlineStr">
        <is>
          <t>CONTAINS(FINS_AMLE_8, "Crypto Services (exchange, transfer)")</t>
        </is>
      </c>
      <c r="H1506" s="39" t="inlineStr">
        <is>
          <t>“Product and Services” (FINS_AMLE_8) includes “Crypto Services (exchange, transfer)”</t>
        </is>
      </c>
      <c r="I1506" s="39" t="inlineStr">
        <is>
          <t>Conditional</t>
        </is>
      </c>
      <c r="J1506" s="39" t="inlineStr">
        <is>
          <t>integer</t>
        </is>
      </c>
      <c r="K1506" s="39" t="inlineStr"/>
      <c r="L1506" s="39" t="inlineStr"/>
      <c r="M1506" s="39" t="inlineStr"/>
      <c r="N1506" s="39" t="inlineStr">
        <is>
          <t>10</t>
        </is>
      </c>
      <c r="O1506" s="39" t="inlineStr">
        <is>
          <t>0</t>
        </is>
      </c>
      <c r="P1506" s="39" t="inlineStr"/>
      <c r="Q1506" s="39" t="inlineStr"/>
      <c r="R1506" s="39" t="inlineStr"/>
      <c r="S1506" s="39" t="inlineStr"/>
      <c r="T1506" s="39" t="inlineStr"/>
      <c r="U1506" s="39" t="inlineStr"/>
    </row>
    <row r="1507">
      <c r="A1507" s="26" t="inlineStr">
        <is>
          <t>FINS_AMLE_146_v1</t>
        </is>
      </c>
      <c r="B1507" s="40" t="inlineStr">
        <is>
          <t>Crypto Assets in Custody - Value</t>
        </is>
      </c>
      <c r="C1507" s="40" t="inlineStr">
        <is>
          <t>Indicate the total value of crypto-assets held on customers’ custody wallets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07" s="40" t="inlineStr">
        <is>
          <t>Product Risk</t>
        </is>
      </c>
      <c r="E1507" s="40" t="inlineStr">
        <is>
          <t>Anti-Money Laundering - External</t>
        </is>
      </c>
      <c r="F1507" s="40" t="b">
        <v>0</v>
      </c>
      <c r="G1507" s="40" t="inlineStr">
        <is>
          <t>CONTAINS(FINS_AMLE_8, "Crypto Services (exchange, transfer)")</t>
        </is>
      </c>
      <c r="H1507" s="40" t="inlineStr">
        <is>
          <t>“Product and Services” (FINS_AMLE_8) includes “Crypto Services (exchange, transfer)”</t>
        </is>
      </c>
      <c r="I1507" s="40" t="inlineStr">
        <is>
          <t>Conditional</t>
        </is>
      </c>
      <c r="J1507" s="40" t="inlineStr">
        <is>
          <t>number</t>
        </is>
      </c>
      <c r="K1507" s="40" t="inlineStr"/>
      <c r="L1507" s="40" t="inlineStr">
        <is>
          <t>currency</t>
        </is>
      </c>
      <c r="M1507" s="40" t="inlineStr"/>
      <c r="N1507" s="40" t="inlineStr">
        <is>
          <t>70000</t>
        </is>
      </c>
      <c r="O1507" s="40" t="inlineStr">
        <is>
          <t>0</t>
        </is>
      </c>
      <c r="P1507" s="40" t="inlineStr"/>
      <c r="Q1507" s="40" t="inlineStr"/>
      <c r="R1507" s="40" t="inlineStr"/>
      <c r="S1507" s="40" t="inlineStr"/>
      <c r="T1507" s="40" t="inlineStr"/>
      <c r="U1507" s="40" t="inlineStr"/>
    </row>
    <row r="1508">
      <c r="A1508" s="38" t="inlineStr">
        <is>
          <t>FINS_AMLE_147_v1</t>
        </is>
      </c>
      <c r="B1508" s="39" t="inlineStr">
        <is>
          <t>Funds-to-Crypto - Value</t>
        </is>
      </c>
      <c r="C1508" s="39" t="inlineStr">
        <is>
          <t>Indicate the exchanges of Funds-to-Crypto – total value of funds exchanged for or used to purchase crypto-assets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08" s="39" t="inlineStr">
        <is>
          <t>Product Risk</t>
        </is>
      </c>
      <c r="E1508" s="39" t="inlineStr">
        <is>
          <t>Anti-Money Laundering - External</t>
        </is>
      </c>
      <c r="F1508" s="39" t="b">
        <v>0</v>
      </c>
      <c r="G1508" s="39" t="inlineStr">
        <is>
          <t>CONTAINS(FINS_AMLE_8, "Crypto Services (exchange, transfer)")</t>
        </is>
      </c>
      <c r="H1508" s="39" t="inlineStr">
        <is>
          <t>“Product and Services” (FINS_AMLE_8) includes “Crypto Services (exchange, transfer)”</t>
        </is>
      </c>
      <c r="I1508" s="39" t="inlineStr">
        <is>
          <t>Conditional</t>
        </is>
      </c>
      <c r="J1508" s="39" t="inlineStr">
        <is>
          <t>number</t>
        </is>
      </c>
      <c r="K1508" s="39" t="inlineStr"/>
      <c r="L1508" s="39" t="inlineStr">
        <is>
          <t>currency</t>
        </is>
      </c>
      <c r="M1508" s="39" t="inlineStr"/>
      <c r="N1508" s="39" t="inlineStr">
        <is>
          <t>70000</t>
        </is>
      </c>
      <c r="O1508" s="39" t="inlineStr">
        <is>
          <t>0</t>
        </is>
      </c>
      <c r="P1508" s="39" t="inlineStr"/>
      <c r="Q1508" s="39" t="inlineStr"/>
      <c r="R1508" s="39" t="inlineStr"/>
      <c r="S1508" s="39" t="inlineStr"/>
      <c r="T1508" s="39" t="inlineStr"/>
      <c r="U1508" s="39" t="inlineStr"/>
    </row>
    <row r="1509">
      <c r="A1509" s="26" t="inlineStr">
        <is>
          <t>FINS_AMLE_148_v1</t>
        </is>
      </c>
      <c r="B1509" s="40" t="inlineStr">
        <is>
          <t>Funds-to-Crypto – Number</t>
        </is>
      </c>
      <c r="C1509" s="40" t="inlineStr">
        <is>
          <t>Indicate the exchanges of Funds-to-Crypto - Number of transactions during the reference year.</t>
        </is>
      </c>
      <c r="D1509" s="40" t="inlineStr">
        <is>
          <t>Product Risk</t>
        </is>
      </c>
      <c r="E1509" s="40" t="inlineStr">
        <is>
          <t>Anti-Money Laundering - External</t>
        </is>
      </c>
      <c r="F1509" s="40" t="b">
        <v>0</v>
      </c>
      <c r="G1509" s="40" t="inlineStr">
        <is>
          <t>CONTAINS(FINS_AMLE_8, "Crypto Services (exchange, transfer)")</t>
        </is>
      </c>
      <c r="H1509" s="40" t="inlineStr">
        <is>
          <t>“Product and Services” (FINS_AMLE_8) includes “Crypto Services (exchange, transfer)”</t>
        </is>
      </c>
      <c r="I1509" s="40" t="inlineStr">
        <is>
          <t>Conditional</t>
        </is>
      </c>
      <c r="J1509" s="40" t="inlineStr">
        <is>
          <t>integer</t>
        </is>
      </c>
      <c r="K1509" s="40" t="inlineStr"/>
      <c r="L1509" s="40" t="inlineStr"/>
      <c r="M1509" s="40" t="inlineStr"/>
      <c r="N1509" s="40" t="inlineStr">
        <is>
          <t>10</t>
        </is>
      </c>
      <c r="O1509" s="40" t="inlineStr">
        <is>
          <t>0</t>
        </is>
      </c>
      <c r="P1509" s="40" t="inlineStr"/>
      <c r="Q1509" s="40" t="inlineStr"/>
      <c r="R1509" s="40" t="inlineStr"/>
      <c r="S1509" s="40" t="inlineStr"/>
      <c r="T1509" s="40" t="inlineStr"/>
      <c r="U1509" s="40" t="inlineStr"/>
    </row>
    <row r="1510">
      <c r="A1510" s="38" t="inlineStr">
        <is>
          <t>FINS_AMLE_149_v1</t>
        </is>
      </c>
      <c r="B1510" s="39" t="inlineStr">
        <is>
          <t>Funds to Crypto - Customers</t>
        </is>
      </c>
      <c r="C1510" s="39" t="inlineStr">
        <is>
          <t>Indicate the exchanges of Funds-to-Crypto - Number of Customers using this service during the reference year.</t>
        </is>
      </c>
      <c r="D1510" s="39" t="inlineStr">
        <is>
          <t>Product Risk</t>
        </is>
      </c>
      <c r="E1510" s="39" t="inlineStr">
        <is>
          <t>Anti-Money Laundering - External</t>
        </is>
      </c>
      <c r="F1510" s="39" t="b">
        <v>0</v>
      </c>
      <c r="G1510" s="39" t="inlineStr">
        <is>
          <t>CONTAINS(FINS_AMLE_8, "Crypto Services (exchange, transfer)")</t>
        </is>
      </c>
      <c r="H1510" s="39" t="inlineStr">
        <is>
          <t>“Product and Services” (FINS_AMLE_8) includes “Crypto Services (exchange, transfer)”</t>
        </is>
      </c>
      <c r="I1510" s="39" t="inlineStr">
        <is>
          <t>Conditional</t>
        </is>
      </c>
      <c r="J1510" s="39" t="inlineStr">
        <is>
          <t>integer</t>
        </is>
      </c>
      <c r="K1510" s="39" t="inlineStr"/>
      <c r="L1510" s="39" t="inlineStr"/>
      <c r="M1510" s="39" t="inlineStr"/>
      <c r="N1510" s="39" t="inlineStr">
        <is>
          <t>10</t>
        </is>
      </c>
      <c r="O1510" s="39" t="inlineStr">
        <is>
          <t>0</t>
        </is>
      </c>
      <c r="P1510" s="39" t="inlineStr"/>
      <c r="Q1510" s="39" t="inlineStr"/>
      <c r="R1510" s="39" t="inlineStr"/>
      <c r="S1510" s="39" t="inlineStr"/>
      <c r="T1510" s="39" t="inlineStr"/>
      <c r="U1510" s="39" t="inlineStr"/>
    </row>
    <row r="1511">
      <c r="A1511" s="26" t="inlineStr">
        <is>
          <t>FINS_AMLE_150_v1</t>
        </is>
      </c>
      <c r="B1511" s="40" t="inlineStr">
        <is>
          <t>Funds-to-Crypto (to Self-hosted) – Number</t>
        </is>
      </c>
      <c r="C1511" s="40" t="inlineStr">
        <is>
          <t>Transactions should be counted where a CASP exchanges funds for crypto-assets, and those crypto-assets are subsequently transferred to a self-hosted wallet, irrespective of whether the transfer takes place immediately or following a holding period on the platform.
Indicate the total number of transactions funds-to-crypto to self-hosted address during the reference year.</t>
        </is>
      </c>
      <c r="D1511" s="40" t="inlineStr">
        <is>
          <t>Product Risk</t>
        </is>
      </c>
      <c r="E1511" s="40" t="inlineStr">
        <is>
          <t>Anti-Money Laundering - External</t>
        </is>
      </c>
      <c r="F1511" s="40" t="b">
        <v>0</v>
      </c>
      <c r="G1511" s="40" t="inlineStr">
        <is>
          <t>CONTAINS(FINS_AMLE_8, "Crypto Services (exchange, transfer)")</t>
        </is>
      </c>
      <c r="H1511" s="40" t="inlineStr">
        <is>
          <t>“Product and Services” (FINS_AMLE_8) includes “Crypto Services (exchange, transfer)”</t>
        </is>
      </c>
      <c r="I1511" s="40" t="inlineStr">
        <is>
          <t>Conditional</t>
        </is>
      </c>
      <c r="J1511" s="40" t="inlineStr">
        <is>
          <t>integer</t>
        </is>
      </c>
      <c r="K1511" s="40" t="inlineStr"/>
      <c r="L1511" s="40" t="inlineStr"/>
      <c r="M1511" s="40" t="inlineStr"/>
      <c r="N1511" s="40" t="inlineStr">
        <is>
          <t>10</t>
        </is>
      </c>
      <c r="O1511" s="40" t="inlineStr">
        <is>
          <t>0</t>
        </is>
      </c>
      <c r="P1511" s="40" t="inlineStr"/>
      <c r="Q1511" s="40" t="inlineStr"/>
      <c r="R1511" s="40" t="inlineStr"/>
      <c r="S1511" s="40" t="inlineStr"/>
      <c r="T1511" s="40" t="inlineStr"/>
      <c r="U1511" s="40" t="inlineStr"/>
    </row>
    <row r="1512">
      <c r="A1512" s="38" t="inlineStr">
        <is>
          <t>FINS_AMLE_151_v1</t>
        </is>
      </c>
      <c r="B1512" s="39" t="inlineStr">
        <is>
          <t>Crypto-to-Funds - Value</t>
        </is>
      </c>
      <c r="C1512" s="39" t="inlineStr">
        <is>
          <t>Indicate the exchanges of Crypto-to-Funds – total value of transactions (crypto-assets exchanged for funds)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12" s="39" t="inlineStr">
        <is>
          <t>Product Risk</t>
        </is>
      </c>
      <c r="E1512" s="39" t="inlineStr">
        <is>
          <t>Anti-Money Laundering - External</t>
        </is>
      </c>
      <c r="F1512" s="39" t="b">
        <v>0</v>
      </c>
      <c r="G1512" s="39" t="inlineStr">
        <is>
          <t>CONTAINS(FINS_AMLE_8, "Crypto Services (exchange, transfer)")</t>
        </is>
      </c>
      <c r="H1512" s="39" t="inlineStr">
        <is>
          <t>“Product and Services” (FINS_AMLE_8) includes “Crypto Services (exchange, transfer)”</t>
        </is>
      </c>
      <c r="I1512" s="39" t="inlineStr">
        <is>
          <t>Conditional</t>
        </is>
      </c>
      <c r="J1512" s="39" t="inlineStr">
        <is>
          <t>number</t>
        </is>
      </c>
      <c r="K1512" s="39" t="inlineStr"/>
      <c r="L1512" s="39" t="inlineStr">
        <is>
          <t>currency</t>
        </is>
      </c>
      <c r="M1512" s="39" t="inlineStr"/>
      <c r="N1512" s="39" t="inlineStr">
        <is>
          <t>70000</t>
        </is>
      </c>
      <c r="O1512" s="39" t="inlineStr">
        <is>
          <t>0</t>
        </is>
      </c>
      <c r="P1512" s="39" t="inlineStr"/>
      <c r="Q1512" s="39" t="inlineStr"/>
      <c r="R1512" s="39" t="inlineStr"/>
      <c r="S1512" s="39" t="inlineStr"/>
      <c r="T1512" s="39" t="inlineStr"/>
      <c r="U1512" s="39" t="inlineStr"/>
    </row>
    <row r="1513">
      <c r="A1513" s="26" t="inlineStr">
        <is>
          <t>FINS_AMLE_152_v1</t>
        </is>
      </c>
      <c r="B1513" s="40" t="inlineStr">
        <is>
          <t>Crypto-to-Funds - Number</t>
        </is>
      </c>
      <c r="C1513" s="40" t="inlineStr">
        <is>
          <t>Indicate the exchanges of Crypto-to-Funds - Number of transactions during the reference year.</t>
        </is>
      </c>
      <c r="D1513" s="40" t="inlineStr">
        <is>
          <t>Product Risk</t>
        </is>
      </c>
      <c r="E1513" s="40" t="inlineStr">
        <is>
          <t>Anti-Money Laundering - External</t>
        </is>
      </c>
      <c r="F1513" s="40" t="b">
        <v>0</v>
      </c>
      <c r="G1513" s="40" t="inlineStr">
        <is>
          <t>CONTAINS(FINS_AMLE_8, "Crypto Services (exchange, transfer)")</t>
        </is>
      </c>
      <c r="H1513" s="40" t="inlineStr">
        <is>
          <t>“Product and Services” (FINS_AMLE_8) includes “Crypto Services (exchange, transfer)”</t>
        </is>
      </c>
      <c r="I1513" s="40" t="inlineStr">
        <is>
          <t>Conditional</t>
        </is>
      </c>
      <c r="J1513" s="40" t="inlineStr">
        <is>
          <t>integer</t>
        </is>
      </c>
      <c r="K1513" s="40" t="inlineStr"/>
      <c r="L1513" s="40" t="inlineStr"/>
      <c r="M1513" s="40" t="inlineStr"/>
      <c r="N1513" s="40" t="inlineStr">
        <is>
          <t>10</t>
        </is>
      </c>
      <c r="O1513" s="40" t="inlineStr">
        <is>
          <t>0</t>
        </is>
      </c>
      <c r="P1513" s="40" t="inlineStr"/>
      <c r="Q1513" s="40" t="inlineStr"/>
      <c r="R1513" s="40" t="inlineStr"/>
      <c r="S1513" s="40" t="inlineStr"/>
      <c r="T1513" s="40" t="inlineStr"/>
      <c r="U1513" s="40" t="inlineStr"/>
    </row>
    <row r="1514">
      <c r="A1514" s="38" t="inlineStr">
        <is>
          <t>FINS_AMLE_153_v1</t>
        </is>
      </c>
      <c r="B1514" s="39" t="inlineStr">
        <is>
          <t>Crypto-to-Funds - Customers</t>
        </is>
      </c>
      <c r="C1514" s="39" t="inlineStr">
        <is>
          <t>Indicate the exchanges of Crypto-to-Funds - Number of Customers using this service during the reference year.</t>
        </is>
      </c>
      <c r="D1514" s="39" t="inlineStr">
        <is>
          <t>Product Risk</t>
        </is>
      </c>
      <c r="E1514" s="39" t="inlineStr">
        <is>
          <t>Anti-Money Laundering - External</t>
        </is>
      </c>
      <c r="F1514" s="39" t="b">
        <v>0</v>
      </c>
      <c r="G1514" s="39" t="inlineStr">
        <is>
          <t>CONTAINS(FINS_AMLE_8, "Crypto Services (exchange, transfer)")</t>
        </is>
      </c>
      <c r="H1514" s="39" t="inlineStr">
        <is>
          <t>“Product and Services” (FINS_AMLE_8) includes “Crypto Services (exchange, transfer)”</t>
        </is>
      </c>
      <c r="I1514" s="39" t="inlineStr">
        <is>
          <t>Conditional</t>
        </is>
      </c>
      <c r="J1514" s="39" t="inlineStr">
        <is>
          <t>integer</t>
        </is>
      </c>
      <c r="K1514" s="39" t="inlineStr"/>
      <c r="L1514" s="39" t="inlineStr"/>
      <c r="M1514" s="39" t="inlineStr"/>
      <c r="N1514" s="39" t="inlineStr">
        <is>
          <t>10</t>
        </is>
      </c>
      <c r="O1514" s="39" t="inlineStr">
        <is>
          <t>0</t>
        </is>
      </c>
      <c r="P1514" s="39" t="inlineStr"/>
      <c r="Q1514" s="39" t="inlineStr"/>
      <c r="R1514" s="39" t="inlineStr"/>
      <c r="S1514" s="39" t="inlineStr"/>
      <c r="T1514" s="39" t="inlineStr"/>
      <c r="U1514" s="39" t="inlineStr"/>
    </row>
    <row r="1515">
      <c r="A1515" s="26" t="inlineStr">
        <is>
          <t>FINS_AMLE_154_v1</t>
        </is>
      </c>
      <c r="B1515" s="40" t="inlineStr">
        <is>
          <t>Crypto-to-Funds (from Self-hosted) - Number</t>
        </is>
      </c>
      <c r="C1515" s="40" t="inlineStr">
        <is>
          <t>Transactions should be counted where crypto assets originating from a self-hosted wallet are exchanged for funds by the CASP, regardless of whether the exchange occurs immediately or after a holding period during the reference year.
Indicate the total number of transactions crypto-to-funds from self-hosted address during the reference year.</t>
        </is>
      </c>
      <c r="D1515" s="40" t="inlineStr">
        <is>
          <t>Product Risk</t>
        </is>
      </c>
      <c r="E1515" s="40" t="inlineStr">
        <is>
          <t>Anti-Money Laundering - External</t>
        </is>
      </c>
      <c r="F1515" s="40" t="b">
        <v>0</v>
      </c>
      <c r="G1515" s="40" t="inlineStr">
        <is>
          <t>CONTAINS(FINS_AMLE_8, "Crypto Services (exchange, transfer)")</t>
        </is>
      </c>
      <c r="H1515" s="40" t="inlineStr">
        <is>
          <t>“Product and Services” (FINS_AMLE_8) includes “Crypto Services (exchange, transfer)”</t>
        </is>
      </c>
      <c r="I1515" s="40" t="inlineStr">
        <is>
          <t>Conditional</t>
        </is>
      </c>
      <c r="J1515" s="40" t="inlineStr">
        <is>
          <t>integer</t>
        </is>
      </c>
      <c r="K1515" s="40" t="inlineStr"/>
      <c r="L1515" s="40" t="inlineStr"/>
      <c r="M1515" s="40" t="inlineStr"/>
      <c r="N1515" s="40" t="inlineStr">
        <is>
          <t>10</t>
        </is>
      </c>
      <c r="O1515" s="40" t="inlineStr">
        <is>
          <t>0</t>
        </is>
      </c>
      <c r="P1515" s="40" t="inlineStr"/>
      <c r="Q1515" s="40" t="inlineStr"/>
      <c r="R1515" s="40" t="inlineStr"/>
      <c r="S1515" s="40" t="inlineStr"/>
      <c r="T1515" s="40" t="inlineStr"/>
      <c r="U1515" s="40" t="inlineStr"/>
    </row>
    <row r="1516">
      <c r="A1516" s="38" t="inlineStr">
        <is>
          <t>FINS_AMLE_155_v1</t>
        </is>
      </c>
      <c r="B1516" s="39" t="inlineStr">
        <is>
          <t>Crypto-to-Crypto - Value</t>
        </is>
      </c>
      <c r="C1516" s="39" t="inlineStr">
        <is>
          <t>Indicate Crypto-to-Crypto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16" s="39" t="inlineStr">
        <is>
          <t>Product Risk</t>
        </is>
      </c>
      <c r="E1516" s="39" t="inlineStr">
        <is>
          <t>Anti-Money Laundering - External</t>
        </is>
      </c>
      <c r="F1516" s="39" t="b">
        <v>0</v>
      </c>
      <c r="G1516" s="39" t="inlineStr">
        <is>
          <t>CONTAINS(FINS_AMLE_8, "Crypto Services (exchange, transfer)")</t>
        </is>
      </c>
      <c r="H1516" s="39" t="inlineStr">
        <is>
          <t>“Product and Services” (FINS_AMLE_8) includes “Crypto Services (exchange, transfer)”</t>
        </is>
      </c>
      <c r="I1516" s="39" t="inlineStr">
        <is>
          <t>Conditional</t>
        </is>
      </c>
      <c r="J1516" s="39" t="inlineStr">
        <is>
          <t>number</t>
        </is>
      </c>
      <c r="K1516" s="39" t="inlineStr"/>
      <c r="L1516" s="39" t="inlineStr">
        <is>
          <t>currency</t>
        </is>
      </c>
      <c r="M1516" s="39" t="inlineStr"/>
      <c r="N1516" s="39" t="inlineStr">
        <is>
          <t>70000</t>
        </is>
      </c>
      <c r="O1516" s="39" t="inlineStr">
        <is>
          <t>0</t>
        </is>
      </c>
      <c r="P1516" s="39" t="inlineStr"/>
      <c r="Q1516" s="39" t="inlineStr"/>
      <c r="R1516" s="39" t="inlineStr"/>
      <c r="S1516" s="39" t="inlineStr"/>
      <c r="T1516" s="39" t="inlineStr"/>
      <c r="U1516" s="39" t="inlineStr"/>
    </row>
    <row r="1517">
      <c r="A1517" s="26" t="inlineStr">
        <is>
          <t>FINS_AMLE_156_v1</t>
        </is>
      </c>
      <c r="B1517" s="40" t="inlineStr">
        <is>
          <t>Crypto-to-Crypto - Customers</t>
        </is>
      </c>
      <c r="C1517" s="40" t="inlineStr">
        <is>
          <t>Indicate the exchanges of Crypto-to-Crypto - Number of Customers using this service during the reference year.</t>
        </is>
      </c>
      <c r="D1517" s="40" t="inlineStr">
        <is>
          <t>Product Risk</t>
        </is>
      </c>
      <c r="E1517" s="40" t="inlineStr">
        <is>
          <t>Anti-Money Laundering - External</t>
        </is>
      </c>
      <c r="F1517" s="40" t="b">
        <v>0</v>
      </c>
      <c r="G1517" s="40" t="inlineStr">
        <is>
          <t>CONTAINS(FINS_AMLE_8, "Crypto Services (exchange, transfer)")</t>
        </is>
      </c>
      <c r="H1517" s="40" t="inlineStr">
        <is>
          <t>“Product and Services” (FINS_AMLE_8) includes “Crypto Services (exchange, transfer)”</t>
        </is>
      </c>
      <c r="I1517" s="40" t="inlineStr">
        <is>
          <t>Conditional</t>
        </is>
      </c>
      <c r="J1517" s="40" t="inlineStr">
        <is>
          <t>integer</t>
        </is>
      </c>
      <c r="K1517" s="40" t="inlineStr"/>
      <c r="L1517" s="40" t="inlineStr"/>
      <c r="M1517" s="40" t="inlineStr"/>
      <c r="N1517" s="40" t="inlineStr">
        <is>
          <t>10</t>
        </is>
      </c>
      <c r="O1517" s="40" t="inlineStr">
        <is>
          <t>0</t>
        </is>
      </c>
      <c r="P1517" s="40" t="inlineStr"/>
      <c r="Q1517" s="40" t="inlineStr"/>
      <c r="R1517" s="40" t="inlineStr"/>
      <c r="S1517" s="40" t="inlineStr"/>
      <c r="T1517" s="40" t="inlineStr"/>
      <c r="U1517" s="40" t="inlineStr"/>
    </row>
    <row r="1518">
      <c r="A1518" s="38" t="inlineStr">
        <is>
          <t>FINS_AMLE_157_v1</t>
        </is>
      </c>
      <c r="B1518" s="39" t="inlineStr">
        <is>
          <t>Crypto-to-Crypto - Number</t>
        </is>
      </c>
      <c r="C1518" s="39" t="inlineStr">
        <is>
          <t>Indicate the exchanges of Crypto-to-Crypto - Number of transactions during the reference year.</t>
        </is>
      </c>
      <c r="D1518" s="39" t="inlineStr">
        <is>
          <t>Product Risk</t>
        </is>
      </c>
      <c r="E1518" s="39" t="inlineStr">
        <is>
          <t>Anti-Money Laundering - External</t>
        </is>
      </c>
      <c r="F1518" s="39" t="b">
        <v>0</v>
      </c>
      <c r="G1518" s="39" t="inlineStr">
        <is>
          <t>CONTAINS(FINS_AMLE_8, "Crypto Services (exchange, transfer)")</t>
        </is>
      </c>
      <c r="H1518" s="39" t="inlineStr">
        <is>
          <t>“Product and Services” (FINS_AMLE_8) includes “Crypto Services (exchange, transfer)”</t>
        </is>
      </c>
      <c r="I1518" s="39" t="inlineStr">
        <is>
          <t>Conditional</t>
        </is>
      </c>
      <c r="J1518" s="39" t="inlineStr">
        <is>
          <t>integer</t>
        </is>
      </c>
      <c r="K1518" s="39" t="inlineStr"/>
      <c r="L1518" s="39" t="inlineStr"/>
      <c r="M1518" s="39" t="inlineStr"/>
      <c r="N1518" s="39" t="inlineStr">
        <is>
          <t>10</t>
        </is>
      </c>
      <c r="O1518" s="39" t="inlineStr">
        <is>
          <t>0</t>
        </is>
      </c>
      <c r="P1518" s="39" t="inlineStr"/>
      <c r="Q1518" s="39" t="inlineStr"/>
      <c r="R1518" s="39" t="inlineStr"/>
      <c r="S1518" s="39" t="inlineStr"/>
      <c r="T1518" s="39" t="inlineStr"/>
      <c r="U1518" s="39" t="inlineStr"/>
    </row>
    <row r="1519">
      <c r="A1519" s="26" t="inlineStr">
        <is>
          <t>FINS_AMLE_158_v1</t>
        </is>
      </c>
      <c r="B1519" s="40" t="inlineStr">
        <is>
          <t>Crypto-to-Crypto (to Self-hosted) - Number</t>
        </is>
      </c>
      <c r="C1519" s="40" t="inlineStr">
        <is>
          <t>Indicate the exchanges of Crypto-to-Crypto (to Self-hosted) – Number of transactions during the reference year.</t>
        </is>
      </c>
      <c r="D1519" s="40" t="inlineStr">
        <is>
          <t>Product Risk</t>
        </is>
      </c>
      <c r="E1519" s="40" t="inlineStr">
        <is>
          <t>Anti-Money Laundering - External</t>
        </is>
      </c>
      <c r="F1519" s="40" t="b">
        <v>0</v>
      </c>
      <c r="G1519" s="40" t="inlineStr">
        <is>
          <t>CONTAINS(FINS_AMLE_8, "Crypto Services (exchange, transfer)")</t>
        </is>
      </c>
      <c r="H1519" s="40" t="inlineStr">
        <is>
          <t>“Product and Services” (FINS_AMLE_8) includes “Crypto Services (exchange, transfer)”</t>
        </is>
      </c>
      <c r="I1519" s="40" t="inlineStr">
        <is>
          <t>Conditional</t>
        </is>
      </c>
      <c r="J1519" s="40" t="inlineStr">
        <is>
          <t>integer</t>
        </is>
      </c>
      <c r="K1519" s="40" t="inlineStr"/>
      <c r="L1519" s="40" t="inlineStr"/>
      <c r="M1519" s="40" t="inlineStr"/>
      <c r="N1519" s="40" t="inlineStr">
        <is>
          <t>10</t>
        </is>
      </c>
      <c r="O1519" s="40" t="inlineStr">
        <is>
          <t>0</t>
        </is>
      </c>
      <c r="P1519" s="40" t="inlineStr"/>
      <c r="Q1519" s="40" t="inlineStr"/>
      <c r="R1519" s="40" t="inlineStr"/>
      <c r="S1519" s="40" t="inlineStr"/>
      <c r="T1519" s="40" t="inlineStr"/>
      <c r="U1519" s="40" t="inlineStr"/>
    </row>
    <row r="1520">
      <c r="A1520" s="38" t="inlineStr">
        <is>
          <t>FINS_AMLE_159_v1</t>
        </is>
      </c>
      <c r="B1520" s="39" t="inlineStr">
        <is>
          <t>Crypto-to-Crypto (from Self-hosted) - Number</t>
        </is>
      </c>
      <c r="C1520" s="39" t="inlineStr">
        <is>
          <t>Indicate the exchanges of Crypto-to-Crypto (from Self-hosted) – Number of transactions during the reference year.</t>
        </is>
      </c>
      <c r="D1520" s="39" t="inlineStr">
        <is>
          <t>Product Risk</t>
        </is>
      </c>
      <c r="E1520" s="39" t="inlineStr">
        <is>
          <t>Anti-Money Laundering - External</t>
        </is>
      </c>
      <c r="F1520" s="39" t="b">
        <v>0</v>
      </c>
      <c r="G1520" s="39" t="inlineStr">
        <is>
          <t>CONTAINS(FINS_AMLE_8, "Crypto Services (exchange, transfer)")</t>
        </is>
      </c>
      <c r="H1520" s="39" t="inlineStr">
        <is>
          <t>“Product and Services” (FINS_AMLE_8) includes “Crypto Services (exchange, transfer)”</t>
        </is>
      </c>
      <c r="I1520" s="39" t="inlineStr">
        <is>
          <t>Conditional</t>
        </is>
      </c>
      <c r="J1520" s="39" t="inlineStr">
        <is>
          <t>integer</t>
        </is>
      </c>
      <c r="K1520" s="39" t="inlineStr"/>
      <c r="L1520" s="39" t="inlineStr"/>
      <c r="M1520" s="39" t="inlineStr"/>
      <c r="N1520" s="39" t="inlineStr">
        <is>
          <t>10</t>
        </is>
      </c>
      <c r="O1520" s="39" t="inlineStr">
        <is>
          <t>0</t>
        </is>
      </c>
      <c r="P1520" s="39" t="inlineStr"/>
      <c r="Q1520" s="39" t="inlineStr"/>
      <c r="R1520" s="39" t="inlineStr"/>
      <c r="S1520" s="39" t="inlineStr"/>
      <c r="T1520" s="39" t="inlineStr"/>
      <c r="U1520" s="39" t="inlineStr"/>
    </row>
    <row r="1521">
      <c r="A1521" s="26" t="inlineStr">
        <is>
          <t>FINS_AMLE_160_v1</t>
        </is>
      </c>
      <c r="B1521" s="40" t="inlineStr">
        <is>
          <t>Transfers - Value</t>
        </is>
      </c>
      <c r="C1521" s="40" t="inlineStr">
        <is>
          <t>Indicate the total value of crypto-asset transfers executed on behalf of customers during the reference year.
For the purpose of this datapoint, use the value of the crypto asset on the date of the transfers.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21" s="40" t="inlineStr">
        <is>
          <t>Product Risk</t>
        </is>
      </c>
      <c r="E1521" s="40" t="inlineStr">
        <is>
          <t>Anti-Money Laundering - External</t>
        </is>
      </c>
      <c r="F1521" s="40" t="b">
        <v>0</v>
      </c>
      <c r="G1521" s="40" t="inlineStr">
        <is>
          <t>CONTAINS(FINS_AMLE_8, "Crypto Services (exchange, transfer)")</t>
        </is>
      </c>
      <c r="H1521" s="40" t="inlineStr">
        <is>
          <t>“Product and Services” (FINS_AMLE_8) includes “Crypto Services (exchange, transfer)”</t>
        </is>
      </c>
      <c r="I1521" s="40" t="inlineStr">
        <is>
          <t>Conditional</t>
        </is>
      </c>
      <c r="J1521" s="40" t="inlineStr">
        <is>
          <t>number</t>
        </is>
      </c>
      <c r="K1521" s="40" t="inlineStr"/>
      <c r="L1521" s="40" t="inlineStr">
        <is>
          <t>currency</t>
        </is>
      </c>
      <c r="M1521" s="40" t="inlineStr"/>
      <c r="N1521" s="40" t="inlineStr">
        <is>
          <t>70000</t>
        </is>
      </c>
      <c r="O1521" s="40" t="inlineStr">
        <is>
          <t>0</t>
        </is>
      </c>
      <c r="P1521" s="40" t="inlineStr"/>
      <c r="Q1521" s="40" t="inlineStr"/>
      <c r="R1521" s="40" t="inlineStr"/>
      <c r="S1521" s="40" t="inlineStr"/>
      <c r="T1521" s="40" t="inlineStr"/>
      <c r="U1521" s="40" t="inlineStr"/>
    </row>
    <row r="1522">
      <c r="A1522" s="38" t="inlineStr">
        <is>
          <t>FINS_AMLE_161_v1</t>
        </is>
      </c>
      <c r="B1522" s="39" t="inlineStr">
        <is>
          <t>Transfers - Customers</t>
        </is>
      </c>
      <c r="C1522" s="39" t="inlineStr">
        <is>
          <t>Indicate Transfers - Customers using these services during the reference year.</t>
        </is>
      </c>
      <c r="D1522" s="39" t="inlineStr">
        <is>
          <t>Product Risk</t>
        </is>
      </c>
      <c r="E1522" s="39" t="inlineStr">
        <is>
          <t>Anti-Money Laundering - External</t>
        </is>
      </c>
      <c r="F1522" s="39" t="b">
        <v>0</v>
      </c>
      <c r="G1522" s="39" t="inlineStr">
        <is>
          <t>CONTAINS(FINS_AMLE_8, "Crypto Services (exchange, transfer)")</t>
        </is>
      </c>
      <c r="H1522" s="39" t="inlineStr">
        <is>
          <t>“Product and Services” (FINS_AMLE_8) includes “Crypto Services (exchange, transfer)”</t>
        </is>
      </c>
      <c r="I1522" s="39" t="inlineStr">
        <is>
          <t>Conditional</t>
        </is>
      </c>
      <c r="J1522" s="39" t="inlineStr">
        <is>
          <t>integer</t>
        </is>
      </c>
      <c r="K1522" s="39" t="inlineStr"/>
      <c r="L1522" s="39" t="inlineStr"/>
      <c r="M1522" s="39" t="inlineStr"/>
      <c r="N1522" s="39" t="inlineStr">
        <is>
          <t>10</t>
        </is>
      </c>
      <c r="O1522" s="39" t="inlineStr">
        <is>
          <t>0</t>
        </is>
      </c>
      <c r="P1522" s="39" t="inlineStr"/>
      <c r="Q1522" s="39" t="inlineStr"/>
      <c r="R1522" s="39" t="inlineStr"/>
      <c r="S1522" s="39" t="inlineStr"/>
      <c r="T1522" s="39" t="inlineStr"/>
      <c r="U1522" s="39" t="inlineStr"/>
    </row>
    <row r="1523">
      <c r="A1523" s="26" t="inlineStr">
        <is>
          <t>FINS_AMLE_162_v1</t>
        </is>
      </c>
      <c r="B1523" s="40" t="inlineStr">
        <is>
          <t>Transfers - Number</t>
        </is>
      </c>
      <c r="C1523" s="40" t="inlineStr">
        <is>
          <t>Indicate Transfers – Number of transfers during the reference year.</t>
        </is>
      </c>
      <c r="D1523" s="40" t="inlineStr">
        <is>
          <t>Product Risk</t>
        </is>
      </c>
      <c r="E1523" s="40" t="inlineStr">
        <is>
          <t>Anti-Money Laundering - External</t>
        </is>
      </c>
      <c r="F1523" s="40" t="b">
        <v>0</v>
      </c>
      <c r="G1523" s="40" t="inlineStr">
        <is>
          <t>CONTAINS(FINS_AMLE_8, "Crypto Services (exchange, transfer)")</t>
        </is>
      </c>
      <c r="H1523" s="40" t="inlineStr">
        <is>
          <t>“Product and Services” (FINS_AMLE_8) includes “Crypto Services (exchange, transfer)”</t>
        </is>
      </c>
      <c r="I1523" s="40" t="inlineStr">
        <is>
          <t>Conditional</t>
        </is>
      </c>
      <c r="J1523" s="40" t="inlineStr">
        <is>
          <t>integer</t>
        </is>
      </c>
      <c r="K1523" s="40" t="inlineStr"/>
      <c r="L1523" s="40" t="inlineStr"/>
      <c r="M1523" s="40" t="inlineStr"/>
      <c r="N1523" s="40" t="inlineStr">
        <is>
          <t>10</t>
        </is>
      </c>
      <c r="O1523" s="40" t="inlineStr">
        <is>
          <t>0</t>
        </is>
      </c>
      <c r="P1523" s="40" t="inlineStr"/>
      <c r="Q1523" s="40" t="inlineStr"/>
      <c r="R1523" s="40" t="inlineStr"/>
      <c r="S1523" s="40" t="inlineStr"/>
      <c r="T1523" s="40" t="inlineStr"/>
      <c r="U1523" s="40" t="inlineStr"/>
    </row>
    <row r="1524">
      <c r="A1524" s="38" t="inlineStr">
        <is>
          <t>FINS_AMLE_163_v1</t>
        </is>
      </c>
      <c r="B1524" s="39" t="inlineStr">
        <is>
          <t>Transfers (to Self-hosted) – Number</t>
        </is>
      </c>
      <c r="C1524" s="39" t="inlineStr">
        <is>
          <t>Indicate Transfers (to Self-hosted) – Number of transfers during the reference year.</t>
        </is>
      </c>
      <c r="D1524" s="39" t="inlineStr">
        <is>
          <t>Product Risk</t>
        </is>
      </c>
      <c r="E1524" s="39" t="inlineStr">
        <is>
          <t>Anti-Money Laundering - External</t>
        </is>
      </c>
      <c r="F1524" s="39" t="b">
        <v>0</v>
      </c>
      <c r="G1524" s="39" t="inlineStr">
        <is>
          <t>CONTAINS(FINS_AMLE_8, "Crypto Services (exchange, transfer)")</t>
        </is>
      </c>
      <c r="H1524" s="39" t="inlineStr">
        <is>
          <t>“Product and Services” (FINS_AMLE_8) includes “Crypto Services (exchange, transfer)”</t>
        </is>
      </c>
      <c r="I1524" s="39" t="inlineStr">
        <is>
          <t>Conditional</t>
        </is>
      </c>
      <c r="J1524" s="39" t="inlineStr">
        <is>
          <t>integer</t>
        </is>
      </c>
      <c r="K1524" s="39" t="inlineStr"/>
      <c r="L1524" s="39" t="inlineStr"/>
      <c r="M1524" s="39" t="inlineStr"/>
      <c r="N1524" s="39" t="inlineStr">
        <is>
          <t>10</t>
        </is>
      </c>
      <c r="O1524" s="39" t="inlineStr">
        <is>
          <t>0</t>
        </is>
      </c>
      <c r="P1524" s="39" t="inlineStr"/>
      <c r="Q1524" s="39" t="inlineStr"/>
      <c r="R1524" s="39" t="inlineStr"/>
      <c r="S1524" s="39" t="inlineStr"/>
      <c r="T1524" s="39" t="inlineStr"/>
      <c r="U1524" s="39" t="inlineStr"/>
    </row>
    <row r="1525">
      <c r="A1525" s="26" t="inlineStr">
        <is>
          <t>FINS_AMLE_164_v1</t>
        </is>
      </c>
      <c r="B1525" s="40" t="inlineStr">
        <is>
          <t>Transfers (from Self-hosted) - Number</t>
        </is>
      </c>
      <c r="C1525" s="40" t="inlineStr">
        <is>
          <t>Indicate Transfers (from Self-hosted) – Number of transfers during the reference year.</t>
        </is>
      </c>
      <c r="D1525" s="40" t="inlineStr">
        <is>
          <t>Product Risk</t>
        </is>
      </c>
      <c r="E1525" s="40" t="inlineStr">
        <is>
          <t>Anti-Money Laundering - External</t>
        </is>
      </c>
      <c r="F1525" s="40" t="b">
        <v>0</v>
      </c>
      <c r="G1525" s="40" t="inlineStr">
        <is>
          <t>CONTAINS(FINS_AMLE_8, "Crypto Services (exchange, transfer)")</t>
        </is>
      </c>
      <c r="H1525" s="40" t="inlineStr">
        <is>
          <t>“Product and Services” (FINS_AMLE_8) includes “Crypto Services (exchange, transfer)”</t>
        </is>
      </c>
      <c r="I1525" s="40" t="inlineStr">
        <is>
          <t>Conditional</t>
        </is>
      </c>
      <c r="J1525" s="40" t="inlineStr">
        <is>
          <t>integer</t>
        </is>
      </c>
      <c r="K1525" s="40" t="inlineStr"/>
      <c r="L1525" s="40" t="inlineStr"/>
      <c r="M1525" s="40" t="inlineStr"/>
      <c r="N1525" s="40" t="inlineStr">
        <is>
          <t>10</t>
        </is>
      </c>
      <c r="O1525" s="40" t="inlineStr">
        <is>
          <t>0</t>
        </is>
      </c>
      <c r="P1525" s="40" t="inlineStr"/>
      <c r="Q1525" s="40" t="inlineStr"/>
      <c r="R1525" s="40" t="inlineStr"/>
      <c r="S1525" s="40" t="inlineStr"/>
      <c r="T1525" s="40" t="inlineStr"/>
      <c r="U1525" s="40" t="inlineStr"/>
    </row>
    <row r="1526">
      <c r="A1526" s="38" t="inlineStr">
        <is>
          <t>FINS_AMLE_165_v1</t>
        </is>
      </c>
      <c r="B1526" s="39" t="inlineStr">
        <is>
          <t>Management of UCITS - Retail Investors</t>
        </is>
      </c>
      <c r="C1526" s="39" t="inlineStr">
        <is>
          <t>The person investing in the UCITS (generally by purchasing the shares issued by such UCITS), where this person is retail client as defined in MiFID.
Indicate the number of investors who are retail investors, as of the end of the reference year.</t>
        </is>
      </c>
      <c r="D1526" s="39" t="inlineStr">
        <is>
          <t>Product Risk</t>
        </is>
      </c>
      <c r="E1526" s="39" t="inlineStr">
        <is>
          <t>Anti-Money Laundering - External</t>
        </is>
      </c>
      <c r="F1526" s="39" t="b">
        <v>0</v>
      </c>
      <c r="G1526" s="39" t="inlineStr">
        <is>
          <t>CONTAINS(FINS_AMLE_8, "Management of UCITS")</t>
        </is>
      </c>
      <c r="H1526" s="39" t="inlineStr">
        <is>
          <t>“Product and Services” (FINS_AMLE_8) includes “Management of UCITS”</t>
        </is>
      </c>
      <c r="I1526" s="39" t="inlineStr">
        <is>
          <t>Conditional</t>
        </is>
      </c>
      <c r="J1526" s="39" t="inlineStr">
        <is>
          <t>integer</t>
        </is>
      </c>
      <c r="K1526" s="39" t="inlineStr"/>
      <c r="L1526" s="39" t="inlineStr"/>
      <c r="M1526" s="39" t="inlineStr"/>
      <c r="N1526" s="39" t="inlineStr">
        <is>
          <t>10</t>
        </is>
      </c>
      <c r="O1526" s="39" t="inlineStr">
        <is>
          <t>0</t>
        </is>
      </c>
      <c r="P1526" s="39" t="inlineStr"/>
      <c r="Q1526" s="39" t="inlineStr"/>
      <c r="R1526" s="39" t="inlineStr"/>
      <c r="S1526" s="39" t="inlineStr"/>
      <c r="T1526" s="39" t="inlineStr"/>
      <c r="U1526" s="39" t="inlineStr"/>
    </row>
    <row r="1527">
      <c r="A1527" s="26" t="inlineStr">
        <is>
          <t>FINS_AMLE_166_v1</t>
        </is>
      </c>
      <c r="B1527" s="40" t="inlineStr">
        <is>
          <t>Management of UCITS - Professional Investors</t>
        </is>
      </c>
      <c r="C1527" s="40" t="inlineStr">
        <is>
          <t>The person investing in the UCIT (generally by purchasing the shares issued by such UCIT),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is>
      </c>
      <c r="D1527" s="40" t="inlineStr">
        <is>
          <t>Product Risk</t>
        </is>
      </c>
      <c r="E1527" s="40" t="inlineStr">
        <is>
          <t>Anti-Money Laundering - External</t>
        </is>
      </c>
      <c r="F1527" s="40" t="b">
        <v>0</v>
      </c>
      <c r="G1527" s="40" t="inlineStr">
        <is>
          <t>CONTAINS(FINS_AMLE_8, "Management of UCITS")</t>
        </is>
      </c>
      <c r="H1527" s="40" t="inlineStr">
        <is>
          <t>“Product and Services” (FINS_AMLE_8) includes “Management of UCITS”</t>
        </is>
      </c>
      <c r="I1527" s="40" t="inlineStr">
        <is>
          <t>Conditional</t>
        </is>
      </c>
      <c r="J1527" s="40" t="inlineStr">
        <is>
          <t>integer</t>
        </is>
      </c>
      <c r="K1527" s="40" t="inlineStr"/>
      <c r="L1527" s="40" t="inlineStr"/>
      <c r="M1527" s="40" t="inlineStr"/>
      <c r="N1527" s="40" t="inlineStr">
        <is>
          <t>10</t>
        </is>
      </c>
      <c r="O1527" s="40" t="inlineStr">
        <is>
          <t>0</t>
        </is>
      </c>
      <c r="P1527" s="40" t="inlineStr"/>
      <c r="Q1527" s="40" t="inlineStr"/>
      <c r="R1527" s="40" t="inlineStr"/>
      <c r="S1527" s="40" t="inlineStr"/>
      <c r="T1527" s="40" t="inlineStr"/>
      <c r="U1527" s="40" t="inlineStr"/>
    </row>
    <row r="1528">
      <c r="A1528" s="38" t="inlineStr">
        <is>
          <t>FINS_AMLE_167_v1</t>
        </is>
      </c>
      <c r="B1528" s="39" t="inlineStr">
        <is>
          <t>Management of UCITS - Total AUM</t>
        </is>
      </c>
      <c r="C1528" s="39" t="inlineStr">
        <is>
          <t>The concept of Total Asset under Management of UCITSs should refer to the sum as of end of the reference year Total Assets of all UCITS funds managed by the Management Company. As a guidance, Obliged Entities should refer to the concept of “Total Assets” as presented in Schedule B of Annex I of the UCITS Directive (2009/65/EC), and precisely under point 1) on “Statement of assets and liabilities:”, fourth bullet point.
Indicate the total assets under management of UCITS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28" s="39" t="inlineStr">
        <is>
          <t>Product Risk</t>
        </is>
      </c>
      <c r="E1528" s="39" t="inlineStr">
        <is>
          <t>Anti-Money Laundering - External</t>
        </is>
      </c>
      <c r="F1528" s="39" t="b">
        <v>0</v>
      </c>
      <c r="G1528" s="39" t="inlineStr">
        <is>
          <t>CONTAINS(FINS_AMLE_8, "Management of UCITS")</t>
        </is>
      </c>
      <c r="H1528" s="39" t="inlineStr">
        <is>
          <t>“Product and Services” (FINS_AMLE_8) includes “Management of UCITS”</t>
        </is>
      </c>
      <c r="I1528" s="39" t="inlineStr">
        <is>
          <t>Conditional</t>
        </is>
      </c>
      <c r="J1528" s="39" t="inlineStr">
        <is>
          <t>number</t>
        </is>
      </c>
      <c r="K1528" s="39" t="inlineStr"/>
      <c r="L1528" s="39" t="inlineStr">
        <is>
          <t>currency</t>
        </is>
      </c>
      <c r="M1528" s="39" t="inlineStr"/>
      <c r="N1528" s="39" t="inlineStr">
        <is>
          <t>70000</t>
        </is>
      </c>
      <c r="O1528" s="39" t="inlineStr">
        <is>
          <t>0</t>
        </is>
      </c>
      <c r="P1528" s="39" t="inlineStr"/>
      <c r="Q1528" s="39" t="inlineStr"/>
      <c r="R1528" s="39" t="inlineStr"/>
      <c r="S1528" s="39" t="inlineStr"/>
      <c r="T1528" s="39" t="inlineStr"/>
      <c r="U1528" s="39" t="inlineStr"/>
    </row>
    <row r="1529">
      <c r="A1529" s="26" t="inlineStr">
        <is>
          <t>FINS_AMLE_168_v1</t>
        </is>
      </c>
      <c r="B1529" s="40" t="inlineStr">
        <is>
          <t>Management of AIFs - Retail Investors</t>
        </is>
      </c>
      <c r="C1529" s="40" t="inlineStr">
        <is>
          <t>The person investing in the AIF (generally by purchasing the shares issued by such AIF), where this person is retail client as defined in MiFID. Where the obliged entity is an asset management company which does not have access to this information (as is often the case in practice), this field is not mandatory.
Indicate the number of investors who are retail investors, as of the end of the reference year.</t>
        </is>
      </c>
      <c r="D1529" s="40" t="inlineStr">
        <is>
          <t>Product Risk</t>
        </is>
      </c>
      <c r="E1529" s="40" t="inlineStr">
        <is>
          <t>Anti-Money Laundering - External</t>
        </is>
      </c>
      <c r="F1529" s="40" t="b">
        <v>0</v>
      </c>
      <c r="G1529" s="40" t="inlineStr">
        <is>
          <t>CONTAINS(FINS_AMLE_8, "Management of AIFs")</t>
        </is>
      </c>
      <c r="H1529" s="40" t="inlineStr">
        <is>
          <t>“Product and Services” (FINS_AMLE_8) includes “Management of AIFs”</t>
        </is>
      </c>
      <c r="I1529" s="40" t="inlineStr">
        <is>
          <t>Conditional</t>
        </is>
      </c>
      <c r="J1529" s="40" t="inlineStr">
        <is>
          <t>integer</t>
        </is>
      </c>
      <c r="K1529" s="40" t="inlineStr"/>
      <c r="L1529" s="40" t="inlineStr"/>
      <c r="M1529" s="40" t="inlineStr"/>
      <c r="N1529" s="40" t="inlineStr">
        <is>
          <t>10</t>
        </is>
      </c>
      <c r="O1529" s="40" t="inlineStr">
        <is>
          <t>0</t>
        </is>
      </c>
      <c r="P1529" s="40" t="inlineStr"/>
      <c r="Q1529" s="40" t="inlineStr"/>
      <c r="R1529" s="40" t="inlineStr"/>
      <c r="S1529" s="40" t="inlineStr"/>
      <c r="T1529" s="40" t="inlineStr"/>
      <c r="U1529" s="40" t="inlineStr"/>
    </row>
    <row r="1530">
      <c r="A1530" s="38" t="inlineStr">
        <is>
          <t>FINS_AMLE_169_v1</t>
        </is>
      </c>
      <c r="B1530" s="39" t="inlineStr">
        <is>
          <t>Management of AIFs - Professional Investors</t>
        </is>
      </c>
      <c r="C1530" s="39" t="inlineStr">
        <is>
          <t>The person investing in the AIF (generally by purchasing the shares issued by such AIF),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is>
      </c>
      <c r="D1530" s="39" t="inlineStr">
        <is>
          <t>Product Risk</t>
        </is>
      </c>
      <c r="E1530" s="39" t="inlineStr">
        <is>
          <t>Anti-Money Laundering - External</t>
        </is>
      </c>
      <c r="F1530" s="39" t="b">
        <v>0</v>
      </c>
      <c r="G1530" s="39" t="inlineStr">
        <is>
          <t>CONTAINS(FINS_AMLE_8, "Management of AIFs")</t>
        </is>
      </c>
      <c r="H1530" s="39" t="inlineStr">
        <is>
          <t>“Product and Services” (FINS_AMLE_8) includes “Management of AIFs”</t>
        </is>
      </c>
      <c r="I1530" s="39" t="inlineStr">
        <is>
          <t>Conditional</t>
        </is>
      </c>
      <c r="J1530" s="39" t="inlineStr">
        <is>
          <t>integer</t>
        </is>
      </c>
      <c r="K1530" s="39" t="inlineStr"/>
      <c r="L1530" s="39" t="inlineStr"/>
      <c r="M1530" s="39" t="inlineStr"/>
      <c r="N1530" s="39" t="inlineStr">
        <is>
          <t>10</t>
        </is>
      </c>
      <c r="O1530" s="39" t="inlineStr">
        <is>
          <t>0</t>
        </is>
      </c>
      <c r="P1530" s="39" t="inlineStr"/>
      <c r="Q1530" s="39" t="inlineStr"/>
      <c r="R1530" s="39" t="inlineStr"/>
      <c r="S1530" s="39" t="inlineStr"/>
      <c r="T1530" s="39" t="inlineStr"/>
      <c r="U1530" s="39" t="inlineStr"/>
    </row>
    <row r="1531">
      <c r="A1531" s="26" t="inlineStr">
        <is>
          <t>FINS_AMLE_170_v1</t>
        </is>
      </c>
      <c r="B1531" s="40" t="inlineStr">
        <is>
          <t>Open-ended Funds - Number</t>
        </is>
      </c>
      <c r="C1531" s="40" t="inlineStr">
        <is>
          <t>An open-ended fund is a collective investment vehicle in which investors can subscribe and redeem on-demand. For the purpose of this datapoint, funds where investors have a redemption right at their initiative (even if periodic/limited) should be considered as open-ended funds.
Indicate the number of open-ended funds as of end of the reference year.</t>
        </is>
      </c>
      <c r="D1531" s="40" t="inlineStr">
        <is>
          <t>Product Risk</t>
        </is>
      </c>
      <c r="E1531" s="40" t="inlineStr">
        <is>
          <t>Anti-Money Laundering - External</t>
        </is>
      </c>
      <c r="F1531" s="40" t="b">
        <v>0</v>
      </c>
      <c r="G1531" s="40" t="inlineStr">
        <is>
          <t>CONTAINS(FINS_AMLE_8, "Management of AIFs")</t>
        </is>
      </c>
      <c r="H1531" s="40" t="inlineStr">
        <is>
          <t>“Product and Services” (FINS_AMLE_8) includes “Management of AIFs”</t>
        </is>
      </c>
      <c r="I1531" s="40" t="inlineStr">
        <is>
          <t>Conditional</t>
        </is>
      </c>
      <c r="J1531" s="40" t="inlineStr">
        <is>
          <t>integer</t>
        </is>
      </c>
      <c r="K1531" s="40" t="inlineStr"/>
      <c r="L1531" s="40" t="inlineStr"/>
      <c r="M1531" s="40" t="inlineStr"/>
      <c r="N1531" s="40" t="inlineStr">
        <is>
          <t>10</t>
        </is>
      </c>
      <c r="O1531" s="40" t="inlineStr">
        <is>
          <t>0</t>
        </is>
      </c>
      <c r="P1531" s="40" t="inlineStr"/>
      <c r="Q1531" s="40" t="inlineStr"/>
      <c r="R1531" s="40" t="inlineStr"/>
      <c r="S1531" s="40" t="inlineStr"/>
      <c r="T1531" s="40" t="inlineStr"/>
      <c r="U1531" s="40" t="inlineStr"/>
    </row>
    <row r="1532">
      <c r="A1532" s="38" t="inlineStr">
        <is>
          <t>FINS_AMLE_171_v1</t>
        </is>
      </c>
      <c r="B1532" s="39" t="inlineStr">
        <is>
          <t>Closed-ended Funds - Number</t>
        </is>
      </c>
      <c r="C1532" s="39" t="inlineStr">
        <is>
          <t>Collective investment vehicle in which investors cannot subscribe and redeem on-demand. For clarity, funds where investors have no redemption right until liquidation/termination should be considered as closed-ended funds.
Indicate the number of closed-ended funds as of end of the reference year.</t>
        </is>
      </c>
      <c r="D1532" s="39" t="inlineStr">
        <is>
          <t>Product Risk</t>
        </is>
      </c>
      <c r="E1532" s="39" t="inlineStr">
        <is>
          <t>Anti-Money Laundering - External</t>
        </is>
      </c>
      <c r="F1532" s="39" t="b">
        <v>0</v>
      </c>
      <c r="G1532" s="39" t="inlineStr">
        <is>
          <t>CONTAINS(FINS_AMLE_8, "Management of AIFs")</t>
        </is>
      </c>
      <c r="H1532" s="39" t="inlineStr">
        <is>
          <t>“Product and Services” (FINS_AMLE_8) includes “Management of AIFs”</t>
        </is>
      </c>
      <c r="I1532" s="39" t="inlineStr">
        <is>
          <t>Conditional</t>
        </is>
      </c>
      <c r="J1532" s="39" t="inlineStr">
        <is>
          <t>integer</t>
        </is>
      </c>
      <c r="K1532" s="39" t="inlineStr"/>
      <c r="L1532" s="39" t="inlineStr"/>
      <c r="M1532" s="39" t="inlineStr"/>
      <c r="N1532" s="39" t="inlineStr">
        <is>
          <t>10</t>
        </is>
      </c>
      <c r="O1532" s="39" t="inlineStr">
        <is>
          <t>0</t>
        </is>
      </c>
      <c r="P1532" s="39" t="inlineStr"/>
      <c r="Q1532" s="39" t="inlineStr"/>
      <c r="R1532" s="39" t="inlineStr"/>
      <c r="S1532" s="39" t="inlineStr"/>
      <c r="T1532" s="39" t="inlineStr"/>
      <c r="U1532" s="39" t="inlineStr"/>
    </row>
    <row r="1533">
      <c r="A1533" s="26" t="inlineStr">
        <is>
          <t>FINS_AMLE_172_v1</t>
        </is>
      </c>
      <c r="B1533" s="40" t="inlineStr">
        <is>
          <t>Management of AIFs - Total AUM</t>
        </is>
      </c>
      <c r="C1533" s="40" t="inlineStr">
        <is>
          <t>For this datapoint, Obliged Entities should provide a metric calculated consistently with Article 2 of Commission Delegated Regulation (EU) No 231/2013 of 19 December 2012.
Indicate the total assets under management of AIFM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33" s="40" t="inlineStr">
        <is>
          <t>Product Risk</t>
        </is>
      </c>
      <c r="E1533" s="40" t="inlineStr">
        <is>
          <t>Anti-Money Laundering - External</t>
        </is>
      </c>
      <c r="F1533" s="40" t="b">
        <v>0</v>
      </c>
      <c r="G1533" s="40" t="inlineStr">
        <is>
          <t>CONTAINS(FINS_AMLE_8, "Management of AIFs")</t>
        </is>
      </c>
      <c r="H1533" s="40" t="inlineStr">
        <is>
          <t>“Product and Services” (FINS_AMLE_8) includes “Management of AIFs”</t>
        </is>
      </c>
      <c r="I1533" s="40" t="inlineStr">
        <is>
          <t>Conditional</t>
        </is>
      </c>
      <c r="J1533" s="40" t="inlineStr">
        <is>
          <t>number</t>
        </is>
      </c>
      <c r="K1533" s="40" t="inlineStr"/>
      <c r="L1533" s="40" t="inlineStr">
        <is>
          <t>currency</t>
        </is>
      </c>
      <c r="M1533" s="40" t="inlineStr"/>
      <c r="N1533" s="40" t="inlineStr">
        <is>
          <t>70000</t>
        </is>
      </c>
      <c r="O1533" s="40" t="inlineStr">
        <is>
          <t>0</t>
        </is>
      </c>
      <c r="P1533" s="40" t="inlineStr"/>
      <c r="Q1533" s="40" t="inlineStr"/>
      <c r="R1533" s="40" t="inlineStr"/>
      <c r="S1533" s="40" t="inlineStr"/>
      <c r="T1533" s="40" t="inlineStr"/>
      <c r="U1533" s="40" t="inlineStr"/>
    </row>
    <row r="1534">
      <c r="A1534" s="38" t="inlineStr">
        <is>
          <t>FINS_AMLE_173_v1</t>
        </is>
      </c>
      <c r="B1534" s="39" t="inlineStr">
        <is>
          <t>Management of AIFs - Total AUM in unlisted assets</t>
        </is>
      </c>
      <c r="C1534" s="39" t="inlineStr">
        <is>
          <t>Unlisted assets are financial instruments that are not traded on a regulated market, multilateral trading facility (MTF), or organised trading facility (OTF).
This datapoint is subset of datapoint FINS_AML_172 above.
Indicate the total assets under management in unlisted assets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34" s="39" t="inlineStr">
        <is>
          <t>Product Risk</t>
        </is>
      </c>
      <c r="E1534" s="39" t="inlineStr">
        <is>
          <t>Anti-Money Laundering - External</t>
        </is>
      </c>
      <c r="F1534" s="39" t="b">
        <v>0</v>
      </c>
      <c r="G1534" s="39" t="inlineStr">
        <is>
          <t>CONTAINS(FINS_AMLE_8, "Management of AIFs")</t>
        </is>
      </c>
      <c r="H1534" s="39" t="inlineStr">
        <is>
          <t>“Product and Services” (FINS_AMLE_8) includes “Management of AIFs”</t>
        </is>
      </c>
      <c r="I1534" s="39" t="inlineStr">
        <is>
          <t>Conditional</t>
        </is>
      </c>
      <c r="J1534" s="39" t="inlineStr">
        <is>
          <t>number</t>
        </is>
      </c>
      <c r="K1534" s="39" t="inlineStr"/>
      <c r="L1534" s="39" t="inlineStr">
        <is>
          <t>currency</t>
        </is>
      </c>
      <c r="M1534" s="39" t="inlineStr"/>
      <c r="N1534" s="39" t="inlineStr">
        <is>
          <t>70000</t>
        </is>
      </c>
      <c r="O1534" s="39" t="inlineStr">
        <is>
          <t>0</t>
        </is>
      </c>
      <c r="P1534" s="39" t="inlineStr"/>
      <c r="Q1534" s="39" t="inlineStr"/>
      <c r="R1534" s="39" t="inlineStr"/>
      <c r="S1534" s="39" t="inlineStr"/>
      <c r="T1534" s="39" t="inlineStr"/>
      <c r="U1534" s="39" t="inlineStr"/>
    </row>
    <row r="1535">
      <c r="A1535" s="26" t="inlineStr">
        <is>
          <t>FINS_AMLE_174_v1</t>
        </is>
      </c>
      <c r="B1535" s="40" t="inlineStr">
        <is>
          <t>Customers Using Safe Deposit Boxes</t>
        </is>
      </c>
      <c r="C1535" s="40" t="inlineStr">
        <is>
          <t>Indicate the total number of customers using safe deposit boxes as of as of end of the reference year.</t>
        </is>
      </c>
      <c r="D1535" s="40" t="inlineStr">
        <is>
          <t>Product Risk</t>
        </is>
      </c>
      <c r="E1535" s="40" t="inlineStr">
        <is>
          <t>Anti-Money Laundering - External</t>
        </is>
      </c>
      <c r="F1535" s="40" t="b">
        <v>0</v>
      </c>
      <c r="G1535" s="40" t="inlineStr">
        <is>
          <t>CONTAINS(FINS_AMLE_8, "Safe Custody Services")</t>
        </is>
      </c>
      <c r="H1535" s="40" t="inlineStr">
        <is>
          <t>“Product and Services” (FINS_AMLE_8) includes “Safe Custody Services”</t>
        </is>
      </c>
      <c r="I1535" s="40" t="inlineStr">
        <is>
          <t>Conditional</t>
        </is>
      </c>
      <c r="J1535" s="40" t="inlineStr">
        <is>
          <t>integer</t>
        </is>
      </c>
      <c r="K1535" s="40" t="inlineStr"/>
      <c r="L1535" s="40" t="inlineStr"/>
      <c r="M1535" s="40" t="inlineStr"/>
      <c r="N1535" s="40" t="inlineStr">
        <is>
          <t>10</t>
        </is>
      </c>
      <c r="O1535" s="40" t="inlineStr">
        <is>
          <t>0</t>
        </is>
      </c>
      <c r="P1535" s="40" t="inlineStr"/>
      <c r="Q1535" s="40" t="inlineStr"/>
      <c r="R1535" s="40" t="inlineStr"/>
      <c r="S1535" s="40" t="inlineStr"/>
      <c r="T1535" s="40" t="inlineStr"/>
      <c r="U1535" s="40" t="inlineStr"/>
    </row>
    <row r="1536">
      <c r="A1536" s="38" t="inlineStr">
        <is>
          <t>FINS_AMLE_175_v1</t>
        </is>
      </c>
      <c r="B1536" s="39" t="inlineStr">
        <is>
          <t>Funding Projects - Value</t>
        </is>
      </c>
      <c r="C1536" s="39" t="inlineStr">
        <is>
          <t>Refers to ‘crowdfunding project’ within the meaning of Article 2(1)(l) of Regulation (EU) 2020/1503: the business activity or activities for which a project owner seeks funding through the crowdfunding offer.
Indicate the total Value of funds collected during the reference year as part of ‘crowdfunding project’.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36" s="39" t="inlineStr">
        <is>
          <t>Product Risk</t>
        </is>
      </c>
      <c r="E1536" s="39" t="inlineStr">
        <is>
          <t>Anti-Money Laundering - External</t>
        </is>
      </c>
      <c r="F1536" s="39" t="b">
        <v>0</v>
      </c>
      <c r="G1536" s="39" t="inlineStr">
        <is>
          <t>CONTAINS(FINS_AMLE_8, "Crowdfunding")</t>
        </is>
      </c>
      <c r="H1536" s="39" t="inlineStr">
        <is>
          <t>“Product and Services” (FINS_AMLE_8) includes “Crowdfunding”</t>
        </is>
      </c>
      <c r="I1536" s="39" t="inlineStr">
        <is>
          <t>Conditional</t>
        </is>
      </c>
      <c r="J1536" s="39" t="inlineStr">
        <is>
          <t>number</t>
        </is>
      </c>
      <c r="K1536" s="39" t="inlineStr"/>
      <c r="L1536" s="39" t="inlineStr">
        <is>
          <t>currency</t>
        </is>
      </c>
      <c r="M1536" s="39" t="inlineStr"/>
      <c r="N1536" s="39" t="inlineStr">
        <is>
          <t>70000</t>
        </is>
      </c>
      <c r="O1536" s="39" t="inlineStr">
        <is>
          <t>0</t>
        </is>
      </c>
      <c r="P1536" s="39" t="inlineStr"/>
      <c r="Q1536" s="39" t="inlineStr"/>
      <c r="R1536" s="39" t="inlineStr"/>
      <c r="S1536" s="39" t="inlineStr"/>
      <c r="T1536" s="39" t="inlineStr"/>
      <c r="U1536" s="39" t="inlineStr"/>
    </row>
    <row r="1537">
      <c r="A1537" s="26" t="inlineStr">
        <is>
          <t>FINS_AMLE_176_v1</t>
        </is>
      </c>
      <c r="B1537" s="40" t="inlineStr">
        <is>
          <t>Projects Funded - Number</t>
        </is>
      </c>
      <c r="C1537" s="40" t="inlineStr">
        <is>
          <t>Total number of crowdfunding projects for which funding was successfully completed during the reference year. Refer to ‘crowdfunding project’ within the meaning of Article 2(1)(l) of Regulation (EU) 2020/1503.
Indicate the total number of successfully funded projects during the reference year.</t>
        </is>
      </c>
      <c r="D1537" s="40" t="inlineStr">
        <is>
          <t>Product Risk</t>
        </is>
      </c>
      <c r="E1537" s="40" t="inlineStr">
        <is>
          <t>Anti-Money Laundering - External</t>
        </is>
      </c>
      <c r="F1537" s="40" t="b">
        <v>0</v>
      </c>
      <c r="G1537" s="40" t="inlineStr">
        <is>
          <t>CONTAINS(FINS_AMLE_8, "Crowdfunding")</t>
        </is>
      </c>
      <c r="H1537" s="40" t="inlineStr">
        <is>
          <t>“Product and Services” (FINS_AMLE_8) includes “Crowdfunding”</t>
        </is>
      </c>
      <c r="I1537" s="40" t="inlineStr">
        <is>
          <t>Conditional</t>
        </is>
      </c>
      <c r="J1537" s="40" t="inlineStr">
        <is>
          <t>integer</t>
        </is>
      </c>
      <c r="K1537" s="40" t="inlineStr"/>
      <c r="L1537" s="40" t="inlineStr"/>
      <c r="M1537" s="40" t="inlineStr"/>
      <c r="N1537" s="40" t="inlineStr">
        <is>
          <t>10</t>
        </is>
      </c>
      <c r="O1537" s="40" t="inlineStr">
        <is>
          <t>0</t>
        </is>
      </c>
      <c r="P1537" s="40" t="inlineStr"/>
      <c r="Q1537" s="40" t="inlineStr"/>
      <c r="R1537" s="40" t="inlineStr"/>
      <c r="S1537" s="40" t="inlineStr"/>
      <c r="T1537" s="40" t="inlineStr"/>
      <c r="U1537" s="40" t="inlineStr"/>
    </row>
    <row r="1538">
      <c r="A1538" s="38" t="inlineStr">
        <is>
          <t>FINS_AMLE_177_v1</t>
        </is>
      </c>
      <c r="B1538" s="39" t="inlineStr">
        <is>
          <t>Donors from High-risk Countries</t>
        </is>
      </c>
      <c r="C1538" s="39" t="inlineStr">
        <is>
          <t>For the concept of donor we refer to the concept of investors, as described in Article 2(1)(i) of Regulation (EU) 2020/1503: any natural or legal person who, through a crowdfunding platform, grants loans or acquires transferable securities or admitted instruments for crowdfunding purposes.
Indicate the total number of donors from high-risk third countries (according to the EU list of high-risk third countries and the FTAF lists) during the reference year.  For the purpose of this data collection, the country should be referred to the country of the payment account of the donor.</t>
        </is>
      </c>
      <c r="D1538" s="39" t="inlineStr">
        <is>
          <t>Product Risk</t>
        </is>
      </c>
      <c r="E1538" s="39" t="inlineStr">
        <is>
          <t>Anti-Money Laundering - External</t>
        </is>
      </c>
      <c r="F1538" s="39" t="b">
        <v>0</v>
      </c>
      <c r="G1538" s="39" t="inlineStr">
        <is>
          <t>CONTAINS(FINS_AMLE_8, "Crowdfunding")</t>
        </is>
      </c>
      <c r="H1538" s="39" t="inlineStr">
        <is>
          <t>“Product and Services” (FINS_AMLE_8) includes “Crowdfunding”</t>
        </is>
      </c>
      <c r="I1538" s="39" t="inlineStr">
        <is>
          <t>Conditional</t>
        </is>
      </c>
      <c r="J1538" s="39" t="inlineStr">
        <is>
          <t>integer</t>
        </is>
      </c>
      <c r="K1538" s="39" t="inlineStr"/>
      <c r="L1538" s="39" t="inlineStr"/>
      <c r="M1538" s="39" t="inlineStr"/>
      <c r="N1538" s="39" t="inlineStr">
        <is>
          <t>10</t>
        </is>
      </c>
      <c r="O1538" s="39" t="inlineStr">
        <is>
          <t>0</t>
        </is>
      </c>
      <c r="P1538" s="39" t="inlineStr"/>
      <c r="Q1538" s="39" t="inlineStr"/>
      <c r="R1538" s="39" t="inlineStr"/>
      <c r="S1538" s="39" t="inlineStr"/>
      <c r="T1538" s="39" t="inlineStr"/>
      <c r="U1538" s="39" t="inlineStr"/>
    </row>
    <row r="1539">
      <c r="A1539" s="26" t="inlineStr">
        <is>
          <t>FINS_AMLE_178_v1</t>
        </is>
      </c>
      <c r="B1539" s="40" t="inlineStr">
        <is>
          <t>Projects with High-risk Country Owners</t>
        </is>
      </c>
      <c r="C1539" s="40" t="inlineStr">
        <is>
          <t>Project owner is defined in Article 2(1)(h) of Regulation (EU) 2020/1503.
Indicate the total number of projects where the owner is from a high-risk third country (according to the EU list of high-risk third countries and the FTAF lists) during the reference year.</t>
        </is>
      </c>
      <c r="D1539" s="40" t="inlineStr">
        <is>
          <t>Product Risk</t>
        </is>
      </c>
      <c r="E1539" s="40" t="inlineStr">
        <is>
          <t>Anti-Money Laundering - External</t>
        </is>
      </c>
      <c r="F1539" s="40" t="b">
        <v>0</v>
      </c>
      <c r="G1539" s="40" t="inlineStr">
        <is>
          <t>CONTAINS(FINS_AMLE_8, "Crowdfunding")</t>
        </is>
      </c>
      <c r="H1539" s="40" t="inlineStr">
        <is>
          <t>“Product and Services” (FINS_AMLE_8) includes “Crowdfunding”</t>
        </is>
      </c>
      <c r="I1539" s="40" t="inlineStr">
        <is>
          <t>Conditional</t>
        </is>
      </c>
      <c r="J1539" s="40" t="inlineStr">
        <is>
          <t>integer</t>
        </is>
      </c>
      <c r="K1539" s="40" t="inlineStr"/>
      <c r="L1539" s="40" t="inlineStr"/>
      <c r="M1539" s="40" t="inlineStr"/>
      <c r="N1539" s="40" t="inlineStr">
        <is>
          <t>10</t>
        </is>
      </c>
      <c r="O1539" s="40" t="inlineStr">
        <is>
          <t>0</t>
        </is>
      </c>
      <c r="P1539" s="40" t="inlineStr"/>
      <c r="Q1539" s="40" t="inlineStr"/>
      <c r="R1539" s="40" t="inlineStr"/>
      <c r="S1539" s="40" t="inlineStr"/>
      <c r="T1539" s="40" t="inlineStr"/>
      <c r="U1539" s="40" t="inlineStr"/>
    </row>
    <row r="1540">
      <c r="A1540" s="38" t="inlineStr">
        <is>
          <t>FINS_AMLE_179_v1</t>
        </is>
      </c>
      <c r="B1540" s="39" t="inlineStr">
        <is>
          <t>Cash Transactions (Withdrawals) - Number</t>
        </is>
      </c>
      <c r="C1540" s="39" t="inlineStr">
        <is>
          <t>Indicate Cash Transactions (Withdrawals) - Number during the reference year.</t>
        </is>
      </c>
      <c r="D1540" s="39" t="inlineStr">
        <is>
          <t>Product Risk</t>
        </is>
      </c>
      <c r="E1540" s="39" t="inlineStr">
        <is>
          <t>Anti-Money Laundering - External</t>
        </is>
      </c>
      <c r="F1540" s="39" t="b">
        <v>0</v>
      </c>
      <c r="G1540" s="39" t="inlineStr">
        <is>
          <t>CONTAINS(FINS_AMLE_8, "Cash Transactions")</t>
        </is>
      </c>
      <c r="H1540" s="39" t="inlineStr">
        <is>
          <t>“Product and Services” (FINS_AMLE_8) includes “Cash Transactions”</t>
        </is>
      </c>
      <c r="I1540" s="39" t="inlineStr">
        <is>
          <t>Conditional</t>
        </is>
      </c>
      <c r="J1540" s="39" t="inlineStr">
        <is>
          <t>integer</t>
        </is>
      </c>
      <c r="K1540" s="39" t="inlineStr"/>
      <c r="L1540" s="39" t="inlineStr"/>
      <c r="M1540" s="39" t="inlineStr"/>
      <c r="N1540" s="39" t="inlineStr">
        <is>
          <t>10</t>
        </is>
      </c>
      <c r="O1540" s="39" t="inlineStr">
        <is>
          <t>0</t>
        </is>
      </c>
      <c r="P1540" s="39" t="inlineStr"/>
      <c r="Q1540" s="39" t="inlineStr"/>
      <c r="R1540" s="39" t="inlineStr"/>
      <c r="S1540" s="39" t="inlineStr"/>
      <c r="T1540" s="39" t="inlineStr"/>
      <c r="U1540" s="39" t="inlineStr"/>
    </row>
    <row r="1541">
      <c r="A1541" s="26" t="inlineStr">
        <is>
          <t>FINS_AMLE_180_v1</t>
        </is>
      </c>
      <c r="B1541" s="40" t="inlineStr">
        <is>
          <t>Cash Transactions (Deposits) - Number</t>
        </is>
      </c>
      <c r="C1541" s="40" t="inlineStr">
        <is>
          <t>Indicate Cash Transactions (Deposits) - Number during the reference year.</t>
        </is>
      </c>
      <c r="D1541" s="40" t="inlineStr">
        <is>
          <t>Product Risk</t>
        </is>
      </c>
      <c r="E1541" s="40" t="inlineStr">
        <is>
          <t>Anti-Money Laundering - External</t>
        </is>
      </c>
      <c r="F1541" s="40" t="b">
        <v>0</v>
      </c>
      <c r="G1541" s="40" t="inlineStr">
        <is>
          <t>CONTAINS(FINS_AMLE_8, "Cash Transactions")</t>
        </is>
      </c>
      <c r="H1541" s="40" t="inlineStr">
        <is>
          <t>“Product and Services” (FINS_AMLE_8) includes “Cash Transactions”</t>
        </is>
      </c>
      <c r="I1541" s="40" t="inlineStr">
        <is>
          <t>Conditional</t>
        </is>
      </c>
      <c r="J1541" s="40" t="inlineStr">
        <is>
          <t>integer</t>
        </is>
      </c>
      <c r="K1541" s="40" t="inlineStr"/>
      <c r="L1541" s="40" t="inlineStr"/>
      <c r="M1541" s="40" t="inlineStr"/>
      <c r="N1541" s="40" t="inlineStr">
        <is>
          <t>10</t>
        </is>
      </c>
      <c r="O1541" s="40" t="inlineStr">
        <is>
          <t>0</t>
        </is>
      </c>
      <c r="P1541" s="40" t="inlineStr"/>
      <c r="Q1541" s="40" t="inlineStr"/>
      <c r="R1541" s="40" t="inlineStr"/>
      <c r="S1541" s="40" t="inlineStr"/>
      <c r="T1541" s="40" t="inlineStr"/>
      <c r="U1541" s="40" t="inlineStr"/>
    </row>
    <row r="1542">
      <c r="A1542" s="38" t="inlineStr">
        <is>
          <t>FINS_AMLE_181_v1</t>
        </is>
      </c>
      <c r="B1542" s="39" t="inlineStr">
        <is>
          <t>Cash Transactions (Withdrawals) - Value</t>
        </is>
      </c>
      <c r="C1542" s="39" t="inlineStr">
        <is>
          <t>Indicate Cash Transactions (Withdrawals)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42" s="39" t="inlineStr">
        <is>
          <t>Product Risk</t>
        </is>
      </c>
      <c r="E1542" s="39" t="inlineStr">
        <is>
          <t>Anti-Money Laundering - External</t>
        </is>
      </c>
      <c r="F1542" s="39" t="b">
        <v>0</v>
      </c>
      <c r="G1542" s="39" t="inlineStr">
        <is>
          <t>CONTAINS(FINS_AMLE_8, "Cash Transactions")</t>
        </is>
      </c>
      <c r="H1542" s="39" t="inlineStr">
        <is>
          <t>“Product and Services” (FINS_AMLE_8) includes “Cash Transactions”</t>
        </is>
      </c>
      <c r="I1542" s="39" t="inlineStr">
        <is>
          <t>Conditional</t>
        </is>
      </c>
      <c r="J1542" s="39" t="inlineStr">
        <is>
          <t>number</t>
        </is>
      </c>
      <c r="K1542" s="39" t="inlineStr"/>
      <c r="L1542" s="39" t="inlineStr">
        <is>
          <t>currency</t>
        </is>
      </c>
      <c r="M1542" s="39" t="inlineStr"/>
      <c r="N1542" s="39" t="inlineStr">
        <is>
          <t>70000</t>
        </is>
      </c>
      <c r="O1542" s="39" t="inlineStr">
        <is>
          <t>0</t>
        </is>
      </c>
      <c r="P1542" s="39" t="inlineStr"/>
      <c r="Q1542" s="39" t="inlineStr"/>
      <c r="R1542" s="39" t="inlineStr"/>
      <c r="S1542" s="39" t="inlineStr"/>
      <c r="T1542" s="39" t="inlineStr"/>
      <c r="U1542" s="39" t="inlineStr"/>
    </row>
    <row r="1543">
      <c r="A1543" s="26" t="inlineStr">
        <is>
          <t>FINS_AMLE_182_v1</t>
        </is>
      </c>
      <c r="B1543" s="40" t="inlineStr">
        <is>
          <t>Cash Transactions (Deposits) - Value</t>
        </is>
      </c>
      <c r="C1543" s="40" t="inlineStr">
        <is>
          <t>Indicate Cash Transactions (Deposits)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43" s="40" t="inlineStr">
        <is>
          <t>Product Risk</t>
        </is>
      </c>
      <c r="E1543" s="40" t="inlineStr">
        <is>
          <t>Anti-Money Laundering - External</t>
        </is>
      </c>
      <c r="F1543" s="40" t="b">
        <v>0</v>
      </c>
      <c r="G1543" s="40" t="inlineStr">
        <is>
          <t>CONTAINS(FINS_AMLE_8, "Cash Transactions")</t>
        </is>
      </c>
      <c r="H1543" s="40" t="inlineStr">
        <is>
          <t>“Product and Services” (FINS_AMLE_8) includes “Cash Transactions”</t>
        </is>
      </c>
      <c r="I1543" s="40" t="inlineStr">
        <is>
          <t>Conditional</t>
        </is>
      </c>
      <c r="J1543" s="40" t="inlineStr">
        <is>
          <t>number</t>
        </is>
      </c>
      <c r="K1543" s="40" t="inlineStr"/>
      <c r="L1543" s="40" t="inlineStr">
        <is>
          <t>currency</t>
        </is>
      </c>
      <c r="M1543" s="40" t="inlineStr"/>
      <c r="N1543" s="40" t="inlineStr">
        <is>
          <t>70000</t>
        </is>
      </c>
      <c r="O1543" s="40" t="inlineStr">
        <is>
          <t>0</t>
        </is>
      </c>
      <c r="P1543" s="40" t="inlineStr"/>
      <c r="Q1543" s="40" t="inlineStr"/>
      <c r="R1543" s="40" t="inlineStr"/>
      <c r="S1543" s="40" t="inlineStr"/>
      <c r="T1543" s="40" t="inlineStr"/>
      <c r="U1543" s="40" t="inlineStr"/>
    </row>
    <row r="1544">
      <c r="A1544" s="38" t="inlineStr">
        <is>
          <t>FINS_AMLE_183_v1</t>
        </is>
      </c>
      <c r="B1544" s="39" t="inlineStr">
        <is>
          <t>Customers with Cash Transactions &gt; EUR 20 000</t>
        </is>
      </c>
      <c r="C1544" s="39" t="inlineStr">
        <is>
          <t>Indicate the number of customers with Cash Transactions (Withdrawals + Deposits) above EUR 20.000 during the reference year.</t>
        </is>
      </c>
      <c r="D1544" s="39" t="inlineStr">
        <is>
          <t>Product Risk</t>
        </is>
      </c>
      <c r="E1544" s="39" t="inlineStr">
        <is>
          <t>Anti-Money Laundering - External</t>
        </is>
      </c>
      <c r="F1544" s="39" t="b">
        <v>0</v>
      </c>
      <c r="G1544" s="39" t="inlineStr">
        <is>
          <t>CONTAINS(FINS_AMLE_8, "Cash Transactions")</t>
        </is>
      </c>
      <c r="H1544" s="39" t="inlineStr">
        <is>
          <t>“Product and Services” (FINS_AMLE_8) includes “Cash Transactions”</t>
        </is>
      </c>
      <c r="I1544" s="39" t="inlineStr">
        <is>
          <t>Conditional</t>
        </is>
      </c>
      <c r="J1544" s="39" t="inlineStr">
        <is>
          <t>integer</t>
        </is>
      </c>
      <c r="K1544" s="39" t="inlineStr"/>
      <c r="L1544" s="39" t="inlineStr"/>
      <c r="M1544" s="39" t="inlineStr"/>
      <c r="N1544" s="39" t="inlineStr">
        <is>
          <t>10</t>
        </is>
      </c>
      <c r="O1544" s="39" t="inlineStr">
        <is>
          <t>0</t>
        </is>
      </c>
      <c r="P1544" s="39" t="inlineStr"/>
      <c r="Q1544" s="39" t="inlineStr"/>
      <c r="R1544" s="39" t="inlineStr"/>
      <c r="S1544" s="39" t="inlineStr"/>
      <c r="T1544" s="39" t="inlineStr"/>
      <c r="U1544" s="39" t="inlineStr"/>
    </row>
    <row r="1545">
      <c r="A1545" s="26" t="inlineStr">
        <is>
          <t>FINS_AMLE_184_v1</t>
        </is>
      </c>
      <c r="B1545" s="40" t="inlineStr">
        <is>
          <t>Number of customers that are Crypto-Asset Service Providers  as at the end of the previous calendar year.</t>
        </is>
      </c>
      <c r="C1545" s="40" t="inlineStr">
        <is>
          <t>Further explanation of label not specified. Please refer to question text in label column.</t>
        </is>
      </c>
      <c r="D1545" s="40" t="inlineStr">
        <is>
          <t>Product Risk</t>
        </is>
      </c>
      <c r="E1545" s="40" t="inlineStr">
        <is>
          <t>Anti-Money Laundering - External</t>
        </is>
      </c>
      <c r="F1545" s="40" t="b">
        <v>1</v>
      </c>
      <c r="G1545" s="40" t="inlineStr"/>
      <c r="H1545" s="40" t="inlineStr">
        <is>
          <t>Always applicable</t>
        </is>
      </c>
      <c r="I1545" s="40" t="inlineStr">
        <is>
          <t>Required</t>
        </is>
      </c>
      <c r="J1545" s="40" t="inlineStr">
        <is>
          <t>integer</t>
        </is>
      </c>
      <c r="K1545" s="40" t="inlineStr"/>
      <c r="L1545" s="40" t="inlineStr"/>
      <c r="M1545" s="40" t="inlineStr"/>
      <c r="N1545" s="40" t="inlineStr">
        <is>
          <t>10</t>
        </is>
      </c>
      <c r="O1545" s="40" t="inlineStr">
        <is>
          <t>0</t>
        </is>
      </c>
      <c r="P1545" s="40" t="inlineStr"/>
      <c r="Q1545" s="40" t="inlineStr"/>
      <c r="R1545" s="40" t="inlineStr"/>
      <c r="S1545" s="40" t="inlineStr"/>
      <c r="T1545" s="40" t="inlineStr"/>
      <c r="U1545" s="40" t="inlineStr"/>
    </row>
    <row r="1546">
      <c r="A1546" s="38" t="inlineStr">
        <is>
          <t>FINS_AMLE_185_v1</t>
        </is>
      </c>
      <c r="B1546" s="39" t="inlineStr">
        <is>
          <t>How many of these are financial intermediaries</t>
        </is>
      </c>
      <c r="C1546" s="39" t="inlineStr">
        <is>
          <t>Further explanation of label not specified. Please refer to question text in label column.</t>
        </is>
      </c>
      <c r="D1546" s="39" t="inlineStr">
        <is>
          <t>Product Risk</t>
        </is>
      </c>
      <c r="E1546" s="39" t="inlineStr">
        <is>
          <t>Anti-Money Laundering - External</t>
        </is>
      </c>
      <c r="F1546" s="39" t="b">
        <v>0</v>
      </c>
      <c r="G1546" s="39" t="inlineStr">
        <is>
          <t>FINS_AMLE_184 &gt; 0</t>
        </is>
      </c>
      <c r="H1546" s="39" t="inlineStr">
        <is>
          <t>“Number of customers that are Crypto-Asset Service Providers  as at the end of the previous calendar year.” (FINS_AMLE_184) is greater than “0”</t>
        </is>
      </c>
      <c r="I1546" s="39" t="inlineStr">
        <is>
          <t>Conditional</t>
        </is>
      </c>
      <c r="J1546" s="39" t="inlineStr">
        <is>
          <t>integer</t>
        </is>
      </c>
      <c r="K1546" s="39" t="inlineStr"/>
      <c r="L1546" s="39" t="inlineStr"/>
      <c r="M1546" s="39" t="inlineStr"/>
      <c r="N1546" s="39" t="inlineStr">
        <is>
          <t>10</t>
        </is>
      </c>
      <c r="O1546" s="39" t="inlineStr">
        <is>
          <t>0</t>
        </is>
      </c>
      <c r="P1546" s="39" t="inlineStr"/>
      <c r="Q1546" s="39" t="inlineStr"/>
      <c r="R1546" s="39" t="inlineStr"/>
      <c r="S1546" s="39" t="inlineStr"/>
      <c r="T1546" s="39" t="inlineStr"/>
      <c r="U1546" s="39" t="inlineStr"/>
    </row>
    <row r="1547">
      <c r="A1547" s="26" t="inlineStr">
        <is>
          <t>FINS_AMLE_186_v1</t>
        </is>
      </c>
      <c r="B1547" s="40" t="inlineStr">
        <is>
          <t>How many of these are non-financial intermediaries</t>
        </is>
      </c>
      <c r="C1547" s="40" t="inlineStr">
        <is>
          <t>Further explanation of label not specified. Please refer to question text in label column.</t>
        </is>
      </c>
      <c r="D1547" s="40" t="inlineStr">
        <is>
          <t>Product Risk</t>
        </is>
      </c>
      <c r="E1547" s="40" t="inlineStr">
        <is>
          <t>Anti-Money Laundering - External</t>
        </is>
      </c>
      <c r="F1547" s="40" t="b">
        <v>0</v>
      </c>
      <c r="G1547" s="40" t="inlineStr">
        <is>
          <t>FINS_AMLE_184 &gt; 0</t>
        </is>
      </c>
      <c r="H1547" s="40" t="inlineStr">
        <is>
          <t>“Number of customers that are Crypto-Asset Service Providers  as at the end of the previous calendar year.” (FINS_AMLE_184) is greater than “0”</t>
        </is>
      </c>
      <c r="I1547" s="40" t="inlineStr">
        <is>
          <t>Conditional</t>
        </is>
      </c>
      <c r="J1547" s="40" t="inlineStr">
        <is>
          <t>integer</t>
        </is>
      </c>
      <c r="K1547" s="40" t="inlineStr"/>
      <c r="L1547" s="40" t="inlineStr"/>
      <c r="M1547" s="40" t="inlineStr"/>
      <c r="N1547" s="40" t="inlineStr">
        <is>
          <t>10</t>
        </is>
      </c>
      <c r="O1547" s="40" t="inlineStr">
        <is>
          <t>0</t>
        </is>
      </c>
      <c r="P1547" s="40" t="inlineStr"/>
      <c r="Q1547" s="40" t="inlineStr"/>
      <c r="R1547" s="40" t="inlineStr"/>
      <c r="S1547" s="40" t="inlineStr"/>
      <c r="T1547" s="40" t="inlineStr"/>
      <c r="U1547" s="40" t="inlineStr"/>
    </row>
    <row r="1548">
      <c r="A1548" s="38" t="inlineStr">
        <is>
          <t>FINS_AMLE_187_v1</t>
        </is>
      </c>
      <c r="B1548" s="39" t="inlineStr">
        <is>
          <t>How many of these are issuers</t>
        </is>
      </c>
      <c r="C1548" s="39" t="inlineStr">
        <is>
          <t>Further explanation of label not specified. Please refer to question text in label column.</t>
        </is>
      </c>
      <c r="D1548" s="39" t="inlineStr">
        <is>
          <t>Product Risk</t>
        </is>
      </c>
      <c r="E1548" s="39" t="inlineStr">
        <is>
          <t>Anti-Money Laundering - External</t>
        </is>
      </c>
      <c r="F1548" s="39" t="b">
        <v>0</v>
      </c>
      <c r="G1548" s="39" t="inlineStr">
        <is>
          <t>FINS_AMLE_184 &gt; 0</t>
        </is>
      </c>
      <c r="H1548" s="39" t="inlineStr">
        <is>
          <t>“Number of customers that are Crypto-Asset Service Providers  as at the end of the previous calendar year.” (FINS_AMLE_184) is greater than “0”</t>
        </is>
      </c>
      <c r="I1548" s="39" t="inlineStr">
        <is>
          <t>Conditional</t>
        </is>
      </c>
      <c r="J1548" s="39" t="inlineStr">
        <is>
          <t>integer</t>
        </is>
      </c>
      <c r="K1548" s="39" t="inlineStr"/>
      <c r="L1548" s="39" t="inlineStr"/>
      <c r="M1548" s="39" t="inlineStr"/>
      <c r="N1548" s="39" t="inlineStr">
        <is>
          <t>10</t>
        </is>
      </c>
      <c r="O1548" s="39" t="inlineStr">
        <is>
          <t>0</t>
        </is>
      </c>
      <c r="P1548" s="39" t="inlineStr"/>
      <c r="Q1548" s="39" t="inlineStr"/>
      <c r="R1548" s="39" t="inlineStr"/>
      <c r="S1548" s="39" t="inlineStr"/>
      <c r="T1548" s="39" t="inlineStr"/>
      <c r="U1548" s="39" t="inlineStr"/>
    </row>
    <row r="1549">
      <c r="A1549" s="26" t="inlineStr">
        <is>
          <t>FINS_AMLE_188_v1</t>
        </is>
      </c>
      <c r="B1549" s="40" t="inlineStr">
        <is>
          <t>For customers which are legal entities, please list the number of customers which allow the use of privacy coins</t>
        </is>
      </c>
      <c r="C1549" s="40" t="inlineStr">
        <is>
          <t>Further explanation of label not specified. Please refer to question text in label column.</t>
        </is>
      </c>
      <c r="D1549" s="40" t="inlineStr">
        <is>
          <t>Product Risk</t>
        </is>
      </c>
      <c r="E1549" s="40" t="inlineStr">
        <is>
          <t>Anti-Money Laundering - External</t>
        </is>
      </c>
      <c r="F1549" s="40" t="b">
        <v>0</v>
      </c>
      <c r="G1549" s="40" t="inlineStr">
        <is>
          <t>FINS_AMLE_184 &gt; 0</t>
        </is>
      </c>
      <c r="H1549" s="40" t="inlineStr">
        <is>
          <t>“Number of customers that are Crypto-Asset Service Providers  as at the end of the previous calendar year.” (FINS_AMLE_184) is greater than “0”</t>
        </is>
      </c>
      <c r="I1549" s="40" t="inlineStr">
        <is>
          <t>Conditional</t>
        </is>
      </c>
      <c r="J1549" s="40" t="inlineStr">
        <is>
          <t>integer</t>
        </is>
      </c>
      <c r="K1549" s="40" t="inlineStr"/>
      <c r="L1549" s="40" t="inlineStr"/>
      <c r="M1549" s="40" t="inlineStr"/>
      <c r="N1549" s="40" t="inlineStr">
        <is>
          <t>10</t>
        </is>
      </c>
      <c r="O1549" s="40" t="inlineStr">
        <is>
          <t>0</t>
        </is>
      </c>
      <c r="P1549" s="40" t="inlineStr"/>
      <c r="Q1549" s="40" t="inlineStr"/>
      <c r="R1549" s="40" t="inlineStr"/>
      <c r="S1549" s="40" t="inlineStr"/>
      <c r="T1549" s="40" t="inlineStr"/>
      <c r="U1549" s="40" t="inlineStr"/>
    </row>
    <row r="1550">
      <c r="A1550" s="38" t="inlineStr">
        <is>
          <t>FINS_AMLE_189_v1</t>
        </is>
      </c>
      <c r="B1550" s="39" t="inlineStr">
        <is>
          <t>For customers which are legal entities, please list the number of customers which allow the transfer of crypto-assets  to or from non-custodian wallets</t>
        </is>
      </c>
      <c r="C1550" s="39" t="inlineStr">
        <is>
          <t>Further explanation of label not specified. Please refer to question text in label column.</t>
        </is>
      </c>
      <c r="D1550" s="39" t="inlineStr">
        <is>
          <t>Product Risk</t>
        </is>
      </c>
      <c r="E1550" s="39" t="inlineStr">
        <is>
          <t>Anti-Money Laundering - External</t>
        </is>
      </c>
      <c r="F1550" s="39" t="b">
        <v>0</v>
      </c>
      <c r="G1550" s="39" t="inlineStr">
        <is>
          <t>FINS_AMLE_184 &gt; 0</t>
        </is>
      </c>
      <c r="H1550" s="39" t="inlineStr">
        <is>
          <t>“Number of customers that are Crypto-Asset Service Providers  as at the end of the previous calendar year.” (FINS_AMLE_184) is greater than “0”</t>
        </is>
      </c>
      <c r="I1550" s="39" t="inlineStr">
        <is>
          <t>Conditional</t>
        </is>
      </c>
      <c r="J1550" s="39" t="inlineStr">
        <is>
          <t>integer</t>
        </is>
      </c>
      <c r="K1550" s="39" t="inlineStr"/>
      <c r="L1550" s="39" t="inlineStr"/>
      <c r="M1550" s="39" t="inlineStr"/>
      <c r="N1550" s="39" t="inlineStr">
        <is>
          <t>10</t>
        </is>
      </c>
      <c r="O1550" s="39" t="inlineStr">
        <is>
          <t>0</t>
        </is>
      </c>
      <c r="P1550" s="39" t="inlineStr"/>
      <c r="Q1550" s="39" t="inlineStr"/>
      <c r="R1550" s="39" t="inlineStr"/>
      <c r="S1550" s="39" t="inlineStr"/>
      <c r="T1550" s="39" t="inlineStr"/>
      <c r="U1550" s="39" t="inlineStr"/>
    </row>
    <row r="1551">
      <c r="A1551" s="26" t="inlineStr">
        <is>
          <t>FINS_AMLE_190_v1</t>
        </is>
      </c>
      <c r="B1551" s="40" t="inlineStr">
        <is>
          <t>For customers which are legal entities, please list the number of customers which accept the transfer of crypto-assets  that have passed through mixers, tumblers, etc</t>
        </is>
      </c>
      <c r="C1551" s="40" t="inlineStr">
        <is>
          <t>Further explanation of label not specified. Please refer to question text in label column.</t>
        </is>
      </c>
      <c r="D1551" s="40" t="inlineStr">
        <is>
          <t>Product Risk</t>
        </is>
      </c>
      <c r="E1551" s="40" t="inlineStr">
        <is>
          <t>Anti-Money Laundering - External</t>
        </is>
      </c>
      <c r="F1551" s="40" t="b">
        <v>0</v>
      </c>
      <c r="G1551" s="40" t="inlineStr">
        <is>
          <t>FINS_AMLE_184 &gt; 0</t>
        </is>
      </c>
      <c r="H1551" s="40" t="inlineStr">
        <is>
          <t>“Number of customers that are Crypto-Asset Service Providers  as at the end of the previous calendar year.” (FINS_AMLE_184) is greater than “0”</t>
        </is>
      </c>
      <c r="I1551" s="40" t="inlineStr">
        <is>
          <t>Conditional</t>
        </is>
      </c>
      <c r="J1551" s="40" t="inlineStr">
        <is>
          <t>integer</t>
        </is>
      </c>
      <c r="K1551" s="40" t="inlineStr"/>
      <c r="L1551" s="40" t="inlineStr"/>
      <c r="M1551" s="40" t="inlineStr"/>
      <c r="N1551" s="40" t="inlineStr">
        <is>
          <t>10</t>
        </is>
      </c>
      <c r="O1551" s="40" t="inlineStr">
        <is>
          <t>0</t>
        </is>
      </c>
      <c r="P1551" s="40" t="inlineStr"/>
      <c r="Q1551" s="40" t="inlineStr"/>
      <c r="R1551" s="40" t="inlineStr"/>
      <c r="S1551" s="40" t="inlineStr"/>
      <c r="T1551" s="40" t="inlineStr"/>
      <c r="U1551" s="40" t="inlineStr"/>
    </row>
    <row r="1552">
      <c r="A1552" s="38" t="inlineStr">
        <is>
          <t>FINS_AMLE_191_v1</t>
        </is>
      </c>
      <c r="B1552" s="39" t="inlineStr">
        <is>
          <t>For customers which are legal entities, please list the number of customers which accept the use of unverifiable IP Addresses or other means to obscure their location</t>
        </is>
      </c>
      <c r="C1552" s="39" t="inlineStr">
        <is>
          <t>Further explanation of label not specified. Please refer to question text in label column.</t>
        </is>
      </c>
      <c r="D1552" s="39" t="inlineStr">
        <is>
          <t>Product Risk</t>
        </is>
      </c>
      <c r="E1552" s="39" t="inlineStr">
        <is>
          <t>Anti-Money Laundering - External</t>
        </is>
      </c>
      <c r="F1552" s="39" t="b">
        <v>0</v>
      </c>
      <c r="G1552" s="39" t="inlineStr">
        <is>
          <t>FINS_AMLE_184 &gt; 0</t>
        </is>
      </c>
      <c r="H1552" s="39" t="inlineStr">
        <is>
          <t>“Number of customers that are Crypto-Asset Service Providers  as at the end of the previous calendar year.” (FINS_AMLE_184) is greater than “0”</t>
        </is>
      </c>
      <c r="I1552" s="39" t="inlineStr">
        <is>
          <t>Conditional</t>
        </is>
      </c>
      <c r="J1552" s="39" t="inlineStr">
        <is>
          <t>integer</t>
        </is>
      </c>
      <c r="K1552" s="39" t="inlineStr"/>
      <c r="L1552" s="39" t="inlineStr"/>
      <c r="M1552" s="39" t="inlineStr"/>
      <c r="N1552" s="39" t="inlineStr">
        <is>
          <t>10</t>
        </is>
      </c>
      <c r="O1552" s="39" t="inlineStr">
        <is>
          <t>0</t>
        </is>
      </c>
      <c r="P1552" s="39" t="inlineStr"/>
      <c r="Q1552" s="39" t="inlineStr"/>
      <c r="R1552" s="39" t="inlineStr"/>
      <c r="S1552" s="39" t="inlineStr"/>
      <c r="T1552" s="39" t="inlineStr"/>
      <c r="U1552" s="39" t="inlineStr"/>
    </row>
    <row r="1553">
      <c r="A1553" s="26" t="inlineStr">
        <is>
          <t>FINS_AMLE_192_v1</t>
        </is>
      </c>
      <c r="B1553" s="40" t="inlineStr">
        <is>
          <t>For customers which are legal entities, please list the number of customers which had an AML/CFT program that was not sufficiently robust</t>
        </is>
      </c>
      <c r="C1553" s="40" t="inlineStr">
        <is>
          <t>Further explanation of label not specified. Please refer to question text in label column.</t>
        </is>
      </c>
      <c r="D1553" s="40" t="inlineStr">
        <is>
          <t>Product Risk</t>
        </is>
      </c>
      <c r="E1553" s="40" t="inlineStr">
        <is>
          <t>Anti-Money Laundering - External</t>
        </is>
      </c>
      <c r="F1553" s="40" t="b">
        <v>0</v>
      </c>
      <c r="G1553" s="40" t="inlineStr">
        <is>
          <t>FINS_AMLE_184 &gt; 0</t>
        </is>
      </c>
      <c r="H1553" s="40" t="inlineStr">
        <is>
          <t>“Number of customers that are Crypto-Asset Service Providers  as at the end of the previous calendar year.” (FINS_AMLE_184) is greater than “0”</t>
        </is>
      </c>
      <c r="I1553" s="40" t="inlineStr">
        <is>
          <t>Conditional</t>
        </is>
      </c>
      <c r="J1553" s="40" t="inlineStr">
        <is>
          <t>integer</t>
        </is>
      </c>
      <c r="K1553" s="40" t="inlineStr"/>
      <c r="L1553" s="40" t="inlineStr"/>
      <c r="M1553" s="40" t="inlineStr"/>
      <c r="N1553" s="40" t="inlineStr">
        <is>
          <t>10</t>
        </is>
      </c>
      <c r="O1553" s="40" t="inlineStr">
        <is>
          <t>0</t>
        </is>
      </c>
      <c r="P1553" s="40" t="inlineStr"/>
      <c r="Q1553" s="40" t="inlineStr"/>
      <c r="R1553" s="40" t="inlineStr"/>
      <c r="S1553" s="40" t="inlineStr"/>
      <c r="T1553" s="40" t="inlineStr"/>
      <c r="U1553" s="40" t="inlineStr"/>
    </row>
    <row r="1554">
      <c r="A1554" s="38" t="inlineStr">
        <is>
          <t>FINS_AMLE_193_v1</t>
        </is>
      </c>
      <c r="B1554" s="39" t="inlineStr">
        <is>
          <t>For customers which are legal entities, please list the number of customers which a lack of transparency surrounding an issue, including the rights of holders and how financing will be used</t>
        </is>
      </c>
      <c r="C1554" s="39" t="inlineStr">
        <is>
          <t>Further explanation of label not specified. Please refer to question text in label column.</t>
        </is>
      </c>
      <c r="D1554" s="39" t="inlineStr">
        <is>
          <t>Product Risk</t>
        </is>
      </c>
      <c r="E1554" s="39" t="inlineStr">
        <is>
          <t>Anti-Money Laundering - External</t>
        </is>
      </c>
      <c r="F1554" s="39" t="b">
        <v>0</v>
      </c>
      <c r="G1554" s="39" t="inlineStr">
        <is>
          <t>FINS_AMLE_184 &gt; 0</t>
        </is>
      </c>
      <c r="H1554" s="39" t="inlineStr">
        <is>
          <t>“Number of customers that are Crypto-Asset Service Providers  as at the end of the previous calendar year.” (FINS_AMLE_184) is greater than “0”</t>
        </is>
      </c>
      <c r="I1554" s="39" t="inlineStr">
        <is>
          <t>Conditional</t>
        </is>
      </c>
      <c r="J1554" s="39" t="inlineStr">
        <is>
          <t>integer</t>
        </is>
      </c>
      <c r="K1554" s="39" t="inlineStr"/>
      <c r="L1554" s="39" t="inlineStr"/>
      <c r="M1554" s="39" t="inlineStr"/>
      <c r="N1554" s="39" t="inlineStr">
        <is>
          <t>10</t>
        </is>
      </c>
      <c r="O1554" s="39" t="inlineStr">
        <is>
          <t>0</t>
        </is>
      </c>
      <c r="P1554" s="39" t="inlineStr"/>
      <c r="Q1554" s="39" t="inlineStr"/>
      <c r="R1554" s="39" t="inlineStr"/>
      <c r="S1554" s="39" t="inlineStr"/>
      <c r="T1554" s="39" t="inlineStr"/>
      <c r="U1554" s="39" t="inlineStr"/>
    </row>
    <row r="1555">
      <c r="A1555" s="26" t="inlineStr">
        <is>
          <t>FINS_AMLE_194_v1</t>
        </is>
      </c>
      <c r="B1555" s="40" t="inlineStr">
        <is>
          <t>For customers which are legal entities, please list the number of customers which carried out crypto-asset offerings with no capping per user or, even though capped, there are no controls in place to ensure that the capping is somehow circumvented</t>
        </is>
      </c>
      <c r="C1555" s="40" t="inlineStr">
        <is>
          <t>Further explanation of label not specified. Please refer to question text in label column.</t>
        </is>
      </c>
      <c r="D1555" s="40" t="inlineStr">
        <is>
          <t>Product Risk</t>
        </is>
      </c>
      <c r="E1555" s="40" t="inlineStr">
        <is>
          <t>Anti-Money Laundering - External</t>
        </is>
      </c>
      <c r="F1555" s="40" t="b">
        <v>0</v>
      </c>
      <c r="G1555" s="40" t="inlineStr">
        <is>
          <t>FINS_AMLE_184 &gt; 0</t>
        </is>
      </c>
      <c r="H1555" s="40" t="inlineStr">
        <is>
          <t>“Number of customers that are Crypto-Asset Service Providers  as at the end of the previous calendar year.” (FINS_AMLE_184) is greater than “0”</t>
        </is>
      </c>
      <c r="I1555" s="40" t="inlineStr">
        <is>
          <t>Conditional</t>
        </is>
      </c>
      <c r="J1555" s="40" t="inlineStr">
        <is>
          <t>integer</t>
        </is>
      </c>
      <c r="K1555" s="40" t="inlineStr"/>
      <c r="L1555" s="40" t="inlineStr"/>
      <c r="M1555" s="40" t="inlineStr"/>
      <c r="N1555" s="40" t="inlineStr">
        <is>
          <t>10</t>
        </is>
      </c>
      <c r="O1555" s="40" t="inlineStr">
        <is>
          <t>0</t>
        </is>
      </c>
      <c r="P1555" s="40" t="inlineStr"/>
      <c r="Q1555" s="40" t="inlineStr"/>
      <c r="R1555" s="40" t="inlineStr"/>
      <c r="S1555" s="40" t="inlineStr"/>
      <c r="T1555" s="40" t="inlineStr"/>
      <c r="U1555" s="40" t="inlineStr"/>
    </row>
    <row r="1556">
      <c r="A1556" s="38" t="inlineStr">
        <is>
          <t>FINS_AMLE_195_v1</t>
        </is>
      </c>
      <c r="B1556" s="39" t="inlineStr">
        <is>
          <t>Please indicate the aggregate amount of clients' money holding in ?</t>
        </is>
      </c>
      <c r="C1556"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56" s="39" t="inlineStr">
        <is>
          <t>Product Risk</t>
        </is>
      </c>
      <c r="E1556" s="39" t="inlineStr">
        <is>
          <t>Anti-Money Laundering - External</t>
        </is>
      </c>
      <c r="F1556" s="39" t="b">
        <v>0</v>
      </c>
      <c r="G1556" s="39" t="inlineStr">
        <is>
          <t>FINS_AMLE_184 &gt; 0</t>
        </is>
      </c>
      <c r="H1556" s="39" t="inlineStr">
        <is>
          <t>“Number of customers that are Crypto-Asset Service Providers  as at the end of the previous calendar year.” (FINS_AMLE_184) is greater than “0”</t>
        </is>
      </c>
      <c r="I1556" s="39" t="inlineStr">
        <is>
          <t>Conditional</t>
        </is>
      </c>
      <c r="J1556" s="39" t="inlineStr">
        <is>
          <t>number</t>
        </is>
      </c>
      <c r="K1556" s="39" t="inlineStr"/>
      <c r="L1556" s="39" t="inlineStr">
        <is>
          <t>currency</t>
        </is>
      </c>
      <c r="M1556" s="39" t="inlineStr"/>
      <c r="N1556" s="39" t="inlineStr">
        <is>
          <t>70000</t>
        </is>
      </c>
      <c r="O1556" s="39" t="inlineStr">
        <is>
          <t>0</t>
        </is>
      </c>
      <c r="P1556" s="39" t="inlineStr"/>
      <c r="Q1556" s="39" t="inlineStr"/>
      <c r="R1556" s="39" t="inlineStr"/>
      <c r="S1556" s="39" t="inlineStr"/>
      <c r="T1556" s="39" t="inlineStr"/>
      <c r="U1556" s="39" t="inlineStr"/>
    </row>
    <row r="1557">
      <c r="A1557" s="26" t="inlineStr">
        <is>
          <t>FINS_AMLE_196_v1</t>
        </is>
      </c>
      <c r="B1557" s="40" t="inlineStr">
        <is>
          <t>How does the Company accept crypto-asset deposits?</t>
        </is>
      </c>
      <c r="C1557" s="40" t="inlineStr">
        <is>
          <t>Further explanation of label not specified. Please refer to question text in label column.</t>
        </is>
      </c>
      <c r="D1557" s="40" t="inlineStr">
        <is>
          <t>Product Risk</t>
        </is>
      </c>
      <c r="E1557" s="40" t="inlineStr">
        <is>
          <t>Anti-Money Laundering - External</t>
        </is>
      </c>
      <c r="F1557" s="40" t="b">
        <v>0</v>
      </c>
      <c r="G1557" s="40" t="inlineStr">
        <is>
          <t>OR(CONTAINS(FINS_AMLE_8, "Custody of Crypto Assets"), CONTAINS(FINS_AMLE_8, "Crypto Services (exchange, transfer)"), CONTAINS(FINS_AMLE_8, "Crypto FIAT Cards"))</t>
        </is>
      </c>
      <c r="H1557" s="40"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57" s="40" t="inlineStr">
        <is>
          <t>Conditional</t>
        </is>
      </c>
      <c r="J1557" s="40" t="inlineStr">
        <is>
          <t>string</t>
        </is>
      </c>
      <c r="K1557" s="40" t="inlineStr"/>
      <c r="L1557" s="40" t="inlineStr">
        <is>
          <t>enum-list</t>
        </is>
      </c>
      <c r="M1557" s="40" t="inlineStr">
        <is>
          <t>From custodial wallets | From self-custodial wallets | Both | Other</t>
        </is>
      </c>
      <c r="N1557" s="40" t="inlineStr">
        <is>
          <t>From self-custodial wallets</t>
        </is>
      </c>
      <c r="O1557" s="40" t="inlineStr"/>
      <c r="P1557" s="40" t="inlineStr"/>
      <c r="Q1557" s="40" t="inlineStr"/>
      <c r="R1557" s="40" t="inlineStr"/>
      <c r="S1557" s="40" t="inlineStr"/>
      <c r="T1557" s="40" t="inlineStr"/>
      <c r="U1557" s="40" t="inlineStr"/>
    </row>
    <row r="1558">
      <c r="A1558" s="38" t="inlineStr">
        <is>
          <t>FINS_AMLE_197_v1</t>
        </is>
      </c>
      <c r="B1558" s="39" t="inlineStr">
        <is>
          <t>If 'Other', please provide further details.</t>
        </is>
      </c>
      <c r="C1558" s="39" t="inlineStr">
        <is>
          <t>Further explanation of label not specified. Please refer to question text in label column.</t>
        </is>
      </c>
      <c r="D1558" s="39" t="inlineStr">
        <is>
          <t>Product Risk</t>
        </is>
      </c>
      <c r="E1558" s="39" t="inlineStr">
        <is>
          <t>Anti-Money Laundering - External</t>
        </is>
      </c>
      <c r="F1558" s="39" t="b">
        <v>0</v>
      </c>
      <c r="G1558" s="39" t="inlineStr">
        <is>
          <t>CONTAINS(FINS_AMLE_196, "Other")</t>
        </is>
      </c>
      <c r="H1558" s="39" t="inlineStr">
        <is>
          <t>“How does the Company accept crypto-asset deposits?” (FINS_AMLE_196) includes “Other”</t>
        </is>
      </c>
      <c r="I1558" s="39" t="inlineStr">
        <is>
          <t>Conditional</t>
        </is>
      </c>
      <c r="J1558" s="39" t="inlineStr">
        <is>
          <t>string</t>
        </is>
      </c>
      <c r="K1558" s="39" t="inlineStr"/>
      <c r="L1558" s="39" t="inlineStr"/>
      <c r="M1558" s="39" t="inlineStr"/>
      <c r="N1558" s="39" t="inlineStr">
        <is>
          <t>Niche product</t>
        </is>
      </c>
      <c r="O1558" s="39" t="inlineStr"/>
      <c r="P1558" s="39" t="inlineStr"/>
      <c r="Q1558" s="39" t="inlineStr"/>
      <c r="R1558" s="39" t="inlineStr"/>
      <c r="S1558" s="39" t="inlineStr"/>
      <c r="T1558" s="39" t="inlineStr"/>
      <c r="U1558" s="39" t="inlineStr"/>
    </row>
    <row r="1559">
      <c r="A1559" s="26" t="inlineStr">
        <is>
          <t>FINS_AMLE_198_v1</t>
        </is>
      </c>
      <c r="B1559" s="40" t="inlineStr">
        <is>
          <t>Does the Company accept crypto-asset transfers to and/or from unidentified wallets?</t>
        </is>
      </c>
      <c r="C1559" s="40" t="inlineStr">
        <is>
          <t>Further explanation of label not specified. Please refer to question text in label column.</t>
        </is>
      </c>
      <c r="D1559" s="40" t="inlineStr">
        <is>
          <t>Product Risk</t>
        </is>
      </c>
      <c r="E1559" s="40" t="inlineStr">
        <is>
          <t>Anti-Money Laundering - External</t>
        </is>
      </c>
      <c r="F1559" s="40" t="b">
        <v>0</v>
      </c>
      <c r="G1559" s="40" t="inlineStr">
        <is>
          <t>OR(CONTAINS(FINS_AMLE_8, "Custody of Crypto Assets"), CONTAINS(FINS_AMLE_8, "Crypto Services (exchange, transfer)"), CONTAINS(FINS_AMLE_8, "Crypto FIAT Cards"))</t>
        </is>
      </c>
      <c r="H1559" s="40"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59" s="40" t="inlineStr">
        <is>
          <t>Conditional</t>
        </is>
      </c>
      <c r="J1559" s="40" t="inlineStr">
        <is>
          <t>string</t>
        </is>
      </c>
      <c r="K1559" s="40" t="inlineStr"/>
      <c r="L1559" s="40" t="inlineStr">
        <is>
          <t>enum-list</t>
        </is>
      </c>
      <c r="M1559" s="40" t="inlineStr">
        <is>
          <t>Yes | No</t>
        </is>
      </c>
      <c r="N1559" s="40" t="inlineStr">
        <is>
          <t>Yes</t>
        </is>
      </c>
      <c r="O1559" s="40" t="inlineStr"/>
      <c r="P1559" s="40" t="inlineStr"/>
      <c r="Q1559" s="40" t="inlineStr"/>
      <c r="R1559" s="40" t="inlineStr"/>
      <c r="S1559" s="40" t="inlineStr"/>
      <c r="T1559" s="40" t="inlineStr"/>
      <c r="U1559" s="40" t="inlineStr"/>
    </row>
    <row r="1560">
      <c r="A1560" s="38" t="inlineStr">
        <is>
          <t>FINS_AMLE_199_v1</t>
        </is>
      </c>
      <c r="B1560" s="39" t="inlineStr">
        <is>
          <t>Please provide value of crypto-assets  transferred to unidentified hosted wallets</t>
        </is>
      </c>
      <c r="C1560"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60" s="39" t="inlineStr">
        <is>
          <t>Product Risk</t>
        </is>
      </c>
      <c r="E1560" s="39" t="inlineStr">
        <is>
          <t>Anti-Money Laundering - External</t>
        </is>
      </c>
      <c r="F1560" s="39" t="b">
        <v>0</v>
      </c>
      <c r="G1560" s="39" t="inlineStr">
        <is>
          <t>FINS_AMLE_198 = "Yes"</t>
        </is>
      </c>
      <c r="H1560" s="39" t="inlineStr">
        <is>
          <t>“Does the Company accept crypto-asset transfers to and/or from unidentified wallets?” (FINS_AMLE_198) is “Yes”</t>
        </is>
      </c>
      <c r="I1560" s="39" t="inlineStr">
        <is>
          <t>Conditional</t>
        </is>
      </c>
      <c r="J1560" s="39" t="inlineStr">
        <is>
          <t>number</t>
        </is>
      </c>
      <c r="K1560" s="39" t="inlineStr"/>
      <c r="L1560" s="39" t="inlineStr">
        <is>
          <t>currency</t>
        </is>
      </c>
      <c r="M1560" s="39" t="inlineStr"/>
      <c r="N1560" s="39" t="inlineStr">
        <is>
          <t>70000</t>
        </is>
      </c>
      <c r="O1560" s="39" t="inlineStr">
        <is>
          <t>0</t>
        </is>
      </c>
      <c r="P1560" s="39" t="inlineStr"/>
      <c r="Q1560" s="39" t="inlineStr"/>
      <c r="R1560" s="39" t="inlineStr"/>
      <c r="S1560" s="39" t="inlineStr"/>
      <c r="T1560" s="39" t="inlineStr"/>
      <c r="U1560" s="39" t="inlineStr"/>
    </row>
    <row r="1561">
      <c r="A1561" s="26" t="inlineStr">
        <is>
          <t>FINS_AMLE_200_v1</t>
        </is>
      </c>
      <c r="B1561" s="40" t="inlineStr">
        <is>
          <t>Please provide value of crypto-assets  transferred from unidentified hosted wallets</t>
        </is>
      </c>
      <c r="C1561"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61" s="40" t="inlineStr">
        <is>
          <t>Product Risk</t>
        </is>
      </c>
      <c r="E1561" s="40" t="inlineStr">
        <is>
          <t>Anti-Money Laundering - External</t>
        </is>
      </c>
      <c r="F1561" s="40" t="b">
        <v>0</v>
      </c>
      <c r="G1561" s="40" t="inlineStr">
        <is>
          <t>FINS_AMLE_198 = "Yes"</t>
        </is>
      </c>
      <c r="H1561" s="40" t="inlineStr">
        <is>
          <t>“Does the Company accept crypto-asset transfers to and/or from unidentified wallets?” (FINS_AMLE_198) is “Yes”</t>
        </is>
      </c>
      <c r="I1561" s="40" t="inlineStr">
        <is>
          <t>Conditional</t>
        </is>
      </c>
      <c r="J1561" s="40" t="inlineStr">
        <is>
          <t>number</t>
        </is>
      </c>
      <c r="K1561" s="40" t="inlineStr"/>
      <c r="L1561" s="40" t="inlineStr">
        <is>
          <t>currency</t>
        </is>
      </c>
      <c r="M1561" s="40" t="inlineStr"/>
      <c r="N1561" s="40" t="inlineStr">
        <is>
          <t>70000</t>
        </is>
      </c>
      <c r="O1561" s="40" t="inlineStr">
        <is>
          <t>0</t>
        </is>
      </c>
      <c r="P1561" s="40" t="inlineStr"/>
      <c r="Q1561" s="40" t="inlineStr"/>
      <c r="R1561" s="40" t="inlineStr"/>
      <c r="S1561" s="40" t="inlineStr"/>
      <c r="T1561" s="40" t="inlineStr"/>
      <c r="U1561" s="40" t="inlineStr"/>
    </row>
    <row r="1562">
      <c r="A1562" s="38" t="inlineStr">
        <is>
          <t>FINS_AMLE_201_v1</t>
        </is>
      </c>
      <c r="B1562" s="39" t="inlineStr">
        <is>
          <t>Please provide value of crypto-assets  transferred to unidentified unhosted wallets</t>
        </is>
      </c>
      <c r="C1562"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62" s="39" t="inlineStr">
        <is>
          <t>Product Risk</t>
        </is>
      </c>
      <c r="E1562" s="39" t="inlineStr">
        <is>
          <t>Anti-Money Laundering - External</t>
        </is>
      </c>
      <c r="F1562" s="39" t="b">
        <v>0</v>
      </c>
      <c r="G1562" s="39" t="inlineStr">
        <is>
          <t>FINS_AMLE_198 = "Yes"</t>
        </is>
      </c>
      <c r="H1562" s="39" t="inlineStr">
        <is>
          <t>“Does the Company accept crypto-asset transfers to and/or from unidentified wallets?” (FINS_AMLE_198) is “Yes”</t>
        </is>
      </c>
      <c r="I1562" s="39" t="inlineStr">
        <is>
          <t>Conditional</t>
        </is>
      </c>
      <c r="J1562" s="39" t="inlineStr">
        <is>
          <t>number</t>
        </is>
      </c>
      <c r="K1562" s="39" t="inlineStr"/>
      <c r="L1562" s="39" t="inlineStr">
        <is>
          <t>currency</t>
        </is>
      </c>
      <c r="M1562" s="39" t="inlineStr"/>
      <c r="N1562" s="39" t="inlineStr">
        <is>
          <t>70000</t>
        </is>
      </c>
      <c r="O1562" s="39" t="inlineStr">
        <is>
          <t>0</t>
        </is>
      </c>
      <c r="P1562" s="39" t="inlineStr"/>
      <c r="Q1562" s="39" t="inlineStr"/>
      <c r="R1562" s="39" t="inlineStr"/>
      <c r="S1562" s="39" t="inlineStr"/>
      <c r="T1562" s="39" t="inlineStr"/>
      <c r="U1562" s="39" t="inlineStr"/>
    </row>
    <row r="1563">
      <c r="A1563" s="26" t="inlineStr">
        <is>
          <t>FINS_AMLE_202_v1</t>
        </is>
      </c>
      <c r="B1563" s="40" t="inlineStr">
        <is>
          <t>Please provide value of crypto-assets  transferred from unidentified unhosted wallets</t>
        </is>
      </c>
      <c r="C1563"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63" s="40" t="inlineStr">
        <is>
          <t>Product Risk</t>
        </is>
      </c>
      <c r="E1563" s="40" t="inlineStr">
        <is>
          <t>Anti-Money Laundering - External</t>
        </is>
      </c>
      <c r="F1563" s="40" t="b">
        <v>0</v>
      </c>
      <c r="G1563" s="40" t="inlineStr">
        <is>
          <t>FINS_AMLE_198 = "Yes"</t>
        </is>
      </c>
      <c r="H1563" s="40" t="inlineStr">
        <is>
          <t>“Does the Company accept crypto-asset transfers to and/or from unidentified wallets?” (FINS_AMLE_198) is “Yes”</t>
        </is>
      </c>
      <c r="I1563" s="40" t="inlineStr">
        <is>
          <t>Conditional</t>
        </is>
      </c>
      <c r="J1563" s="40" t="inlineStr">
        <is>
          <t>number</t>
        </is>
      </c>
      <c r="K1563" s="40" t="inlineStr"/>
      <c r="L1563" s="40" t="inlineStr">
        <is>
          <t>currency</t>
        </is>
      </c>
      <c r="M1563" s="40" t="inlineStr"/>
      <c r="N1563" s="40" t="inlineStr">
        <is>
          <t>70000</t>
        </is>
      </c>
      <c r="O1563" s="40" t="inlineStr">
        <is>
          <t>0</t>
        </is>
      </c>
      <c r="P1563" s="40" t="inlineStr"/>
      <c r="Q1563" s="40" t="inlineStr"/>
      <c r="R1563" s="40" t="inlineStr"/>
      <c r="S1563" s="40" t="inlineStr"/>
      <c r="T1563" s="40" t="inlineStr"/>
      <c r="U1563" s="40" t="inlineStr"/>
    </row>
    <row r="1564">
      <c r="A1564" s="38" t="inlineStr">
        <is>
          <t>FINS_AMLE_203_v1</t>
        </is>
      </c>
      <c r="B1564" s="39" t="inlineStr">
        <is>
          <t>Does the Company accept crypto-asset transfers from third party wallets of which the client is not the beneficial owner?</t>
        </is>
      </c>
      <c r="C1564" s="39" t="inlineStr">
        <is>
          <t>Further explanation of label not specified. Please refer to question text in label column.</t>
        </is>
      </c>
      <c r="D1564" s="39" t="inlineStr">
        <is>
          <t>Product Risk</t>
        </is>
      </c>
      <c r="E1564" s="39" t="inlineStr">
        <is>
          <t>Anti-Money Laundering - External</t>
        </is>
      </c>
      <c r="F1564" s="39" t="b">
        <v>0</v>
      </c>
      <c r="G1564" s="39" t="inlineStr">
        <is>
          <t>OR(CONTAINS(FINS_AMLE_8, "Custody of Crypto Assets"), CONTAINS(FINS_AMLE_8, "Crypto Services (exchange, transfer)"), CONTAINS(FINS_AMLE_8, "Crypto FIAT Cards"))</t>
        </is>
      </c>
      <c r="H1564"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64" s="39" t="inlineStr">
        <is>
          <t>Conditional</t>
        </is>
      </c>
      <c r="J1564" s="39" t="inlineStr">
        <is>
          <t>string</t>
        </is>
      </c>
      <c r="K1564" s="39" t="inlineStr"/>
      <c r="L1564" s="39" t="inlineStr">
        <is>
          <t>enum-list</t>
        </is>
      </c>
      <c r="M1564" s="39" t="inlineStr">
        <is>
          <t>Yes | No</t>
        </is>
      </c>
      <c r="N1564" s="39" t="inlineStr">
        <is>
          <t>Yes</t>
        </is>
      </c>
      <c r="O1564" s="39" t="inlineStr"/>
      <c r="P1564" s="39" t="inlineStr"/>
      <c r="Q1564" s="39" t="inlineStr"/>
      <c r="R1564" s="39" t="inlineStr"/>
      <c r="S1564" s="39" t="inlineStr"/>
      <c r="T1564" s="39" t="inlineStr"/>
      <c r="U1564" s="39" t="inlineStr"/>
    </row>
    <row r="1565">
      <c r="A1565" s="26" t="inlineStr">
        <is>
          <t>FINS_AMLE_204_v1</t>
        </is>
      </c>
      <c r="B1565" s="40" t="inlineStr">
        <is>
          <t>Please provide the value of crypto-assets  received from third party wallets (of which the client is not the beneficial owner)</t>
        </is>
      </c>
      <c r="C1565"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65" s="40" t="inlineStr">
        <is>
          <t>Product Risk</t>
        </is>
      </c>
      <c r="E1565" s="40" t="inlineStr">
        <is>
          <t>Anti-Money Laundering - External</t>
        </is>
      </c>
      <c r="F1565" s="40" t="b">
        <v>0</v>
      </c>
      <c r="G1565" s="40" t="inlineStr">
        <is>
          <t>FINS_AMLE_203 = "Yes"</t>
        </is>
      </c>
      <c r="H1565" s="40" t="inlineStr">
        <is>
          <t>“Does the Company accept crypto-asset transfers from third party wallets of which the client is not the beneficial owner?” (FINS_AMLE_203) is “Yes”</t>
        </is>
      </c>
      <c r="I1565" s="40" t="inlineStr">
        <is>
          <t>Conditional</t>
        </is>
      </c>
      <c r="J1565" s="40" t="inlineStr">
        <is>
          <t>number</t>
        </is>
      </c>
      <c r="K1565" s="40" t="inlineStr"/>
      <c r="L1565" s="40" t="inlineStr">
        <is>
          <t>currency</t>
        </is>
      </c>
      <c r="M1565" s="40" t="inlineStr"/>
      <c r="N1565" s="40" t="inlineStr">
        <is>
          <t>70000</t>
        </is>
      </c>
      <c r="O1565" s="40" t="inlineStr">
        <is>
          <t>0</t>
        </is>
      </c>
      <c r="P1565" s="40" t="inlineStr"/>
      <c r="Q1565" s="40" t="inlineStr"/>
      <c r="R1565" s="40" t="inlineStr"/>
      <c r="S1565" s="40" t="inlineStr"/>
      <c r="T1565" s="40" t="inlineStr"/>
      <c r="U1565" s="40" t="inlineStr"/>
    </row>
    <row r="1566">
      <c r="A1566" s="38" t="inlineStr">
        <is>
          <t>FINS_AMLE_205_v1</t>
        </is>
      </c>
      <c r="B1566" s="39" t="inlineStr">
        <is>
          <t>Does the Company facilitate crypto-asset transfers to third party wallets, of which the client is not the beneficial owner?</t>
        </is>
      </c>
      <c r="C1566" s="39" t="inlineStr">
        <is>
          <t>Further explanation of label not specified. Please refer to question text in label column.</t>
        </is>
      </c>
      <c r="D1566" s="39" t="inlineStr">
        <is>
          <t>Product Risk</t>
        </is>
      </c>
      <c r="E1566" s="39" t="inlineStr">
        <is>
          <t>Anti-Money Laundering - External</t>
        </is>
      </c>
      <c r="F1566" s="39" t="b">
        <v>0</v>
      </c>
      <c r="G1566" s="39" t="inlineStr">
        <is>
          <t>OR(CONTAINS(FINS_AMLE_8, "Custody of Crypto Assets"), CONTAINS(FINS_AMLE_8, "Crypto Services (exchange, transfer)"), CONTAINS(FINS_AMLE_8, "Crypto FIAT Cards"))</t>
        </is>
      </c>
      <c r="H1566"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66" s="39" t="inlineStr">
        <is>
          <t>Conditional</t>
        </is>
      </c>
      <c r="J1566" s="39" t="inlineStr">
        <is>
          <t>string</t>
        </is>
      </c>
      <c r="K1566" s="39" t="inlineStr"/>
      <c r="L1566" s="39" t="inlineStr">
        <is>
          <t>enum-list</t>
        </is>
      </c>
      <c r="M1566" s="39" t="inlineStr">
        <is>
          <t>Yes | No</t>
        </is>
      </c>
      <c r="N1566" s="39" t="inlineStr">
        <is>
          <t>Yes</t>
        </is>
      </c>
      <c r="O1566" s="39" t="inlineStr"/>
      <c r="P1566" s="39" t="inlineStr"/>
      <c r="Q1566" s="39" t="inlineStr"/>
      <c r="R1566" s="39" t="inlineStr"/>
      <c r="S1566" s="39" t="inlineStr"/>
      <c r="T1566" s="39" t="inlineStr"/>
      <c r="U1566" s="39" t="inlineStr"/>
    </row>
    <row r="1567">
      <c r="A1567" s="26" t="inlineStr">
        <is>
          <t>FINS_AMLE_206_v1</t>
        </is>
      </c>
      <c r="B1567" s="40" t="inlineStr">
        <is>
          <t>Please indicate the value of crypto-assets  transferred to third party wallets (of which the client is not the beneficial owner)</t>
        </is>
      </c>
      <c r="C1567"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67" s="40" t="inlineStr">
        <is>
          <t>Product Risk</t>
        </is>
      </c>
      <c r="E1567" s="40" t="inlineStr">
        <is>
          <t>Anti-Money Laundering - External</t>
        </is>
      </c>
      <c r="F1567" s="40" t="b">
        <v>0</v>
      </c>
      <c r="G1567" s="40" t="inlineStr">
        <is>
          <t>FINS_AMLE_205 = "Yes"</t>
        </is>
      </c>
      <c r="H1567" s="40" t="inlineStr">
        <is>
          <t>“Does the Company facilitate crypto-asset transfers to third party wallets, of which the client is not the beneficial owner?” (FINS_AMLE_205) is “Yes”</t>
        </is>
      </c>
      <c r="I1567" s="40" t="inlineStr">
        <is>
          <t>Conditional</t>
        </is>
      </c>
      <c r="J1567" s="40" t="inlineStr">
        <is>
          <t>number</t>
        </is>
      </c>
      <c r="K1567" s="40" t="inlineStr"/>
      <c r="L1567" s="40" t="inlineStr">
        <is>
          <t>currency</t>
        </is>
      </c>
      <c r="M1567" s="40" t="inlineStr"/>
      <c r="N1567" s="40" t="inlineStr">
        <is>
          <t>70000</t>
        </is>
      </c>
      <c r="O1567" s="40" t="inlineStr">
        <is>
          <t>0</t>
        </is>
      </c>
      <c r="P1567" s="40" t="inlineStr"/>
      <c r="Q1567" s="40" t="inlineStr"/>
      <c r="R1567" s="40" t="inlineStr"/>
      <c r="S1567" s="40" t="inlineStr"/>
      <c r="T1567" s="40" t="inlineStr"/>
      <c r="U1567" s="40" t="inlineStr"/>
    </row>
    <row r="1568">
      <c r="A1568" s="38" t="inlineStr">
        <is>
          <t>FINS_AMLE_207_v1</t>
        </is>
      </c>
      <c r="B1568" s="39" t="inlineStr">
        <is>
          <t>Please indicate the total number (#) of reception and transmission of orders.</t>
        </is>
      </c>
      <c r="C1568" s="39" t="inlineStr">
        <is>
          <t>Further explanation of label not specified. Please refer to question text in label column.</t>
        </is>
      </c>
      <c r="D1568" s="39" t="inlineStr">
        <is>
          <t>Product Risk</t>
        </is>
      </c>
      <c r="E1568" s="39" t="inlineStr">
        <is>
          <t>Anti-Money Laundering - External</t>
        </is>
      </c>
      <c r="F1568" s="39" t="b">
        <v>0</v>
      </c>
      <c r="G1568" s="39" t="inlineStr">
        <is>
          <t>OR(CONTAINS(FINS_AMLE_8, "Custody of Crypto Assets"), CONTAINS(FINS_AMLE_8, "Crypto Services (exchange, transfer)"), CONTAINS(FINS_AMLE_8, "Crypto FIAT Cards"))</t>
        </is>
      </c>
      <c r="H1568"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68" s="39" t="inlineStr">
        <is>
          <t>Conditional</t>
        </is>
      </c>
      <c r="J1568" s="39" t="inlineStr">
        <is>
          <t>integer</t>
        </is>
      </c>
      <c r="K1568" s="39" t="inlineStr"/>
      <c r="L1568" s="39" t="inlineStr"/>
      <c r="M1568" s="39" t="inlineStr"/>
      <c r="N1568" s="39" t="inlineStr">
        <is>
          <t>10</t>
        </is>
      </c>
      <c r="O1568" s="39" t="inlineStr">
        <is>
          <t>0</t>
        </is>
      </c>
      <c r="P1568" s="39" t="inlineStr"/>
      <c r="Q1568" s="39" t="inlineStr"/>
      <c r="R1568" s="39" t="inlineStr"/>
      <c r="S1568" s="39" t="inlineStr"/>
      <c r="T1568" s="39" t="inlineStr"/>
      <c r="U1568" s="39" t="inlineStr"/>
    </row>
    <row r="1569">
      <c r="A1569" s="26" t="inlineStr">
        <is>
          <t>FINS_AMLE_208_v1</t>
        </is>
      </c>
      <c r="B1569" s="40" t="inlineStr">
        <is>
          <t>Please indicate the total value of reception and transmission of orders.</t>
        </is>
      </c>
      <c r="C1569"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69" s="40" t="inlineStr">
        <is>
          <t>Product Risk</t>
        </is>
      </c>
      <c r="E1569" s="40" t="inlineStr">
        <is>
          <t>Anti-Money Laundering - External</t>
        </is>
      </c>
      <c r="F1569" s="40" t="b">
        <v>0</v>
      </c>
      <c r="G1569" s="40" t="inlineStr">
        <is>
          <t>FINS_AMLE_207 &gt; 0</t>
        </is>
      </c>
      <c r="H1569" s="40" t="inlineStr">
        <is>
          <t>“Please indicate the total number (#) of reception and transmission of orders.” (FINS_AMLE_207) is greater than “0”</t>
        </is>
      </c>
      <c r="I1569" s="40" t="inlineStr">
        <is>
          <t>Conditional</t>
        </is>
      </c>
      <c r="J1569" s="40" t="inlineStr">
        <is>
          <t>number</t>
        </is>
      </c>
      <c r="K1569" s="40" t="inlineStr"/>
      <c r="L1569" s="40" t="inlineStr">
        <is>
          <t>currency</t>
        </is>
      </c>
      <c r="M1569" s="40" t="inlineStr"/>
      <c r="N1569" s="40" t="inlineStr">
        <is>
          <t>70000</t>
        </is>
      </c>
      <c r="O1569" s="40" t="inlineStr">
        <is>
          <t>0</t>
        </is>
      </c>
      <c r="P1569" s="40" t="inlineStr"/>
      <c r="Q1569" s="40" t="inlineStr"/>
      <c r="R1569" s="40" t="inlineStr"/>
      <c r="S1569" s="40" t="inlineStr"/>
      <c r="T1569" s="40" t="inlineStr"/>
      <c r="U1569" s="40" t="inlineStr"/>
    </row>
    <row r="1570">
      <c r="A1570" s="38" t="inlineStr">
        <is>
          <t>FINS_AMLE_209_v1</t>
        </is>
      </c>
      <c r="B1570" s="39" t="inlineStr">
        <is>
          <t>Please indicate the total number (#) of orders executed on behalf of other persons.</t>
        </is>
      </c>
      <c r="C1570" s="39" t="inlineStr">
        <is>
          <t>Further explanation of label not specified. Please refer to question text in label column.</t>
        </is>
      </c>
      <c r="D1570" s="39" t="inlineStr">
        <is>
          <t>Product Risk</t>
        </is>
      </c>
      <c r="E1570" s="39" t="inlineStr">
        <is>
          <t>Anti-Money Laundering - External</t>
        </is>
      </c>
      <c r="F1570" s="39" t="b">
        <v>0</v>
      </c>
      <c r="G1570" s="39" t="inlineStr">
        <is>
          <t>OR(CONTAINS(FINS_AMLE_8, "Custody of Crypto Assets"), CONTAINS(FINS_AMLE_8, "Crypto Services (exchange, transfer)"), CONTAINS(FINS_AMLE_8, "Crypto FIAT Cards"))</t>
        </is>
      </c>
      <c r="H1570"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70" s="39" t="inlineStr">
        <is>
          <t>Conditional</t>
        </is>
      </c>
      <c r="J1570" s="39" t="inlineStr">
        <is>
          <t>integer</t>
        </is>
      </c>
      <c r="K1570" s="39" t="inlineStr"/>
      <c r="L1570" s="39" t="inlineStr"/>
      <c r="M1570" s="39" t="inlineStr"/>
      <c r="N1570" s="39" t="inlineStr">
        <is>
          <t>10</t>
        </is>
      </c>
      <c r="O1570" s="39" t="inlineStr">
        <is>
          <t>0</t>
        </is>
      </c>
      <c r="P1570" s="39" t="inlineStr"/>
      <c r="Q1570" s="39" t="inlineStr"/>
      <c r="R1570" s="39" t="inlineStr"/>
      <c r="S1570" s="39" t="inlineStr"/>
      <c r="T1570" s="39" t="inlineStr"/>
      <c r="U1570" s="39" t="inlineStr"/>
    </row>
    <row r="1571">
      <c r="A1571" s="26" t="inlineStr">
        <is>
          <t>FINS_AMLE_210_v1</t>
        </is>
      </c>
      <c r="B1571" s="40" t="inlineStr">
        <is>
          <t>Please indicate the total value of orders executed on behalf of other persons.</t>
        </is>
      </c>
      <c r="C1571"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71" s="40" t="inlineStr">
        <is>
          <t>Product Risk</t>
        </is>
      </c>
      <c r="E1571" s="40" t="inlineStr">
        <is>
          <t>Anti-Money Laundering - External</t>
        </is>
      </c>
      <c r="F1571" s="40" t="b">
        <v>0</v>
      </c>
      <c r="G1571" s="40" t="inlineStr">
        <is>
          <t>FINS_AMLE_209 &gt; 0</t>
        </is>
      </c>
      <c r="H1571" s="40" t="inlineStr">
        <is>
          <t>“Please indicate the total number (#) of orders executed on behalf of other persons.” (FINS_AMLE_209) is greater than “0”</t>
        </is>
      </c>
      <c r="I1571" s="40" t="inlineStr">
        <is>
          <t>Conditional</t>
        </is>
      </c>
      <c r="J1571" s="40" t="inlineStr">
        <is>
          <t>number</t>
        </is>
      </c>
      <c r="K1571" s="40" t="inlineStr"/>
      <c r="L1571" s="40" t="inlineStr">
        <is>
          <t>currency</t>
        </is>
      </c>
      <c r="M1571" s="40" t="inlineStr"/>
      <c r="N1571" s="40" t="inlineStr">
        <is>
          <t>70000</t>
        </is>
      </c>
      <c r="O1571" s="40" t="inlineStr">
        <is>
          <t>0</t>
        </is>
      </c>
      <c r="P1571" s="40" t="inlineStr"/>
      <c r="Q1571" s="40" t="inlineStr"/>
      <c r="R1571" s="40" t="inlineStr"/>
      <c r="S1571" s="40" t="inlineStr"/>
      <c r="T1571" s="40" t="inlineStr"/>
      <c r="U1571" s="40" t="inlineStr"/>
    </row>
    <row r="1572">
      <c r="A1572" s="38" t="inlineStr">
        <is>
          <t>FINS_AMLE_211_v1</t>
        </is>
      </c>
      <c r="B1572" s="39" t="inlineStr">
        <is>
          <t>Please indicate the total number (#) of dealing on own account.</t>
        </is>
      </c>
      <c r="C1572" s="39" t="inlineStr">
        <is>
          <t>Further explanation of label not specified. Please refer to question text in label column.</t>
        </is>
      </c>
      <c r="D1572" s="39" t="inlineStr">
        <is>
          <t>Product Risk</t>
        </is>
      </c>
      <c r="E1572" s="39" t="inlineStr">
        <is>
          <t>Anti-Money Laundering - External</t>
        </is>
      </c>
      <c r="F1572" s="39" t="b">
        <v>0</v>
      </c>
      <c r="G1572" s="39" t="inlineStr">
        <is>
          <t>OR(CONTAINS(FINS_AMLE_8, "Custody of Crypto Assets"), CONTAINS(FINS_AMLE_8, "Crypto Services (exchange, transfer)"), CONTAINS(FINS_AMLE_8, "Crypto FIAT Cards"))</t>
        </is>
      </c>
      <c r="H1572"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72" s="39" t="inlineStr">
        <is>
          <t>Conditional</t>
        </is>
      </c>
      <c r="J1572" s="39" t="inlineStr">
        <is>
          <t>integer</t>
        </is>
      </c>
      <c r="K1572" s="39" t="inlineStr"/>
      <c r="L1572" s="39" t="inlineStr"/>
      <c r="M1572" s="39" t="inlineStr"/>
      <c r="N1572" s="39" t="inlineStr">
        <is>
          <t>10</t>
        </is>
      </c>
      <c r="O1572" s="39" t="inlineStr">
        <is>
          <t>0</t>
        </is>
      </c>
      <c r="P1572" s="39" t="inlineStr"/>
      <c r="Q1572" s="39" t="inlineStr"/>
      <c r="R1572" s="39" t="inlineStr"/>
      <c r="S1572" s="39" t="inlineStr"/>
      <c r="T1572" s="39" t="inlineStr"/>
      <c r="U1572" s="39" t="inlineStr"/>
    </row>
    <row r="1573">
      <c r="A1573" s="26" t="inlineStr">
        <is>
          <t>FINS_AMLE_212_v1</t>
        </is>
      </c>
      <c r="B1573" s="40" t="inlineStr">
        <is>
          <t>Please indicate the total value of dealing on own account.</t>
        </is>
      </c>
      <c r="C1573"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73" s="40" t="inlineStr">
        <is>
          <t>Product Risk</t>
        </is>
      </c>
      <c r="E1573" s="40" t="inlineStr">
        <is>
          <t>Anti-Money Laundering - External</t>
        </is>
      </c>
      <c r="F1573" s="40" t="b">
        <v>0</v>
      </c>
      <c r="G1573" s="40" t="inlineStr">
        <is>
          <t>FINS_AMLE_211 &gt; 0</t>
        </is>
      </c>
      <c r="H1573" s="40" t="inlineStr">
        <is>
          <t>“Please indicate the total number (#) of dealing on own account.” (FINS_AMLE_211) is greater than “0”</t>
        </is>
      </c>
      <c r="I1573" s="40" t="inlineStr">
        <is>
          <t>Conditional</t>
        </is>
      </c>
      <c r="J1573" s="40" t="inlineStr">
        <is>
          <t>number</t>
        </is>
      </c>
      <c r="K1573" s="40" t="inlineStr"/>
      <c r="L1573" s="40" t="inlineStr">
        <is>
          <t>currency</t>
        </is>
      </c>
      <c r="M1573" s="40" t="inlineStr"/>
      <c r="N1573" s="40" t="inlineStr">
        <is>
          <t>70000</t>
        </is>
      </c>
      <c r="O1573" s="40" t="inlineStr">
        <is>
          <t>0</t>
        </is>
      </c>
      <c r="P1573" s="40" t="inlineStr"/>
      <c r="Q1573" s="40" t="inlineStr"/>
      <c r="R1573" s="40" t="inlineStr"/>
      <c r="S1573" s="40" t="inlineStr"/>
      <c r="T1573" s="40" t="inlineStr"/>
      <c r="U1573" s="40" t="inlineStr"/>
    </row>
    <row r="1574">
      <c r="A1574" s="38" t="inlineStr">
        <is>
          <t>FINS_AMLE_213_v1</t>
        </is>
      </c>
      <c r="B1574" s="39" t="inlineStr">
        <is>
          <t>Please indicate the total number (#) of portfolio management.</t>
        </is>
      </c>
      <c r="C1574" s="39" t="inlineStr">
        <is>
          <t>Further explanation of label not specified. Please refer to question text in label column.</t>
        </is>
      </c>
      <c r="D1574" s="39" t="inlineStr">
        <is>
          <t>Product Risk</t>
        </is>
      </c>
      <c r="E1574" s="39" t="inlineStr">
        <is>
          <t>Anti-Money Laundering - External</t>
        </is>
      </c>
      <c r="F1574" s="39" t="b">
        <v>0</v>
      </c>
      <c r="G1574" s="39" t="inlineStr">
        <is>
          <t>OR(CONTAINS(FINS_AMLE_8, "Custody of Crypto Assets"), CONTAINS(FINS_AMLE_8, "Crypto Services (exchange, transfer)"), CONTAINS(FINS_AMLE_8, "Crypto FIAT Cards"))</t>
        </is>
      </c>
      <c r="H1574"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74" s="39" t="inlineStr">
        <is>
          <t>Conditional</t>
        </is>
      </c>
      <c r="J1574" s="39" t="inlineStr">
        <is>
          <t>integer</t>
        </is>
      </c>
      <c r="K1574" s="39" t="inlineStr"/>
      <c r="L1574" s="39" t="inlineStr"/>
      <c r="M1574" s="39" t="inlineStr"/>
      <c r="N1574" s="39" t="inlineStr">
        <is>
          <t>10</t>
        </is>
      </c>
      <c r="O1574" s="39" t="inlineStr">
        <is>
          <t>0</t>
        </is>
      </c>
      <c r="P1574" s="39" t="inlineStr"/>
      <c r="Q1574" s="39" t="inlineStr"/>
      <c r="R1574" s="39" t="inlineStr"/>
      <c r="S1574" s="39" t="inlineStr"/>
      <c r="T1574" s="39" t="inlineStr"/>
      <c r="U1574" s="39" t="inlineStr"/>
    </row>
    <row r="1575">
      <c r="A1575" s="26" t="inlineStr">
        <is>
          <t>FINS_AMLE_214_v1</t>
        </is>
      </c>
      <c r="B1575" s="40" t="inlineStr">
        <is>
          <t>Please indicate the total value of portfolio management.</t>
        </is>
      </c>
      <c r="C1575"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75" s="40" t="inlineStr">
        <is>
          <t>Product Risk</t>
        </is>
      </c>
      <c r="E1575" s="40" t="inlineStr">
        <is>
          <t>Anti-Money Laundering - External</t>
        </is>
      </c>
      <c r="F1575" s="40" t="b">
        <v>0</v>
      </c>
      <c r="G1575" s="40" t="inlineStr">
        <is>
          <t>FINS_AMLE_213 &gt; 0</t>
        </is>
      </c>
      <c r="H1575" s="40" t="inlineStr">
        <is>
          <t>“Please indicate the total number (#) of portfolio management.” (FINS_AMLE_213) is greater than “0”</t>
        </is>
      </c>
      <c r="I1575" s="40" t="inlineStr">
        <is>
          <t>Conditional</t>
        </is>
      </c>
      <c r="J1575" s="40" t="inlineStr">
        <is>
          <t>number</t>
        </is>
      </c>
      <c r="K1575" s="40" t="inlineStr"/>
      <c r="L1575" s="40" t="inlineStr">
        <is>
          <t>currency</t>
        </is>
      </c>
      <c r="M1575" s="40" t="inlineStr"/>
      <c r="N1575" s="40" t="inlineStr">
        <is>
          <t>70000</t>
        </is>
      </c>
      <c r="O1575" s="40" t="inlineStr">
        <is>
          <t>0</t>
        </is>
      </c>
      <c r="P1575" s="40" t="inlineStr"/>
      <c r="Q1575" s="40" t="inlineStr"/>
      <c r="R1575" s="40" t="inlineStr"/>
      <c r="S1575" s="40" t="inlineStr"/>
      <c r="T1575" s="40" t="inlineStr"/>
      <c r="U1575" s="40" t="inlineStr"/>
    </row>
    <row r="1576">
      <c r="A1576" s="38" t="inlineStr">
        <is>
          <t>FINS_AMLE_215_v1</t>
        </is>
      </c>
      <c r="B1576" s="39" t="inlineStr">
        <is>
          <t>Please indicate the total number (#) of custodian or nominee services.</t>
        </is>
      </c>
      <c r="C1576" s="39" t="inlineStr">
        <is>
          <t>Further explanation of label not specified. Please refer to question text in label column.</t>
        </is>
      </c>
      <c r="D1576" s="39" t="inlineStr">
        <is>
          <t>Product Risk</t>
        </is>
      </c>
      <c r="E1576" s="39" t="inlineStr">
        <is>
          <t>Anti-Money Laundering - External</t>
        </is>
      </c>
      <c r="F1576" s="39" t="b">
        <v>0</v>
      </c>
      <c r="G1576" s="39" t="inlineStr">
        <is>
          <t>OR(CONTAINS(FINS_AMLE_8, "Custody of Crypto Assets"), CONTAINS(FINS_AMLE_8, "Crypto Services (exchange, transfer)"), CONTAINS(FINS_AMLE_8, "Crypto FIAT Cards"))</t>
        </is>
      </c>
      <c r="H1576"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76" s="39" t="inlineStr">
        <is>
          <t>Conditional</t>
        </is>
      </c>
      <c r="J1576" s="39" t="inlineStr">
        <is>
          <t>integer</t>
        </is>
      </c>
      <c r="K1576" s="39" t="inlineStr"/>
      <c r="L1576" s="39" t="inlineStr"/>
      <c r="M1576" s="39" t="inlineStr"/>
      <c r="N1576" s="39" t="inlineStr">
        <is>
          <t>10</t>
        </is>
      </c>
      <c r="O1576" s="39" t="inlineStr">
        <is>
          <t>0</t>
        </is>
      </c>
      <c r="P1576" s="39" t="inlineStr"/>
      <c r="Q1576" s="39" t="inlineStr"/>
      <c r="R1576" s="39" t="inlineStr"/>
      <c r="S1576" s="39" t="inlineStr"/>
      <c r="T1576" s="39" t="inlineStr"/>
      <c r="U1576" s="39" t="inlineStr"/>
    </row>
    <row r="1577">
      <c r="A1577" s="26" t="inlineStr">
        <is>
          <t>FINS_AMLE_216_v1</t>
        </is>
      </c>
      <c r="B1577" s="40" t="inlineStr">
        <is>
          <t>Please indicate the total value of custodian or nominee services.</t>
        </is>
      </c>
      <c r="C1577"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77" s="40" t="inlineStr">
        <is>
          <t>Product Risk</t>
        </is>
      </c>
      <c r="E1577" s="40" t="inlineStr">
        <is>
          <t>Anti-Money Laundering - External</t>
        </is>
      </c>
      <c r="F1577" s="40" t="b">
        <v>0</v>
      </c>
      <c r="G1577" s="40" t="inlineStr">
        <is>
          <t>FINS_AMLE_215 &gt; 0</t>
        </is>
      </c>
      <c r="H1577" s="40" t="inlineStr">
        <is>
          <t>“Please indicate the total number (#) of custodian or nominee services.” (FINS_AMLE_215) is greater than “0”</t>
        </is>
      </c>
      <c r="I1577" s="40" t="inlineStr">
        <is>
          <t>Conditional</t>
        </is>
      </c>
      <c r="J1577" s="40" t="inlineStr">
        <is>
          <t>number</t>
        </is>
      </c>
      <c r="K1577" s="40" t="inlineStr"/>
      <c r="L1577" s="40" t="inlineStr">
        <is>
          <t>currency</t>
        </is>
      </c>
      <c r="M1577" s="40" t="inlineStr"/>
      <c r="N1577" s="40" t="inlineStr">
        <is>
          <t>70000</t>
        </is>
      </c>
      <c r="O1577" s="40" t="inlineStr">
        <is>
          <t>0</t>
        </is>
      </c>
      <c r="P1577" s="40" t="inlineStr"/>
      <c r="Q1577" s="40" t="inlineStr"/>
      <c r="R1577" s="40" t="inlineStr"/>
      <c r="S1577" s="40" t="inlineStr"/>
      <c r="T1577" s="40" t="inlineStr"/>
      <c r="U1577" s="40" t="inlineStr"/>
    </row>
    <row r="1578">
      <c r="A1578" s="38" t="inlineStr">
        <is>
          <t>FINS_AMLE_217_v1</t>
        </is>
      </c>
      <c r="B1578" s="39" t="inlineStr">
        <is>
          <t>Please indicate the total number (#) of investment advice.</t>
        </is>
      </c>
      <c r="C1578" s="39" t="inlineStr">
        <is>
          <t>Further explanation of label not specified. Please refer to question text in label column.</t>
        </is>
      </c>
      <c r="D1578" s="39" t="inlineStr">
        <is>
          <t>Product Risk</t>
        </is>
      </c>
      <c r="E1578" s="39" t="inlineStr">
        <is>
          <t>Anti-Money Laundering - External</t>
        </is>
      </c>
      <c r="F1578" s="39" t="b">
        <v>0</v>
      </c>
      <c r="G1578" s="39" t="inlineStr">
        <is>
          <t>OR(CONTAINS(FINS_AMLE_8, "Custody of Crypto Assets"), CONTAINS(FINS_AMLE_8, "Crypto Services (exchange, transfer)"), CONTAINS(FINS_AMLE_8, "Crypto FIAT Cards"))</t>
        </is>
      </c>
      <c r="H1578"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78" s="39" t="inlineStr">
        <is>
          <t>Conditional</t>
        </is>
      </c>
      <c r="J1578" s="39" t="inlineStr">
        <is>
          <t>integer</t>
        </is>
      </c>
      <c r="K1578" s="39" t="inlineStr"/>
      <c r="L1578" s="39" t="inlineStr"/>
      <c r="M1578" s="39" t="inlineStr"/>
      <c r="N1578" s="39" t="inlineStr">
        <is>
          <t>10</t>
        </is>
      </c>
      <c r="O1578" s="39" t="inlineStr">
        <is>
          <t>0</t>
        </is>
      </c>
      <c r="P1578" s="39" t="inlineStr"/>
      <c r="Q1578" s="39" t="inlineStr"/>
      <c r="R1578" s="39" t="inlineStr"/>
      <c r="S1578" s="39" t="inlineStr"/>
      <c r="T1578" s="39" t="inlineStr"/>
      <c r="U1578" s="39" t="inlineStr"/>
    </row>
    <row r="1579">
      <c r="A1579" s="26" t="inlineStr">
        <is>
          <t>FINS_AMLE_218_v1</t>
        </is>
      </c>
      <c r="B1579" s="40" t="inlineStr">
        <is>
          <t>Please indicate the total value of investment advice.</t>
        </is>
      </c>
      <c r="C1579"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79" s="40" t="inlineStr">
        <is>
          <t>Product Risk</t>
        </is>
      </c>
      <c r="E1579" s="40" t="inlineStr">
        <is>
          <t>Anti-Money Laundering - External</t>
        </is>
      </c>
      <c r="F1579" s="40" t="b">
        <v>0</v>
      </c>
      <c r="G1579" s="40" t="inlineStr">
        <is>
          <t>FINS_AMLE_217 &gt; 0</t>
        </is>
      </c>
      <c r="H1579" s="40" t="inlineStr">
        <is>
          <t>“Please indicate the total number (#) of investment advice.” (FINS_AMLE_217) is greater than “0”</t>
        </is>
      </c>
      <c r="I1579" s="40" t="inlineStr">
        <is>
          <t>Conditional</t>
        </is>
      </c>
      <c r="J1579" s="40" t="inlineStr">
        <is>
          <t>number</t>
        </is>
      </c>
      <c r="K1579" s="40" t="inlineStr"/>
      <c r="L1579" s="40" t="inlineStr">
        <is>
          <t>currency</t>
        </is>
      </c>
      <c r="M1579" s="40" t="inlineStr"/>
      <c r="N1579" s="40" t="inlineStr">
        <is>
          <t>70000</t>
        </is>
      </c>
      <c r="O1579" s="40" t="inlineStr">
        <is>
          <t>0</t>
        </is>
      </c>
      <c r="P1579" s="40" t="inlineStr"/>
      <c r="Q1579" s="40" t="inlineStr"/>
      <c r="R1579" s="40" t="inlineStr"/>
      <c r="S1579" s="40" t="inlineStr"/>
      <c r="T1579" s="40" t="inlineStr"/>
      <c r="U1579" s="40" t="inlineStr"/>
    </row>
    <row r="1580">
      <c r="A1580" s="38" t="inlineStr">
        <is>
          <t>FINS_AMLE_219_v1</t>
        </is>
      </c>
      <c r="B1580" s="39" t="inlineStr">
        <is>
          <t>Please indicate the total number (#) of placing of virtual financial assets.</t>
        </is>
      </c>
      <c r="C1580" s="39" t="inlineStr">
        <is>
          <t>Further explanation of label not specified. Please refer to question text in label column.</t>
        </is>
      </c>
      <c r="D1580" s="39" t="inlineStr">
        <is>
          <t>Product Risk</t>
        </is>
      </c>
      <c r="E1580" s="39" t="inlineStr">
        <is>
          <t>Anti-Money Laundering - External</t>
        </is>
      </c>
      <c r="F1580" s="39" t="b">
        <v>0</v>
      </c>
      <c r="G1580" s="39" t="inlineStr">
        <is>
          <t>OR(CONTAINS(FINS_AMLE_8, "Custody of Crypto Assets"), CONTAINS(FINS_AMLE_8, "Crypto Services (exchange, transfer)"), CONTAINS(FINS_AMLE_8, "Crypto FIAT Cards"))</t>
        </is>
      </c>
      <c r="H1580"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80" s="39" t="inlineStr">
        <is>
          <t>Conditional</t>
        </is>
      </c>
      <c r="J1580" s="39" t="inlineStr">
        <is>
          <t>integer</t>
        </is>
      </c>
      <c r="K1580" s="39" t="inlineStr"/>
      <c r="L1580" s="39" t="inlineStr"/>
      <c r="M1580" s="39" t="inlineStr"/>
      <c r="N1580" s="39" t="inlineStr">
        <is>
          <t>10</t>
        </is>
      </c>
      <c r="O1580" s="39" t="inlineStr">
        <is>
          <t>0</t>
        </is>
      </c>
      <c r="P1580" s="39" t="inlineStr"/>
      <c r="Q1580" s="39" t="inlineStr"/>
      <c r="R1580" s="39" t="inlineStr"/>
      <c r="S1580" s="39" t="inlineStr"/>
      <c r="T1580" s="39" t="inlineStr"/>
      <c r="U1580" s="39" t="inlineStr"/>
    </row>
    <row r="1581">
      <c r="A1581" s="26" t="inlineStr">
        <is>
          <t>FINS_AMLE_220_v1</t>
        </is>
      </c>
      <c r="B1581" s="40" t="inlineStr">
        <is>
          <t>Please indicate the total value of placing of virtual financial assets.</t>
        </is>
      </c>
      <c r="C1581"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81" s="40" t="inlineStr">
        <is>
          <t>Product Risk</t>
        </is>
      </c>
      <c r="E1581" s="40" t="inlineStr">
        <is>
          <t>Anti-Money Laundering - External</t>
        </is>
      </c>
      <c r="F1581" s="40" t="b">
        <v>0</v>
      </c>
      <c r="G1581" s="40" t="inlineStr">
        <is>
          <t>FINS_AMLE_219 &gt; 0</t>
        </is>
      </c>
      <c r="H1581" s="40" t="inlineStr">
        <is>
          <t>“Please indicate the total number (#) of placing of virtual financial assets.” (FINS_AMLE_219) is greater than “0”</t>
        </is>
      </c>
      <c r="I1581" s="40" t="inlineStr">
        <is>
          <t>Conditional</t>
        </is>
      </c>
      <c r="J1581" s="40" t="inlineStr">
        <is>
          <t>number</t>
        </is>
      </c>
      <c r="K1581" s="40" t="inlineStr"/>
      <c r="L1581" s="40" t="inlineStr">
        <is>
          <t>currency</t>
        </is>
      </c>
      <c r="M1581" s="40" t="inlineStr"/>
      <c r="N1581" s="40" t="inlineStr">
        <is>
          <t>70000</t>
        </is>
      </c>
      <c r="O1581" s="40" t="inlineStr">
        <is>
          <t>0</t>
        </is>
      </c>
      <c r="P1581" s="40" t="inlineStr"/>
      <c r="Q1581" s="40" t="inlineStr"/>
      <c r="R1581" s="40" t="inlineStr"/>
      <c r="S1581" s="40" t="inlineStr"/>
      <c r="T1581" s="40" t="inlineStr"/>
      <c r="U1581" s="40" t="inlineStr"/>
    </row>
    <row r="1582">
      <c r="A1582" s="38" t="inlineStr">
        <is>
          <t>FINS_AMLE_221_v1</t>
        </is>
      </c>
      <c r="B1582" s="39" t="inlineStr">
        <is>
          <t>Please indicate the total number (#) of the operation of a crypto-asset exchange.</t>
        </is>
      </c>
      <c r="C1582" s="39" t="inlineStr">
        <is>
          <t>Further explanation of label not specified. Please refer to question text in label column.</t>
        </is>
      </c>
      <c r="D1582" s="39" t="inlineStr">
        <is>
          <t>Product Risk</t>
        </is>
      </c>
      <c r="E1582" s="39" t="inlineStr">
        <is>
          <t>Anti-Money Laundering - External</t>
        </is>
      </c>
      <c r="F1582" s="39" t="b">
        <v>0</v>
      </c>
      <c r="G1582" s="39" t="inlineStr">
        <is>
          <t>OR(CONTAINS(FINS_AMLE_8, "Custody of Crypto Assets"), CONTAINS(FINS_AMLE_8, "Crypto Services (exchange, transfer)"), CONTAINS(FINS_AMLE_8, "Crypto FIAT Cards"))</t>
        </is>
      </c>
      <c r="H1582"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82" s="39" t="inlineStr">
        <is>
          <t>Conditional</t>
        </is>
      </c>
      <c r="J1582" s="39" t="inlineStr">
        <is>
          <t>integer</t>
        </is>
      </c>
      <c r="K1582" s="39" t="inlineStr"/>
      <c r="L1582" s="39" t="inlineStr"/>
      <c r="M1582" s="39" t="inlineStr"/>
      <c r="N1582" s="39" t="inlineStr">
        <is>
          <t>10</t>
        </is>
      </c>
      <c r="O1582" s="39" t="inlineStr">
        <is>
          <t>0</t>
        </is>
      </c>
      <c r="P1582" s="39" t="inlineStr"/>
      <c r="Q1582" s="39" t="inlineStr"/>
      <c r="R1582" s="39" t="inlineStr"/>
      <c r="S1582" s="39" t="inlineStr"/>
      <c r="T1582" s="39" t="inlineStr"/>
      <c r="U1582" s="39" t="inlineStr"/>
    </row>
    <row r="1583">
      <c r="A1583" s="26" t="inlineStr">
        <is>
          <t>FINS_AMLE_222_v1</t>
        </is>
      </c>
      <c r="B1583" s="40" t="inlineStr">
        <is>
          <t>Please indicate the total value of the operation of a crypto-asset exchange.</t>
        </is>
      </c>
      <c r="C1583"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83" s="40" t="inlineStr">
        <is>
          <t>Product Risk</t>
        </is>
      </c>
      <c r="E1583" s="40" t="inlineStr">
        <is>
          <t>Anti-Money Laundering - External</t>
        </is>
      </c>
      <c r="F1583" s="40" t="b">
        <v>0</v>
      </c>
      <c r="G1583" s="40" t="inlineStr">
        <is>
          <t>FINS_AMLE_221 &gt; 0</t>
        </is>
      </c>
      <c r="H1583" s="40" t="inlineStr">
        <is>
          <t>“Please indicate the total number (#) of the operation of a crypto-asset exchange.” (FINS_AMLE_221) is greater than “0”</t>
        </is>
      </c>
      <c r="I1583" s="40" t="inlineStr">
        <is>
          <t>Conditional</t>
        </is>
      </c>
      <c r="J1583" s="40" t="inlineStr">
        <is>
          <t>number</t>
        </is>
      </c>
      <c r="K1583" s="40" t="inlineStr"/>
      <c r="L1583" s="40" t="inlineStr">
        <is>
          <t>currency</t>
        </is>
      </c>
      <c r="M1583" s="40" t="inlineStr"/>
      <c r="N1583" s="40" t="inlineStr">
        <is>
          <t>70000</t>
        </is>
      </c>
      <c r="O1583" s="40" t="inlineStr">
        <is>
          <t>0</t>
        </is>
      </c>
      <c r="P1583" s="40" t="inlineStr"/>
      <c r="Q1583" s="40" t="inlineStr"/>
      <c r="R1583" s="40" t="inlineStr"/>
      <c r="S1583" s="40" t="inlineStr"/>
      <c r="T1583" s="40" t="inlineStr"/>
      <c r="U1583" s="40" t="inlineStr"/>
    </row>
    <row r="1584">
      <c r="A1584" s="38" t="inlineStr">
        <is>
          <t>FINS_AMLE_223_v1</t>
        </is>
      </c>
      <c r="B1584" s="39" t="inlineStr">
        <is>
          <t>Please indicate the total number (#) of transfer of virtual financial assets.</t>
        </is>
      </c>
      <c r="C1584" s="39" t="inlineStr">
        <is>
          <t>Further explanation of label not specified. Please refer to question text in label column.</t>
        </is>
      </c>
      <c r="D1584" s="39" t="inlineStr">
        <is>
          <t>Product Risk</t>
        </is>
      </c>
      <c r="E1584" s="39" t="inlineStr">
        <is>
          <t>Anti-Money Laundering - External</t>
        </is>
      </c>
      <c r="F1584" s="39" t="b">
        <v>0</v>
      </c>
      <c r="G1584" s="39" t="inlineStr">
        <is>
          <t>OR(CONTAINS(FINS_AMLE_8, "Custody of Crypto Assets"), CONTAINS(FINS_AMLE_8, "Crypto Services (exchange, transfer)"), CONTAINS(FINS_AMLE_8, "Crypto FIAT Cards"))</t>
        </is>
      </c>
      <c r="H1584"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84" s="39" t="inlineStr">
        <is>
          <t>Conditional</t>
        </is>
      </c>
      <c r="J1584" s="39" t="inlineStr">
        <is>
          <t>integer</t>
        </is>
      </c>
      <c r="K1584" s="39" t="inlineStr"/>
      <c r="L1584" s="39" t="inlineStr"/>
      <c r="M1584" s="39" t="inlineStr"/>
      <c r="N1584" s="39" t="inlineStr">
        <is>
          <t>10</t>
        </is>
      </c>
      <c r="O1584" s="39" t="inlineStr">
        <is>
          <t>0</t>
        </is>
      </c>
      <c r="P1584" s="39" t="inlineStr"/>
      <c r="Q1584" s="39" t="inlineStr"/>
      <c r="R1584" s="39" t="inlineStr"/>
      <c r="S1584" s="39" t="inlineStr"/>
      <c r="T1584" s="39" t="inlineStr"/>
      <c r="U1584" s="39" t="inlineStr"/>
    </row>
    <row r="1585">
      <c r="A1585" s="26" t="inlineStr">
        <is>
          <t>FINS_AMLE_224_v1</t>
        </is>
      </c>
      <c r="B1585" s="40" t="inlineStr">
        <is>
          <t>Please indicate the total value of transfer of virtual financial assets.</t>
        </is>
      </c>
      <c r="C1585"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85" s="40" t="inlineStr">
        <is>
          <t>Product Risk</t>
        </is>
      </c>
      <c r="E1585" s="40" t="inlineStr">
        <is>
          <t>Anti-Money Laundering - External</t>
        </is>
      </c>
      <c r="F1585" s="40" t="b">
        <v>0</v>
      </c>
      <c r="G1585" s="40" t="inlineStr">
        <is>
          <t>FINS_AMLE_223 &gt; 0</t>
        </is>
      </c>
      <c r="H1585" s="40" t="inlineStr">
        <is>
          <t>“Please indicate the total number (#) of transfer of virtual financial assets.” (FINS_AMLE_223) is greater than “0”</t>
        </is>
      </c>
      <c r="I1585" s="40" t="inlineStr">
        <is>
          <t>Conditional</t>
        </is>
      </c>
      <c r="J1585" s="40" t="inlineStr">
        <is>
          <t>number</t>
        </is>
      </c>
      <c r="K1585" s="40" t="inlineStr"/>
      <c r="L1585" s="40" t="inlineStr">
        <is>
          <t>currency</t>
        </is>
      </c>
      <c r="M1585" s="40" t="inlineStr"/>
      <c r="N1585" s="40" t="inlineStr">
        <is>
          <t>70000</t>
        </is>
      </c>
      <c r="O1585" s="40" t="inlineStr">
        <is>
          <t>0</t>
        </is>
      </c>
      <c r="P1585" s="40" t="inlineStr"/>
      <c r="Q1585" s="40" t="inlineStr"/>
      <c r="R1585" s="40" t="inlineStr"/>
      <c r="S1585" s="40" t="inlineStr"/>
      <c r="T1585" s="40" t="inlineStr"/>
      <c r="U1585" s="40" t="inlineStr"/>
    </row>
    <row r="1586">
      <c r="A1586" s="38" t="inlineStr">
        <is>
          <t>FINS_AMLE_225_v1</t>
        </is>
      </c>
      <c r="B1586" s="39" t="inlineStr">
        <is>
          <t>Please indicate the number of crypto-assets  transferred during the reporting period</t>
        </is>
      </c>
      <c r="C1586" s="39" t="inlineStr">
        <is>
          <t>Further explanation of label not specified. Please refer to question text in label column.</t>
        </is>
      </c>
      <c r="D1586" s="39" t="inlineStr">
        <is>
          <t>Product Risk</t>
        </is>
      </c>
      <c r="E1586" s="39" t="inlineStr">
        <is>
          <t>Anti-Money Laundering - External</t>
        </is>
      </c>
      <c r="F1586" s="39" t="b">
        <v>0</v>
      </c>
      <c r="G1586" s="39" t="inlineStr">
        <is>
          <t>OR(CONTAINS(FINS_AMLE_8, "Custody of Crypto Assets"), CONTAINS(FINS_AMLE_8, "Crypto Services (exchange, transfer)"), CONTAINS(FINS_AMLE_8, "Crypto FIAT Cards"))</t>
        </is>
      </c>
      <c r="H1586"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86" s="39" t="inlineStr">
        <is>
          <t>Conditional</t>
        </is>
      </c>
      <c r="J1586" s="39" t="inlineStr">
        <is>
          <t>integer</t>
        </is>
      </c>
      <c r="K1586" s="39" t="inlineStr"/>
      <c r="L1586" s="39" t="inlineStr"/>
      <c r="M1586" s="39" t="inlineStr"/>
      <c r="N1586" s="39" t="inlineStr">
        <is>
          <t>10</t>
        </is>
      </c>
      <c r="O1586" s="39" t="inlineStr">
        <is>
          <t>0</t>
        </is>
      </c>
      <c r="P1586" s="39" t="inlineStr"/>
      <c r="Q1586" s="39" t="inlineStr"/>
      <c r="R1586" s="39" t="inlineStr"/>
      <c r="S1586" s="39" t="inlineStr"/>
      <c r="T1586" s="39" t="inlineStr"/>
      <c r="U1586" s="39" t="inlineStr"/>
    </row>
    <row r="1587">
      <c r="A1587" s="26" t="inlineStr">
        <is>
          <t>FINS_AMLE_226_v1</t>
        </is>
      </c>
      <c r="B1587" s="40" t="inlineStr">
        <is>
          <t>Please indicate the top 3 deposited crypto-assets :</t>
        </is>
      </c>
      <c r="C1587" s="40" t="inlineStr">
        <is>
          <t>Further explanation of label not specified. Please refer to question text in label column.</t>
        </is>
      </c>
      <c r="D1587" s="40" t="inlineStr">
        <is>
          <t>Product Risk</t>
        </is>
      </c>
      <c r="E1587" s="40" t="inlineStr">
        <is>
          <t>Anti-Money Laundering - External</t>
        </is>
      </c>
      <c r="F1587" s="40" t="b">
        <v>0</v>
      </c>
      <c r="G1587" s="40" t="inlineStr">
        <is>
          <t>OR(CONTAINS(FINS_AMLE_8, "Custody of Crypto Assets"), CONTAINS(FINS_AMLE_8, "Crypto Services (exchange, transfer)"), CONTAINS(FINS_AMLE_8, "Crypto FIAT Cards"))</t>
        </is>
      </c>
      <c r="H1587" s="40"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87" s="40" t="inlineStr">
        <is>
          <t>Conditional</t>
        </is>
      </c>
      <c r="J1587" s="40" t="inlineStr">
        <is>
          <t>string</t>
        </is>
      </c>
      <c r="K1587" s="40" t="inlineStr"/>
      <c r="L1587" s="40" t="inlineStr"/>
      <c r="M1587" s="40" t="inlineStr"/>
      <c r="N1587" s="40" t="inlineStr">
        <is>
          <t>BTC, ETH, USDT</t>
        </is>
      </c>
      <c r="O1587" s="40" t="inlineStr"/>
      <c r="P1587" s="40" t="inlineStr"/>
      <c r="Q1587" s="40" t="inlineStr"/>
      <c r="R1587" s="40" t="inlineStr"/>
      <c r="S1587" s="40" t="inlineStr"/>
      <c r="T1587" s="40" t="inlineStr"/>
      <c r="U1587" s="40" t="inlineStr"/>
    </row>
    <row r="1588">
      <c r="A1588" s="38" t="inlineStr">
        <is>
          <t>FINS_AMLE_227_v1</t>
        </is>
      </c>
      <c r="B1588" s="39" t="inlineStr">
        <is>
          <t>Does the entity deal on own account or operate crypto-asset exchange?</t>
        </is>
      </c>
      <c r="C1588" s="39" t="inlineStr">
        <is>
          <t>Further explanation of label not specified. Please refer to question text in label column.</t>
        </is>
      </c>
      <c r="D1588" s="39" t="inlineStr">
        <is>
          <t>Product Risk</t>
        </is>
      </c>
      <c r="E1588" s="39" t="inlineStr">
        <is>
          <t>Anti-Money Laundering - External</t>
        </is>
      </c>
      <c r="F1588" s="39" t="b">
        <v>0</v>
      </c>
      <c r="G1588" s="39" t="inlineStr">
        <is>
          <t>OR(CONTAINS(FINS_AMLE_8, "Custody of Crypto Assets"), CONTAINS(FINS_AMLE_8, "Crypto Services (exchange, transfer)"), CONTAINS(FINS_AMLE_8, "Crypto FIAT Cards"))</t>
        </is>
      </c>
      <c r="H1588"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88" s="39" t="inlineStr">
        <is>
          <t>Conditional</t>
        </is>
      </c>
      <c r="J1588" s="39" t="inlineStr">
        <is>
          <t>string</t>
        </is>
      </c>
      <c r="K1588" s="39" t="inlineStr"/>
      <c r="L1588" s="39" t="inlineStr">
        <is>
          <t>enum-list</t>
        </is>
      </c>
      <c r="M1588" s="39" t="inlineStr">
        <is>
          <t>Yes | No</t>
        </is>
      </c>
      <c r="N1588" s="39" t="inlineStr">
        <is>
          <t>Yes</t>
        </is>
      </c>
      <c r="O1588" s="39" t="inlineStr"/>
      <c r="P1588" s="39" t="inlineStr"/>
      <c r="Q1588" s="39" t="inlineStr"/>
      <c r="R1588" s="39" t="inlineStr"/>
      <c r="S1588" s="39" t="inlineStr"/>
      <c r="T1588" s="39" t="inlineStr"/>
      <c r="U1588" s="39" t="inlineStr"/>
    </row>
    <row r="1589">
      <c r="A1589" s="26" t="inlineStr">
        <is>
          <t>FINS_AMLE_228_v1</t>
        </is>
      </c>
      <c r="B1589" s="40" t="inlineStr">
        <is>
          <t>Please indicate the number of active clients placing orders during the reporting period</t>
        </is>
      </c>
      <c r="C1589" s="40" t="inlineStr">
        <is>
          <t>Further explanation of label not specified. Please refer to question text in label column.</t>
        </is>
      </c>
      <c r="D1589" s="40" t="inlineStr">
        <is>
          <t>Product Risk</t>
        </is>
      </c>
      <c r="E1589" s="40" t="inlineStr">
        <is>
          <t>Anti-Money Laundering - External</t>
        </is>
      </c>
      <c r="F1589" s="40" t="b">
        <v>0</v>
      </c>
      <c r="G1589" s="40" t="inlineStr">
        <is>
          <t>FINS_AMLE_227 = "Yes"</t>
        </is>
      </c>
      <c r="H1589" s="40" t="inlineStr">
        <is>
          <t>“Does the entity deal on own account or operate crypto-asset exchange?” (FINS_AMLE_227) is “Yes”</t>
        </is>
      </c>
      <c r="I1589" s="40" t="inlineStr">
        <is>
          <t>Conditional</t>
        </is>
      </c>
      <c r="J1589" s="40" t="inlineStr">
        <is>
          <t>integer</t>
        </is>
      </c>
      <c r="K1589" s="40" t="inlineStr"/>
      <c r="L1589" s="40" t="inlineStr"/>
      <c r="M1589" s="40" t="inlineStr"/>
      <c r="N1589" s="40" t="inlineStr">
        <is>
          <t>10</t>
        </is>
      </c>
      <c r="O1589" s="40" t="inlineStr">
        <is>
          <t>0</t>
        </is>
      </c>
      <c r="P1589" s="40" t="inlineStr"/>
      <c r="Q1589" s="40" t="inlineStr"/>
      <c r="R1589" s="40" t="inlineStr"/>
      <c r="S1589" s="40" t="inlineStr"/>
      <c r="T1589" s="40" t="inlineStr"/>
      <c r="U1589" s="40" t="inlineStr"/>
    </row>
    <row r="1590">
      <c r="A1590" s="38" t="inlineStr">
        <is>
          <t>FINS_AMLE_229_v1</t>
        </is>
      </c>
      <c r="B1590" s="39" t="inlineStr">
        <is>
          <t>Please indicate the number of active clients placing orders during the reporting period</t>
        </is>
      </c>
      <c r="C1590" s="39" t="inlineStr">
        <is>
          <t>Further explanation of label not specified. Please refer to question text in label column.</t>
        </is>
      </c>
      <c r="D1590" s="39" t="inlineStr">
        <is>
          <t>Product Risk</t>
        </is>
      </c>
      <c r="E1590" s="39" t="inlineStr">
        <is>
          <t>Anti-Money Laundering - External</t>
        </is>
      </c>
      <c r="F1590" s="39" t="b">
        <v>0</v>
      </c>
      <c r="G1590" s="39" t="inlineStr">
        <is>
          <t>FINS_AMLE_227 = "Yes"</t>
        </is>
      </c>
      <c r="H1590" s="39" t="inlineStr">
        <is>
          <t>“Does the entity deal on own account or operate crypto-asset exchange?” (FINS_AMLE_227) is “Yes”</t>
        </is>
      </c>
      <c r="I1590" s="39" t="inlineStr">
        <is>
          <t>Conditional</t>
        </is>
      </c>
      <c r="J1590" s="39" t="inlineStr">
        <is>
          <t>integer</t>
        </is>
      </c>
      <c r="K1590" s="39" t="inlineStr"/>
      <c r="L1590" s="39" t="inlineStr"/>
      <c r="M1590" s="39" t="inlineStr"/>
      <c r="N1590" s="39" t="inlineStr">
        <is>
          <t>10</t>
        </is>
      </c>
      <c r="O1590" s="39" t="inlineStr">
        <is>
          <t>0</t>
        </is>
      </c>
      <c r="P1590" s="39" t="inlineStr"/>
      <c r="Q1590" s="39" t="inlineStr"/>
      <c r="R1590" s="39" t="inlineStr"/>
      <c r="S1590" s="39" t="inlineStr"/>
      <c r="T1590" s="39" t="inlineStr"/>
      <c r="U1590" s="39" t="inlineStr"/>
    </row>
    <row r="1591">
      <c r="A1591" s="26" t="inlineStr">
        <is>
          <t>FINS_AMLE_230_v1</t>
        </is>
      </c>
      <c r="B1591" s="40" t="inlineStr">
        <is>
          <t>Please indicate the orders matched during the reporting period</t>
        </is>
      </c>
      <c r="C1591" s="40" t="inlineStr">
        <is>
          <t>Further explanation of label not specified. Please refer to question text in label column.</t>
        </is>
      </c>
      <c r="D1591" s="40" t="inlineStr">
        <is>
          <t>Product Risk</t>
        </is>
      </c>
      <c r="E1591" s="40" t="inlineStr">
        <is>
          <t>Anti-Money Laundering - External</t>
        </is>
      </c>
      <c r="F1591" s="40" t="b">
        <v>0</v>
      </c>
      <c r="G1591" s="40" t="inlineStr">
        <is>
          <t>OR(CONTAINS(FINS_AMLE_8, "Custody of Crypto Assets"), CONTAINS(FINS_AMLE_8, "Crypto Services (exchange, transfer)"), CONTAINS(FINS_AMLE_8, "Crypto FIAT Cards"))</t>
        </is>
      </c>
      <c r="H1591" s="40"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91" s="40" t="inlineStr">
        <is>
          <t>Conditional</t>
        </is>
      </c>
      <c r="J1591" s="40" t="inlineStr">
        <is>
          <t>integer</t>
        </is>
      </c>
      <c r="K1591" s="40" t="inlineStr"/>
      <c r="L1591" s="40" t="inlineStr"/>
      <c r="M1591" s="40" t="inlineStr"/>
      <c r="N1591" s="40" t="inlineStr">
        <is>
          <t>10</t>
        </is>
      </c>
      <c r="O1591" s="40" t="inlineStr">
        <is>
          <t>0</t>
        </is>
      </c>
      <c r="P1591" s="40" t="inlineStr"/>
      <c r="Q1591" s="40" t="inlineStr"/>
      <c r="R1591" s="40" t="inlineStr"/>
      <c r="S1591" s="40" t="inlineStr"/>
      <c r="T1591" s="40" t="inlineStr"/>
      <c r="U1591" s="40" t="inlineStr"/>
    </row>
    <row r="1592">
      <c r="A1592" s="38" t="inlineStr">
        <is>
          <t>FINS_AMLE_231_v1</t>
        </is>
      </c>
      <c r="B1592" s="39" t="inlineStr">
        <is>
          <t>For Wire (Bank) transfers during the previous calendar year, please specify number (#) of incoming transactions</t>
        </is>
      </c>
      <c r="C1592" s="39" t="inlineStr">
        <is>
          <t>Relates to Crypto Assets Service Providers.</t>
        </is>
      </c>
      <c r="D1592" s="39" t="inlineStr">
        <is>
          <t>Product Risk</t>
        </is>
      </c>
      <c r="E1592" s="39" t="inlineStr">
        <is>
          <t>Anti-Money Laundering - External</t>
        </is>
      </c>
      <c r="F1592" s="39" t="b">
        <v>0</v>
      </c>
      <c r="G1592" s="39" t="inlineStr">
        <is>
          <t>OR(CONTAINS(FINS_AMLE_8, "Custody of Crypto Assets"), CONTAINS(FINS_AMLE_8, "Crypto Services (exchange, transfer)"), CONTAINS(FINS_AMLE_8, "Crypto FIAT Cards"))</t>
        </is>
      </c>
      <c r="H1592"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92" s="39" t="inlineStr">
        <is>
          <t>Conditional</t>
        </is>
      </c>
      <c r="J1592" s="39" t="inlineStr">
        <is>
          <t>integer</t>
        </is>
      </c>
      <c r="K1592" s="39" t="inlineStr"/>
      <c r="L1592" s="39" t="inlineStr"/>
      <c r="M1592" s="39" t="inlineStr"/>
      <c r="N1592" s="39" t="inlineStr">
        <is>
          <t>10</t>
        </is>
      </c>
      <c r="O1592" s="39" t="inlineStr">
        <is>
          <t>0</t>
        </is>
      </c>
      <c r="P1592" s="39" t="inlineStr"/>
      <c r="Q1592" s="39" t="inlineStr"/>
      <c r="R1592" s="39" t="inlineStr"/>
      <c r="S1592" s="39" t="inlineStr"/>
      <c r="T1592" s="39" t="inlineStr"/>
      <c r="U1592" s="39" t="inlineStr"/>
    </row>
    <row r="1593">
      <c r="A1593" s="26" t="inlineStr">
        <is>
          <t>FINS_AMLE_232_v1</t>
        </is>
      </c>
      <c r="B1593" s="40" t="inlineStr">
        <is>
          <t>For Wire (Bank) transfers during the previous calendar year, please specify value of incoming transactions</t>
        </is>
      </c>
      <c r="C1593"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93" s="40" t="inlineStr">
        <is>
          <t>Product Risk</t>
        </is>
      </c>
      <c r="E1593" s="40" t="inlineStr">
        <is>
          <t>Anti-Money Laundering - External</t>
        </is>
      </c>
      <c r="F1593" s="40" t="b">
        <v>0</v>
      </c>
      <c r="G1593" s="40" t="inlineStr">
        <is>
          <t>FINS_AMLE_231 &gt; 0</t>
        </is>
      </c>
      <c r="H1593" s="40" t="inlineStr">
        <is>
          <t>“For Wire (Bank) transfers during the previous calendar year, please specify number (#) of incoming transactions” (FINS_AMLE_231) is greater than “0”</t>
        </is>
      </c>
      <c r="I1593" s="40" t="inlineStr">
        <is>
          <t>Conditional</t>
        </is>
      </c>
      <c r="J1593" s="40" t="inlineStr">
        <is>
          <t>number</t>
        </is>
      </c>
      <c r="K1593" s="40" t="inlineStr"/>
      <c r="L1593" s="40" t="inlineStr">
        <is>
          <t>currency</t>
        </is>
      </c>
      <c r="M1593" s="40" t="inlineStr"/>
      <c r="N1593" s="40" t="inlineStr">
        <is>
          <t>70000</t>
        </is>
      </c>
      <c r="O1593" s="40" t="inlineStr">
        <is>
          <t>0</t>
        </is>
      </c>
      <c r="P1593" s="40" t="inlineStr"/>
      <c r="Q1593" s="40" t="inlineStr"/>
      <c r="R1593" s="40" t="inlineStr"/>
      <c r="S1593" s="40" t="inlineStr"/>
      <c r="T1593" s="40" t="inlineStr"/>
      <c r="U1593" s="40" t="inlineStr"/>
    </row>
    <row r="1594">
      <c r="A1594" s="38" t="inlineStr">
        <is>
          <t>FINS_AMLE_233_v1</t>
        </is>
      </c>
      <c r="B1594" s="39" t="inlineStr">
        <is>
          <t>For Wire (Bank) transfers during the previous calendar year, please specify number (#) of outgoing transactions</t>
        </is>
      </c>
      <c r="C1594" s="39" t="inlineStr">
        <is>
          <t>Relates to Crypto Assets Service Providers.</t>
        </is>
      </c>
      <c r="D1594" s="39" t="inlineStr">
        <is>
          <t>Product Risk</t>
        </is>
      </c>
      <c r="E1594" s="39" t="inlineStr">
        <is>
          <t>Anti-Money Laundering - External</t>
        </is>
      </c>
      <c r="F1594" s="39" t="b">
        <v>0</v>
      </c>
      <c r="G1594" s="39" t="inlineStr">
        <is>
          <t>OR(CONTAINS(FINS_AMLE_8, "Custody of Crypto Assets"), CONTAINS(FINS_AMLE_8, "Crypto Services (exchange, transfer)"), CONTAINS(FINS_AMLE_8, "Crypto FIAT Cards"))</t>
        </is>
      </c>
      <c r="H1594"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94" s="39" t="inlineStr">
        <is>
          <t>Conditional</t>
        </is>
      </c>
      <c r="J1594" s="39" t="inlineStr">
        <is>
          <t>integer</t>
        </is>
      </c>
      <c r="K1594" s="39" t="inlineStr"/>
      <c r="L1594" s="39" t="inlineStr"/>
      <c r="M1594" s="39" t="inlineStr"/>
      <c r="N1594" s="39" t="inlineStr">
        <is>
          <t>10</t>
        </is>
      </c>
      <c r="O1594" s="39" t="inlineStr">
        <is>
          <t>0</t>
        </is>
      </c>
      <c r="P1594" s="39" t="inlineStr"/>
      <c r="Q1594" s="39" t="inlineStr"/>
      <c r="R1594" s="39" t="inlineStr"/>
      <c r="S1594" s="39" t="inlineStr"/>
      <c r="T1594" s="39" t="inlineStr"/>
      <c r="U1594" s="39" t="inlineStr"/>
    </row>
    <row r="1595">
      <c r="A1595" s="26" t="inlineStr">
        <is>
          <t>FINS_AMLE_234_v1</t>
        </is>
      </c>
      <c r="B1595" s="40" t="inlineStr">
        <is>
          <t>For Wire (Bank) transfers during the previous calendar year, please specify value of outgoing transactions</t>
        </is>
      </c>
      <c r="C1595"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95" s="40" t="inlineStr">
        <is>
          <t>Product Risk</t>
        </is>
      </c>
      <c r="E1595" s="40" t="inlineStr">
        <is>
          <t>Anti-Money Laundering - External</t>
        </is>
      </c>
      <c r="F1595" s="40" t="b">
        <v>0</v>
      </c>
      <c r="G1595" s="40" t="inlineStr">
        <is>
          <t>FINS_AMLE_233 &gt; 0</t>
        </is>
      </c>
      <c r="H1595" s="40" t="inlineStr">
        <is>
          <t>“For Wire (Bank) transfers during the previous calendar year, please specify number (#) of outgoing transactions” (FINS_AMLE_233) is greater than “0”</t>
        </is>
      </c>
      <c r="I1595" s="40" t="inlineStr">
        <is>
          <t>Conditional</t>
        </is>
      </c>
      <c r="J1595" s="40" t="inlineStr">
        <is>
          <t>number</t>
        </is>
      </c>
      <c r="K1595" s="40" t="inlineStr"/>
      <c r="L1595" s="40" t="inlineStr">
        <is>
          <t>currency</t>
        </is>
      </c>
      <c r="M1595" s="40" t="inlineStr"/>
      <c r="N1595" s="40" t="inlineStr">
        <is>
          <t>70000</t>
        </is>
      </c>
      <c r="O1595" s="40" t="inlineStr">
        <is>
          <t>0</t>
        </is>
      </c>
      <c r="P1595" s="40" t="inlineStr"/>
      <c r="Q1595" s="40" t="inlineStr"/>
      <c r="R1595" s="40" t="inlineStr"/>
      <c r="S1595" s="40" t="inlineStr"/>
      <c r="T1595" s="40" t="inlineStr"/>
      <c r="U1595" s="40" t="inlineStr"/>
    </row>
    <row r="1596">
      <c r="A1596" s="38" t="inlineStr">
        <is>
          <t>FINS_AMLE_235_v1</t>
        </is>
      </c>
      <c r="B1596" s="39" t="inlineStr">
        <is>
          <t>For cash deposits during the previous calendar year, please specify number (#) of incoming transactions</t>
        </is>
      </c>
      <c r="C1596" s="39" t="inlineStr">
        <is>
          <t>Relates to Crypto Assets Service Providers.</t>
        </is>
      </c>
      <c r="D1596" s="39" t="inlineStr">
        <is>
          <t>Product Risk</t>
        </is>
      </c>
      <c r="E1596" s="39" t="inlineStr">
        <is>
          <t>Anti-Money Laundering - External</t>
        </is>
      </c>
      <c r="F1596" s="39" t="b">
        <v>0</v>
      </c>
      <c r="G1596" s="39" t="inlineStr">
        <is>
          <t>OR(CONTAINS(FINS_AMLE_8, "Custody of Crypto Assets"), CONTAINS(FINS_AMLE_8, "Crypto Services (exchange, transfer)"), CONTAINS(FINS_AMLE_8, "Crypto FIAT Cards"))</t>
        </is>
      </c>
      <c r="H1596"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96" s="39" t="inlineStr">
        <is>
          <t>Conditional</t>
        </is>
      </c>
      <c r="J1596" s="39" t="inlineStr">
        <is>
          <t>integer</t>
        </is>
      </c>
      <c r="K1596" s="39" t="inlineStr"/>
      <c r="L1596" s="39" t="inlineStr"/>
      <c r="M1596" s="39" t="inlineStr"/>
      <c r="N1596" s="39" t="inlineStr">
        <is>
          <t>10</t>
        </is>
      </c>
      <c r="O1596" s="39" t="inlineStr">
        <is>
          <t>0</t>
        </is>
      </c>
      <c r="P1596" s="39" t="inlineStr"/>
      <c r="Q1596" s="39" t="inlineStr"/>
      <c r="R1596" s="39" t="inlineStr"/>
      <c r="S1596" s="39" t="inlineStr"/>
      <c r="T1596" s="39" t="inlineStr"/>
      <c r="U1596" s="39" t="inlineStr"/>
    </row>
    <row r="1597">
      <c r="A1597" s="26" t="inlineStr">
        <is>
          <t>FINS_AMLE_236_v1</t>
        </is>
      </c>
      <c r="B1597" s="40" t="inlineStr">
        <is>
          <t>For cash deposits during the previous calendar year, please specify value of incoming transactions</t>
        </is>
      </c>
      <c r="C1597"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97" s="40" t="inlineStr">
        <is>
          <t>Product Risk</t>
        </is>
      </c>
      <c r="E1597" s="40" t="inlineStr">
        <is>
          <t>Anti-Money Laundering - External</t>
        </is>
      </c>
      <c r="F1597" s="40" t="b">
        <v>0</v>
      </c>
      <c r="G1597" s="40" t="inlineStr">
        <is>
          <t>FINS_AMLE_235 &gt; 0</t>
        </is>
      </c>
      <c r="H1597" s="40" t="inlineStr">
        <is>
          <t>“For cash deposits during the previous calendar year, please specify number (#) of incoming transactions” (FINS_AMLE_235) is greater than “0”</t>
        </is>
      </c>
      <c r="I1597" s="40" t="inlineStr">
        <is>
          <t>Conditional</t>
        </is>
      </c>
      <c r="J1597" s="40" t="inlineStr">
        <is>
          <t>number</t>
        </is>
      </c>
      <c r="K1597" s="40" t="inlineStr"/>
      <c r="L1597" s="40" t="inlineStr">
        <is>
          <t>currency</t>
        </is>
      </c>
      <c r="M1597" s="40" t="inlineStr"/>
      <c r="N1597" s="40" t="inlineStr">
        <is>
          <t>70000</t>
        </is>
      </c>
      <c r="O1597" s="40" t="inlineStr">
        <is>
          <t>0</t>
        </is>
      </c>
      <c r="P1597" s="40" t="inlineStr"/>
      <c r="Q1597" s="40" t="inlineStr"/>
      <c r="R1597" s="40" t="inlineStr"/>
      <c r="S1597" s="40" t="inlineStr"/>
      <c r="T1597" s="40" t="inlineStr"/>
      <c r="U1597" s="40" t="inlineStr"/>
    </row>
    <row r="1598">
      <c r="A1598" s="38" t="inlineStr">
        <is>
          <t>FINS_AMLE_237_v1</t>
        </is>
      </c>
      <c r="B1598" s="39" t="inlineStr">
        <is>
          <t>For Cheque deposits during the previous calendar year, please specify Number (#) of incoming transactions</t>
        </is>
      </c>
      <c r="C1598" s="39" t="inlineStr">
        <is>
          <t>Relates to Crypto Assets Service Providers.</t>
        </is>
      </c>
      <c r="D1598" s="39" t="inlineStr">
        <is>
          <t>Product Risk</t>
        </is>
      </c>
      <c r="E1598" s="39" t="inlineStr">
        <is>
          <t>Anti-Money Laundering - External</t>
        </is>
      </c>
      <c r="F1598" s="39" t="b">
        <v>0</v>
      </c>
      <c r="G1598" s="39" t="inlineStr">
        <is>
          <t>OR(CONTAINS(FINS_AMLE_8, "Custody of Crypto Assets"), CONTAINS(FINS_AMLE_8, "Crypto Services (exchange, transfer)"), CONTAINS(FINS_AMLE_8, "Crypto FIAT Cards"))</t>
        </is>
      </c>
      <c r="H1598"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598" s="39" t="inlineStr">
        <is>
          <t>Conditional</t>
        </is>
      </c>
      <c r="J1598" s="39" t="inlineStr">
        <is>
          <t>integer</t>
        </is>
      </c>
      <c r="K1598" s="39" t="inlineStr"/>
      <c r="L1598" s="39" t="inlineStr"/>
      <c r="M1598" s="39" t="inlineStr"/>
      <c r="N1598" s="39" t="inlineStr">
        <is>
          <t>10</t>
        </is>
      </c>
      <c r="O1598" s="39" t="inlineStr">
        <is>
          <t>0</t>
        </is>
      </c>
      <c r="P1598" s="39" t="inlineStr"/>
      <c r="Q1598" s="39" t="inlineStr"/>
      <c r="R1598" s="39" t="inlineStr"/>
      <c r="S1598" s="39" t="inlineStr"/>
      <c r="T1598" s="39" t="inlineStr"/>
      <c r="U1598" s="39" t="inlineStr"/>
    </row>
    <row r="1599">
      <c r="A1599" s="26" t="inlineStr">
        <is>
          <t>FINS_AMLE_238_v1</t>
        </is>
      </c>
      <c r="B1599" s="40" t="inlineStr">
        <is>
          <t>For Cheque deposits during the previous calendar year, please specify value of incoming transactions</t>
        </is>
      </c>
      <c r="C1599"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99" s="40" t="inlineStr">
        <is>
          <t>Product Risk</t>
        </is>
      </c>
      <c r="E1599" s="40" t="inlineStr">
        <is>
          <t>Anti-Money Laundering - External</t>
        </is>
      </c>
      <c r="F1599" s="40" t="b">
        <v>0</v>
      </c>
      <c r="G1599" s="40" t="inlineStr">
        <is>
          <t>FINS_AMLE_237 &gt; 0</t>
        </is>
      </c>
      <c r="H1599" s="40" t="inlineStr">
        <is>
          <t>“For Cheque deposits during the previous calendar year, please specify Number (#) of incoming transactions” (FINS_AMLE_237) is greater than “0”</t>
        </is>
      </c>
      <c r="I1599" s="40" t="inlineStr">
        <is>
          <t>Conditional</t>
        </is>
      </c>
      <c r="J1599" s="40" t="inlineStr">
        <is>
          <t>number</t>
        </is>
      </c>
      <c r="K1599" s="40" t="inlineStr"/>
      <c r="L1599" s="40" t="inlineStr">
        <is>
          <t>currency</t>
        </is>
      </c>
      <c r="M1599" s="40" t="inlineStr"/>
      <c r="N1599" s="40" t="inlineStr">
        <is>
          <t>70000</t>
        </is>
      </c>
      <c r="O1599" s="40" t="inlineStr">
        <is>
          <t>0</t>
        </is>
      </c>
      <c r="P1599" s="40" t="inlineStr"/>
      <c r="Q1599" s="40" t="inlineStr"/>
      <c r="R1599" s="40" t="inlineStr"/>
      <c r="S1599" s="40" t="inlineStr"/>
      <c r="T1599" s="40" t="inlineStr"/>
      <c r="U1599" s="40" t="inlineStr"/>
    </row>
    <row r="1600">
      <c r="A1600" s="38" t="inlineStr">
        <is>
          <t>FINS_AMLE_239_v1</t>
        </is>
      </c>
      <c r="B1600" s="39" t="inlineStr">
        <is>
          <t>For credit cards or debit card deposits made during the previous calendar year, please specify number (#) of incoming transactions</t>
        </is>
      </c>
      <c r="C1600" s="39" t="inlineStr">
        <is>
          <t>Relates to Crypto Assets Service Providers.
Reference to Credit Cards and Debit Cards should exclude crypto-backed cards.</t>
        </is>
      </c>
      <c r="D1600" s="39" t="inlineStr">
        <is>
          <t>Product Risk</t>
        </is>
      </c>
      <c r="E1600" s="39" t="inlineStr">
        <is>
          <t>Anti-Money Laundering - External</t>
        </is>
      </c>
      <c r="F1600" s="39" t="b">
        <v>0</v>
      </c>
      <c r="G1600" s="39" t="inlineStr">
        <is>
          <t>OR(CONTAINS(FINS_AMLE_8, "Custody of Crypto Assets"), CONTAINS(FINS_AMLE_8, "Crypto Services (exchange, transfer)"), CONTAINS(FINS_AMLE_8, "Crypto FIAT Cards"))</t>
        </is>
      </c>
      <c r="H1600"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600" s="39" t="inlineStr">
        <is>
          <t>Conditional</t>
        </is>
      </c>
      <c r="J1600" s="39" t="inlineStr">
        <is>
          <t>integer</t>
        </is>
      </c>
      <c r="K1600" s="39" t="inlineStr"/>
      <c r="L1600" s="39" t="inlineStr"/>
      <c r="M1600" s="39" t="inlineStr"/>
      <c r="N1600" s="39" t="inlineStr">
        <is>
          <t>10</t>
        </is>
      </c>
      <c r="O1600" s="39" t="inlineStr">
        <is>
          <t>0</t>
        </is>
      </c>
      <c r="P1600" s="39" t="inlineStr"/>
      <c r="Q1600" s="39" t="inlineStr"/>
      <c r="R1600" s="39" t="inlineStr"/>
      <c r="S1600" s="39" t="inlineStr"/>
      <c r="T1600" s="39" t="inlineStr"/>
      <c r="U1600" s="39" t="inlineStr"/>
    </row>
    <row r="1601">
      <c r="A1601" s="26" t="inlineStr">
        <is>
          <t>FINS_AMLE_240_v1</t>
        </is>
      </c>
      <c r="B1601" s="40" t="inlineStr">
        <is>
          <t>For credit cards or debit card deposits made during the previous calendar year, please specify value of incoming transactions</t>
        </is>
      </c>
      <c r="C1601" s="40" t="inlineStr">
        <is>
          <t>Relates to Crypto Assets Service Providers.
Reference to Credit Cards and Debit Cards should exclude crypto-backed cards.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601" s="40" t="inlineStr">
        <is>
          <t>Product Risk</t>
        </is>
      </c>
      <c r="E1601" s="40" t="inlineStr">
        <is>
          <t>Anti-Money Laundering - External</t>
        </is>
      </c>
      <c r="F1601" s="40" t="b">
        <v>0</v>
      </c>
      <c r="G1601" s="40" t="inlineStr">
        <is>
          <t>FINS_AMLE_239 &gt; 0</t>
        </is>
      </c>
      <c r="H1601" s="40" t="inlineStr">
        <is>
          <t>“For credit cards or debit card deposits made during the previous calendar year, please specify number (#) of incoming transactions” (FINS_AMLE_239) is greater than “0”</t>
        </is>
      </c>
      <c r="I1601" s="40" t="inlineStr">
        <is>
          <t>Conditional</t>
        </is>
      </c>
      <c r="J1601" s="40" t="inlineStr">
        <is>
          <t>number</t>
        </is>
      </c>
      <c r="K1601" s="40" t="inlineStr"/>
      <c r="L1601" s="40" t="inlineStr">
        <is>
          <t>currency</t>
        </is>
      </c>
      <c r="M1601" s="40" t="inlineStr"/>
      <c r="N1601" s="40" t="inlineStr">
        <is>
          <t>70000</t>
        </is>
      </c>
      <c r="O1601" s="40" t="inlineStr">
        <is>
          <t>0</t>
        </is>
      </c>
      <c r="P1601" s="40" t="inlineStr"/>
      <c r="Q1601" s="40" t="inlineStr"/>
      <c r="R1601" s="40" t="inlineStr"/>
      <c r="S1601" s="40" t="inlineStr"/>
      <c r="T1601" s="40" t="inlineStr"/>
      <c r="U1601" s="40" t="inlineStr"/>
    </row>
    <row r="1602">
      <c r="A1602" s="38" t="inlineStr">
        <is>
          <t>FINS_AMLE_241_v1</t>
        </is>
      </c>
      <c r="B1602" s="39" t="inlineStr">
        <is>
          <t>For Crypto-backed credit or debit card deposits made during the previous calendar year, please specify:</t>
        </is>
      </c>
      <c r="C1602" s="39" t="inlineStr">
        <is>
          <t>Relates to Crypto Assets Service Providers.</t>
        </is>
      </c>
      <c r="D1602" s="39" t="inlineStr">
        <is>
          <t>Product Risk</t>
        </is>
      </c>
      <c r="E1602" s="39" t="inlineStr">
        <is>
          <t>Anti-Money Laundering - External</t>
        </is>
      </c>
      <c r="F1602" s="39" t="b">
        <v>0</v>
      </c>
      <c r="G1602" s="39" t="inlineStr">
        <is>
          <t>OR(CONTAINS(FINS_AMLE_8, "Custody of Crypto Assets"), CONTAINS(FINS_AMLE_8, "Crypto Services (exchange, transfer)"), CONTAINS(FINS_AMLE_8, "Crypto FIAT Cards"))</t>
        </is>
      </c>
      <c r="H1602"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602" s="39" t="inlineStr">
        <is>
          <t>Conditional</t>
        </is>
      </c>
      <c r="J1602" s="39" t="inlineStr">
        <is>
          <t>integer</t>
        </is>
      </c>
      <c r="K1602" s="39" t="inlineStr"/>
      <c r="L1602" s="39" t="inlineStr"/>
      <c r="M1602" s="39" t="inlineStr"/>
      <c r="N1602" s="39" t="inlineStr">
        <is>
          <t>10</t>
        </is>
      </c>
      <c r="O1602" s="39" t="inlineStr">
        <is>
          <t>0</t>
        </is>
      </c>
      <c r="P1602" s="39" t="inlineStr"/>
      <c r="Q1602" s="39" t="inlineStr"/>
      <c r="R1602" s="39" t="inlineStr"/>
      <c r="S1602" s="39" t="inlineStr"/>
      <c r="T1602" s="39" t="inlineStr"/>
      <c r="U1602" s="39" t="inlineStr"/>
    </row>
    <row r="1603">
      <c r="A1603" s="26" t="inlineStr">
        <is>
          <t>FINS_AMLE_242_v1</t>
        </is>
      </c>
      <c r="B1603" s="40" t="inlineStr">
        <is>
          <t>For Crypto-backed credit or debit card deposits made during the previous calendar year, please specify Value of incoming transactions</t>
        </is>
      </c>
      <c r="C1603"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603" s="40" t="inlineStr">
        <is>
          <t>Product Risk</t>
        </is>
      </c>
      <c r="E1603" s="40" t="inlineStr">
        <is>
          <t>Anti-Money Laundering - External</t>
        </is>
      </c>
      <c r="F1603" s="40" t="b">
        <v>0</v>
      </c>
      <c r="G1603" s="40" t="inlineStr">
        <is>
          <t>FINS_AMLE_241 &gt; 0</t>
        </is>
      </c>
      <c r="H1603" s="40" t="inlineStr">
        <is>
          <t>“For Crypto-backed credit or debit card deposits made during the previous calendar year, please specify:” (FINS_AMLE_241) is greater than “0”</t>
        </is>
      </c>
      <c r="I1603" s="40" t="inlineStr">
        <is>
          <t>Conditional</t>
        </is>
      </c>
      <c r="J1603" s="40" t="inlineStr">
        <is>
          <t>number</t>
        </is>
      </c>
      <c r="K1603" s="40" t="inlineStr"/>
      <c r="L1603" s="40" t="inlineStr">
        <is>
          <t>currency</t>
        </is>
      </c>
      <c r="M1603" s="40" t="inlineStr"/>
      <c r="N1603" s="40" t="inlineStr">
        <is>
          <t>70000</t>
        </is>
      </c>
      <c r="O1603" s="40" t="inlineStr">
        <is>
          <t>0</t>
        </is>
      </c>
      <c r="P1603" s="40" t="inlineStr"/>
      <c r="Q1603" s="40" t="inlineStr"/>
      <c r="R1603" s="40" t="inlineStr"/>
      <c r="S1603" s="40" t="inlineStr"/>
      <c r="T1603" s="40" t="inlineStr"/>
      <c r="U1603" s="40" t="inlineStr"/>
    </row>
    <row r="1604">
      <c r="A1604" s="38" t="inlineStr">
        <is>
          <t>FINS_AMLE_243_v1</t>
        </is>
      </c>
      <c r="B1604" s="39" t="inlineStr">
        <is>
          <t>For Prepaid card deposits made during the previous calendar year, please specify Number (#) of incoming transactions</t>
        </is>
      </c>
      <c r="C1604" s="39" t="inlineStr">
        <is>
          <t>Relates to Crypto Assets Service Providers.</t>
        </is>
      </c>
      <c r="D1604" s="39" t="inlineStr">
        <is>
          <t>Product Risk</t>
        </is>
      </c>
      <c r="E1604" s="39" t="inlineStr">
        <is>
          <t>Anti-Money Laundering - External</t>
        </is>
      </c>
      <c r="F1604" s="39" t="b">
        <v>0</v>
      </c>
      <c r="G1604" s="39" t="inlineStr">
        <is>
          <t>OR(CONTAINS(FINS_AMLE_8, "Custody of Crypto Assets"), CONTAINS(FINS_AMLE_8, "Crypto Services (exchange, transfer)"), CONTAINS(FINS_AMLE_8, "Crypto FIAT Cards"))</t>
        </is>
      </c>
      <c r="H1604"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604" s="39" t="inlineStr">
        <is>
          <t>Conditional</t>
        </is>
      </c>
      <c r="J1604" s="39" t="inlineStr">
        <is>
          <t>integer</t>
        </is>
      </c>
      <c r="K1604" s="39" t="inlineStr"/>
      <c r="L1604" s="39" t="inlineStr"/>
      <c r="M1604" s="39" t="inlineStr"/>
      <c r="N1604" s="39" t="inlineStr">
        <is>
          <t>10</t>
        </is>
      </c>
      <c r="O1604" s="39" t="inlineStr">
        <is>
          <t>0</t>
        </is>
      </c>
      <c r="P1604" s="39" t="inlineStr"/>
      <c r="Q1604" s="39" t="inlineStr"/>
      <c r="R1604" s="39" t="inlineStr"/>
      <c r="S1604" s="39" t="inlineStr"/>
      <c r="T1604" s="39" t="inlineStr"/>
      <c r="U1604" s="39" t="inlineStr"/>
    </row>
    <row r="1605">
      <c r="A1605" s="26" t="inlineStr">
        <is>
          <t>FINS_AMLE_244_v1</t>
        </is>
      </c>
      <c r="B1605" s="40" t="inlineStr">
        <is>
          <t>For Prepaid card deposits made during the previous calendar year, please specify Value of incoming transactions</t>
        </is>
      </c>
      <c r="C1605"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605" s="40" t="inlineStr">
        <is>
          <t>Product Risk</t>
        </is>
      </c>
      <c r="E1605" s="40" t="inlineStr">
        <is>
          <t>Anti-Money Laundering - External</t>
        </is>
      </c>
      <c r="F1605" s="40" t="b">
        <v>0</v>
      </c>
      <c r="G1605" s="40" t="inlineStr">
        <is>
          <t>FINS_AMLE_243 &gt; 0</t>
        </is>
      </c>
      <c r="H1605" s="40" t="inlineStr">
        <is>
          <t>“For Prepaid card deposits made during the previous calendar year, please specify Number (#) of incoming transactions” (FINS_AMLE_243) is greater than “0”</t>
        </is>
      </c>
      <c r="I1605" s="40" t="inlineStr">
        <is>
          <t>Conditional</t>
        </is>
      </c>
      <c r="J1605" s="40" t="inlineStr">
        <is>
          <t>number</t>
        </is>
      </c>
      <c r="K1605" s="40" t="inlineStr"/>
      <c r="L1605" s="40" t="inlineStr">
        <is>
          <t>currency</t>
        </is>
      </c>
      <c r="M1605" s="40" t="inlineStr"/>
      <c r="N1605" s="40" t="inlineStr">
        <is>
          <t>70000</t>
        </is>
      </c>
      <c r="O1605" s="40" t="inlineStr">
        <is>
          <t>0</t>
        </is>
      </c>
      <c r="P1605" s="40" t="inlineStr"/>
      <c r="Q1605" s="40" t="inlineStr"/>
      <c r="R1605" s="40" t="inlineStr"/>
      <c r="S1605" s="40" t="inlineStr"/>
      <c r="T1605" s="40" t="inlineStr"/>
      <c r="U1605" s="40" t="inlineStr"/>
    </row>
    <row r="1606">
      <c r="A1606" s="38" t="inlineStr">
        <is>
          <t>FINS_AMLE_245_v1</t>
        </is>
      </c>
      <c r="B1606" s="39" t="inlineStr">
        <is>
          <t>For deposits made via Internet-based payment systems or other e-money services (as defined by FATF) during the previous calendar year, please specify Number (#) of incoming transactions</t>
        </is>
      </c>
      <c r="C1606" s="39" t="inlineStr">
        <is>
          <t>Relates to Crypto Assets Service Providers.</t>
        </is>
      </c>
      <c r="D1606" s="39" t="inlineStr">
        <is>
          <t>Product Risk</t>
        </is>
      </c>
      <c r="E1606" s="39" t="inlineStr">
        <is>
          <t>Anti-Money Laundering - External</t>
        </is>
      </c>
      <c r="F1606" s="39" t="b">
        <v>0</v>
      </c>
      <c r="G1606" s="39" t="inlineStr">
        <is>
          <t>OR(CONTAINS(FINS_AMLE_8, "Custody of Crypto Assets"), CONTAINS(FINS_AMLE_8, "Crypto Services (exchange, transfer)"), CONTAINS(FINS_AMLE_8, "Crypto FIAT Cards"))</t>
        </is>
      </c>
      <c r="H1606"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606" s="39" t="inlineStr">
        <is>
          <t>Conditional</t>
        </is>
      </c>
      <c r="J1606" s="39" t="inlineStr">
        <is>
          <t>integer</t>
        </is>
      </c>
      <c r="K1606" s="39" t="inlineStr"/>
      <c r="L1606" s="39" t="inlineStr"/>
      <c r="M1606" s="39" t="inlineStr"/>
      <c r="N1606" s="39" t="inlineStr">
        <is>
          <t>10</t>
        </is>
      </c>
      <c r="O1606" s="39" t="inlineStr">
        <is>
          <t>0</t>
        </is>
      </c>
      <c r="P1606" s="39" t="inlineStr"/>
      <c r="Q1606" s="39" t="inlineStr"/>
      <c r="R1606" s="39" t="inlineStr"/>
      <c r="S1606" s="39" t="inlineStr"/>
      <c r="T1606" s="39" t="inlineStr"/>
      <c r="U1606" s="39" t="inlineStr"/>
    </row>
    <row r="1607">
      <c r="A1607" s="26" t="inlineStr">
        <is>
          <t>FINS_AMLE_246_v1</t>
        </is>
      </c>
      <c r="B1607" s="40" t="inlineStr">
        <is>
          <t>For deposits made via Internet-based payment systems or other e-money services (as defined by FATF) during the previous calendar year, please specify Value of incoming transactions</t>
        </is>
      </c>
      <c r="C1607"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607" s="40" t="inlineStr">
        <is>
          <t>Product Risk</t>
        </is>
      </c>
      <c r="E1607" s="40" t="inlineStr">
        <is>
          <t>Anti-Money Laundering - External</t>
        </is>
      </c>
      <c r="F1607" s="40" t="b">
        <v>0</v>
      </c>
      <c r="G1607" s="40" t="inlineStr">
        <is>
          <t>FINS_AMLE_245 &gt; 0</t>
        </is>
      </c>
      <c r="H1607" s="40" t="inlineStr">
        <is>
          <t>“For deposits made via Internet-based payment systems or other e-money services (as defined by FATF) during the previous calendar year, please specify Number (#) of incoming transactions” (FINS_AMLE_245) is greater than “0”</t>
        </is>
      </c>
      <c r="I1607" s="40" t="inlineStr">
        <is>
          <t>Conditional</t>
        </is>
      </c>
      <c r="J1607" s="40" t="inlineStr">
        <is>
          <t>number</t>
        </is>
      </c>
      <c r="K1607" s="40" t="inlineStr"/>
      <c r="L1607" s="40" t="inlineStr">
        <is>
          <t>currency</t>
        </is>
      </c>
      <c r="M1607" s="40" t="inlineStr"/>
      <c r="N1607" s="40" t="inlineStr">
        <is>
          <t>70000</t>
        </is>
      </c>
      <c r="O1607" s="40" t="inlineStr">
        <is>
          <t>0</t>
        </is>
      </c>
      <c r="P1607" s="40" t="inlineStr"/>
      <c r="Q1607" s="40" t="inlineStr"/>
      <c r="R1607" s="40" t="inlineStr"/>
      <c r="S1607" s="40" t="inlineStr"/>
      <c r="T1607" s="40" t="inlineStr"/>
      <c r="U1607" s="40" t="inlineStr"/>
    </row>
    <row r="1608">
      <c r="A1608" s="38" t="inlineStr">
        <is>
          <t>FINS_AMLE_247_v1</t>
        </is>
      </c>
      <c r="B1608" s="39" t="inlineStr">
        <is>
          <t>For deposits made via Virtual Financial Assets during the previous calendar year, please specify Number (#) of incoming transactions</t>
        </is>
      </c>
      <c r="C1608" s="39" t="inlineStr">
        <is>
          <t>Relates to Crypto Assets Service Providers.</t>
        </is>
      </c>
      <c r="D1608" s="39" t="inlineStr">
        <is>
          <t>Product Risk</t>
        </is>
      </c>
      <c r="E1608" s="39" t="inlineStr">
        <is>
          <t>Anti-Money Laundering - External</t>
        </is>
      </c>
      <c r="F1608" s="39" t="b">
        <v>0</v>
      </c>
      <c r="G1608" s="39" t="inlineStr">
        <is>
          <t>OR(CONTAINS(FINS_AMLE_8, "Custody of Crypto Assets"), CONTAINS(FINS_AMLE_8, "Crypto Services (exchange, transfer)"), CONTAINS(FINS_AMLE_8, "Crypto FIAT Cards"))</t>
        </is>
      </c>
      <c r="H1608"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608" s="39" t="inlineStr">
        <is>
          <t>Conditional</t>
        </is>
      </c>
      <c r="J1608" s="39" t="inlineStr">
        <is>
          <t>integer</t>
        </is>
      </c>
      <c r="K1608" s="39" t="inlineStr"/>
      <c r="L1608" s="39" t="inlineStr"/>
      <c r="M1608" s="39" t="inlineStr"/>
      <c r="N1608" s="39" t="inlineStr">
        <is>
          <t>10</t>
        </is>
      </c>
      <c r="O1608" s="39" t="inlineStr">
        <is>
          <t>0</t>
        </is>
      </c>
      <c r="P1608" s="39" t="inlineStr"/>
      <c r="Q1608" s="39" t="inlineStr"/>
      <c r="R1608" s="39" t="inlineStr"/>
      <c r="S1608" s="39" t="inlineStr"/>
      <c r="T1608" s="39" t="inlineStr"/>
      <c r="U1608" s="39" t="inlineStr"/>
    </row>
    <row r="1609">
      <c r="A1609" s="26" t="inlineStr">
        <is>
          <t>FINS_AMLE_248_v1</t>
        </is>
      </c>
      <c r="B1609" s="40" t="inlineStr">
        <is>
          <t>For deposits made via Virtual Financial Assets during the previous calendar year, please specify Value of incoming transactions</t>
        </is>
      </c>
      <c r="C1609"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609" s="40" t="inlineStr">
        <is>
          <t>Product Risk</t>
        </is>
      </c>
      <c r="E1609" s="40" t="inlineStr">
        <is>
          <t>Anti-Money Laundering - External</t>
        </is>
      </c>
      <c r="F1609" s="40" t="b">
        <v>0</v>
      </c>
      <c r="G1609" s="40" t="inlineStr">
        <is>
          <t>FINS_AMLE_247 &gt; 0</t>
        </is>
      </c>
      <c r="H1609" s="40" t="inlineStr">
        <is>
          <t>“For deposits made via Virtual Financial Assets during the previous calendar year, please specify Number (#) of incoming transactions” (FINS_AMLE_247) is greater than “0”</t>
        </is>
      </c>
      <c r="I1609" s="40" t="inlineStr">
        <is>
          <t>Conditional</t>
        </is>
      </c>
      <c r="J1609" s="40" t="inlineStr">
        <is>
          <t>number</t>
        </is>
      </c>
      <c r="K1609" s="40" t="inlineStr"/>
      <c r="L1609" s="40" t="inlineStr">
        <is>
          <t>currency</t>
        </is>
      </c>
      <c r="M1609" s="40" t="inlineStr"/>
      <c r="N1609" s="40" t="inlineStr">
        <is>
          <t>70000</t>
        </is>
      </c>
      <c r="O1609" s="40" t="inlineStr">
        <is>
          <t>0</t>
        </is>
      </c>
      <c r="P1609" s="40" t="inlineStr"/>
      <c r="Q1609" s="40" t="inlineStr"/>
      <c r="R1609" s="40" t="inlineStr"/>
      <c r="S1609" s="40" t="inlineStr"/>
      <c r="T1609" s="40" t="inlineStr"/>
      <c r="U1609" s="40" t="inlineStr"/>
    </row>
    <row r="1610">
      <c r="A1610" s="38" t="inlineStr">
        <is>
          <t>FINS_AMLE_249_v1</t>
        </is>
      </c>
      <c r="B1610" s="39" t="inlineStr">
        <is>
          <t>Does your entity provide services relating to the acquiring of payment transactions?</t>
        </is>
      </c>
      <c r="C1610" s="39" t="inlineStr">
        <is>
          <t>Further explanation of label not specified. Please refer to question text in label column.</t>
        </is>
      </c>
      <c r="D1610" s="39" t="inlineStr">
        <is>
          <t>Product Risk</t>
        </is>
      </c>
      <c r="E1610" s="39" t="inlineStr">
        <is>
          <t>Anti-Money Laundering - External</t>
        </is>
      </c>
      <c r="F1610" s="39" t="b">
        <v>1</v>
      </c>
      <c r="G1610" s="39" t="inlineStr"/>
      <c r="H1610" s="39" t="inlineStr">
        <is>
          <t>Always applicable</t>
        </is>
      </c>
      <c r="I1610" s="39" t="inlineStr">
        <is>
          <t>Required</t>
        </is>
      </c>
      <c r="J1610" s="39" t="inlineStr">
        <is>
          <t>string</t>
        </is>
      </c>
      <c r="K1610" s="39" t="inlineStr"/>
      <c r="L1610" s="39" t="inlineStr">
        <is>
          <t>enum-list</t>
        </is>
      </c>
      <c r="M1610" s="39" t="inlineStr">
        <is>
          <t>Yes | No</t>
        </is>
      </c>
      <c r="N1610" s="39" t="inlineStr">
        <is>
          <t>Yes</t>
        </is>
      </c>
      <c r="O1610" s="39" t="inlineStr"/>
      <c r="P1610" s="39" t="inlineStr"/>
      <c r="Q1610" s="39" t="inlineStr"/>
      <c r="R1610" s="39" t="inlineStr"/>
      <c r="S1610" s="39" t="inlineStr"/>
      <c r="T1610" s="39" t="inlineStr"/>
      <c r="U1610" s="39" t="inlineStr"/>
    </row>
    <row r="1611">
      <c r="A1611" s="26" t="inlineStr">
        <is>
          <t>FINS_AMLE_250_v1</t>
        </is>
      </c>
      <c r="B1611" s="40" t="inlineStr">
        <is>
          <t>What is the value of acquired payments during the previous calendar year?</t>
        </is>
      </c>
      <c r="C1611"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611" s="40" t="inlineStr">
        <is>
          <t>Product Risk</t>
        </is>
      </c>
      <c r="E1611" s="40" t="inlineStr">
        <is>
          <t>Anti-Money Laundering - External</t>
        </is>
      </c>
      <c r="F1611" s="40" t="b">
        <v>0</v>
      </c>
      <c r="G1611" s="40" t="inlineStr">
        <is>
          <t>FINS_AMLE_249 = "Yes"</t>
        </is>
      </c>
      <c r="H1611" s="40" t="inlineStr">
        <is>
          <t>“Does your entity provide services relating to the acquiring of payment transactions?” (FINS_AMLE_249) is “Yes”</t>
        </is>
      </c>
      <c r="I1611" s="40" t="inlineStr">
        <is>
          <t>Conditional</t>
        </is>
      </c>
      <c r="J1611" s="40" t="inlineStr">
        <is>
          <t>number</t>
        </is>
      </c>
      <c r="K1611" s="40" t="inlineStr"/>
      <c r="L1611" s="40" t="inlineStr">
        <is>
          <t>currency</t>
        </is>
      </c>
      <c r="M1611" s="40" t="inlineStr"/>
      <c r="N1611" s="40" t="inlineStr">
        <is>
          <t>70000</t>
        </is>
      </c>
      <c r="O1611" s="40" t="inlineStr">
        <is>
          <t>0</t>
        </is>
      </c>
      <c r="P1611" s="40" t="inlineStr"/>
      <c r="Q1611" s="40" t="inlineStr"/>
      <c r="R1611" s="40" t="inlineStr"/>
      <c r="S1611" s="40" t="inlineStr"/>
      <c r="T1611" s="40" t="inlineStr"/>
      <c r="U1611" s="40" t="inlineStr"/>
    </row>
    <row r="1612">
      <c r="A1612" s="38" t="inlineStr">
        <is>
          <t>FINS_AMLE_251_v1</t>
        </is>
      </c>
      <c r="B1612" s="39" t="inlineStr">
        <is>
          <t>What is the volume of acquired payments during the previous calendar year?</t>
        </is>
      </c>
      <c r="C1612" s="39" t="inlineStr">
        <is>
          <t>Further explanation of label not specified. Please refer to question text in label column.</t>
        </is>
      </c>
      <c r="D1612" s="39" t="inlineStr">
        <is>
          <t>Product Risk</t>
        </is>
      </c>
      <c r="E1612" s="39" t="inlineStr">
        <is>
          <t>Anti-Money Laundering - External</t>
        </is>
      </c>
      <c r="F1612" s="39" t="b">
        <v>0</v>
      </c>
      <c r="G1612" s="39" t="inlineStr">
        <is>
          <t>FINS_AMLE_249 = "Yes"</t>
        </is>
      </c>
      <c r="H1612" s="39" t="inlineStr">
        <is>
          <t>“Does your entity provide services relating to the acquiring of payment transactions?” (FINS_AMLE_249) is “Yes”</t>
        </is>
      </c>
      <c r="I1612" s="39" t="inlineStr">
        <is>
          <t>Conditional</t>
        </is>
      </c>
      <c r="J1612" s="39" t="inlineStr">
        <is>
          <t>number</t>
        </is>
      </c>
      <c r="K1612" s="39" t="inlineStr"/>
      <c r="L1612" s="39" t="inlineStr"/>
      <c r="M1612" s="39" t="inlineStr"/>
      <c r="N1612" s="39" t="inlineStr">
        <is>
          <t>5</t>
        </is>
      </c>
      <c r="O1612" s="39" t="inlineStr">
        <is>
          <t>0</t>
        </is>
      </c>
      <c r="P1612" s="39" t="inlineStr"/>
      <c r="Q1612" s="39" t="inlineStr"/>
      <c r="R1612" s="39" t="inlineStr"/>
      <c r="S1612" s="39" t="inlineStr"/>
      <c r="T1612" s="39" t="inlineStr"/>
      <c r="U1612" s="39" t="inlineStr"/>
    </row>
    <row r="1613">
      <c r="A1613" s="26" t="inlineStr">
        <is>
          <t>FINS_AMLE_252_v1</t>
        </is>
      </c>
      <c r="B1613" s="40" t="inlineStr">
        <is>
          <t>To how many merchants did your entity provide services relating to the acquiring of
payment transactions during the previous calendar year?</t>
        </is>
      </c>
      <c r="C1613" s="40" t="inlineStr">
        <is>
          <t>Further explanation of label not specified. Please refer to question text in label column.</t>
        </is>
      </c>
      <c r="D1613" s="40" t="inlineStr">
        <is>
          <t>Product Risk</t>
        </is>
      </c>
      <c r="E1613" s="40" t="inlineStr">
        <is>
          <t>Anti-Money Laundering - External</t>
        </is>
      </c>
      <c r="F1613" s="40" t="b">
        <v>1</v>
      </c>
      <c r="G1613" s="40" t="inlineStr"/>
      <c r="H1613" s="40" t="inlineStr">
        <is>
          <t>Always applicable</t>
        </is>
      </c>
      <c r="I1613" s="40" t="inlineStr">
        <is>
          <t>Required</t>
        </is>
      </c>
      <c r="J1613" s="40" t="inlineStr">
        <is>
          <t>integer</t>
        </is>
      </c>
      <c r="K1613" s="40" t="inlineStr"/>
      <c r="L1613" s="40" t="inlineStr"/>
      <c r="M1613" s="40" t="inlineStr"/>
      <c r="N1613" s="40" t="inlineStr">
        <is>
          <t>10</t>
        </is>
      </c>
      <c r="O1613" s="40" t="inlineStr">
        <is>
          <t>0</t>
        </is>
      </c>
      <c r="P1613" s="40" t="inlineStr"/>
      <c r="Q1613" s="40" t="inlineStr"/>
      <c r="R1613" s="40" t="inlineStr"/>
      <c r="S1613" s="40" t="inlineStr"/>
      <c r="T1613" s="40" t="inlineStr"/>
      <c r="U1613" s="40" t="inlineStr"/>
    </row>
    <row r="1614">
      <c r="A1614" s="38" t="inlineStr">
        <is>
          <t>FINS_AMLE_253_v1</t>
        </is>
      </c>
      <c r="B1614" s="39" t="inlineStr">
        <is>
          <t>Please indicate the total number of pooled accounts held by your entity as at the end of the prior calendar year.</t>
        </is>
      </c>
      <c r="C1614" s="39" t="inlineStr">
        <is>
          <t>Further explanation of label not specified. Please refer to question text in label column.</t>
        </is>
      </c>
      <c r="D1614" s="39" t="inlineStr">
        <is>
          <t>Product Risk</t>
        </is>
      </c>
      <c r="E1614" s="39" t="inlineStr">
        <is>
          <t>Anti-Money Laundering - External</t>
        </is>
      </c>
      <c r="F1614" s="39" t="b">
        <v>1</v>
      </c>
      <c r="G1614" s="39" t="inlineStr"/>
      <c r="H1614" s="39" t="inlineStr">
        <is>
          <t>Always applicable</t>
        </is>
      </c>
      <c r="I1614" s="39" t="inlineStr">
        <is>
          <t>Required</t>
        </is>
      </c>
      <c r="J1614" s="39" t="inlineStr">
        <is>
          <t>integer</t>
        </is>
      </c>
      <c r="K1614" s="39" t="inlineStr"/>
      <c r="L1614" s="39" t="inlineStr"/>
      <c r="M1614" s="39" t="inlineStr"/>
      <c r="N1614" s="39" t="inlineStr">
        <is>
          <t>10</t>
        </is>
      </c>
      <c r="O1614" s="39" t="inlineStr">
        <is>
          <t>0</t>
        </is>
      </c>
      <c r="P1614" s="39" t="inlineStr"/>
      <c r="Q1614" s="39" t="inlineStr"/>
      <c r="R1614" s="39" t="inlineStr"/>
      <c r="S1614" s="39" t="inlineStr"/>
      <c r="T1614" s="39" t="inlineStr"/>
      <c r="U1614" s="39" t="inlineStr"/>
    </row>
    <row r="1615">
      <c r="A1615" s="26" t="inlineStr">
        <is>
          <t>FINS_AMLE_254_v1</t>
        </is>
      </c>
      <c r="B1615" s="40" t="inlineStr">
        <is>
          <t>Please indicate the total value of incoming transactions processed in relation to pooled accounts during the prior calendar year.</t>
        </is>
      </c>
      <c r="C1615"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615" s="40" t="inlineStr">
        <is>
          <t>Product Risk</t>
        </is>
      </c>
      <c r="E1615" s="40" t="inlineStr">
        <is>
          <t>Anti-Money Laundering - External</t>
        </is>
      </c>
      <c r="F1615" s="40" t="b">
        <v>0</v>
      </c>
      <c r="G1615" s="40" t="inlineStr">
        <is>
          <t>FINS_AMLE_253 &gt; 0</t>
        </is>
      </c>
      <c r="H1615" s="40" t="inlineStr">
        <is>
          <t>“Please indicate the total number of pooled accounts held by your entity as at the end of the prior calendar year.” (FINS_AMLE_253) is greater than “0”</t>
        </is>
      </c>
      <c r="I1615" s="40" t="inlineStr">
        <is>
          <t>Conditional</t>
        </is>
      </c>
      <c r="J1615" s="40" t="inlineStr">
        <is>
          <t>number</t>
        </is>
      </c>
      <c r="K1615" s="40" t="inlineStr"/>
      <c r="L1615" s="40" t="inlineStr">
        <is>
          <t>currency</t>
        </is>
      </c>
      <c r="M1615" s="40" t="inlineStr"/>
      <c r="N1615" s="40" t="inlineStr">
        <is>
          <t>70000</t>
        </is>
      </c>
      <c r="O1615" s="40" t="inlineStr">
        <is>
          <t>0</t>
        </is>
      </c>
      <c r="P1615" s="40" t="inlineStr"/>
      <c r="Q1615" s="40" t="inlineStr"/>
      <c r="R1615" s="40" t="inlineStr"/>
      <c r="S1615" s="40" t="inlineStr"/>
      <c r="T1615" s="40" t="inlineStr"/>
      <c r="U1615" s="40" t="inlineStr"/>
    </row>
    <row r="1616">
      <c r="A1616" s="38" t="inlineStr">
        <is>
          <t>FINS_AMLE_255_v1</t>
        </is>
      </c>
      <c r="B1616" s="39" t="inlineStr">
        <is>
          <t>Please indicate the total value of outgoing transactions processed in relation to pooled accounts during the prior calendar year.</t>
        </is>
      </c>
      <c r="C1616"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616" s="39" t="inlineStr">
        <is>
          <t>Product Risk</t>
        </is>
      </c>
      <c r="E1616" s="39" t="inlineStr">
        <is>
          <t>Anti-Money Laundering - External</t>
        </is>
      </c>
      <c r="F1616" s="39" t="b">
        <v>0</v>
      </c>
      <c r="G1616" s="39" t="inlineStr">
        <is>
          <t>FINS_AMLE_253 &gt; 0</t>
        </is>
      </c>
      <c r="H1616" s="39" t="inlineStr">
        <is>
          <t>“Please indicate the total number of pooled accounts held by your entity as at the end of the prior calendar year.” (FINS_AMLE_253) is greater than “0”</t>
        </is>
      </c>
      <c r="I1616" s="39" t="inlineStr">
        <is>
          <t>Conditional</t>
        </is>
      </c>
      <c r="J1616" s="39" t="inlineStr">
        <is>
          <t>number</t>
        </is>
      </c>
      <c r="K1616" s="39" t="inlineStr"/>
      <c r="L1616" s="39" t="inlineStr">
        <is>
          <t>currency</t>
        </is>
      </c>
      <c r="M1616" s="39" t="inlineStr"/>
      <c r="N1616" s="39" t="inlineStr">
        <is>
          <t>70000</t>
        </is>
      </c>
      <c r="O1616" s="39" t="inlineStr">
        <is>
          <t>0</t>
        </is>
      </c>
      <c r="P1616" s="39" t="inlineStr"/>
      <c r="Q1616" s="39" t="inlineStr"/>
      <c r="R1616" s="39" t="inlineStr"/>
      <c r="S1616" s="39" t="inlineStr"/>
      <c r="T1616" s="39" t="inlineStr"/>
      <c r="U1616" s="39" t="inlineStr"/>
    </row>
    <row r="1617">
      <c r="A1617" s="26" t="inlineStr">
        <is>
          <t>FINS_AMLE_256_v1</t>
        </is>
      </c>
      <c r="B1617" s="40" t="inlineStr">
        <is>
          <t>As at the end of the last calendar year, how many customers held a pooled account with your entity?</t>
        </is>
      </c>
      <c r="C1617" s="40" t="inlineStr">
        <is>
          <t>Further explanation of label not specified. Please refer to question text in label column.</t>
        </is>
      </c>
      <c r="D1617" s="40" t="inlineStr">
        <is>
          <t>Product Risk</t>
        </is>
      </c>
      <c r="E1617" s="40" t="inlineStr">
        <is>
          <t>Anti-Money Laundering - External</t>
        </is>
      </c>
      <c r="F1617" s="40" t="b">
        <v>0</v>
      </c>
      <c r="G1617" s="40" t="inlineStr">
        <is>
          <t>FINS_AMLE_253 &gt; 0</t>
        </is>
      </c>
      <c r="H1617" s="40" t="inlineStr">
        <is>
          <t>“Please indicate the total number of pooled accounts held by your entity as at the end of the prior calendar year.” (FINS_AMLE_253) is greater than “0”</t>
        </is>
      </c>
      <c r="I1617" s="40" t="inlineStr">
        <is>
          <t>Conditional</t>
        </is>
      </c>
      <c r="J1617" s="40" t="inlineStr">
        <is>
          <t>integer</t>
        </is>
      </c>
      <c r="K1617" s="40" t="inlineStr"/>
      <c r="L1617" s="40" t="inlineStr"/>
      <c r="M1617" s="40" t="inlineStr"/>
      <c r="N1617" s="40" t="inlineStr">
        <is>
          <t>10</t>
        </is>
      </c>
      <c r="O1617" s="40" t="inlineStr">
        <is>
          <t>0</t>
        </is>
      </c>
      <c r="P1617" s="40" t="inlineStr"/>
      <c r="Q1617" s="40" t="inlineStr"/>
      <c r="R1617" s="40" t="inlineStr"/>
      <c r="S1617" s="40" t="inlineStr"/>
      <c r="T1617" s="40" t="inlineStr"/>
      <c r="U1617" s="40" t="inlineStr"/>
    </row>
    <row r="1618">
      <c r="A1618" s="38" t="inlineStr">
        <is>
          <t>FINS_AMLE_257_v1</t>
        </is>
      </c>
      <c r="B1618" s="39" t="inlineStr">
        <is>
          <t>Country - Natural Persons</t>
        </is>
      </c>
      <c r="C1618" s="39" t="inlineStr">
        <is>
          <t>Select the country from the dropdown menu.
This question allows multiple answers. If more than one jurisdiction applies, please select each jurisdiction under a separate Value field [e.g. Value 1(Malta), Value 2(Italy), Value 3(Switzerland)]</t>
        </is>
      </c>
      <c r="D1618" s="39" t="inlineStr">
        <is>
          <t>Jurisdiction Risk</t>
        </is>
      </c>
      <c r="E1618" s="39" t="inlineStr">
        <is>
          <t>Anti-Money Laundering - External</t>
        </is>
      </c>
      <c r="F1618" s="39" t="b">
        <v>0</v>
      </c>
      <c r="G1618" s="39" t="inlineStr">
        <is>
          <t>FINS_AMLE_15 &gt; 0</t>
        </is>
      </c>
      <c r="H1618" s="39" t="inlineStr">
        <is>
          <t>“Natural Persons” (FINS_AMLE_15) is greater than “0”</t>
        </is>
      </c>
      <c r="I1618" s="39" t="inlineStr">
        <is>
          <t>Conditional</t>
        </is>
      </c>
      <c r="J1618" s="39" t="inlineStr">
        <is>
          <t>array</t>
        </is>
      </c>
      <c r="K1618" s="39" t="inlineStr">
        <is>
          <t>string</t>
        </is>
      </c>
      <c r="L1618" s="39" t="inlineStr">
        <is>
          <t>enum-list</t>
        </is>
      </c>
      <c r="M161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18" s="39" t="inlineStr">
        <is>
          <t>Belgium</t>
        </is>
      </c>
      <c r="O1618" s="39" t="inlineStr"/>
      <c r="P1618" s="39" t="inlineStr"/>
      <c r="Q1618" s="39" t="inlineStr"/>
      <c r="R1618" s="39" t="inlineStr"/>
      <c r="S1618" s="39" t="inlineStr"/>
      <c r="T1618" s="39" t="inlineStr"/>
      <c r="U1618" s="39" t="b">
        <v>1</v>
      </c>
    </row>
    <row r="1619">
      <c r="A1619" s="26" t="inlineStr">
        <is>
          <t>FINS_AMLE_258_v1</t>
        </is>
      </c>
      <c r="B1619" s="40" t="inlineStr">
        <is>
          <t>Natural Persons</t>
        </is>
      </c>
      <c r="C1619" s="40" t="inlineStr">
        <is>
          <t>This datapoint is applicable for all sectors.
Per country data should be based on the customers’ country of residence.
Indicate the number of customers which are Natural Persons (NP) per country, as of end of the reference year.
In case of multiple residencies, take the usual place of residence as per CDD records.
This datapoint is a subset of datapoint FINS_AML_14. ‘Walk-in customers’ should therefore be excluded FINS_AML_28 from this datapoint for the purpose of this testing exercise.
Clients can be treated as natural persons unless they are legally registered as a Legal Entity. This refers to amongst others freelancers/self-employed/sole proprietorships without LE status etc.
Indicate the number of customers which are Natural Persons (NP) per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19" s="40" t="inlineStr">
        <is>
          <t>Jurisdiction Risk</t>
        </is>
      </c>
      <c r="E1619" s="40" t="inlineStr">
        <is>
          <t>Anti-Money Laundering - External</t>
        </is>
      </c>
      <c r="F1619" s="40" t="b">
        <v>0</v>
      </c>
      <c r="G1619" s="40" t="inlineStr">
        <is>
          <t>FINS_AMLE_257 IS NOT NULL</t>
        </is>
      </c>
      <c r="H1619" s="40" t="inlineStr">
        <is>
          <t>“Country - Natural Persons” (FINS_AMLE_257) has been answered</t>
        </is>
      </c>
      <c r="I1619" s="40" t="inlineStr">
        <is>
          <t>Conditional</t>
        </is>
      </c>
      <c r="J1619" s="40" t="inlineStr">
        <is>
          <t>array</t>
        </is>
      </c>
      <c r="K1619" s="40" t="inlineStr">
        <is>
          <t>integer</t>
        </is>
      </c>
      <c r="L1619" s="40" t="inlineStr"/>
      <c r="M1619" s="40" t="inlineStr"/>
      <c r="N1619" s="40" t="inlineStr">
        <is>
          <t>10</t>
        </is>
      </c>
      <c r="O1619" s="40" t="inlineStr">
        <is>
          <t>0</t>
        </is>
      </c>
      <c r="P1619" s="40" t="inlineStr"/>
      <c r="Q1619" s="40" t="inlineStr"/>
      <c r="R1619" s="40" t="inlineStr"/>
      <c r="S1619" s="40" t="inlineStr"/>
      <c r="T1619" s="40" t="inlineStr"/>
      <c r="U1619" s="40" t="inlineStr"/>
    </row>
    <row r="1620">
      <c r="A1620" s="38" t="inlineStr">
        <is>
          <t>FINS_AMLE_259_v1</t>
        </is>
      </c>
      <c r="B1620" s="39" t="inlineStr">
        <is>
          <t>Country - Legal Entities</t>
        </is>
      </c>
      <c r="C1620" s="39" t="inlineStr">
        <is>
          <t>Select the country from the dropdown menu.
This question allows multiple answers. If more than one jurisdiction applies, please select each jurisdiction under a separate Value field [e.g. Value 1(Malta), Value 2(Italy), Value 3(Switzerland)]</t>
        </is>
      </c>
      <c r="D1620" s="39" t="inlineStr">
        <is>
          <t>Jurisdiction Risk</t>
        </is>
      </c>
      <c r="E1620" s="39" t="inlineStr">
        <is>
          <t>Anti-Money Laundering - External</t>
        </is>
      </c>
      <c r="F1620" s="39" t="b">
        <v>0</v>
      </c>
      <c r="G1620" s="39" t="inlineStr">
        <is>
          <t>FINS_AMLE_16 &gt; 0</t>
        </is>
      </c>
      <c r="H1620" s="39" t="inlineStr">
        <is>
          <t>“Legal Entities” (FINS_AMLE_16) is greater than “0”</t>
        </is>
      </c>
      <c r="I1620" s="39" t="inlineStr">
        <is>
          <t>Conditional</t>
        </is>
      </c>
      <c r="J1620" s="39" t="inlineStr">
        <is>
          <t>array</t>
        </is>
      </c>
      <c r="K1620" s="39" t="inlineStr">
        <is>
          <t>string</t>
        </is>
      </c>
      <c r="L1620" s="39" t="inlineStr">
        <is>
          <t>enum-list</t>
        </is>
      </c>
      <c r="M162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20" s="39" t="inlineStr">
        <is>
          <t>Belgium</t>
        </is>
      </c>
      <c r="O1620" s="39" t="inlineStr"/>
      <c r="P1620" s="39" t="inlineStr"/>
      <c r="Q1620" s="39" t="inlineStr"/>
      <c r="R1620" s="39" t="inlineStr"/>
      <c r="S1620" s="39" t="inlineStr"/>
      <c r="T1620" s="39" t="inlineStr"/>
      <c r="U1620" s="39" t="b">
        <v>1</v>
      </c>
    </row>
    <row r="1621">
      <c r="A1621" s="26" t="inlineStr">
        <is>
          <t>FINS_AMLE_260_v1</t>
        </is>
      </c>
      <c r="B1621" s="40" t="inlineStr">
        <is>
          <t>Legal Entities</t>
        </is>
      </c>
      <c r="C1621" s="40" t="inlineStr">
        <is>
          <t>This datapoint is applicable for all sectors.
For the purposes of this data collection exercise, Legal entities include legal persons as well as express trust and similar legal arrangements.
Legal entities in the same corporate group and connected legal entities (constructed relationships) should be counted separately. Legal entities with branches shall be reported only once, according to the country of registration of the head office.
Per country data should be based on the customers’ country of registration – where the address of the registered or official office is located
This datapoint is a subset of datapoint FINS_AML_9. ‘Walk-in customers’ should therefore be excluded (see FINS_AML_28) from this datapoint for the purpose of this testing exercise.
Indicate the number of customers which are Legal Entities (LE) per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21" s="40" t="inlineStr">
        <is>
          <t>Jurisdiction Risk</t>
        </is>
      </c>
      <c r="E1621" s="40" t="inlineStr">
        <is>
          <t>Anti-Money Laundering - External</t>
        </is>
      </c>
      <c r="F1621" s="40" t="b">
        <v>0</v>
      </c>
      <c r="G1621" s="40" t="inlineStr">
        <is>
          <t>FINS_AMLE_259 IS NOT NULL</t>
        </is>
      </c>
      <c r="H1621" s="40" t="inlineStr">
        <is>
          <t>“Country - Legal Entities” (FINS_AMLE_259) has been answered</t>
        </is>
      </c>
      <c r="I1621" s="40" t="inlineStr">
        <is>
          <t>Conditional</t>
        </is>
      </c>
      <c r="J1621" s="40" t="inlineStr">
        <is>
          <t>array</t>
        </is>
      </c>
      <c r="K1621" s="40" t="inlineStr">
        <is>
          <t>integer</t>
        </is>
      </c>
      <c r="L1621" s="40" t="inlineStr"/>
      <c r="M1621" s="40" t="inlineStr"/>
      <c r="N1621" s="40" t="inlineStr">
        <is>
          <t>10</t>
        </is>
      </c>
      <c r="O1621" s="40" t="inlineStr">
        <is>
          <t>0</t>
        </is>
      </c>
      <c r="P1621" s="40" t="inlineStr"/>
      <c r="Q1621" s="40" t="inlineStr"/>
      <c r="R1621" s="40" t="inlineStr"/>
      <c r="S1621" s="40" t="inlineStr"/>
      <c r="T1621" s="40" t="inlineStr"/>
      <c r="U1621" s="40" t="inlineStr"/>
    </row>
    <row r="1622">
      <c r="A1622" s="38" t="inlineStr">
        <is>
          <t>FINS_AMLE_261_v1</t>
        </is>
      </c>
      <c r="B1622" s="39" t="inlineStr">
        <is>
          <t>Country - Natural Persons – PEPs, Family Members or Close Associates</t>
        </is>
      </c>
      <c r="C1622" s="39" t="inlineStr">
        <is>
          <t>Select the country from the dropdown menu.
This question allows multiple answers. If more than one jurisdiction applies, please select each jurisdiction under a separate Value field [e.g. Value 1(Malta), Value 2(Italy), Value 3(Switzerland)]</t>
        </is>
      </c>
      <c r="D1622" s="39" t="inlineStr">
        <is>
          <t>Jurisdiction Risk</t>
        </is>
      </c>
      <c r="E1622" s="39" t="inlineStr">
        <is>
          <t>Anti-Money Laundering - External</t>
        </is>
      </c>
      <c r="F1622" s="39" t="b">
        <v>0</v>
      </c>
      <c r="G1622" s="39" t="inlineStr">
        <is>
          <t>FINS_AMLE_17 &gt; 0</t>
        </is>
      </c>
      <c r="H1622" s="39" t="inlineStr">
        <is>
          <t>“Natural Persons - PEPs, Family Members or Close Associates” (FINS_AMLE_17) is greater than “0”</t>
        </is>
      </c>
      <c r="I1622" s="39" t="inlineStr">
        <is>
          <t>Conditional</t>
        </is>
      </c>
      <c r="J1622" s="39" t="inlineStr">
        <is>
          <t>array</t>
        </is>
      </c>
      <c r="K1622" s="39" t="inlineStr">
        <is>
          <t>string</t>
        </is>
      </c>
      <c r="L1622" s="39" t="inlineStr">
        <is>
          <t>enum-list</t>
        </is>
      </c>
      <c r="M162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22" s="39" t="inlineStr">
        <is>
          <t>Belgium</t>
        </is>
      </c>
      <c r="O1622" s="39" t="inlineStr"/>
      <c r="P1622" s="39" t="inlineStr"/>
      <c r="Q1622" s="39" t="inlineStr"/>
      <c r="R1622" s="39" t="inlineStr"/>
      <c r="S1622" s="39" t="inlineStr"/>
      <c r="T1622" s="39" t="inlineStr"/>
      <c r="U1622" s="39" t="b">
        <v>1</v>
      </c>
    </row>
    <row r="1623">
      <c r="A1623" s="26" t="inlineStr">
        <is>
          <t>FINS_AMLE_262_v1</t>
        </is>
      </c>
      <c r="B1623" s="40" t="inlineStr">
        <is>
          <t>Natural Persons – PEPs, Family Members or Close Associates</t>
        </is>
      </c>
      <c r="C1623" s="40" t="inlineStr">
        <is>
          <t>This datapoint is applicable for all sectors.
Indicate the number of Natural Person (NP) customers who are identified as: (i) politically exposed persons (PEPs), (ii) family members of PEPs, or (iii) persons known to be close associates of PEPs, per country, as of end of the reference year.
For the purposes of this data point, the country dimension refers to the PEP’s country of nationality (i.e. for family members and close associates, the country of nationality of the related PEP).
This datapoint is a subset of datapoint FINS_AML_143 above. ‘Walk-in customers’ should therefore be excluded (see FINS_AML_28) from this datapoint for the purpose of this testing exercise.
See the definition of ‘PEP’, ‘family member’, and ‘person known to be close associate’ in Annex 2.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23" s="40" t="inlineStr">
        <is>
          <t>Jurisdiction Risk</t>
        </is>
      </c>
      <c r="E1623" s="40" t="inlineStr">
        <is>
          <t>Anti-Money Laundering - External</t>
        </is>
      </c>
      <c r="F1623" s="40" t="b">
        <v>0</v>
      </c>
      <c r="G1623" s="40" t="inlineStr">
        <is>
          <t>FINS_AMLE_261 IS NOT NULL</t>
        </is>
      </c>
      <c r="H1623" s="40" t="inlineStr">
        <is>
          <t>“Country - Natural Persons – PEPs, Family Members or Close Associates” (FINS_AMLE_261) has been answered</t>
        </is>
      </c>
      <c r="I1623" s="40" t="inlineStr">
        <is>
          <t>Conditional</t>
        </is>
      </c>
      <c r="J1623" s="40" t="inlineStr">
        <is>
          <t>array</t>
        </is>
      </c>
      <c r="K1623" s="40" t="inlineStr">
        <is>
          <t>integer</t>
        </is>
      </c>
      <c r="L1623" s="40" t="inlineStr"/>
      <c r="M1623" s="40" t="inlineStr"/>
      <c r="N1623" s="40" t="inlineStr">
        <is>
          <t>10</t>
        </is>
      </c>
      <c r="O1623" s="40" t="inlineStr">
        <is>
          <t>0</t>
        </is>
      </c>
      <c r="P1623" s="40" t="inlineStr"/>
      <c r="Q1623" s="40" t="inlineStr"/>
      <c r="R1623" s="40" t="inlineStr"/>
      <c r="S1623" s="40" t="inlineStr"/>
      <c r="T1623" s="40" t="inlineStr"/>
      <c r="U1623" s="40" t="inlineStr"/>
    </row>
    <row r="1624">
      <c r="A1624" s="38" t="inlineStr">
        <is>
          <t>FINS_AMLE_263_v1</t>
        </is>
      </c>
      <c r="B1624" s="39" t="inlineStr">
        <is>
          <t>Country - Legal Entities – PEPs, Family Members or Close Associates as BOs</t>
        </is>
      </c>
      <c r="C1624" s="39" t="inlineStr">
        <is>
          <t>Select the country from the dropdown menu.
This question allows multiple answers. If more than one jurisdiction applies, please select each jurisdiction under a separate Value field [e.g. Value 1(Malta), Value 2(Italy), Value 3(Switzerland)]</t>
        </is>
      </c>
      <c r="D1624" s="39" t="inlineStr">
        <is>
          <t>Jurisdiction Risk</t>
        </is>
      </c>
      <c r="E1624" s="39" t="inlineStr">
        <is>
          <t>Anti-Money Laundering - External</t>
        </is>
      </c>
      <c r="F1624" s="39" t="b">
        <v>0</v>
      </c>
      <c r="G1624" s="39" t="inlineStr">
        <is>
          <t>FINS_AMLE_18 &gt; 0</t>
        </is>
      </c>
      <c r="H1624" s="39" t="inlineStr">
        <is>
          <t>“Legal Entities – PEPs, Family Members or Close Associates as BOs” (FINS_AMLE_18) is greater than “0”</t>
        </is>
      </c>
      <c r="I1624" s="39" t="inlineStr">
        <is>
          <t>Conditional</t>
        </is>
      </c>
      <c r="J1624" s="39" t="inlineStr">
        <is>
          <t>array</t>
        </is>
      </c>
      <c r="K1624" s="39" t="inlineStr">
        <is>
          <t>string</t>
        </is>
      </c>
      <c r="L1624" s="39" t="inlineStr">
        <is>
          <t>enum-list</t>
        </is>
      </c>
      <c r="M162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24" s="39" t="inlineStr">
        <is>
          <t>Belgium</t>
        </is>
      </c>
      <c r="O1624" s="39" t="inlineStr"/>
      <c r="P1624" s="39" t="inlineStr"/>
      <c r="Q1624" s="39" t="inlineStr"/>
      <c r="R1624" s="39" t="inlineStr"/>
      <c r="S1624" s="39" t="inlineStr"/>
      <c r="T1624" s="39" t="inlineStr"/>
      <c r="U1624" s="39" t="b">
        <v>1</v>
      </c>
    </row>
    <row r="1625">
      <c r="A1625" s="26" t="inlineStr">
        <is>
          <t>FINS_AMLE_264_v1</t>
        </is>
      </c>
      <c r="B1625" s="40" t="inlineStr">
        <is>
          <t>Legal Entities – PEPs, Family Members or Close Associates as BOs</t>
        </is>
      </c>
      <c r="C1625" s="40" t="inlineStr">
        <is>
          <t>This datapoint is applicable for all sectors.
Indicate the number of Legal Entity (LE) customers whose Beneficial Owners (BOs) include at least one politically exposed person (PEP), a family member of a PEP, or a person known to be a close associate of a PEP, per country, as of end of the reference year.
For the purposes of this data point, the country dimension refers to the PEP’s country of nationality (i.e. for family members and close associates, the country of nationality of the related PEP).
When a single legal entity has multiple BOs that are PEPs, family members of PEPs or persons known to be close associates of PEPs either from the same country or from different countries, report only once per country.
See the definition of ‘PEP’, ‘family member’, and ‘person known to be close associate’ in Annex 2.
BO means any natural person who ultimately owns or controls a legal entity or an express trust or similar legal arrangement, as defined in Article 2(1)(28), AMLR.
This datapoint is a subset of datapoint FINS_AML_145 above. ‘Walk-in customers’ should therefore be excluded (see FINS_AML_169) from this datapoint for the purpose of this testing exercise.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25" s="40" t="inlineStr">
        <is>
          <t>Jurisdiction Risk</t>
        </is>
      </c>
      <c r="E1625" s="40" t="inlineStr">
        <is>
          <t>Anti-Money Laundering - External</t>
        </is>
      </c>
      <c r="F1625" s="40" t="b">
        <v>0</v>
      </c>
      <c r="G1625" s="40" t="inlineStr">
        <is>
          <t>FINS_AMLE_263 IS NOT NULL</t>
        </is>
      </c>
      <c r="H1625" s="40" t="inlineStr">
        <is>
          <t>“Country - Legal Entities – PEPs, Family Members or Close Associates as BOs” (FINS_AMLE_263) has been answered</t>
        </is>
      </c>
      <c r="I1625" s="40" t="inlineStr">
        <is>
          <t>Conditional</t>
        </is>
      </c>
      <c r="J1625" s="40" t="inlineStr">
        <is>
          <t>array</t>
        </is>
      </c>
      <c r="K1625" s="40" t="inlineStr">
        <is>
          <t>integer</t>
        </is>
      </c>
      <c r="L1625" s="40" t="inlineStr"/>
      <c r="M1625" s="40" t="inlineStr"/>
      <c r="N1625" s="40" t="inlineStr">
        <is>
          <t>10</t>
        </is>
      </c>
      <c r="O1625" s="40" t="inlineStr">
        <is>
          <t>0</t>
        </is>
      </c>
      <c r="P1625" s="40" t="inlineStr"/>
      <c r="Q1625" s="40" t="inlineStr"/>
      <c r="R1625" s="40" t="inlineStr"/>
      <c r="S1625" s="40" t="inlineStr"/>
      <c r="T1625" s="40" t="inlineStr"/>
      <c r="U1625" s="40" t="inlineStr"/>
    </row>
    <row r="1626">
      <c r="A1626" s="38" t="inlineStr">
        <is>
          <t>FINS_AMLE_265_v1</t>
        </is>
      </c>
      <c r="B1626" s="39" t="inlineStr">
        <is>
          <t>Country - Transactions (Incoming) – Number</t>
        </is>
      </c>
      <c r="C1626" s="39" t="inlineStr">
        <is>
          <t>Select the country from the dropdown menu.
This question allows multiple answers. If more than one jurisdiction applies, please select each jurisdiction under a separate Value field [e.g. Value 1(Malta), Value 2(Italy), Value 3(Switzerland)]</t>
        </is>
      </c>
      <c r="D1626" s="39" t="inlineStr">
        <is>
          <t>Jurisdiction Risk</t>
        </is>
      </c>
      <c r="E1626" s="39" t="inlineStr">
        <is>
          <t>Anti-Money Laundering - External</t>
        </is>
      </c>
      <c r="F1626" s="39" t="b">
        <v>1</v>
      </c>
      <c r="G1626" s="39" t="inlineStr"/>
      <c r="H1626" s="39" t="inlineStr">
        <is>
          <t>Always applicable</t>
        </is>
      </c>
      <c r="I1626" s="39" t="inlineStr">
        <is>
          <t>Required</t>
        </is>
      </c>
      <c r="J1626" s="39" t="inlineStr">
        <is>
          <t>array</t>
        </is>
      </c>
      <c r="K1626" s="39" t="inlineStr">
        <is>
          <t>string</t>
        </is>
      </c>
      <c r="L1626" s="39" t="inlineStr">
        <is>
          <t>enum-list</t>
        </is>
      </c>
      <c r="M162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26" s="39" t="inlineStr">
        <is>
          <t>Belgium</t>
        </is>
      </c>
      <c r="O1626" s="39" t="inlineStr"/>
      <c r="P1626" s="39" t="inlineStr"/>
      <c r="Q1626" s="39" t="inlineStr"/>
      <c r="R1626" s="39" t="inlineStr"/>
      <c r="S1626" s="39" t="inlineStr"/>
      <c r="T1626" s="39" t="inlineStr"/>
      <c r="U1626" s="39" t="b">
        <v>1</v>
      </c>
    </row>
    <row r="1627">
      <c r="A1627" s="26" t="inlineStr">
        <is>
          <t>FINS_AMLE_266_v1</t>
        </is>
      </c>
      <c r="B1627" s="40" t="inlineStr">
        <is>
          <t>Transactions (Incoming) – Number</t>
        </is>
      </c>
      <c r="C1627" s="40" t="inlineStr">
        <is>
          <t>This datapoint is not applicable for reporting obliged entities only acting as an Investment Firm and/or Asset Management Company.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27" s="40" t="inlineStr">
        <is>
          <t>Jurisdiction Risk</t>
        </is>
      </c>
      <c r="E1627" s="40" t="inlineStr">
        <is>
          <t>Anti-Money Laundering - External</t>
        </is>
      </c>
      <c r="F1627" s="40" t="b">
        <v>1</v>
      </c>
      <c r="G1627" s="40" t="inlineStr"/>
      <c r="H1627" s="40" t="inlineStr">
        <is>
          <t>Always applicable</t>
        </is>
      </c>
      <c r="I1627" s="40" t="inlineStr">
        <is>
          <t>Required</t>
        </is>
      </c>
      <c r="J1627" s="40" t="inlineStr">
        <is>
          <t>array</t>
        </is>
      </c>
      <c r="K1627" s="40" t="inlineStr">
        <is>
          <t>integer</t>
        </is>
      </c>
      <c r="L1627" s="40" t="inlineStr"/>
      <c r="M1627" s="40" t="inlineStr"/>
      <c r="N1627" s="40" t="inlineStr">
        <is>
          <t>10</t>
        </is>
      </c>
      <c r="O1627" s="40" t="inlineStr">
        <is>
          <t>0</t>
        </is>
      </c>
      <c r="P1627" s="40" t="inlineStr"/>
      <c r="Q1627" s="40" t="inlineStr"/>
      <c r="R1627" s="40" t="inlineStr"/>
      <c r="S1627" s="40" t="inlineStr"/>
      <c r="T1627" s="40" t="inlineStr"/>
      <c r="U1627" s="40" t="inlineStr"/>
    </row>
    <row r="1628">
      <c r="A1628" s="38" t="inlineStr">
        <is>
          <t>FINS_AMLE_267_v1</t>
        </is>
      </c>
      <c r="B1628" s="39" t="inlineStr">
        <is>
          <t>Country - Transactions (Incoming) - Value</t>
        </is>
      </c>
      <c r="C1628" s="39" t="inlineStr">
        <is>
          <t>Select the country from the dropdown menu.
This question allows multiple answers. If more than one jurisdiction applies, please select each jurisdiction under a separate Value field [e.g. Value 1(Malta), Value 2(Italy), Value 3(Switzerland)]</t>
        </is>
      </c>
      <c r="D1628" s="39" t="inlineStr">
        <is>
          <t>Jurisdiction Risk</t>
        </is>
      </c>
      <c r="E1628" s="39" t="inlineStr">
        <is>
          <t>Anti-Money Laundering - External</t>
        </is>
      </c>
      <c r="F1628" s="39" t="b">
        <v>1</v>
      </c>
      <c r="G1628" s="39" t="inlineStr"/>
      <c r="H1628" s="39" t="inlineStr">
        <is>
          <t>Always applicable</t>
        </is>
      </c>
      <c r="I1628" s="39" t="inlineStr">
        <is>
          <t>Required</t>
        </is>
      </c>
      <c r="J1628" s="39" t="inlineStr">
        <is>
          <t>array</t>
        </is>
      </c>
      <c r="K1628" s="39" t="inlineStr">
        <is>
          <t>string</t>
        </is>
      </c>
      <c r="L1628" s="39" t="inlineStr">
        <is>
          <t>enum-list</t>
        </is>
      </c>
      <c r="M162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28" s="39" t="inlineStr">
        <is>
          <t>Belgium</t>
        </is>
      </c>
      <c r="O1628" s="39" t="inlineStr"/>
      <c r="P1628" s="39" t="inlineStr"/>
      <c r="Q1628" s="39" t="inlineStr"/>
      <c r="R1628" s="39" t="inlineStr"/>
      <c r="S1628" s="39" t="inlineStr"/>
      <c r="T1628" s="39" t="inlineStr"/>
      <c r="U1628" s="39" t="b">
        <v>1</v>
      </c>
    </row>
    <row r="1629">
      <c r="A1629" s="26" t="inlineStr">
        <is>
          <t>FINS_AMLE_268_v1</t>
        </is>
      </c>
      <c r="B1629" s="40" t="inlineStr">
        <is>
          <t>Transactions (Incoming) - Value</t>
        </is>
      </c>
      <c r="C1629"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not applicable for reporting obliged entities only acting as an Investment Firm and/or Asset Management Company.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29" s="40" t="inlineStr">
        <is>
          <t>Jurisdiction Risk</t>
        </is>
      </c>
      <c r="E1629" s="40" t="inlineStr">
        <is>
          <t>Anti-Money Laundering - External</t>
        </is>
      </c>
      <c r="F1629" s="40" t="b">
        <v>1</v>
      </c>
      <c r="G1629" s="40" t="inlineStr"/>
      <c r="H1629" s="40" t="inlineStr">
        <is>
          <t>Always applicable</t>
        </is>
      </c>
      <c r="I1629" s="40" t="inlineStr">
        <is>
          <t>Required</t>
        </is>
      </c>
      <c r="J1629" s="40" t="inlineStr">
        <is>
          <t>array</t>
        </is>
      </c>
      <c r="K1629" s="40" t="inlineStr">
        <is>
          <t>number</t>
        </is>
      </c>
      <c r="L1629" s="40" t="inlineStr">
        <is>
          <t>currency</t>
        </is>
      </c>
      <c r="M1629" s="40" t="inlineStr"/>
      <c r="N1629" s="40" t="inlineStr">
        <is>
          <t>70000</t>
        </is>
      </c>
      <c r="O1629" s="40" t="inlineStr">
        <is>
          <t>0</t>
        </is>
      </c>
      <c r="P1629" s="40" t="inlineStr"/>
      <c r="Q1629" s="40" t="inlineStr"/>
      <c r="R1629" s="40" t="inlineStr"/>
      <c r="S1629" s="40" t="inlineStr"/>
      <c r="T1629" s="40" t="inlineStr"/>
      <c r="U1629" s="40" t="inlineStr"/>
    </row>
    <row r="1630">
      <c r="A1630" s="38" t="inlineStr">
        <is>
          <t>FINS_AMLE_269_v1</t>
        </is>
      </c>
      <c r="B1630" s="39" t="inlineStr">
        <is>
          <t>Country - Transactions (Outgoing) - Number</t>
        </is>
      </c>
      <c r="C1630" s="39" t="inlineStr">
        <is>
          <t>Select the country from the dropdown menu.
This question allows multiple answers. If more than one jurisdiction applies, please select each jurisdiction under a separate Value field [e.g. Value 1(Malta), Value 2(Italy), Value 3(Switzerland)]</t>
        </is>
      </c>
      <c r="D1630" s="39" t="inlineStr">
        <is>
          <t>Jurisdiction Risk</t>
        </is>
      </c>
      <c r="E1630" s="39" t="inlineStr">
        <is>
          <t>Anti-Money Laundering - External</t>
        </is>
      </c>
      <c r="F1630" s="39" t="b">
        <v>1</v>
      </c>
      <c r="G1630" s="39" t="inlineStr"/>
      <c r="H1630" s="39" t="inlineStr">
        <is>
          <t>Always applicable</t>
        </is>
      </c>
      <c r="I1630" s="39" t="inlineStr">
        <is>
          <t>Required</t>
        </is>
      </c>
      <c r="J1630" s="39" t="inlineStr">
        <is>
          <t>array</t>
        </is>
      </c>
      <c r="K1630" s="39" t="inlineStr">
        <is>
          <t>string</t>
        </is>
      </c>
      <c r="L1630" s="39" t="inlineStr">
        <is>
          <t>enum-list</t>
        </is>
      </c>
      <c r="M163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30" s="39" t="inlineStr">
        <is>
          <t>Belgium</t>
        </is>
      </c>
      <c r="O1630" s="39" t="inlineStr"/>
      <c r="P1630" s="39" t="inlineStr"/>
      <c r="Q1630" s="39" t="inlineStr"/>
      <c r="R1630" s="39" t="inlineStr"/>
      <c r="S1630" s="39" t="inlineStr"/>
      <c r="T1630" s="39" t="inlineStr"/>
      <c r="U1630" s="39" t="b">
        <v>1</v>
      </c>
    </row>
    <row r="1631">
      <c r="A1631" s="26" t="inlineStr">
        <is>
          <t>FINS_AMLE_270_v1</t>
        </is>
      </c>
      <c r="B1631" s="40" t="inlineStr">
        <is>
          <t>Transactions (Outgoing) - Number</t>
        </is>
      </c>
      <c r="C1631" s="40" t="inlineStr">
        <is>
          <t>This datapoint is not applicable for reporting obliged entities only acting as an Investment Firm and/or Asset Management Company.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31" s="40" t="inlineStr">
        <is>
          <t>Jurisdiction Risk</t>
        </is>
      </c>
      <c r="E1631" s="40" t="inlineStr">
        <is>
          <t>Anti-Money Laundering - External</t>
        </is>
      </c>
      <c r="F1631" s="40" t="b">
        <v>1</v>
      </c>
      <c r="G1631" s="40" t="inlineStr"/>
      <c r="H1631" s="40" t="inlineStr">
        <is>
          <t>Always applicable</t>
        </is>
      </c>
      <c r="I1631" s="40" t="inlineStr">
        <is>
          <t>Required</t>
        </is>
      </c>
      <c r="J1631" s="40" t="inlineStr">
        <is>
          <t>array</t>
        </is>
      </c>
      <c r="K1631" s="40" t="inlineStr">
        <is>
          <t>integer</t>
        </is>
      </c>
      <c r="L1631" s="40" t="inlineStr"/>
      <c r="M1631" s="40" t="inlineStr"/>
      <c r="N1631" s="40" t="inlineStr">
        <is>
          <t>10</t>
        </is>
      </c>
      <c r="O1631" s="40" t="inlineStr">
        <is>
          <t>0</t>
        </is>
      </c>
      <c r="P1631" s="40" t="inlineStr"/>
      <c r="Q1631" s="40" t="inlineStr"/>
      <c r="R1631" s="40" t="inlineStr"/>
      <c r="S1631" s="40" t="inlineStr"/>
      <c r="T1631" s="40" t="inlineStr"/>
      <c r="U1631" s="40" t="inlineStr"/>
    </row>
    <row r="1632">
      <c r="A1632" s="38" t="inlineStr">
        <is>
          <t>FINS_AMLE_271_v1</t>
        </is>
      </c>
      <c r="B1632" s="39" t="inlineStr">
        <is>
          <t>Country - Transactions (Outgoing) - Value</t>
        </is>
      </c>
      <c r="C1632" s="39" t="inlineStr">
        <is>
          <t>Select the country from the dropdown menu.
This question allows multiple answers. If more than one jurisdiction applies, please select each jurisdiction under a separate Value field [e.g. Value 1(Malta), Value 2(Italy), Value 3(Switzerland)]</t>
        </is>
      </c>
      <c r="D1632" s="39" t="inlineStr">
        <is>
          <t>Jurisdiction Risk</t>
        </is>
      </c>
      <c r="E1632" s="39" t="inlineStr">
        <is>
          <t>Anti-Money Laundering - External</t>
        </is>
      </c>
      <c r="F1632" s="39" t="b">
        <v>1</v>
      </c>
      <c r="G1632" s="39" t="inlineStr"/>
      <c r="H1632" s="39" t="inlineStr">
        <is>
          <t>Always applicable</t>
        </is>
      </c>
      <c r="I1632" s="39" t="inlineStr">
        <is>
          <t>Required</t>
        </is>
      </c>
      <c r="J1632" s="39" t="inlineStr">
        <is>
          <t>array</t>
        </is>
      </c>
      <c r="K1632" s="39" t="inlineStr">
        <is>
          <t>string</t>
        </is>
      </c>
      <c r="L1632" s="39" t="inlineStr">
        <is>
          <t>enum-list</t>
        </is>
      </c>
      <c r="M163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32" s="39" t="inlineStr">
        <is>
          <t>Belgium</t>
        </is>
      </c>
      <c r="O1632" s="39" t="inlineStr"/>
      <c r="P1632" s="39" t="inlineStr"/>
      <c r="Q1632" s="39" t="inlineStr"/>
      <c r="R1632" s="39" t="inlineStr"/>
      <c r="S1632" s="39" t="inlineStr"/>
      <c r="T1632" s="39" t="inlineStr"/>
      <c r="U1632" s="39" t="b">
        <v>1</v>
      </c>
    </row>
    <row r="1633">
      <c r="A1633" s="26" t="inlineStr">
        <is>
          <t>FINS_AMLE_272_v1</t>
        </is>
      </c>
      <c r="B1633" s="40" t="inlineStr">
        <is>
          <t>Transactions (Outgoing) - Value</t>
        </is>
      </c>
      <c r="C1633"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not applicable for reporting obliged entities only acting as an Investment Firm and/or Asset Management Company.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33" s="40" t="inlineStr">
        <is>
          <t>Jurisdiction Risk</t>
        </is>
      </c>
      <c r="E1633" s="40" t="inlineStr">
        <is>
          <t>Anti-Money Laundering - External</t>
        </is>
      </c>
      <c r="F1633" s="40" t="b">
        <v>1</v>
      </c>
      <c r="G1633" s="40" t="inlineStr"/>
      <c r="H1633" s="40" t="inlineStr">
        <is>
          <t>Always applicable</t>
        </is>
      </c>
      <c r="I1633" s="40" t="inlineStr">
        <is>
          <t>Required</t>
        </is>
      </c>
      <c r="J1633" s="40" t="inlineStr">
        <is>
          <t>array</t>
        </is>
      </c>
      <c r="K1633" s="40" t="inlineStr">
        <is>
          <t>number</t>
        </is>
      </c>
      <c r="L1633" s="40" t="inlineStr">
        <is>
          <t>currency</t>
        </is>
      </c>
      <c r="M1633" s="40" t="inlineStr"/>
      <c r="N1633" s="40" t="inlineStr">
        <is>
          <t>70000</t>
        </is>
      </c>
      <c r="O1633" s="40" t="inlineStr">
        <is>
          <t>0</t>
        </is>
      </c>
      <c r="P1633" s="40" t="inlineStr"/>
      <c r="Q1633" s="40" t="inlineStr"/>
      <c r="R1633" s="40" t="inlineStr"/>
      <c r="S1633" s="40" t="inlineStr"/>
      <c r="T1633" s="40" t="inlineStr"/>
      <c r="U1633" s="40" t="inlineStr"/>
    </row>
    <row r="1634">
      <c r="A1634" s="38" t="inlineStr">
        <is>
          <t>FINS_AMLE_273_v1</t>
        </is>
      </c>
      <c r="B1634" s="39" t="inlineStr">
        <is>
          <t>Country - CIU Investment Flows - Value</t>
        </is>
      </c>
      <c r="C1634" s="39" t="inlineStr">
        <is>
          <t>Select the country from the dropdown menu.
This question allows multiple answers. If more than one jurisdiction applies, please select each jurisdiction under a separate Value field [e.g. Value 1(Malta), Value 2(Italy), Value 3(Switzerland)]</t>
        </is>
      </c>
      <c r="D1634" s="39" t="inlineStr">
        <is>
          <t>Jurisdiction Risk</t>
        </is>
      </c>
      <c r="E1634" s="39" t="inlineStr">
        <is>
          <t>Anti-Money Laundering - External</t>
        </is>
      </c>
      <c r="F1634" s="39" t="b">
        <v>1</v>
      </c>
      <c r="G1634" s="39" t="inlineStr"/>
      <c r="H1634" s="39" t="inlineStr">
        <is>
          <t>Always applicable</t>
        </is>
      </c>
      <c r="I1634" s="39" t="inlineStr">
        <is>
          <t>Required</t>
        </is>
      </c>
      <c r="J1634" s="39" t="inlineStr">
        <is>
          <t>array</t>
        </is>
      </c>
      <c r="K1634" s="39" t="inlineStr">
        <is>
          <t>string</t>
        </is>
      </c>
      <c r="L1634" s="39" t="inlineStr">
        <is>
          <t>enum-list</t>
        </is>
      </c>
      <c r="M163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34" s="39" t="inlineStr">
        <is>
          <t>Belgium</t>
        </is>
      </c>
      <c r="O1634" s="39" t="inlineStr"/>
      <c r="P1634" s="39" t="inlineStr"/>
      <c r="Q1634" s="39" t="inlineStr"/>
      <c r="R1634" s="39" t="inlineStr"/>
      <c r="S1634" s="39" t="inlineStr"/>
      <c r="T1634" s="39" t="inlineStr"/>
      <c r="U1634" s="39" t="b">
        <v>1</v>
      </c>
    </row>
    <row r="1635">
      <c r="A1635" s="26" t="inlineStr">
        <is>
          <t>FINS_AMLE_274_v1</t>
        </is>
      </c>
      <c r="B1635" s="40" t="inlineStr">
        <is>
          <t>CIU Investment Flows - Value</t>
        </is>
      </c>
      <c r="C1635"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an Asset Management Company.
The reference here is to the aggregated value of gross investment inflows on the asset side of Collective Investment Undertakings – i.e., both UCITS and AIF - during the reference year. Gross investment inflows correspond to the aggregated value of investor subscriptions received during the reference year, without netting against any redemptions.
The amount should be reported broken down by the country from which the investment inflows are received.
Indicate the total value of investment flows of the obliged entity's Collective Investment Undertakings – i.e., both UCITS and AIF -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35" s="40" t="inlineStr">
        <is>
          <t>Jurisdiction Risk</t>
        </is>
      </c>
      <c r="E1635" s="40" t="inlineStr">
        <is>
          <t>Anti-Money Laundering - External</t>
        </is>
      </c>
      <c r="F1635" s="40" t="b">
        <v>1</v>
      </c>
      <c r="G1635" s="40" t="inlineStr"/>
      <c r="H1635" s="40" t="inlineStr">
        <is>
          <t>Always applicable</t>
        </is>
      </c>
      <c r="I1635" s="40" t="inlineStr">
        <is>
          <t>Required</t>
        </is>
      </c>
      <c r="J1635" s="40" t="inlineStr">
        <is>
          <t>array</t>
        </is>
      </c>
      <c r="K1635" s="40" t="inlineStr">
        <is>
          <t>number</t>
        </is>
      </c>
      <c r="L1635" s="40" t="inlineStr">
        <is>
          <t>currency</t>
        </is>
      </c>
      <c r="M1635" s="40" t="inlineStr"/>
      <c r="N1635" s="40" t="inlineStr">
        <is>
          <t>70000</t>
        </is>
      </c>
      <c r="O1635" s="40" t="inlineStr">
        <is>
          <t>0</t>
        </is>
      </c>
      <c r="P1635" s="40" t="inlineStr"/>
      <c r="Q1635" s="40" t="inlineStr"/>
      <c r="R1635" s="40" t="inlineStr"/>
      <c r="S1635" s="40" t="inlineStr"/>
      <c r="T1635" s="40" t="inlineStr"/>
      <c r="U1635" s="40" t="inlineStr"/>
    </row>
    <row r="1636">
      <c r="A1636" s="38" t="inlineStr">
        <is>
          <t>FINS_AMLE_275_v1</t>
        </is>
      </c>
      <c r="B1636" s="39" t="inlineStr">
        <is>
          <t>Country - Investors</t>
        </is>
      </c>
      <c r="C1636" s="39" t="inlineStr">
        <is>
          <t>Select the country from the dropdown menu.
This question allows multiple answers. If more than one jurisdiction applies, please select each jurisdiction under a separate Value field [e.g. Value 1(Malta), Value 2(Italy), Value 3(Switzerland)]</t>
        </is>
      </c>
      <c r="D1636" s="39" t="inlineStr">
        <is>
          <t>Jurisdiction Risk</t>
        </is>
      </c>
      <c r="E1636" s="39" t="inlineStr">
        <is>
          <t>Anti-Money Laundering - External</t>
        </is>
      </c>
      <c r="F1636" s="39" t="b">
        <v>1</v>
      </c>
      <c r="G1636" s="39" t="inlineStr"/>
      <c r="H1636" s="39" t="inlineStr">
        <is>
          <t>Always applicable</t>
        </is>
      </c>
      <c r="I1636" s="39" t="inlineStr">
        <is>
          <t>Required</t>
        </is>
      </c>
      <c r="J1636" s="39" t="inlineStr">
        <is>
          <t>array</t>
        </is>
      </c>
      <c r="K1636" s="39" t="inlineStr">
        <is>
          <t>string</t>
        </is>
      </c>
      <c r="L1636" s="39" t="inlineStr">
        <is>
          <t>enum-list</t>
        </is>
      </c>
      <c r="M163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36" s="39" t="inlineStr">
        <is>
          <t>Belgium</t>
        </is>
      </c>
      <c r="O1636" s="39" t="inlineStr"/>
      <c r="P1636" s="39" t="inlineStr"/>
      <c r="Q1636" s="39" t="inlineStr"/>
      <c r="R1636" s="39" t="inlineStr"/>
      <c r="S1636" s="39" t="inlineStr"/>
      <c r="T1636" s="39" t="inlineStr"/>
      <c r="U1636" s="39" t="b">
        <v>1</v>
      </c>
    </row>
    <row r="1637">
      <c r="A1637" s="26" t="inlineStr">
        <is>
          <t>FINS_AMLE_276_v1</t>
        </is>
      </c>
      <c r="B1637" s="40" t="inlineStr">
        <is>
          <t>Investors</t>
        </is>
      </c>
      <c r="C1637" s="40" t="inlineStr">
        <is>
          <t>This datapoint is only applicable for reporting obliged entities acting as an Investment Firm and/or Asset Management Company.
For clarity, the concept of investor in this datapoint should coincide with the concept of customer, as detailed in Annex 2. As a consequence, the reported data must be consistent with datapoints FINS_AML_143 and FINS_AML_145 above. In substance, for reporting obliged entities acting as an Investment Firm and/or Asset Management Company the datapoints FINS_AML_143 and FINS_AML_145 above should be a subset of this datapoint.
Per country data should be based on the investors’ country of residence. In case of multiple residencies, take the usual place of residence as per CDD records.
Where the obliged entity is an Asset Management Company which does not have access to this information (as is often the case in practice), this field is not mandatory.
Indicate the number of investors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37" s="40" t="inlineStr">
        <is>
          <t>Jurisdiction Risk</t>
        </is>
      </c>
      <c r="E1637" s="40" t="inlineStr">
        <is>
          <t>Anti-Money Laundering - External</t>
        </is>
      </c>
      <c r="F1637" s="40" t="b">
        <v>1</v>
      </c>
      <c r="G1637" s="40" t="inlineStr"/>
      <c r="H1637" s="40" t="inlineStr">
        <is>
          <t>Always applicable</t>
        </is>
      </c>
      <c r="I1637" s="40" t="inlineStr">
        <is>
          <t>Required</t>
        </is>
      </c>
      <c r="J1637" s="40" t="inlineStr">
        <is>
          <t>array</t>
        </is>
      </c>
      <c r="K1637" s="40" t="inlineStr">
        <is>
          <t>integer</t>
        </is>
      </c>
      <c r="L1637" s="40" t="inlineStr"/>
      <c r="M1637" s="40" t="inlineStr"/>
      <c r="N1637" s="40" t="inlineStr">
        <is>
          <t>10</t>
        </is>
      </c>
      <c r="O1637" s="40" t="inlineStr">
        <is>
          <t>0</t>
        </is>
      </c>
      <c r="P1637" s="40" t="inlineStr"/>
      <c r="Q1637" s="40" t="inlineStr"/>
      <c r="R1637" s="40" t="inlineStr"/>
      <c r="S1637" s="40" t="inlineStr"/>
      <c r="T1637" s="40" t="inlineStr"/>
      <c r="U1637" s="40" t="inlineStr"/>
    </row>
    <row r="1638">
      <c r="A1638" s="38" t="inlineStr">
        <is>
          <t>FINS_AMLE_277_v1</t>
        </is>
      </c>
      <c r="B1638" s="39" t="inlineStr">
        <is>
          <t>Country - Customer's BO residency</t>
        </is>
      </c>
      <c r="C1638" s="39" t="inlineStr">
        <is>
          <t>Select the country from the dropdown menu.
This question allows multiple answers. If more than one jurisdiction applies, please select each jurisdiction under a separate Value field [e.g. Value 1(Malta), Value 2(Italy), Value 3(Switzerland)]</t>
        </is>
      </c>
      <c r="D1638" s="39" t="inlineStr">
        <is>
          <t>Jurisdiction Risk</t>
        </is>
      </c>
      <c r="E1638" s="39" t="inlineStr">
        <is>
          <t>Anti-Money Laundering - External</t>
        </is>
      </c>
      <c r="F1638" s="39" t="b">
        <v>1</v>
      </c>
      <c r="G1638" s="39" t="inlineStr"/>
      <c r="H1638" s="39" t="inlineStr">
        <is>
          <t>Always applicable</t>
        </is>
      </c>
      <c r="I1638" s="39" t="inlineStr">
        <is>
          <t>Required</t>
        </is>
      </c>
      <c r="J1638" s="39" t="inlineStr">
        <is>
          <t>array</t>
        </is>
      </c>
      <c r="K1638" s="39" t="inlineStr">
        <is>
          <t>string</t>
        </is>
      </c>
      <c r="L1638" s="39" t="inlineStr">
        <is>
          <t>enum-list</t>
        </is>
      </c>
      <c r="M163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38" s="39" t="inlineStr">
        <is>
          <t>Belgium</t>
        </is>
      </c>
      <c r="O1638" s="39" t="inlineStr"/>
      <c r="P1638" s="39" t="inlineStr"/>
      <c r="Q1638" s="39" t="inlineStr"/>
      <c r="R1638" s="39" t="inlineStr"/>
      <c r="S1638" s="39" t="inlineStr"/>
      <c r="T1638" s="39" t="inlineStr"/>
      <c r="U1638" s="39" t="b">
        <v>1</v>
      </c>
    </row>
    <row r="1639">
      <c r="A1639" s="26" t="inlineStr">
        <is>
          <t>FINS_AMLE_278_v1</t>
        </is>
      </c>
      <c r="B1639" s="40" t="inlineStr">
        <is>
          <t>Customer's BO residency</t>
        </is>
      </c>
      <c r="C1639" s="40" t="inlineStr">
        <is>
          <t>As at end of the previous calendar year, in the case of customers who are not natural persons, please provide the total number of BO's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39" s="40" t="inlineStr">
        <is>
          <t>Jurisdiction Risk</t>
        </is>
      </c>
      <c r="E1639" s="40" t="inlineStr">
        <is>
          <t>Anti-Money Laundering - External</t>
        </is>
      </c>
      <c r="F1639" s="40" t="b">
        <v>1</v>
      </c>
      <c r="G1639" s="40" t="inlineStr"/>
      <c r="H1639" s="40" t="inlineStr">
        <is>
          <t>Always applicable</t>
        </is>
      </c>
      <c r="I1639" s="40" t="inlineStr">
        <is>
          <t>Required</t>
        </is>
      </c>
      <c r="J1639" s="40" t="inlineStr">
        <is>
          <t>array</t>
        </is>
      </c>
      <c r="K1639" s="40" t="inlineStr">
        <is>
          <t>integer</t>
        </is>
      </c>
      <c r="L1639" s="40" t="inlineStr"/>
      <c r="M1639" s="40" t="inlineStr"/>
      <c r="N1639" s="40" t="inlineStr">
        <is>
          <t>10</t>
        </is>
      </c>
      <c r="O1639" s="40" t="inlineStr">
        <is>
          <t>0</t>
        </is>
      </c>
      <c r="P1639" s="40" t="inlineStr"/>
      <c r="Q1639" s="40" t="inlineStr"/>
      <c r="R1639" s="40" t="inlineStr"/>
      <c r="S1639" s="40" t="inlineStr"/>
      <c r="T1639" s="40" t="inlineStr"/>
      <c r="U1639" s="40" t="inlineStr"/>
    </row>
    <row r="1640">
      <c r="A1640" s="38" t="inlineStr">
        <is>
          <t>FINS_AMLE_279_v1</t>
        </is>
      </c>
      <c r="B1640" s="39" t="inlineStr">
        <is>
          <t>Country - Assets under Management - Value</t>
        </is>
      </c>
      <c r="C1640" s="39" t="inlineStr">
        <is>
          <t>Select the country from the dropdown menu.
This question allows multiple answers. If more than one jurisdiction applies, please select each jurisdiction under a separate Value field [e.g. Value 1(Malta), Value 2(Italy), Value 3(Switzerland)]</t>
        </is>
      </c>
      <c r="D1640" s="39" t="inlineStr">
        <is>
          <t>Jurisdiction Risk</t>
        </is>
      </c>
      <c r="E1640" s="39" t="inlineStr">
        <is>
          <t>Anti-Money Laundering - External</t>
        </is>
      </c>
      <c r="F1640" s="39" t="b">
        <v>1</v>
      </c>
      <c r="G1640" s="39" t="inlineStr"/>
      <c r="H1640" s="39" t="inlineStr">
        <is>
          <t>Always applicable</t>
        </is>
      </c>
      <c r="I1640" s="39" t="inlineStr">
        <is>
          <t>Required</t>
        </is>
      </c>
      <c r="J1640" s="39" t="inlineStr">
        <is>
          <t>array</t>
        </is>
      </c>
      <c r="K1640" s="39" t="inlineStr">
        <is>
          <t>string</t>
        </is>
      </c>
      <c r="L1640" s="39" t="inlineStr">
        <is>
          <t>enum-list</t>
        </is>
      </c>
      <c r="M164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40" s="39" t="inlineStr">
        <is>
          <t>Belgium</t>
        </is>
      </c>
      <c r="O1640" s="39" t="inlineStr"/>
      <c r="P1640" s="39" t="inlineStr"/>
      <c r="Q1640" s="39" t="inlineStr"/>
      <c r="R1640" s="39" t="inlineStr"/>
      <c r="S1640" s="39" t="inlineStr"/>
      <c r="T1640" s="39" t="inlineStr"/>
      <c r="U1640" s="39" t="b">
        <v>1</v>
      </c>
    </row>
    <row r="1641">
      <c r="A1641" s="26" t="inlineStr">
        <is>
          <t>FINS_AMLE_280_v1</t>
        </is>
      </c>
      <c r="B1641" s="40" t="inlineStr">
        <is>
          <t>Assets under Management - Value</t>
        </is>
      </c>
      <c r="C1641"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an Asset Management Company
The value of assets under management (AUM) should be understood as the total AUM of UCITS and AIFs managed by the Asset Management Company as of end of the reference year, broken down by country.
In computing this datapoint, obliged entities should ensure consistency with datapoints FINS_AML_125 and FINS_AML_130 on management of UCITS and AIFs.
To accurately reflect the concept of a country breakdown, Asset Management Companies should take into account both the country in which a UCITS or AIF is authorised or established and the country or countries in which the units or shares of the UCITS or AIF are marketed.
Indicate the total value of assets under management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41" s="40" t="inlineStr">
        <is>
          <t>Jurisdiction Risk</t>
        </is>
      </c>
      <c r="E1641" s="40" t="inlineStr">
        <is>
          <t>Anti-Money Laundering - External</t>
        </is>
      </c>
      <c r="F1641" s="40" t="b">
        <v>1</v>
      </c>
      <c r="G1641" s="40" t="inlineStr"/>
      <c r="H1641" s="40" t="inlineStr">
        <is>
          <t>Always applicable</t>
        </is>
      </c>
      <c r="I1641" s="40" t="inlineStr">
        <is>
          <t>Required</t>
        </is>
      </c>
      <c r="J1641" s="40" t="inlineStr">
        <is>
          <t>array</t>
        </is>
      </c>
      <c r="K1641" s="40" t="inlineStr">
        <is>
          <t>number</t>
        </is>
      </c>
      <c r="L1641" s="40" t="inlineStr">
        <is>
          <t>currency</t>
        </is>
      </c>
      <c r="M1641" s="40" t="inlineStr"/>
      <c r="N1641" s="40" t="inlineStr">
        <is>
          <t>70000</t>
        </is>
      </c>
      <c r="O1641" s="40" t="inlineStr">
        <is>
          <t>0</t>
        </is>
      </c>
      <c r="P1641" s="40" t="inlineStr"/>
      <c r="Q1641" s="40" t="inlineStr"/>
      <c r="R1641" s="40" t="inlineStr"/>
      <c r="S1641" s="40" t="inlineStr"/>
      <c r="T1641" s="40" t="inlineStr"/>
      <c r="U1641" s="40" t="inlineStr"/>
    </row>
    <row r="1642">
      <c r="A1642" s="38" t="inlineStr">
        <is>
          <t>FINS_AMLE_281_v1</t>
        </is>
      </c>
      <c r="B1642" s="39" t="inlineStr">
        <is>
          <t>Country - Respondent Institutions</t>
        </is>
      </c>
      <c r="C1642" s="39" t="inlineStr">
        <is>
          <t>Select the country from the dropdown menu.
This question allows multiple answers. If more than one jurisdiction applies, please select each jurisdiction under a separate Value field [e.g. Value 1(Malta), Value 2(Italy), Value 3(Switzerland)]</t>
        </is>
      </c>
      <c r="D1642" s="39" t="inlineStr">
        <is>
          <t>Jurisdiction Risk</t>
        </is>
      </c>
      <c r="E1642" s="39" t="inlineStr">
        <is>
          <t>Anti-Money Laundering - External</t>
        </is>
      </c>
      <c r="F1642" s="39" t="b">
        <v>1</v>
      </c>
      <c r="G1642" s="39" t="inlineStr"/>
      <c r="H1642" s="39" t="inlineStr">
        <is>
          <t>Always applicable</t>
        </is>
      </c>
      <c r="I1642" s="39" t="inlineStr">
        <is>
          <t>Required</t>
        </is>
      </c>
      <c r="J1642" s="39" t="inlineStr">
        <is>
          <t>array</t>
        </is>
      </c>
      <c r="K1642" s="39" t="inlineStr">
        <is>
          <t>string</t>
        </is>
      </c>
      <c r="L1642" s="39" t="inlineStr">
        <is>
          <t>enum-list</t>
        </is>
      </c>
      <c r="M164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42" s="39" t="inlineStr">
        <is>
          <t>Belgium</t>
        </is>
      </c>
      <c r="O1642" s="39" t="inlineStr"/>
      <c r="P1642" s="39" t="inlineStr"/>
      <c r="Q1642" s="39" t="inlineStr"/>
      <c r="R1642" s="39" t="inlineStr"/>
      <c r="S1642" s="39" t="inlineStr"/>
      <c r="T1642" s="39" t="inlineStr"/>
      <c r="U1642" s="39" t="b">
        <v>1</v>
      </c>
    </row>
    <row r="1643">
      <c r="A1643" s="26" t="inlineStr">
        <is>
          <t>FINS_AMLE_282_v1</t>
        </is>
      </c>
      <c r="B1643" s="40" t="inlineStr">
        <is>
          <t>Respondent Institutions</t>
        </is>
      </c>
      <c r="C1643" s="40" t="inlineStr">
        <is>
          <t>This datapoint is only applicable for reporting obliged entities acting as a Credit Institutions , Payment Institutions and/or CASP.
Obliged reporting entities should refer to correspondent relationship definition provided for in Article 2(1)(22) AMLR (see for further clarification: AML04.04).
A reporting entity acting as correspondent should report cases where the respondent institution is part of the same group as the correspondent. Indicate the number of institutions established in non-EEA countries to whom you provide correspondent services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43" s="40" t="inlineStr">
        <is>
          <t>Jurisdiction Risk</t>
        </is>
      </c>
      <c r="E1643" s="40" t="inlineStr">
        <is>
          <t>Anti-Money Laundering - External</t>
        </is>
      </c>
      <c r="F1643" s="40" t="b">
        <v>1</v>
      </c>
      <c r="G1643" s="40" t="inlineStr"/>
      <c r="H1643" s="40" t="inlineStr">
        <is>
          <t>Always applicable</t>
        </is>
      </c>
      <c r="I1643" s="40" t="inlineStr">
        <is>
          <t>Required</t>
        </is>
      </c>
      <c r="J1643" s="40" t="inlineStr">
        <is>
          <t>array</t>
        </is>
      </c>
      <c r="K1643" s="40" t="inlineStr">
        <is>
          <t>integer</t>
        </is>
      </c>
      <c r="L1643" s="40" t="inlineStr"/>
      <c r="M1643" s="40" t="inlineStr"/>
      <c r="N1643" s="40" t="inlineStr">
        <is>
          <t>10</t>
        </is>
      </c>
      <c r="O1643" s="40" t="inlineStr">
        <is>
          <t>0</t>
        </is>
      </c>
      <c r="P1643" s="40" t="inlineStr"/>
      <c r="Q1643" s="40" t="inlineStr"/>
      <c r="R1643" s="40" t="inlineStr"/>
      <c r="S1643" s="40" t="inlineStr"/>
      <c r="T1643" s="40" t="inlineStr"/>
      <c r="U1643" s="40" t="inlineStr"/>
    </row>
    <row r="1644">
      <c r="A1644" s="38" t="inlineStr">
        <is>
          <t>FINS_AMLE_283_v1</t>
        </is>
      </c>
      <c r="B1644" s="39" t="inlineStr">
        <is>
          <t>Country - Respondent Client Funds (Incoming) - Value</t>
        </is>
      </c>
      <c r="C1644" s="39" t="inlineStr">
        <is>
          <t>Select the country from the dropdown menu.
This question allows multiple answers. If more than one jurisdiction applies, please select each jurisdiction under a separate Value field [e.g. Value 1(Malta), Value 2(Italy), Value 3(Switzerland)]</t>
        </is>
      </c>
      <c r="D1644" s="39" t="inlineStr">
        <is>
          <t>Jurisdiction Risk</t>
        </is>
      </c>
      <c r="E1644" s="39" t="inlineStr">
        <is>
          <t>Anti-Money Laundering - External</t>
        </is>
      </c>
      <c r="F1644" s="39" t="b">
        <v>1</v>
      </c>
      <c r="G1644" s="39" t="inlineStr"/>
      <c r="H1644" s="39" t="inlineStr">
        <is>
          <t>Always applicable</t>
        </is>
      </c>
      <c r="I1644" s="39" t="inlineStr">
        <is>
          <t>Required</t>
        </is>
      </c>
      <c r="J1644" s="39" t="inlineStr">
        <is>
          <t>array</t>
        </is>
      </c>
      <c r="K1644" s="39" t="inlineStr">
        <is>
          <t>string</t>
        </is>
      </c>
      <c r="L1644" s="39" t="inlineStr">
        <is>
          <t>enum-list</t>
        </is>
      </c>
      <c r="M164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44" s="39" t="inlineStr">
        <is>
          <t>Belgium</t>
        </is>
      </c>
      <c r="O1644" s="39" t="inlineStr"/>
      <c r="P1644" s="39" t="inlineStr"/>
      <c r="Q1644" s="39" t="inlineStr"/>
      <c r="R1644" s="39" t="inlineStr"/>
      <c r="S1644" s="39" t="inlineStr"/>
      <c r="T1644" s="39" t="inlineStr"/>
      <c r="U1644" s="39" t="b">
        <v>1</v>
      </c>
    </row>
    <row r="1645">
      <c r="A1645" s="26" t="inlineStr">
        <is>
          <t>FINS_AMLE_284_v1</t>
        </is>
      </c>
      <c r="B1645" s="40" t="inlineStr">
        <is>
          <t>Respondent Client Funds (Incoming) - Value</t>
        </is>
      </c>
      <c r="C1645"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 Credit Institutions, Payment Institutions and CASP.
Consistently with Article 2(1)(22) of the AMLR, this data point requires obliged entities acting as correspondent service providers to report the total value of incoming funds processed on behalf of respondent institutions and their underlying customers, aggregated by the country of establishment of each respondent, for the reference year.
For the purpose of this data point, incoming funds shall mean all financial inflows received by the correspondent — including, but not limited to, those transmitted through payment, settlement, transfer or equivalent mechanisms — that are credited to the account or other equivalent arrangement held by the respondent with the correspondent, or otherwise processed for the respondent within the scope of the correspondent relationship.
A reporting entity acting as correspondent should report incoming funds also in those cases where the respondent institution is part of the same group as the correspondent.
Indicate the total value of incoming funds moved on behalf of the respondent's clients by country of respondent's establishment during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45" s="40" t="inlineStr">
        <is>
          <t>Jurisdiction Risk</t>
        </is>
      </c>
      <c r="E1645" s="40" t="inlineStr">
        <is>
          <t>Anti-Money Laundering - External</t>
        </is>
      </c>
      <c r="F1645" s="40" t="b">
        <v>1</v>
      </c>
      <c r="G1645" s="40" t="inlineStr"/>
      <c r="H1645" s="40" t="inlineStr">
        <is>
          <t>Always applicable</t>
        </is>
      </c>
      <c r="I1645" s="40" t="inlineStr">
        <is>
          <t>Required</t>
        </is>
      </c>
      <c r="J1645" s="40" t="inlineStr">
        <is>
          <t>array</t>
        </is>
      </c>
      <c r="K1645" s="40" t="inlineStr">
        <is>
          <t>number</t>
        </is>
      </c>
      <c r="L1645" s="40" t="inlineStr">
        <is>
          <t>currency</t>
        </is>
      </c>
      <c r="M1645" s="40" t="inlineStr"/>
      <c r="N1645" s="40" t="inlineStr">
        <is>
          <t>70000</t>
        </is>
      </c>
      <c r="O1645" s="40" t="inlineStr">
        <is>
          <t>0</t>
        </is>
      </c>
      <c r="P1645" s="40" t="inlineStr"/>
      <c r="Q1645" s="40" t="inlineStr"/>
      <c r="R1645" s="40" t="inlineStr"/>
      <c r="S1645" s="40" t="inlineStr"/>
      <c r="T1645" s="40" t="inlineStr"/>
      <c r="U1645" s="40" t="inlineStr"/>
    </row>
    <row r="1646">
      <c r="A1646" s="38" t="inlineStr">
        <is>
          <t>FINS_AMLE_285_v1</t>
        </is>
      </c>
      <c r="B1646" s="39" t="inlineStr">
        <is>
          <t>Country - Respondent Client Funds (Outgoing) - Value</t>
        </is>
      </c>
      <c r="C1646" s="39" t="inlineStr">
        <is>
          <t>Select the country from the dropdown menu.
This question allows multiple answers. If more than one jurisdiction applies, please select each jurisdiction under a separate Value field [e.g. Value 1(Malta), Value 2(Italy), Value 3(Switzerland)]</t>
        </is>
      </c>
      <c r="D1646" s="39" t="inlineStr">
        <is>
          <t>Jurisdiction Risk</t>
        </is>
      </c>
      <c r="E1646" s="39" t="inlineStr">
        <is>
          <t>Anti-Money Laundering - External</t>
        </is>
      </c>
      <c r="F1646" s="39" t="b">
        <v>1</v>
      </c>
      <c r="G1646" s="39" t="inlineStr"/>
      <c r="H1646" s="39" t="inlineStr">
        <is>
          <t>Always applicable</t>
        </is>
      </c>
      <c r="I1646" s="39" t="inlineStr">
        <is>
          <t>Required</t>
        </is>
      </c>
      <c r="J1646" s="39" t="inlineStr">
        <is>
          <t>array</t>
        </is>
      </c>
      <c r="K1646" s="39" t="inlineStr">
        <is>
          <t>string</t>
        </is>
      </c>
      <c r="L1646" s="39" t="inlineStr">
        <is>
          <t>enum-list</t>
        </is>
      </c>
      <c r="M164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46" s="39" t="inlineStr">
        <is>
          <t>Belgium</t>
        </is>
      </c>
      <c r="O1646" s="39" t="inlineStr"/>
      <c r="P1646" s="39" t="inlineStr"/>
      <c r="Q1646" s="39" t="inlineStr"/>
      <c r="R1646" s="39" t="inlineStr"/>
      <c r="S1646" s="39" t="inlineStr"/>
      <c r="T1646" s="39" t="inlineStr"/>
      <c r="U1646" s="39" t="b">
        <v>1</v>
      </c>
    </row>
    <row r="1647">
      <c r="A1647" s="26" t="inlineStr">
        <is>
          <t>FINS_AMLE_286_v1</t>
        </is>
      </c>
      <c r="B1647" s="40" t="inlineStr">
        <is>
          <t>Respondent Client Funds (Outgoing) - Value</t>
        </is>
      </c>
      <c r="C1647"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 Credit Institutions, Payment Institutions and CASP.
Consistently with Article 2(1)(22) of the AMLR, this data point requires obliged entities acting as correspondent service providers to report the total value of outgoing funds processed on behalf of respondent institutions and their underlying customers, aggregated by the country of establishment of each respondent, for the reference year.
For the purpose of this data point, outgoing funds shall mean all financial outflows executed by the correspondent — including, but not limited to, those transmitted through payment, settlement, transfer or equivalent mechanisms — that are debited from the account or other equivalent arrangement held by the respondent with the correspondent, or otherwise executed for the respondent within the scope of the correspondent relationship.
A reporting entity acting as correspondent should report outgoing funds also in those cases where the respondent institution is part of the same group as the correspondent.Indicate the total value of outgoing funds moved on behalf of the respondent's clients by country of respondent's establishment during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47" s="40" t="inlineStr">
        <is>
          <t>Jurisdiction Risk</t>
        </is>
      </c>
      <c r="E1647" s="40" t="inlineStr">
        <is>
          <t>Anti-Money Laundering - External</t>
        </is>
      </c>
      <c r="F1647" s="40" t="b">
        <v>1</v>
      </c>
      <c r="G1647" s="40" t="inlineStr"/>
      <c r="H1647" s="40" t="inlineStr">
        <is>
          <t>Always applicable</t>
        </is>
      </c>
      <c r="I1647" s="40" t="inlineStr">
        <is>
          <t>Required</t>
        </is>
      </c>
      <c r="J1647" s="40" t="inlineStr">
        <is>
          <t>array</t>
        </is>
      </c>
      <c r="K1647" s="40" t="inlineStr">
        <is>
          <t>number</t>
        </is>
      </c>
      <c r="L1647" s="40" t="inlineStr">
        <is>
          <t>currency</t>
        </is>
      </c>
      <c r="M1647" s="40" t="inlineStr"/>
      <c r="N1647" s="40" t="inlineStr">
        <is>
          <t>70000</t>
        </is>
      </c>
      <c r="O1647" s="40" t="inlineStr">
        <is>
          <t>0</t>
        </is>
      </c>
      <c r="P1647" s="40" t="inlineStr"/>
      <c r="Q1647" s="40" t="inlineStr"/>
      <c r="R1647" s="40" t="inlineStr"/>
      <c r="S1647" s="40" t="inlineStr"/>
      <c r="T1647" s="40" t="inlineStr"/>
      <c r="U1647" s="40" t="inlineStr"/>
    </row>
    <row r="1648">
      <c r="A1648" s="38" t="inlineStr">
        <is>
          <t>FINS_AMLE_287_v1</t>
        </is>
      </c>
      <c r="B1648" s="39" t="inlineStr">
        <is>
          <t>Country - Number of branches by country</t>
        </is>
      </c>
      <c r="C1648" s="39" t="inlineStr">
        <is>
          <t>Select the country from the dropdown menu.
This question allows multiple answers. If more than one jurisdiction applies, please select each jurisdiction under a separate Value field [e.g. Value 1(Malta), Value 2(Italy), Value 3(Switzerland)]</t>
        </is>
      </c>
      <c r="D1648" s="39" t="inlineStr">
        <is>
          <t>Jurisdiction Risk</t>
        </is>
      </c>
      <c r="E1648" s="39" t="inlineStr">
        <is>
          <t>Anti-Money Laundering - External</t>
        </is>
      </c>
      <c r="F1648" s="39" t="b">
        <v>1</v>
      </c>
      <c r="G1648" s="39" t="inlineStr"/>
      <c r="H1648" s="39" t="inlineStr">
        <is>
          <t>Always applicable</t>
        </is>
      </c>
      <c r="I1648" s="39" t="inlineStr">
        <is>
          <t>Required</t>
        </is>
      </c>
      <c r="J1648" s="39" t="inlineStr">
        <is>
          <t>array</t>
        </is>
      </c>
      <c r="K1648" s="39" t="inlineStr">
        <is>
          <t>string</t>
        </is>
      </c>
      <c r="L1648" s="39" t="inlineStr">
        <is>
          <t>enum-list</t>
        </is>
      </c>
      <c r="M164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48" s="39" t="inlineStr">
        <is>
          <t>Belgium</t>
        </is>
      </c>
      <c r="O1648" s="39" t="inlineStr"/>
      <c r="P1648" s="39" t="inlineStr"/>
      <c r="Q1648" s="39" t="inlineStr"/>
      <c r="R1648" s="39" t="inlineStr"/>
      <c r="S1648" s="39" t="inlineStr"/>
      <c r="T1648" s="39" t="inlineStr"/>
      <c r="U1648" s="39" t="b">
        <v>1</v>
      </c>
    </row>
    <row r="1649">
      <c r="A1649" s="26" t="inlineStr">
        <is>
          <t>FINS_AMLE_288_v1</t>
        </is>
      </c>
      <c r="B1649" s="40" t="inlineStr">
        <is>
          <t>Number of branches by country</t>
        </is>
      </c>
      <c r="C1649" s="40" t="inlineStr">
        <is>
          <t>This datapoint is applicable for all sectors.
In general, branches are establishments of an institution which is not a separate legal entity and which performs directly all or some activities of that credit or financial institution. This concept applies both to branches in a Member State other than that of establishment of the reporting obliged entity, as well as to branches established in third countries (in the latter case, based on the national law of the home Member State and the regulatory framework of the host third country), as of end of the reference year.
For the purpose of this reporting, only branches that are themselves obliged entities inside or outside the EU should be reported.
For Credit Institutions’s, Investment Firm’s, Asset Management Company’s, and Payment Institution’s a reference to the respective regulations or directives are reported below:
1) For Credit Institutions, from the CRD (Directive 2013/36/EU):
"A branch of a credit institution means any establishment of a credit institution which is not a separate legal entity and which performs directly all or some of the activities of that credit institution".
2) For Investment Firms, from MiFID II Article 4(1)(30):
“An investment firm’s branch means a place of business other than the head office which is part of an investment firm, has no legal personality, and which carries out some or all of the activities of that investment firm."
3) For Asset Management Company, Directive 2009/65/EC, Article 2(1)(g): ‘branch’ means a place of business which is a part of the management company, which has no legal personality and which provides the services for which the management company has been authorised";
4) For Payment Institutions, Directive 2015/2366/EU (PSD2), Article 4(1)(39):
“branch’ means a place of business other than the head office which is a part of a payment institution, which has no legal personality and which carries out directly some or all of the transactions inherent in the business of a payment institution; all of the places of business set up in the same Member State by a payment institution with a head office in another Member State shall be regarded as a single branch”;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49" s="40" t="inlineStr">
        <is>
          <t>Jurisdiction Risk</t>
        </is>
      </c>
      <c r="E1649" s="40" t="inlineStr">
        <is>
          <t>Anti-Money Laundering - External</t>
        </is>
      </c>
      <c r="F1649" s="40" t="b">
        <v>1</v>
      </c>
      <c r="G1649" s="40" t="inlineStr"/>
      <c r="H1649" s="40" t="inlineStr">
        <is>
          <t>Always applicable</t>
        </is>
      </c>
      <c r="I1649" s="40" t="inlineStr">
        <is>
          <t>Required</t>
        </is>
      </c>
      <c r="J1649" s="40" t="inlineStr">
        <is>
          <t>array</t>
        </is>
      </c>
      <c r="K1649" s="40" t="inlineStr">
        <is>
          <t>integer</t>
        </is>
      </c>
      <c r="L1649" s="40" t="inlineStr"/>
      <c r="M1649" s="40" t="inlineStr"/>
      <c r="N1649" s="40" t="inlineStr">
        <is>
          <t>10</t>
        </is>
      </c>
      <c r="O1649" s="40" t="inlineStr">
        <is>
          <t>0</t>
        </is>
      </c>
      <c r="P1649" s="40" t="inlineStr"/>
      <c r="Q1649" s="40" t="inlineStr"/>
      <c r="R1649" s="40" t="inlineStr"/>
      <c r="S1649" s="40" t="inlineStr"/>
      <c r="T1649" s="40" t="inlineStr"/>
      <c r="U1649" s="40" t="inlineStr"/>
    </row>
    <row r="1650">
      <c r="A1650" s="38" t="inlineStr">
        <is>
          <t>FINS_AMLE_289_v1</t>
        </is>
      </c>
      <c r="B1650" s="39" t="inlineStr">
        <is>
          <t>Country - Number of subsidiaries by country</t>
        </is>
      </c>
      <c r="C1650" s="39" t="inlineStr">
        <is>
          <t>Select the country from the dropdown menu.
This question allows multiple answers. If more than one jurisdiction applies, please select each jurisdiction under a separate Value field [e.g. Value 1(Malta), Value 2(Italy), Value 3(Switzerland)]</t>
        </is>
      </c>
      <c r="D1650" s="39" t="inlineStr">
        <is>
          <t>Jurisdiction Risk</t>
        </is>
      </c>
      <c r="E1650" s="39" t="inlineStr">
        <is>
          <t>Anti-Money Laundering - External</t>
        </is>
      </c>
      <c r="F1650" s="39" t="b">
        <v>1</v>
      </c>
      <c r="G1650" s="39" t="inlineStr"/>
      <c r="H1650" s="39" t="inlineStr">
        <is>
          <t>Always applicable</t>
        </is>
      </c>
      <c r="I1650" s="39" t="inlineStr">
        <is>
          <t>Required</t>
        </is>
      </c>
      <c r="J1650" s="39" t="inlineStr">
        <is>
          <t>array</t>
        </is>
      </c>
      <c r="K1650" s="39" t="inlineStr">
        <is>
          <t>string</t>
        </is>
      </c>
      <c r="L1650" s="39" t="inlineStr">
        <is>
          <t>enum-list</t>
        </is>
      </c>
      <c r="M165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50" s="39" t="inlineStr">
        <is>
          <t>Belgium</t>
        </is>
      </c>
      <c r="O1650" s="39" t="inlineStr"/>
      <c r="P1650" s="39" t="inlineStr"/>
      <c r="Q1650" s="39" t="inlineStr"/>
      <c r="R1650" s="39" t="inlineStr"/>
      <c r="S1650" s="39" t="inlineStr"/>
      <c r="T1650" s="39" t="inlineStr"/>
      <c r="U1650" s="39" t="b">
        <v>1</v>
      </c>
    </row>
    <row r="1651">
      <c r="A1651" s="26" t="inlineStr">
        <is>
          <t>FINS_AMLE_290_v1</t>
        </is>
      </c>
      <c r="B1651" s="40" t="inlineStr">
        <is>
          <t>Number of subsidiaries by country</t>
        </is>
      </c>
      <c r="C1651" s="40" t="inlineStr">
        <is>
          <t>This datapoint is applicable for all sectors.
For the purpose of this reporting, a subsidiary is an undertaking that is an obliged entity, inside or outside the EU, controlled by the reporting obliged entity and that is not a branch. Subsidiaries of such subsidiaries shall also be reported.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51" s="40" t="inlineStr">
        <is>
          <t>Jurisdiction Risk</t>
        </is>
      </c>
      <c r="E1651" s="40" t="inlineStr">
        <is>
          <t>Anti-Money Laundering - External</t>
        </is>
      </c>
      <c r="F1651" s="40" t="b">
        <v>1</v>
      </c>
      <c r="G1651" s="40" t="inlineStr"/>
      <c r="H1651" s="40" t="inlineStr">
        <is>
          <t>Always applicable</t>
        </is>
      </c>
      <c r="I1651" s="40" t="inlineStr">
        <is>
          <t>Required</t>
        </is>
      </c>
      <c r="J1651" s="40" t="inlineStr">
        <is>
          <t>array</t>
        </is>
      </c>
      <c r="K1651" s="40" t="inlineStr">
        <is>
          <t>integer</t>
        </is>
      </c>
      <c r="L1651" s="40" t="inlineStr"/>
      <c r="M1651" s="40" t="inlineStr"/>
      <c r="N1651" s="40" t="inlineStr">
        <is>
          <t>10</t>
        </is>
      </c>
      <c r="O1651" s="40" t="inlineStr">
        <is>
          <t>0</t>
        </is>
      </c>
      <c r="P1651" s="40" t="inlineStr"/>
      <c r="Q1651" s="40" t="inlineStr"/>
      <c r="R1651" s="40" t="inlineStr"/>
      <c r="S1651" s="40" t="inlineStr"/>
      <c r="T1651" s="40" t="inlineStr"/>
      <c r="U1651" s="40" t="inlineStr"/>
    </row>
    <row r="1652">
      <c r="A1652" s="38" t="inlineStr">
        <is>
          <t>FINS_AMLE_291_v1</t>
        </is>
      </c>
      <c r="B1652" s="39" t="inlineStr">
        <is>
          <t>Country - As at end of the previous calendar year, please indicate how many customers who were issuers operated in or from each jurisdiction.</t>
        </is>
      </c>
      <c r="C1652" s="39" t="inlineStr">
        <is>
          <t>Select the country from the dropdown menu.
This question allows multiple answers. If more than one jurisdiction applies, please select each jurisdiction under a separate Value field [e.g. Value 1(Malta), Value 2(Italy), Value 3(Switzerland)]</t>
        </is>
      </c>
      <c r="D1652" s="39" t="inlineStr">
        <is>
          <t>Jurisdiction Risk</t>
        </is>
      </c>
      <c r="E1652" s="39" t="inlineStr">
        <is>
          <t>Anti-Money Laundering - External</t>
        </is>
      </c>
      <c r="F1652" s="39" t="b">
        <v>1</v>
      </c>
      <c r="G1652" s="39" t="inlineStr"/>
      <c r="H1652" s="39" t="inlineStr">
        <is>
          <t>Always applicable</t>
        </is>
      </c>
      <c r="I1652" s="39" t="inlineStr">
        <is>
          <t>Required</t>
        </is>
      </c>
      <c r="J1652" s="39" t="inlineStr">
        <is>
          <t>array</t>
        </is>
      </c>
      <c r="K1652" s="39" t="inlineStr">
        <is>
          <t>string</t>
        </is>
      </c>
      <c r="L1652" s="39" t="inlineStr">
        <is>
          <t>enum-list</t>
        </is>
      </c>
      <c r="M165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52" s="39" t="inlineStr">
        <is>
          <t>Belgium</t>
        </is>
      </c>
      <c r="O1652" s="39" t="inlineStr"/>
      <c r="P1652" s="39" t="inlineStr"/>
      <c r="Q1652" s="39" t="inlineStr"/>
      <c r="R1652" s="39" t="inlineStr"/>
      <c r="S1652" s="39" t="inlineStr"/>
      <c r="T1652" s="39" t="inlineStr"/>
      <c r="U1652" s="39" t="b">
        <v>1</v>
      </c>
    </row>
    <row r="1653">
      <c r="A1653" s="26" t="inlineStr">
        <is>
          <t>FINS_AMLE_292_v1</t>
        </is>
      </c>
      <c r="B1653" s="40" t="inlineStr">
        <is>
          <t>As at end of the previous calendar year, please indicate how many customers who were issuers operated in or from each jurisdiction.</t>
        </is>
      </c>
      <c r="C1653" s="40"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53" s="40" t="inlineStr">
        <is>
          <t>Jurisdiction Risk</t>
        </is>
      </c>
      <c r="E1653" s="40" t="inlineStr">
        <is>
          <t>Anti-Money Laundering - External</t>
        </is>
      </c>
      <c r="F1653" s="40" t="b">
        <v>1</v>
      </c>
      <c r="G1653" s="40" t="inlineStr">
        <is>
          <t>FINS_AMLE_291 IS NOT NULL</t>
        </is>
      </c>
      <c r="H1653" s="40" t="inlineStr">
        <is>
          <t>“Country - As at end of the previous calendar year, please indicate how many customers who were issuers operated in or from each jurisdiction.” (FINS_AMLE_291) has been answered</t>
        </is>
      </c>
      <c r="I1653" s="40" t="inlineStr">
        <is>
          <t>Conditional</t>
        </is>
      </c>
      <c r="J1653" s="40" t="inlineStr">
        <is>
          <t>array</t>
        </is>
      </c>
      <c r="K1653" s="40" t="inlineStr">
        <is>
          <t>integer</t>
        </is>
      </c>
      <c r="L1653" s="40" t="inlineStr"/>
      <c r="M1653" s="40" t="inlineStr"/>
      <c r="N1653" s="40" t="inlineStr">
        <is>
          <t>10</t>
        </is>
      </c>
      <c r="O1653" s="40" t="inlineStr">
        <is>
          <t>0</t>
        </is>
      </c>
      <c r="P1653" s="40" t="inlineStr"/>
      <c r="Q1653" s="40" t="inlineStr"/>
      <c r="R1653" s="40" t="inlineStr"/>
      <c r="S1653" s="40" t="inlineStr"/>
      <c r="T1653" s="40" t="inlineStr"/>
      <c r="U1653" s="40" t="inlineStr"/>
    </row>
    <row r="1654">
      <c r="A1654" s="38" t="inlineStr">
        <is>
          <t>FINS_AMLE_293_v1</t>
        </is>
      </c>
      <c r="B1654" s="39" t="inlineStr">
        <is>
          <t>Country - As at the end of the previous calendar year, please indicate how many customers who were Crypto-Asset Service Providers  operated in or from each jurisdiction.</t>
        </is>
      </c>
      <c r="C1654" s="39" t="inlineStr">
        <is>
          <t>Select the country from the dropdown menu.
This question allows multiple answers. If more than one jurisdiction applies, please select each jurisdiction under a separate Value field [e.g. Value 1(Malta), Value 2(Italy), Value 3(Switzerland)]</t>
        </is>
      </c>
      <c r="D1654" s="39" t="inlineStr">
        <is>
          <t>Jurisdiction Risk</t>
        </is>
      </c>
      <c r="E1654" s="39" t="inlineStr">
        <is>
          <t>Anti-Money Laundering - External</t>
        </is>
      </c>
      <c r="F1654" s="39" t="b">
        <v>1</v>
      </c>
      <c r="G1654" s="39" t="inlineStr">
        <is>
          <t>OR(CONTAINS(FINS_AMLE_8, "Custody of Crypto Assets"), CONTAINS(FINS_AMLE_8, "Crypto Services (exchange, transfer)"), CONTAINS(FINS_AMLE_8, "Crypto FIAT Cards"))</t>
        </is>
      </c>
      <c r="H1654" s="39" t="inlineStr">
        <is>
          <t>At least one of these conditions must be met: “Product and Services” (FINS_AMLE_8) includes “Custody of Crypto Assets”; or “Product and Services” (FINS_AMLE_8) includes “Crypto Services (exchange, transfer)”; or “Product and Services” (FINS_AMLE_8) includes “Crypto FIAT Cards”</t>
        </is>
      </c>
      <c r="I1654" s="39" t="inlineStr">
        <is>
          <t>Conditional</t>
        </is>
      </c>
      <c r="J1654" s="39" t="inlineStr">
        <is>
          <t>array</t>
        </is>
      </c>
      <c r="K1654" s="39" t="inlineStr">
        <is>
          <t>string</t>
        </is>
      </c>
      <c r="L1654" s="39" t="inlineStr">
        <is>
          <t>enum-list</t>
        </is>
      </c>
      <c r="M165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54" s="39" t="inlineStr">
        <is>
          <t>Belgium</t>
        </is>
      </c>
      <c r="O1654" s="39" t="inlineStr"/>
      <c r="P1654" s="39" t="inlineStr"/>
      <c r="Q1654" s="39" t="inlineStr"/>
      <c r="R1654" s="39" t="inlineStr"/>
      <c r="S1654" s="39" t="inlineStr"/>
      <c r="T1654" s="39" t="inlineStr"/>
      <c r="U1654" s="39" t="b">
        <v>1</v>
      </c>
    </row>
    <row r="1655">
      <c r="A1655" s="26" t="inlineStr">
        <is>
          <t>FINS_AMLE_294_v1</t>
        </is>
      </c>
      <c r="B1655" s="40" t="inlineStr">
        <is>
          <t>As at the end of the previous calendar year, please indicate how many customers who were Crypto-Asset Service Providers  operated in or from each jurisdiction.</t>
        </is>
      </c>
      <c r="C1655" s="40"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55" s="40" t="inlineStr">
        <is>
          <t>Jurisdiction Risk</t>
        </is>
      </c>
      <c r="E1655" s="40" t="inlineStr">
        <is>
          <t>Anti-Money Laundering - External</t>
        </is>
      </c>
      <c r="F1655" s="40" t="b">
        <v>0</v>
      </c>
      <c r="G1655" s="40" t="inlineStr">
        <is>
          <t>FINS_AMLE_293 IS NOT NULL</t>
        </is>
      </c>
      <c r="H1655" s="40" t="inlineStr">
        <is>
          <t>“Country - As at the end of the previous calendar year, please indicate how many customers who were Crypto-Asset Service Providers  operated in or from each jurisdiction.” (FINS_AMLE_293) has been answered</t>
        </is>
      </c>
      <c r="I1655" s="40" t="inlineStr">
        <is>
          <t>Conditional</t>
        </is>
      </c>
      <c r="J1655" s="40" t="inlineStr">
        <is>
          <t>array</t>
        </is>
      </c>
      <c r="K1655" s="40" t="inlineStr">
        <is>
          <t>integer</t>
        </is>
      </c>
      <c r="L1655" s="40" t="inlineStr"/>
      <c r="M1655" s="40" t="inlineStr"/>
      <c r="N1655" s="40" t="inlineStr">
        <is>
          <t>10</t>
        </is>
      </c>
      <c r="O1655" s="40" t="inlineStr">
        <is>
          <t>0</t>
        </is>
      </c>
      <c r="P1655" s="40" t="inlineStr"/>
      <c r="Q1655" s="40" t="inlineStr"/>
      <c r="R1655" s="40" t="inlineStr"/>
      <c r="S1655" s="40" t="inlineStr"/>
      <c r="T1655" s="40" t="inlineStr"/>
      <c r="U1655" s="40" t="inlineStr"/>
    </row>
    <row r="1656">
      <c r="A1656" s="38" t="inlineStr">
        <is>
          <t>FINS_AMLE_295_v1</t>
        </is>
      </c>
      <c r="B1656" s="39" t="inlineStr">
        <is>
          <t>Country - Transactions (Incoming) – Number (to include only transactions involving Payment Accounts)</t>
        </is>
      </c>
      <c r="C1656" s="39" t="inlineStr">
        <is>
          <t>Select the country from the dropdown menu.
This question allows multiple answers. If more than one jurisdiction applies, please select each jurisdiction under a separate Value field [e.g. Value 1(Malta), Value 2(Italy), Value 3(Switzerland)]</t>
        </is>
      </c>
      <c r="D1656" s="39" t="inlineStr">
        <is>
          <t>Jurisdiction Risk</t>
        </is>
      </c>
      <c r="E1656" s="39" t="inlineStr">
        <is>
          <t>Anti-Money Laundering - External</t>
        </is>
      </c>
      <c r="F1656" s="39" t="b">
        <v>0</v>
      </c>
      <c r="G1656" s="39" t="inlineStr">
        <is>
          <t>CONTAINS(FINS_AMLE_8, "Payment Accounts")</t>
        </is>
      </c>
      <c r="H1656" s="39" t="inlineStr">
        <is>
          <t>“Product and Services” (FINS_AMLE_8) includes “Payment Accounts”</t>
        </is>
      </c>
      <c r="I1656" s="39" t="inlineStr">
        <is>
          <t>Conditional</t>
        </is>
      </c>
      <c r="J1656" s="39" t="inlineStr">
        <is>
          <t>array</t>
        </is>
      </c>
      <c r="K1656" s="39" t="inlineStr">
        <is>
          <t>string</t>
        </is>
      </c>
      <c r="L1656" s="39" t="inlineStr">
        <is>
          <t>enum-list</t>
        </is>
      </c>
      <c r="M165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56" s="39" t="inlineStr">
        <is>
          <t>Belgium</t>
        </is>
      </c>
      <c r="O1656" s="39" t="inlineStr"/>
      <c r="P1656" s="39" t="inlineStr"/>
      <c r="Q1656" s="39" t="inlineStr"/>
      <c r="R1656" s="39" t="inlineStr"/>
      <c r="S1656" s="39" t="inlineStr"/>
      <c r="T1656" s="39" t="inlineStr"/>
      <c r="U1656" s="39" t="b">
        <v>1</v>
      </c>
    </row>
    <row r="1657">
      <c r="A1657" s="26" t="inlineStr">
        <is>
          <t>FINS_AMLE_296_v1</t>
        </is>
      </c>
      <c r="B1657" s="40" t="inlineStr">
        <is>
          <t>Transactions (Incoming) – Number (to include only transactions involving Payment Accounts)</t>
        </is>
      </c>
      <c r="C1657" s="40"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57" s="40" t="inlineStr">
        <is>
          <t>Jurisdiction Risk</t>
        </is>
      </c>
      <c r="E1657" s="40" t="inlineStr">
        <is>
          <t>Anti-Money Laundering - External</t>
        </is>
      </c>
      <c r="F1657" s="40" t="b">
        <v>0</v>
      </c>
      <c r="G1657" s="40" t="inlineStr">
        <is>
          <t>FINS_AMLE_295 IS NOT NULL</t>
        </is>
      </c>
      <c r="H1657" s="40" t="inlineStr">
        <is>
          <t>“Country - Transactions (Incoming) – Number (to include only transactions involving Payment Accounts)” (FINS_AMLE_295) has been answered</t>
        </is>
      </c>
      <c r="I1657" s="40" t="inlineStr">
        <is>
          <t>Conditional</t>
        </is>
      </c>
      <c r="J1657" s="40" t="inlineStr">
        <is>
          <t>array</t>
        </is>
      </c>
      <c r="K1657" s="40" t="inlineStr">
        <is>
          <t>integer</t>
        </is>
      </c>
      <c r="L1657" s="40" t="inlineStr"/>
      <c r="M1657" s="40" t="inlineStr"/>
      <c r="N1657" s="40" t="inlineStr">
        <is>
          <t>5</t>
        </is>
      </c>
      <c r="O1657" s="40" t="inlineStr">
        <is>
          <t>0</t>
        </is>
      </c>
      <c r="P1657" s="40" t="inlineStr"/>
      <c r="Q1657" s="40" t="inlineStr"/>
      <c r="R1657" s="40" t="inlineStr"/>
      <c r="S1657" s="40" t="inlineStr"/>
      <c r="T1657" s="40" t="inlineStr"/>
      <c r="U1657" s="40" t="inlineStr"/>
    </row>
    <row r="1658">
      <c r="A1658" s="38" t="inlineStr">
        <is>
          <t>FINS_AMLE_297_v1</t>
        </is>
      </c>
      <c r="B1658" s="39" t="inlineStr">
        <is>
          <t>Country - Transactions (Incoming) - Value (to include only transactions involving Payment Accounts)</t>
        </is>
      </c>
      <c r="C1658" s="39" t="inlineStr">
        <is>
          <t>Select the country from the dropdown menu.
This question allows multiple answers. If more than one jurisdiction applies, please select each jurisdiction under a separate Value field [e.g. Value 1(Malta), Value 2(Italy), Value 3(Switzerland)]</t>
        </is>
      </c>
      <c r="D1658" s="39" t="inlineStr">
        <is>
          <t>Jurisdiction Risk</t>
        </is>
      </c>
      <c r="E1658" s="39" t="inlineStr">
        <is>
          <t>Anti-Money Laundering - External</t>
        </is>
      </c>
      <c r="F1658" s="39" t="b">
        <v>0</v>
      </c>
      <c r="G1658" s="39" t="inlineStr">
        <is>
          <t>CONTAINS(FINS_AMLE_8, "Payment Accounts")</t>
        </is>
      </c>
      <c r="H1658" s="39" t="inlineStr">
        <is>
          <t>“Product and Services” (FINS_AMLE_8) includes “Payment Accounts”</t>
        </is>
      </c>
      <c r="I1658" s="39" t="inlineStr">
        <is>
          <t>Conditional</t>
        </is>
      </c>
      <c r="J1658" s="39" t="inlineStr">
        <is>
          <t>array</t>
        </is>
      </c>
      <c r="K1658" s="39" t="inlineStr">
        <is>
          <t>string</t>
        </is>
      </c>
      <c r="L1658" s="39" t="inlineStr">
        <is>
          <t>enum-list</t>
        </is>
      </c>
      <c r="M165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58" s="39" t="inlineStr">
        <is>
          <t>Belgium</t>
        </is>
      </c>
      <c r="O1658" s="39" t="inlineStr"/>
      <c r="P1658" s="39" t="inlineStr"/>
      <c r="Q1658" s="39" t="inlineStr"/>
      <c r="R1658" s="39" t="inlineStr"/>
      <c r="S1658" s="39" t="inlineStr"/>
      <c r="T1658" s="39" t="inlineStr"/>
      <c r="U1658" s="39" t="b">
        <v>1</v>
      </c>
    </row>
    <row r="1659">
      <c r="A1659" s="26" t="inlineStr">
        <is>
          <t>FINS_AMLE_298_v1</t>
        </is>
      </c>
      <c r="B1659" s="40" t="inlineStr">
        <is>
          <t>Transactions (Incoming) - Value (to include only transactions involving Payment Accounts)</t>
        </is>
      </c>
      <c r="C1659"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59" s="40" t="inlineStr">
        <is>
          <t>Jurisdiction Risk</t>
        </is>
      </c>
      <c r="E1659" s="40" t="inlineStr">
        <is>
          <t>Anti-Money Laundering - External</t>
        </is>
      </c>
      <c r="F1659" s="40" t="b">
        <v>0</v>
      </c>
      <c r="G1659" s="40" t="inlineStr">
        <is>
          <t>FINS_AMLE_297 IS NOT NULL</t>
        </is>
      </c>
      <c r="H1659" s="40" t="inlineStr">
        <is>
          <t>“Country - Transactions (Incoming) - Value (to include only transactions involving Payment Accounts)” (FINS_AMLE_297) has been answered</t>
        </is>
      </c>
      <c r="I1659" s="40" t="inlineStr">
        <is>
          <t>Conditional</t>
        </is>
      </c>
      <c r="J1659" s="40" t="inlineStr">
        <is>
          <t>array</t>
        </is>
      </c>
      <c r="K1659" s="40" t="inlineStr">
        <is>
          <t>number</t>
        </is>
      </c>
      <c r="L1659" s="40" t="inlineStr">
        <is>
          <t>currency</t>
        </is>
      </c>
      <c r="M1659" s="40" t="inlineStr"/>
      <c r="N1659" s="40" t="inlineStr">
        <is>
          <t>70000</t>
        </is>
      </c>
      <c r="O1659" s="40" t="inlineStr">
        <is>
          <t>0</t>
        </is>
      </c>
      <c r="P1659" s="40" t="inlineStr"/>
      <c r="Q1659" s="40" t="inlineStr"/>
      <c r="R1659" s="40" t="inlineStr"/>
      <c r="S1659" s="40" t="inlineStr"/>
      <c r="T1659" s="40" t="inlineStr"/>
      <c r="U1659" s="40" t="inlineStr"/>
    </row>
    <row r="1660">
      <c r="A1660" s="38" t="inlineStr">
        <is>
          <t>FINS_AMLE_299_v1</t>
        </is>
      </c>
      <c r="B1660" s="39" t="inlineStr">
        <is>
          <t>Country - Transactions (Outgoing) - Number (to include only transactions involving Payment Accounts)</t>
        </is>
      </c>
      <c r="C1660" s="39" t="inlineStr">
        <is>
          <t>Select the country from the dropdown menu.
This question allows multiple answers. If more than one jurisdiction applies, please select each jurisdiction under a separate Value field [e.g. Value 1(Malta), Value 2(Italy), Value 3(Switzerland)]</t>
        </is>
      </c>
      <c r="D1660" s="39" t="inlineStr">
        <is>
          <t>Jurisdiction Risk</t>
        </is>
      </c>
      <c r="E1660" s="39" t="inlineStr">
        <is>
          <t>Anti-Money Laundering - External</t>
        </is>
      </c>
      <c r="F1660" s="39" t="b">
        <v>0</v>
      </c>
      <c r="G1660" s="39" t="inlineStr">
        <is>
          <t>CONTAINS(FINS_AMLE_8, "Payment Accounts")</t>
        </is>
      </c>
      <c r="H1660" s="39" t="inlineStr">
        <is>
          <t>“Product and Services” (FINS_AMLE_8) includes “Payment Accounts”</t>
        </is>
      </c>
      <c r="I1660" s="39" t="inlineStr">
        <is>
          <t>Conditional</t>
        </is>
      </c>
      <c r="J1660" s="39" t="inlineStr">
        <is>
          <t>array</t>
        </is>
      </c>
      <c r="K1660" s="39" t="inlineStr">
        <is>
          <t>string</t>
        </is>
      </c>
      <c r="L1660" s="39" t="inlineStr">
        <is>
          <t>enum-list</t>
        </is>
      </c>
      <c r="M166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60" s="39" t="inlineStr">
        <is>
          <t>Belgium</t>
        </is>
      </c>
      <c r="O1660" s="39" t="inlineStr"/>
      <c r="P1660" s="39" t="inlineStr"/>
      <c r="Q1660" s="39" t="inlineStr"/>
      <c r="R1660" s="39" t="inlineStr"/>
      <c r="S1660" s="39" t="inlineStr"/>
      <c r="T1660" s="39" t="inlineStr"/>
      <c r="U1660" s="39" t="b">
        <v>1</v>
      </c>
    </row>
    <row r="1661">
      <c r="A1661" s="26" t="inlineStr">
        <is>
          <t>FINS_AMLE_300_v1</t>
        </is>
      </c>
      <c r="B1661" s="40" t="inlineStr">
        <is>
          <t>Transactions (Outgoing) - Number (to include only transactions involving Payment Accounts)</t>
        </is>
      </c>
      <c r="C1661" s="40"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61" s="40" t="inlineStr">
        <is>
          <t>Jurisdiction Risk</t>
        </is>
      </c>
      <c r="E1661" s="40" t="inlineStr">
        <is>
          <t>Anti-Money Laundering - External</t>
        </is>
      </c>
      <c r="F1661" s="40" t="b">
        <v>0</v>
      </c>
      <c r="G1661" s="40" t="inlineStr">
        <is>
          <t>FINS_AMLE_299 IS NOT NULL</t>
        </is>
      </c>
      <c r="H1661" s="40" t="inlineStr">
        <is>
          <t>“Country - Transactions (Outgoing) - Number (to include only transactions involving Payment Accounts)” (FINS_AMLE_299) has been answered</t>
        </is>
      </c>
      <c r="I1661" s="40" t="inlineStr">
        <is>
          <t>Conditional</t>
        </is>
      </c>
      <c r="J1661" s="40" t="inlineStr">
        <is>
          <t>array</t>
        </is>
      </c>
      <c r="K1661" s="40" t="inlineStr">
        <is>
          <t>integer</t>
        </is>
      </c>
      <c r="L1661" s="40" t="inlineStr"/>
      <c r="M1661" s="40" t="inlineStr"/>
      <c r="N1661" s="40" t="inlineStr">
        <is>
          <t>5</t>
        </is>
      </c>
      <c r="O1661" s="40" t="inlineStr">
        <is>
          <t>0</t>
        </is>
      </c>
      <c r="P1661" s="40" t="inlineStr"/>
      <c r="Q1661" s="40" t="inlineStr"/>
      <c r="R1661" s="40" t="inlineStr"/>
      <c r="S1661" s="40" t="inlineStr"/>
      <c r="T1661" s="40" t="inlineStr"/>
      <c r="U1661" s="40" t="inlineStr"/>
    </row>
    <row r="1662">
      <c r="A1662" s="38" t="inlineStr">
        <is>
          <t>FINS_AMLE_301_v1</t>
        </is>
      </c>
      <c r="B1662" s="39" t="inlineStr">
        <is>
          <t>Country - Transactions (Outgoing) - Value (to include only transactions involving Payment Accounts)</t>
        </is>
      </c>
      <c r="C1662" s="39" t="inlineStr">
        <is>
          <t>Select the country from the dropdown menu.
This question allows multiple answers. If more than one jurisdiction applies, please select each jurisdiction under a separate Value field [e.g. Value 1(Malta), Value 2(Italy), Value 3(Switzerland)]</t>
        </is>
      </c>
      <c r="D1662" s="39" t="inlineStr">
        <is>
          <t>Jurisdiction Risk</t>
        </is>
      </c>
      <c r="E1662" s="39" t="inlineStr">
        <is>
          <t>Anti-Money Laundering - External</t>
        </is>
      </c>
      <c r="F1662" s="39" t="b">
        <v>0</v>
      </c>
      <c r="G1662" s="39" t="inlineStr">
        <is>
          <t>CONTAINS(FINS_AMLE_8, "Payment Accounts")</t>
        </is>
      </c>
      <c r="H1662" s="39" t="inlineStr">
        <is>
          <t>“Product and Services” (FINS_AMLE_8) includes “Payment Accounts”</t>
        </is>
      </c>
      <c r="I1662" s="39" t="inlineStr">
        <is>
          <t>Conditional</t>
        </is>
      </c>
      <c r="J1662" s="39" t="inlineStr">
        <is>
          <t>array</t>
        </is>
      </c>
      <c r="K1662" s="39" t="inlineStr">
        <is>
          <t>string</t>
        </is>
      </c>
      <c r="L1662" s="39" t="inlineStr">
        <is>
          <t>enum-list</t>
        </is>
      </c>
      <c r="M166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62" s="39" t="inlineStr">
        <is>
          <t>Belgium</t>
        </is>
      </c>
      <c r="O1662" s="39" t="inlineStr"/>
      <c r="P1662" s="39" t="inlineStr"/>
      <c r="Q1662" s="39" t="inlineStr"/>
      <c r="R1662" s="39" t="inlineStr"/>
      <c r="S1662" s="39" t="inlineStr"/>
      <c r="T1662" s="39" t="inlineStr"/>
      <c r="U1662" s="39" t="b">
        <v>1</v>
      </c>
    </row>
    <row r="1663">
      <c r="A1663" s="26" t="inlineStr">
        <is>
          <t>FINS_AMLE_302_v1</t>
        </is>
      </c>
      <c r="B1663" s="40" t="inlineStr">
        <is>
          <t>Transactions (Outgoing) - Value (to include only transactions involving Payment Accounts)</t>
        </is>
      </c>
      <c r="C1663"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63" s="40" t="inlineStr">
        <is>
          <t>Jurisdiction Risk</t>
        </is>
      </c>
      <c r="E1663" s="40" t="inlineStr">
        <is>
          <t>Anti-Money Laundering - External</t>
        </is>
      </c>
      <c r="F1663" s="40" t="b">
        <v>0</v>
      </c>
      <c r="G1663" s="40" t="inlineStr">
        <is>
          <t>FINS_AMLE_301 IS NOT NULL</t>
        </is>
      </c>
      <c r="H1663" s="40" t="inlineStr">
        <is>
          <t>“Country - Transactions (Outgoing) - Value (to include only transactions involving Payment Accounts)” (FINS_AMLE_301) has been answered</t>
        </is>
      </c>
      <c r="I1663" s="40" t="inlineStr">
        <is>
          <t>Conditional</t>
        </is>
      </c>
      <c r="J1663" s="40" t="inlineStr">
        <is>
          <t>array</t>
        </is>
      </c>
      <c r="K1663" s="40" t="inlineStr">
        <is>
          <t>number</t>
        </is>
      </c>
      <c r="L1663" s="40" t="inlineStr">
        <is>
          <t>currency</t>
        </is>
      </c>
      <c r="M1663" s="40" t="inlineStr"/>
      <c r="N1663" s="40" t="inlineStr">
        <is>
          <t>70000</t>
        </is>
      </c>
      <c r="O1663" s="40" t="inlineStr">
        <is>
          <t>0</t>
        </is>
      </c>
      <c r="P1663" s="40" t="inlineStr"/>
      <c r="Q1663" s="40" t="inlineStr"/>
      <c r="R1663" s="40" t="inlineStr"/>
      <c r="S1663" s="40" t="inlineStr"/>
      <c r="T1663" s="40" t="inlineStr"/>
      <c r="U1663" s="40" t="inlineStr"/>
    </row>
    <row r="1664">
      <c r="A1664" s="38" t="inlineStr">
        <is>
          <t>FINS_AMLE_303_v1</t>
        </is>
      </c>
      <c r="B1664" s="39" t="inlineStr">
        <is>
          <t>Country - Transactions (Incoming) – Number (to include only transactions involving e-money institutions)</t>
        </is>
      </c>
      <c r="C1664" s="39" t="inlineStr">
        <is>
          <t>Select the country from the dropdown menu.
This question allows multiple answers. If more than one jurisdiction applies, please select each jurisdiction under a separate Value field [e.g. Value 1(Malta), Value 2(Italy), Value 3(Switzerland)]</t>
        </is>
      </c>
      <c r="D1664" s="39" t="inlineStr">
        <is>
          <t>Jurisdiction Risk</t>
        </is>
      </c>
      <c r="E1664" s="39" t="inlineStr">
        <is>
          <t>Anti-Money Laundering - External</t>
        </is>
      </c>
      <c r="F1664" s="39" t="b">
        <v>0</v>
      </c>
      <c r="G1664" s="39" t="inlineStr">
        <is>
          <t>CONTAINS(FINS_AMLE_8, "E-money")</t>
        </is>
      </c>
      <c r="H1664" s="39" t="inlineStr">
        <is>
          <t>“Product and Services” (FINS_AMLE_8) includes “E-money”</t>
        </is>
      </c>
      <c r="I1664" s="39" t="inlineStr">
        <is>
          <t>Conditional</t>
        </is>
      </c>
      <c r="J1664" s="39" t="inlineStr">
        <is>
          <t>array</t>
        </is>
      </c>
      <c r="K1664" s="39" t="inlineStr">
        <is>
          <t>string</t>
        </is>
      </c>
      <c r="L1664" s="39" t="inlineStr">
        <is>
          <t>enum-list</t>
        </is>
      </c>
      <c r="M166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64" s="39" t="inlineStr">
        <is>
          <t>Belgium</t>
        </is>
      </c>
      <c r="O1664" s="39" t="inlineStr"/>
      <c r="P1664" s="39" t="inlineStr"/>
      <c r="Q1664" s="39" t="inlineStr"/>
      <c r="R1664" s="39" t="inlineStr"/>
      <c r="S1664" s="39" t="inlineStr"/>
      <c r="T1664" s="39" t="inlineStr"/>
      <c r="U1664" s="39" t="b">
        <v>1</v>
      </c>
    </row>
    <row r="1665">
      <c r="A1665" s="26" t="inlineStr">
        <is>
          <t>FINS_AMLE_304_v1</t>
        </is>
      </c>
      <c r="B1665" s="40" t="inlineStr">
        <is>
          <t>Transactions (Incoming) – Number (to include only transactions involving e-money institutions)</t>
        </is>
      </c>
      <c r="C1665" s="40"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65" s="40" t="inlineStr">
        <is>
          <t>Jurisdiction Risk</t>
        </is>
      </c>
      <c r="E1665" s="40" t="inlineStr">
        <is>
          <t>Anti-Money Laundering - External</t>
        </is>
      </c>
      <c r="F1665" s="40" t="b">
        <v>0</v>
      </c>
      <c r="G1665" s="40" t="inlineStr">
        <is>
          <t>FINS_AMLE_303 IS NOT NULL</t>
        </is>
      </c>
      <c r="H1665" s="40" t="inlineStr">
        <is>
          <t>“Country - Transactions (Incoming) – Number (to include only transactions involving e-money institutions)” (FINS_AMLE_303) has been answered</t>
        </is>
      </c>
      <c r="I1665" s="40" t="inlineStr">
        <is>
          <t>Conditional</t>
        </is>
      </c>
      <c r="J1665" s="40" t="inlineStr">
        <is>
          <t>array</t>
        </is>
      </c>
      <c r="K1665" s="40" t="inlineStr">
        <is>
          <t>integer</t>
        </is>
      </c>
      <c r="L1665" s="40" t="inlineStr"/>
      <c r="M1665" s="40" t="inlineStr"/>
      <c r="N1665" s="40" t="inlineStr">
        <is>
          <t>5</t>
        </is>
      </c>
      <c r="O1665" s="40" t="inlineStr">
        <is>
          <t>0</t>
        </is>
      </c>
      <c r="P1665" s="40" t="inlineStr"/>
      <c r="Q1665" s="40" t="inlineStr"/>
      <c r="R1665" s="40" t="inlineStr"/>
      <c r="S1665" s="40" t="inlineStr"/>
      <c r="T1665" s="40" t="inlineStr"/>
      <c r="U1665" s="40" t="inlineStr"/>
    </row>
    <row r="1666">
      <c r="A1666" s="38" t="inlineStr">
        <is>
          <t>FINS_AMLE_305_v1</t>
        </is>
      </c>
      <c r="B1666" s="39" t="inlineStr">
        <is>
          <t>Country - Transactions (Incoming) - Value (to include only transactions involving e-money institutions)</t>
        </is>
      </c>
      <c r="C1666" s="39" t="inlineStr">
        <is>
          <t>Select the country from the dropdown menu.
This question allows multiple answers. If more than one jurisdiction applies, please select each jurisdiction under a separate Value field [e.g. Value 1(Malta), Value 2(Italy), Value 3(Switzerland)]</t>
        </is>
      </c>
      <c r="D1666" s="39" t="inlineStr">
        <is>
          <t>Jurisdiction Risk</t>
        </is>
      </c>
      <c r="E1666" s="39" t="inlineStr">
        <is>
          <t>Anti-Money Laundering - External</t>
        </is>
      </c>
      <c r="F1666" s="39" t="b">
        <v>0</v>
      </c>
      <c r="G1666" s="39" t="inlineStr">
        <is>
          <t>CONTAINS(FINS_AMLE_8, "E-money")</t>
        </is>
      </c>
      <c r="H1666" s="39" t="inlineStr">
        <is>
          <t>“Product and Services” (FINS_AMLE_8) includes “E-money”</t>
        </is>
      </c>
      <c r="I1666" s="39" t="inlineStr">
        <is>
          <t>Conditional</t>
        </is>
      </c>
      <c r="J1666" s="39" t="inlineStr">
        <is>
          <t>array</t>
        </is>
      </c>
      <c r="K1666" s="39" t="inlineStr">
        <is>
          <t>string</t>
        </is>
      </c>
      <c r="L1666" s="39" t="inlineStr">
        <is>
          <t>enum-list</t>
        </is>
      </c>
      <c r="M166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66" s="39" t="inlineStr">
        <is>
          <t>Belgium</t>
        </is>
      </c>
      <c r="O1666" s="39" t="inlineStr"/>
      <c r="P1666" s="39" t="inlineStr"/>
      <c r="Q1666" s="39" t="inlineStr"/>
      <c r="R1666" s="39" t="inlineStr"/>
      <c r="S1666" s="39" t="inlineStr"/>
      <c r="T1666" s="39" t="inlineStr"/>
      <c r="U1666" s="39" t="b">
        <v>1</v>
      </c>
    </row>
    <row r="1667">
      <c r="A1667" s="26" t="inlineStr">
        <is>
          <t>FINS_AMLE_306_v1</t>
        </is>
      </c>
      <c r="B1667" s="40" t="inlineStr">
        <is>
          <t>Transactions (Incoming) - Value (to include only transactions involving e-money institutions)</t>
        </is>
      </c>
      <c r="C1667"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67" s="40" t="inlineStr">
        <is>
          <t>Jurisdiction Risk</t>
        </is>
      </c>
      <c r="E1667" s="40" t="inlineStr">
        <is>
          <t>Anti-Money Laundering - External</t>
        </is>
      </c>
      <c r="F1667" s="40" t="b">
        <v>0</v>
      </c>
      <c r="G1667" s="40" t="inlineStr">
        <is>
          <t>FINS_AMLE_305 IS NOT NULL</t>
        </is>
      </c>
      <c r="H1667" s="40" t="inlineStr">
        <is>
          <t>“Country - Transactions (Incoming) - Value (to include only transactions involving e-money institutions)” (FINS_AMLE_305) has been answered</t>
        </is>
      </c>
      <c r="I1667" s="40" t="inlineStr">
        <is>
          <t>Conditional</t>
        </is>
      </c>
      <c r="J1667" s="40" t="inlineStr">
        <is>
          <t>array</t>
        </is>
      </c>
      <c r="K1667" s="40" t="inlineStr">
        <is>
          <t>number</t>
        </is>
      </c>
      <c r="L1667" s="40" t="inlineStr">
        <is>
          <t>currency</t>
        </is>
      </c>
      <c r="M1667" s="40" t="inlineStr"/>
      <c r="N1667" s="40" t="inlineStr">
        <is>
          <t>70000</t>
        </is>
      </c>
      <c r="O1667" s="40" t="inlineStr">
        <is>
          <t>0</t>
        </is>
      </c>
      <c r="P1667" s="40" t="inlineStr"/>
      <c r="Q1667" s="40" t="inlineStr"/>
      <c r="R1667" s="40" t="inlineStr"/>
      <c r="S1667" s="40" t="inlineStr"/>
      <c r="T1667" s="40" t="inlineStr"/>
      <c r="U1667" s="40" t="inlineStr"/>
    </row>
    <row r="1668">
      <c r="A1668" s="38" t="inlineStr">
        <is>
          <t>FINS_AMLE_307_v1</t>
        </is>
      </c>
      <c r="B1668" s="39" t="inlineStr">
        <is>
          <t>Country - Transactions (Outgoing) - Number (to include only transactions involving e-money institutions)</t>
        </is>
      </c>
      <c r="C1668" s="39" t="inlineStr">
        <is>
          <t>Select the country from the dropdown menu.
This question allows multiple answers. If more than one jurisdiction applies, please select each jurisdiction under a separate Value field [e.g. Value 1(Malta), Value 2(Italy), Value 3(Switzerland)]</t>
        </is>
      </c>
      <c r="D1668" s="39" t="inlineStr">
        <is>
          <t>Jurisdiction Risk</t>
        </is>
      </c>
      <c r="E1668" s="39" t="inlineStr">
        <is>
          <t>Anti-Money Laundering - External</t>
        </is>
      </c>
      <c r="F1668" s="39" t="b">
        <v>0</v>
      </c>
      <c r="G1668" s="39" t="inlineStr">
        <is>
          <t>CONTAINS(FINS_AMLE_8, "E-money")</t>
        </is>
      </c>
      <c r="H1668" s="39" t="inlineStr">
        <is>
          <t>“Product and Services” (FINS_AMLE_8) includes “E-money”</t>
        </is>
      </c>
      <c r="I1668" s="39" t="inlineStr">
        <is>
          <t>Conditional</t>
        </is>
      </c>
      <c r="J1668" s="39" t="inlineStr">
        <is>
          <t>array</t>
        </is>
      </c>
      <c r="K1668" s="39" t="inlineStr">
        <is>
          <t>string</t>
        </is>
      </c>
      <c r="L1668" s="39" t="inlineStr">
        <is>
          <t>enum-list</t>
        </is>
      </c>
      <c r="M166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68" s="39" t="inlineStr">
        <is>
          <t>Belgium</t>
        </is>
      </c>
      <c r="O1668" s="39" t="inlineStr"/>
      <c r="P1668" s="39" t="inlineStr"/>
      <c r="Q1668" s="39" t="inlineStr"/>
      <c r="R1668" s="39" t="inlineStr"/>
      <c r="S1668" s="39" t="inlineStr"/>
      <c r="T1668" s="39" t="inlineStr"/>
      <c r="U1668" s="39" t="b">
        <v>1</v>
      </c>
    </row>
    <row r="1669">
      <c r="A1669" s="26" t="inlineStr">
        <is>
          <t>FINS_AMLE_308_v1</t>
        </is>
      </c>
      <c r="B1669" s="40" t="inlineStr">
        <is>
          <t>Transactions (Outgoing) - Number (to include only transactions involving e-money institutions)</t>
        </is>
      </c>
      <c r="C1669" s="40"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69" s="40" t="inlineStr">
        <is>
          <t>Jurisdiction Risk</t>
        </is>
      </c>
      <c r="E1669" s="40" t="inlineStr">
        <is>
          <t>Anti-Money Laundering - External</t>
        </is>
      </c>
      <c r="F1669" s="40" t="b">
        <v>0</v>
      </c>
      <c r="G1669" s="40" t="inlineStr">
        <is>
          <t>FINS_AMLE_307 IS NOT NULL</t>
        </is>
      </c>
      <c r="H1669" s="40" t="inlineStr">
        <is>
          <t>“Country - Transactions (Outgoing) - Number (to include only transactions involving e-money institutions)” (FINS_AMLE_307) has been answered</t>
        </is>
      </c>
      <c r="I1669" s="40" t="inlineStr">
        <is>
          <t>Conditional</t>
        </is>
      </c>
      <c r="J1669" s="40" t="inlineStr">
        <is>
          <t>array</t>
        </is>
      </c>
      <c r="K1669" s="40" t="inlineStr">
        <is>
          <t>integer</t>
        </is>
      </c>
      <c r="L1669" s="40" t="inlineStr"/>
      <c r="M1669" s="40" t="inlineStr"/>
      <c r="N1669" s="40" t="inlineStr">
        <is>
          <t>5</t>
        </is>
      </c>
      <c r="O1669" s="40" t="inlineStr">
        <is>
          <t>0</t>
        </is>
      </c>
      <c r="P1669" s="40" t="inlineStr"/>
      <c r="Q1669" s="40" t="inlineStr"/>
      <c r="R1669" s="40" t="inlineStr"/>
      <c r="S1669" s="40" t="inlineStr"/>
      <c r="T1669" s="40" t="inlineStr"/>
      <c r="U1669" s="40" t="inlineStr"/>
    </row>
    <row r="1670">
      <c r="A1670" s="38" t="inlineStr">
        <is>
          <t>FINS_AMLE_309_v1</t>
        </is>
      </c>
      <c r="B1670" s="39" t="inlineStr">
        <is>
          <t>Country - Transactions (Outgoing) - Value (to include only transactions involving e-money institutions)</t>
        </is>
      </c>
      <c r="C1670" s="39" t="inlineStr">
        <is>
          <t>Select the country from the dropdown menu.
This question allows multiple answers. If more than one jurisdiction applies, please select each jurisdiction under a separate Value field [e.g. Value 1(Malta), Value 2(Italy), Value 3(Switzerland)]</t>
        </is>
      </c>
      <c r="D1670" s="39" t="inlineStr">
        <is>
          <t>Jurisdiction Risk</t>
        </is>
      </c>
      <c r="E1670" s="39" t="inlineStr">
        <is>
          <t>Anti-Money Laundering - External</t>
        </is>
      </c>
      <c r="F1670" s="39" t="b">
        <v>0</v>
      </c>
      <c r="G1670" s="39" t="inlineStr">
        <is>
          <t>CONTAINS(FINS_AMLE_8, "E-money")</t>
        </is>
      </c>
      <c r="H1670" s="39" t="inlineStr">
        <is>
          <t>“Product and Services” (FINS_AMLE_8) includes “E-money”</t>
        </is>
      </c>
      <c r="I1670" s="39" t="inlineStr">
        <is>
          <t>Conditional</t>
        </is>
      </c>
      <c r="J1670" s="39" t="inlineStr">
        <is>
          <t>array</t>
        </is>
      </c>
      <c r="K1670" s="39" t="inlineStr">
        <is>
          <t>string</t>
        </is>
      </c>
      <c r="L1670" s="39" t="inlineStr">
        <is>
          <t>enum-list</t>
        </is>
      </c>
      <c r="M167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70" s="39" t="inlineStr">
        <is>
          <t>Belgium</t>
        </is>
      </c>
      <c r="O1670" s="39" t="inlineStr"/>
      <c r="P1670" s="39" t="inlineStr"/>
      <c r="Q1670" s="39" t="inlineStr"/>
      <c r="R1670" s="39" t="inlineStr"/>
      <c r="S1670" s="39" t="inlineStr"/>
      <c r="T1670" s="39" t="inlineStr"/>
      <c r="U1670" s="39" t="b">
        <v>1</v>
      </c>
    </row>
    <row r="1671">
      <c r="A1671" s="26" t="inlineStr">
        <is>
          <t>FINS_AMLE_310_v1</t>
        </is>
      </c>
      <c r="B1671" s="40" t="inlineStr">
        <is>
          <t>Transactions (Outgoing) - Value (to include only transactions involving e-money institutions)</t>
        </is>
      </c>
      <c r="C1671"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71" s="40" t="inlineStr">
        <is>
          <t>Jurisdiction Risk</t>
        </is>
      </c>
      <c r="E1671" s="40" t="inlineStr">
        <is>
          <t>Anti-Money Laundering - External</t>
        </is>
      </c>
      <c r="F1671" s="40" t="b">
        <v>0</v>
      </c>
      <c r="G1671" s="40" t="inlineStr">
        <is>
          <t>FINS_AMLE_309 IS NOT NULL</t>
        </is>
      </c>
      <c r="H1671" s="40" t="inlineStr">
        <is>
          <t>“Country - Transactions (Outgoing) - Value (to include only transactions involving e-money institutions)” (FINS_AMLE_309) has been answered</t>
        </is>
      </c>
      <c r="I1671" s="40" t="inlineStr">
        <is>
          <t>Conditional</t>
        </is>
      </c>
      <c r="J1671" s="40" t="inlineStr">
        <is>
          <t>array</t>
        </is>
      </c>
      <c r="K1671" s="40" t="inlineStr">
        <is>
          <t>number</t>
        </is>
      </c>
      <c r="L1671" s="40" t="inlineStr">
        <is>
          <t>currency</t>
        </is>
      </c>
      <c r="M1671" s="40" t="inlineStr"/>
      <c r="N1671" s="40" t="inlineStr">
        <is>
          <t>70000</t>
        </is>
      </c>
      <c r="O1671" s="40" t="inlineStr">
        <is>
          <t>0</t>
        </is>
      </c>
      <c r="P1671" s="40" t="inlineStr"/>
      <c r="Q1671" s="40" t="inlineStr"/>
      <c r="R1671" s="40" t="inlineStr"/>
      <c r="S1671" s="40" t="inlineStr"/>
      <c r="T1671" s="40" t="inlineStr"/>
      <c r="U1671" s="40" t="inlineStr"/>
    </row>
    <row r="1672">
      <c r="A1672" s="38" t="inlineStr">
        <is>
          <t>FINS_AMLE_311_v1</t>
        </is>
      </c>
      <c r="B1672" s="39" t="inlineStr">
        <is>
          <t>Country - Transactions (Incoming) – Number (to include only transactions involving money remittance)</t>
        </is>
      </c>
      <c r="C1672" s="39" t="inlineStr">
        <is>
          <t>Select the country from the dropdown menu.
This question allows multiple answers. If more than one jurisdiction applies, please select each jurisdiction under a separate Value field [e.g. Value 1(Malta), Value 2(Italy), Value 3(Switzerland)]</t>
        </is>
      </c>
      <c r="D1672" s="39" t="inlineStr">
        <is>
          <t>Jurisdiction Risk</t>
        </is>
      </c>
      <c r="E1672" s="39" t="inlineStr">
        <is>
          <t>Anti-Money Laundering - External</t>
        </is>
      </c>
      <c r="F1672" s="39" t="b">
        <v>0</v>
      </c>
      <c r="G1672" s="39" t="inlineStr">
        <is>
          <t>CONTAINS(FINS_AMLE_8, "Money Remittance")</t>
        </is>
      </c>
      <c r="H1672" s="39" t="inlineStr">
        <is>
          <t>“Product and Services” (FINS_AMLE_8) includes “Money Remittance”</t>
        </is>
      </c>
      <c r="I1672" s="39" t="inlineStr">
        <is>
          <t>Conditional</t>
        </is>
      </c>
      <c r="J1672" s="39" t="inlineStr">
        <is>
          <t>array</t>
        </is>
      </c>
      <c r="K1672" s="39" t="inlineStr">
        <is>
          <t>string</t>
        </is>
      </c>
      <c r="L1672" s="39" t="inlineStr">
        <is>
          <t>enum-list</t>
        </is>
      </c>
      <c r="M167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72" s="39" t="inlineStr">
        <is>
          <t>Belgium</t>
        </is>
      </c>
      <c r="O1672" s="39" t="inlineStr"/>
      <c r="P1672" s="39" t="inlineStr"/>
      <c r="Q1672" s="39" t="inlineStr"/>
      <c r="R1672" s="39" t="inlineStr"/>
      <c r="S1672" s="39" t="inlineStr"/>
      <c r="T1672" s="39" t="inlineStr"/>
      <c r="U1672" s="39" t="b">
        <v>1</v>
      </c>
    </row>
    <row r="1673">
      <c r="A1673" s="26" t="inlineStr">
        <is>
          <t>FINS_AMLE_312_v1</t>
        </is>
      </c>
      <c r="B1673" s="40" t="inlineStr">
        <is>
          <t>Transactions (Incoming) – Number (to include only transactions involving money remittance)</t>
        </is>
      </c>
      <c r="C1673" s="40"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73" s="40" t="inlineStr">
        <is>
          <t>Jurisdiction Risk</t>
        </is>
      </c>
      <c r="E1673" s="40" t="inlineStr">
        <is>
          <t>Anti-Money Laundering - External</t>
        </is>
      </c>
      <c r="F1673" s="40" t="b">
        <v>0</v>
      </c>
      <c r="G1673" s="40" t="inlineStr">
        <is>
          <t>FINS_AMLE_311 IS NOT NULL</t>
        </is>
      </c>
      <c r="H1673" s="40" t="inlineStr">
        <is>
          <t>“Country - Transactions (Incoming) – Number (to include only transactions involving money remittance)” (FINS_AMLE_311) has been answered</t>
        </is>
      </c>
      <c r="I1673" s="40" t="inlineStr">
        <is>
          <t>Conditional</t>
        </is>
      </c>
      <c r="J1673" s="40" t="inlineStr">
        <is>
          <t>array</t>
        </is>
      </c>
      <c r="K1673" s="40" t="inlineStr">
        <is>
          <t>integer</t>
        </is>
      </c>
      <c r="L1673" s="40" t="inlineStr"/>
      <c r="M1673" s="40" t="inlineStr"/>
      <c r="N1673" s="40" t="inlineStr">
        <is>
          <t>5</t>
        </is>
      </c>
      <c r="O1673" s="40" t="inlineStr">
        <is>
          <t>0</t>
        </is>
      </c>
      <c r="P1673" s="40" t="inlineStr"/>
      <c r="Q1673" s="40" t="inlineStr"/>
      <c r="R1673" s="40" t="inlineStr"/>
      <c r="S1673" s="40" t="inlineStr"/>
      <c r="T1673" s="40" t="inlineStr"/>
      <c r="U1673" s="40" t="inlineStr"/>
    </row>
    <row r="1674">
      <c r="A1674" s="38" t="inlineStr">
        <is>
          <t>FINS_AMLE_313_v1</t>
        </is>
      </c>
      <c r="B1674" s="39" t="inlineStr">
        <is>
          <t>Country - Transactions (Incoming) - Value (to include only transactions involving money remittance)</t>
        </is>
      </c>
      <c r="C1674" s="39" t="inlineStr">
        <is>
          <t>Select the country from the dropdown menu.
This question allows multiple answers. If more than one jurisdiction applies, please select each jurisdiction under a separate Value field [e.g. Value 1(Malta), Value 2(Italy), Value 3(Switzerland)]</t>
        </is>
      </c>
      <c r="D1674" s="39" t="inlineStr">
        <is>
          <t>Jurisdiction Risk</t>
        </is>
      </c>
      <c r="E1674" s="39" t="inlineStr">
        <is>
          <t>Anti-Money Laundering - External</t>
        </is>
      </c>
      <c r="F1674" s="39" t="b">
        <v>0</v>
      </c>
      <c r="G1674" s="39" t="inlineStr">
        <is>
          <t>CONTAINS(FINS_AMLE_8, "Money Remittance")</t>
        </is>
      </c>
      <c r="H1674" s="39" t="inlineStr">
        <is>
          <t>“Product and Services” (FINS_AMLE_8) includes “Money Remittance”</t>
        </is>
      </c>
      <c r="I1674" s="39" t="inlineStr">
        <is>
          <t>Conditional</t>
        </is>
      </c>
      <c r="J1674" s="39" t="inlineStr">
        <is>
          <t>array</t>
        </is>
      </c>
      <c r="K1674" s="39" t="inlineStr">
        <is>
          <t>string</t>
        </is>
      </c>
      <c r="L1674" s="39" t="inlineStr">
        <is>
          <t>enum-list</t>
        </is>
      </c>
      <c r="M167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74" s="39" t="inlineStr">
        <is>
          <t>Belgium</t>
        </is>
      </c>
      <c r="O1674" s="39" t="inlineStr"/>
      <c r="P1674" s="39" t="inlineStr"/>
      <c r="Q1674" s="39" t="inlineStr"/>
      <c r="R1674" s="39" t="inlineStr"/>
      <c r="S1674" s="39" t="inlineStr"/>
      <c r="T1674" s="39" t="inlineStr"/>
      <c r="U1674" s="39" t="b">
        <v>1</v>
      </c>
    </row>
    <row r="1675">
      <c r="A1675" s="26" t="inlineStr">
        <is>
          <t>FINS_AMLE_314_v1</t>
        </is>
      </c>
      <c r="B1675" s="40" t="inlineStr">
        <is>
          <t>Transactions (Incoming) - Value (to include only transactions involving money remittance)</t>
        </is>
      </c>
      <c r="C1675"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75" s="40" t="inlineStr">
        <is>
          <t>Jurisdiction Risk</t>
        </is>
      </c>
      <c r="E1675" s="40" t="inlineStr">
        <is>
          <t>Anti-Money Laundering - External</t>
        </is>
      </c>
      <c r="F1675" s="40" t="b">
        <v>0</v>
      </c>
      <c r="G1675" s="40" t="inlineStr">
        <is>
          <t>FINS_AMLE_313 IS NOT NULL</t>
        </is>
      </c>
      <c r="H1675" s="40" t="inlineStr">
        <is>
          <t>“Country - Transactions (Incoming) - Value (to include only transactions involving money remittance)” (FINS_AMLE_313) has been answered</t>
        </is>
      </c>
      <c r="I1675" s="40" t="inlineStr">
        <is>
          <t>Conditional</t>
        </is>
      </c>
      <c r="J1675" s="40" t="inlineStr">
        <is>
          <t>array</t>
        </is>
      </c>
      <c r="K1675" s="40" t="inlineStr">
        <is>
          <t>number</t>
        </is>
      </c>
      <c r="L1675" s="40" t="inlineStr">
        <is>
          <t>currency</t>
        </is>
      </c>
      <c r="M1675" s="40" t="inlineStr"/>
      <c r="N1675" s="40" t="inlineStr">
        <is>
          <t>70000</t>
        </is>
      </c>
      <c r="O1675" s="40" t="inlineStr">
        <is>
          <t>0</t>
        </is>
      </c>
      <c r="P1675" s="40" t="inlineStr"/>
      <c r="Q1675" s="40" t="inlineStr"/>
      <c r="R1675" s="40" t="inlineStr"/>
      <c r="S1675" s="40" t="inlineStr"/>
      <c r="T1675" s="40" t="inlineStr"/>
      <c r="U1675" s="40" t="inlineStr"/>
    </row>
    <row r="1676">
      <c r="A1676" s="38" t="inlineStr">
        <is>
          <t>FINS_AMLE_315_v1</t>
        </is>
      </c>
      <c r="B1676" s="39" t="inlineStr">
        <is>
          <t>Country - Transactions (Outgoing) - Number (to include only transactions involving money remittance)</t>
        </is>
      </c>
      <c r="C1676" s="39" t="inlineStr">
        <is>
          <t>Select the country from the dropdown menu.
This question allows multiple answers. If more than one jurisdiction applies, please select each jurisdiction under a separate Value field [e.g. Value 1(Malta), Value 2(Italy), Value 3(Switzerland)]</t>
        </is>
      </c>
      <c r="D1676" s="39" t="inlineStr">
        <is>
          <t>Jurisdiction Risk</t>
        </is>
      </c>
      <c r="E1676" s="39" t="inlineStr">
        <is>
          <t>Anti-Money Laundering - External</t>
        </is>
      </c>
      <c r="F1676" s="39" t="b">
        <v>0</v>
      </c>
      <c r="G1676" s="39" t="inlineStr">
        <is>
          <t>CONTAINS(FINS_AMLE_8, "Money Remittance")</t>
        </is>
      </c>
      <c r="H1676" s="39" t="inlineStr">
        <is>
          <t>“Product and Services” (FINS_AMLE_8) includes “Money Remittance”</t>
        </is>
      </c>
      <c r="I1676" s="39" t="inlineStr">
        <is>
          <t>Conditional</t>
        </is>
      </c>
      <c r="J1676" s="39" t="inlineStr">
        <is>
          <t>array</t>
        </is>
      </c>
      <c r="K1676" s="39" t="inlineStr">
        <is>
          <t>string</t>
        </is>
      </c>
      <c r="L1676" s="39" t="inlineStr">
        <is>
          <t>enum-list</t>
        </is>
      </c>
      <c r="M167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76" s="39" t="inlineStr">
        <is>
          <t>Belgium</t>
        </is>
      </c>
      <c r="O1676" s="39" t="inlineStr"/>
      <c r="P1676" s="39" t="inlineStr"/>
      <c r="Q1676" s="39" t="inlineStr"/>
      <c r="R1676" s="39" t="inlineStr"/>
      <c r="S1676" s="39" t="inlineStr"/>
      <c r="T1676" s="39" t="inlineStr"/>
      <c r="U1676" s="39" t="b">
        <v>1</v>
      </c>
    </row>
    <row r="1677">
      <c r="A1677" s="26" t="inlineStr">
        <is>
          <t>FINS_AMLE_316_v1</t>
        </is>
      </c>
      <c r="B1677" s="40" t="inlineStr">
        <is>
          <t>Transactions (Outgoing) - Number (to include only transactions involving money remittance)</t>
        </is>
      </c>
      <c r="C1677" s="40"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77" s="40" t="inlineStr">
        <is>
          <t>Jurisdiction Risk</t>
        </is>
      </c>
      <c r="E1677" s="40" t="inlineStr">
        <is>
          <t>Anti-Money Laundering - External</t>
        </is>
      </c>
      <c r="F1677" s="40" t="b">
        <v>0</v>
      </c>
      <c r="G1677" s="40" t="inlineStr">
        <is>
          <t>FINS_AMLE_315 IS NOT NULL</t>
        </is>
      </c>
      <c r="H1677" s="40" t="inlineStr">
        <is>
          <t>“Country - Transactions (Outgoing) - Number (to include only transactions involving money remittance)” (FINS_AMLE_315) has been answered</t>
        </is>
      </c>
      <c r="I1677" s="40" t="inlineStr">
        <is>
          <t>Conditional</t>
        </is>
      </c>
      <c r="J1677" s="40" t="inlineStr">
        <is>
          <t>array</t>
        </is>
      </c>
      <c r="K1677" s="40" t="inlineStr">
        <is>
          <t>integer</t>
        </is>
      </c>
      <c r="L1677" s="40" t="inlineStr"/>
      <c r="M1677" s="40" t="inlineStr"/>
      <c r="N1677" s="40" t="inlineStr">
        <is>
          <t>5</t>
        </is>
      </c>
      <c r="O1677" s="40" t="inlineStr">
        <is>
          <t>0</t>
        </is>
      </c>
      <c r="P1677" s="40" t="inlineStr"/>
      <c r="Q1677" s="40" t="inlineStr"/>
      <c r="R1677" s="40" t="inlineStr"/>
      <c r="S1677" s="40" t="inlineStr"/>
      <c r="T1677" s="40" t="inlineStr"/>
      <c r="U1677" s="40" t="inlineStr"/>
    </row>
    <row r="1678">
      <c r="A1678" s="38" t="inlineStr">
        <is>
          <t>FINS_AMLE_317_v1</t>
        </is>
      </c>
      <c r="B1678" s="39" t="inlineStr">
        <is>
          <t>Country - Transactions (Outgoing) - Value (to include only transactions involving money remittance)</t>
        </is>
      </c>
      <c r="C1678" s="39" t="inlineStr">
        <is>
          <t>Select the country from the dropdown menu.
This question allows multiple answers. If more than one jurisdiction applies, please select each jurisdiction under a separate Value field [e.g. Value 1(Malta), Value 2(Italy), Value 3(Switzerland)]</t>
        </is>
      </c>
      <c r="D1678" s="39" t="inlineStr">
        <is>
          <t>Jurisdiction Risk</t>
        </is>
      </c>
      <c r="E1678" s="39" t="inlineStr">
        <is>
          <t>Anti-Money Laundering - External</t>
        </is>
      </c>
      <c r="F1678" s="39" t="b">
        <v>0</v>
      </c>
      <c r="G1678" s="39" t="inlineStr">
        <is>
          <t>CONTAINS(FINS_AMLE_8, "Money Remittance")</t>
        </is>
      </c>
      <c r="H1678" s="39" t="inlineStr">
        <is>
          <t>“Product and Services” (FINS_AMLE_8) includes “Money Remittance”</t>
        </is>
      </c>
      <c r="I1678" s="39" t="inlineStr">
        <is>
          <t>Conditional</t>
        </is>
      </c>
      <c r="J1678" s="39" t="inlineStr">
        <is>
          <t>array</t>
        </is>
      </c>
      <c r="K1678" s="39" t="inlineStr">
        <is>
          <t>string</t>
        </is>
      </c>
      <c r="L1678" s="39" t="inlineStr">
        <is>
          <t>enum-list</t>
        </is>
      </c>
      <c r="M167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78" s="39" t="inlineStr">
        <is>
          <t>Belgium</t>
        </is>
      </c>
      <c r="O1678" s="39" t="inlineStr"/>
      <c r="P1678" s="39" t="inlineStr"/>
      <c r="Q1678" s="39" t="inlineStr"/>
      <c r="R1678" s="39" t="inlineStr"/>
      <c r="S1678" s="39" t="inlineStr"/>
      <c r="T1678" s="39" t="inlineStr"/>
      <c r="U1678" s="39" t="b">
        <v>1</v>
      </c>
    </row>
    <row r="1679">
      <c r="A1679" s="26" t="inlineStr">
        <is>
          <t>FINS_AMLE_318_v1</t>
        </is>
      </c>
      <c r="B1679" s="40" t="inlineStr">
        <is>
          <t>Transactions (Outgoing) - Value (to include only transactions involving money remittance)</t>
        </is>
      </c>
      <c r="C1679"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79" s="40" t="inlineStr">
        <is>
          <t>Jurisdiction Risk</t>
        </is>
      </c>
      <c r="E1679" s="40" t="inlineStr">
        <is>
          <t>Anti-Money Laundering - External</t>
        </is>
      </c>
      <c r="F1679" s="40" t="b">
        <v>0</v>
      </c>
      <c r="G1679" s="40" t="inlineStr">
        <is>
          <t>FINS_AMLE_317 IS NOT NULL</t>
        </is>
      </c>
      <c r="H1679" s="40" t="inlineStr">
        <is>
          <t>“Country - Transactions (Outgoing) - Value (to include only transactions involving money remittance)” (FINS_AMLE_317) has been answered</t>
        </is>
      </c>
      <c r="I1679" s="40" t="inlineStr">
        <is>
          <t>Conditional</t>
        </is>
      </c>
      <c r="J1679" s="40" t="inlineStr">
        <is>
          <t>array</t>
        </is>
      </c>
      <c r="K1679" s="40" t="inlineStr">
        <is>
          <t>number</t>
        </is>
      </c>
      <c r="L1679" s="40" t="inlineStr">
        <is>
          <t>currency</t>
        </is>
      </c>
      <c r="M1679" s="40" t="inlineStr"/>
      <c r="N1679" s="40" t="inlineStr">
        <is>
          <t>70000</t>
        </is>
      </c>
      <c r="O1679" s="40" t="inlineStr">
        <is>
          <t>0</t>
        </is>
      </c>
      <c r="P1679" s="40" t="inlineStr"/>
      <c r="Q1679" s="40" t="inlineStr"/>
      <c r="R1679" s="40" t="inlineStr"/>
      <c r="S1679" s="40" t="inlineStr"/>
      <c r="T1679" s="40" t="inlineStr"/>
      <c r="U1679" s="40" t="inlineStr"/>
    </row>
    <row r="1680">
      <c r="A1680" s="38" t="inlineStr">
        <is>
          <t>FINS_AMLE_319_v1</t>
        </is>
      </c>
      <c r="B1680" s="39" t="inlineStr">
        <is>
          <t>Country - Transactions (Incoming) – Number (to include only transactions involving Virtual IBANs)</t>
        </is>
      </c>
      <c r="C1680" s="39" t="inlineStr">
        <is>
          <t>Select the country from the dropdown menu.
This question allows multiple answers. If more than one jurisdiction applies, please select each jurisdiction under a separate Value field [e.g. Value 1(Malta), Value 2(Italy), Value 3(Switzerland)]</t>
        </is>
      </c>
      <c r="D1680" s="39" t="inlineStr">
        <is>
          <t>Jurisdiction Risk</t>
        </is>
      </c>
      <c r="E1680" s="39" t="inlineStr">
        <is>
          <t>Anti-Money Laundering - External</t>
        </is>
      </c>
      <c r="F1680" s="39" t="b">
        <v>0</v>
      </c>
      <c r="G1680" s="39" t="inlineStr">
        <is>
          <t>CONTAINS(FINS_AMLE_8, "Virtual IBANs")</t>
        </is>
      </c>
      <c r="H1680" s="39" t="inlineStr">
        <is>
          <t>“Product and Services” (FINS_AMLE_8) includes “Virtual IBANs”</t>
        </is>
      </c>
      <c r="I1680" s="39" t="inlineStr">
        <is>
          <t>Conditional</t>
        </is>
      </c>
      <c r="J1680" s="39" t="inlineStr">
        <is>
          <t>array</t>
        </is>
      </c>
      <c r="K1680" s="39" t="inlineStr">
        <is>
          <t>string</t>
        </is>
      </c>
      <c r="L1680" s="39" t="inlineStr">
        <is>
          <t>enum-list</t>
        </is>
      </c>
      <c r="M168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80" s="39" t="inlineStr">
        <is>
          <t>Belgium</t>
        </is>
      </c>
      <c r="O1680" s="39" t="inlineStr"/>
      <c r="P1680" s="39" t="inlineStr"/>
      <c r="Q1680" s="39" t="inlineStr"/>
      <c r="R1680" s="39" t="inlineStr"/>
      <c r="S1680" s="39" t="inlineStr"/>
      <c r="T1680" s="39" t="inlineStr"/>
      <c r="U1680" s="39" t="b">
        <v>1</v>
      </c>
    </row>
    <row r="1681">
      <c r="A1681" s="26" t="inlineStr">
        <is>
          <t>FINS_AMLE_320_v1</t>
        </is>
      </c>
      <c r="B1681" s="40" t="inlineStr">
        <is>
          <t>Transactions (Incoming) – Number (to include only transactions involving Virtual IBANs)</t>
        </is>
      </c>
      <c r="C1681" s="40"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81" s="40" t="inlineStr">
        <is>
          <t>Jurisdiction Risk</t>
        </is>
      </c>
      <c r="E1681" s="40" t="inlineStr">
        <is>
          <t>Anti-Money Laundering - External</t>
        </is>
      </c>
      <c r="F1681" s="40" t="b">
        <v>0</v>
      </c>
      <c r="G1681" s="40" t="inlineStr">
        <is>
          <t>FINS_AMLE_319 IS NOT NULL</t>
        </is>
      </c>
      <c r="H1681" s="40" t="inlineStr">
        <is>
          <t>“Country - Transactions (Incoming) – Number (to include only transactions involving Virtual IBANs)” (FINS_AMLE_319) has been answered</t>
        </is>
      </c>
      <c r="I1681" s="40" t="inlineStr">
        <is>
          <t>Conditional</t>
        </is>
      </c>
      <c r="J1681" s="40" t="inlineStr">
        <is>
          <t>array</t>
        </is>
      </c>
      <c r="K1681" s="40" t="inlineStr">
        <is>
          <t>integer</t>
        </is>
      </c>
      <c r="L1681" s="40" t="inlineStr"/>
      <c r="M1681" s="40" t="inlineStr"/>
      <c r="N1681" s="40" t="inlineStr">
        <is>
          <t>5</t>
        </is>
      </c>
      <c r="O1681" s="40" t="inlineStr">
        <is>
          <t>0</t>
        </is>
      </c>
      <c r="P1681" s="40" t="inlineStr"/>
      <c r="Q1681" s="40" t="inlineStr"/>
      <c r="R1681" s="40" t="inlineStr"/>
      <c r="S1681" s="40" t="inlineStr"/>
      <c r="T1681" s="40" t="inlineStr"/>
      <c r="U1681" s="40" t="inlineStr"/>
    </row>
    <row r="1682">
      <c r="A1682" s="38" t="inlineStr">
        <is>
          <t>FINS_AMLE_321_v1</t>
        </is>
      </c>
      <c r="B1682" s="39" t="inlineStr">
        <is>
          <t>Country - Transactions (Incoming) - Value (to include only transactions involving Virtual IBANs)</t>
        </is>
      </c>
      <c r="C1682" s="39" t="inlineStr">
        <is>
          <t>Select the country from the dropdown menu.
This question allows multiple answers. If more than one jurisdiction applies, please select each jurisdiction under a separate Value field [e.g. Value 1(Malta), Value 2(Italy), Value 3(Switzerland)]</t>
        </is>
      </c>
      <c r="D1682" s="39" t="inlineStr">
        <is>
          <t>Jurisdiction Risk</t>
        </is>
      </c>
      <c r="E1682" s="39" t="inlineStr">
        <is>
          <t>Anti-Money Laundering - External</t>
        </is>
      </c>
      <c r="F1682" s="39" t="b">
        <v>0</v>
      </c>
      <c r="G1682" s="39" t="inlineStr">
        <is>
          <t>CONTAINS(FINS_AMLE_8, "Virtual IBANs")</t>
        </is>
      </c>
      <c r="H1682" s="39" t="inlineStr">
        <is>
          <t>“Product and Services” (FINS_AMLE_8) includes “Virtual IBANs”</t>
        </is>
      </c>
      <c r="I1682" s="39" t="inlineStr">
        <is>
          <t>Conditional</t>
        </is>
      </c>
      <c r="J1682" s="39" t="inlineStr">
        <is>
          <t>array</t>
        </is>
      </c>
      <c r="K1682" s="39" t="inlineStr">
        <is>
          <t>string</t>
        </is>
      </c>
      <c r="L1682" s="39" t="inlineStr">
        <is>
          <t>enum-list</t>
        </is>
      </c>
      <c r="M168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82" s="39" t="inlineStr">
        <is>
          <t>Belgium</t>
        </is>
      </c>
      <c r="O1682" s="39" t="inlineStr"/>
      <c r="P1682" s="39" t="inlineStr"/>
      <c r="Q1682" s="39" t="inlineStr"/>
      <c r="R1682" s="39" t="inlineStr"/>
      <c r="S1682" s="39" t="inlineStr"/>
      <c r="T1682" s="39" t="inlineStr"/>
      <c r="U1682" s="39" t="b">
        <v>1</v>
      </c>
    </row>
    <row r="1683">
      <c r="A1683" s="26" t="inlineStr">
        <is>
          <t>FINS_AMLE_322_v1</t>
        </is>
      </c>
      <c r="B1683" s="40" t="inlineStr">
        <is>
          <t>Transactions (Incoming) - Value (to include only transactions involving Virtual IBANs)</t>
        </is>
      </c>
      <c r="C1683"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83" s="40" t="inlineStr">
        <is>
          <t>Jurisdiction Risk</t>
        </is>
      </c>
      <c r="E1683" s="40" t="inlineStr">
        <is>
          <t>Anti-Money Laundering - External</t>
        </is>
      </c>
      <c r="F1683" s="40" t="b">
        <v>0</v>
      </c>
      <c r="G1683" s="40" t="inlineStr">
        <is>
          <t>FINS_AMLE_321 IS NOT NULL</t>
        </is>
      </c>
      <c r="H1683" s="40" t="inlineStr">
        <is>
          <t>“Country - Transactions (Incoming) - Value (to include only transactions involving Virtual IBANs)” (FINS_AMLE_321) has been answered</t>
        </is>
      </c>
      <c r="I1683" s="40" t="inlineStr">
        <is>
          <t>Conditional</t>
        </is>
      </c>
      <c r="J1683" s="40" t="inlineStr">
        <is>
          <t>array</t>
        </is>
      </c>
      <c r="K1683" s="40" t="inlineStr">
        <is>
          <t>number</t>
        </is>
      </c>
      <c r="L1683" s="40" t="inlineStr">
        <is>
          <t>currency</t>
        </is>
      </c>
      <c r="M1683" s="40" t="inlineStr"/>
      <c r="N1683" s="40" t="inlineStr">
        <is>
          <t>70000</t>
        </is>
      </c>
      <c r="O1683" s="40" t="inlineStr">
        <is>
          <t>0</t>
        </is>
      </c>
      <c r="P1683" s="40" t="inlineStr"/>
      <c r="Q1683" s="40" t="inlineStr"/>
      <c r="R1683" s="40" t="inlineStr"/>
      <c r="S1683" s="40" t="inlineStr"/>
      <c r="T1683" s="40" t="inlineStr"/>
      <c r="U1683" s="40" t="inlineStr"/>
    </row>
    <row r="1684">
      <c r="A1684" s="38" t="inlineStr">
        <is>
          <t>FINS_AMLE_323_v1</t>
        </is>
      </c>
      <c r="B1684" s="39" t="inlineStr">
        <is>
          <t>Country - Transactions (Outgoing) - Number (to include only transactions involving Virtual IBANs)</t>
        </is>
      </c>
      <c r="C1684" s="39" t="inlineStr">
        <is>
          <t>Select the country from the dropdown menu.
This question allows multiple answers. If more than one jurisdiction applies, please select each jurisdiction under a separate Value field [e.g. Value 1(Malta), Value 2(Italy), Value 3(Switzerland)]</t>
        </is>
      </c>
      <c r="D1684" s="39" t="inlineStr">
        <is>
          <t>Jurisdiction Risk</t>
        </is>
      </c>
      <c r="E1684" s="39" t="inlineStr">
        <is>
          <t>Anti-Money Laundering - External</t>
        </is>
      </c>
      <c r="F1684" s="39" t="b">
        <v>0</v>
      </c>
      <c r="G1684" s="39" t="inlineStr">
        <is>
          <t>CONTAINS(FINS_AMLE_8, "Virtual IBANs")</t>
        </is>
      </c>
      <c r="H1684" s="39" t="inlineStr">
        <is>
          <t>“Product and Services” (FINS_AMLE_8) includes “Virtual IBANs”</t>
        </is>
      </c>
      <c r="I1684" s="39" t="inlineStr">
        <is>
          <t>Conditional</t>
        </is>
      </c>
      <c r="J1684" s="39" t="inlineStr">
        <is>
          <t>array</t>
        </is>
      </c>
      <c r="K1684" s="39" t="inlineStr">
        <is>
          <t>string</t>
        </is>
      </c>
      <c r="L1684" s="39" t="inlineStr">
        <is>
          <t>enum-list</t>
        </is>
      </c>
      <c r="M168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84" s="39" t="inlineStr">
        <is>
          <t>Belgium</t>
        </is>
      </c>
      <c r="O1684" s="39" t="inlineStr"/>
      <c r="P1684" s="39" t="inlineStr"/>
      <c r="Q1684" s="39" t="inlineStr"/>
      <c r="R1684" s="39" t="inlineStr"/>
      <c r="S1684" s="39" t="inlineStr"/>
      <c r="T1684" s="39" t="inlineStr"/>
      <c r="U1684" s="39" t="b">
        <v>1</v>
      </c>
    </row>
    <row r="1685">
      <c r="A1685" s="26" t="inlineStr">
        <is>
          <t>FINS_AMLE_324_v1</t>
        </is>
      </c>
      <c r="B1685" s="40" t="inlineStr">
        <is>
          <t>Transactions (Outgoing) - Number (to include only transactions involving Virtual IBANs)</t>
        </is>
      </c>
      <c r="C1685" s="40"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85" s="40" t="inlineStr">
        <is>
          <t>Jurisdiction Risk</t>
        </is>
      </c>
      <c r="E1685" s="40" t="inlineStr">
        <is>
          <t>Anti-Money Laundering - External</t>
        </is>
      </c>
      <c r="F1685" s="40" t="b">
        <v>0</v>
      </c>
      <c r="G1685" s="40" t="inlineStr">
        <is>
          <t>FINS_AMLE_323 IS NOT NULL</t>
        </is>
      </c>
      <c r="H1685" s="40" t="inlineStr">
        <is>
          <t>“Country - Transactions (Outgoing) - Number (to include only transactions involving Virtual IBANs)” (FINS_AMLE_323) has been answered</t>
        </is>
      </c>
      <c r="I1685" s="40" t="inlineStr">
        <is>
          <t>Conditional</t>
        </is>
      </c>
      <c r="J1685" s="40" t="inlineStr">
        <is>
          <t>array</t>
        </is>
      </c>
      <c r="K1685" s="40" t="inlineStr">
        <is>
          <t>integer</t>
        </is>
      </c>
      <c r="L1685" s="40" t="inlineStr"/>
      <c r="M1685" s="40" t="inlineStr"/>
      <c r="N1685" s="40" t="inlineStr">
        <is>
          <t>5</t>
        </is>
      </c>
      <c r="O1685" s="40" t="inlineStr">
        <is>
          <t>0</t>
        </is>
      </c>
      <c r="P1685" s="40" t="inlineStr"/>
      <c r="Q1685" s="40" t="inlineStr"/>
      <c r="R1685" s="40" t="inlineStr"/>
      <c r="S1685" s="40" t="inlineStr"/>
      <c r="T1685" s="40" t="inlineStr"/>
      <c r="U1685" s="40" t="inlineStr"/>
    </row>
    <row r="1686">
      <c r="A1686" s="38" t="inlineStr">
        <is>
          <t>FINS_AMLE_325_v1</t>
        </is>
      </c>
      <c r="B1686" s="39" t="inlineStr">
        <is>
          <t>Country - Transactions (Outgoing) - Value (to include only transactions involving Virtual IBANs)</t>
        </is>
      </c>
      <c r="C1686" s="39" t="inlineStr">
        <is>
          <t>Select the country from the dropdown menu.
This question allows multiple answers. If more than one jurisdiction applies, please select each jurisdiction under a separate Value field [e.g. Value 1(Malta), Value 2(Italy), Value 3(Switzerland)]</t>
        </is>
      </c>
      <c r="D1686" s="39" t="inlineStr">
        <is>
          <t>Jurisdiction Risk</t>
        </is>
      </c>
      <c r="E1686" s="39" t="inlineStr">
        <is>
          <t>Anti-Money Laundering - External</t>
        </is>
      </c>
      <c r="F1686" s="39" t="b">
        <v>0</v>
      </c>
      <c r="G1686" s="39" t="inlineStr">
        <is>
          <t>CONTAINS(FINS_AMLE_8, "Virtual IBANs")</t>
        </is>
      </c>
      <c r="H1686" s="39" t="inlineStr">
        <is>
          <t>“Product and Services” (FINS_AMLE_8) includes “Virtual IBANs”</t>
        </is>
      </c>
      <c r="I1686" s="39" t="inlineStr">
        <is>
          <t>Conditional</t>
        </is>
      </c>
      <c r="J1686" s="39" t="inlineStr">
        <is>
          <t>array</t>
        </is>
      </c>
      <c r="K1686" s="39" t="inlineStr">
        <is>
          <t>string</t>
        </is>
      </c>
      <c r="L1686" s="39" t="inlineStr">
        <is>
          <t>enum-list</t>
        </is>
      </c>
      <c r="M168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86" s="39" t="inlineStr">
        <is>
          <t>Belgium</t>
        </is>
      </c>
      <c r="O1686" s="39" t="inlineStr"/>
      <c r="P1686" s="39" t="inlineStr"/>
      <c r="Q1686" s="39" t="inlineStr"/>
      <c r="R1686" s="39" t="inlineStr"/>
      <c r="S1686" s="39" t="inlineStr"/>
      <c r="T1686" s="39" t="inlineStr"/>
      <c r="U1686" s="39" t="b">
        <v>1</v>
      </c>
    </row>
    <row r="1687">
      <c r="A1687" s="26" t="inlineStr">
        <is>
          <t>FINS_AMLE_326_v1</t>
        </is>
      </c>
      <c r="B1687" s="40" t="inlineStr">
        <is>
          <t>Transactions (Outgoing) - Value (to include only transactions involving Virtual IBANs)</t>
        </is>
      </c>
      <c r="C1687"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87" s="40" t="inlineStr">
        <is>
          <t>Jurisdiction Risk</t>
        </is>
      </c>
      <c r="E1687" s="40" t="inlineStr">
        <is>
          <t>Anti-Money Laundering - External</t>
        </is>
      </c>
      <c r="F1687" s="40" t="b">
        <v>0</v>
      </c>
      <c r="G1687" s="40" t="inlineStr">
        <is>
          <t>FINS_AMLE_325 IS NOT NULL</t>
        </is>
      </c>
      <c r="H1687" s="40" t="inlineStr">
        <is>
          <t>“Country - Transactions (Outgoing) - Value (to include only transactions involving Virtual IBANs)” (FINS_AMLE_325) has been answered</t>
        </is>
      </c>
      <c r="I1687" s="40" t="inlineStr">
        <is>
          <t>Conditional</t>
        </is>
      </c>
      <c r="J1687" s="40" t="inlineStr">
        <is>
          <t>array</t>
        </is>
      </c>
      <c r="K1687" s="40" t="inlineStr">
        <is>
          <t>number</t>
        </is>
      </c>
      <c r="L1687" s="40" t="inlineStr">
        <is>
          <t>currency</t>
        </is>
      </c>
      <c r="M1687" s="40" t="inlineStr"/>
      <c r="N1687" s="40" t="inlineStr">
        <is>
          <t>70000</t>
        </is>
      </c>
      <c r="O1687" s="40" t="inlineStr">
        <is>
          <t>0</t>
        </is>
      </c>
      <c r="P1687" s="40" t="inlineStr"/>
      <c r="Q1687" s="40" t="inlineStr"/>
      <c r="R1687" s="40" t="inlineStr"/>
      <c r="S1687" s="40" t="inlineStr"/>
      <c r="T1687" s="40" t="inlineStr"/>
      <c r="U1687" s="40" t="inlineStr"/>
    </row>
    <row r="1688">
      <c r="A1688" s="38" t="inlineStr">
        <is>
          <t>FINS_AMLE_327_v1</t>
        </is>
      </c>
      <c r="B1688" s="39" t="inlineStr">
        <is>
          <t>Country - Transactions (Incoming) – Number (to include only transactions involving Prepaid Cards)</t>
        </is>
      </c>
      <c r="C1688" s="39" t="inlineStr">
        <is>
          <t>Select the country from the dropdown menu.
This question allows multiple answers. If more than one jurisdiction applies, please select each jurisdiction under a separate Value field [e.g. Value 1(Malta), Value 2(Italy), Value 3(Switzerland)]</t>
        </is>
      </c>
      <c r="D1688" s="39" t="inlineStr">
        <is>
          <t>Jurisdiction Risk</t>
        </is>
      </c>
      <c r="E1688" s="39" t="inlineStr">
        <is>
          <t>Anti-Money Laundering - External</t>
        </is>
      </c>
      <c r="F1688" s="39" t="b">
        <v>0</v>
      </c>
      <c r="G1688" s="39" t="inlineStr">
        <is>
          <t>CONTAINS(FINS_AMLE_8, "Prepaid Cards")</t>
        </is>
      </c>
      <c r="H1688" s="39" t="inlineStr">
        <is>
          <t>“Product and Services” (FINS_AMLE_8) includes “Prepaid Cards”</t>
        </is>
      </c>
      <c r="I1688" s="39" t="inlineStr">
        <is>
          <t>Conditional</t>
        </is>
      </c>
      <c r="J1688" s="39" t="inlineStr">
        <is>
          <t>array</t>
        </is>
      </c>
      <c r="K1688" s="39" t="inlineStr">
        <is>
          <t>string</t>
        </is>
      </c>
      <c r="L1688" s="39" t="inlineStr">
        <is>
          <t>enum-list</t>
        </is>
      </c>
      <c r="M168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88" s="39" t="inlineStr">
        <is>
          <t>Belgium</t>
        </is>
      </c>
      <c r="O1688" s="39" t="inlineStr"/>
      <c r="P1688" s="39" t="inlineStr"/>
      <c r="Q1688" s="39" t="inlineStr"/>
      <c r="R1688" s="39" t="inlineStr"/>
      <c r="S1688" s="39" t="inlineStr"/>
      <c r="T1688" s="39" t="inlineStr"/>
      <c r="U1688" s="39" t="b">
        <v>1</v>
      </c>
    </row>
    <row r="1689">
      <c r="A1689" s="26" t="inlineStr">
        <is>
          <t>FINS_AMLE_328_v1</t>
        </is>
      </c>
      <c r="B1689" s="40" t="inlineStr">
        <is>
          <t>Transactions (Incoming) – Number (to include only transactions involving Prepaid Cards)</t>
        </is>
      </c>
      <c r="C1689" s="40"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89" s="40" t="inlineStr">
        <is>
          <t>Jurisdiction Risk</t>
        </is>
      </c>
      <c r="E1689" s="40" t="inlineStr">
        <is>
          <t>Anti-Money Laundering - External</t>
        </is>
      </c>
      <c r="F1689" s="40" t="b">
        <v>0</v>
      </c>
      <c r="G1689" s="40" t="inlineStr">
        <is>
          <t>FINS_AMLE_327 IS NOT NULL</t>
        </is>
      </c>
      <c r="H1689" s="40" t="inlineStr">
        <is>
          <t>“Country - Transactions (Incoming) – Number (to include only transactions involving Prepaid Cards)” (FINS_AMLE_327) has been answered</t>
        </is>
      </c>
      <c r="I1689" s="40" t="inlineStr">
        <is>
          <t>Conditional</t>
        </is>
      </c>
      <c r="J1689" s="40" t="inlineStr">
        <is>
          <t>array</t>
        </is>
      </c>
      <c r="K1689" s="40" t="inlineStr">
        <is>
          <t>integer</t>
        </is>
      </c>
      <c r="L1689" s="40" t="inlineStr"/>
      <c r="M1689" s="40" t="inlineStr"/>
      <c r="N1689" s="40" t="inlineStr">
        <is>
          <t>5</t>
        </is>
      </c>
      <c r="O1689" s="40" t="inlineStr">
        <is>
          <t>0</t>
        </is>
      </c>
      <c r="P1689" s="40" t="inlineStr"/>
      <c r="Q1689" s="40" t="inlineStr"/>
      <c r="R1689" s="40" t="inlineStr"/>
      <c r="S1689" s="40" t="inlineStr"/>
      <c r="T1689" s="40" t="inlineStr"/>
      <c r="U1689" s="40" t="inlineStr"/>
    </row>
    <row r="1690">
      <c r="A1690" s="38" t="inlineStr">
        <is>
          <t>FINS_AMLE_329_v1</t>
        </is>
      </c>
      <c r="B1690" s="39" t="inlineStr">
        <is>
          <t>Country - Transactions (Incoming) - Value (to include only transactions involving Prepaid Cards)</t>
        </is>
      </c>
      <c r="C1690" s="39" t="inlineStr">
        <is>
          <t>Select the country from the dropdown menu.
This question allows multiple answers. If more than one jurisdiction applies, please select each jurisdiction under a separate Value field [e.g. Value 1(Malta), Value 2(Italy), Value 3(Switzerland)]</t>
        </is>
      </c>
      <c r="D1690" s="39" t="inlineStr">
        <is>
          <t>Jurisdiction Risk</t>
        </is>
      </c>
      <c r="E1690" s="39" t="inlineStr">
        <is>
          <t>Anti-Money Laundering - External</t>
        </is>
      </c>
      <c r="F1690" s="39" t="b">
        <v>0</v>
      </c>
      <c r="G1690" s="39" t="inlineStr">
        <is>
          <t>CONTAINS(FINS_AMLE_8, "Prepaid Cards")</t>
        </is>
      </c>
      <c r="H1690" s="39" t="inlineStr">
        <is>
          <t>“Product and Services” (FINS_AMLE_8) includes “Prepaid Cards”</t>
        </is>
      </c>
      <c r="I1690" s="39" t="inlineStr">
        <is>
          <t>Conditional</t>
        </is>
      </c>
      <c r="J1690" s="39" t="inlineStr">
        <is>
          <t>array</t>
        </is>
      </c>
      <c r="K1690" s="39" t="inlineStr">
        <is>
          <t>string</t>
        </is>
      </c>
      <c r="L1690" s="39" t="inlineStr">
        <is>
          <t>enum-list</t>
        </is>
      </c>
      <c r="M169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90" s="39" t="inlineStr">
        <is>
          <t>Belgium</t>
        </is>
      </c>
      <c r="O1690" s="39" t="inlineStr"/>
      <c r="P1690" s="39" t="inlineStr"/>
      <c r="Q1690" s="39" t="inlineStr"/>
      <c r="R1690" s="39" t="inlineStr"/>
      <c r="S1690" s="39" t="inlineStr"/>
      <c r="T1690" s="39" t="inlineStr"/>
      <c r="U1690" s="39" t="b">
        <v>1</v>
      </c>
    </row>
    <row r="1691">
      <c r="A1691" s="26" t="inlineStr">
        <is>
          <t>FINS_AMLE_330_v1</t>
        </is>
      </c>
      <c r="B1691" s="40" t="inlineStr">
        <is>
          <t>Transactions (Incoming) - Value (to include only transactions involving Prepaid Cards)</t>
        </is>
      </c>
      <c r="C1691"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91" s="40" t="inlineStr">
        <is>
          <t>Jurisdiction Risk</t>
        </is>
      </c>
      <c r="E1691" s="40" t="inlineStr">
        <is>
          <t>Anti-Money Laundering - External</t>
        </is>
      </c>
      <c r="F1691" s="40" t="b">
        <v>0</v>
      </c>
      <c r="G1691" s="40" t="inlineStr">
        <is>
          <t>FINS_AMLE_329 IS NOT NULL</t>
        </is>
      </c>
      <c r="H1691" s="40" t="inlineStr">
        <is>
          <t>“Country - Transactions (Incoming) - Value (to include only transactions involving Prepaid Cards)” (FINS_AMLE_329) has been answered</t>
        </is>
      </c>
      <c r="I1691" s="40" t="inlineStr">
        <is>
          <t>Conditional</t>
        </is>
      </c>
      <c r="J1691" s="40" t="inlineStr">
        <is>
          <t>array</t>
        </is>
      </c>
      <c r="K1691" s="40" t="inlineStr">
        <is>
          <t>number</t>
        </is>
      </c>
      <c r="L1691" s="40" t="inlineStr">
        <is>
          <t>currency</t>
        </is>
      </c>
      <c r="M1691" s="40" t="inlineStr"/>
      <c r="N1691" s="40" t="inlineStr">
        <is>
          <t>70000</t>
        </is>
      </c>
      <c r="O1691" s="40" t="inlineStr">
        <is>
          <t>0</t>
        </is>
      </c>
      <c r="P1691" s="40" t="inlineStr"/>
      <c r="Q1691" s="40" t="inlineStr"/>
      <c r="R1691" s="40" t="inlineStr"/>
      <c r="S1691" s="40" t="inlineStr"/>
      <c r="T1691" s="40" t="inlineStr"/>
      <c r="U1691" s="40" t="inlineStr"/>
    </row>
    <row r="1692">
      <c r="A1692" s="38" t="inlineStr">
        <is>
          <t>FINS_AMLE_331_v1</t>
        </is>
      </c>
      <c r="B1692" s="39" t="inlineStr">
        <is>
          <t>Country - Transactions (Outgoing) - Number (to include only transactions involving Prepaid Cards)</t>
        </is>
      </c>
      <c r="C1692" s="39" t="inlineStr">
        <is>
          <t>Select the country from the dropdown menu.
This question allows multiple answers. If more than one jurisdiction applies, please select each jurisdiction under a separate Value field [e.g. Value 1(Malta), Value 2(Italy), Value 3(Switzerland)]</t>
        </is>
      </c>
      <c r="D1692" s="39" t="inlineStr">
        <is>
          <t>Jurisdiction Risk</t>
        </is>
      </c>
      <c r="E1692" s="39" t="inlineStr">
        <is>
          <t>Anti-Money Laundering - External</t>
        </is>
      </c>
      <c r="F1692" s="39" t="b">
        <v>0</v>
      </c>
      <c r="G1692" s="39" t="inlineStr">
        <is>
          <t>CONTAINS(FINS_AMLE_8, "Prepaid Cards")</t>
        </is>
      </c>
      <c r="H1692" s="39" t="inlineStr">
        <is>
          <t>“Product and Services” (FINS_AMLE_8) includes “Prepaid Cards”</t>
        </is>
      </c>
      <c r="I1692" s="39" t="inlineStr">
        <is>
          <t>Conditional</t>
        </is>
      </c>
      <c r="J1692" s="39" t="inlineStr">
        <is>
          <t>array</t>
        </is>
      </c>
      <c r="K1692" s="39" t="inlineStr">
        <is>
          <t>string</t>
        </is>
      </c>
      <c r="L1692" s="39" t="inlineStr">
        <is>
          <t>enum-list</t>
        </is>
      </c>
      <c r="M169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92" s="39" t="inlineStr">
        <is>
          <t>Belgium</t>
        </is>
      </c>
      <c r="O1692" s="39" t="inlineStr"/>
      <c r="P1692" s="39" t="inlineStr"/>
      <c r="Q1692" s="39" t="inlineStr"/>
      <c r="R1692" s="39" t="inlineStr"/>
      <c r="S1692" s="39" t="inlineStr"/>
      <c r="T1692" s="39" t="inlineStr"/>
      <c r="U1692" s="39" t="b">
        <v>1</v>
      </c>
    </row>
    <row r="1693">
      <c r="A1693" s="26" t="inlineStr">
        <is>
          <t>FINS_AMLE_332_v1</t>
        </is>
      </c>
      <c r="B1693" s="40" t="inlineStr">
        <is>
          <t>Transactions (Outgoing) - Number (to include only transactions involving Prepaid Cards)</t>
        </is>
      </c>
      <c r="C1693" s="40"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93" s="40" t="inlineStr">
        <is>
          <t>Jurisdiction Risk</t>
        </is>
      </c>
      <c r="E1693" s="40" t="inlineStr">
        <is>
          <t>Anti-Money Laundering - External</t>
        </is>
      </c>
      <c r="F1693" s="40" t="b">
        <v>0</v>
      </c>
      <c r="G1693" s="40" t="inlineStr">
        <is>
          <t>FINS_AMLE_331 IS NOT NULL</t>
        </is>
      </c>
      <c r="H1693" s="40" t="inlineStr">
        <is>
          <t>“Country - Transactions (Outgoing) - Number (to include only transactions involving Prepaid Cards)” (FINS_AMLE_331) has been answered</t>
        </is>
      </c>
      <c r="I1693" s="40" t="inlineStr">
        <is>
          <t>Conditional</t>
        </is>
      </c>
      <c r="J1693" s="40" t="inlineStr">
        <is>
          <t>array</t>
        </is>
      </c>
      <c r="K1693" s="40" t="inlineStr">
        <is>
          <t>integer</t>
        </is>
      </c>
      <c r="L1693" s="40" t="inlineStr"/>
      <c r="M1693" s="40" t="inlineStr"/>
      <c r="N1693" s="40" t="inlineStr">
        <is>
          <t>5</t>
        </is>
      </c>
      <c r="O1693" s="40" t="inlineStr">
        <is>
          <t>0</t>
        </is>
      </c>
      <c r="P1693" s="40" t="inlineStr"/>
      <c r="Q1693" s="40" t="inlineStr"/>
      <c r="R1693" s="40" t="inlineStr"/>
      <c r="S1693" s="40" t="inlineStr"/>
      <c r="T1693" s="40" t="inlineStr"/>
      <c r="U1693" s="40" t="inlineStr"/>
    </row>
    <row r="1694">
      <c r="A1694" s="38" t="inlineStr">
        <is>
          <t>FINS_AMLE_333_v1</t>
        </is>
      </c>
      <c r="B1694" s="39" t="inlineStr">
        <is>
          <t>Country - Transactions (Outgoing) - Value (to include only transactions involving Prepaid Cards)</t>
        </is>
      </c>
      <c r="C1694" s="39" t="inlineStr">
        <is>
          <t>Select the country from the dropdown menu.
This question allows multiple answers. If more than one jurisdiction applies, please select each jurisdiction under a separate Value field [e.g. Value 1(Malta), Value 2(Italy), Value 3(Switzerland)]</t>
        </is>
      </c>
      <c r="D1694" s="39" t="inlineStr">
        <is>
          <t>Jurisdiction Risk</t>
        </is>
      </c>
      <c r="E1694" s="39" t="inlineStr">
        <is>
          <t>Anti-Money Laundering - External</t>
        </is>
      </c>
      <c r="F1694" s="39" t="b">
        <v>0</v>
      </c>
      <c r="G1694" s="39" t="inlineStr">
        <is>
          <t>CONTAINS(FINS_AMLE_8, "Prepaid Cards")</t>
        </is>
      </c>
      <c r="H1694" s="39" t="inlineStr">
        <is>
          <t>“Product and Services” (FINS_AMLE_8) includes “Prepaid Cards”</t>
        </is>
      </c>
      <c r="I1694" s="39" t="inlineStr">
        <is>
          <t>Conditional</t>
        </is>
      </c>
      <c r="J1694" s="39" t="inlineStr">
        <is>
          <t>array</t>
        </is>
      </c>
      <c r="K1694" s="39" t="inlineStr">
        <is>
          <t>string</t>
        </is>
      </c>
      <c r="L1694" s="39" t="inlineStr">
        <is>
          <t>enum-list</t>
        </is>
      </c>
      <c r="M169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94" s="39" t="inlineStr">
        <is>
          <t>Belgium</t>
        </is>
      </c>
      <c r="O1694" s="39" t="inlineStr"/>
      <c r="P1694" s="39" t="inlineStr"/>
      <c r="Q1694" s="39" t="inlineStr"/>
      <c r="R1694" s="39" t="inlineStr"/>
      <c r="S1694" s="39" t="inlineStr"/>
      <c r="T1694" s="39" t="inlineStr"/>
      <c r="U1694" s="39" t="b">
        <v>1</v>
      </c>
    </row>
    <row r="1695">
      <c r="A1695" s="26" t="inlineStr">
        <is>
          <t>FINS_AMLE_334_v1</t>
        </is>
      </c>
      <c r="B1695" s="40" t="inlineStr">
        <is>
          <t>Transactions (Outgoing) - Value (to include only transactions involving Prepaid Cards)</t>
        </is>
      </c>
      <c r="C1695"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95" s="40" t="inlineStr">
        <is>
          <t>Jurisdiction Risk</t>
        </is>
      </c>
      <c r="E1695" s="40" t="inlineStr">
        <is>
          <t>Anti-Money Laundering - External</t>
        </is>
      </c>
      <c r="F1695" s="40" t="b">
        <v>0</v>
      </c>
      <c r="G1695" s="40" t="inlineStr">
        <is>
          <t>FINS_AMLE_333 IS NOT NULL</t>
        </is>
      </c>
      <c r="H1695" s="40" t="inlineStr">
        <is>
          <t>“Country - Transactions (Outgoing) - Value (to include only transactions involving Prepaid Cards)” (FINS_AMLE_333) has been answered</t>
        </is>
      </c>
      <c r="I1695" s="40" t="inlineStr">
        <is>
          <t>Conditional</t>
        </is>
      </c>
      <c r="J1695" s="40" t="inlineStr">
        <is>
          <t>array</t>
        </is>
      </c>
      <c r="K1695" s="40" t="inlineStr">
        <is>
          <t>number</t>
        </is>
      </c>
      <c r="L1695" s="40" t="inlineStr">
        <is>
          <t>currency</t>
        </is>
      </c>
      <c r="M1695" s="40" t="inlineStr"/>
      <c r="N1695" s="40" t="inlineStr">
        <is>
          <t>70000</t>
        </is>
      </c>
      <c r="O1695" s="40" t="inlineStr">
        <is>
          <t>0</t>
        </is>
      </c>
      <c r="P1695" s="40" t="inlineStr"/>
      <c r="Q1695" s="40" t="inlineStr"/>
      <c r="R1695" s="40" t="inlineStr"/>
      <c r="S1695" s="40" t="inlineStr"/>
      <c r="T1695" s="40" t="inlineStr"/>
      <c r="U1695" s="40" t="inlineStr"/>
    </row>
    <row r="1696">
      <c r="A1696" s="38" t="inlineStr">
        <is>
          <t>FINS_AMLE_335_v1</t>
        </is>
      </c>
      <c r="B1696" s="39" t="inlineStr">
        <is>
          <t>Country - Transactions (Incoming) – Number (to include only transactions involving Lending/Factoring)</t>
        </is>
      </c>
      <c r="C1696" s="39" t="inlineStr">
        <is>
          <t>Select the country from the dropdown menu.
This question allows multiple answers. If more than one jurisdiction applies, please select each jurisdiction under a separate Value field [e.g. Value 1(Malta), Value 2(Italy), Value 3(Switzerland)]</t>
        </is>
      </c>
      <c r="D1696" s="39" t="inlineStr">
        <is>
          <t>Jurisdiction Risk</t>
        </is>
      </c>
      <c r="E1696" s="39" t="inlineStr">
        <is>
          <t>Anti-Money Laundering - External</t>
        </is>
      </c>
      <c r="F1696" s="39" t="b">
        <v>0</v>
      </c>
      <c r="G1696" s="39" t="inlineStr">
        <is>
          <t>CONTAINS(FINS_AMLE_8, "Lending/ Factoring")</t>
        </is>
      </c>
      <c r="H1696" s="39" t="inlineStr">
        <is>
          <t>“Product and Services” (FINS_AMLE_8) includes “Lending/ Factoring”</t>
        </is>
      </c>
      <c r="I1696" s="39" t="inlineStr">
        <is>
          <t>Conditional</t>
        </is>
      </c>
      <c r="J1696" s="39" t="inlineStr">
        <is>
          <t>array</t>
        </is>
      </c>
      <c r="K1696" s="39" t="inlineStr">
        <is>
          <t>string</t>
        </is>
      </c>
      <c r="L1696" s="39" t="inlineStr">
        <is>
          <t>enum-list</t>
        </is>
      </c>
      <c r="M169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96" s="39" t="inlineStr">
        <is>
          <t>Belgium</t>
        </is>
      </c>
      <c r="O1696" s="39" t="inlineStr"/>
      <c r="P1696" s="39" t="inlineStr"/>
      <c r="Q1696" s="39" t="inlineStr"/>
      <c r="R1696" s="39" t="inlineStr"/>
      <c r="S1696" s="39" t="inlineStr"/>
      <c r="T1696" s="39" t="inlineStr"/>
      <c r="U1696" s="39" t="b">
        <v>1</v>
      </c>
    </row>
    <row r="1697">
      <c r="A1697" s="26" t="inlineStr">
        <is>
          <t>FINS_AMLE_336_v1</t>
        </is>
      </c>
      <c r="B1697" s="40" t="inlineStr">
        <is>
          <t>Transactions (Incoming) – Number (to include only transactions involving Lending/Factoring)</t>
        </is>
      </c>
      <c r="C1697" s="40"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97" s="40" t="inlineStr">
        <is>
          <t>Jurisdiction Risk</t>
        </is>
      </c>
      <c r="E1697" s="40" t="inlineStr">
        <is>
          <t>Anti-Money Laundering - External</t>
        </is>
      </c>
      <c r="F1697" s="40" t="b">
        <v>0</v>
      </c>
      <c r="G1697" s="40" t="inlineStr">
        <is>
          <t>FINS_AMLE_335 IS NOT NULL</t>
        </is>
      </c>
      <c r="H1697" s="40" t="inlineStr">
        <is>
          <t>“Country - Transactions (Incoming) – Number (to include only transactions involving Lending/Factoring)” (FINS_AMLE_335) has been answered</t>
        </is>
      </c>
      <c r="I1697" s="40" t="inlineStr">
        <is>
          <t>Conditional</t>
        </is>
      </c>
      <c r="J1697" s="40" t="inlineStr">
        <is>
          <t>array</t>
        </is>
      </c>
      <c r="K1697" s="40" t="inlineStr">
        <is>
          <t>integer</t>
        </is>
      </c>
      <c r="L1697" s="40" t="inlineStr"/>
      <c r="M1697" s="40" t="inlineStr"/>
      <c r="N1697" s="40" t="inlineStr">
        <is>
          <t>5</t>
        </is>
      </c>
      <c r="O1697" s="40" t="inlineStr">
        <is>
          <t>0</t>
        </is>
      </c>
      <c r="P1697" s="40" t="inlineStr"/>
      <c r="Q1697" s="40" t="inlineStr"/>
      <c r="R1697" s="40" t="inlineStr"/>
      <c r="S1697" s="40" t="inlineStr"/>
      <c r="T1697" s="40" t="inlineStr"/>
      <c r="U1697" s="40" t="inlineStr"/>
    </row>
    <row r="1698">
      <c r="A1698" s="38" t="inlineStr">
        <is>
          <t>FINS_AMLE_337_v1</t>
        </is>
      </c>
      <c r="B1698" s="39" t="inlineStr">
        <is>
          <t>Country - Transactions (Incoming) - Value (to include only transactions involving Lending/Factoring)</t>
        </is>
      </c>
      <c r="C1698" s="39" t="inlineStr">
        <is>
          <t>Select the country from the dropdown menu.
This question allows multiple answers. If more than one jurisdiction applies, please select each jurisdiction under a separate Value field [e.g. Value 1(Malta), Value 2(Italy), Value 3(Switzerland)]</t>
        </is>
      </c>
      <c r="D1698" s="39" t="inlineStr">
        <is>
          <t>Jurisdiction Risk</t>
        </is>
      </c>
      <c r="E1698" s="39" t="inlineStr">
        <is>
          <t>Anti-Money Laundering - External</t>
        </is>
      </c>
      <c r="F1698" s="39" t="b">
        <v>0</v>
      </c>
      <c r="G1698" s="39" t="inlineStr">
        <is>
          <t>CONTAINS(FINS_AMLE_8, "Lending/ Factoring")</t>
        </is>
      </c>
      <c r="H1698" s="39" t="inlineStr">
        <is>
          <t>“Product and Services” (FINS_AMLE_8) includes “Lending/ Factoring”</t>
        </is>
      </c>
      <c r="I1698" s="39" t="inlineStr">
        <is>
          <t>Conditional</t>
        </is>
      </c>
      <c r="J1698" s="39" t="inlineStr">
        <is>
          <t>array</t>
        </is>
      </c>
      <c r="K1698" s="39" t="inlineStr">
        <is>
          <t>string</t>
        </is>
      </c>
      <c r="L1698" s="39" t="inlineStr">
        <is>
          <t>enum-list</t>
        </is>
      </c>
      <c r="M169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98" s="39" t="inlineStr">
        <is>
          <t>Belgium</t>
        </is>
      </c>
      <c r="O1698" s="39" t="inlineStr"/>
      <c r="P1698" s="39" t="inlineStr"/>
      <c r="Q1698" s="39" t="inlineStr"/>
      <c r="R1698" s="39" t="inlineStr"/>
      <c r="S1698" s="39" t="inlineStr"/>
      <c r="T1698" s="39" t="inlineStr"/>
      <c r="U1698" s="39" t="b">
        <v>1</v>
      </c>
    </row>
    <row r="1699">
      <c r="A1699" s="26" t="inlineStr">
        <is>
          <t>FINS_AMLE_338_v1</t>
        </is>
      </c>
      <c r="B1699" s="40" t="inlineStr">
        <is>
          <t>Transactions (Incoming) - Value (to include only transactions involving Lending/Factoring)</t>
        </is>
      </c>
      <c r="C1699"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99" s="40" t="inlineStr">
        <is>
          <t>Jurisdiction Risk</t>
        </is>
      </c>
      <c r="E1699" s="40" t="inlineStr">
        <is>
          <t>Anti-Money Laundering - External</t>
        </is>
      </c>
      <c r="F1699" s="40" t="b">
        <v>0</v>
      </c>
      <c r="G1699" s="40" t="inlineStr">
        <is>
          <t>FINS_AMLE_337 IS NOT NULL</t>
        </is>
      </c>
      <c r="H1699" s="40" t="inlineStr">
        <is>
          <t>“Country - Transactions (Incoming) - Value (to include only transactions involving Lending/Factoring)” (FINS_AMLE_337) has been answered</t>
        </is>
      </c>
      <c r="I1699" s="40" t="inlineStr">
        <is>
          <t>Conditional</t>
        </is>
      </c>
      <c r="J1699" s="40" t="inlineStr">
        <is>
          <t>array</t>
        </is>
      </c>
      <c r="K1699" s="40" t="inlineStr">
        <is>
          <t>number</t>
        </is>
      </c>
      <c r="L1699" s="40" t="inlineStr">
        <is>
          <t>currency</t>
        </is>
      </c>
      <c r="M1699" s="40" t="inlineStr"/>
      <c r="N1699" s="40" t="inlineStr">
        <is>
          <t>70000</t>
        </is>
      </c>
      <c r="O1699" s="40" t="inlineStr">
        <is>
          <t>0</t>
        </is>
      </c>
      <c r="P1699" s="40" t="inlineStr"/>
      <c r="Q1699" s="40" t="inlineStr"/>
      <c r="R1699" s="40" t="inlineStr"/>
      <c r="S1699" s="40" t="inlineStr"/>
      <c r="T1699" s="40" t="inlineStr"/>
      <c r="U1699" s="40" t="inlineStr"/>
    </row>
    <row r="1700">
      <c r="A1700" s="38" t="inlineStr">
        <is>
          <t>FINS_AMLE_339_v1</t>
        </is>
      </c>
      <c r="B1700" s="39" t="inlineStr">
        <is>
          <t>Country - Transactions (Outgoing) - Number (to include only transactions involving Lending/Factoring)</t>
        </is>
      </c>
      <c r="C1700" s="39" t="inlineStr">
        <is>
          <t>Select the country from the dropdown menu.
This question allows multiple answers. If more than one jurisdiction applies, please select each jurisdiction under a separate Value field [e.g. Value 1(Malta), Value 2(Italy), Value 3(Switzerland)]</t>
        </is>
      </c>
      <c r="D1700" s="39" t="inlineStr">
        <is>
          <t>Jurisdiction Risk</t>
        </is>
      </c>
      <c r="E1700" s="39" t="inlineStr">
        <is>
          <t>Anti-Money Laundering - External</t>
        </is>
      </c>
      <c r="F1700" s="39" t="b">
        <v>0</v>
      </c>
      <c r="G1700" s="39" t="inlineStr">
        <is>
          <t>CONTAINS(FINS_AMLE_8, "Lending/ Factoring")</t>
        </is>
      </c>
      <c r="H1700" s="39" t="inlineStr">
        <is>
          <t>“Product and Services” (FINS_AMLE_8) includes “Lending/ Factoring”</t>
        </is>
      </c>
      <c r="I1700" s="39" t="inlineStr">
        <is>
          <t>Conditional</t>
        </is>
      </c>
      <c r="J1700" s="39" t="inlineStr">
        <is>
          <t>array</t>
        </is>
      </c>
      <c r="K1700" s="39" t="inlineStr">
        <is>
          <t>string</t>
        </is>
      </c>
      <c r="L1700" s="39" t="inlineStr">
        <is>
          <t>enum-list</t>
        </is>
      </c>
      <c r="M170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700" s="39" t="inlineStr">
        <is>
          <t>Belgium</t>
        </is>
      </c>
      <c r="O1700" s="39" t="inlineStr"/>
      <c r="P1700" s="39" t="inlineStr"/>
      <c r="Q1700" s="39" t="inlineStr"/>
      <c r="R1700" s="39" t="inlineStr"/>
      <c r="S1700" s="39" t="inlineStr"/>
      <c r="T1700" s="39" t="inlineStr"/>
      <c r="U1700" s="39" t="b">
        <v>1</v>
      </c>
    </row>
    <row r="1701">
      <c r="A1701" s="26" t="inlineStr">
        <is>
          <t>FINS_AMLE_340_v1</t>
        </is>
      </c>
      <c r="B1701" s="40" t="inlineStr">
        <is>
          <t>Transactions (Outgoing) - Number (to include only transactions Lending/Factoring)</t>
        </is>
      </c>
      <c r="C1701" s="40"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701" s="40" t="inlineStr">
        <is>
          <t>Jurisdiction Risk</t>
        </is>
      </c>
      <c r="E1701" s="40" t="inlineStr">
        <is>
          <t>Anti-Money Laundering - External</t>
        </is>
      </c>
      <c r="F1701" s="40" t="b">
        <v>0</v>
      </c>
      <c r="G1701" s="40" t="inlineStr">
        <is>
          <t>FINS_AMLE_339 IS NOT NULL</t>
        </is>
      </c>
      <c r="H1701" s="40" t="inlineStr">
        <is>
          <t>“Country - Transactions (Outgoing) - Number (to include only transactions involving Lending/Factoring)” (FINS_AMLE_339) has been answered</t>
        </is>
      </c>
      <c r="I1701" s="40" t="inlineStr">
        <is>
          <t>Conditional</t>
        </is>
      </c>
      <c r="J1701" s="40" t="inlineStr">
        <is>
          <t>array</t>
        </is>
      </c>
      <c r="K1701" s="40" t="inlineStr">
        <is>
          <t>integer</t>
        </is>
      </c>
      <c r="L1701" s="40" t="inlineStr"/>
      <c r="M1701" s="40" t="inlineStr"/>
      <c r="N1701" s="40" t="inlineStr">
        <is>
          <t>5</t>
        </is>
      </c>
      <c r="O1701" s="40" t="inlineStr">
        <is>
          <t>0</t>
        </is>
      </c>
      <c r="P1701" s="40" t="inlineStr"/>
      <c r="Q1701" s="40" t="inlineStr"/>
      <c r="R1701" s="40" t="inlineStr"/>
      <c r="S1701" s="40" t="inlineStr"/>
      <c r="T1701" s="40" t="inlineStr"/>
      <c r="U1701" s="40" t="inlineStr"/>
    </row>
    <row r="1702">
      <c r="A1702" s="38" t="inlineStr">
        <is>
          <t>FINS_AMLE_341_v1</t>
        </is>
      </c>
      <c r="B1702" s="39" t="inlineStr">
        <is>
          <t>Country - Transactions (Outgoing) - Value (to include only transactions involving Lending/Factoring)</t>
        </is>
      </c>
      <c r="C1702" s="39" t="inlineStr">
        <is>
          <t>Select the country from the dropdown menu.
This question allows multiple answers. If more than one jurisdiction applies, please select each jurisdiction under a separate Value field [e.g. Value 1(Malta), Value 2(Italy), Value 3(Switzerland)]</t>
        </is>
      </c>
      <c r="D1702" s="39" t="inlineStr">
        <is>
          <t>Jurisdiction Risk</t>
        </is>
      </c>
      <c r="E1702" s="39" t="inlineStr">
        <is>
          <t>Anti-Money Laundering - External</t>
        </is>
      </c>
      <c r="F1702" s="39" t="b">
        <v>0</v>
      </c>
      <c r="G1702" s="39" t="inlineStr">
        <is>
          <t>CONTAINS(FINS_AMLE_8, "Lending/ Factoring")</t>
        </is>
      </c>
      <c r="H1702" s="39" t="inlineStr">
        <is>
          <t>“Product and Services” (FINS_AMLE_8) includes “Lending/ Factoring”</t>
        </is>
      </c>
      <c r="I1702" s="39" t="inlineStr">
        <is>
          <t>Conditional</t>
        </is>
      </c>
      <c r="J1702" s="39" t="inlineStr">
        <is>
          <t>array</t>
        </is>
      </c>
      <c r="K1702" s="39" t="inlineStr">
        <is>
          <t>string</t>
        </is>
      </c>
      <c r="L1702" s="39" t="inlineStr">
        <is>
          <t>enum-list</t>
        </is>
      </c>
      <c r="M170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702" s="39" t="inlineStr">
        <is>
          <t>Belgium</t>
        </is>
      </c>
      <c r="O1702" s="39" t="inlineStr"/>
      <c r="P1702" s="39" t="inlineStr"/>
      <c r="Q1702" s="39" t="inlineStr"/>
      <c r="R1702" s="39" t="inlineStr"/>
      <c r="S1702" s="39" t="inlineStr"/>
      <c r="T1702" s="39" t="inlineStr"/>
      <c r="U1702" s="39" t="b">
        <v>1</v>
      </c>
    </row>
    <row r="1703">
      <c r="A1703" s="26" t="inlineStr">
        <is>
          <t>FINS_AMLE_342_v1</t>
        </is>
      </c>
      <c r="B1703" s="40" t="inlineStr">
        <is>
          <t>Transactions (Outgoing) - Value (to include only transactions involving Lending/Factoring)</t>
        </is>
      </c>
      <c r="C1703"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703" s="40" t="inlineStr">
        <is>
          <t>Jurisdiction Risk</t>
        </is>
      </c>
      <c r="E1703" s="40" t="inlineStr">
        <is>
          <t>Anti-Money Laundering - External</t>
        </is>
      </c>
      <c r="F1703" s="40" t="b">
        <v>0</v>
      </c>
      <c r="G1703" s="40" t="inlineStr">
        <is>
          <t>FINS_AMLE_341 IS NOT NULL</t>
        </is>
      </c>
      <c r="H1703" s="40" t="inlineStr">
        <is>
          <t>“Country - Transactions (Outgoing) - Value (to include only transactions involving Lending/Factoring)” (FINS_AMLE_341) has been answered</t>
        </is>
      </c>
      <c r="I1703" s="40" t="inlineStr">
        <is>
          <t>Conditional</t>
        </is>
      </c>
      <c r="J1703" s="40" t="inlineStr">
        <is>
          <t>array</t>
        </is>
      </c>
      <c r="K1703" s="40" t="inlineStr">
        <is>
          <t>number</t>
        </is>
      </c>
      <c r="L1703" s="40" t="inlineStr">
        <is>
          <t>currency</t>
        </is>
      </c>
      <c r="M1703" s="40" t="inlineStr"/>
      <c r="N1703" s="40" t="inlineStr">
        <is>
          <t>70000</t>
        </is>
      </c>
      <c r="O1703" s="40" t="inlineStr">
        <is>
          <t>0</t>
        </is>
      </c>
      <c r="P1703" s="40" t="inlineStr"/>
      <c r="Q1703" s="40" t="inlineStr"/>
      <c r="R1703" s="40" t="inlineStr"/>
      <c r="S1703" s="40" t="inlineStr"/>
      <c r="T1703" s="40" t="inlineStr"/>
      <c r="U1703" s="40" t="inlineStr"/>
    </row>
    <row r="1704">
      <c r="A1704" s="38" t="inlineStr">
        <is>
          <t>FINS_AMLE_343_v1</t>
        </is>
      </c>
      <c r="B1704" s="39" t="inlineStr">
        <is>
          <t>Country - Number of agents by country</t>
        </is>
      </c>
      <c r="C1704" s="39" t="inlineStr">
        <is>
          <t>Select the country from the dropdown menu.
This question allows multiple answers. If more than one jurisdiction applies, please select each jurisdiction under a separate Value field [e.g. Value 1(Malta), Value 2(Italy), Value 3(Switzerland)]</t>
        </is>
      </c>
      <c r="D1704" s="39" t="inlineStr">
        <is>
          <t>Interface / Distribution Channels</t>
        </is>
      </c>
      <c r="E1704" s="39" t="inlineStr">
        <is>
          <t>Anti-Money Laundering - External</t>
        </is>
      </c>
      <c r="F1704" s="39" t="b">
        <v>1</v>
      </c>
      <c r="G1704" s="39" t="inlineStr"/>
      <c r="H1704" s="39" t="inlineStr">
        <is>
          <t>Always applicable</t>
        </is>
      </c>
      <c r="I1704" s="39" t="inlineStr">
        <is>
          <t>Required</t>
        </is>
      </c>
      <c r="J1704" s="39" t="inlineStr">
        <is>
          <t>array</t>
        </is>
      </c>
      <c r="K1704" s="39" t="inlineStr">
        <is>
          <t>string</t>
        </is>
      </c>
      <c r="L1704" s="39" t="inlineStr">
        <is>
          <t>enum-list</t>
        </is>
      </c>
      <c r="M170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704" s="39" t="inlineStr">
        <is>
          <t>Belgium</t>
        </is>
      </c>
      <c r="O1704" s="39" t="inlineStr"/>
      <c r="P1704" s="39" t="inlineStr"/>
      <c r="Q1704" s="39" t="inlineStr"/>
      <c r="R1704" s="39" t="inlineStr"/>
      <c r="S1704" s="39" t="inlineStr"/>
      <c r="T1704" s="39" t="inlineStr"/>
      <c r="U1704" s="39" t="b">
        <v>1</v>
      </c>
    </row>
    <row r="1705">
      <c r="A1705" s="26" t="inlineStr">
        <is>
          <t>FINS_AMLE_344_v1</t>
        </is>
      </c>
      <c r="B1705" s="40" t="inlineStr">
        <is>
          <t>Number of agents by country</t>
        </is>
      </c>
      <c r="C1705" s="40" t="inlineStr">
        <is>
          <t>This datapoint is only applicable for reporting obliged entities acting as a Electronic Money Institutions, Payment Institutions and Investment Firms.
As of the end of the reference year.
For Payment Institutions: An agent within the meaning of Article 4(38) of Directive (EU) 2015/2366 (a natural or legal person who acts on behalf of a payment institution in providing payment services).
For Investment Firms: Agents should be understood as ‘tied agents’.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705" s="40" t="inlineStr">
        <is>
          <t>Interface / Distribution Channels</t>
        </is>
      </c>
      <c r="E1705" s="40" t="inlineStr">
        <is>
          <t>Anti-Money Laundering - External</t>
        </is>
      </c>
      <c r="F1705" s="40" t="b">
        <v>1</v>
      </c>
      <c r="G1705" s="40" t="inlineStr"/>
      <c r="H1705" s="40" t="inlineStr">
        <is>
          <t>Always applicable</t>
        </is>
      </c>
      <c r="I1705" s="40" t="inlineStr">
        <is>
          <t>Required</t>
        </is>
      </c>
      <c r="J1705" s="40" t="inlineStr">
        <is>
          <t>array</t>
        </is>
      </c>
      <c r="K1705" s="40" t="inlineStr">
        <is>
          <t>integer</t>
        </is>
      </c>
      <c r="L1705" s="40" t="inlineStr"/>
      <c r="M1705" s="40" t="inlineStr"/>
      <c r="N1705" s="40" t="inlineStr">
        <is>
          <t>10</t>
        </is>
      </c>
      <c r="O1705" s="40" t="inlineStr">
        <is>
          <t>0</t>
        </is>
      </c>
      <c r="P1705" s="40" t="inlineStr"/>
      <c r="Q1705" s="40" t="inlineStr"/>
      <c r="R1705" s="40" t="inlineStr"/>
      <c r="S1705" s="40" t="inlineStr"/>
      <c r="T1705" s="40" t="inlineStr"/>
      <c r="U1705" s="40" t="inlineStr"/>
    </row>
    <row r="1706">
      <c r="A1706" s="38" t="inlineStr">
        <is>
          <t>FINS_AMLE_345_v1</t>
        </is>
      </c>
      <c r="B1706" s="39" t="inlineStr">
        <is>
          <t>Country - Number of distributors by country</t>
        </is>
      </c>
      <c r="C1706" s="39" t="inlineStr">
        <is>
          <t>Select the country from the dropdown menu.
This question allows multiple answers. If more than one jurisdiction applies, please select each jurisdiction under a separate Value field [e.g. Value 1(Malta), Value 2(Italy), Value 3(Switzerland)]</t>
        </is>
      </c>
      <c r="D1706" s="39" t="inlineStr">
        <is>
          <t>Interface / Distribution Channels</t>
        </is>
      </c>
      <c r="E1706" s="39" t="inlineStr">
        <is>
          <t>Anti-Money Laundering - External</t>
        </is>
      </c>
      <c r="F1706" s="39" t="b">
        <v>1</v>
      </c>
      <c r="G1706" s="39" t="inlineStr"/>
      <c r="H1706" s="39" t="inlineStr">
        <is>
          <t>Always applicable</t>
        </is>
      </c>
      <c r="I1706" s="39" t="inlineStr">
        <is>
          <t>Required</t>
        </is>
      </c>
      <c r="J1706" s="39" t="inlineStr">
        <is>
          <t>array</t>
        </is>
      </c>
      <c r="K1706" s="39" t="inlineStr">
        <is>
          <t>string</t>
        </is>
      </c>
      <c r="L1706" s="39" t="inlineStr">
        <is>
          <t>enum-list</t>
        </is>
      </c>
      <c r="M170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706" s="39" t="inlineStr">
        <is>
          <t>Belgium</t>
        </is>
      </c>
      <c r="O1706" s="39" t="inlineStr"/>
      <c r="P1706" s="39" t="inlineStr"/>
      <c r="Q1706" s="39" t="inlineStr"/>
      <c r="R1706" s="39" t="inlineStr"/>
      <c r="S1706" s="39" t="inlineStr"/>
      <c r="T1706" s="39" t="inlineStr"/>
      <c r="U1706" s="39" t="b">
        <v>1</v>
      </c>
    </row>
    <row r="1707">
      <c r="A1707" s="26" t="inlineStr">
        <is>
          <t>FINS_AMLE_346_v1</t>
        </is>
      </c>
      <c r="B1707" s="40" t="inlineStr">
        <is>
          <t>Number of distributors by country</t>
        </is>
      </c>
      <c r="C1707" s="40" t="inlineStr">
        <is>
          <t>This datapoint is only applicable for reporting obliged entities acting as a Electronic Money Institution.
As of the end of the reference year. Only to be reported by Electronic Money Institutions
Refers to Article 3(4) of the Directive 2009/110/EC (E-money Directive).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707" s="40" t="inlineStr">
        <is>
          <t>Interface / Distribution Channels</t>
        </is>
      </c>
      <c r="E1707" s="40" t="inlineStr">
        <is>
          <t>Anti-Money Laundering - External</t>
        </is>
      </c>
      <c r="F1707" s="40" t="b">
        <v>1</v>
      </c>
      <c r="G1707" s="40" t="inlineStr"/>
      <c r="H1707" s="40" t="inlineStr">
        <is>
          <t>Always applicable</t>
        </is>
      </c>
      <c r="I1707" s="40" t="inlineStr">
        <is>
          <t>Required</t>
        </is>
      </c>
      <c r="J1707" s="40" t="inlineStr">
        <is>
          <t>array</t>
        </is>
      </c>
      <c r="K1707" s="40" t="inlineStr">
        <is>
          <t>integer</t>
        </is>
      </c>
      <c r="L1707" s="40" t="inlineStr"/>
      <c r="M1707" s="40" t="inlineStr"/>
      <c r="N1707" s="40" t="inlineStr">
        <is>
          <t>10</t>
        </is>
      </c>
      <c r="O1707" s="40" t="inlineStr">
        <is>
          <t>0</t>
        </is>
      </c>
      <c r="P1707" s="40" t="inlineStr"/>
      <c r="Q1707" s="40" t="inlineStr"/>
      <c r="R1707" s="40" t="inlineStr"/>
      <c r="S1707" s="40" t="inlineStr"/>
      <c r="T1707" s="40" t="inlineStr"/>
      <c r="U1707" s="40" t="inlineStr"/>
    </row>
    <row r="1708">
      <c r="A1708" s="38" t="inlineStr">
        <is>
          <t>FINS_AMLE_347_v1</t>
        </is>
      </c>
      <c r="B1708" s="39" t="inlineStr">
        <is>
          <t>Country - Gross Written Premiums through Brokers - Value</t>
        </is>
      </c>
      <c r="C1708" s="39" t="inlineStr">
        <is>
          <t>Select the country from the dropdown menu.
This question allows multiple answers. If more than one jurisdiction applies, please select each jurisdiction under a separate Value field [e.g. Value 1(Malta), Value 2(Italy), Value 3(Switzerland)]</t>
        </is>
      </c>
      <c r="D1708" s="39" t="inlineStr">
        <is>
          <t>Interface / Distribution Channels</t>
        </is>
      </c>
      <c r="E1708" s="39" t="inlineStr">
        <is>
          <t>Anti-Money Laundering - External</t>
        </is>
      </c>
      <c r="F1708" s="39" t="b">
        <v>1</v>
      </c>
      <c r="G1708" s="39" t="inlineStr"/>
      <c r="H1708" s="39" t="inlineStr">
        <is>
          <t>Always applicable</t>
        </is>
      </c>
      <c r="I1708" s="39" t="inlineStr">
        <is>
          <t>Required</t>
        </is>
      </c>
      <c r="J1708" s="39" t="inlineStr">
        <is>
          <t>array</t>
        </is>
      </c>
      <c r="K1708" s="39" t="inlineStr">
        <is>
          <t>string</t>
        </is>
      </c>
      <c r="L1708" s="39" t="inlineStr">
        <is>
          <t>enum-list</t>
        </is>
      </c>
      <c r="M170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708" s="39" t="inlineStr">
        <is>
          <t>Belgium</t>
        </is>
      </c>
      <c r="O1708" s="39" t="inlineStr"/>
      <c r="P1708" s="39" t="inlineStr"/>
      <c r="Q1708" s="39" t="inlineStr"/>
      <c r="R1708" s="39" t="inlineStr"/>
      <c r="S1708" s="39" t="inlineStr"/>
      <c r="T1708" s="39" t="inlineStr"/>
      <c r="U1708" s="39" t="b">
        <v>1</v>
      </c>
    </row>
    <row r="1709">
      <c r="A1709" s="26" t="inlineStr">
        <is>
          <t>FINS_AMLE_348_v1</t>
        </is>
      </c>
      <c r="B1709" s="40" t="inlineStr">
        <is>
          <t>Gross Written Premiums through Brokers - Value</t>
        </is>
      </c>
      <c r="C1709" s="40" t="inlineStr">
        <is>
          <t>Select the country from the dropdown menu.
This datapoint is only applicable for reporting obliged entities only acting as a Life Insurance.
Broker: an intermediary who sells, solicits, or negotiates insurance on behalf of a client for compensation.
Indicate the total value of gross written premiums through insurance contracts issued through brokers during the reference year, broken down by country the brokers are established.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709" s="40" t="inlineStr">
        <is>
          <t>Interface / Distribution Channels</t>
        </is>
      </c>
      <c r="E1709" s="40" t="inlineStr">
        <is>
          <t>Anti-Money Laundering - External</t>
        </is>
      </c>
      <c r="F1709" s="40" t="b">
        <v>1</v>
      </c>
      <c r="G1709" s="40" t="inlineStr"/>
      <c r="H1709" s="40" t="inlineStr">
        <is>
          <t>Always applicable</t>
        </is>
      </c>
      <c r="I1709" s="40" t="inlineStr">
        <is>
          <t>Required</t>
        </is>
      </c>
      <c r="J1709" s="40" t="inlineStr">
        <is>
          <t>array</t>
        </is>
      </c>
      <c r="K1709" s="40" t="inlineStr">
        <is>
          <t>number</t>
        </is>
      </c>
      <c r="L1709" s="40" t="inlineStr">
        <is>
          <t>currency</t>
        </is>
      </c>
      <c r="M1709" s="40" t="inlineStr"/>
      <c r="N1709" s="40" t="inlineStr">
        <is>
          <t>70000</t>
        </is>
      </c>
      <c r="O1709" s="40" t="inlineStr">
        <is>
          <t>0</t>
        </is>
      </c>
      <c r="P1709" s="40" t="inlineStr"/>
      <c r="Q1709" s="40" t="inlineStr"/>
      <c r="R1709" s="40" t="inlineStr"/>
      <c r="S1709" s="40" t="inlineStr"/>
      <c r="T1709" s="40" t="inlineStr"/>
      <c r="U1709" s="40" t="inlineStr"/>
    </row>
    <row r="1710">
      <c r="A1710" s="38" t="inlineStr">
        <is>
          <t>FINS_AMLE_349_v1</t>
        </is>
      </c>
      <c r="B1710" s="39" t="inlineStr">
        <is>
          <t>Country - White Labelling Partners by country</t>
        </is>
      </c>
      <c r="C1710" s="39" t="inlineStr">
        <is>
          <t>Select the country from the dropdown menu.
This question allows multiple answers. If more than one jurisdiction applies, please select each jurisdiction under a separate Value field [e.g. Value 1(Malta), Value 2(Italy), Value 3(Switzerland)]</t>
        </is>
      </c>
      <c r="D1710" s="39" t="inlineStr">
        <is>
          <t>Interface / Distribution Channels</t>
        </is>
      </c>
      <c r="E1710" s="39" t="inlineStr">
        <is>
          <t>Anti-Money Laundering - External</t>
        </is>
      </c>
      <c r="F1710" s="39" t="b">
        <v>1</v>
      </c>
      <c r="G1710" s="39" t="inlineStr"/>
      <c r="H1710" s="39" t="inlineStr">
        <is>
          <t>Always applicable</t>
        </is>
      </c>
      <c r="I1710" s="39" t="inlineStr">
        <is>
          <t>Required</t>
        </is>
      </c>
      <c r="J1710" s="39" t="inlineStr">
        <is>
          <t>array</t>
        </is>
      </c>
      <c r="K1710" s="39" t="inlineStr">
        <is>
          <t>string</t>
        </is>
      </c>
      <c r="L1710" s="39" t="inlineStr">
        <is>
          <t>enum-list</t>
        </is>
      </c>
      <c r="M171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710" s="39" t="inlineStr">
        <is>
          <t>Belgium</t>
        </is>
      </c>
      <c r="O1710" s="39" t="inlineStr"/>
      <c r="P1710" s="39" t="inlineStr"/>
      <c r="Q1710" s="39" t="inlineStr"/>
      <c r="R1710" s="39" t="inlineStr"/>
      <c r="S1710" s="39" t="inlineStr"/>
      <c r="T1710" s="39" t="inlineStr"/>
      <c r="U1710" s="39" t="b">
        <v>1</v>
      </c>
    </row>
    <row r="1711">
      <c r="A1711" s="26" t="inlineStr">
        <is>
          <t>FINS_AMLE_350_v1</t>
        </is>
      </c>
      <c r="B1711" s="40" t="inlineStr">
        <is>
          <t>White Labelling Partners by country</t>
        </is>
      </c>
      <c r="C1711" s="40" t="inlineStr">
        <is>
          <t>This datapoint is only applicable for reporting obliged entities acting as a Credit Institutions, Electronic Money Institutions, Payment Institutions, Crypto-Asset Service Providers, Other obliged entities.
White labelling partner that collaborates with a licensed reporting obliged entity to offer financial services under its own brand, without having a banking licence itself. While it presented the service to customers, the actual service is legally and operationally provided by the bank. The partner acts as an intermediary between the bank and the customers but not performing any regulated banking activities on its own. Intra-group companies should also be captured.
Indicate the number of white labelling partners at the end of the reference year by country of establishment.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711" s="40" t="inlineStr">
        <is>
          <t>Interface / Distribution Channels</t>
        </is>
      </c>
      <c r="E1711" s="40" t="inlineStr">
        <is>
          <t>Anti-Money Laundering - External</t>
        </is>
      </c>
      <c r="F1711" s="40" t="b">
        <v>1</v>
      </c>
      <c r="G1711" s="40" t="inlineStr"/>
      <c r="H1711" s="40" t="inlineStr">
        <is>
          <t>Always applicable</t>
        </is>
      </c>
      <c r="I1711" s="40" t="inlineStr">
        <is>
          <t>Required</t>
        </is>
      </c>
      <c r="J1711" s="40" t="inlineStr">
        <is>
          <t>array</t>
        </is>
      </c>
      <c r="K1711" s="40" t="inlineStr">
        <is>
          <t>integer</t>
        </is>
      </c>
      <c r="L1711" s="40" t="inlineStr"/>
      <c r="M1711" s="40" t="inlineStr"/>
      <c r="N1711" s="40" t="inlineStr">
        <is>
          <t>10</t>
        </is>
      </c>
      <c r="O1711" s="40" t="inlineStr">
        <is>
          <t>0</t>
        </is>
      </c>
      <c r="P1711" s="40" t="inlineStr"/>
      <c r="Q1711" s="40" t="inlineStr"/>
      <c r="R1711" s="40" t="inlineStr"/>
      <c r="S1711" s="40" t="inlineStr"/>
      <c r="T1711" s="40" t="inlineStr"/>
      <c r="U1711" s="40" t="inlineStr"/>
    </row>
    <row r="1712">
      <c r="A1712" s="38" t="inlineStr">
        <is>
          <t>FINS_AMLE_351_v1</t>
        </is>
      </c>
      <c r="B1712" s="39" t="inlineStr">
        <is>
          <t>From the total number of customers, what % were onboarded face-to-face during the previous calendar year?</t>
        </is>
      </c>
      <c r="C1712" s="39" t="inlineStr">
        <is>
          <t>Further explanation of label not specified. Please refer to question text in label column.</t>
        </is>
      </c>
      <c r="D1712" s="39" t="inlineStr">
        <is>
          <t>Interface / Distribution Channels</t>
        </is>
      </c>
      <c r="E1712" s="39" t="inlineStr">
        <is>
          <t>Anti-Money Laundering - External</t>
        </is>
      </c>
      <c r="F1712" s="39" t="b">
        <v>1</v>
      </c>
      <c r="G1712" s="39" t="inlineStr"/>
      <c r="H1712" s="39" t="inlineStr">
        <is>
          <t>Always applicable</t>
        </is>
      </c>
      <c r="I1712" s="39" t="inlineStr">
        <is>
          <t>Required</t>
        </is>
      </c>
      <c r="J1712" s="39" t="inlineStr">
        <is>
          <t>number</t>
        </is>
      </c>
      <c r="K1712" s="39" t="inlineStr"/>
      <c r="L1712" s="39" t="inlineStr">
        <is>
          <t>percentage</t>
        </is>
      </c>
      <c r="M1712" s="39" t="inlineStr"/>
      <c r="N1712" s="39" t="inlineStr">
        <is>
          <t>0.05</t>
        </is>
      </c>
      <c r="O1712" s="39" t="inlineStr">
        <is>
          <t>0</t>
        </is>
      </c>
      <c r="P1712" s="39" t="inlineStr">
        <is>
          <t>1</t>
        </is>
      </c>
      <c r="Q1712" s="39" t="inlineStr"/>
      <c r="R1712" s="39" t="inlineStr"/>
      <c r="S1712" s="39" t="inlineStr"/>
      <c r="T1712" s="39" t="inlineStr"/>
      <c r="U1712" s="39" t="inlineStr"/>
    </row>
    <row r="1713">
      <c r="A1713" s="26" t="inlineStr">
        <is>
          <t>FINS_AMLE_352_v1</t>
        </is>
      </c>
      <c r="B1713" s="40" t="inlineStr">
        <is>
          <t>From the total number of customers, what % were onboarded on a non-face-to-face basis, during the previous calendar year?</t>
        </is>
      </c>
      <c r="C1713" s="40" t="inlineStr">
        <is>
          <t>Further explanation of label not specified. Please refer to question text in label column.</t>
        </is>
      </c>
      <c r="D1713" s="40" t="inlineStr">
        <is>
          <t>Interface / Distribution Channels</t>
        </is>
      </c>
      <c r="E1713" s="40" t="inlineStr">
        <is>
          <t>Anti-Money Laundering - External</t>
        </is>
      </c>
      <c r="F1713" s="40" t="b">
        <v>1</v>
      </c>
      <c r="G1713" s="40" t="inlineStr"/>
      <c r="H1713" s="40" t="inlineStr">
        <is>
          <t>Always applicable</t>
        </is>
      </c>
      <c r="I1713" s="40" t="inlineStr">
        <is>
          <t>Required</t>
        </is>
      </c>
      <c r="J1713" s="40" t="inlineStr">
        <is>
          <t>number</t>
        </is>
      </c>
      <c r="K1713" s="40" t="inlineStr"/>
      <c r="L1713" s="40" t="inlineStr">
        <is>
          <t>percentage</t>
        </is>
      </c>
      <c r="M1713" s="40" t="inlineStr"/>
      <c r="N1713" s="40" t="inlineStr">
        <is>
          <t>0.05</t>
        </is>
      </c>
      <c r="O1713" s="40" t="inlineStr">
        <is>
          <t>0</t>
        </is>
      </c>
      <c r="P1713" s="40" t="inlineStr">
        <is>
          <t>1</t>
        </is>
      </c>
      <c r="Q1713" s="40" t="inlineStr"/>
      <c r="R1713" s="40" t="inlineStr"/>
      <c r="S1713" s="40" t="inlineStr"/>
      <c r="T1713" s="40" t="inlineStr"/>
      <c r="U1713" s="40" t="inlineStr"/>
    </row>
    <row r="1714">
      <c r="A1714" s="38" t="inlineStr">
        <is>
          <t>FINS_AMLE_353_v1</t>
        </is>
      </c>
      <c r="B1714" s="39" t="inlineStr">
        <is>
          <t>Does your entity have any reliance agreements in place, in terms of Regulation 12 of the PMLFTR?</t>
        </is>
      </c>
      <c r="C1714" s="39" t="inlineStr">
        <is>
          <t>Further explanation of label not specified. Please refer to question text in label column.</t>
        </is>
      </c>
      <c r="D1714" s="39" t="inlineStr">
        <is>
          <t>Interface / Distribution Channels</t>
        </is>
      </c>
      <c r="E1714" s="39" t="inlineStr">
        <is>
          <t>Anti-Money Laundering - External</t>
        </is>
      </c>
      <c r="F1714" s="39" t="b">
        <v>1</v>
      </c>
      <c r="G1714" s="39" t="inlineStr"/>
      <c r="H1714" s="39" t="inlineStr">
        <is>
          <t>Always applicable</t>
        </is>
      </c>
      <c r="I1714" s="39" t="inlineStr">
        <is>
          <t>Required</t>
        </is>
      </c>
      <c r="J1714" s="39" t="inlineStr">
        <is>
          <t>string</t>
        </is>
      </c>
      <c r="K1714" s="39" t="inlineStr"/>
      <c r="L1714" s="39" t="inlineStr">
        <is>
          <t>enum-list</t>
        </is>
      </c>
      <c r="M1714" s="39" t="inlineStr">
        <is>
          <t>Yes | No</t>
        </is>
      </c>
      <c r="N1714" s="39" t="inlineStr">
        <is>
          <t>Yes</t>
        </is>
      </c>
      <c r="O1714" s="39" t="inlineStr"/>
      <c r="P1714" s="39" t="inlineStr"/>
      <c r="Q1714" s="39" t="inlineStr"/>
      <c r="R1714" s="39" t="inlineStr"/>
      <c r="S1714" s="39" t="inlineStr"/>
      <c r="T1714" s="39" t="inlineStr"/>
      <c r="U1714" s="39" t="inlineStr"/>
    </row>
    <row r="1715">
      <c r="A1715" s="26" t="inlineStr">
        <is>
          <t>FINS_AMLE_354_v1</t>
        </is>
      </c>
      <c r="B1715" s="40" t="inlineStr">
        <is>
          <t>Countries - Please provide the total number of agent/ distributor/ introducer/ intermediary operating in each jurisdiction.</t>
        </is>
      </c>
      <c r="C1715" s="40" t="inlineStr">
        <is>
          <t>Select the country from the dropdown menu.
This question allows multiple answers. If more than one jurisdiction applies, please select each jurisdiction under a separate Value field [e.g. Value 1(Malta), Value 2(Italy), Value 3(Switzerland)]</t>
        </is>
      </c>
      <c r="D1715" s="40" t="inlineStr">
        <is>
          <t>Interface / Distribution Channels</t>
        </is>
      </c>
      <c r="E1715" s="40" t="inlineStr">
        <is>
          <t>Anti-Money Laundering - External</t>
        </is>
      </c>
      <c r="F1715" s="40" t="b">
        <v>1</v>
      </c>
      <c r="G1715" s="40" t="inlineStr"/>
      <c r="H1715" s="40" t="inlineStr">
        <is>
          <t>Always applicable</t>
        </is>
      </c>
      <c r="I1715" s="40" t="inlineStr">
        <is>
          <t>Required</t>
        </is>
      </c>
      <c r="J1715" s="40" t="inlineStr">
        <is>
          <t>array</t>
        </is>
      </c>
      <c r="K1715" s="40" t="inlineStr">
        <is>
          <t>string</t>
        </is>
      </c>
      <c r="L1715" s="40" t="inlineStr">
        <is>
          <t>enum-list</t>
        </is>
      </c>
      <c r="M171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715" s="40" t="inlineStr">
        <is>
          <t>Belgium</t>
        </is>
      </c>
      <c r="O1715" s="40" t="inlineStr"/>
      <c r="P1715" s="40" t="inlineStr"/>
      <c r="Q1715" s="40" t="inlineStr"/>
      <c r="R1715" s="40" t="inlineStr"/>
      <c r="S1715" s="40" t="inlineStr"/>
      <c r="T1715" s="40" t="inlineStr"/>
      <c r="U1715" s="40" t="b">
        <v>1</v>
      </c>
    </row>
    <row r="1716">
      <c r="A1716" s="38" t="inlineStr">
        <is>
          <t>FINS_AMLE_355_v1</t>
        </is>
      </c>
      <c r="B1716" s="39" t="inlineStr">
        <is>
          <t>Please provide the total number of agent/ distributor/ introducer/ intermediary operating in each jurisdiction.</t>
        </is>
      </c>
      <c r="C1716"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716" s="39" t="inlineStr">
        <is>
          <t>Interface / Distribution Channels</t>
        </is>
      </c>
      <c r="E1716" s="39" t="inlineStr">
        <is>
          <t>Anti-Money Laundering - External</t>
        </is>
      </c>
      <c r="F1716" s="39" t="b">
        <v>1</v>
      </c>
      <c r="G1716" s="39" t="inlineStr"/>
      <c r="H1716" s="39" t="inlineStr">
        <is>
          <t>Always applicable</t>
        </is>
      </c>
      <c r="I1716" s="39" t="inlineStr">
        <is>
          <t>Required</t>
        </is>
      </c>
      <c r="J1716" s="39" t="inlineStr">
        <is>
          <t>array</t>
        </is>
      </c>
      <c r="K1716" s="39" t="inlineStr">
        <is>
          <t>integer</t>
        </is>
      </c>
      <c r="L1716" s="39" t="inlineStr"/>
      <c r="M1716" s="39" t="inlineStr"/>
      <c r="N1716" s="39" t="inlineStr">
        <is>
          <t>10</t>
        </is>
      </c>
      <c r="O1716" s="39" t="inlineStr">
        <is>
          <t>0</t>
        </is>
      </c>
      <c r="P1716" s="39" t="inlineStr"/>
      <c r="Q1716" s="39" t="inlineStr"/>
      <c r="R1716" s="39" t="inlineStr"/>
      <c r="S1716" s="39" t="inlineStr"/>
      <c r="T1716" s="39" t="inlineStr"/>
      <c r="U1716" s="39" t="inlineStr"/>
    </row>
    <row r="1717">
      <c r="A1717" s="26" t="inlineStr">
        <is>
          <t>FINS_AMLE_356_v1</t>
        </is>
      </c>
      <c r="B1717" s="40" t="inlineStr">
        <is>
          <t>Last AML/CFT Compliance Check</t>
        </is>
      </c>
      <c r="C1717" s="40" t="inlineStr">
        <is>
          <t>Indicate the date at which the procedures covering at least a significant part of the AML/CFT framework (including initial and ongoing CDD, transaction and business relationship monitoring, STR, and targeted financial sanction screening) were checked by the compliance function (second line) as being in compliance with existing laws and regulations applicable at that date.
If you have more than one date, please use the most recent one.</t>
        </is>
      </c>
      <c r="D1717" s="40" t="inlineStr">
        <is>
          <t>Governance/Culture and Compliance Function</t>
        </is>
      </c>
      <c r="E1717" s="40" t="inlineStr">
        <is>
          <t>Anti-Money Laundering - External</t>
        </is>
      </c>
      <c r="F1717" s="40" t="b">
        <v>1</v>
      </c>
      <c r="G1717" s="40" t="inlineStr"/>
      <c r="H1717" s="40" t="inlineStr">
        <is>
          <t>Always applicable</t>
        </is>
      </c>
      <c r="I1717" s="40" t="inlineStr">
        <is>
          <t>Required</t>
        </is>
      </c>
      <c r="J1717" s="40" t="inlineStr">
        <is>
          <t>string</t>
        </is>
      </c>
      <c r="K1717" s="40" t="inlineStr"/>
      <c r="L1717" s="40" t="inlineStr">
        <is>
          <t>date</t>
        </is>
      </c>
      <c r="M1717" s="40" t="inlineStr"/>
      <c r="N1717" s="40" t="inlineStr">
        <is>
          <t>2025-10-31</t>
        </is>
      </c>
      <c r="O1717" s="40" t="inlineStr"/>
      <c r="P1717" s="40" t="inlineStr"/>
      <c r="Q1717" s="40" t="inlineStr"/>
      <c r="R1717" s="40" t="inlineStr"/>
      <c r="S1717" s="40" t="inlineStr"/>
      <c r="T1717" s="40" t="inlineStr"/>
      <c r="U1717" s="40" t="inlineStr"/>
    </row>
    <row r="1718">
      <c r="A1718" s="38" t="inlineStr">
        <is>
          <t>FINS_AMLE_357_v1</t>
        </is>
      </c>
      <c r="B1718" s="39" t="inlineStr">
        <is>
          <t>Dedicated AML/CFT Staff (FTE)</t>
        </is>
      </c>
      <c r="C1718" s="39" t="inlineStr">
        <is>
          <t>Indicate the number of dedicated AML/CFT compliance staff (in FTE) in the compliance function as of the end of the reference year. The number of FTEs could be reported with decimals places.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is>
      </c>
      <c r="D1718" s="39" t="inlineStr">
        <is>
          <t>Governance/Culture and Compliance Function</t>
        </is>
      </c>
      <c r="E1718" s="39" t="inlineStr">
        <is>
          <t>Anti-Money Laundering - External</t>
        </is>
      </c>
      <c r="F1718" s="39" t="b">
        <v>1</v>
      </c>
      <c r="G1718" s="39" t="inlineStr"/>
      <c r="H1718" s="39" t="inlineStr">
        <is>
          <t>Always applicable</t>
        </is>
      </c>
      <c r="I1718" s="39" t="inlineStr">
        <is>
          <t>Required</t>
        </is>
      </c>
      <c r="J1718" s="39" t="inlineStr">
        <is>
          <t>number</t>
        </is>
      </c>
      <c r="K1718" s="39" t="inlineStr"/>
      <c r="L1718" s="39" t="inlineStr"/>
      <c r="M1718" s="39" t="inlineStr"/>
      <c r="N1718" s="39" t="inlineStr">
        <is>
          <t>5</t>
        </is>
      </c>
      <c r="O1718" s="39" t="inlineStr">
        <is>
          <t>0</t>
        </is>
      </c>
      <c r="P1718" s="39" t="inlineStr"/>
      <c r="Q1718" s="39" t="inlineStr"/>
      <c r="R1718" s="39" t="inlineStr"/>
      <c r="S1718" s="39" t="inlineStr"/>
      <c r="T1718" s="39" t="inlineStr"/>
      <c r="U1718" s="39" t="inlineStr"/>
    </row>
    <row r="1719">
      <c r="A1719" s="26" t="inlineStr">
        <is>
          <t>FINS_AMLE_358_v1</t>
        </is>
      </c>
      <c r="B1719" s="40" t="inlineStr">
        <is>
          <t>AML Training - Compliance Staff (%)</t>
        </is>
      </c>
      <c r="C1719" s="40" t="inlineStr">
        <is>
          <t>Indicate the percentage of AML/CFT compliance personnel (headcount) who have completed internal or external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AML/CFT Compliance personnel: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is>
      </c>
      <c r="D1719" s="40" t="inlineStr">
        <is>
          <t>Governance/Culture and Compliance Function</t>
        </is>
      </c>
      <c r="E1719" s="40" t="inlineStr">
        <is>
          <t>Anti-Money Laundering - External</t>
        </is>
      </c>
      <c r="F1719" s="40" t="b">
        <v>1</v>
      </c>
      <c r="G1719" s="40" t="inlineStr"/>
      <c r="H1719" s="40" t="inlineStr">
        <is>
          <t>Always applicable</t>
        </is>
      </c>
      <c r="I1719" s="40" t="inlineStr">
        <is>
          <t>Required</t>
        </is>
      </c>
      <c r="J1719" s="40" t="inlineStr">
        <is>
          <t>number</t>
        </is>
      </c>
      <c r="K1719" s="40" t="inlineStr"/>
      <c r="L1719" s="40" t="inlineStr">
        <is>
          <t>percentage</t>
        </is>
      </c>
      <c r="M1719" s="40" t="inlineStr"/>
      <c r="N1719" s="40" t="inlineStr">
        <is>
          <t>0.05</t>
        </is>
      </c>
      <c r="O1719" s="40" t="inlineStr">
        <is>
          <t>0</t>
        </is>
      </c>
      <c r="P1719" s="40" t="inlineStr">
        <is>
          <t>1</t>
        </is>
      </c>
      <c r="Q1719" s="40" t="inlineStr"/>
      <c r="R1719" s="40" t="inlineStr"/>
      <c r="S1719" s="40" t="inlineStr"/>
      <c r="T1719" s="40" t="inlineStr"/>
      <c r="U1719" s="40" t="inlineStr"/>
    </row>
    <row r="1720">
      <c r="A1720" s="38" t="inlineStr">
        <is>
          <t>FINS_AMLE_359_v1</t>
        </is>
      </c>
      <c r="B1720" s="39" t="inlineStr">
        <is>
          <t>AML Training - Non-AML/CFT Compliance Personnel</t>
        </is>
      </c>
      <c r="C1720" s="39" t="inlineStr">
        <is>
          <t>Indicate the percentage of non-AML/CFT compliance personnel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Non-AML/CFT specialist staff (e.g. customer facing staff): Other relevant staff, with no dedicated AML/CFT functions, who are involved in the performing of AML/CFT duties or perform functions that are relevant from an AML/CFT perspective. This includes, but is not limited to, all staff who are not AML Specialists but who have knowledge of customer and/or transaction information and who should be able to contribute to the detection of facts relevant to Article 69 AMLR (such as front-office staff), internal auditors and senior management.</t>
        </is>
      </c>
      <c r="D1720" s="39" t="inlineStr">
        <is>
          <t>Governance/Culture and Compliance Function</t>
        </is>
      </c>
      <c r="E1720" s="39" t="inlineStr">
        <is>
          <t>Anti-Money Laundering - External</t>
        </is>
      </c>
      <c r="F1720" s="39" t="b">
        <v>1</v>
      </c>
      <c r="G1720" s="39" t="inlineStr"/>
      <c r="H1720" s="39" t="inlineStr">
        <is>
          <t>Always applicable</t>
        </is>
      </c>
      <c r="I1720" s="39" t="inlineStr">
        <is>
          <t>Required</t>
        </is>
      </c>
      <c r="J1720" s="39" t="inlineStr">
        <is>
          <t>number</t>
        </is>
      </c>
      <c r="K1720" s="39" t="inlineStr"/>
      <c r="L1720" s="39" t="inlineStr">
        <is>
          <t>percentage</t>
        </is>
      </c>
      <c r="M1720" s="39" t="inlineStr"/>
      <c r="N1720" s="39" t="inlineStr">
        <is>
          <t>0.05</t>
        </is>
      </c>
      <c r="O1720" s="39" t="inlineStr">
        <is>
          <t>0</t>
        </is>
      </c>
      <c r="P1720" s="39" t="inlineStr">
        <is>
          <t>1</t>
        </is>
      </c>
      <c r="Q1720" s="39" t="inlineStr"/>
      <c r="R1720" s="39" t="inlineStr"/>
      <c r="S1720" s="39" t="inlineStr"/>
      <c r="T1720" s="39" t="inlineStr"/>
      <c r="U1720" s="39" t="inlineStr"/>
    </row>
    <row r="1721">
      <c r="A1721" s="26" t="inlineStr">
        <is>
          <t>FINS_AMLE_360_v1</t>
        </is>
      </c>
      <c r="B1721" s="40" t="inlineStr">
        <is>
          <t>AML Training - Agents and Distributors (%)</t>
        </is>
      </c>
      <c r="C1721" s="40" t="inlineStr">
        <is>
          <t>Indicate the percentage of Agents and Distributors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Agents are intermediaries that are under the full responsibility of a credit or financial institution.
Distributors are legal or natural persons that can distribute and redeem electronic money pursuant to Article 3(4) of the E-Money Directive (Directive 2009/110/EC).</t>
        </is>
      </c>
      <c r="D1721" s="40" t="inlineStr">
        <is>
          <t>Governance/Culture and Compliance Function</t>
        </is>
      </c>
      <c r="E1721" s="40" t="inlineStr">
        <is>
          <t>Anti-Money Laundering - External</t>
        </is>
      </c>
      <c r="F1721" s="40" t="b">
        <v>1</v>
      </c>
      <c r="G1721" s="40" t="inlineStr"/>
      <c r="H1721" s="40" t="inlineStr">
        <is>
          <t>Always applicable</t>
        </is>
      </c>
      <c r="I1721" s="40" t="inlineStr">
        <is>
          <t>Required</t>
        </is>
      </c>
      <c r="J1721" s="40" t="inlineStr">
        <is>
          <t>number</t>
        </is>
      </c>
      <c r="K1721" s="40" t="inlineStr"/>
      <c r="L1721" s="40" t="inlineStr">
        <is>
          <t>percentage</t>
        </is>
      </c>
      <c r="M1721" s="40" t="inlineStr"/>
      <c r="N1721" s="40" t="inlineStr">
        <is>
          <t>0.05</t>
        </is>
      </c>
      <c r="O1721" s="40" t="inlineStr">
        <is>
          <t>0</t>
        </is>
      </c>
      <c r="P1721" s="40" t="inlineStr">
        <is>
          <t>1</t>
        </is>
      </c>
      <c r="Q1721" s="40" t="inlineStr"/>
      <c r="R1721" s="40" t="inlineStr"/>
      <c r="S1721" s="40" t="inlineStr"/>
      <c r="T1721" s="40" t="inlineStr"/>
      <c r="U1721" s="40" t="inlineStr"/>
    </row>
    <row r="1722">
      <c r="A1722" s="38" t="inlineStr">
        <is>
          <t>FINS_AMLE_361_v1</t>
        </is>
      </c>
      <c r="B1722" s="39" t="inlineStr">
        <is>
          <t>AML Training - Members of the management body (%)</t>
        </is>
      </c>
      <c r="C1722" s="39" t="inlineStr">
        <is>
          <t>Indicate the percentage of the Management Body (both in its management function and its supervisory function)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For the purpose of this exercise, we refer here to the management body as defined in Article 2(1)(37) AMLR: ‘management body’ means an obliged entity’s body or bodies, which are appointed in accordance with national law, which are empowered to set the obliged entity’s strategy, objectives and overall direction, and which oversee and monitor management decision-making, and include the persons who effectively direct the business of the obliged entity; where no such body exists, the person who effectively directs the business of the obliged entity.</t>
        </is>
      </c>
      <c r="D1722" s="39" t="inlineStr">
        <is>
          <t>Governance/Culture and Compliance Function</t>
        </is>
      </c>
      <c r="E1722" s="39" t="inlineStr">
        <is>
          <t>Anti-Money Laundering - External</t>
        </is>
      </c>
      <c r="F1722" s="39" t="b">
        <v>1</v>
      </c>
      <c r="G1722" s="39" t="inlineStr"/>
      <c r="H1722" s="39" t="inlineStr">
        <is>
          <t>Always applicable</t>
        </is>
      </c>
      <c r="I1722" s="39" t="inlineStr">
        <is>
          <t>Required</t>
        </is>
      </c>
      <c r="J1722" s="39" t="inlineStr">
        <is>
          <t>number</t>
        </is>
      </c>
      <c r="K1722" s="39" t="inlineStr"/>
      <c r="L1722" s="39" t="inlineStr">
        <is>
          <t>percentage</t>
        </is>
      </c>
      <c r="M1722" s="39" t="inlineStr"/>
      <c r="N1722" s="39" t="inlineStr">
        <is>
          <t>0.05</t>
        </is>
      </c>
      <c r="O1722" s="39" t="inlineStr">
        <is>
          <t>0</t>
        </is>
      </c>
      <c r="P1722" s="39" t="inlineStr">
        <is>
          <t>1</t>
        </is>
      </c>
      <c r="Q1722" s="39" t="inlineStr"/>
      <c r="R1722" s="39" t="inlineStr"/>
      <c r="S1722" s="39" t="inlineStr"/>
      <c r="T1722" s="39" t="inlineStr"/>
      <c r="U1722" s="39" t="inlineStr"/>
    </row>
    <row r="1723">
      <c r="A1723" s="26" t="inlineStr">
        <is>
          <t>FINS_AMLE_362_v1</t>
        </is>
      </c>
      <c r="B1723" s="40" t="inlineStr">
        <is>
          <t>Frequency of AML reporting to the management body</t>
        </is>
      </c>
      <c r="C1723" s="40" t="inlineStr">
        <is>
          <t>Frequency of reporting by the AML compliance officer/manager to the management body. If there are several reporting frequencies, please select the most frequent reporting interval.
Reporting activities as referred to in Article 11(6) AMLR. Reporting activities should be written and/or documented information exchanges.
The management body as defined in Article 2(1)(37) AMLR,
The compliance manager and officer as referred to in Article 11(1) and (2) AMLR.</t>
        </is>
      </c>
      <c r="D1723" s="40" t="inlineStr">
        <is>
          <t>Internal Controls and outsourcing</t>
        </is>
      </c>
      <c r="E1723" s="40" t="inlineStr">
        <is>
          <t>Anti-Money Laundering - External</t>
        </is>
      </c>
      <c r="F1723" s="40" t="b">
        <v>1</v>
      </c>
      <c r="G1723" s="40" t="inlineStr"/>
      <c r="H1723" s="40" t="inlineStr">
        <is>
          <t>Always applicable</t>
        </is>
      </c>
      <c r="I1723" s="40" t="inlineStr">
        <is>
          <t>Required</t>
        </is>
      </c>
      <c r="J1723" s="40" t="inlineStr">
        <is>
          <t>array</t>
        </is>
      </c>
      <c r="K1723" s="40" t="inlineStr">
        <is>
          <t>string</t>
        </is>
      </c>
      <c r="L1723" s="40" t="inlineStr">
        <is>
          <t>enum-list</t>
        </is>
      </c>
      <c r="M1723" s="40" t="inlineStr">
        <is>
          <t>Never | Monthly | Quarterly | Half-yearly | Yearly</t>
        </is>
      </c>
      <c r="N1723" s="40" t="inlineStr">
        <is>
          <t>Never</t>
        </is>
      </c>
      <c r="O1723" s="40" t="inlineStr"/>
      <c r="P1723" s="40" t="inlineStr"/>
      <c r="Q1723" s="40" t="inlineStr"/>
      <c r="R1723" s="40" t="inlineStr"/>
      <c r="S1723" s="40" t="inlineStr"/>
      <c r="T1723" s="40" t="inlineStr"/>
      <c r="U1723" s="40" t="b">
        <v>1</v>
      </c>
    </row>
    <row r="1724">
      <c r="A1724" s="38" t="inlineStr">
        <is>
          <t>FINS_AMLE_363_v1</t>
        </is>
      </c>
      <c r="B1724" s="39" t="inlineStr">
        <is>
          <t>Outsourcing - CDD</t>
        </is>
      </c>
      <c r="C1724" s="39" t="inlineStr">
        <is>
          <t>Indicate whether Customer Due Diligence (CDD) measures, as specified in Article 20 AMLR, are outsourced (in total or in part), or are not outsourced, by the reporting obliged entity during the reference year.</t>
        </is>
      </c>
      <c r="D1724" s="39" t="inlineStr">
        <is>
          <t>Internal Controls and outsourcing</t>
        </is>
      </c>
      <c r="E1724" s="39" t="inlineStr">
        <is>
          <t>Anti-Money Laundering - External</t>
        </is>
      </c>
      <c r="F1724" s="39" t="b">
        <v>1</v>
      </c>
      <c r="G1724" s="39" t="inlineStr"/>
      <c r="H1724" s="39" t="inlineStr">
        <is>
          <t>Always applicable</t>
        </is>
      </c>
      <c r="I1724" s="39" t="inlineStr">
        <is>
          <t>Required</t>
        </is>
      </c>
      <c r="J1724" s="39" t="inlineStr">
        <is>
          <t>array</t>
        </is>
      </c>
      <c r="K1724" s="39" t="inlineStr">
        <is>
          <t>string</t>
        </is>
      </c>
      <c r="L1724" s="39" t="inlineStr">
        <is>
          <t>enum-list</t>
        </is>
      </c>
      <c r="M1724" s="39" t="inlineStr">
        <is>
          <t>Totally outsourced | Partially outsourced | Not outsourced</t>
        </is>
      </c>
      <c r="N1724" s="39" t="inlineStr">
        <is>
          <t>Not outsourced</t>
        </is>
      </c>
      <c r="O1724" s="39" t="inlineStr"/>
      <c r="P1724" s="39" t="inlineStr"/>
      <c r="Q1724" s="39" t="inlineStr"/>
      <c r="R1724" s="39" t="inlineStr"/>
      <c r="S1724" s="39" t="inlineStr"/>
      <c r="T1724" s="39" t="inlineStr"/>
      <c r="U1724" s="39" t="b">
        <v>1</v>
      </c>
    </row>
    <row r="1725">
      <c r="A1725" s="26" t="inlineStr">
        <is>
          <t>FINS_AMLE_364_v1</t>
        </is>
      </c>
      <c r="B1725" s="40" t="inlineStr">
        <is>
          <t>Outsourcing - Training</t>
        </is>
      </c>
      <c r="C1725" s="40" t="inlineStr">
        <is>
          <t>Indicate whether AML/CFT training tasks are outsourced by the legal entity (in total or in part) or are not outsourced during the reference year. Reference can be made to the training programmes as described in Article 12 AMLR.</t>
        </is>
      </c>
      <c r="D1725" s="40" t="inlineStr">
        <is>
          <t>Internal Controls and outsourcing</t>
        </is>
      </c>
      <c r="E1725" s="40" t="inlineStr">
        <is>
          <t>Anti-Money Laundering - External</t>
        </is>
      </c>
      <c r="F1725" s="40" t="b">
        <v>1</v>
      </c>
      <c r="G1725" s="40" t="inlineStr"/>
      <c r="H1725" s="40" t="inlineStr">
        <is>
          <t>Always applicable</t>
        </is>
      </c>
      <c r="I1725" s="40" t="inlineStr">
        <is>
          <t>Required</t>
        </is>
      </c>
      <c r="J1725" s="40" t="inlineStr">
        <is>
          <t>array</t>
        </is>
      </c>
      <c r="K1725" s="40" t="inlineStr">
        <is>
          <t>string</t>
        </is>
      </c>
      <c r="L1725" s="40" t="inlineStr">
        <is>
          <t>enum-list</t>
        </is>
      </c>
      <c r="M1725" s="40" t="inlineStr">
        <is>
          <t>Totally outsourced | Partially outsourced | Not outsourced</t>
        </is>
      </c>
      <c r="N1725" s="40" t="inlineStr">
        <is>
          <t>Not outsourced</t>
        </is>
      </c>
      <c r="O1725" s="40" t="inlineStr"/>
      <c r="P1725" s="40" t="inlineStr"/>
      <c r="Q1725" s="40" t="inlineStr"/>
      <c r="R1725" s="40" t="inlineStr"/>
      <c r="S1725" s="40" t="inlineStr"/>
      <c r="T1725" s="40" t="inlineStr"/>
      <c r="U1725" s="40" t="b">
        <v>1</v>
      </c>
    </row>
    <row r="1726">
      <c r="A1726" s="38" t="inlineStr">
        <is>
          <t>FINS_AMLE_365_v1</t>
        </is>
      </c>
      <c r="B1726" s="39" t="inlineStr">
        <is>
          <t>Outsourcing - Transaction Monitoring</t>
        </is>
      </c>
      <c r="C1726" s="39" t="inlineStr">
        <is>
          <t>Indicate whether Transaction Monitoring tasks are outsourced by the legal entity (in total or in part), or are not outsourced during the reference year.
TFS and other types screenings that are not used for the purpose of detection of unusual or suspicious transactions should not be considered as transaction monitoring.</t>
        </is>
      </c>
      <c r="D1726" s="39" t="inlineStr">
        <is>
          <t>Internal Controls and outsourcing</t>
        </is>
      </c>
      <c r="E1726" s="39" t="inlineStr">
        <is>
          <t>Anti-Money Laundering - External</t>
        </is>
      </c>
      <c r="F1726" s="39" t="b">
        <v>1</v>
      </c>
      <c r="G1726" s="39" t="inlineStr"/>
      <c r="H1726" s="39" t="inlineStr">
        <is>
          <t>Always applicable</t>
        </is>
      </c>
      <c r="I1726" s="39" t="inlineStr">
        <is>
          <t>Required</t>
        </is>
      </c>
      <c r="J1726" s="39" t="inlineStr">
        <is>
          <t>array</t>
        </is>
      </c>
      <c r="K1726" s="39" t="inlineStr">
        <is>
          <t>string</t>
        </is>
      </c>
      <c r="L1726" s="39" t="inlineStr">
        <is>
          <t>enum-list</t>
        </is>
      </c>
      <c r="M1726" s="39" t="inlineStr">
        <is>
          <t>Totally outsourced | Partially outsourced | Not outsourced</t>
        </is>
      </c>
      <c r="N1726" s="39" t="inlineStr">
        <is>
          <t>Not outsourced</t>
        </is>
      </c>
      <c r="O1726" s="39" t="inlineStr"/>
      <c r="P1726" s="39" t="inlineStr"/>
      <c r="Q1726" s="39" t="inlineStr"/>
      <c r="R1726" s="39" t="inlineStr"/>
      <c r="S1726" s="39" t="inlineStr"/>
      <c r="T1726" s="39" t="inlineStr"/>
      <c r="U1726" s="39" t="b">
        <v>1</v>
      </c>
    </row>
    <row r="1727">
      <c r="A1727" s="26" t="inlineStr">
        <is>
          <t>FINS_AMLE_366_v1</t>
        </is>
      </c>
      <c r="B1727" s="40" t="inlineStr">
        <is>
          <t>Outsourcing - Suspicious Transaction or Activity Reports</t>
        </is>
      </c>
      <c r="C1727" s="40" t="inlineStr">
        <is>
          <t>Indicate whether preparatory tasks to Suspicious Transaction or Activity Reports are outsourced by the legal entity (in total or in part), or are not outsourced during the reference year.</t>
        </is>
      </c>
      <c r="D1727" s="40" t="inlineStr">
        <is>
          <t>Internal Controls and outsourcing</t>
        </is>
      </c>
      <c r="E1727" s="40" t="inlineStr">
        <is>
          <t>Anti-Money Laundering - External</t>
        </is>
      </c>
      <c r="F1727" s="40" t="b">
        <v>1</v>
      </c>
      <c r="G1727" s="40" t="inlineStr"/>
      <c r="H1727" s="40" t="inlineStr">
        <is>
          <t>Always applicable</t>
        </is>
      </c>
      <c r="I1727" s="40" t="inlineStr">
        <is>
          <t>Required</t>
        </is>
      </c>
      <c r="J1727" s="40" t="inlineStr">
        <is>
          <t>array</t>
        </is>
      </c>
      <c r="K1727" s="40" t="inlineStr">
        <is>
          <t>string</t>
        </is>
      </c>
      <c r="L1727" s="40" t="inlineStr">
        <is>
          <t>enum-list</t>
        </is>
      </c>
      <c r="M1727" s="40" t="inlineStr">
        <is>
          <t>Totally outsourced | Partially outsourced | Not outsourced</t>
        </is>
      </c>
      <c r="N1727" s="40" t="inlineStr">
        <is>
          <t>Not outsourced</t>
        </is>
      </c>
      <c r="O1727" s="40" t="inlineStr"/>
      <c r="P1727" s="40" t="inlineStr"/>
      <c r="Q1727" s="40" t="inlineStr"/>
      <c r="R1727" s="40" t="inlineStr"/>
      <c r="S1727" s="40" t="inlineStr"/>
      <c r="T1727" s="40" t="inlineStr"/>
      <c r="U1727" s="40" t="b">
        <v>1</v>
      </c>
    </row>
    <row r="1728">
      <c r="A1728" s="38" t="inlineStr">
        <is>
          <t>FINS_AMLE_367_v1</t>
        </is>
      </c>
      <c r="B1728" s="39" t="inlineStr">
        <is>
          <t>Outsourcing - Sanctions Screening Tasks</t>
        </is>
      </c>
      <c r="C1728" s="39" t="inlineStr">
        <is>
          <t>Indicate whether the screening of customers and counterparties for the implementation of targeted financial sanctions are outsourced by the legal entity (in total or in part), or are not outsourced during the reference year.</t>
        </is>
      </c>
      <c r="D1728" s="39" t="inlineStr">
        <is>
          <t>Internal Controls and outsourcing</t>
        </is>
      </c>
      <c r="E1728" s="39" t="inlineStr">
        <is>
          <t>Anti-Money Laundering - External</t>
        </is>
      </c>
      <c r="F1728" s="39" t="b">
        <v>1</v>
      </c>
      <c r="G1728" s="39" t="inlineStr"/>
      <c r="H1728" s="39" t="inlineStr">
        <is>
          <t>Always applicable</t>
        </is>
      </c>
      <c r="I1728" s="39" t="inlineStr">
        <is>
          <t>Required</t>
        </is>
      </c>
      <c r="J1728" s="39" t="inlineStr">
        <is>
          <t>array</t>
        </is>
      </c>
      <c r="K1728" s="39" t="inlineStr">
        <is>
          <t>string</t>
        </is>
      </c>
      <c r="L1728" s="39" t="inlineStr">
        <is>
          <t>enum-list</t>
        </is>
      </c>
      <c r="M1728" s="39" t="inlineStr">
        <is>
          <t>Totally outsourced | Partially outsourced | Not outsourced</t>
        </is>
      </c>
      <c r="N1728" s="39" t="inlineStr">
        <is>
          <t>Not outsourced</t>
        </is>
      </c>
      <c r="O1728" s="39" t="inlineStr"/>
      <c r="P1728" s="39" t="inlineStr"/>
      <c r="Q1728" s="39" t="inlineStr"/>
      <c r="R1728" s="39" t="inlineStr"/>
      <c r="S1728" s="39" t="inlineStr"/>
      <c r="T1728" s="39" t="inlineStr"/>
      <c r="U1728" s="39" t="b">
        <v>1</v>
      </c>
    </row>
    <row r="1729">
      <c r="A1729" s="26" t="inlineStr">
        <is>
          <t>FINS_AMLE_368_v1</t>
        </is>
      </c>
      <c r="B1729" s="40" t="inlineStr">
        <is>
          <t>Outsourcing - PEP status</t>
        </is>
      </c>
      <c r="C1729" s="40" t="inlineStr">
        <is>
          <t>Indicate whether the process of determination of the Politically Exposed Person (PEP) status (PEP screening) is outsourced by the reporting obliged entity (in total or in part), or are not outsourced during the reference year.</t>
        </is>
      </c>
      <c r="D1729" s="40" t="inlineStr">
        <is>
          <t>Internal Controls and outsourcing</t>
        </is>
      </c>
      <c r="E1729" s="40" t="inlineStr">
        <is>
          <t>Anti-Money Laundering - External</t>
        </is>
      </c>
      <c r="F1729" s="40" t="b">
        <v>1</v>
      </c>
      <c r="G1729" s="40" t="inlineStr"/>
      <c r="H1729" s="40" t="inlineStr">
        <is>
          <t>Always applicable</t>
        </is>
      </c>
      <c r="I1729" s="40" t="inlineStr">
        <is>
          <t>Required</t>
        </is>
      </c>
      <c r="J1729" s="40" t="inlineStr">
        <is>
          <t>array</t>
        </is>
      </c>
      <c r="K1729" s="40" t="inlineStr">
        <is>
          <t>string</t>
        </is>
      </c>
      <c r="L1729" s="40" t="inlineStr">
        <is>
          <t>enum-list</t>
        </is>
      </c>
      <c r="M1729" s="40" t="inlineStr">
        <is>
          <t>Totally outsourced | Partially outsourced | Not outsourced</t>
        </is>
      </c>
      <c r="N1729" s="40" t="inlineStr">
        <is>
          <t>Not outsourced</t>
        </is>
      </c>
      <c r="O1729" s="40" t="inlineStr"/>
      <c r="P1729" s="40" t="inlineStr"/>
      <c r="Q1729" s="40" t="inlineStr"/>
      <c r="R1729" s="40" t="inlineStr"/>
      <c r="S1729" s="40" t="inlineStr"/>
      <c r="T1729" s="40" t="inlineStr"/>
      <c r="U1729" s="40" t="b">
        <v>1</v>
      </c>
    </row>
    <row r="1730">
      <c r="A1730" s="38" t="inlineStr">
        <is>
          <t>FINS_AMLE_369_v1</t>
        </is>
      </c>
      <c r="B1730" s="39" t="inlineStr">
        <is>
          <t>Outsourcing - Compliance Monitoring Checks</t>
        </is>
      </c>
      <c r="C1730" s="39" t="inlineStr">
        <is>
          <t>Indicate whether compliance monitoring checks are outsourced by the reporting obliged entity (in total or in part), or are not outsourced, during the reference year.
Compliance Monitoring Checks: Refers to the internal controls and internal audit function assessments that a firm should put in place to monitor and manage compliance with its internal policies and procedures (AMLR, Article 9(2)(a)(vii) and Article 9(2)(b)).</t>
        </is>
      </c>
      <c r="D1730" s="39" t="inlineStr">
        <is>
          <t>Internal Controls and outsourcing</t>
        </is>
      </c>
      <c r="E1730" s="39" t="inlineStr">
        <is>
          <t>Anti-Money Laundering - External</t>
        </is>
      </c>
      <c r="F1730" s="39" t="b">
        <v>1</v>
      </c>
      <c r="G1730" s="39" t="inlineStr"/>
      <c r="H1730" s="39" t="inlineStr">
        <is>
          <t>Always applicable</t>
        </is>
      </c>
      <c r="I1730" s="39" t="inlineStr">
        <is>
          <t>Required</t>
        </is>
      </c>
      <c r="J1730" s="39" t="inlineStr">
        <is>
          <t>array</t>
        </is>
      </c>
      <c r="K1730" s="39" t="inlineStr">
        <is>
          <t>string</t>
        </is>
      </c>
      <c r="L1730" s="39" t="inlineStr">
        <is>
          <t>enum-list</t>
        </is>
      </c>
      <c r="M1730" s="39" t="inlineStr">
        <is>
          <t>Totally outsourced | Partially outsourced | Not outsourced</t>
        </is>
      </c>
      <c r="N1730" s="39" t="inlineStr">
        <is>
          <t>Not outsourced</t>
        </is>
      </c>
      <c r="O1730" s="39" t="inlineStr"/>
      <c r="P1730" s="39" t="inlineStr"/>
      <c r="Q1730" s="39" t="inlineStr"/>
      <c r="R1730" s="39" t="inlineStr"/>
      <c r="S1730" s="39" t="inlineStr"/>
      <c r="T1730" s="39" t="inlineStr"/>
      <c r="U1730" s="39" t="b">
        <v>1</v>
      </c>
    </row>
    <row r="1731">
      <c r="A1731" s="26" t="inlineStr">
        <is>
          <t>FINS_AMLE_370_v1</t>
        </is>
      </c>
      <c r="B1731" s="40" t="inlineStr">
        <is>
          <t>Outsourcing - Third Country (Non-group)</t>
        </is>
      </c>
      <c r="C1731" s="40" t="inlineStr">
        <is>
          <t>Indicate whether AML/CFT tasks reported under FINS_AML_323 to FINS_AML_329 are ultimately outsourced to an external service provider that is not part of the reporting obliged entity's group and located in a country outside the EEA during the reference year.</t>
        </is>
      </c>
      <c r="D1731" s="40" t="inlineStr">
        <is>
          <t>Internal Controls and outsourcing</t>
        </is>
      </c>
      <c r="E1731" s="40" t="inlineStr">
        <is>
          <t>Anti-Money Laundering - External</t>
        </is>
      </c>
      <c r="F1731" s="40" t="b">
        <v>1</v>
      </c>
      <c r="G1731" s="40" t="inlineStr"/>
      <c r="H1731" s="40" t="inlineStr">
        <is>
          <t>Always applicable</t>
        </is>
      </c>
      <c r="I1731" s="40" t="inlineStr">
        <is>
          <t>Required</t>
        </is>
      </c>
      <c r="J1731" s="40" t="inlineStr">
        <is>
          <t>string</t>
        </is>
      </c>
      <c r="K1731" s="40" t="inlineStr"/>
      <c r="L1731" s="40" t="inlineStr">
        <is>
          <t>enum-list</t>
        </is>
      </c>
      <c r="M1731" s="40" t="inlineStr">
        <is>
          <t>Yes | No</t>
        </is>
      </c>
      <c r="N1731" s="40" t="inlineStr">
        <is>
          <t>Yes</t>
        </is>
      </c>
      <c r="O1731" s="40" t="inlineStr"/>
      <c r="P1731" s="40" t="inlineStr"/>
      <c r="Q1731" s="40" t="inlineStr"/>
      <c r="R1731" s="40" t="inlineStr"/>
      <c r="S1731" s="40" t="inlineStr"/>
      <c r="T1731" s="40" t="inlineStr"/>
      <c r="U1731" s="40" t="inlineStr"/>
    </row>
    <row r="1732">
      <c r="A1732" s="38" t="inlineStr">
        <is>
          <t>FINS_AMLE_371_v1</t>
        </is>
      </c>
      <c r="B1732" s="39" t="inlineStr">
        <is>
          <t>Outsourcing - Third Country (Intra-group)</t>
        </is>
      </c>
      <c r="C1732" s="39" t="inlineStr">
        <is>
          <t>Indicate whether AML/CFT tasks reported under  FINS_AML_323 to FINS_AML_329 are outsourced to an external service provider that is part of the reporting obliged entity's group and located in a country outside the EEA during the reference year.</t>
        </is>
      </c>
      <c r="D1732" s="39" t="inlineStr">
        <is>
          <t>Internal Controls and outsourcing</t>
        </is>
      </c>
      <c r="E1732" s="39" t="inlineStr">
        <is>
          <t>Anti-Money Laundering - External</t>
        </is>
      </c>
      <c r="F1732" s="39" t="b">
        <v>1</v>
      </c>
      <c r="G1732" s="39" t="inlineStr"/>
      <c r="H1732" s="39" t="inlineStr">
        <is>
          <t>Always applicable</t>
        </is>
      </c>
      <c r="I1732" s="39" t="inlineStr">
        <is>
          <t>Required</t>
        </is>
      </c>
      <c r="J1732" s="39" t="inlineStr">
        <is>
          <t>string</t>
        </is>
      </c>
      <c r="K1732" s="39" t="inlineStr"/>
      <c r="L1732" s="39" t="inlineStr">
        <is>
          <t>enum-list</t>
        </is>
      </c>
      <c r="M1732" s="39" t="inlineStr">
        <is>
          <t>Yes | No</t>
        </is>
      </c>
      <c r="N1732" s="39" t="inlineStr">
        <is>
          <t>Yes</t>
        </is>
      </c>
      <c r="O1732" s="39" t="inlineStr"/>
      <c r="P1732" s="39" t="inlineStr"/>
      <c r="Q1732" s="39" t="inlineStr"/>
      <c r="R1732" s="39" t="inlineStr"/>
      <c r="S1732" s="39" t="inlineStr"/>
      <c r="T1732" s="39" t="inlineStr"/>
      <c r="U1732" s="39" t="inlineStr"/>
    </row>
    <row r="1733">
      <c r="A1733" s="26" t="inlineStr">
        <is>
          <t>FINS_AMLE_372_v1</t>
        </is>
      </c>
      <c r="B1733" s="40" t="inlineStr">
        <is>
          <t>Last Audit - BWRA</t>
        </is>
      </c>
      <c r="C1733" s="40" t="inlineStr">
        <is>
          <t>Date of the latest internal audit report assessing the Business Wide Risk Assessment as referred to in Article 10 AMLR – including tests carried out by an external expert as referred to in Article 9(2)(b) AMLR in the absence of an independent audit function.
As BWRA is usually approved by the parent undertaking for the whole group, obliged reporting entities that are different from the parent undertaking are expected to report the same information as the parent undertaking.
Indicate the audit report signing date if available or end of the audit period (report its start in case of an ongoing audit).</t>
        </is>
      </c>
      <c r="D1733" s="40" t="inlineStr">
        <is>
          <t>Internal Controls and outsourcing</t>
        </is>
      </c>
      <c r="E1733" s="40" t="inlineStr">
        <is>
          <t>Anti-Money Laundering - External</t>
        </is>
      </c>
      <c r="F1733" s="40" t="b">
        <v>1</v>
      </c>
      <c r="G1733" s="40" t="inlineStr"/>
      <c r="H1733" s="40" t="inlineStr">
        <is>
          <t>Always applicable</t>
        </is>
      </c>
      <c r="I1733" s="40" t="inlineStr">
        <is>
          <t>Required</t>
        </is>
      </c>
      <c r="J1733" s="40" t="inlineStr">
        <is>
          <t>string</t>
        </is>
      </c>
      <c r="K1733" s="40" t="inlineStr"/>
      <c r="L1733" s="40" t="inlineStr">
        <is>
          <t>date</t>
        </is>
      </c>
      <c r="M1733" s="40" t="inlineStr"/>
      <c r="N1733" s="40" t="inlineStr">
        <is>
          <t>2025-10-31</t>
        </is>
      </c>
      <c r="O1733" s="40" t="inlineStr"/>
      <c r="P1733" s="40" t="inlineStr"/>
      <c r="Q1733" s="40" t="inlineStr"/>
      <c r="R1733" s="40" t="inlineStr"/>
      <c r="S1733" s="40" t="inlineStr"/>
      <c r="T1733" s="40" t="inlineStr"/>
      <c r="U1733" s="40" t="inlineStr"/>
    </row>
    <row r="1734">
      <c r="A1734" s="38" t="inlineStr">
        <is>
          <t>FINS_AMLE_373_v1</t>
        </is>
      </c>
      <c r="B1734" s="39" t="inlineStr">
        <is>
          <t>Last Audit - Customers ML/TF Risk Profile</t>
        </is>
      </c>
      <c r="C1734" s="39" t="inlineStr">
        <is>
          <t>Date of the latest internal audit report assessing the policies and procedures for the determination of ML/TF risk profile of customers in a business relationship – including tests carried out by an external expert as referred to in Article 9(2)(b) AMLR in the absence of an independent audit function.
Indicate the audit report signing date if available or end of the audit period (report its start in case of an ongoing audit).</t>
        </is>
      </c>
      <c r="D1734" s="39" t="inlineStr">
        <is>
          <t>Internal Controls and outsourcing</t>
        </is>
      </c>
      <c r="E1734" s="39" t="inlineStr">
        <is>
          <t>Anti-Money Laundering - External</t>
        </is>
      </c>
      <c r="F1734" s="39" t="b">
        <v>1</v>
      </c>
      <c r="G1734" s="39" t="inlineStr"/>
      <c r="H1734" s="39" t="inlineStr">
        <is>
          <t>Always applicable</t>
        </is>
      </c>
      <c r="I1734" s="39" t="inlineStr">
        <is>
          <t>Required</t>
        </is>
      </c>
      <c r="J1734" s="39" t="inlineStr">
        <is>
          <t>string</t>
        </is>
      </c>
      <c r="K1734" s="39" t="inlineStr"/>
      <c r="L1734" s="39" t="inlineStr">
        <is>
          <t>date</t>
        </is>
      </c>
      <c r="M1734" s="39" t="inlineStr"/>
      <c r="N1734" s="39" t="inlineStr">
        <is>
          <t>2025-10-31</t>
        </is>
      </c>
      <c r="O1734" s="39" t="inlineStr"/>
      <c r="P1734" s="39" t="inlineStr"/>
      <c r="Q1734" s="39" t="inlineStr"/>
      <c r="R1734" s="39" t="inlineStr"/>
      <c r="S1734" s="39" t="inlineStr"/>
      <c r="T1734" s="39" t="inlineStr"/>
      <c r="U1734" s="39" t="inlineStr"/>
    </row>
    <row r="1735">
      <c r="A1735" s="26" t="inlineStr">
        <is>
          <t>FINS_AMLE_374_v1</t>
        </is>
      </c>
      <c r="B1735" s="40" t="inlineStr">
        <is>
          <t>Last Audit – Assessment AML/CFT Training measures</t>
        </is>
      </c>
      <c r="C1735" s="40" t="inlineStr">
        <is>
          <t>Date of the latest internal audit report assessing the AML/CFT-related awareness-raising and staff training measures – including tests carried out by an external expert as referred to in Article 9(2)(b) AMLR in the absence of an independent audit function.
Indicate the audit report signing date if available or end of the audit period (report its start in case of an ongoing audit).</t>
        </is>
      </c>
      <c r="D1735" s="40" t="inlineStr">
        <is>
          <t>Internal Controls and outsourcing</t>
        </is>
      </c>
      <c r="E1735" s="40" t="inlineStr">
        <is>
          <t>Anti-Money Laundering - External</t>
        </is>
      </c>
      <c r="F1735" s="40" t="b">
        <v>1</v>
      </c>
      <c r="G1735" s="40" t="inlineStr"/>
      <c r="H1735" s="40" t="inlineStr">
        <is>
          <t>Always applicable</t>
        </is>
      </c>
      <c r="I1735" s="40" t="inlineStr">
        <is>
          <t>Required</t>
        </is>
      </c>
      <c r="J1735" s="40" t="inlineStr">
        <is>
          <t>string</t>
        </is>
      </c>
      <c r="K1735" s="40" t="inlineStr"/>
      <c r="L1735" s="40" t="inlineStr">
        <is>
          <t>date</t>
        </is>
      </c>
      <c r="M1735" s="40" t="inlineStr"/>
      <c r="N1735" s="40" t="inlineStr">
        <is>
          <t>2025-10-31</t>
        </is>
      </c>
      <c r="O1735" s="40" t="inlineStr"/>
      <c r="P1735" s="40" t="inlineStr"/>
      <c r="Q1735" s="40" t="inlineStr"/>
      <c r="R1735" s="40" t="inlineStr"/>
      <c r="S1735" s="40" t="inlineStr"/>
      <c r="T1735" s="40" t="inlineStr"/>
      <c r="U1735" s="40" t="inlineStr"/>
    </row>
    <row r="1736">
      <c r="A1736" s="38" t="inlineStr">
        <is>
          <t>FINS_AMLE_375_v1</t>
        </is>
      </c>
      <c r="B1736" s="39" t="inlineStr">
        <is>
          <t>Last Audit - Identification and Verification Procedures</t>
        </is>
      </c>
      <c r="C1736" s="39" t="inlineStr">
        <is>
          <t>Date of the latest internal audit report assessing the identification and identity verification procedures – including tests carried out by an external expert as referred to in Article 9(2)(b) AMLR in the absence of an independent audit function.
Indicate the audit report signing date if available or at the end of the audit period (report its start in case of an ongoing audit).</t>
        </is>
      </c>
      <c r="D1736" s="39" t="inlineStr">
        <is>
          <t>Internal Controls and outsourcing</t>
        </is>
      </c>
      <c r="E1736" s="39" t="inlineStr">
        <is>
          <t>Anti-Money Laundering - External</t>
        </is>
      </c>
      <c r="F1736" s="39" t="b">
        <v>1</v>
      </c>
      <c r="G1736" s="39" t="inlineStr"/>
      <c r="H1736" s="39" t="inlineStr">
        <is>
          <t>Always applicable</t>
        </is>
      </c>
      <c r="I1736" s="39" t="inlineStr">
        <is>
          <t>Required</t>
        </is>
      </c>
      <c r="J1736" s="39" t="inlineStr">
        <is>
          <t>string</t>
        </is>
      </c>
      <c r="K1736" s="39" t="inlineStr"/>
      <c r="L1736" s="39" t="inlineStr">
        <is>
          <t>date</t>
        </is>
      </c>
      <c r="M1736" s="39" t="inlineStr"/>
      <c r="N1736" s="39" t="inlineStr">
        <is>
          <t>2025-10-31</t>
        </is>
      </c>
      <c r="O1736" s="39" t="inlineStr"/>
      <c r="P1736" s="39" t="inlineStr"/>
      <c r="Q1736" s="39" t="inlineStr"/>
      <c r="R1736" s="39" t="inlineStr"/>
      <c r="S1736" s="39" t="inlineStr"/>
      <c r="T1736" s="39" t="inlineStr"/>
      <c r="U1736" s="39" t="inlineStr"/>
    </row>
    <row r="1737">
      <c r="A1737" s="26" t="inlineStr">
        <is>
          <t>FINS_AMLE_376_v1</t>
        </is>
      </c>
      <c r="B1737" s="40" t="inlineStr">
        <is>
          <t>Last Audit - Policies and Procedures for Monitoring and Analysing Business Relationships</t>
        </is>
      </c>
      <c r="C1737" s="40" t="inlineStr">
        <is>
          <t>Date of the latest internal audit report assessing at least part of the policies and procedures for monitoring and analysing business relationships (including transaction monitoring) – including tests carried out by an external expert as referred to in Article 9(2)(b) AMLR in the absence of an independent audit function.
Indicate the audit report signing date if available or end of the audit period (report its start in case of an ongoing audit).</t>
        </is>
      </c>
      <c r="D1737" s="40" t="inlineStr">
        <is>
          <t>Internal Controls and outsourcing</t>
        </is>
      </c>
      <c r="E1737" s="40" t="inlineStr">
        <is>
          <t>Anti-Money Laundering - External</t>
        </is>
      </c>
      <c r="F1737" s="40" t="b">
        <v>1</v>
      </c>
      <c r="G1737" s="40" t="inlineStr"/>
      <c r="H1737" s="40" t="inlineStr">
        <is>
          <t>Always applicable</t>
        </is>
      </c>
      <c r="I1737" s="40" t="inlineStr">
        <is>
          <t>Required</t>
        </is>
      </c>
      <c r="J1737" s="40" t="inlineStr">
        <is>
          <t>string</t>
        </is>
      </c>
      <c r="K1737" s="40" t="inlineStr"/>
      <c r="L1737" s="40" t="inlineStr">
        <is>
          <t>date</t>
        </is>
      </c>
      <c r="M1737" s="40" t="inlineStr"/>
      <c r="N1737" s="40" t="inlineStr">
        <is>
          <t>2025-10-31</t>
        </is>
      </c>
      <c r="O1737" s="40" t="inlineStr"/>
      <c r="P1737" s="40" t="inlineStr"/>
      <c r="Q1737" s="40" t="inlineStr"/>
      <c r="R1737" s="40" t="inlineStr"/>
      <c r="S1737" s="40" t="inlineStr"/>
      <c r="T1737" s="40" t="inlineStr"/>
      <c r="U1737" s="40" t="inlineStr"/>
    </row>
    <row r="1738">
      <c r="A1738" s="38" t="inlineStr">
        <is>
          <t>FINS_AMLE_377_v1</t>
        </is>
      </c>
      <c r="B1738" s="39" t="inlineStr">
        <is>
          <t>Last Audit - Suspicious Transaction or Activity Reporting Procedures</t>
        </is>
      </c>
      <c r="C1738" s="39" t="inlineStr">
        <is>
          <t>Date of the latest internal audit report assessing the policies and procedures for suspicious transaction or activity reporting – including tests carried out by an external expert as referred to in Article 9(2)(b) AMLR in the absence of an independent audit function.
Indicate the audit report signing date if available or at the end of the audit period (report its start in case of an ongoing audit).</t>
        </is>
      </c>
      <c r="D1738" s="39" t="inlineStr">
        <is>
          <t>Internal Controls and outsourcing</t>
        </is>
      </c>
      <c r="E1738" s="39" t="inlineStr">
        <is>
          <t>Anti-Money Laundering - External</t>
        </is>
      </c>
      <c r="F1738" s="39" t="b">
        <v>1</v>
      </c>
      <c r="G1738" s="39" t="inlineStr"/>
      <c r="H1738" s="39" t="inlineStr">
        <is>
          <t>Always applicable</t>
        </is>
      </c>
      <c r="I1738" s="39" t="inlineStr">
        <is>
          <t>Required</t>
        </is>
      </c>
      <c r="J1738" s="39" t="inlineStr">
        <is>
          <t>string</t>
        </is>
      </c>
      <c r="K1738" s="39" t="inlineStr"/>
      <c r="L1738" s="39" t="inlineStr">
        <is>
          <t>date</t>
        </is>
      </c>
      <c r="M1738" s="39" t="inlineStr"/>
      <c r="N1738" s="39" t="inlineStr">
        <is>
          <t>2025-10-31</t>
        </is>
      </c>
      <c r="O1738" s="39" t="inlineStr"/>
      <c r="P1738" s="39" t="inlineStr"/>
      <c r="Q1738" s="39" t="inlineStr"/>
      <c r="R1738" s="39" t="inlineStr"/>
      <c r="S1738" s="39" t="inlineStr"/>
      <c r="T1738" s="39" t="inlineStr"/>
      <c r="U1738" s="39" t="inlineStr"/>
    </row>
    <row r="1739">
      <c r="A1739" s="26" t="inlineStr">
        <is>
          <t>FINS_AMLE_378_v1</t>
        </is>
      </c>
      <c r="B1739" s="40" t="inlineStr">
        <is>
          <t>Last Audit - Record-keeping Policies and Procedures</t>
        </is>
      </c>
      <c r="C1739" s="40" t="inlineStr">
        <is>
          <t>Date of the latest internal audit report assessing the record-keeping policies and procedures – including tests carried out by an external expert as referred to in Article 9(2)(b) AMLR in the absence of an independent audit function.
Indicate the audit report signing date if available or end of the audit period (report its start in case of an ongoing audit).</t>
        </is>
      </c>
      <c r="D1739" s="40" t="inlineStr">
        <is>
          <t>Internal Controls and outsourcing</t>
        </is>
      </c>
      <c r="E1739" s="40" t="inlineStr">
        <is>
          <t>Anti-Money Laundering - External</t>
        </is>
      </c>
      <c r="F1739" s="40" t="b">
        <v>1</v>
      </c>
      <c r="G1739" s="40" t="inlineStr"/>
      <c r="H1739" s="40" t="inlineStr">
        <is>
          <t>Always applicable</t>
        </is>
      </c>
      <c r="I1739" s="40" t="inlineStr">
        <is>
          <t>Required</t>
        </is>
      </c>
      <c r="J1739" s="40" t="inlineStr">
        <is>
          <t>string</t>
        </is>
      </c>
      <c r="K1739" s="40" t="inlineStr"/>
      <c r="L1739" s="40" t="inlineStr">
        <is>
          <t>date</t>
        </is>
      </c>
      <c r="M1739" s="40" t="inlineStr"/>
      <c r="N1739" s="40" t="inlineStr">
        <is>
          <t>2025-10-31</t>
        </is>
      </c>
      <c r="O1739" s="40" t="inlineStr"/>
      <c r="P1739" s="40" t="inlineStr"/>
      <c r="Q1739" s="40" t="inlineStr"/>
      <c r="R1739" s="40" t="inlineStr"/>
      <c r="S1739" s="40" t="inlineStr"/>
      <c r="T1739" s="40" t="inlineStr"/>
      <c r="U1739" s="40" t="inlineStr"/>
    </row>
    <row r="1740">
      <c r="A1740" s="38" t="inlineStr">
        <is>
          <t>FINS_AMLE_379_v1</t>
        </is>
      </c>
      <c r="B1740" s="39" t="inlineStr">
        <is>
          <t>Last Audit - Resources dedicated to AML/CFT</t>
        </is>
      </c>
      <c r="C1740" s="39" t="inlineStr">
        <is>
          <t>Date of the latest internal audit report assessing the human and material resources dedicated to AML/CFT – including tests carried out by an external expert as referred to in Article 9(2)(b) AMLR in the absence of an independent audit function.
Indicate the audit report signing date if available or at the end of the audit period (report its start in case of an ongoing audit).</t>
        </is>
      </c>
      <c r="D1740" s="39" t="inlineStr">
        <is>
          <t>Internal Controls and outsourcing</t>
        </is>
      </c>
      <c r="E1740" s="39" t="inlineStr">
        <is>
          <t>Anti-Money Laundering - External</t>
        </is>
      </c>
      <c r="F1740" s="39" t="b">
        <v>1</v>
      </c>
      <c r="G1740" s="39" t="inlineStr"/>
      <c r="H1740" s="39" t="inlineStr">
        <is>
          <t>Always applicable</t>
        </is>
      </c>
      <c r="I1740" s="39" t="inlineStr">
        <is>
          <t>Required</t>
        </is>
      </c>
      <c r="J1740" s="39" t="inlineStr">
        <is>
          <t>string</t>
        </is>
      </c>
      <c r="K1740" s="39" t="inlineStr"/>
      <c r="L1740" s="39" t="inlineStr">
        <is>
          <t>date</t>
        </is>
      </c>
      <c r="M1740" s="39" t="inlineStr"/>
      <c r="N1740" s="39" t="inlineStr">
        <is>
          <t>2025-10-31</t>
        </is>
      </c>
      <c r="O1740" s="39" t="inlineStr"/>
      <c r="P1740" s="39" t="inlineStr"/>
      <c r="Q1740" s="39" t="inlineStr"/>
      <c r="R1740" s="39" t="inlineStr"/>
      <c r="S1740" s="39" t="inlineStr"/>
      <c r="T1740" s="39" t="inlineStr"/>
      <c r="U1740" s="39" t="inlineStr"/>
    </row>
    <row r="1741">
      <c r="A1741" s="26" t="inlineStr">
        <is>
          <t>FINS_AMLE_380_v1</t>
        </is>
      </c>
      <c r="B1741" s="40" t="inlineStr">
        <is>
          <t>Last Audit - Organisation of the AML/CFT System, Governance and Reporting Arrangements</t>
        </is>
      </c>
      <c r="C1741" s="40" t="inlineStr">
        <is>
          <t>Date of the latest internal audit report assessing the organisation of the AML/CFT system, governance and reporting to management bodies – including tests carried out by an external expert as referred to in Article 9(2)(b) AMLR in the absence of an independent audit function.
Indicate the audit report signing date if available or end of the audit period (report its start in case of an ongoing audit).</t>
        </is>
      </c>
      <c r="D1741" s="40" t="inlineStr">
        <is>
          <t>Internal Controls and outsourcing</t>
        </is>
      </c>
      <c r="E1741" s="40" t="inlineStr">
        <is>
          <t>Anti-Money Laundering - External</t>
        </is>
      </c>
      <c r="F1741" s="40" t="b">
        <v>1</v>
      </c>
      <c r="G1741" s="40" t="inlineStr"/>
      <c r="H1741" s="40" t="inlineStr">
        <is>
          <t>Always applicable</t>
        </is>
      </c>
      <c r="I1741" s="40" t="inlineStr">
        <is>
          <t>Required</t>
        </is>
      </c>
      <c r="J1741" s="40" t="inlineStr">
        <is>
          <t>string</t>
        </is>
      </c>
      <c r="K1741" s="40" t="inlineStr"/>
      <c r="L1741" s="40" t="inlineStr">
        <is>
          <t>date</t>
        </is>
      </c>
      <c r="M1741" s="40" t="inlineStr"/>
      <c r="N1741" s="40" t="inlineStr">
        <is>
          <t>2025-10-31</t>
        </is>
      </c>
      <c r="O1741" s="40" t="inlineStr"/>
      <c r="P1741" s="40" t="inlineStr"/>
      <c r="Q1741" s="40" t="inlineStr"/>
      <c r="R1741" s="40" t="inlineStr"/>
      <c r="S1741" s="40" t="inlineStr"/>
      <c r="T1741" s="40" t="inlineStr"/>
      <c r="U1741" s="40" t="inlineStr"/>
    </row>
    <row r="1742">
      <c r="A1742" s="38" t="inlineStr">
        <is>
          <t>FINS_AMLE_381_v1</t>
        </is>
      </c>
      <c r="B1742" s="39" t="inlineStr">
        <is>
          <t>Last approval date of the BWRA</t>
        </is>
      </c>
      <c r="C1742" s="39" t="inlineStr">
        <is>
          <t>For this exercise, reference should be made to approval by the management body in its management function, in line with Article 10(2) AMLR.
As BWRA is usually approved by the parent undertaking for the whole group, obliged reporting entities that are different from the parent undertaking are expected to report the same information as the parent undertaking.
Conceptually speaking, the understanding of datapoints FINS_AML_341 and FINS_AML_342 is easier when you follow this logic: first, check whether the management body in its management function has approved the BWRA, as per datapoint FINS_AML_342; second, if the answer to FINS_AML_342 is “Yes”, indicate in FINS_AML_341 the exact date of the approval.
Indicate the exact date of the last approval of the BWRA by the management body in its management function, even if it predates the reference year (2025).</t>
        </is>
      </c>
      <c r="D1742" s="39" t="inlineStr">
        <is>
          <t>Business Risk Assessment / Customer Risk Assessment</t>
        </is>
      </c>
      <c r="E1742" s="39" t="inlineStr">
        <is>
          <t>Anti-Money Laundering - External</t>
        </is>
      </c>
      <c r="F1742" s="39" t="b">
        <v>1</v>
      </c>
      <c r="G1742" s="39" t="inlineStr"/>
      <c r="H1742" s="39" t="inlineStr">
        <is>
          <t>Always applicable</t>
        </is>
      </c>
      <c r="I1742" s="39" t="inlineStr">
        <is>
          <t>Required</t>
        </is>
      </c>
      <c r="J1742" s="39" t="inlineStr">
        <is>
          <t>string</t>
        </is>
      </c>
      <c r="K1742" s="39" t="inlineStr"/>
      <c r="L1742" s="39" t="inlineStr">
        <is>
          <t>date</t>
        </is>
      </c>
      <c r="M1742" s="39" t="inlineStr"/>
      <c r="N1742" s="39" t="inlineStr">
        <is>
          <t>2025-10-31</t>
        </is>
      </c>
      <c r="O1742" s="39" t="inlineStr"/>
      <c r="P1742" s="39" t="inlineStr"/>
      <c r="Q1742" s="39" t="inlineStr"/>
      <c r="R1742" s="39" t="inlineStr"/>
      <c r="S1742" s="39" t="inlineStr"/>
      <c r="T1742" s="39" t="inlineStr"/>
      <c r="U1742" s="39" t="inlineStr"/>
    </row>
    <row r="1743">
      <c r="A1743" s="26" t="inlineStr">
        <is>
          <t>FINS_AMLE_382_v1</t>
        </is>
      </c>
      <c r="B1743" s="40" t="inlineStr">
        <is>
          <t>Senior Management Approval (BWRA)</t>
        </is>
      </c>
      <c r="C1743" s="40" t="inlineStr">
        <is>
          <t>For this exercise, reference should be made to approval by the management body in its management function, in line with Article 10(2) AMLR. For the purpose of this datapoint, senior management approval should be understood as the approval by the management body in its management function.
Conceptually speaking, the understanding of datapoints FINS_AML_341 and FINS_AML_342 is easier when you follow this logic: first, check whether the management body in its management function has approved the BWRA, as per datapoint FINS_AML_342; second, if the answer to FINS_AML_342 is “Yes”, indicate in FINS_AML_341 the exact date of the approval.
As BWRA is usually approved by the parent undertaking for the whole group, obliged reporting entities that are different from the parent undertaking are expected to report the same information as the parent undertaking.
Indicate whether the reporting entity has in place BWRA approved by the management body in its management function.</t>
        </is>
      </c>
      <c r="D1743" s="40" t="inlineStr">
        <is>
          <t>Business Risk Assessment / Customer Risk Assessment</t>
        </is>
      </c>
      <c r="E1743" s="40" t="inlineStr">
        <is>
          <t>Anti-Money Laundering - External</t>
        </is>
      </c>
      <c r="F1743" s="40" t="b">
        <v>1</v>
      </c>
      <c r="G1743" s="40" t="inlineStr"/>
      <c r="H1743" s="40" t="inlineStr">
        <is>
          <t>Always applicable</t>
        </is>
      </c>
      <c r="I1743" s="40" t="inlineStr">
        <is>
          <t>Required</t>
        </is>
      </c>
      <c r="J1743" s="40" t="inlineStr">
        <is>
          <t>string</t>
        </is>
      </c>
      <c r="K1743" s="40" t="inlineStr"/>
      <c r="L1743" s="40" t="inlineStr">
        <is>
          <t>enum-list</t>
        </is>
      </c>
      <c r="M1743" s="40" t="inlineStr">
        <is>
          <t>Yes | No</t>
        </is>
      </c>
      <c r="N1743" s="40" t="inlineStr">
        <is>
          <t>Yes</t>
        </is>
      </c>
      <c r="O1743" s="40" t="inlineStr"/>
      <c r="P1743" s="40" t="inlineStr"/>
      <c r="Q1743" s="40" t="inlineStr"/>
      <c r="R1743" s="40" t="inlineStr"/>
      <c r="S1743" s="40" t="inlineStr"/>
      <c r="T1743" s="40" t="inlineStr"/>
      <c r="U1743" s="40" t="inlineStr"/>
    </row>
    <row r="1744">
      <c r="A1744" s="38" t="inlineStr">
        <is>
          <t>FINS_AMLE_383_v1</t>
        </is>
      </c>
      <c r="B1744" s="39" t="inlineStr">
        <is>
          <t>Date of the last update of the CRA</t>
        </is>
      </c>
      <c r="C1744" s="39" t="inlineStr">
        <is>
          <t>The update refers to the CRA methodology and not to the update of each customer risk score. Minor adjustments do not count as updates. In case of outsourcing to third parties, report the date of the third party's last CRA update.</t>
        </is>
      </c>
      <c r="D1744" s="39" t="inlineStr">
        <is>
          <t>Business Risk Assessment / Customer Risk Assessment</t>
        </is>
      </c>
      <c r="E1744" s="39" t="inlineStr">
        <is>
          <t>Anti-Money Laundering - External</t>
        </is>
      </c>
      <c r="F1744" s="39" t="b">
        <v>1</v>
      </c>
      <c r="G1744" s="39" t="inlineStr"/>
      <c r="H1744" s="39" t="inlineStr">
        <is>
          <t>Always applicable</t>
        </is>
      </c>
      <c r="I1744" s="39" t="inlineStr">
        <is>
          <t>Required</t>
        </is>
      </c>
      <c r="J1744" s="39" t="inlineStr">
        <is>
          <t>string</t>
        </is>
      </c>
      <c r="K1744" s="39" t="inlineStr"/>
      <c r="L1744" s="39" t="inlineStr">
        <is>
          <t>date</t>
        </is>
      </c>
      <c r="M1744" s="39" t="inlineStr"/>
      <c r="N1744" s="39" t="inlineStr">
        <is>
          <t>2025-10-31</t>
        </is>
      </c>
      <c r="O1744" s="39" t="inlineStr"/>
      <c r="P1744" s="39" t="inlineStr"/>
      <c r="Q1744" s="39" t="inlineStr"/>
      <c r="R1744" s="39" t="inlineStr"/>
      <c r="S1744" s="39" t="inlineStr"/>
      <c r="T1744" s="39" t="inlineStr"/>
      <c r="U1744" s="39" t="inlineStr"/>
    </row>
    <row r="1745">
      <c r="A1745" s="26" t="inlineStr">
        <is>
          <t>FINS_AMLE_384_v1</t>
        </is>
      </c>
      <c r="B1745" s="40" t="inlineStr">
        <is>
          <t>Customers - Low Risk</t>
        </is>
      </c>
      <c r="C1745" s="40" t="inlineStr">
        <is>
          <t>Number of customers classified as low risk according to the CRA methodology, as of the end of the reference year.</t>
        </is>
      </c>
      <c r="D1745" s="40" t="inlineStr">
        <is>
          <t>Business Risk Assessment / Customer Risk Assessment</t>
        </is>
      </c>
      <c r="E1745" s="40" t="inlineStr">
        <is>
          <t>Anti-Money Laundering - External</t>
        </is>
      </c>
      <c r="F1745" s="40" t="b">
        <v>0</v>
      </c>
      <c r="G1745" s="40" t="inlineStr">
        <is>
          <t>FINS_AMLE_14 &gt; 0</t>
        </is>
      </c>
      <c r="H1745" s="40" t="inlineStr">
        <is>
          <t>“Total Customers” (FINS_AMLE_14) is greater than “0”</t>
        </is>
      </c>
      <c r="I1745" s="40" t="inlineStr">
        <is>
          <t>Conditional</t>
        </is>
      </c>
      <c r="J1745" s="40" t="inlineStr">
        <is>
          <t>integer</t>
        </is>
      </c>
      <c r="K1745" s="40" t="inlineStr"/>
      <c r="L1745" s="40" t="inlineStr"/>
      <c r="M1745" s="40" t="inlineStr"/>
      <c r="N1745" s="40" t="inlineStr">
        <is>
          <t>10</t>
        </is>
      </c>
      <c r="O1745" s="40" t="inlineStr">
        <is>
          <t>0</t>
        </is>
      </c>
      <c r="P1745" s="40" t="inlineStr"/>
      <c r="Q1745" s="40" t="inlineStr"/>
      <c r="R1745" s="40" t="inlineStr"/>
      <c r="S1745" s="40" t="inlineStr"/>
      <c r="T1745" s="40" t="inlineStr"/>
      <c r="U1745" s="40" t="inlineStr"/>
    </row>
    <row r="1746">
      <c r="A1746" s="38" t="inlineStr">
        <is>
          <t>FINS_AMLE_385_v1</t>
        </is>
      </c>
      <c r="B1746" s="39" t="inlineStr">
        <is>
          <t>Customers - Medium-low Risk</t>
        </is>
      </c>
      <c r="C1746" s="39" t="inlineStr">
        <is>
          <t>Indicate the number of customers classified as medium-low risk according to the CRA methodology, as of the end of the reference year.</t>
        </is>
      </c>
      <c r="D1746" s="39" t="inlineStr">
        <is>
          <t>Business Risk Assessment / Customer Risk Assessment</t>
        </is>
      </c>
      <c r="E1746" s="39" t="inlineStr">
        <is>
          <t>Anti-Money Laundering - External</t>
        </is>
      </c>
      <c r="F1746" s="39" t="b">
        <v>0</v>
      </c>
      <c r="G1746" s="39" t="inlineStr">
        <is>
          <t>FINS_AMLE_14 &gt; 0</t>
        </is>
      </c>
      <c r="H1746" s="39" t="inlineStr">
        <is>
          <t>“Total Customers” (FINS_AMLE_14) is greater than “0”</t>
        </is>
      </c>
      <c r="I1746" s="39" t="inlineStr">
        <is>
          <t>Conditional</t>
        </is>
      </c>
      <c r="J1746" s="39" t="inlineStr">
        <is>
          <t>integer</t>
        </is>
      </c>
      <c r="K1746" s="39" t="inlineStr"/>
      <c r="L1746" s="39" t="inlineStr"/>
      <c r="M1746" s="39" t="inlineStr"/>
      <c r="N1746" s="39" t="inlineStr">
        <is>
          <t>10</t>
        </is>
      </c>
      <c r="O1746" s="39" t="inlineStr">
        <is>
          <t>0</t>
        </is>
      </c>
      <c r="P1746" s="39" t="inlineStr"/>
      <c r="Q1746" s="39" t="inlineStr"/>
      <c r="R1746" s="39" t="inlineStr"/>
      <c r="S1746" s="39" t="inlineStr"/>
      <c r="T1746" s="39" t="inlineStr"/>
      <c r="U1746" s="39" t="inlineStr"/>
    </row>
    <row r="1747">
      <c r="A1747" s="26" t="inlineStr">
        <is>
          <t>FINS_AMLE_386_v1</t>
        </is>
      </c>
      <c r="B1747" s="40" t="inlineStr">
        <is>
          <t>Customers - Medium-high Risk</t>
        </is>
      </c>
      <c r="C1747" s="40" t="inlineStr">
        <is>
          <t>Indicate the number of customers classified as medium- high risk according to the CRA methodology, as of the end of the reference year.</t>
        </is>
      </c>
      <c r="D1747" s="40" t="inlineStr">
        <is>
          <t>Business Risk Assessment / Customer Risk Assessment</t>
        </is>
      </c>
      <c r="E1747" s="40" t="inlineStr">
        <is>
          <t>Anti-Money Laundering - External</t>
        </is>
      </c>
      <c r="F1747" s="40" t="b">
        <v>0</v>
      </c>
      <c r="G1747" s="40" t="inlineStr">
        <is>
          <t>FINS_AMLE_14 &gt; 0</t>
        </is>
      </c>
      <c r="H1747" s="40" t="inlineStr">
        <is>
          <t>“Total Customers” (FINS_AMLE_14) is greater than “0”</t>
        </is>
      </c>
      <c r="I1747" s="40" t="inlineStr">
        <is>
          <t>Conditional</t>
        </is>
      </c>
      <c r="J1747" s="40" t="inlineStr">
        <is>
          <t>integer</t>
        </is>
      </c>
      <c r="K1747" s="40" t="inlineStr"/>
      <c r="L1747" s="40" t="inlineStr"/>
      <c r="M1747" s="40" t="inlineStr"/>
      <c r="N1747" s="40" t="inlineStr">
        <is>
          <t>10</t>
        </is>
      </c>
      <c r="O1747" s="40" t="inlineStr">
        <is>
          <t>0</t>
        </is>
      </c>
      <c r="P1747" s="40" t="inlineStr"/>
      <c r="Q1747" s="40" t="inlineStr"/>
      <c r="R1747" s="40" t="inlineStr"/>
      <c r="S1747" s="40" t="inlineStr"/>
      <c r="T1747" s="40" t="inlineStr"/>
      <c r="U1747" s="40" t="inlineStr"/>
    </row>
    <row r="1748">
      <c r="A1748" s="38" t="inlineStr">
        <is>
          <t>FINS_AMLE_387_v1</t>
        </is>
      </c>
      <c r="B1748" s="39" t="inlineStr">
        <is>
          <t>Customers - High Risk</t>
        </is>
      </c>
      <c r="C1748" s="39" t="inlineStr">
        <is>
          <t>Indicate the number of customers classified as high risk according to the CRA methodology, as of the end of the reference year.</t>
        </is>
      </c>
      <c r="D1748" s="39" t="inlineStr">
        <is>
          <t>Business Risk Assessment / Customer Risk Assessment</t>
        </is>
      </c>
      <c r="E1748" s="39" t="inlineStr">
        <is>
          <t>Anti-Money Laundering - External</t>
        </is>
      </c>
      <c r="F1748" s="39" t="b">
        <v>0</v>
      </c>
      <c r="G1748" s="39" t="inlineStr">
        <is>
          <t>FINS_AMLE_14 &gt; 0</t>
        </is>
      </c>
      <c r="H1748" s="39" t="inlineStr">
        <is>
          <t>“Total Customers” (FINS_AMLE_14) is greater than “0”</t>
        </is>
      </c>
      <c r="I1748" s="39" t="inlineStr">
        <is>
          <t>Conditional</t>
        </is>
      </c>
      <c r="J1748" s="39" t="inlineStr">
        <is>
          <t>integer</t>
        </is>
      </c>
      <c r="K1748" s="39" t="inlineStr"/>
      <c r="L1748" s="39" t="inlineStr"/>
      <c r="M1748" s="39" t="inlineStr"/>
      <c r="N1748" s="39" t="inlineStr">
        <is>
          <t>10</t>
        </is>
      </c>
      <c r="O1748" s="39" t="inlineStr">
        <is>
          <t>0</t>
        </is>
      </c>
      <c r="P1748" s="39" t="inlineStr"/>
      <c r="Q1748" s="39" t="inlineStr"/>
      <c r="R1748" s="39" t="inlineStr"/>
      <c r="S1748" s="39" t="inlineStr"/>
      <c r="T1748" s="39" t="inlineStr"/>
      <c r="U1748" s="39" t="inlineStr"/>
    </row>
    <row r="1749">
      <c r="A1749" s="26" t="inlineStr">
        <is>
          <t>FINS_AMLE_388_v1</t>
        </is>
      </c>
      <c r="B1749" s="40" t="inlineStr">
        <is>
          <t>Customers – LE/Trusts with BO Not Identified</t>
        </is>
      </c>
      <c r="C1749" s="40" t="inlineStr">
        <is>
          <t>Indicate the number of customers that are legal entities, legal arrangements or trusts whose beneficial owners have not been identified, as of the end of the reference year.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Beneficial owners identified through consultation of public registers or other reliable national systems that contain the necessary information shall be counted as being identified for the purpose of reporting this datapoint.
In case a legal arrangement or trust has several BOs not all of which have been identified, it shall be reported as “BO not identified” for the purpose of this datapoint.</t>
        </is>
      </c>
      <c r="D1749" s="40" t="inlineStr">
        <is>
          <t>Customer Due Diligence and Monitoring</t>
        </is>
      </c>
      <c r="E1749" s="40" t="inlineStr">
        <is>
          <t>Anti-Money Laundering - External</t>
        </is>
      </c>
      <c r="F1749" s="40" t="b">
        <v>1</v>
      </c>
      <c r="G1749" s="40" t="inlineStr"/>
      <c r="H1749" s="40" t="inlineStr">
        <is>
          <t>Always applicable</t>
        </is>
      </c>
      <c r="I1749" s="40" t="inlineStr">
        <is>
          <t>Required</t>
        </is>
      </c>
      <c r="J1749" s="40" t="inlineStr">
        <is>
          <t>integer</t>
        </is>
      </c>
      <c r="K1749" s="40" t="inlineStr"/>
      <c r="L1749" s="40" t="inlineStr"/>
      <c r="M1749" s="40" t="inlineStr"/>
      <c r="N1749" s="40" t="inlineStr">
        <is>
          <t>10</t>
        </is>
      </c>
      <c r="O1749" s="40" t="inlineStr">
        <is>
          <t>0</t>
        </is>
      </c>
      <c r="P1749" s="40" t="inlineStr"/>
      <c r="Q1749" s="40" t="inlineStr"/>
      <c r="R1749" s="40" t="inlineStr"/>
      <c r="S1749" s="40" t="inlineStr"/>
      <c r="T1749" s="40" t="inlineStr"/>
      <c r="U1749" s="40" t="inlineStr"/>
    </row>
    <row r="1750">
      <c r="A1750" s="38" t="inlineStr">
        <is>
          <t>FINS_AMLE_389_v1</t>
        </is>
      </c>
      <c r="B1750" s="39" t="inlineStr">
        <is>
          <t>Customers – LE/Trusts With BO Identified Not Verified</t>
        </is>
      </c>
      <c r="C1750" s="39" t="inlineStr">
        <is>
          <t>Indicate the number of customers that are legal entities, legal arrangements or trusts whose beneficial owners have been identified but the identity of whom has not been verified, as of the end of the reference year.
As per Article 2(1)(28) AMLR, ‘beneficial owner’ means “any natural person who ultimately owns or controls a legal entity or an express trust or similar legal arrangement”.
For the purposes of this data point, “verified” means that the reporting obliged entity has taken reasonable measures to verify the identity of the beneficial owner, using reliable documents, data or information, in accordance with Article 20(1)(b) and Article 22 AMLR. This includes consultation of the central register(s) as an additional verification step, in accordance with Article 22(7) AMLR.
Accordingly, this data point should include customers where the beneficial owner(s) have been identified, but the reporting obliged entity has not yet completed the verification of the beneficial owner’s identity in line with the above requirements, as of the end of the reference year.
For the purposes of this data point, senior managing officials (SMOs) reported in place of the beneficial owners in circumstances where no natural person is identifiable as ultimately owning or exercising control over an entity (in accordance with Article 22(2) AMLR) shall not be treated as beneficial owners and shall not be counted under this datapoint. This is consistent with Recital 125 AMLR.</t>
        </is>
      </c>
      <c r="D1750" s="39" t="inlineStr">
        <is>
          <t>Customer Due Diligence and Monitoring</t>
        </is>
      </c>
      <c r="E1750" s="39" t="inlineStr">
        <is>
          <t>Anti-Money Laundering - External</t>
        </is>
      </c>
      <c r="F1750" s="39" t="b">
        <v>1</v>
      </c>
      <c r="G1750" s="39" t="inlineStr"/>
      <c r="H1750" s="39" t="inlineStr">
        <is>
          <t>Always applicable</t>
        </is>
      </c>
      <c r="I1750" s="39" t="inlineStr">
        <is>
          <t>Required</t>
        </is>
      </c>
      <c r="J1750" s="39" t="inlineStr">
        <is>
          <t>integer</t>
        </is>
      </c>
      <c r="K1750" s="39" t="inlineStr"/>
      <c r="L1750" s="39" t="inlineStr"/>
      <c r="M1750" s="39" t="inlineStr"/>
      <c r="N1750" s="39" t="inlineStr">
        <is>
          <t>10</t>
        </is>
      </c>
      <c r="O1750" s="39" t="inlineStr">
        <is>
          <t>0</t>
        </is>
      </c>
      <c r="P1750" s="39" t="inlineStr"/>
      <c r="Q1750" s="39" t="inlineStr"/>
      <c r="R1750" s="39" t="inlineStr"/>
      <c r="S1750" s="39" t="inlineStr"/>
      <c r="T1750" s="39" t="inlineStr"/>
      <c r="U1750" s="39" t="inlineStr"/>
    </row>
    <row r="1751">
      <c r="A1751" s="26" t="inlineStr">
        <is>
          <t>FINS_AMLE_390_v1</t>
        </is>
      </c>
      <c r="B1751" s="40" t="inlineStr">
        <is>
          <t>Customers – Missing ID/Verification Documentation</t>
        </is>
      </c>
      <c r="C1751" s="40" t="inlineStr">
        <is>
          <t>Indicate the number of customers (both natural and legal persons) for which no identity document (or equivalent document or non-face-to-face measure) is recorded as of the end of the reference year.
This includes:
- Out-of-date identity documents (or equivalent document or non-face-to-face masure)
- Identity documents (or equivalent) for which the recorded copy has been found to be unreadable or otherwise corrupted</t>
        </is>
      </c>
      <c r="D1751" s="40" t="inlineStr">
        <is>
          <t>Customer Due Diligence and Monitoring</t>
        </is>
      </c>
      <c r="E1751" s="40" t="inlineStr">
        <is>
          <t>Anti-Money Laundering - External</t>
        </is>
      </c>
      <c r="F1751" s="40" t="b">
        <v>0</v>
      </c>
      <c r="G1751" s="40" t="inlineStr">
        <is>
          <t>FINS_AMLE_14 &gt; 0</t>
        </is>
      </c>
      <c r="H1751" s="40" t="inlineStr">
        <is>
          <t>“Total Customers” (FINS_AMLE_14) is greater than “0”</t>
        </is>
      </c>
      <c r="I1751" s="40" t="inlineStr">
        <is>
          <t>Conditional</t>
        </is>
      </c>
      <c r="J1751" s="40" t="inlineStr">
        <is>
          <t>integer</t>
        </is>
      </c>
      <c r="K1751" s="40" t="inlineStr"/>
      <c r="L1751" s="40" t="inlineStr"/>
      <c r="M1751" s="40" t="inlineStr"/>
      <c r="N1751" s="40" t="inlineStr">
        <is>
          <t>10</t>
        </is>
      </c>
      <c r="O1751" s="40" t="inlineStr">
        <is>
          <t>0</t>
        </is>
      </c>
      <c r="P1751" s="40" t="inlineStr"/>
      <c r="Q1751" s="40" t="inlineStr"/>
      <c r="R1751" s="40" t="inlineStr"/>
      <c r="S1751" s="40" t="inlineStr"/>
      <c r="T1751" s="40" t="inlineStr"/>
      <c r="U1751" s="40" t="inlineStr"/>
    </row>
    <row r="1752">
      <c r="A1752" s="38" t="inlineStr">
        <is>
          <t>FINS_AMLE_391_v1</t>
        </is>
      </c>
      <c r="B1752" s="39" t="inlineStr">
        <is>
          <t>Customers – CDD Not Compliant with Article 20 AMLR</t>
        </is>
      </c>
      <c r="C1752" s="39" t="inlineStr">
        <is>
          <t>Indicate the number of customers (both natural and legal persons) whose CDD data and information is not yet in line with the requirements of Article 20 AMLR as listed in Section B of Annex I, as of the end of the reference year.
Be aware that this data points shall not be used for the purpose of the first selection process referred to in Article 13(4) of AMLAR (the selection data collection in 2027).</t>
        </is>
      </c>
      <c r="D1752" s="39" t="inlineStr">
        <is>
          <t>Customer Due Diligence and Monitoring</t>
        </is>
      </c>
      <c r="E1752" s="39" t="inlineStr">
        <is>
          <t>Anti-Money Laundering - External</t>
        </is>
      </c>
      <c r="F1752" s="39" t="b">
        <v>0</v>
      </c>
      <c r="G1752" s="39" t="inlineStr">
        <is>
          <t>FINS_AMLE_14 &gt; 0</t>
        </is>
      </c>
      <c r="H1752" s="39" t="inlineStr">
        <is>
          <t>“Total Customers” (FINS_AMLE_14) is greater than “0”</t>
        </is>
      </c>
      <c r="I1752" s="39" t="inlineStr">
        <is>
          <t>Conditional</t>
        </is>
      </c>
      <c r="J1752" s="39" t="inlineStr">
        <is>
          <t>integer</t>
        </is>
      </c>
      <c r="K1752" s="39" t="inlineStr"/>
      <c r="L1752" s="39" t="inlineStr"/>
      <c r="M1752" s="39" t="inlineStr"/>
      <c r="N1752" s="39" t="inlineStr">
        <is>
          <t>10</t>
        </is>
      </c>
      <c r="O1752" s="39" t="inlineStr">
        <is>
          <t>0</t>
        </is>
      </c>
      <c r="P1752" s="39" t="inlineStr"/>
      <c r="Q1752" s="39" t="inlineStr"/>
      <c r="R1752" s="39" t="inlineStr"/>
      <c r="S1752" s="39" t="inlineStr"/>
      <c r="T1752" s="39" t="inlineStr"/>
      <c r="U1752" s="39" t="inlineStr"/>
    </row>
    <row r="1753">
      <c r="A1753" s="26" t="inlineStr">
        <is>
          <t>FINS_AMLE_392_v1</t>
        </is>
      </c>
      <c r="B1753" s="40" t="inlineStr">
        <is>
          <t>Customers – Without ML/TF Risk Profile</t>
        </is>
      </c>
      <c r="C1753" s="40" t="inlineStr">
        <is>
          <t>Indicate the number of customers (both natural and legal persons) without ML/TF risk profile (excluding customers with whom the reporting obliged entity does not have a business relationship), as of the end of the reference year.</t>
        </is>
      </c>
      <c r="D1753" s="40" t="inlineStr">
        <is>
          <t>Customer Due Diligence and Monitoring</t>
        </is>
      </c>
      <c r="E1753" s="40" t="inlineStr">
        <is>
          <t>Anti-Money Laundering - External</t>
        </is>
      </c>
      <c r="F1753" s="40" t="b">
        <v>0</v>
      </c>
      <c r="G1753" s="40" t="inlineStr">
        <is>
          <t>FINS_AMLE_14 &gt; 0</t>
        </is>
      </c>
      <c r="H1753" s="40" t="inlineStr">
        <is>
          <t>“Total Customers” (FINS_AMLE_14) is greater than “0”</t>
        </is>
      </c>
      <c r="I1753" s="40" t="inlineStr">
        <is>
          <t>Conditional</t>
        </is>
      </c>
      <c r="J1753" s="40" t="inlineStr">
        <is>
          <t>integer</t>
        </is>
      </c>
      <c r="K1753" s="40" t="inlineStr"/>
      <c r="L1753" s="40" t="inlineStr"/>
      <c r="M1753" s="40" t="inlineStr"/>
      <c r="N1753" s="40" t="inlineStr">
        <is>
          <t>10</t>
        </is>
      </c>
      <c r="O1753" s="40" t="inlineStr">
        <is>
          <t>0</t>
        </is>
      </c>
      <c r="P1753" s="40" t="inlineStr"/>
      <c r="Q1753" s="40" t="inlineStr"/>
      <c r="R1753" s="40" t="inlineStr"/>
      <c r="S1753" s="40" t="inlineStr"/>
      <c r="T1753" s="40" t="inlineStr"/>
      <c r="U1753" s="40" t="inlineStr"/>
    </row>
    <row r="1754">
      <c r="A1754" s="38" t="inlineStr">
        <is>
          <t>FINS_AMLE_393_v1</t>
        </is>
      </c>
      <c r="B1754" s="39" t="inlineStr">
        <is>
          <t>Customers – Information Reviews Due</t>
        </is>
      </c>
      <c r="C1754" s="39" t="inlineStr">
        <is>
          <t>Indicate the number of customers (both natural persons and legal entities) for whom a review of customer information was due, in accordance with the reporting obliged entity's AML/CFT policies and procedures regarding ongoing monitoring obligations, during the reference year.
For the purposes of this exercise, and in accordance with Article 26(2)-(3) AMLR, this data point should capture both periodic (risk-based) reviews and event-driven reviews/updates triggered by relevant changes or newly acquired relevant information.</t>
        </is>
      </c>
      <c r="D1754" s="39" t="inlineStr">
        <is>
          <t>Customer Due Diligence and Monitoring</t>
        </is>
      </c>
      <c r="E1754" s="39" t="inlineStr">
        <is>
          <t>Anti-Money Laundering - External</t>
        </is>
      </c>
      <c r="F1754" s="39" t="b">
        <v>0</v>
      </c>
      <c r="G1754" s="39" t="inlineStr">
        <is>
          <t>FINS_AMLE_14 &gt; 0</t>
        </is>
      </c>
      <c r="H1754" s="39" t="inlineStr">
        <is>
          <t>“Total Customers” (FINS_AMLE_14) is greater than “0”</t>
        </is>
      </c>
      <c r="I1754" s="39" t="inlineStr">
        <is>
          <t>Conditional</t>
        </is>
      </c>
      <c r="J1754" s="39" t="inlineStr">
        <is>
          <t>integer</t>
        </is>
      </c>
      <c r="K1754" s="39" t="inlineStr"/>
      <c r="L1754" s="39" t="inlineStr"/>
      <c r="M1754" s="39" t="inlineStr"/>
      <c r="N1754" s="39" t="inlineStr">
        <is>
          <t>10</t>
        </is>
      </c>
      <c r="O1754" s="39" t="inlineStr">
        <is>
          <t>0</t>
        </is>
      </c>
      <c r="P1754" s="39" t="inlineStr"/>
      <c r="Q1754" s="39" t="inlineStr"/>
      <c r="R1754" s="39" t="inlineStr"/>
      <c r="S1754" s="39" t="inlineStr"/>
      <c r="T1754" s="39" t="inlineStr"/>
      <c r="U1754" s="39" t="inlineStr"/>
    </row>
    <row r="1755">
      <c r="A1755" s="26" t="inlineStr">
        <is>
          <t>FINS_AMLE_394_v1</t>
        </is>
      </c>
      <c r="B1755" s="40" t="inlineStr">
        <is>
          <t>Customers – Information Updates Completed</t>
        </is>
      </c>
      <c r="C1755" s="40" t="inlineStr">
        <is>
          <t>Indicate the number of customers (both natural persons and legal entities) for whom a review of customer information was due during the reference year (as per data point FINS_AML_353 above), in accordance with the reporting obliged entity’s AML/CFT policies and procedures regarding ongoing monitoring obligations, and whose information was effectively reviewed and, where relevant, updated during the reference year.
For the purposes of this exercise, and in accordance with Article 26(2)-(3) AMLR, this data point should capture both periodic (risk-based) reviews and event-driven reviews/updates triggered by relevant changes or newly acquired relevant information.</t>
        </is>
      </c>
      <c r="D1755" s="40" t="inlineStr">
        <is>
          <t>Customer Due Diligence and Monitoring</t>
        </is>
      </c>
      <c r="E1755" s="40" t="inlineStr">
        <is>
          <t>Anti-Money Laundering - External</t>
        </is>
      </c>
      <c r="F1755" s="40" t="b">
        <v>0</v>
      </c>
      <c r="G1755" s="40" t="inlineStr">
        <is>
          <t>FINS_AMLE_14 &gt; 0</t>
        </is>
      </c>
      <c r="H1755" s="40" t="inlineStr">
        <is>
          <t>“Total Customers” (FINS_AMLE_14) is greater than “0”</t>
        </is>
      </c>
      <c r="I1755" s="40" t="inlineStr">
        <is>
          <t>Conditional</t>
        </is>
      </c>
      <c r="J1755" s="40" t="inlineStr">
        <is>
          <t>integer</t>
        </is>
      </c>
      <c r="K1755" s="40" t="inlineStr"/>
      <c r="L1755" s="40" t="inlineStr"/>
      <c r="M1755" s="40" t="inlineStr"/>
      <c r="N1755" s="40" t="inlineStr">
        <is>
          <t>10</t>
        </is>
      </c>
      <c r="O1755" s="40" t="inlineStr">
        <is>
          <t>0</t>
        </is>
      </c>
      <c r="P1755" s="40" t="inlineStr"/>
      <c r="Q1755" s="40" t="inlineStr"/>
      <c r="R1755" s="40" t="inlineStr"/>
      <c r="S1755" s="40" t="inlineStr"/>
      <c r="T1755" s="40" t="inlineStr"/>
      <c r="U1755" s="40" t="inlineStr"/>
    </row>
    <row r="1756">
      <c r="A1756" s="38" t="inlineStr">
        <is>
          <t>FINS_AMLE_395_v1</t>
        </is>
      </c>
      <c r="B1756" s="39" t="inlineStr">
        <is>
          <t>The Obliged Entity Has a Transaction/ Monitoring System in Place</t>
        </is>
      </c>
      <c r="C1756" s="39" t="inlineStr">
        <is>
          <t>Indicate whether the reporting obliged entity conducts ongoing monitoring business relationships, including transactions undertaken by the customer throughout the course of a business relationship, as required by Article 26 AMLR. This can be automated or manual, and outsourced.</t>
        </is>
      </c>
      <c r="D1756" s="39" t="inlineStr">
        <is>
          <t>Ongoing monitoring (Transaction scrutiny) and Reporting</t>
        </is>
      </c>
      <c r="E1756" s="39" t="inlineStr">
        <is>
          <t>Anti-Money Laundering - External</t>
        </is>
      </c>
      <c r="F1756" s="39" t="b">
        <v>1</v>
      </c>
      <c r="G1756" s="39" t="inlineStr"/>
      <c r="H1756" s="39" t="inlineStr">
        <is>
          <t>Always applicable</t>
        </is>
      </c>
      <c r="I1756" s="39" t="inlineStr">
        <is>
          <t>Required</t>
        </is>
      </c>
      <c r="J1756" s="39" t="inlineStr">
        <is>
          <t>string</t>
        </is>
      </c>
      <c r="K1756" s="39" t="inlineStr"/>
      <c r="L1756" s="39" t="inlineStr">
        <is>
          <t>enum-list</t>
        </is>
      </c>
      <c r="M1756" s="39" t="inlineStr">
        <is>
          <t>Yes | No</t>
        </is>
      </c>
      <c r="N1756" s="39" t="inlineStr">
        <is>
          <t>Yes</t>
        </is>
      </c>
      <c r="O1756" s="39" t="inlineStr"/>
      <c r="P1756" s="39" t="inlineStr"/>
      <c r="Q1756" s="39" t="inlineStr"/>
      <c r="R1756" s="39" t="inlineStr"/>
      <c r="S1756" s="39" t="inlineStr"/>
      <c r="T1756" s="39" t="inlineStr"/>
      <c r="U1756" s="39" t="inlineStr"/>
    </row>
    <row r="1757">
      <c r="A1757" s="26" t="inlineStr">
        <is>
          <t>FINS_AMLE_396_v1</t>
        </is>
      </c>
      <c r="B1757" s="40" t="inlineStr">
        <is>
          <t>Transaction / Activity Monitoring System Type</t>
        </is>
      </c>
      <c r="C1757" s="40" t="inlineStr">
        <is>
          <t>Indicate whether the transaction/activity monitoring system is:
a) Not automated; a system where alerts are generated manually in order to identify transactions/activities carried out by customers that could potentially be suspicious from an AML/CFT perspective.
b) At least partially automated: a system that, as a minimum, automatically generates alerts in order to identify transactions/activities carried out by customers that could potentially be suspicious from an AML/CFT perspective.</t>
        </is>
      </c>
      <c r="D1757" s="40" t="inlineStr">
        <is>
          <t>Ongoing monitoring (Transaction scrutiny) and Reporting</t>
        </is>
      </c>
      <c r="E1757" s="40" t="inlineStr">
        <is>
          <t>Anti-Money Laundering - External</t>
        </is>
      </c>
      <c r="F1757" s="40" t="b">
        <v>0</v>
      </c>
      <c r="G1757" s="40" t="inlineStr">
        <is>
          <t>FINS_AMLE_395 = "Yes"</t>
        </is>
      </c>
      <c r="H1757" s="40" t="inlineStr">
        <is>
          <t>“The Obliged Entity Has a Transaction/ Monitoring System in Place” (FINS_AMLE_395) is “Yes”</t>
        </is>
      </c>
      <c r="I1757" s="40" t="inlineStr">
        <is>
          <t>Conditional</t>
        </is>
      </c>
      <c r="J1757" s="40" t="inlineStr">
        <is>
          <t>string</t>
        </is>
      </c>
      <c r="K1757" s="40" t="inlineStr"/>
      <c r="L1757" s="40" t="inlineStr">
        <is>
          <t>enum-list</t>
        </is>
      </c>
      <c r="M1757" s="40" t="inlineStr">
        <is>
          <t>At least partially automated | Not Automated</t>
        </is>
      </c>
      <c r="N1757" s="40" t="inlineStr">
        <is>
          <t>Not Automated</t>
        </is>
      </c>
      <c r="O1757" s="40" t="inlineStr"/>
      <c r="P1757" s="40" t="inlineStr"/>
      <c r="Q1757" s="40" t="inlineStr"/>
      <c r="R1757" s="40" t="inlineStr"/>
      <c r="S1757" s="40" t="inlineStr"/>
      <c r="T1757" s="40" t="inlineStr"/>
      <c r="U1757" s="40" t="inlineStr"/>
    </row>
    <row r="1758">
      <c r="A1758" s="38" t="inlineStr">
        <is>
          <t>FINS_AMLE_397_v1</t>
        </is>
      </c>
      <c r="B1758" s="39" t="inlineStr">
        <is>
          <t>If manual system: Average Alert Analysis Time (Days)</t>
        </is>
      </c>
      <c r="C1758" s="39" t="inlineStr">
        <is>
          <t>Indicate the average number of calendar days between the moment in which the transaction occurred and completion of the analysis.
For obliged reporting entities using event-driven monitoring analysis, the reported timeframe should reflect the time from when the activity became available to the entity for review to the completion of the analysis.</t>
        </is>
      </c>
      <c r="D1758" s="39" t="inlineStr">
        <is>
          <t>Ongoing monitoring (Transaction scrutiny) and Reporting</t>
        </is>
      </c>
      <c r="E1758" s="39" t="inlineStr">
        <is>
          <t>Anti-Money Laundering - External</t>
        </is>
      </c>
      <c r="F1758" s="39" t="b">
        <v>0</v>
      </c>
      <c r="G1758" s="39" t="inlineStr">
        <is>
          <t>CONTAINS(FINS_AMLE_396, "Not Automated")</t>
        </is>
      </c>
      <c r="H1758" s="39" t="inlineStr">
        <is>
          <t>“Transaction / Activity Monitoring System Type” (FINS_AMLE_396) includes “Not Automated”</t>
        </is>
      </c>
      <c r="I1758" s="39" t="inlineStr">
        <is>
          <t>Conditional</t>
        </is>
      </c>
      <c r="J1758" s="39" t="inlineStr">
        <is>
          <t>number</t>
        </is>
      </c>
      <c r="K1758" s="39" t="inlineStr"/>
      <c r="L1758" s="39" t="inlineStr"/>
      <c r="M1758" s="39" t="inlineStr"/>
      <c r="N1758" s="39" t="inlineStr">
        <is>
          <t>5</t>
        </is>
      </c>
      <c r="O1758" s="39" t="inlineStr">
        <is>
          <t>0</t>
        </is>
      </c>
      <c r="P1758" s="39" t="inlineStr"/>
      <c r="Q1758" s="39" t="inlineStr"/>
      <c r="R1758" s="39" t="inlineStr"/>
      <c r="S1758" s="39" t="inlineStr"/>
      <c r="T1758" s="39" t="inlineStr"/>
      <c r="U1758" s="39" t="inlineStr"/>
    </row>
    <row r="1759">
      <c r="A1759" s="26" t="inlineStr">
        <is>
          <t>FINS_AMLE_398_v1</t>
        </is>
      </c>
      <c r="B1759" s="40" t="inlineStr">
        <is>
          <t>Automated Monitoring System - Alerts on Inconsistencies with Expected Number of Transactions</t>
        </is>
      </c>
      <c r="C1759" s="40"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Number of Transactions related to the customer within the monitoring period applied in the entity’s monitoring framework.</t>
        </is>
      </c>
      <c r="D1759" s="40" t="inlineStr">
        <is>
          <t>Ongoing monitoring (Transaction scrutiny) and Reporting</t>
        </is>
      </c>
      <c r="E1759" s="40" t="inlineStr">
        <is>
          <t>Anti-Money Laundering - External</t>
        </is>
      </c>
      <c r="F1759" s="40" t="b">
        <v>0</v>
      </c>
      <c r="G1759" s="40" t="inlineStr">
        <is>
          <t>CONTAINS(FINS_AMLE_396, "At least partially automated")</t>
        </is>
      </c>
      <c r="H1759" s="40" t="inlineStr">
        <is>
          <t>“Transaction / Activity Monitoring System Type” (FINS_AMLE_396) includes “At least partially automated”</t>
        </is>
      </c>
      <c r="I1759" s="40" t="inlineStr">
        <is>
          <t>Conditional</t>
        </is>
      </c>
      <c r="J1759" s="40" t="inlineStr">
        <is>
          <t>string</t>
        </is>
      </c>
      <c r="K1759" s="40" t="inlineStr"/>
      <c r="L1759" s="40" t="inlineStr">
        <is>
          <t>enum-list</t>
        </is>
      </c>
      <c r="M1759" s="40" t="inlineStr">
        <is>
          <t>Yes | No</t>
        </is>
      </c>
      <c r="N1759" s="40" t="inlineStr">
        <is>
          <t>Yes</t>
        </is>
      </c>
      <c r="O1759" s="40" t="inlineStr"/>
      <c r="P1759" s="40" t="inlineStr"/>
      <c r="Q1759" s="40" t="inlineStr"/>
      <c r="R1759" s="40" t="inlineStr"/>
      <c r="S1759" s="40" t="inlineStr"/>
      <c r="T1759" s="40" t="inlineStr"/>
      <c r="U1759" s="40" t="inlineStr"/>
    </row>
    <row r="1760">
      <c r="A1760" s="38" t="inlineStr">
        <is>
          <t>FINS_AMLE_399_v1</t>
        </is>
      </c>
      <c r="B1760" s="39" t="inlineStr">
        <is>
          <t>Automated Monitoring System -Alerts on Inconsistencies with Expected Value of Aggregated Transactions</t>
        </is>
      </c>
      <c r="C1760" s="39"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related to the customer within the monitoring period applied in the entity’s monitoring framework.</t>
        </is>
      </c>
      <c r="D1760" s="39" t="inlineStr">
        <is>
          <t>Ongoing monitoring (Transaction scrutiny) and Reporting</t>
        </is>
      </c>
      <c r="E1760" s="39" t="inlineStr">
        <is>
          <t>Anti-Money Laundering - External</t>
        </is>
      </c>
      <c r="F1760" s="39" t="b">
        <v>0</v>
      </c>
      <c r="G1760" s="39" t="inlineStr">
        <is>
          <t>CONTAINS(FINS_AMLE_396, "At least partially automated")</t>
        </is>
      </c>
      <c r="H1760" s="39" t="inlineStr">
        <is>
          <t>“Transaction / Activity Monitoring System Type” (FINS_AMLE_396) includes “At least partially automated”</t>
        </is>
      </c>
      <c r="I1760" s="39" t="inlineStr">
        <is>
          <t>Conditional</t>
        </is>
      </c>
      <c r="J1760" s="39" t="inlineStr">
        <is>
          <t>string</t>
        </is>
      </c>
      <c r="K1760" s="39" t="inlineStr"/>
      <c r="L1760" s="39" t="inlineStr">
        <is>
          <t>enum-list</t>
        </is>
      </c>
      <c r="M1760" s="39" t="inlineStr">
        <is>
          <t>Yes | No</t>
        </is>
      </c>
      <c r="N1760" s="39" t="inlineStr">
        <is>
          <t>Yes</t>
        </is>
      </c>
      <c r="O1760" s="39" t="inlineStr"/>
      <c r="P1760" s="39" t="inlineStr"/>
      <c r="Q1760" s="39" t="inlineStr"/>
      <c r="R1760" s="39" t="inlineStr"/>
      <c r="S1760" s="39" t="inlineStr"/>
      <c r="T1760" s="39" t="inlineStr"/>
      <c r="U1760" s="39" t="inlineStr"/>
    </row>
    <row r="1761">
      <c r="A1761" s="26" t="inlineStr">
        <is>
          <t>FINS_AMLE_400_v1</t>
        </is>
      </c>
      <c r="B1761" s="40" t="inlineStr">
        <is>
          <t>Automated Monitoring System –Alerts on Inconsistencies with Expected Value of Single Transactions</t>
        </is>
      </c>
      <c r="C1761" s="40"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Single Transactions related to the customer.</t>
        </is>
      </c>
      <c r="D1761" s="40" t="inlineStr">
        <is>
          <t>Ongoing monitoring (Transaction scrutiny) and Reporting</t>
        </is>
      </c>
      <c r="E1761" s="40" t="inlineStr">
        <is>
          <t>Anti-Money Laundering - External</t>
        </is>
      </c>
      <c r="F1761" s="40" t="b">
        <v>0</v>
      </c>
      <c r="G1761" s="40" t="inlineStr">
        <is>
          <t>CONTAINS(FINS_AMLE_396, "At least partially automated")</t>
        </is>
      </c>
      <c r="H1761" s="40" t="inlineStr">
        <is>
          <t>“Transaction / Activity Monitoring System Type” (FINS_AMLE_396) includes “At least partially automated”</t>
        </is>
      </c>
      <c r="I1761" s="40" t="inlineStr">
        <is>
          <t>Conditional</t>
        </is>
      </c>
      <c r="J1761" s="40" t="inlineStr">
        <is>
          <t>string</t>
        </is>
      </c>
      <c r="K1761" s="40" t="inlineStr"/>
      <c r="L1761" s="40" t="inlineStr">
        <is>
          <t>enum-list</t>
        </is>
      </c>
      <c r="M1761" s="40" t="inlineStr">
        <is>
          <t>Yes | No</t>
        </is>
      </c>
      <c r="N1761" s="40" t="inlineStr">
        <is>
          <t>Yes</t>
        </is>
      </c>
      <c r="O1761" s="40" t="inlineStr"/>
      <c r="P1761" s="40" t="inlineStr"/>
      <c r="Q1761" s="40" t="inlineStr"/>
      <c r="R1761" s="40" t="inlineStr"/>
      <c r="S1761" s="40" t="inlineStr"/>
      <c r="T1761" s="40" t="inlineStr"/>
      <c r="U1761" s="40" t="inlineStr"/>
    </row>
    <row r="1762">
      <c r="A1762" s="38" t="inlineStr">
        <is>
          <t>FINS_AMLE_401_v1</t>
        </is>
      </c>
      <c r="B1762" s="39" t="inlineStr">
        <is>
          <t>Automated Monitoring System – Alerts on Inconsistencies with Expected Counterparties</t>
        </is>
      </c>
      <c r="C1762" s="39"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within the monitoring period applied in the entity’s monitoring framework.
For the purposes of this datapoint, “counterparties” refers to the other party or parties to a transaction related to the customer as captured in the entity’s monitoring framework.</t>
        </is>
      </c>
      <c r="D1762" s="39" t="inlineStr">
        <is>
          <t>Ongoing monitoring (Transaction scrutiny) and Reporting</t>
        </is>
      </c>
      <c r="E1762" s="39" t="inlineStr">
        <is>
          <t>Anti-Money Laundering - External</t>
        </is>
      </c>
      <c r="F1762" s="39" t="b">
        <v>0</v>
      </c>
      <c r="G1762" s="39" t="inlineStr">
        <is>
          <t>CONTAINS(FINS_AMLE_396, "At least partially automated")</t>
        </is>
      </c>
      <c r="H1762" s="39" t="inlineStr">
        <is>
          <t>“Transaction / Activity Monitoring System Type” (FINS_AMLE_396) includes “At least partially automated”</t>
        </is>
      </c>
      <c r="I1762" s="39" t="inlineStr">
        <is>
          <t>Conditional</t>
        </is>
      </c>
      <c r="J1762" s="39" t="inlineStr">
        <is>
          <t>string</t>
        </is>
      </c>
      <c r="K1762" s="39" t="inlineStr"/>
      <c r="L1762" s="39" t="inlineStr">
        <is>
          <t>enum-list</t>
        </is>
      </c>
      <c r="M1762" s="39" t="inlineStr">
        <is>
          <t>Yes | No</t>
        </is>
      </c>
      <c r="N1762" s="39" t="inlineStr">
        <is>
          <t>Yes</t>
        </is>
      </c>
      <c r="O1762" s="39" t="inlineStr"/>
      <c r="P1762" s="39" t="inlineStr"/>
      <c r="Q1762" s="39" t="inlineStr"/>
      <c r="R1762" s="39" t="inlineStr"/>
      <c r="S1762" s="39" t="inlineStr"/>
      <c r="T1762" s="39" t="inlineStr"/>
      <c r="U1762" s="39" t="inlineStr"/>
    </row>
    <row r="1763">
      <c r="A1763" s="26" t="inlineStr">
        <is>
          <t>FINS_AMLE_402_v1</t>
        </is>
      </c>
      <c r="B1763" s="40" t="inlineStr">
        <is>
          <t>Automated Monitoring System - Alerts on Geographical Inconsistencies</t>
        </is>
      </c>
      <c r="C1763" s="40"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countries associated with transactions related to that customer. This includes deviations from the expected geographic exposure derived from the customer profile.
For the purposes of this datapoint, “countries” refers to the geographic indicators captured in the entity’s monitoring framework, such as the origin or destination of funds or the location of a counterparty’s account.</t>
        </is>
      </c>
      <c r="D1763" s="40" t="inlineStr">
        <is>
          <t>Ongoing monitoring (Transaction scrutiny) and Reporting</t>
        </is>
      </c>
      <c r="E1763" s="40" t="inlineStr">
        <is>
          <t>Anti-Money Laundering - External</t>
        </is>
      </c>
      <c r="F1763" s="40" t="b">
        <v>0</v>
      </c>
      <c r="G1763" s="40" t="inlineStr">
        <is>
          <t>CONTAINS(FINS_AMLE_396, "At least partially automated")</t>
        </is>
      </c>
      <c r="H1763" s="40" t="inlineStr">
        <is>
          <t>“Transaction / Activity Monitoring System Type” (FINS_AMLE_396) includes “At least partially automated”</t>
        </is>
      </c>
      <c r="I1763" s="40" t="inlineStr">
        <is>
          <t>Conditional</t>
        </is>
      </c>
      <c r="J1763" s="40" t="inlineStr">
        <is>
          <t>string</t>
        </is>
      </c>
      <c r="K1763" s="40" t="inlineStr"/>
      <c r="L1763" s="40" t="inlineStr">
        <is>
          <t>enum-list</t>
        </is>
      </c>
      <c r="M1763" s="40" t="inlineStr">
        <is>
          <t>Yes | No</t>
        </is>
      </c>
      <c r="N1763" s="40" t="inlineStr">
        <is>
          <t>Yes</t>
        </is>
      </c>
      <c r="O1763" s="40" t="inlineStr"/>
      <c r="P1763" s="40" t="inlineStr"/>
      <c r="Q1763" s="40" t="inlineStr"/>
      <c r="R1763" s="40" t="inlineStr"/>
      <c r="S1763" s="40" t="inlineStr"/>
      <c r="T1763" s="40" t="inlineStr"/>
      <c r="U1763" s="40" t="inlineStr"/>
    </row>
    <row r="1764">
      <c r="A1764" s="38" t="inlineStr">
        <is>
          <t>FINS_AMLE_403_v1</t>
        </is>
      </c>
      <c r="B1764" s="39" t="inlineStr">
        <is>
          <t>If automated system: Alerts Pending</t>
        </is>
      </c>
      <c r="C1764" s="39" t="inlineStr">
        <is>
          <t>Indicate the number of alerts generated by the automated transaction monitoring system that remain open or pending analysis as of as of end of the reference year. An alert is considered 'not analysed' if a final decision (close or escalate to STR) has not yet been taken.</t>
        </is>
      </c>
      <c r="D1764" s="39" t="inlineStr">
        <is>
          <t>Ongoing monitoring (Transaction scrutiny) and Reporting</t>
        </is>
      </c>
      <c r="E1764" s="39" t="inlineStr">
        <is>
          <t>Anti-Money Laundering - External</t>
        </is>
      </c>
      <c r="F1764" s="39" t="b">
        <v>0</v>
      </c>
      <c r="G1764" s="39" t="inlineStr">
        <is>
          <t>CONTAINS(FINS_AMLE_396, "At least partially automated")</t>
        </is>
      </c>
      <c r="H1764" s="39" t="inlineStr">
        <is>
          <t>“Transaction / Activity Monitoring System Type” (FINS_AMLE_396) includes “At least partially automated”</t>
        </is>
      </c>
      <c r="I1764" s="39" t="inlineStr">
        <is>
          <t>Conditional</t>
        </is>
      </c>
      <c r="J1764" s="39" t="inlineStr">
        <is>
          <t>integer</t>
        </is>
      </c>
      <c r="K1764" s="39" t="inlineStr"/>
      <c r="L1764" s="39" t="inlineStr"/>
      <c r="M1764" s="39" t="inlineStr"/>
      <c r="N1764" s="39" t="inlineStr">
        <is>
          <t>10</t>
        </is>
      </c>
      <c r="O1764" s="39" t="inlineStr">
        <is>
          <t>0</t>
        </is>
      </c>
      <c r="P1764" s="39" t="inlineStr"/>
      <c r="Q1764" s="39" t="inlineStr"/>
      <c r="R1764" s="39" t="inlineStr"/>
      <c r="S1764" s="39" t="inlineStr"/>
      <c r="T1764" s="39" t="inlineStr"/>
      <c r="U1764" s="39" t="inlineStr"/>
    </row>
    <row r="1765">
      <c r="A1765" s="26" t="inlineStr">
        <is>
          <t>FINS_AMLE_404_v1</t>
        </is>
      </c>
      <c r="B1765" s="40" t="inlineStr">
        <is>
          <t>If automated system: Average Alert Analysis Time (Days)</t>
        </is>
      </c>
      <c r="C1765" s="40" t="inlineStr">
        <is>
          <t>Indicate the average time to analyse an alert during the reference year (number of days between that the alert was generated and the moment that the alert was closed)</t>
        </is>
      </c>
      <c r="D1765" s="40" t="inlineStr">
        <is>
          <t>Ongoing monitoring (Transaction scrutiny) and Reporting</t>
        </is>
      </c>
      <c r="E1765" s="40" t="inlineStr">
        <is>
          <t>Anti-Money Laundering - External</t>
        </is>
      </c>
      <c r="F1765" s="40" t="b">
        <v>0</v>
      </c>
      <c r="G1765" s="40" t="inlineStr">
        <is>
          <t>CONTAINS(FINS_AMLE_396, "At least partially automated")</t>
        </is>
      </c>
      <c r="H1765" s="40" t="inlineStr">
        <is>
          <t>“Transaction / Activity Monitoring System Type” (FINS_AMLE_396) includes “At least partially automated”</t>
        </is>
      </c>
      <c r="I1765" s="40" t="inlineStr">
        <is>
          <t>Conditional</t>
        </is>
      </c>
      <c r="J1765" s="40" t="inlineStr">
        <is>
          <t>number</t>
        </is>
      </c>
      <c r="K1765" s="40" t="inlineStr"/>
      <c r="L1765" s="40" t="inlineStr"/>
      <c r="M1765" s="40" t="inlineStr"/>
      <c r="N1765" s="40" t="inlineStr">
        <is>
          <t>5</t>
        </is>
      </c>
      <c r="O1765" s="40" t="inlineStr">
        <is>
          <t>0</t>
        </is>
      </c>
      <c r="P1765" s="40" t="inlineStr"/>
      <c r="Q1765" s="40" t="inlineStr"/>
      <c r="R1765" s="40" t="inlineStr"/>
      <c r="S1765" s="40" t="inlineStr"/>
      <c r="T1765" s="40" t="inlineStr"/>
      <c r="U1765" s="40" t="inlineStr"/>
    </row>
    <row r="1766">
      <c r="A1766" s="38" t="inlineStr">
        <is>
          <t>FINS_AMLE_405_v1</t>
        </is>
      </c>
      <c r="B1766" s="39" t="inlineStr">
        <is>
          <t>If automated system: total number of alerts</t>
        </is>
      </c>
      <c r="C1766" s="39" t="inlineStr">
        <is>
          <t>Indicate the number of alerts generated by the automated transaction monitoring systems in accordance with Article 26(1) AMLR. This should include alerts generated during the reference year even if the related STRs (if applicable) were reported during the year following the reference year.
This excludes alerts of systems exclusively meant to detect transaction subject to targeted financial sanctions or politically exposed persons.</t>
        </is>
      </c>
      <c r="D1766" s="39" t="inlineStr">
        <is>
          <t>Ongoing monitoring (Transaction scrutiny) and Reporting</t>
        </is>
      </c>
      <c r="E1766" s="39" t="inlineStr">
        <is>
          <t>Anti-Money Laundering - External</t>
        </is>
      </c>
      <c r="F1766" s="39" t="b">
        <v>0</v>
      </c>
      <c r="G1766" s="39" t="inlineStr">
        <is>
          <t>CONTAINS(FINS_AMLE_396, "At least partially automated")</t>
        </is>
      </c>
      <c r="H1766" s="39" t="inlineStr">
        <is>
          <t>“Transaction / Activity Monitoring System Type” (FINS_AMLE_396) includes “At least partially automated”</t>
        </is>
      </c>
      <c r="I1766" s="39" t="inlineStr">
        <is>
          <t>Conditional</t>
        </is>
      </c>
      <c r="J1766" s="39" t="inlineStr">
        <is>
          <t>integer</t>
        </is>
      </c>
      <c r="K1766" s="39" t="inlineStr"/>
      <c r="L1766" s="39" t="inlineStr"/>
      <c r="M1766" s="39" t="inlineStr"/>
      <c r="N1766" s="39" t="inlineStr">
        <is>
          <t>10</t>
        </is>
      </c>
      <c r="O1766" s="39" t="inlineStr">
        <is>
          <t>0</t>
        </is>
      </c>
      <c r="P1766" s="39" t="inlineStr"/>
      <c r="Q1766" s="39" t="inlineStr"/>
      <c r="R1766" s="39" t="inlineStr"/>
      <c r="S1766" s="39" t="inlineStr"/>
      <c r="T1766" s="39" t="inlineStr"/>
      <c r="U1766" s="39" t="inlineStr"/>
    </row>
    <row r="1767">
      <c r="A1767" s="26" t="inlineStr">
        <is>
          <t>FINS_AMLE_406_v1</t>
        </is>
      </c>
      <c r="B1767" s="40" t="inlineStr">
        <is>
          <t>If automated system: total number of STRs submitted to the FIU</t>
        </is>
      </c>
      <c r="C1767" s="40" t="inlineStr">
        <is>
          <t>The data to be provided here is the number of STRs initially reported during the reference year and resulting from alerts generated by the automated transaction monitoring systems in accordance with Article 26(1) AMLR.
This should include STRs initially reported during the reference year even if the related alerts from the automated system were generated during the year before the reference year.</t>
        </is>
      </c>
      <c r="D1767" s="40" t="inlineStr">
        <is>
          <t>Ongoing monitoring (Transaction scrutiny) and Reporting</t>
        </is>
      </c>
      <c r="E1767" s="40" t="inlineStr">
        <is>
          <t>Anti-Money Laundering - External</t>
        </is>
      </c>
      <c r="F1767" s="40" t="b">
        <v>0</v>
      </c>
      <c r="G1767" s="40" t="inlineStr">
        <is>
          <t>CONTAINS(FINS_AMLE_396, "At least partially automated")</t>
        </is>
      </c>
      <c r="H1767" s="40" t="inlineStr">
        <is>
          <t>“Transaction / Activity Monitoring System Type” (FINS_AMLE_396) includes “At least partially automated”</t>
        </is>
      </c>
      <c r="I1767" s="40" t="inlineStr">
        <is>
          <t>Conditional</t>
        </is>
      </c>
      <c r="J1767" s="40" t="inlineStr">
        <is>
          <t>integer</t>
        </is>
      </c>
      <c r="K1767" s="40" t="inlineStr"/>
      <c r="L1767" s="40" t="inlineStr"/>
      <c r="M1767" s="40" t="inlineStr"/>
      <c r="N1767" s="40" t="inlineStr">
        <is>
          <t>10</t>
        </is>
      </c>
      <c r="O1767" s="40" t="inlineStr">
        <is>
          <t>0</t>
        </is>
      </c>
      <c r="P1767" s="40" t="inlineStr"/>
      <c r="Q1767" s="40" t="inlineStr"/>
      <c r="R1767" s="40" t="inlineStr"/>
      <c r="S1767" s="40" t="inlineStr"/>
      <c r="T1767" s="40" t="inlineStr"/>
      <c r="U1767" s="40" t="inlineStr"/>
    </row>
    <row r="1768">
      <c r="A1768" s="38" t="inlineStr">
        <is>
          <t>FINS_AMLE_407_v1</t>
        </is>
      </c>
      <c r="B1768" s="39" t="inlineStr">
        <is>
          <t>DLT/Blockchain Analysis Tool</t>
        </is>
      </c>
      <c r="C1768" s="39" t="inlineStr">
        <is>
          <t>This datapoint is only applicable for reporting obliged entities acting as a Credit Institutions, Electronic Money Institutions, Payment Institutions, Investment Firms and CASP.
Indicate whether the entity has implemented a tool that enables it to analyse information available on distributed ledgers and generate alerts where unusual patterns or risk factors are identified, in relation to the transactions carried out by the customer.</t>
        </is>
      </c>
      <c r="D1768" s="39" t="inlineStr">
        <is>
          <t>Ongoing monitoring (Transaction scrutiny) and Reporting</t>
        </is>
      </c>
      <c r="E1768" s="39" t="inlineStr">
        <is>
          <t>Anti-Money Laundering - External</t>
        </is>
      </c>
      <c r="F1768" s="39" t="b">
        <v>1</v>
      </c>
      <c r="G1768" s="39" t="inlineStr"/>
      <c r="H1768" s="39" t="inlineStr">
        <is>
          <t>Always applicable</t>
        </is>
      </c>
      <c r="I1768" s="39" t="inlineStr">
        <is>
          <t>Required</t>
        </is>
      </c>
      <c r="J1768" s="39" t="inlineStr">
        <is>
          <t>string</t>
        </is>
      </c>
      <c r="K1768" s="39" t="inlineStr"/>
      <c r="L1768" s="39" t="inlineStr">
        <is>
          <t>enum-list</t>
        </is>
      </c>
      <c r="M1768" s="39" t="inlineStr">
        <is>
          <t>Yes | No</t>
        </is>
      </c>
      <c r="N1768" s="39" t="inlineStr">
        <is>
          <t>Yes</t>
        </is>
      </c>
      <c r="O1768" s="39" t="inlineStr"/>
      <c r="P1768" s="39" t="inlineStr"/>
      <c r="Q1768" s="39" t="inlineStr"/>
      <c r="R1768" s="39" t="inlineStr"/>
      <c r="S1768" s="39" t="inlineStr"/>
      <c r="T1768" s="39" t="inlineStr"/>
      <c r="U1768" s="39" t="inlineStr"/>
    </row>
    <row r="1769">
      <c r="A1769" s="26" t="inlineStr">
        <is>
          <t>FINS_AMLE_408_v1</t>
        </is>
      </c>
      <c r="B1769" s="40" t="inlineStr">
        <is>
          <t>Average STR Processing Time (Days)</t>
        </is>
      </c>
      <c r="C1769" s="40" t="inlineStr">
        <is>
          <t>Indicate the average number of days between the date of identification of potential suspicious transactions (prior to the analysis of the transaction) and the date when the transaction is reported to the FIU (after the analysis of the transaction) during the reference year.
Date of identification is the date on which a transaction reported as suspicious was first identified as inconsistent with the entity’s knowledge of the customer (pursuant to Article 26(1) AMLR), before conducting the assessment of such transactions pursuant to Article 69(2) AMLR.</t>
        </is>
      </c>
      <c r="D1769" s="40" t="inlineStr">
        <is>
          <t>Ongoing monitoring (Transaction scrutiny) and Reporting</t>
        </is>
      </c>
      <c r="E1769" s="40" t="inlineStr">
        <is>
          <t>Anti-Money Laundering - External</t>
        </is>
      </c>
      <c r="F1769" s="40" t="b">
        <v>1</v>
      </c>
      <c r="G1769" s="40" t="inlineStr"/>
      <c r="H1769" s="40" t="inlineStr">
        <is>
          <t>Always applicable</t>
        </is>
      </c>
      <c r="I1769" s="40" t="inlineStr">
        <is>
          <t>Required</t>
        </is>
      </c>
      <c r="J1769" s="40" t="inlineStr">
        <is>
          <t>number</t>
        </is>
      </c>
      <c r="K1769" s="40" t="inlineStr"/>
      <c r="L1769" s="40" t="inlineStr"/>
      <c r="M1769" s="40" t="inlineStr"/>
      <c r="N1769" s="40" t="inlineStr">
        <is>
          <t>5</t>
        </is>
      </c>
      <c r="O1769" s="40" t="inlineStr">
        <is>
          <t>0</t>
        </is>
      </c>
      <c r="P1769" s="40" t="inlineStr"/>
      <c r="Q1769" s="40" t="inlineStr"/>
      <c r="R1769" s="40" t="inlineStr"/>
      <c r="S1769" s="40" t="inlineStr"/>
      <c r="T1769" s="40" t="inlineStr"/>
      <c r="U1769" s="40" t="inlineStr"/>
    </row>
    <row r="1770">
      <c r="A1770" s="38" t="inlineStr">
        <is>
          <t>FINS_AMLE_409_v1</t>
        </is>
      </c>
      <c r="B1770" s="39" t="inlineStr">
        <is>
          <t>STRs Submitted (Total)</t>
        </is>
      </c>
      <c r="C1770" s="39" t="inlineStr">
        <is>
          <t>Indicate the total number of STRs and SARs submitted to the FIU during the reference year (including manual).
The reporting of suspicions transactions should be carried out according to Article 69(1)(a) AMLR.</t>
        </is>
      </c>
      <c r="D1770" s="39" t="inlineStr">
        <is>
          <t>Ongoing monitoring (Transaction scrutiny) and Reporting</t>
        </is>
      </c>
      <c r="E1770" s="39" t="inlineStr">
        <is>
          <t>Anti-Money Laundering - External</t>
        </is>
      </c>
      <c r="F1770" s="39" t="b">
        <v>1</v>
      </c>
      <c r="G1770" s="39" t="inlineStr"/>
      <c r="H1770" s="39" t="inlineStr">
        <is>
          <t>Always applicable</t>
        </is>
      </c>
      <c r="I1770" s="39" t="inlineStr">
        <is>
          <t>Required</t>
        </is>
      </c>
      <c r="J1770" s="39" t="inlineStr">
        <is>
          <t>integer</t>
        </is>
      </c>
      <c r="K1770" s="39" t="inlineStr"/>
      <c r="L1770" s="39" t="inlineStr"/>
      <c r="M1770" s="39" t="inlineStr"/>
      <c r="N1770" s="39" t="inlineStr">
        <is>
          <t>10</t>
        </is>
      </c>
      <c r="O1770" s="39" t="inlineStr">
        <is>
          <t>0</t>
        </is>
      </c>
      <c r="P1770" s="39" t="inlineStr"/>
      <c r="Q1770" s="39" t="inlineStr"/>
      <c r="R1770" s="39" t="inlineStr"/>
      <c r="S1770" s="39" t="inlineStr"/>
      <c r="T1770" s="39" t="inlineStr"/>
      <c r="U1770" s="39" t="inlineStr"/>
    </row>
    <row r="1771">
      <c r="A1771" s="26" t="inlineStr">
        <is>
          <t>FINS_AMLE_410_v1</t>
        </is>
      </c>
      <c r="B1771" s="40" t="inlineStr">
        <is>
          <t>How many internal suspicious activity/transactions reports (SARs/STRs) were raised during the previous calendar year?</t>
        </is>
      </c>
      <c r="C1771" s="40" t="inlineStr">
        <is>
          <t>Further explanation of label not specified. Please refer to question text in label column.</t>
        </is>
      </c>
      <c r="D1771" s="40" t="inlineStr">
        <is>
          <t>Ongoing monitoring (Transaction scrutiny) and Reporting</t>
        </is>
      </c>
      <c r="E1771" s="40" t="inlineStr">
        <is>
          <t>Anti-Money Laundering - External</t>
        </is>
      </c>
      <c r="F1771" s="40" t="b">
        <v>1</v>
      </c>
      <c r="G1771" s="40" t="inlineStr"/>
      <c r="H1771" s="40" t="inlineStr">
        <is>
          <t>Always applicable</t>
        </is>
      </c>
      <c r="I1771" s="40" t="inlineStr">
        <is>
          <t>Required</t>
        </is>
      </c>
      <c r="J1771" s="40" t="inlineStr">
        <is>
          <t>integer</t>
        </is>
      </c>
      <c r="K1771" s="40" t="inlineStr"/>
      <c r="L1771" s="40" t="inlineStr"/>
      <c r="M1771" s="40" t="inlineStr"/>
      <c r="N1771" s="40" t="inlineStr">
        <is>
          <t>10</t>
        </is>
      </c>
      <c r="O1771" s="40" t="inlineStr">
        <is>
          <t>0</t>
        </is>
      </c>
      <c r="P1771" s="40" t="inlineStr"/>
      <c r="Q1771" s="40" t="inlineStr"/>
      <c r="R1771" s="40" t="inlineStr"/>
      <c r="S1771" s="40" t="inlineStr"/>
      <c r="T1771" s="40" t="inlineStr"/>
      <c r="U1771" s="40" t="inlineStr"/>
    </row>
    <row r="1772">
      <c r="A1772" s="38" t="inlineStr">
        <is>
          <t>FINS_AMLE_411_v1</t>
        </is>
      </c>
      <c r="B1772" s="39" t="inlineStr">
        <is>
          <t>TFS Implementation Time (Hours)</t>
        </is>
      </c>
      <c r="C1772" s="39" t="inlineStr">
        <is>
          <t>This datapoint is applicable for all sectors.
Indicate the maximum number of hours experienced over the reference period between the publication of the TFS in the Official Journal of the EU (which can be set on 23.59 of the day of publication) and the effective implementation of these changes in the institution's screening tools. Vendor-dependent and external parties delays must be included in the number of hours reported.
The reported timeframe should reflect when updated targeted financial sanctions are effectively applied in practice by the obliged reporting entity.</t>
        </is>
      </c>
      <c r="D1772" s="39" t="inlineStr">
        <is>
          <t>Targeted Financial Sanctions and Compliance with Fund Transfers Regulation</t>
        </is>
      </c>
      <c r="E1772" s="39" t="inlineStr">
        <is>
          <t>Anti-Money Laundering - External</t>
        </is>
      </c>
      <c r="F1772" s="39" t="b">
        <v>1</v>
      </c>
      <c r="G1772" s="39" t="inlineStr"/>
      <c r="H1772" s="39" t="inlineStr">
        <is>
          <t>Always applicable</t>
        </is>
      </c>
      <c r="I1772" s="39" t="inlineStr">
        <is>
          <t>Required</t>
        </is>
      </c>
      <c r="J1772" s="39" t="inlineStr">
        <is>
          <t>integer</t>
        </is>
      </c>
      <c r="K1772" s="39" t="inlineStr"/>
      <c r="L1772" s="39" t="inlineStr"/>
      <c r="M1772" s="39" t="inlineStr"/>
      <c r="N1772" s="39" t="inlineStr">
        <is>
          <t>10</t>
        </is>
      </c>
      <c r="O1772" s="39" t="inlineStr">
        <is>
          <t>0</t>
        </is>
      </c>
      <c r="P1772" s="39" t="inlineStr"/>
      <c r="Q1772" s="39" t="inlineStr"/>
      <c r="R1772" s="39" t="inlineStr"/>
      <c r="S1772" s="39" t="inlineStr"/>
      <c r="T1772" s="39" t="inlineStr"/>
      <c r="U1772" s="39" t="inlineStr"/>
    </row>
    <row r="1773">
      <c r="A1773" s="26" t="inlineStr">
        <is>
          <t>FINS_AMLE_412_v1</t>
        </is>
      </c>
      <c r="B1773" s="40" t="inlineStr">
        <is>
          <t>Outbound Transfers with Information Requests (RFI)</t>
        </is>
      </c>
      <c r="C1773" s="40" t="inlineStr">
        <is>
          <t>This datapoint is only applicable for reporting obliged entities acting as a Credit Institution, Credit Provider, Electronic Money Institution, Payment Institution, CASP and Other Obliged Entities.
Indicate the number of outbound transfers for which requests were received from a counterparty (through all possible communication channels) in the transfer chain for information that is missing, incomplete or provided using inadmissible characters during the reference year.
Outbound transfer: For the purpose of this datapoint, an outbound transfer is any transfer that is not internal to the reporting entity.</t>
        </is>
      </c>
      <c r="D1773" s="40" t="inlineStr">
        <is>
          <t>Targeted Financial Sanctions and Compliance with Fund Transfers Regulation</t>
        </is>
      </c>
      <c r="E1773" s="40" t="inlineStr">
        <is>
          <t>Anti-Money Laundering - External</t>
        </is>
      </c>
      <c r="F1773" s="40" t="b">
        <v>1</v>
      </c>
      <c r="G1773" s="40" t="inlineStr"/>
      <c r="H1773" s="40" t="inlineStr">
        <is>
          <t>Always applicable</t>
        </is>
      </c>
      <c r="I1773" s="40" t="inlineStr">
        <is>
          <t>Required</t>
        </is>
      </c>
      <c r="J1773" s="40" t="inlineStr">
        <is>
          <t>integer</t>
        </is>
      </c>
      <c r="K1773" s="40" t="inlineStr"/>
      <c r="L1773" s="40" t="inlineStr"/>
      <c r="M1773" s="40" t="inlineStr"/>
      <c r="N1773" s="40" t="inlineStr">
        <is>
          <t>10</t>
        </is>
      </c>
      <c r="O1773" s="40" t="inlineStr">
        <is>
          <t>0</t>
        </is>
      </c>
      <c r="P1773" s="40" t="inlineStr"/>
      <c r="Q1773" s="40" t="inlineStr"/>
      <c r="R1773" s="40" t="inlineStr"/>
      <c r="S1773" s="40" t="inlineStr"/>
      <c r="T1773" s="40" t="inlineStr"/>
      <c r="U1773" s="40" t="inlineStr"/>
    </row>
    <row r="1774">
      <c r="A1774" s="38" t="inlineStr">
        <is>
          <t>FINS_AMLE_413_v1</t>
        </is>
      </c>
      <c r="B1774" s="39" t="inlineStr">
        <is>
          <t>Total Outbound Transfers</t>
        </is>
      </c>
      <c r="C1774" s="39" t="inlineStr">
        <is>
          <t>This datapoint is only applicable for reporting obliged entities acting as a Credit Institution, Credit Provider, Electronic Money Institution, Payment Institution, CASP and Other Obliged Entities
Indicate the total number of outbound transfers during the reference year.
Outbound transfer: For the purpose of this datapoint, an outbound transfer is any transfer that is not internal to the reporting entity.</t>
        </is>
      </c>
      <c r="D1774" s="39" t="inlineStr">
        <is>
          <t>Targeted Financial Sanctions and Compliance with Fund Transfers Regulation</t>
        </is>
      </c>
      <c r="E1774" s="39" t="inlineStr">
        <is>
          <t>Anti-Money Laundering - External</t>
        </is>
      </c>
      <c r="F1774" s="39" t="b">
        <v>1</v>
      </c>
      <c r="G1774" s="39" t="inlineStr"/>
      <c r="H1774" s="39" t="inlineStr">
        <is>
          <t>Always applicable</t>
        </is>
      </c>
      <c r="I1774" s="39" t="inlineStr">
        <is>
          <t>Required</t>
        </is>
      </c>
      <c r="J1774" s="39" t="inlineStr">
        <is>
          <t>integer</t>
        </is>
      </c>
      <c r="K1774" s="39" t="inlineStr"/>
      <c r="L1774" s="39" t="inlineStr"/>
      <c r="M1774" s="39" t="inlineStr"/>
      <c r="N1774" s="39" t="inlineStr">
        <is>
          <t>10</t>
        </is>
      </c>
      <c r="O1774" s="39" t="inlineStr">
        <is>
          <t>0</t>
        </is>
      </c>
      <c r="P1774" s="39" t="inlineStr"/>
      <c r="Q1774" s="39" t="inlineStr"/>
      <c r="R1774" s="39" t="inlineStr"/>
      <c r="S1774" s="39" t="inlineStr"/>
      <c r="T1774" s="39" t="inlineStr"/>
      <c r="U1774" s="39" t="inlineStr"/>
    </row>
    <row r="1775">
      <c r="A1775" s="26" t="inlineStr">
        <is>
          <t>FINS_AMLE_414_v1</t>
        </is>
      </c>
      <c r="B1775" s="40" t="inlineStr">
        <is>
          <t>Rejected/Returned Outbound Transfers (%)</t>
        </is>
      </c>
      <c r="C1775" s="40" t="inlineStr">
        <is>
          <t>This datapoint is only applicable for reporting obliged entities acting as a Credit Institution, Credit Provider, Electronic Money Institution, Payment Institution, Crypto-Asset Service Provider and Other Obliged Entities.
Indicate only transfers that are rejected or returned by the counterparty in the transfer chain due to information that is missing, incomplete or provided using inadmissible characters, during the reference year.
Counterparty: Any legal entity or individual that takes the opposite side of the financial transaction or contract.
Outbound transfer : For the purpose of this datapoint, an outbound transfer is any transfer that is not internal to the reporting entity.</t>
        </is>
      </c>
      <c r="D1775" s="40" t="inlineStr">
        <is>
          <t>Targeted Financial Sanctions and Compliance with Fund Transfers Regulation</t>
        </is>
      </c>
      <c r="E1775" s="40" t="inlineStr">
        <is>
          <t>Anti-Money Laundering - External</t>
        </is>
      </c>
      <c r="F1775" s="40" t="b">
        <v>1</v>
      </c>
      <c r="G1775" s="40" t="inlineStr"/>
      <c r="H1775" s="40" t="inlineStr">
        <is>
          <t>Always applicable</t>
        </is>
      </c>
      <c r="I1775" s="40" t="inlineStr">
        <is>
          <t>Required</t>
        </is>
      </c>
      <c r="J1775" s="40" t="inlineStr">
        <is>
          <t>number</t>
        </is>
      </c>
      <c r="K1775" s="40" t="inlineStr"/>
      <c r="L1775" s="40" t="inlineStr">
        <is>
          <t>percentage</t>
        </is>
      </c>
      <c r="M1775" s="40" t="inlineStr"/>
      <c r="N1775" s="40" t="inlineStr">
        <is>
          <t>0.05</t>
        </is>
      </c>
      <c r="O1775" s="40" t="inlineStr">
        <is>
          <t>0</t>
        </is>
      </c>
      <c r="P1775" s="40" t="inlineStr">
        <is>
          <t>1</t>
        </is>
      </c>
      <c r="Q1775" s="40" t="inlineStr"/>
      <c r="R1775" s="40" t="inlineStr"/>
      <c r="S1775" s="40" t="inlineStr"/>
      <c r="T1775" s="40" t="inlineStr"/>
      <c r="U1775" s="40" t="inlineStr"/>
    </row>
    <row r="1776">
      <c r="A1776" s="38" t="inlineStr">
        <is>
          <t>FINS_AMLE_415_v1</t>
        </is>
      </c>
      <c r="B1776" s="39" t="inlineStr">
        <is>
          <t>Group Reporting - Group Entities Reporting on CDD</t>
        </is>
      </c>
      <c r="C1776" s="39" t="inlineStr">
        <is>
          <t>Indicate the percentage of group entities that provided reports to the Group AML compliance on CDD during the reference year.
Examples of information included in such reports (strictly indicative):
- Customers onboarded/off-boarded (in a given period)
- Risk distribution (% LR, MR, HR)
- Number/% of: PEPs, sanctions true matches, customers with complex corporate structures
- Number/% of active customers with complete CDD
- Number/% of CDD/EDD deficiencies (missing ID, missing UBO information, expired documents, missing source of funds/wealth, PEP annual review completed/due/overdue, etc.)
- CDD data quality deficiencies
- Periodic KYC review: completed/due/overdue (total/%), overdue HR customers
- Trigger events: event-driven KYC reviews completed/due, average time to complete KYC after review
- Etc.</t>
        </is>
      </c>
      <c r="D1776" s="39" t="inlineStr">
        <is>
          <t>Group Reporting</t>
        </is>
      </c>
      <c r="E1776" s="39" t="inlineStr">
        <is>
          <t>Anti-Money Laundering - External</t>
        </is>
      </c>
      <c r="F1776" s="39" t="b">
        <v>1</v>
      </c>
      <c r="G1776" s="39" t="inlineStr"/>
      <c r="H1776" s="39" t="inlineStr">
        <is>
          <t>Always applicable</t>
        </is>
      </c>
      <c r="I1776" s="39" t="inlineStr">
        <is>
          <t>Required</t>
        </is>
      </c>
      <c r="J1776" s="39" t="inlineStr">
        <is>
          <t>number</t>
        </is>
      </c>
      <c r="K1776" s="39" t="inlineStr"/>
      <c r="L1776" s="39" t="inlineStr">
        <is>
          <t>percentage</t>
        </is>
      </c>
      <c r="M1776" s="39" t="inlineStr"/>
      <c r="N1776" s="39" t="inlineStr">
        <is>
          <t>0.05</t>
        </is>
      </c>
      <c r="O1776" s="39" t="inlineStr">
        <is>
          <t>0</t>
        </is>
      </c>
      <c r="P1776" s="39" t="inlineStr">
        <is>
          <t>1</t>
        </is>
      </c>
      <c r="Q1776" s="39" t="inlineStr"/>
      <c r="R1776" s="39" t="inlineStr"/>
      <c r="S1776" s="39" t="inlineStr"/>
      <c r="T1776" s="39" t="inlineStr"/>
      <c r="U1776" s="39" t="inlineStr"/>
    </row>
    <row r="1777">
      <c r="A1777" s="26" t="inlineStr">
        <is>
          <t>FINS_AMLE_416_v1</t>
        </is>
      </c>
      <c r="B1777" s="40" t="inlineStr">
        <is>
          <t>Group Reporting - Group Entities Reporting on Ongoing Monitoring</t>
        </is>
      </c>
      <c r="C1777" s="40" t="inlineStr">
        <is>
          <t>Indicate the percentage of group entities that provided reports to the Group AML compliance on ongoing monitoring during the reference year.
Examples of information included in such reports (strictly indicative):
- Total transactions monitoring alerts generated (breakdown by scenarios)
- % of alerts linked to HR customers
- Number/% of alerts closed
- Backlog of open alerts
- Average time to close/escalate alerts
- % of alerts escalated to level 2
- % of alerts resulting in STRs (breakdown by scenario)
- Number/% of false positives (breakdown by scenario)
- % of transactions involving high-risk third countries
- Etc.</t>
        </is>
      </c>
      <c r="D1777" s="40" t="inlineStr">
        <is>
          <t>Group Reporting</t>
        </is>
      </c>
      <c r="E1777" s="40" t="inlineStr">
        <is>
          <t>Anti-Money Laundering - External</t>
        </is>
      </c>
      <c r="F1777" s="40" t="b">
        <v>1</v>
      </c>
      <c r="G1777" s="40" t="inlineStr"/>
      <c r="H1777" s="40" t="inlineStr">
        <is>
          <t>Always applicable</t>
        </is>
      </c>
      <c r="I1777" s="40" t="inlineStr">
        <is>
          <t>Required</t>
        </is>
      </c>
      <c r="J1777" s="40" t="inlineStr">
        <is>
          <t>number</t>
        </is>
      </c>
      <c r="K1777" s="40" t="inlineStr"/>
      <c r="L1777" s="40" t="inlineStr">
        <is>
          <t>percentage</t>
        </is>
      </c>
      <c r="M1777" s="40" t="inlineStr"/>
      <c r="N1777" s="40" t="inlineStr">
        <is>
          <t>0.05</t>
        </is>
      </c>
      <c r="O1777" s="40" t="inlineStr">
        <is>
          <t>0</t>
        </is>
      </c>
      <c r="P1777" s="40" t="inlineStr">
        <is>
          <t>1</t>
        </is>
      </c>
      <c r="Q1777" s="40" t="inlineStr"/>
      <c r="R1777" s="40" t="inlineStr"/>
      <c r="S1777" s="40" t="inlineStr"/>
      <c r="T1777" s="40" t="inlineStr"/>
      <c r="U1777" s="40" t="inlineStr"/>
    </row>
    <row r="1778">
      <c r="A1778" s="38" t="inlineStr">
        <is>
          <t>FINS_AMLE_417_v1</t>
        </is>
      </c>
      <c r="B1778" s="39" t="inlineStr">
        <is>
          <t>Group Reporting - Group Entities Reporting on STRs</t>
        </is>
      </c>
      <c r="C1778" s="39" t="inlineStr">
        <is>
          <t>Indicate the percentage of group entities that provided reports to the Group AML compliance on Suspicious Transaction Indicates (STRs) during the reference year.
Examples of information included in such reports (strictly indicative):
- Number of STRs filed (breakdown by product, business line)
- Number/% of STRs per origin (automated transactions monitoring, manual referrals, audit findings, FIU/law enforcement referrals)
- Average time from alert generation to STR filing
- Number/% of late STR filings (period)
- STR quality indicators:
    o Number/% STRs rejected internally before filing
    o Number/% returned by FIU for additional information
    o FIU feedback received (positive/negative)
    o Follow-up requests from FIU (number)
    o STRs linked to confirmed investigations (if known)
- STRs risk breakdown (% linked to HR customers, PEPs, HR jurisdictions, complex corporate structures etc.)
- STRs breakdown by underlying offense
- Customers reported by several group entities.</t>
        </is>
      </c>
      <c r="D1778" s="39" t="inlineStr">
        <is>
          <t>Group Reporting</t>
        </is>
      </c>
      <c r="E1778" s="39" t="inlineStr">
        <is>
          <t>Anti-Money Laundering - External</t>
        </is>
      </c>
      <c r="F1778" s="39" t="b">
        <v>1</v>
      </c>
      <c r="G1778" s="39" t="inlineStr"/>
      <c r="H1778" s="39" t="inlineStr">
        <is>
          <t>Always applicable</t>
        </is>
      </c>
      <c r="I1778" s="39" t="inlineStr">
        <is>
          <t>Required</t>
        </is>
      </c>
      <c r="J1778" s="39" t="inlineStr">
        <is>
          <t>number</t>
        </is>
      </c>
      <c r="K1778" s="39" t="inlineStr"/>
      <c r="L1778" s="39" t="inlineStr">
        <is>
          <t>percentage</t>
        </is>
      </c>
      <c r="M1778" s="39" t="inlineStr"/>
      <c r="N1778" s="39" t="inlineStr">
        <is>
          <t>0.05</t>
        </is>
      </c>
      <c r="O1778" s="39" t="inlineStr">
        <is>
          <t>0</t>
        </is>
      </c>
      <c r="P1778" s="39" t="inlineStr">
        <is>
          <t>1</t>
        </is>
      </c>
      <c r="Q1778" s="39" t="inlineStr"/>
      <c r="R1778" s="39" t="inlineStr"/>
      <c r="S1778" s="39" t="inlineStr"/>
      <c r="T1778" s="39" t="inlineStr"/>
      <c r="U1778" s="39" t="inlineStr"/>
    </row>
    <row r="1779">
      <c r="A1779" s="26" t="inlineStr">
        <is>
          <t>FINS_AMLE_418_v1</t>
        </is>
      </c>
      <c r="B1779" s="40" t="inlineStr">
        <is>
          <t>Group Reporting - Group Entities Reporting on Identity and Transaction-level Information on High-risk Customers</t>
        </is>
      </c>
      <c r="C1779" s="40" t="inlineStr">
        <is>
          <t>Indicate the percentage of group entities that provided reports to the Group AML compliance on identity and transaction-level information on high-risk customers during the reference year.
This datapoint should reflect the sharing of information related to specific individual customers or specific transactions from one group entity or local AML functions to the group compliance function (e.g. for the purpose of further group-wide investigations).</t>
        </is>
      </c>
      <c r="D1779" s="40" t="inlineStr">
        <is>
          <t>Group Reporting</t>
        </is>
      </c>
      <c r="E1779" s="40" t="inlineStr">
        <is>
          <t>Anti-Money Laundering - External</t>
        </is>
      </c>
      <c r="F1779" s="40" t="b">
        <v>1</v>
      </c>
      <c r="G1779" s="40" t="inlineStr"/>
      <c r="H1779" s="40" t="inlineStr">
        <is>
          <t>Always applicable</t>
        </is>
      </c>
      <c r="I1779" s="40" t="inlineStr">
        <is>
          <t>Required</t>
        </is>
      </c>
      <c r="J1779" s="40" t="inlineStr">
        <is>
          <t>number</t>
        </is>
      </c>
      <c r="K1779" s="40" t="inlineStr"/>
      <c r="L1779" s="40" t="inlineStr">
        <is>
          <t>percentage</t>
        </is>
      </c>
      <c r="M1779" s="40" t="inlineStr"/>
      <c r="N1779" s="40" t="inlineStr">
        <is>
          <t>0.05</t>
        </is>
      </c>
      <c r="O1779" s="40" t="inlineStr">
        <is>
          <t>0</t>
        </is>
      </c>
      <c r="P1779" s="40" t="inlineStr">
        <is>
          <t>1</t>
        </is>
      </c>
      <c r="Q1779" s="40" t="inlineStr"/>
      <c r="R1779" s="40" t="inlineStr"/>
      <c r="S1779" s="40" t="inlineStr"/>
      <c r="T1779" s="40" t="inlineStr"/>
      <c r="U1779" s="40" t="inlineStr"/>
    </row>
    <row r="1780">
      <c r="A1780" s="38" t="inlineStr">
        <is>
          <t>FINS_AMLE_419_v1</t>
        </is>
      </c>
      <c r="B1780" s="39" t="inlineStr">
        <is>
          <t>Group Reporting - Group Entities Reporting on Deficiencies</t>
        </is>
      </c>
      <c r="C1780" s="39" t="inlineStr">
        <is>
          <t>Indicate the percentage of group entities that provided reports to the Group AML compliance on deficiencies during the reference year.</t>
        </is>
      </c>
      <c r="D1780" s="39" t="inlineStr">
        <is>
          <t>Group Reporting</t>
        </is>
      </c>
      <c r="E1780" s="39" t="inlineStr">
        <is>
          <t>Anti-Money Laundering - External</t>
        </is>
      </c>
      <c r="F1780" s="39" t="b">
        <v>1</v>
      </c>
      <c r="G1780" s="39" t="inlineStr"/>
      <c r="H1780" s="39" t="inlineStr">
        <is>
          <t>Always applicable</t>
        </is>
      </c>
      <c r="I1780" s="39" t="inlineStr">
        <is>
          <t>Required</t>
        </is>
      </c>
      <c r="J1780" s="39" t="inlineStr">
        <is>
          <t>number</t>
        </is>
      </c>
      <c r="K1780" s="39" t="inlineStr"/>
      <c r="L1780" s="39" t="inlineStr">
        <is>
          <t>percentage</t>
        </is>
      </c>
      <c r="M1780" s="39" t="inlineStr"/>
      <c r="N1780" s="39" t="inlineStr">
        <is>
          <t>0.05</t>
        </is>
      </c>
      <c r="O1780" s="39" t="inlineStr">
        <is>
          <t>0</t>
        </is>
      </c>
      <c r="P1780" s="39" t="inlineStr">
        <is>
          <t>1</t>
        </is>
      </c>
      <c r="Q1780" s="39" t="inlineStr"/>
      <c r="R1780" s="39" t="inlineStr"/>
      <c r="S1780" s="39" t="inlineStr"/>
      <c r="T1780" s="39" t="inlineStr"/>
      <c r="U1780" s="39" t="inlineStr"/>
    </row>
    <row r="1781">
      <c r="A1781" s="26" t="inlineStr">
        <is>
          <t>FINS_AMLE_420_v1</t>
        </is>
      </c>
      <c r="B1781" s="40" t="inlineStr">
        <is>
          <t>Group Reporting - Jurisdictions subject to Compliance Reviews</t>
        </is>
      </c>
      <c r="C1781" s="40" t="inlineStr">
        <is>
          <t>Indicate the percentage of jurisdictions in which the group is established which were subject to reviews performed by the group AML/CFT compliance function during the three-year period comprising the reference year and the two preceding calendar years.
For calculation:
? Denominator: "100% = total number of jurisdictions where the group has obliged entities." 
? Numerator: "Number of jurisdictions where at least one compliance review was conducted in the last 3 years.
In case a compliance review covered multiple jurisdictions, these jurisdictions should be considered in assessing the percentage.
Compliance reviews: assessment of compliance of local AML-CFT frameworks with existing laws and regulations covering at least a significant part of the AML/CFT framework, including access to customer and transaction level data. This refers to initial and ongoing CDD, ongoing monitoring, STR, and targeted financial sanction screening. These compliance reviews are conducted by the compliance function.
Applies only to groups that have been existing before the start of the three-year period comprising the reference year and the two preceding calendar years.</t>
        </is>
      </c>
      <c r="D1781" s="40" t="inlineStr">
        <is>
          <t>Group Reporting</t>
        </is>
      </c>
      <c r="E1781" s="40" t="inlineStr">
        <is>
          <t>Anti-Money Laundering - External</t>
        </is>
      </c>
      <c r="F1781" s="40" t="b">
        <v>1</v>
      </c>
      <c r="G1781" s="40" t="inlineStr"/>
      <c r="H1781" s="40" t="inlineStr">
        <is>
          <t>Always applicable</t>
        </is>
      </c>
      <c r="I1781" s="40" t="inlineStr">
        <is>
          <t>Required</t>
        </is>
      </c>
      <c r="J1781" s="40" t="inlineStr">
        <is>
          <t>number</t>
        </is>
      </c>
      <c r="K1781" s="40" t="inlineStr"/>
      <c r="L1781" s="40" t="inlineStr">
        <is>
          <t>percentage</t>
        </is>
      </c>
      <c r="M1781" s="40" t="inlineStr"/>
      <c r="N1781" s="40" t="inlineStr">
        <is>
          <t>0.05</t>
        </is>
      </c>
      <c r="O1781" s="40" t="inlineStr">
        <is>
          <t>0</t>
        </is>
      </c>
      <c r="P1781" s="40" t="inlineStr">
        <is>
          <t>1</t>
        </is>
      </c>
      <c r="Q1781" s="40" t="inlineStr"/>
      <c r="R1781" s="40" t="inlineStr"/>
      <c r="S1781" s="40" t="inlineStr"/>
      <c r="T1781" s="40" t="inlineStr"/>
      <c r="U1781" s="40" t="inlineStr"/>
    </row>
    <row r="1782">
      <c r="A1782" s="38" t="inlineStr">
        <is>
          <t>FINS_AMLE_421_v1</t>
        </is>
      </c>
      <c r="B1782" s="39" t="inlineStr">
        <is>
          <t>Group Entities with Deficiencies (within EU/EEA)</t>
        </is>
      </c>
      <c r="C1782" s="39" t="inlineStr">
        <is>
          <t>Indicate the number of group entities in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is>
      </c>
      <c r="D1782" s="39" t="inlineStr">
        <is>
          <t>Group Reporting</t>
        </is>
      </c>
      <c r="E1782" s="39" t="inlineStr">
        <is>
          <t>Anti-Money Laundering - External</t>
        </is>
      </c>
      <c r="F1782" s="39" t="b">
        <v>1</v>
      </c>
      <c r="G1782" s="39" t="inlineStr"/>
      <c r="H1782" s="39" t="inlineStr">
        <is>
          <t>Always applicable</t>
        </is>
      </c>
      <c r="I1782" s="39" t="inlineStr">
        <is>
          <t>Required</t>
        </is>
      </c>
      <c r="J1782" s="39" t="inlineStr">
        <is>
          <t>integer</t>
        </is>
      </c>
      <c r="K1782" s="39" t="inlineStr"/>
      <c r="L1782" s="39" t="inlineStr"/>
      <c r="M1782" s="39" t="inlineStr"/>
      <c r="N1782" s="39" t="inlineStr">
        <is>
          <t>10</t>
        </is>
      </c>
      <c r="O1782" s="39" t="inlineStr">
        <is>
          <t>0</t>
        </is>
      </c>
      <c r="P1782" s="39" t="inlineStr"/>
      <c r="Q1782" s="39" t="inlineStr"/>
      <c r="R1782" s="39" t="inlineStr"/>
      <c r="S1782" s="39" t="inlineStr"/>
      <c r="T1782" s="39" t="inlineStr"/>
      <c r="U1782" s="39" t="inlineStr"/>
    </row>
    <row r="1783">
      <c r="A1783" s="26" t="inlineStr">
        <is>
          <t>FINS_AMLE_422_v1</t>
        </is>
      </c>
      <c r="B1783" s="40" t="inlineStr">
        <is>
          <t>Group Entities with Deficiencies (outside EU/EEA)</t>
        </is>
      </c>
      <c r="C1783" s="40" t="inlineStr">
        <is>
          <t>Indicate the number of group entities outside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is>
      </c>
      <c r="D1783" s="40" t="inlineStr">
        <is>
          <t>Group Reporting</t>
        </is>
      </c>
      <c r="E1783" s="40" t="inlineStr">
        <is>
          <t>Anti-Money Laundering - External</t>
        </is>
      </c>
      <c r="F1783" s="40" t="b">
        <v>1</v>
      </c>
      <c r="G1783" s="40" t="inlineStr"/>
      <c r="H1783" s="40" t="inlineStr">
        <is>
          <t>Always applicable</t>
        </is>
      </c>
      <c r="I1783" s="40" t="inlineStr">
        <is>
          <t>Required</t>
        </is>
      </c>
      <c r="J1783" s="40" t="inlineStr">
        <is>
          <t>integer</t>
        </is>
      </c>
      <c r="K1783" s="40" t="inlineStr"/>
      <c r="L1783" s="40" t="inlineStr"/>
      <c r="M1783" s="40" t="inlineStr"/>
      <c r="N1783" s="40" t="inlineStr">
        <is>
          <t>10</t>
        </is>
      </c>
      <c r="O1783" s="40" t="inlineStr">
        <is>
          <t>0</t>
        </is>
      </c>
      <c r="P1783" s="40" t="inlineStr"/>
      <c r="Q1783" s="40" t="inlineStr"/>
      <c r="R1783" s="40" t="inlineStr"/>
      <c r="S1783" s="40" t="inlineStr"/>
      <c r="T1783" s="40" t="inlineStr"/>
      <c r="U1783" s="40" t="inlineStr"/>
    </row>
    <row r="1784">
      <c r="A1784" s="38" t="inlineStr">
        <is>
          <t>FINS_AMLE_423_v1</t>
        </is>
      </c>
      <c r="B1784" s="39" t="inlineStr">
        <is>
          <t>How many years of experience does the MLRO have in AML/CFT?</t>
        </is>
      </c>
      <c r="C1784" s="39" t="inlineStr">
        <is>
          <t>Further explanation of label not specified. Please refer to question text in label column.</t>
        </is>
      </c>
      <c r="D1784" s="39" t="inlineStr">
        <is>
          <t>MLRO, Monitoring Function and Employees</t>
        </is>
      </c>
      <c r="E1784" s="39" t="inlineStr">
        <is>
          <t>Anti-Money Laundering - External</t>
        </is>
      </c>
      <c r="F1784" s="39" t="b">
        <v>1</v>
      </c>
      <c r="G1784" s="39" t="inlineStr"/>
      <c r="H1784" s="39" t="inlineStr">
        <is>
          <t>Always applicable</t>
        </is>
      </c>
      <c r="I1784" s="39" t="inlineStr">
        <is>
          <t>Required</t>
        </is>
      </c>
      <c r="J1784" s="39" t="inlineStr">
        <is>
          <t>number</t>
        </is>
      </c>
      <c r="K1784" s="39" t="inlineStr"/>
      <c r="L1784" s="39" t="inlineStr"/>
      <c r="M1784" s="39" t="inlineStr"/>
      <c r="N1784" s="39" t="inlineStr">
        <is>
          <t>5.25</t>
        </is>
      </c>
      <c r="O1784" s="39" t="inlineStr">
        <is>
          <t>0</t>
        </is>
      </c>
      <c r="P1784" s="39" t="inlineStr"/>
      <c r="Q1784" s="39" t="inlineStr"/>
      <c r="R1784" s="39" t="inlineStr"/>
      <c r="S1784" s="39" t="inlineStr"/>
      <c r="T1784" s="39" t="inlineStr"/>
      <c r="U1784" s="39" t="inlineStr"/>
    </row>
    <row r="1785">
      <c r="A1785" s="26" t="inlineStr">
        <is>
          <t>FINS_AMLE_424_v1</t>
        </is>
      </c>
      <c r="B1785" s="40" t="inlineStr">
        <is>
          <t>How many hours do you dedicate to the MLRO function on a weekly basis?</t>
        </is>
      </c>
      <c r="C1785" s="40" t="inlineStr">
        <is>
          <t>Further explanation of label not specified. Please refer to question text in label column.</t>
        </is>
      </c>
      <c r="D1785" s="40" t="inlineStr">
        <is>
          <t>MLRO, Monitoring Function and Employees</t>
        </is>
      </c>
      <c r="E1785" s="40" t="inlineStr">
        <is>
          <t>Anti-Money Laundering - External</t>
        </is>
      </c>
      <c r="F1785" s="40" t="b">
        <v>1</v>
      </c>
      <c r="G1785" s="40" t="inlineStr"/>
      <c r="H1785" s="40" t="inlineStr">
        <is>
          <t>Always applicable</t>
        </is>
      </c>
      <c r="I1785" s="40" t="inlineStr">
        <is>
          <t>Required</t>
        </is>
      </c>
      <c r="J1785" s="40" t="inlineStr">
        <is>
          <t>number</t>
        </is>
      </c>
      <c r="K1785" s="40" t="inlineStr"/>
      <c r="L1785" s="40" t="inlineStr"/>
      <c r="M1785" s="40" t="inlineStr"/>
      <c r="N1785" s="40" t="inlineStr">
        <is>
          <t>5.25</t>
        </is>
      </c>
      <c r="O1785" s="40" t="inlineStr">
        <is>
          <t>0</t>
        </is>
      </c>
      <c r="P1785" s="40" t="inlineStr"/>
      <c r="Q1785" s="40" t="inlineStr"/>
      <c r="R1785" s="40" t="inlineStr"/>
      <c r="S1785" s="40" t="inlineStr"/>
      <c r="T1785" s="40" t="inlineStr"/>
      <c r="U1785" s="40" t="inlineStr"/>
    </row>
    <row r="1786">
      <c r="A1786" s="38" t="inlineStr">
        <is>
          <t>FINS_AMLE_425_v1</t>
        </is>
      </c>
      <c r="B1786" s="39" t="inlineStr">
        <is>
          <t>Is the MLRO responsible for other areas other than AML/CFT within the entity?</t>
        </is>
      </c>
      <c r="C1786" s="39" t="inlineStr">
        <is>
          <t>Further explanation of label not specified. Please refer to question text in label column.</t>
        </is>
      </c>
      <c r="D1786" s="39" t="inlineStr">
        <is>
          <t>MLRO, Monitoring Function and Employees</t>
        </is>
      </c>
      <c r="E1786" s="39" t="inlineStr">
        <is>
          <t>Anti-Money Laundering - External</t>
        </is>
      </c>
      <c r="F1786" s="39" t="b">
        <v>1</v>
      </c>
      <c r="G1786" s="39" t="inlineStr"/>
      <c r="H1786" s="39" t="inlineStr">
        <is>
          <t>Always applicable</t>
        </is>
      </c>
      <c r="I1786" s="39" t="inlineStr">
        <is>
          <t>Required</t>
        </is>
      </c>
      <c r="J1786" s="39" t="inlineStr">
        <is>
          <t>string</t>
        </is>
      </c>
      <c r="K1786" s="39" t="inlineStr"/>
      <c r="L1786" s="39" t="inlineStr">
        <is>
          <t>enum-list</t>
        </is>
      </c>
      <c r="M1786" s="39" t="inlineStr">
        <is>
          <t>Yes | No</t>
        </is>
      </c>
      <c r="N1786" s="39" t="inlineStr">
        <is>
          <t>Yes</t>
        </is>
      </c>
      <c r="O1786" s="39" t="inlineStr"/>
      <c r="P1786" s="39" t="inlineStr"/>
      <c r="Q1786" s="39" t="inlineStr"/>
      <c r="R1786" s="39" t="inlineStr"/>
      <c r="S1786" s="39" t="inlineStr"/>
      <c r="T1786" s="39" t="inlineStr"/>
      <c r="U1786" s="39" t="inlineStr"/>
    </row>
    <row r="1787">
      <c r="A1787" s="26" t="inlineStr">
        <is>
          <t>FINS_AMLE_426_v1</t>
        </is>
      </c>
      <c r="B1787" s="40" t="inlineStr">
        <is>
          <t>Does the MLRO have a direct reporting line to the Board of Directors?</t>
        </is>
      </c>
      <c r="C1787" s="40" t="inlineStr">
        <is>
          <t>Further explanation of label not specified. Please refer to question text in label column.</t>
        </is>
      </c>
      <c r="D1787" s="40" t="inlineStr">
        <is>
          <t>MLRO, Monitoring Function and Employees</t>
        </is>
      </c>
      <c r="E1787" s="40" t="inlineStr">
        <is>
          <t>Anti-Money Laundering - External</t>
        </is>
      </c>
      <c r="F1787" s="40" t="b">
        <v>1</v>
      </c>
      <c r="G1787" s="40" t="inlineStr"/>
      <c r="H1787" s="40" t="inlineStr">
        <is>
          <t>Always applicable</t>
        </is>
      </c>
      <c r="I1787" s="40" t="inlineStr">
        <is>
          <t>Required</t>
        </is>
      </c>
      <c r="J1787" s="40" t="inlineStr">
        <is>
          <t>string</t>
        </is>
      </c>
      <c r="K1787" s="40" t="inlineStr"/>
      <c r="L1787" s="40" t="inlineStr">
        <is>
          <t>enum-list</t>
        </is>
      </c>
      <c r="M1787" s="40" t="inlineStr">
        <is>
          <t>Yes | No</t>
        </is>
      </c>
      <c r="N1787" s="40" t="inlineStr">
        <is>
          <t>Yes</t>
        </is>
      </c>
      <c r="O1787" s="40" t="inlineStr"/>
      <c r="P1787" s="40" t="inlineStr"/>
      <c r="Q1787" s="40" t="inlineStr"/>
      <c r="R1787" s="40" t="inlineStr"/>
      <c r="S1787" s="40" t="inlineStr"/>
      <c r="T1787" s="40" t="inlineStr"/>
      <c r="U1787" s="40" t="inlineStr"/>
    </row>
    <row r="1788">
      <c r="A1788" s="38" t="inlineStr">
        <is>
          <t>FINS_AMLE_427_v1</t>
        </is>
      </c>
      <c r="B1788" s="39" t="inlineStr">
        <is>
          <t>Has the entity appointed an officer at management level to monitor the day-to-day implementation of the AML/CFT measures, policies, controls and procedures adopted by the entity?</t>
        </is>
      </c>
      <c r="C1788" s="39" t="inlineStr">
        <is>
          <t>Further explanation of label not specified. Please refer to question text in label column.</t>
        </is>
      </c>
      <c r="D1788" s="39" t="inlineStr">
        <is>
          <t>MLRO, Monitoring Function and Employees</t>
        </is>
      </c>
      <c r="E1788" s="39" t="inlineStr">
        <is>
          <t>Anti-Money Laundering - External</t>
        </is>
      </c>
      <c r="F1788" s="39" t="b">
        <v>1</v>
      </c>
      <c r="G1788" s="39" t="inlineStr"/>
      <c r="H1788" s="39" t="inlineStr">
        <is>
          <t>Always applicable</t>
        </is>
      </c>
      <c r="I1788" s="39" t="inlineStr">
        <is>
          <t>Required</t>
        </is>
      </c>
      <c r="J1788" s="39" t="inlineStr">
        <is>
          <t>string</t>
        </is>
      </c>
      <c r="K1788" s="39" t="inlineStr"/>
      <c r="L1788" s="39" t="inlineStr">
        <is>
          <t>enum-list</t>
        </is>
      </c>
      <c r="M1788" s="39" t="inlineStr">
        <is>
          <t>Yes | No</t>
        </is>
      </c>
      <c r="N1788" s="39" t="inlineStr">
        <is>
          <t>Yes</t>
        </is>
      </c>
      <c r="O1788" s="39" t="inlineStr"/>
      <c r="P1788" s="39" t="inlineStr"/>
      <c r="Q1788" s="39" t="inlineStr"/>
      <c r="R1788" s="39" t="inlineStr"/>
      <c r="S1788" s="39" t="inlineStr"/>
      <c r="T1788" s="39" t="inlineStr"/>
      <c r="U1788" s="39" t="inlineStr"/>
    </row>
    <row r="1789">
      <c r="A1789" s="26" t="inlineStr">
        <is>
          <t>FINS_AMLE_428_v1</t>
        </is>
      </c>
      <c r="B1789" s="40" t="inlineStr">
        <is>
          <t>How many staff members expressed in full time equivalent (FTE) are part of the AML/CFT team (if one exists)?</t>
        </is>
      </c>
      <c r="C1789" s="40" t="inlineStr">
        <is>
          <t>Further explanation of label not specified. Please refer to question text in label column.</t>
        </is>
      </c>
      <c r="D1789" s="40" t="inlineStr">
        <is>
          <t>MLRO, Monitoring Function and Employees</t>
        </is>
      </c>
      <c r="E1789" s="40" t="inlineStr">
        <is>
          <t>Anti-Money Laundering - External</t>
        </is>
      </c>
      <c r="F1789" s="40" t="b">
        <v>1</v>
      </c>
      <c r="G1789" s="40" t="inlineStr"/>
      <c r="H1789" s="40" t="inlineStr">
        <is>
          <t>Always applicable</t>
        </is>
      </c>
      <c r="I1789" s="40" t="inlineStr">
        <is>
          <t>Required</t>
        </is>
      </c>
      <c r="J1789" s="40" t="inlineStr">
        <is>
          <t>number</t>
        </is>
      </c>
      <c r="K1789" s="40" t="inlineStr"/>
      <c r="L1789" s="40" t="inlineStr"/>
      <c r="M1789" s="40" t="inlineStr"/>
      <c r="N1789" s="40" t="inlineStr">
        <is>
          <t>5.5</t>
        </is>
      </c>
      <c r="O1789" s="40" t="inlineStr">
        <is>
          <t>0</t>
        </is>
      </c>
      <c r="P1789" s="40" t="inlineStr"/>
      <c r="Q1789" s="40" t="inlineStr"/>
      <c r="R1789" s="40" t="inlineStr"/>
      <c r="S1789" s="40" t="inlineStr"/>
      <c r="T1789" s="40" t="inlineStr"/>
      <c r="U1789" s="40" t="inlineStr"/>
    </row>
    <row r="1790">
      <c r="A1790" s="38" t="inlineStr">
        <is>
          <t>FINS_AMLE_429_v1</t>
        </is>
      </c>
      <c r="B1790" s="39" t="inlineStr">
        <is>
          <t>In how many EU Member States (including the home Member State) does the obliged entity operate through establishments?</t>
        </is>
      </c>
      <c r="C1790" s="39" t="inlineStr">
        <is>
          <t>Further explanation of label not specified. Please refer to question text in label column.</t>
        </is>
      </c>
      <c r="D1790" s="39" t="inlineStr">
        <is>
          <t>AMLA Eligibility Criteria</t>
        </is>
      </c>
      <c r="E1790" s="39" t="inlineStr">
        <is>
          <t>Anti-Money Laundering - External</t>
        </is>
      </c>
      <c r="F1790" s="39" t="b">
        <v>1</v>
      </c>
      <c r="G1790" s="39" t="inlineStr"/>
      <c r="H1790" s="39" t="inlineStr">
        <is>
          <t>Always applicable</t>
        </is>
      </c>
      <c r="I1790" s="39" t="inlineStr">
        <is>
          <t>Required</t>
        </is>
      </c>
      <c r="J1790" s="39" t="inlineStr">
        <is>
          <t>integer</t>
        </is>
      </c>
      <c r="K1790" s="39" t="inlineStr"/>
      <c r="L1790" s="39" t="inlineStr"/>
      <c r="M1790" s="39" t="inlineStr"/>
      <c r="N1790" s="39" t="inlineStr">
        <is>
          <t>10</t>
        </is>
      </c>
      <c r="O1790" s="39" t="inlineStr">
        <is>
          <t>0</t>
        </is>
      </c>
      <c r="P1790" s="39" t="inlineStr"/>
      <c r="Q1790" s="39" t="inlineStr"/>
      <c r="R1790" s="39" t="inlineStr"/>
      <c r="S1790" s="39" t="inlineStr"/>
      <c r="T1790" s="39" t="inlineStr"/>
      <c r="U1790" s="39" t="inlineStr"/>
    </row>
    <row r="1791">
      <c r="A1791" s="26" t="inlineStr">
        <is>
          <t>FINS_AMLE_430_v1</t>
        </is>
      </c>
      <c r="B1791" s="40" t="inlineStr">
        <is>
          <t>In how many EU Member States (including the home Member State) does the obliged entity operate under the freedom to provide services (FPS)?</t>
        </is>
      </c>
      <c r="C1791" s="40" t="inlineStr">
        <is>
          <t>Further explanation of label not specified. Please refer to question text in label column.</t>
        </is>
      </c>
      <c r="D1791" s="40" t="inlineStr">
        <is>
          <t>AMLA Eligibility Criteria</t>
        </is>
      </c>
      <c r="E1791" s="40" t="inlineStr">
        <is>
          <t>Anti-Money Laundering - External</t>
        </is>
      </c>
      <c r="F1791" s="40" t="b">
        <v>1</v>
      </c>
      <c r="G1791" s="40" t="inlineStr"/>
      <c r="H1791" s="40" t="inlineStr">
        <is>
          <t>Always applicable</t>
        </is>
      </c>
      <c r="I1791" s="40" t="inlineStr">
        <is>
          <t>Required</t>
        </is>
      </c>
      <c r="J1791" s="40" t="inlineStr">
        <is>
          <t>integer</t>
        </is>
      </c>
      <c r="K1791" s="40" t="inlineStr"/>
      <c r="L1791" s="40" t="inlineStr"/>
      <c r="M1791" s="40" t="inlineStr"/>
      <c r="N1791" s="40" t="inlineStr">
        <is>
          <t>10</t>
        </is>
      </c>
      <c r="O1791" s="40" t="inlineStr">
        <is>
          <t>0</t>
        </is>
      </c>
      <c r="P1791" s="40" t="inlineStr"/>
      <c r="Q1791" s="40" t="inlineStr"/>
      <c r="R1791" s="40" t="inlineStr"/>
      <c r="S1791" s="40" t="inlineStr"/>
      <c r="T1791" s="40" t="inlineStr"/>
      <c r="U1791" s="40" t="inlineStr"/>
    </row>
    <row r="1792">
      <c r="A1792" s="38" t="inlineStr">
        <is>
          <t>FINS_AMLE_431_v1</t>
        </is>
      </c>
      <c r="B1792" s="39" t="inlineStr">
        <is>
          <t>Total number of EU Member States in which the obliged entity operates (establishments + FPS combined)</t>
        </is>
      </c>
      <c r="C1792" s="39" t="inlineStr">
        <is>
          <t>Further explanation of label not specified. Please refer to question text in label column.</t>
        </is>
      </c>
      <c r="D1792" s="39" t="inlineStr">
        <is>
          <t>AMLA Eligibility Criteria</t>
        </is>
      </c>
      <c r="E1792" s="39" t="inlineStr">
        <is>
          <t>Anti-Money Laundering - External</t>
        </is>
      </c>
      <c r="F1792" s="39" t="b">
        <v>1</v>
      </c>
      <c r="G1792" s="39" t="inlineStr"/>
      <c r="H1792" s="39" t="inlineStr">
        <is>
          <t>Always applicable</t>
        </is>
      </c>
      <c r="I1792" s="39" t="inlineStr">
        <is>
          <t>Required</t>
        </is>
      </c>
      <c r="J1792" s="39" t="inlineStr">
        <is>
          <t>integer</t>
        </is>
      </c>
      <c r="K1792" s="39" t="inlineStr"/>
      <c r="L1792" s="39" t="inlineStr"/>
      <c r="M1792" s="39" t="inlineStr"/>
      <c r="N1792" s="39" t="inlineStr">
        <is>
          <t>10</t>
        </is>
      </c>
      <c r="O1792" s="39" t="inlineStr">
        <is>
          <t>0</t>
        </is>
      </c>
      <c r="P1792" s="39" t="inlineStr"/>
      <c r="Q1792" s="39" t="inlineStr"/>
      <c r="R1792" s="39" t="inlineStr"/>
      <c r="S1792" s="39" t="inlineStr"/>
      <c r="T1792" s="39" t="inlineStr"/>
      <c r="U1792" s="39" t="inlineStr"/>
    </row>
    <row r="1793">
      <c r="A1793" s="26" t="inlineStr">
        <is>
          <t>FINS_AMLE_432_v1</t>
        </is>
      </c>
      <c r="B1793" s="40" t="inlineStr">
        <is>
          <t>Specify the EU Member States where the Authorised Entity is operating.</t>
        </is>
      </c>
      <c r="C1793" s="40" t="inlineStr">
        <is>
          <t>Further explanation of label not specified. Please refer to question text in label column.</t>
        </is>
      </c>
      <c r="D1793" s="40" t="inlineStr">
        <is>
          <t>AMLA Eligibility Criteria</t>
        </is>
      </c>
      <c r="E1793" s="40" t="inlineStr">
        <is>
          <t>Anti-Money Laundering - External</t>
        </is>
      </c>
      <c r="F1793" s="40" t="b">
        <v>0</v>
      </c>
      <c r="G1793" s="40" t="inlineStr">
        <is>
          <t>FINS_AMLE_431 &gt;= 6</t>
        </is>
      </c>
      <c r="H1793" s="40" t="inlineStr">
        <is>
          <t>“Total number of EU Member States in which the obliged entity operates (establishments + FPS combined)” (FINS_AMLE_431) is at least “6”</t>
        </is>
      </c>
      <c r="I1793" s="40" t="inlineStr">
        <is>
          <t>Conditional</t>
        </is>
      </c>
      <c r="J1793" s="40" t="inlineStr">
        <is>
          <t>array</t>
        </is>
      </c>
      <c r="K1793" s="40" t="inlineStr">
        <is>
          <t>string</t>
        </is>
      </c>
      <c r="L1793" s="40" t="inlineStr">
        <is>
          <t>enum-list</t>
        </is>
      </c>
      <c r="M1793" s="40" t="inlineStr">
        <is>
          <t>Austria | Belgium | Bulgaria | Croatia | Cyprus | Czech Republic | Denmark | Estonia | Finland | France | Germany | Greece | Hungary | Ireland | Italy | Latvia | Lithuania | Luxembourg | Malta | Netherlands | Poland | Portugal | Romania | Slovakia | Slovenia | Spain | Sweden</t>
        </is>
      </c>
      <c r="N1793" s="40" t="inlineStr">
        <is>
          <t>Belgium</t>
        </is>
      </c>
      <c r="O1793" s="40" t="inlineStr"/>
      <c r="P1793" s="40" t="inlineStr"/>
      <c r="Q1793" s="40" t="inlineStr"/>
      <c r="R1793" s="40" t="inlineStr"/>
      <c r="S1793" s="40" t="inlineStr"/>
      <c r="T1793" s="40" t="inlineStr"/>
      <c r="U1793" s="40" t="b">
        <v>1</v>
      </c>
    </row>
    <row r="1794">
      <c r="A1794" s="38" t="inlineStr">
        <is>
          <t>FINS_AMLE_433_v1</t>
        </is>
      </c>
      <c r="B1794" s="39" t="inlineStr">
        <is>
          <t>For each EU Member State, please indicate the total number of customers who are resident in that Member State where the credit or financial institution was operating at the end of the last calendar year (i.e. 2025).</t>
        </is>
      </c>
      <c r="C1794"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794" s="39" t="inlineStr">
        <is>
          <t>AMLA Eligibility Criteria</t>
        </is>
      </c>
      <c r="E1794" s="39" t="inlineStr">
        <is>
          <t>Anti-Money Laundering - External</t>
        </is>
      </c>
      <c r="F1794" s="39" t="b">
        <v>0</v>
      </c>
      <c r="G1794" s="39" t="inlineStr">
        <is>
          <t>FINS_AMLE_431 &gt;= 6</t>
        </is>
      </c>
      <c r="H1794" s="39" t="inlineStr">
        <is>
          <t>“Total number of EU Member States in which the obliged entity operates (establishments + FPS combined)” (FINS_AMLE_431) is at least “6”</t>
        </is>
      </c>
      <c r="I1794" s="39" t="inlineStr">
        <is>
          <t>Conditional</t>
        </is>
      </c>
      <c r="J1794" s="39" t="inlineStr">
        <is>
          <t>array</t>
        </is>
      </c>
      <c r="K1794" s="39" t="inlineStr">
        <is>
          <t>integer</t>
        </is>
      </c>
      <c r="L1794" s="39" t="inlineStr"/>
      <c r="M1794" s="39" t="inlineStr"/>
      <c r="N1794" s="39" t="inlineStr">
        <is>
          <t>10</t>
        </is>
      </c>
      <c r="O1794" s="39" t="inlineStr">
        <is>
          <t>0</t>
        </is>
      </c>
      <c r="P1794" s="39" t="inlineStr"/>
      <c r="Q1794" s="39" t="inlineStr"/>
      <c r="R1794" s="39" t="inlineStr"/>
      <c r="S1794" s="39" t="inlineStr"/>
      <c r="T1794" s="39" t="inlineStr"/>
      <c r="U1794" s="39" t="inlineStr"/>
    </row>
    <row r="1795">
      <c r="A1795" s="26" t="inlineStr">
        <is>
          <t>FINS_AMLE_434_v1</t>
        </is>
      </c>
      <c r="B1795" s="40" t="inlineStr">
        <is>
          <t>For each EU Member State, please indicate the total annual amount of incoming and outgoing transactions generated by customers in the previous year (in EUR).</t>
        </is>
      </c>
      <c r="C1795" s="40"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795" s="40" t="inlineStr">
        <is>
          <t>AMLA Eligibility Criteria</t>
        </is>
      </c>
      <c r="E1795" s="40" t="inlineStr">
        <is>
          <t>Anti-Money Laundering - External</t>
        </is>
      </c>
      <c r="F1795" s="40" t="b">
        <v>0</v>
      </c>
      <c r="G1795" s="40" t="inlineStr">
        <is>
          <t>FINS_AMLE_431 &gt;= 6</t>
        </is>
      </c>
      <c r="H1795" s="40" t="inlineStr">
        <is>
          <t>“Total number of EU Member States in which the obliged entity operates (establishments + FPS combined)” (FINS_AMLE_431) is at least “6”</t>
        </is>
      </c>
      <c r="I1795" s="40" t="inlineStr">
        <is>
          <t>Conditional</t>
        </is>
      </c>
      <c r="J1795" s="40" t="inlineStr">
        <is>
          <t>array</t>
        </is>
      </c>
      <c r="K1795" s="40" t="inlineStr">
        <is>
          <t>integer</t>
        </is>
      </c>
      <c r="L1795" s="40" t="inlineStr"/>
      <c r="M1795" s="40" t="inlineStr"/>
      <c r="N1795" s="40" t="inlineStr">
        <is>
          <t>10</t>
        </is>
      </c>
      <c r="O1795" s="40" t="inlineStr">
        <is>
          <t>0</t>
        </is>
      </c>
      <c r="P1795" s="40" t="inlineStr"/>
      <c r="Q1795" s="40" t="inlineStr"/>
      <c r="R1795" s="40" t="inlineStr"/>
      <c r="S1795" s="40" t="inlineStr"/>
      <c r="T1795" s="40" t="inlineStr"/>
      <c r="U1795" s="40" t="inlineStr"/>
    </row>
    <row r="1796">
      <c r="A1796" s="38" t="inlineStr">
        <is>
          <t>FINS_AMLE_435_v1</t>
        </is>
      </c>
      <c r="B1796" s="39" t="inlineStr">
        <is>
          <t>Does obliged entity belongs to a group</t>
        </is>
      </c>
      <c r="C1796" s="39" t="inlineStr">
        <is>
          <t>Definition: Art 2 (41) AMLR
‘group’ means a group of undertakings which consists of a parent undertaking, its subsidiaries, as well as undertakings linked to each other by a relationship within the meaning of Article 22 of Directive 2013/34/EU.
‘parent undertaking’ shall be understood in accordance with Article 2(1) para (42) AMLR.</t>
        </is>
      </c>
      <c r="D1796" s="39" t="inlineStr">
        <is>
          <t>AMLA Eligibility Criteria</t>
        </is>
      </c>
      <c r="E1796" s="39" t="inlineStr">
        <is>
          <t>Anti-Money Laundering - External</t>
        </is>
      </c>
      <c r="F1796" s="39" t="b">
        <v>1</v>
      </c>
      <c r="G1796" s="39" t="inlineStr"/>
      <c r="H1796" s="39" t="inlineStr">
        <is>
          <t>Always applicable</t>
        </is>
      </c>
      <c r="I1796" s="39" t="inlineStr">
        <is>
          <t>Required</t>
        </is>
      </c>
      <c r="J1796" s="39" t="inlineStr">
        <is>
          <t>string</t>
        </is>
      </c>
      <c r="K1796" s="39" t="inlineStr"/>
      <c r="L1796" s="39" t="inlineStr">
        <is>
          <t>enum-list</t>
        </is>
      </c>
      <c r="M1796" s="39" t="inlineStr">
        <is>
          <t>Yes | No</t>
        </is>
      </c>
      <c r="N1796" s="39" t="inlineStr">
        <is>
          <t>Yes</t>
        </is>
      </c>
      <c r="O1796" s="39" t="inlineStr"/>
      <c r="P1796" s="39" t="inlineStr"/>
      <c r="Q1796" s="39" t="inlineStr"/>
      <c r="R1796" s="39" t="inlineStr"/>
      <c r="S1796" s="39" t="inlineStr"/>
      <c r="T1796" s="39" t="inlineStr"/>
      <c r="U1796" s="39" t="inlineStr"/>
    </row>
    <row r="1797">
      <c r="A1797" s="26" t="inlineStr">
        <is>
          <t>FINS_AMLE_436_v1</t>
        </is>
      </c>
      <c r="B1797" s="40" t="inlineStr">
        <is>
          <t>Name of Parent Undertaking</t>
        </is>
      </c>
      <c r="C1797" s="40" t="inlineStr">
        <is>
          <t>Further explanation of label not specified. Please refer to question text in label column.</t>
        </is>
      </c>
      <c r="D1797" s="40" t="inlineStr">
        <is>
          <t>AMLA Eligibility Criteria</t>
        </is>
      </c>
      <c r="E1797" s="40" t="inlineStr">
        <is>
          <t>Anti-Money Laundering - External</t>
        </is>
      </c>
      <c r="F1797" s="40" t="b">
        <v>0</v>
      </c>
      <c r="G1797" s="40" t="inlineStr">
        <is>
          <t>FINS_AMLE_435 = "Yes"</t>
        </is>
      </c>
      <c r="H1797" s="40" t="inlineStr">
        <is>
          <t>“Does obliged entity belongs to a group” (FINS_AMLE_435) is “Yes”</t>
        </is>
      </c>
      <c r="I1797" s="40" t="inlineStr">
        <is>
          <t>Conditional</t>
        </is>
      </c>
      <c r="J1797" s="40" t="inlineStr">
        <is>
          <t>string</t>
        </is>
      </c>
      <c r="K1797" s="40" t="inlineStr"/>
      <c r="L1797" s="40" t="inlineStr"/>
      <c r="M1797" s="40" t="inlineStr"/>
      <c r="N1797" s="40" t="inlineStr">
        <is>
          <t>ABC Holdings Ltd</t>
        </is>
      </c>
      <c r="O1797" s="40" t="inlineStr"/>
      <c r="P1797" s="40" t="inlineStr"/>
      <c r="Q1797" s="40" t="inlineStr"/>
      <c r="R1797" s="40" t="inlineStr"/>
      <c r="S1797" s="40" t="inlineStr"/>
      <c r="T1797" s="40" t="inlineStr"/>
      <c r="U1797" s="40" t="inlineStr"/>
    </row>
    <row r="1798">
      <c r="A1798" s="38" t="inlineStr">
        <is>
          <t>FINS_AMLE_437_v1</t>
        </is>
      </c>
      <c r="B1798" s="39" t="inlineStr">
        <is>
          <t>Country of establishment of the Parent Undertaking</t>
        </is>
      </c>
      <c r="C1798" s="39" t="inlineStr">
        <is>
          <t>Further explanation of label not specified. Please refer to question text in label column.</t>
        </is>
      </c>
      <c r="D1798" s="39" t="inlineStr">
        <is>
          <t>AMLA Eligibility Criteria</t>
        </is>
      </c>
      <c r="E1798" s="39" t="inlineStr">
        <is>
          <t>Anti-Money Laundering - External</t>
        </is>
      </c>
      <c r="F1798" s="39" t="b">
        <v>0</v>
      </c>
      <c r="G1798" s="39" t="inlineStr">
        <is>
          <t>FINS_AMLE_435 = "Yes"</t>
        </is>
      </c>
      <c r="H1798" s="39" t="inlineStr">
        <is>
          <t>“Does obliged entity belongs to a group” (FINS_AMLE_435) is “Yes”</t>
        </is>
      </c>
      <c r="I1798" s="39" t="inlineStr">
        <is>
          <t>Conditional</t>
        </is>
      </c>
      <c r="J1798" s="39" t="inlineStr">
        <is>
          <t>string</t>
        </is>
      </c>
      <c r="K1798" s="39" t="inlineStr"/>
      <c r="L1798" s="39" t="inlineStr">
        <is>
          <t>enum-list</t>
        </is>
      </c>
      <c r="M179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798" s="39" t="inlineStr">
        <is>
          <t>Belgium</t>
        </is>
      </c>
      <c r="O1798" s="39" t="inlineStr"/>
      <c r="P1798" s="39" t="inlineStr"/>
      <c r="Q1798" s="39" t="inlineStr"/>
      <c r="R1798" s="39" t="inlineStr"/>
      <c r="S1798" s="39" t="inlineStr"/>
      <c r="T1798" s="39" t="inlineStr"/>
      <c r="U1798" s="39" t="inlineStr"/>
    </row>
    <row r="1799">
      <c r="A1799" s="26" t="inlineStr">
        <is>
          <t>FINS_AMLE_438_v1</t>
        </is>
      </c>
      <c r="B1799" s="40" t="inlineStr">
        <is>
          <t>LEI of parent undertaking</t>
        </is>
      </c>
      <c r="C1799" s="40" t="inlineStr">
        <is>
          <t>Further explanation of label not specified. Please refer to question text in label column.</t>
        </is>
      </c>
      <c r="D1799" s="40" t="inlineStr">
        <is>
          <t>AMLA Eligibility Criteria</t>
        </is>
      </c>
      <c r="E1799" s="40" t="inlineStr">
        <is>
          <t>Anti-Money Laundering - External</t>
        </is>
      </c>
      <c r="F1799" s="40" t="b">
        <v>0</v>
      </c>
      <c r="G1799" s="40" t="inlineStr">
        <is>
          <t>FINS_AMLE_435 = "Yes"</t>
        </is>
      </c>
      <c r="H1799" s="40" t="inlineStr">
        <is>
          <t>“Does obliged entity belongs to a group” (FINS_AMLE_435) is “Yes”</t>
        </is>
      </c>
      <c r="I1799" s="40" t="inlineStr">
        <is>
          <t>Conditional</t>
        </is>
      </c>
      <c r="J1799" s="40" t="inlineStr">
        <is>
          <t>string</t>
        </is>
      </c>
      <c r="K1799" s="40" t="inlineStr"/>
      <c r="L1799" s="40" t="inlineStr"/>
      <c r="M1799" s="40" t="inlineStr"/>
      <c r="N1799" s="40" t="inlineStr">
        <is>
          <t>5493001234567890ABCD</t>
        </is>
      </c>
      <c r="O1799" s="40" t="inlineStr"/>
      <c r="P1799" s="40" t="inlineStr"/>
      <c r="Q1799" s="40" t="inlineStr"/>
      <c r="R1799" s="40" t="inlineStr"/>
      <c r="S1799" s="40" t="inlineStr"/>
      <c r="T1799" s="40" t="inlineStr"/>
      <c r="U1799" s="40" t="inlineStr"/>
    </row>
    <row r="1800">
      <c r="A1800" s="38" t="inlineStr">
        <is>
          <t>FINS_AMLE_439_v1</t>
        </is>
      </c>
      <c r="B1800" s="39" t="inlineStr">
        <is>
          <t>Central contact point according to Article 41 AMLD6 - identification</t>
        </is>
      </c>
      <c r="C1800" s="39" t="inlineStr">
        <is>
          <t>Enter Central contact point according to Article 41 AMLD6 - identification.</t>
        </is>
      </c>
      <c r="D1800" s="39" t="inlineStr">
        <is>
          <t>AMLA Eligibility Criteria</t>
        </is>
      </c>
      <c r="E1800" s="39" t="inlineStr">
        <is>
          <t>Anti-Money Laundering - External</t>
        </is>
      </c>
      <c r="F1800" s="39" t="b">
        <v>0</v>
      </c>
      <c r="G1800" s="39" t="inlineStr">
        <is>
          <t>FINS_AMLE_435 = "Yes"</t>
        </is>
      </c>
      <c r="H1800" s="39" t="inlineStr">
        <is>
          <t>“Does obliged entity belongs to a group” (FINS_AMLE_435) is “Yes”</t>
        </is>
      </c>
      <c r="I1800" s="39" t="inlineStr">
        <is>
          <t>Conditional</t>
        </is>
      </c>
      <c r="J1800" s="39" t="inlineStr">
        <is>
          <t>string</t>
        </is>
      </c>
      <c r="K1800" s="39" t="inlineStr"/>
      <c r="L1800" s="39" t="inlineStr"/>
      <c r="M1800" s="39" t="inlineStr"/>
      <c r="N1800" s="39" t="inlineStr">
        <is>
          <t>Compliance officer</t>
        </is>
      </c>
      <c r="O1800" s="39" t="inlineStr"/>
      <c r="P1800" s="39" t="inlineStr"/>
      <c r="Q1800" s="39" t="inlineStr"/>
      <c r="R1800" s="39" t="inlineStr"/>
      <c r="S1800" s="39" t="inlineStr"/>
      <c r="T1800" s="39" t="inlineStr"/>
      <c r="U1800" s="39" t="inlineStr"/>
    </row>
    <row r="1801">
      <c r="A1801" s="26" t="inlineStr">
        <is>
          <t>FINS_AMLE_440_v1</t>
        </is>
      </c>
      <c r="B1801" s="40" t="inlineStr">
        <is>
          <t>Central contact point according to Article 41 AMLD6 - Member States in which the contact points are located</t>
        </is>
      </c>
      <c r="C1801" s="40" t="inlineStr">
        <is>
          <t>Further explanation of label not specified. Please refer to question text in label column.</t>
        </is>
      </c>
      <c r="D1801" s="40" t="inlineStr">
        <is>
          <t>AMLA Eligibility Criteria</t>
        </is>
      </c>
      <c r="E1801" s="40" t="inlineStr">
        <is>
          <t>Anti-Money Laundering - External</t>
        </is>
      </c>
      <c r="F1801" s="40" t="b">
        <v>0</v>
      </c>
      <c r="G1801" s="40" t="inlineStr">
        <is>
          <t>FINS_AMLE_435 = "Yes"</t>
        </is>
      </c>
      <c r="H1801" s="40" t="inlineStr">
        <is>
          <t>“Does obliged entity belongs to a group” (FINS_AMLE_435) is “Yes”</t>
        </is>
      </c>
      <c r="I1801" s="40" t="inlineStr">
        <is>
          <t>Conditional</t>
        </is>
      </c>
      <c r="J1801" s="40" t="inlineStr">
        <is>
          <t>string</t>
        </is>
      </c>
      <c r="K1801" s="40" t="inlineStr"/>
      <c r="L1801" s="40" t="inlineStr">
        <is>
          <t>enum-list</t>
        </is>
      </c>
      <c r="M1801" s="40" t="inlineStr">
        <is>
          <t>Austria | Belgium | Bulgaria | Croatia | Cyprus | Czech Republic | Denmark | Estonia | Finland | France | Germany | Greece | Hungary | Ireland | Italy | Latvia | Lithuania | Luxembourg | Malta | Netherlands | Poland | Portugal | Romania | Slovakia | Slovenia | Spain | Sweden</t>
        </is>
      </c>
      <c r="N1801" s="40" t="inlineStr">
        <is>
          <t>Belgium</t>
        </is>
      </c>
      <c r="O1801" s="40" t="inlineStr"/>
      <c r="P1801" s="40" t="inlineStr"/>
      <c r="Q1801" s="40" t="inlineStr"/>
      <c r="R1801" s="40" t="inlineStr"/>
      <c r="S1801" s="40" t="inlineStr"/>
      <c r="T1801" s="40" t="inlineStr"/>
      <c r="U1801" s="40" t="inlineStr"/>
    </row>
    <row r="1802">
      <c r="A1802" s="38" t="inlineStr">
        <is>
          <t>FINS_AMLE_441_v1</t>
        </is>
      </c>
      <c r="B1802" s="39" t="inlineStr">
        <is>
          <t>Subject Person Information: General remarks</t>
        </is>
      </c>
      <c r="C1802" s="39" t="inlineStr">
        <is>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
This field is mandatory. If there are no general remarks to provide, please indicate this by entering "No general remarks to add".</t>
        </is>
      </c>
      <c r="D1802" s="39" t="inlineStr">
        <is>
          <t>Comments</t>
        </is>
      </c>
      <c r="E1802" s="39" t="inlineStr">
        <is>
          <t>Anti-Money Laundering - External</t>
        </is>
      </c>
      <c r="F1802" s="39" t="b">
        <v>1</v>
      </c>
      <c r="G1802" s="39" t="inlineStr"/>
      <c r="H1802" s="39" t="inlineStr">
        <is>
          <t>Always applicable</t>
        </is>
      </c>
      <c r="I1802" s="39" t="inlineStr">
        <is>
          <t>Required</t>
        </is>
      </c>
      <c r="J1802" s="39" t="inlineStr">
        <is>
          <t>string</t>
        </is>
      </c>
      <c r="K1802" s="39" t="inlineStr"/>
      <c r="L1802" s="39" t="inlineStr"/>
      <c r="M1802" s="39" t="inlineStr"/>
      <c r="N1802" s="39" t="inlineStr">
        <is>
          <t>Text</t>
        </is>
      </c>
      <c r="O1802" s="39" t="inlineStr"/>
      <c r="P1802" s="39" t="inlineStr"/>
      <c r="Q1802" s="39" t="inlineStr"/>
      <c r="R1802" s="39" t="inlineStr"/>
      <c r="S1802" s="39" t="inlineStr"/>
      <c r="T1802" s="39" t="inlineStr"/>
      <c r="U1802" s="39" t="inlineStr"/>
    </row>
  </sheetData>
  <autoFilter ref="A1:U1802"/>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 xmlns:r="http://schemas.openxmlformats.org/officeDocument/2006/relationships" ref="A16" r:id="rId15"/>
    <hyperlink xmlns:r="http://schemas.openxmlformats.org/officeDocument/2006/relationships" ref="A17" r:id="rId16"/>
    <hyperlink xmlns:r="http://schemas.openxmlformats.org/officeDocument/2006/relationships" ref="A18" r:id="rId17"/>
    <hyperlink xmlns:r="http://schemas.openxmlformats.org/officeDocument/2006/relationships" ref="A19" r:id="rId18"/>
    <hyperlink xmlns:r="http://schemas.openxmlformats.org/officeDocument/2006/relationships" ref="A20" r:id="rId19"/>
    <hyperlink xmlns:r="http://schemas.openxmlformats.org/officeDocument/2006/relationships" ref="A21" r:id="rId20"/>
    <hyperlink xmlns:r="http://schemas.openxmlformats.org/officeDocument/2006/relationships" ref="A22" r:id="rId21"/>
    <hyperlink xmlns:r="http://schemas.openxmlformats.org/officeDocument/2006/relationships" ref="A23" r:id="rId22"/>
    <hyperlink xmlns:r="http://schemas.openxmlformats.org/officeDocument/2006/relationships" ref="A24" r:id="rId23"/>
    <hyperlink xmlns:r="http://schemas.openxmlformats.org/officeDocument/2006/relationships" ref="A25" r:id="rId24"/>
    <hyperlink xmlns:r="http://schemas.openxmlformats.org/officeDocument/2006/relationships" ref="A26" r:id="rId25"/>
    <hyperlink xmlns:r="http://schemas.openxmlformats.org/officeDocument/2006/relationships" ref="A27" r:id="rId26"/>
    <hyperlink xmlns:r="http://schemas.openxmlformats.org/officeDocument/2006/relationships" ref="A28" r:id="rId27"/>
    <hyperlink xmlns:r="http://schemas.openxmlformats.org/officeDocument/2006/relationships" ref="A29" r:id="rId28"/>
    <hyperlink xmlns:r="http://schemas.openxmlformats.org/officeDocument/2006/relationships" ref="A30" r:id="rId29"/>
    <hyperlink xmlns:r="http://schemas.openxmlformats.org/officeDocument/2006/relationships" ref="A31" r:id="rId30"/>
    <hyperlink xmlns:r="http://schemas.openxmlformats.org/officeDocument/2006/relationships" ref="A32" r:id="rId31"/>
    <hyperlink xmlns:r="http://schemas.openxmlformats.org/officeDocument/2006/relationships" ref="A33" r:id="rId32"/>
    <hyperlink xmlns:r="http://schemas.openxmlformats.org/officeDocument/2006/relationships" ref="A34" r:id="rId33"/>
    <hyperlink xmlns:r="http://schemas.openxmlformats.org/officeDocument/2006/relationships" ref="A35" r:id="rId34"/>
    <hyperlink xmlns:r="http://schemas.openxmlformats.org/officeDocument/2006/relationships" ref="A36" r:id="rId35"/>
    <hyperlink xmlns:r="http://schemas.openxmlformats.org/officeDocument/2006/relationships" ref="A37" r:id="rId36"/>
    <hyperlink xmlns:r="http://schemas.openxmlformats.org/officeDocument/2006/relationships" ref="A38" r:id="rId37"/>
    <hyperlink xmlns:r="http://schemas.openxmlformats.org/officeDocument/2006/relationships" ref="A39" r:id="rId38"/>
    <hyperlink xmlns:r="http://schemas.openxmlformats.org/officeDocument/2006/relationships" ref="A40" r:id="rId39"/>
    <hyperlink xmlns:r="http://schemas.openxmlformats.org/officeDocument/2006/relationships" ref="A41" r:id="rId40"/>
    <hyperlink xmlns:r="http://schemas.openxmlformats.org/officeDocument/2006/relationships" ref="A42" r:id="rId41"/>
    <hyperlink xmlns:r="http://schemas.openxmlformats.org/officeDocument/2006/relationships" ref="A43" r:id="rId42"/>
    <hyperlink xmlns:r="http://schemas.openxmlformats.org/officeDocument/2006/relationships" ref="A44" r:id="rId43"/>
    <hyperlink xmlns:r="http://schemas.openxmlformats.org/officeDocument/2006/relationships" ref="A45" r:id="rId44"/>
    <hyperlink xmlns:r="http://schemas.openxmlformats.org/officeDocument/2006/relationships" ref="A46" r:id="rId45"/>
    <hyperlink xmlns:r="http://schemas.openxmlformats.org/officeDocument/2006/relationships" ref="A47" r:id="rId46"/>
    <hyperlink xmlns:r="http://schemas.openxmlformats.org/officeDocument/2006/relationships" ref="A48" r:id="rId47"/>
    <hyperlink xmlns:r="http://schemas.openxmlformats.org/officeDocument/2006/relationships" ref="A49" r:id="rId48"/>
    <hyperlink xmlns:r="http://schemas.openxmlformats.org/officeDocument/2006/relationships" ref="A50" r:id="rId49"/>
    <hyperlink xmlns:r="http://schemas.openxmlformats.org/officeDocument/2006/relationships" ref="A51" r:id="rId50"/>
    <hyperlink xmlns:r="http://schemas.openxmlformats.org/officeDocument/2006/relationships" ref="A52" r:id="rId51"/>
    <hyperlink xmlns:r="http://schemas.openxmlformats.org/officeDocument/2006/relationships" ref="A53" r:id="rId52"/>
    <hyperlink xmlns:r="http://schemas.openxmlformats.org/officeDocument/2006/relationships" ref="A54" r:id="rId53"/>
    <hyperlink xmlns:r="http://schemas.openxmlformats.org/officeDocument/2006/relationships" ref="A55" r:id="rId54"/>
    <hyperlink xmlns:r="http://schemas.openxmlformats.org/officeDocument/2006/relationships" ref="A56" r:id="rId55"/>
    <hyperlink xmlns:r="http://schemas.openxmlformats.org/officeDocument/2006/relationships" ref="A57" r:id="rId56"/>
    <hyperlink xmlns:r="http://schemas.openxmlformats.org/officeDocument/2006/relationships" ref="A58" r:id="rId57"/>
    <hyperlink xmlns:r="http://schemas.openxmlformats.org/officeDocument/2006/relationships" ref="A59" r:id="rId58"/>
    <hyperlink xmlns:r="http://schemas.openxmlformats.org/officeDocument/2006/relationships" ref="A60" r:id="rId59"/>
    <hyperlink xmlns:r="http://schemas.openxmlformats.org/officeDocument/2006/relationships" ref="A61" r:id="rId60"/>
    <hyperlink xmlns:r="http://schemas.openxmlformats.org/officeDocument/2006/relationships" ref="A62" r:id="rId61"/>
    <hyperlink xmlns:r="http://schemas.openxmlformats.org/officeDocument/2006/relationships" ref="A63" r:id="rId62"/>
    <hyperlink xmlns:r="http://schemas.openxmlformats.org/officeDocument/2006/relationships" ref="A64" r:id="rId63"/>
    <hyperlink xmlns:r="http://schemas.openxmlformats.org/officeDocument/2006/relationships" ref="A65" r:id="rId64"/>
    <hyperlink xmlns:r="http://schemas.openxmlformats.org/officeDocument/2006/relationships" ref="A66" r:id="rId65"/>
    <hyperlink xmlns:r="http://schemas.openxmlformats.org/officeDocument/2006/relationships" ref="A67" r:id="rId66"/>
    <hyperlink xmlns:r="http://schemas.openxmlformats.org/officeDocument/2006/relationships" ref="A68" r:id="rId67"/>
    <hyperlink xmlns:r="http://schemas.openxmlformats.org/officeDocument/2006/relationships" ref="A69" r:id="rId68"/>
    <hyperlink xmlns:r="http://schemas.openxmlformats.org/officeDocument/2006/relationships" ref="A70" r:id="rId69"/>
    <hyperlink xmlns:r="http://schemas.openxmlformats.org/officeDocument/2006/relationships" ref="A71" r:id="rId70"/>
    <hyperlink xmlns:r="http://schemas.openxmlformats.org/officeDocument/2006/relationships" ref="A72" r:id="rId71"/>
    <hyperlink xmlns:r="http://schemas.openxmlformats.org/officeDocument/2006/relationships" ref="A73" r:id="rId72"/>
    <hyperlink xmlns:r="http://schemas.openxmlformats.org/officeDocument/2006/relationships" ref="A74" r:id="rId73"/>
    <hyperlink xmlns:r="http://schemas.openxmlformats.org/officeDocument/2006/relationships" ref="A75" r:id="rId74"/>
    <hyperlink xmlns:r="http://schemas.openxmlformats.org/officeDocument/2006/relationships" ref="A76" r:id="rId75"/>
    <hyperlink xmlns:r="http://schemas.openxmlformats.org/officeDocument/2006/relationships" ref="A77" r:id="rId76"/>
    <hyperlink xmlns:r="http://schemas.openxmlformats.org/officeDocument/2006/relationships" ref="A78" r:id="rId77"/>
    <hyperlink xmlns:r="http://schemas.openxmlformats.org/officeDocument/2006/relationships" ref="A79" r:id="rId78"/>
    <hyperlink xmlns:r="http://schemas.openxmlformats.org/officeDocument/2006/relationships" ref="A80" r:id="rId79"/>
    <hyperlink xmlns:r="http://schemas.openxmlformats.org/officeDocument/2006/relationships" ref="A81" r:id="rId80"/>
    <hyperlink xmlns:r="http://schemas.openxmlformats.org/officeDocument/2006/relationships" ref="A82" r:id="rId81"/>
    <hyperlink xmlns:r="http://schemas.openxmlformats.org/officeDocument/2006/relationships" ref="A83" r:id="rId82"/>
    <hyperlink xmlns:r="http://schemas.openxmlformats.org/officeDocument/2006/relationships" ref="A84" r:id="rId83"/>
    <hyperlink xmlns:r="http://schemas.openxmlformats.org/officeDocument/2006/relationships" ref="A85" r:id="rId84"/>
    <hyperlink xmlns:r="http://schemas.openxmlformats.org/officeDocument/2006/relationships" ref="A86" r:id="rId85"/>
    <hyperlink xmlns:r="http://schemas.openxmlformats.org/officeDocument/2006/relationships" ref="A87" r:id="rId86"/>
    <hyperlink xmlns:r="http://schemas.openxmlformats.org/officeDocument/2006/relationships" ref="A88" r:id="rId87"/>
    <hyperlink xmlns:r="http://schemas.openxmlformats.org/officeDocument/2006/relationships" ref="A89" r:id="rId88"/>
    <hyperlink xmlns:r="http://schemas.openxmlformats.org/officeDocument/2006/relationships" ref="A90" r:id="rId89"/>
    <hyperlink xmlns:r="http://schemas.openxmlformats.org/officeDocument/2006/relationships" ref="A91" r:id="rId90"/>
    <hyperlink xmlns:r="http://schemas.openxmlformats.org/officeDocument/2006/relationships" ref="A92" r:id="rId91"/>
    <hyperlink xmlns:r="http://schemas.openxmlformats.org/officeDocument/2006/relationships" ref="A93" r:id="rId92"/>
    <hyperlink xmlns:r="http://schemas.openxmlformats.org/officeDocument/2006/relationships" ref="A94" r:id="rId93"/>
    <hyperlink xmlns:r="http://schemas.openxmlformats.org/officeDocument/2006/relationships" ref="A95" r:id="rId94"/>
    <hyperlink xmlns:r="http://schemas.openxmlformats.org/officeDocument/2006/relationships" ref="A96" r:id="rId95"/>
    <hyperlink xmlns:r="http://schemas.openxmlformats.org/officeDocument/2006/relationships" ref="A97" r:id="rId96"/>
    <hyperlink xmlns:r="http://schemas.openxmlformats.org/officeDocument/2006/relationships" ref="A98" r:id="rId97"/>
    <hyperlink xmlns:r="http://schemas.openxmlformats.org/officeDocument/2006/relationships" ref="A99" r:id="rId98"/>
    <hyperlink xmlns:r="http://schemas.openxmlformats.org/officeDocument/2006/relationships" ref="A100" r:id="rId99"/>
    <hyperlink xmlns:r="http://schemas.openxmlformats.org/officeDocument/2006/relationships" ref="A101" r:id="rId100"/>
    <hyperlink xmlns:r="http://schemas.openxmlformats.org/officeDocument/2006/relationships" ref="A102" r:id="rId101"/>
    <hyperlink xmlns:r="http://schemas.openxmlformats.org/officeDocument/2006/relationships" ref="A103" r:id="rId102"/>
    <hyperlink xmlns:r="http://schemas.openxmlformats.org/officeDocument/2006/relationships" ref="A104" r:id="rId103"/>
    <hyperlink xmlns:r="http://schemas.openxmlformats.org/officeDocument/2006/relationships" ref="A105" r:id="rId104"/>
    <hyperlink xmlns:r="http://schemas.openxmlformats.org/officeDocument/2006/relationships" ref="A106" r:id="rId105"/>
    <hyperlink xmlns:r="http://schemas.openxmlformats.org/officeDocument/2006/relationships" ref="A107" r:id="rId106"/>
    <hyperlink xmlns:r="http://schemas.openxmlformats.org/officeDocument/2006/relationships" ref="A108" r:id="rId107"/>
    <hyperlink xmlns:r="http://schemas.openxmlformats.org/officeDocument/2006/relationships" ref="A109" r:id="rId108"/>
    <hyperlink xmlns:r="http://schemas.openxmlformats.org/officeDocument/2006/relationships" ref="A110" r:id="rId109"/>
    <hyperlink xmlns:r="http://schemas.openxmlformats.org/officeDocument/2006/relationships" ref="A111" r:id="rId110"/>
    <hyperlink xmlns:r="http://schemas.openxmlformats.org/officeDocument/2006/relationships" ref="A112" r:id="rId111"/>
    <hyperlink xmlns:r="http://schemas.openxmlformats.org/officeDocument/2006/relationships" ref="A113" r:id="rId112"/>
    <hyperlink xmlns:r="http://schemas.openxmlformats.org/officeDocument/2006/relationships" ref="A114" r:id="rId113"/>
    <hyperlink xmlns:r="http://schemas.openxmlformats.org/officeDocument/2006/relationships" ref="A115" r:id="rId114"/>
    <hyperlink xmlns:r="http://schemas.openxmlformats.org/officeDocument/2006/relationships" ref="A116" r:id="rId115"/>
    <hyperlink xmlns:r="http://schemas.openxmlformats.org/officeDocument/2006/relationships" ref="A117" r:id="rId116"/>
    <hyperlink xmlns:r="http://schemas.openxmlformats.org/officeDocument/2006/relationships" ref="A118" r:id="rId117"/>
    <hyperlink xmlns:r="http://schemas.openxmlformats.org/officeDocument/2006/relationships" ref="A119" r:id="rId118"/>
    <hyperlink xmlns:r="http://schemas.openxmlformats.org/officeDocument/2006/relationships" ref="A120" r:id="rId119"/>
    <hyperlink xmlns:r="http://schemas.openxmlformats.org/officeDocument/2006/relationships" ref="A121" r:id="rId120"/>
    <hyperlink xmlns:r="http://schemas.openxmlformats.org/officeDocument/2006/relationships" ref="A122" r:id="rId121"/>
    <hyperlink xmlns:r="http://schemas.openxmlformats.org/officeDocument/2006/relationships" ref="A123" r:id="rId122"/>
    <hyperlink xmlns:r="http://schemas.openxmlformats.org/officeDocument/2006/relationships" ref="A124" r:id="rId123"/>
    <hyperlink xmlns:r="http://schemas.openxmlformats.org/officeDocument/2006/relationships" ref="A125" r:id="rId124"/>
    <hyperlink xmlns:r="http://schemas.openxmlformats.org/officeDocument/2006/relationships" ref="A126" r:id="rId125"/>
    <hyperlink xmlns:r="http://schemas.openxmlformats.org/officeDocument/2006/relationships" ref="A127" r:id="rId126"/>
    <hyperlink xmlns:r="http://schemas.openxmlformats.org/officeDocument/2006/relationships" ref="A128" r:id="rId127"/>
    <hyperlink xmlns:r="http://schemas.openxmlformats.org/officeDocument/2006/relationships" ref="A129" r:id="rId128"/>
    <hyperlink xmlns:r="http://schemas.openxmlformats.org/officeDocument/2006/relationships" ref="A130" r:id="rId129"/>
    <hyperlink xmlns:r="http://schemas.openxmlformats.org/officeDocument/2006/relationships" ref="A131" r:id="rId130"/>
    <hyperlink xmlns:r="http://schemas.openxmlformats.org/officeDocument/2006/relationships" ref="A132" r:id="rId131"/>
    <hyperlink xmlns:r="http://schemas.openxmlformats.org/officeDocument/2006/relationships" ref="A133" r:id="rId132"/>
    <hyperlink xmlns:r="http://schemas.openxmlformats.org/officeDocument/2006/relationships" ref="A134" r:id="rId133"/>
    <hyperlink xmlns:r="http://schemas.openxmlformats.org/officeDocument/2006/relationships" ref="A135" r:id="rId134"/>
    <hyperlink xmlns:r="http://schemas.openxmlformats.org/officeDocument/2006/relationships" ref="A136" r:id="rId135"/>
    <hyperlink xmlns:r="http://schemas.openxmlformats.org/officeDocument/2006/relationships" ref="A137" r:id="rId136"/>
    <hyperlink xmlns:r="http://schemas.openxmlformats.org/officeDocument/2006/relationships" ref="A138" r:id="rId137"/>
    <hyperlink xmlns:r="http://schemas.openxmlformats.org/officeDocument/2006/relationships" ref="A139" r:id="rId138"/>
    <hyperlink xmlns:r="http://schemas.openxmlformats.org/officeDocument/2006/relationships" ref="A140" r:id="rId139"/>
    <hyperlink xmlns:r="http://schemas.openxmlformats.org/officeDocument/2006/relationships" ref="A141" r:id="rId140"/>
    <hyperlink xmlns:r="http://schemas.openxmlformats.org/officeDocument/2006/relationships" ref="A142" r:id="rId141"/>
    <hyperlink xmlns:r="http://schemas.openxmlformats.org/officeDocument/2006/relationships" ref="A143" r:id="rId142"/>
    <hyperlink xmlns:r="http://schemas.openxmlformats.org/officeDocument/2006/relationships" ref="A144" r:id="rId143"/>
    <hyperlink xmlns:r="http://schemas.openxmlformats.org/officeDocument/2006/relationships" ref="A145" r:id="rId144"/>
    <hyperlink xmlns:r="http://schemas.openxmlformats.org/officeDocument/2006/relationships" ref="A146" r:id="rId145"/>
    <hyperlink xmlns:r="http://schemas.openxmlformats.org/officeDocument/2006/relationships" ref="A147" r:id="rId146"/>
    <hyperlink xmlns:r="http://schemas.openxmlformats.org/officeDocument/2006/relationships" ref="A148" r:id="rId147"/>
    <hyperlink xmlns:r="http://schemas.openxmlformats.org/officeDocument/2006/relationships" ref="A149" r:id="rId148"/>
    <hyperlink xmlns:r="http://schemas.openxmlformats.org/officeDocument/2006/relationships" ref="A150" r:id="rId149"/>
    <hyperlink xmlns:r="http://schemas.openxmlformats.org/officeDocument/2006/relationships" ref="A151" r:id="rId150"/>
    <hyperlink xmlns:r="http://schemas.openxmlformats.org/officeDocument/2006/relationships" ref="A152" r:id="rId151"/>
    <hyperlink xmlns:r="http://schemas.openxmlformats.org/officeDocument/2006/relationships" ref="A153" r:id="rId152"/>
    <hyperlink xmlns:r="http://schemas.openxmlformats.org/officeDocument/2006/relationships" ref="A154" r:id="rId153"/>
    <hyperlink xmlns:r="http://schemas.openxmlformats.org/officeDocument/2006/relationships" ref="A155" r:id="rId154"/>
    <hyperlink xmlns:r="http://schemas.openxmlformats.org/officeDocument/2006/relationships" ref="A156" r:id="rId155"/>
    <hyperlink xmlns:r="http://schemas.openxmlformats.org/officeDocument/2006/relationships" ref="A157" r:id="rId156"/>
    <hyperlink xmlns:r="http://schemas.openxmlformats.org/officeDocument/2006/relationships" ref="A158" r:id="rId157"/>
    <hyperlink xmlns:r="http://schemas.openxmlformats.org/officeDocument/2006/relationships" ref="A159" r:id="rId158"/>
    <hyperlink xmlns:r="http://schemas.openxmlformats.org/officeDocument/2006/relationships" ref="A160" r:id="rId159"/>
    <hyperlink xmlns:r="http://schemas.openxmlformats.org/officeDocument/2006/relationships" ref="A161" r:id="rId160"/>
    <hyperlink xmlns:r="http://schemas.openxmlformats.org/officeDocument/2006/relationships" ref="A162" r:id="rId161"/>
    <hyperlink xmlns:r="http://schemas.openxmlformats.org/officeDocument/2006/relationships" ref="A163" r:id="rId162"/>
    <hyperlink xmlns:r="http://schemas.openxmlformats.org/officeDocument/2006/relationships" ref="A164" r:id="rId163"/>
    <hyperlink xmlns:r="http://schemas.openxmlformats.org/officeDocument/2006/relationships" ref="A165" r:id="rId164"/>
    <hyperlink xmlns:r="http://schemas.openxmlformats.org/officeDocument/2006/relationships" ref="A166" r:id="rId165"/>
    <hyperlink xmlns:r="http://schemas.openxmlformats.org/officeDocument/2006/relationships" ref="A167" r:id="rId166"/>
    <hyperlink xmlns:r="http://schemas.openxmlformats.org/officeDocument/2006/relationships" ref="A168" r:id="rId167"/>
    <hyperlink xmlns:r="http://schemas.openxmlformats.org/officeDocument/2006/relationships" ref="A169" r:id="rId168"/>
    <hyperlink xmlns:r="http://schemas.openxmlformats.org/officeDocument/2006/relationships" ref="A170" r:id="rId169"/>
    <hyperlink xmlns:r="http://schemas.openxmlformats.org/officeDocument/2006/relationships" ref="A171" r:id="rId170"/>
    <hyperlink xmlns:r="http://schemas.openxmlformats.org/officeDocument/2006/relationships" ref="A172" r:id="rId171"/>
    <hyperlink xmlns:r="http://schemas.openxmlformats.org/officeDocument/2006/relationships" ref="A173" r:id="rId172"/>
    <hyperlink xmlns:r="http://schemas.openxmlformats.org/officeDocument/2006/relationships" ref="A174" r:id="rId173"/>
    <hyperlink xmlns:r="http://schemas.openxmlformats.org/officeDocument/2006/relationships" ref="A175" r:id="rId174"/>
    <hyperlink xmlns:r="http://schemas.openxmlformats.org/officeDocument/2006/relationships" ref="A176" r:id="rId175"/>
    <hyperlink xmlns:r="http://schemas.openxmlformats.org/officeDocument/2006/relationships" ref="A177" r:id="rId176"/>
    <hyperlink xmlns:r="http://schemas.openxmlformats.org/officeDocument/2006/relationships" ref="A178" r:id="rId177"/>
    <hyperlink xmlns:r="http://schemas.openxmlformats.org/officeDocument/2006/relationships" ref="A179" r:id="rId178"/>
    <hyperlink xmlns:r="http://schemas.openxmlformats.org/officeDocument/2006/relationships" ref="A180" r:id="rId179"/>
    <hyperlink xmlns:r="http://schemas.openxmlformats.org/officeDocument/2006/relationships" ref="A181" r:id="rId180"/>
    <hyperlink xmlns:r="http://schemas.openxmlformats.org/officeDocument/2006/relationships" ref="A182" r:id="rId181"/>
    <hyperlink xmlns:r="http://schemas.openxmlformats.org/officeDocument/2006/relationships" ref="A183" r:id="rId182"/>
    <hyperlink xmlns:r="http://schemas.openxmlformats.org/officeDocument/2006/relationships" ref="A184" r:id="rId183"/>
    <hyperlink xmlns:r="http://schemas.openxmlformats.org/officeDocument/2006/relationships" ref="A185" r:id="rId184"/>
    <hyperlink xmlns:r="http://schemas.openxmlformats.org/officeDocument/2006/relationships" ref="A186" r:id="rId185"/>
    <hyperlink xmlns:r="http://schemas.openxmlformats.org/officeDocument/2006/relationships" ref="A187" r:id="rId186"/>
    <hyperlink xmlns:r="http://schemas.openxmlformats.org/officeDocument/2006/relationships" ref="A188" r:id="rId187"/>
    <hyperlink xmlns:r="http://schemas.openxmlformats.org/officeDocument/2006/relationships" ref="A189" r:id="rId188"/>
    <hyperlink xmlns:r="http://schemas.openxmlformats.org/officeDocument/2006/relationships" ref="A190" r:id="rId189"/>
    <hyperlink xmlns:r="http://schemas.openxmlformats.org/officeDocument/2006/relationships" ref="A191" r:id="rId190"/>
    <hyperlink xmlns:r="http://schemas.openxmlformats.org/officeDocument/2006/relationships" ref="A192" r:id="rId191"/>
    <hyperlink xmlns:r="http://schemas.openxmlformats.org/officeDocument/2006/relationships" ref="A193" r:id="rId192"/>
    <hyperlink xmlns:r="http://schemas.openxmlformats.org/officeDocument/2006/relationships" ref="A194" r:id="rId193"/>
    <hyperlink xmlns:r="http://schemas.openxmlformats.org/officeDocument/2006/relationships" ref="A195" r:id="rId194"/>
    <hyperlink xmlns:r="http://schemas.openxmlformats.org/officeDocument/2006/relationships" ref="A196" r:id="rId195"/>
    <hyperlink xmlns:r="http://schemas.openxmlformats.org/officeDocument/2006/relationships" ref="A197" r:id="rId196"/>
    <hyperlink xmlns:r="http://schemas.openxmlformats.org/officeDocument/2006/relationships" ref="A198" r:id="rId197"/>
    <hyperlink xmlns:r="http://schemas.openxmlformats.org/officeDocument/2006/relationships" ref="A199" r:id="rId198"/>
    <hyperlink xmlns:r="http://schemas.openxmlformats.org/officeDocument/2006/relationships" ref="A200" r:id="rId199"/>
    <hyperlink xmlns:r="http://schemas.openxmlformats.org/officeDocument/2006/relationships" ref="A201" r:id="rId200"/>
    <hyperlink xmlns:r="http://schemas.openxmlformats.org/officeDocument/2006/relationships" ref="A202" r:id="rId201"/>
    <hyperlink xmlns:r="http://schemas.openxmlformats.org/officeDocument/2006/relationships" ref="A203" r:id="rId202"/>
    <hyperlink xmlns:r="http://schemas.openxmlformats.org/officeDocument/2006/relationships" ref="A204" r:id="rId203"/>
    <hyperlink xmlns:r="http://schemas.openxmlformats.org/officeDocument/2006/relationships" ref="A205" r:id="rId204"/>
    <hyperlink xmlns:r="http://schemas.openxmlformats.org/officeDocument/2006/relationships" ref="A206" r:id="rId205"/>
    <hyperlink xmlns:r="http://schemas.openxmlformats.org/officeDocument/2006/relationships" ref="A207" r:id="rId206"/>
    <hyperlink xmlns:r="http://schemas.openxmlformats.org/officeDocument/2006/relationships" ref="A208" r:id="rId207"/>
    <hyperlink xmlns:r="http://schemas.openxmlformats.org/officeDocument/2006/relationships" ref="A209" r:id="rId208"/>
    <hyperlink xmlns:r="http://schemas.openxmlformats.org/officeDocument/2006/relationships" ref="A210" r:id="rId209"/>
    <hyperlink xmlns:r="http://schemas.openxmlformats.org/officeDocument/2006/relationships" ref="A211" r:id="rId210"/>
    <hyperlink xmlns:r="http://schemas.openxmlformats.org/officeDocument/2006/relationships" ref="A212" r:id="rId211"/>
    <hyperlink xmlns:r="http://schemas.openxmlformats.org/officeDocument/2006/relationships" ref="A213" r:id="rId212"/>
    <hyperlink xmlns:r="http://schemas.openxmlformats.org/officeDocument/2006/relationships" ref="A214" r:id="rId213"/>
    <hyperlink xmlns:r="http://schemas.openxmlformats.org/officeDocument/2006/relationships" ref="A215" r:id="rId214"/>
    <hyperlink xmlns:r="http://schemas.openxmlformats.org/officeDocument/2006/relationships" ref="A216" r:id="rId215"/>
    <hyperlink xmlns:r="http://schemas.openxmlformats.org/officeDocument/2006/relationships" ref="A217" r:id="rId216"/>
    <hyperlink xmlns:r="http://schemas.openxmlformats.org/officeDocument/2006/relationships" ref="A218" r:id="rId217"/>
    <hyperlink xmlns:r="http://schemas.openxmlformats.org/officeDocument/2006/relationships" ref="A219" r:id="rId218"/>
    <hyperlink xmlns:r="http://schemas.openxmlformats.org/officeDocument/2006/relationships" ref="A220" r:id="rId219"/>
    <hyperlink xmlns:r="http://schemas.openxmlformats.org/officeDocument/2006/relationships" ref="A221" r:id="rId220"/>
    <hyperlink xmlns:r="http://schemas.openxmlformats.org/officeDocument/2006/relationships" ref="A222" r:id="rId221"/>
    <hyperlink xmlns:r="http://schemas.openxmlformats.org/officeDocument/2006/relationships" ref="A223" r:id="rId222"/>
    <hyperlink xmlns:r="http://schemas.openxmlformats.org/officeDocument/2006/relationships" ref="A224" r:id="rId223"/>
    <hyperlink xmlns:r="http://schemas.openxmlformats.org/officeDocument/2006/relationships" ref="A225" r:id="rId224"/>
    <hyperlink xmlns:r="http://schemas.openxmlformats.org/officeDocument/2006/relationships" ref="A226" r:id="rId225"/>
    <hyperlink xmlns:r="http://schemas.openxmlformats.org/officeDocument/2006/relationships" ref="A227" r:id="rId226"/>
    <hyperlink xmlns:r="http://schemas.openxmlformats.org/officeDocument/2006/relationships" ref="A228" r:id="rId227"/>
    <hyperlink xmlns:r="http://schemas.openxmlformats.org/officeDocument/2006/relationships" ref="A229" r:id="rId228"/>
    <hyperlink xmlns:r="http://schemas.openxmlformats.org/officeDocument/2006/relationships" ref="A230" r:id="rId229"/>
    <hyperlink xmlns:r="http://schemas.openxmlformats.org/officeDocument/2006/relationships" ref="A231" r:id="rId230"/>
    <hyperlink xmlns:r="http://schemas.openxmlformats.org/officeDocument/2006/relationships" ref="A232" r:id="rId231"/>
    <hyperlink xmlns:r="http://schemas.openxmlformats.org/officeDocument/2006/relationships" ref="A233" r:id="rId232"/>
    <hyperlink xmlns:r="http://schemas.openxmlformats.org/officeDocument/2006/relationships" ref="A234" r:id="rId233"/>
    <hyperlink xmlns:r="http://schemas.openxmlformats.org/officeDocument/2006/relationships" ref="A235" r:id="rId234"/>
    <hyperlink xmlns:r="http://schemas.openxmlformats.org/officeDocument/2006/relationships" ref="A236" r:id="rId235"/>
    <hyperlink xmlns:r="http://schemas.openxmlformats.org/officeDocument/2006/relationships" ref="A237" r:id="rId236"/>
    <hyperlink xmlns:r="http://schemas.openxmlformats.org/officeDocument/2006/relationships" ref="A238" r:id="rId237"/>
    <hyperlink xmlns:r="http://schemas.openxmlformats.org/officeDocument/2006/relationships" ref="A239" r:id="rId238"/>
    <hyperlink xmlns:r="http://schemas.openxmlformats.org/officeDocument/2006/relationships" ref="A240" r:id="rId239"/>
    <hyperlink xmlns:r="http://schemas.openxmlformats.org/officeDocument/2006/relationships" ref="A241" r:id="rId240"/>
    <hyperlink xmlns:r="http://schemas.openxmlformats.org/officeDocument/2006/relationships" ref="A242" r:id="rId241"/>
    <hyperlink xmlns:r="http://schemas.openxmlformats.org/officeDocument/2006/relationships" ref="A243" r:id="rId242"/>
    <hyperlink xmlns:r="http://schemas.openxmlformats.org/officeDocument/2006/relationships" ref="A244" r:id="rId243"/>
    <hyperlink xmlns:r="http://schemas.openxmlformats.org/officeDocument/2006/relationships" ref="A245" r:id="rId244"/>
    <hyperlink xmlns:r="http://schemas.openxmlformats.org/officeDocument/2006/relationships" ref="A246" r:id="rId245"/>
    <hyperlink xmlns:r="http://schemas.openxmlformats.org/officeDocument/2006/relationships" ref="A247" r:id="rId246"/>
    <hyperlink xmlns:r="http://schemas.openxmlformats.org/officeDocument/2006/relationships" ref="A248" r:id="rId247"/>
    <hyperlink xmlns:r="http://schemas.openxmlformats.org/officeDocument/2006/relationships" ref="A249" r:id="rId248"/>
    <hyperlink xmlns:r="http://schemas.openxmlformats.org/officeDocument/2006/relationships" ref="A250" r:id="rId249"/>
    <hyperlink xmlns:r="http://schemas.openxmlformats.org/officeDocument/2006/relationships" ref="A251" r:id="rId250"/>
    <hyperlink xmlns:r="http://schemas.openxmlformats.org/officeDocument/2006/relationships" ref="A252" r:id="rId251"/>
    <hyperlink xmlns:r="http://schemas.openxmlformats.org/officeDocument/2006/relationships" ref="A253" r:id="rId252"/>
    <hyperlink xmlns:r="http://schemas.openxmlformats.org/officeDocument/2006/relationships" ref="A254" r:id="rId253"/>
    <hyperlink xmlns:r="http://schemas.openxmlformats.org/officeDocument/2006/relationships" ref="A255" r:id="rId254"/>
    <hyperlink xmlns:r="http://schemas.openxmlformats.org/officeDocument/2006/relationships" ref="A256" r:id="rId255"/>
    <hyperlink xmlns:r="http://schemas.openxmlformats.org/officeDocument/2006/relationships" ref="A257" r:id="rId256"/>
    <hyperlink xmlns:r="http://schemas.openxmlformats.org/officeDocument/2006/relationships" ref="A258" r:id="rId257"/>
    <hyperlink xmlns:r="http://schemas.openxmlformats.org/officeDocument/2006/relationships" ref="A259" r:id="rId258"/>
    <hyperlink xmlns:r="http://schemas.openxmlformats.org/officeDocument/2006/relationships" ref="A260" r:id="rId259"/>
    <hyperlink xmlns:r="http://schemas.openxmlformats.org/officeDocument/2006/relationships" ref="A261" r:id="rId260"/>
    <hyperlink xmlns:r="http://schemas.openxmlformats.org/officeDocument/2006/relationships" ref="A262" r:id="rId261"/>
    <hyperlink xmlns:r="http://schemas.openxmlformats.org/officeDocument/2006/relationships" ref="A263" r:id="rId262"/>
    <hyperlink xmlns:r="http://schemas.openxmlformats.org/officeDocument/2006/relationships" ref="A264" r:id="rId263"/>
    <hyperlink xmlns:r="http://schemas.openxmlformats.org/officeDocument/2006/relationships" ref="A265" r:id="rId264"/>
    <hyperlink xmlns:r="http://schemas.openxmlformats.org/officeDocument/2006/relationships" ref="A266" r:id="rId265"/>
    <hyperlink xmlns:r="http://schemas.openxmlformats.org/officeDocument/2006/relationships" ref="A267" r:id="rId266"/>
    <hyperlink xmlns:r="http://schemas.openxmlformats.org/officeDocument/2006/relationships" ref="A268" r:id="rId267"/>
    <hyperlink xmlns:r="http://schemas.openxmlformats.org/officeDocument/2006/relationships" ref="A269" r:id="rId268"/>
    <hyperlink xmlns:r="http://schemas.openxmlformats.org/officeDocument/2006/relationships" ref="A270" r:id="rId269"/>
    <hyperlink xmlns:r="http://schemas.openxmlformats.org/officeDocument/2006/relationships" ref="A271" r:id="rId270"/>
    <hyperlink xmlns:r="http://schemas.openxmlformats.org/officeDocument/2006/relationships" ref="A272" r:id="rId271"/>
    <hyperlink xmlns:r="http://schemas.openxmlformats.org/officeDocument/2006/relationships" ref="A273" r:id="rId272"/>
    <hyperlink xmlns:r="http://schemas.openxmlformats.org/officeDocument/2006/relationships" ref="A274" r:id="rId273"/>
    <hyperlink xmlns:r="http://schemas.openxmlformats.org/officeDocument/2006/relationships" ref="A275" r:id="rId274"/>
    <hyperlink xmlns:r="http://schemas.openxmlformats.org/officeDocument/2006/relationships" ref="A276" r:id="rId275"/>
    <hyperlink xmlns:r="http://schemas.openxmlformats.org/officeDocument/2006/relationships" ref="A277" r:id="rId276"/>
    <hyperlink xmlns:r="http://schemas.openxmlformats.org/officeDocument/2006/relationships" ref="A278" r:id="rId277"/>
    <hyperlink xmlns:r="http://schemas.openxmlformats.org/officeDocument/2006/relationships" ref="A279" r:id="rId278"/>
    <hyperlink xmlns:r="http://schemas.openxmlformats.org/officeDocument/2006/relationships" ref="A280" r:id="rId279"/>
    <hyperlink xmlns:r="http://schemas.openxmlformats.org/officeDocument/2006/relationships" ref="A281" r:id="rId280"/>
    <hyperlink xmlns:r="http://schemas.openxmlformats.org/officeDocument/2006/relationships" ref="A282" r:id="rId281"/>
    <hyperlink xmlns:r="http://schemas.openxmlformats.org/officeDocument/2006/relationships" ref="A283" r:id="rId282"/>
    <hyperlink xmlns:r="http://schemas.openxmlformats.org/officeDocument/2006/relationships" ref="A284" r:id="rId283"/>
    <hyperlink xmlns:r="http://schemas.openxmlformats.org/officeDocument/2006/relationships" ref="A285" r:id="rId284"/>
    <hyperlink xmlns:r="http://schemas.openxmlformats.org/officeDocument/2006/relationships" ref="A286" r:id="rId285"/>
    <hyperlink xmlns:r="http://schemas.openxmlformats.org/officeDocument/2006/relationships" ref="A287" r:id="rId286"/>
    <hyperlink xmlns:r="http://schemas.openxmlformats.org/officeDocument/2006/relationships" ref="A288" r:id="rId287"/>
    <hyperlink xmlns:r="http://schemas.openxmlformats.org/officeDocument/2006/relationships" ref="A289" r:id="rId288"/>
    <hyperlink xmlns:r="http://schemas.openxmlformats.org/officeDocument/2006/relationships" ref="A290" r:id="rId289"/>
    <hyperlink xmlns:r="http://schemas.openxmlformats.org/officeDocument/2006/relationships" ref="A291" r:id="rId290"/>
    <hyperlink xmlns:r="http://schemas.openxmlformats.org/officeDocument/2006/relationships" ref="A292" r:id="rId291"/>
    <hyperlink xmlns:r="http://schemas.openxmlformats.org/officeDocument/2006/relationships" ref="A293" r:id="rId292"/>
    <hyperlink xmlns:r="http://schemas.openxmlformats.org/officeDocument/2006/relationships" ref="A294" r:id="rId293"/>
    <hyperlink xmlns:r="http://schemas.openxmlformats.org/officeDocument/2006/relationships" ref="A295" r:id="rId294"/>
    <hyperlink xmlns:r="http://schemas.openxmlformats.org/officeDocument/2006/relationships" ref="A296" r:id="rId295"/>
    <hyperlink xmlns:r="http://schemas.openxmlformats.org/officeDocument/2006/relationships" ref="A297" r:id="rId296"/>
    <hyperlink xmlns:r="http://schemas.openxmlformats.org/officeDocument/2006/relationships" ref="A298" r:id="rId297"/>
    <hyperlink xmlns:r="http://schemas.openxmlformats.org/officeDocument/2006/relationships" ref="A299" r:id="rId298"/>
    <hyperlink xmlns:r="http://schemas.openxmlformats.org/officeDocument/2006/relationships" ref="A300" r:id="rId299"/>
    <hyperlink xmlns:r="http://schemas.openxmlformats.org/officeDocument/2006/relationships" ref="A301" r:id="rId300"/>
    <hyperlink xmlns:r="http://schemas.openxmlformats.org/officeDocument/2006/relationships" ref="A302" r:id="rId301"/>
    <hyperlink xmlns:r="http://schemas.openxmlformats.org/officeDocument/2006/relationships" ref="A303" r:id="rId302"/>
    <hyperlink xmlns:r="http://schemas.openxmlformats.org/officeDocument/2006/relationships" ref="A304" r:id="rId303"/>
    <hyperlink xmlns:r="http://schemas.openxmlformats.org/officeDocument/2006/relationships" ref="A305" r:id="rId304"/>
    <hyperlink xmlns:r="http://schemas.openxmlformats.org/officeDocument/2006/relationships" ref="A306" r:id="rId305"/>
    <hyperlink xmlns:r="http://schemas.openxmlformats.org/officeDocument/2006/relationships" ref="A307" r:id="rId306"/>
    <hyperlink xmlns:r="http://schemas.openxmlformats.org/officeDocument/2006/relationships" ref="A308" r:id="rId307"/>
    <hyperlink xmlns:r="http://schemas.openxmlformats.org/officeDocument/2006/relationships" ref="A309" r:id="rId308"/>
    <hyperlink xmlns:r="http://schemas.openxmlformats.org/officeDocument/2006/relationships" ref="A310" r:id="rId309"/>
    <hyperlink xmlns:r="http://schemas.openxmlformats.org/officeDocument/2006/relationships" ref="A311" r:id="rId310"/>
    <hyperlink xmlns:r="http://schemas.openxmlformats.org/officeDocument/2006/relationships" ref="A312" r:id="rId311"/>
    <hyperlink xmlns:r="http://schemas.openxmlformats.org/officeDocument/2006/relationships" ref="A313" r:id="rId312"/>
    <hyperlink xmlns:r="http://schemas.openxmlformats.org/officeDocument/2006/relationships" ref="A314" r:id="rId313"/>
    <hyperlink xmlns:r="http://schemas.openxmlformats.org/officeDocument/2006/relationships" ref="A315" r:id="rId314"/>
    <hyperlink xmlns:r="http://schemas.openxmlformats.org/officeDocument/2006/relationships" ref="A316" r:id="rId315"/>
    <hyperlink xmlns:r="http://schemas.openxmlformats.org/officeDocument/2006/relationships" ref="A317" r:id="rId316"/>
    <hyperlink xmlns:r="http://schemas.openxmlformats.org/officeDocument/2006/relationships" ref="A318" r:id="rId317"/>
    <hyperlink xmlns:r="http://schemas.openxmlformats.org/officeDocument/2006/relationships" ref="A319" r:id="rId318"/>
    <hyperlink xmlns:r="http://schemas.openxmlformats.org/officeDocument/2006/relationships" ref="A320" r:id="rId319"/>
    <hyperlink xmlns:r="http://schemas.openxmlformats.org/officeDocument/2006/relationships" ref="A321" r:id="rId320"/>
    <hyperlink xmlns:r="http://schemas.openxmlformats.org/officeDocument/2006/relationships" ref="A322" r:id="rId321"/>
    <hyperlink xmlns:r="http://schemas.openxmlformats.org/officeDocument/2006/relationships" ref="A323" r:id="rId322"/>
    <hyperlink xmlns:r="http://schemas.openxmlformats.org/officeDocument/2006/relationships" ref="A324" r:id="rId323"/>
    <hyperlink xmlns:r="http://schemas.openxmlformats.org/officeDocument/2006/relationships" ref="A325" r:id="rId324"/>
    <hyperlink xmlns:r="http://schemas.openxmlformats.org/officeDocument/2006/relationships" ref="A326" r:id="rId325"/>
    <hyperlink xmlns:r="http://schemas.openxmlformats.org/officeDocument/2006/relationships" ref="A327" r:id="rId326"/>
    <hyperlink xmlns:r="http://schemas.openxmlformats.org/officeDocument/2006/relationships" ref="A328" r:id="rId327"/>
    <hyperlink xmlns:r="http://schemas.openxmlformats.org/officeDocument/2006/relationships" ref="A329" r:id="rId328"/>
    <hyperlink xmlns:r="http://schemas.openxmlformats.org/officeDocument/2006/relationships" ref="A330" r:id="rId329"/>
    <hyperlink xmlns:r="http://schemas.openxmlformats.org/officeDocument/2006/relationships" ref="A331" r:id="rId330"/>
    <hyperlink xmlns:r="http://schemas.openxmlformats.org/officeDocument/2006/relationships" ref="A332" r:id="rId331"/>
    <hyperlink xmlns:r="http://schemas.openxmlformats.org/officeDocument/2006/relationships" ref="A333" r:id="rId332"/>
    <hyperlink xmlns:r="http://schemas.openxmlformats.org/officeDocument/2006/relationships" ref="A334" r:id="rId333"/>
    <hyperlink xmlns:r="http://schemas.openxmlformats.org/officeDocument/2006/relationships" ref="A335" r:id="rId334"/>
    <hyperlink xmlns:r="http://schemas.openxmlformats.org/officeDocument/2006/relationships" ref="A336" r:id="rId335"/>
    <hyperlink xmlns:r="http://schemas.openxmlformats.org/officeDocument/2006/relationships" ref="A337" r:id="rId336"/>
    <hyperlink xmlns:r="http://schemas.openxmlformats.org/officeDocument/2006/relationships" ref="A338" r:id="rId337"/>
    <hyperlink xmlns:r="http://schemas.openxmlformats.org/officeDocument/2006/relationships" ref="A339" r:id="rId338"/>
    <hyperlink xmlns:r="http://schemas.openxmlformats.org/officeDocument/2006/relationships" ref="A340" r:id="rId339"/>
    <hyperlink xmlns:r="http://schemas.openxmlformats.org/officeDocument/2006/relationships" ref="A341" r:id="rId340"/>
    <hyperlink xmlns:r="http://schemas.openxmlformats.org/officeDocument/2006/relationships" ref="A342" r:id="rId341"/>
    <hyperlink xmlns:r="http://schemas.openxmlformats.org/officeDocument/2006/relationships" ref="A343" r:id="rId342"/>
    <hyperlink xmlns:r="http://schemas.openxmlformats.org/officeDocument/2006/relationships" ref="A344" r:id="rId343"/>
    <hyperlink xmlns:r="http://schemas.openxmlformats.org/officeDocument/2006/relationships" ref="A345" r:id="rId344"/>
    <hyperlink xmlns:r="http://schemas.openxmlformats.org/officeDocument/2006/relationships" ref="A346" r:id="rId345"/>
    <hyperlink xmlns:r="http://schemas.openxmlformats.org/officeDocument/2006/relationships" ref="A347" r:id="rId346"/>
    <hyperlink xmlns:r="http://schemas.openxmlformats.org/officeDocument/2006/relationships" ref="A348" r:id="rId347"/>
    <hyperlink xmlns:r="http://schemas.openxmlformats.org/officeDocument/2006/relationships" ref="A349" r:id="rId348"/>
    <hyperlink xmlns:r="http://schemas.openxmlformats.org/officeDocument/2006/relationships" ref="A350" r:id="rId349"/>
    <hyperlink xmlns:r="http://schemas.openxmlformats.org/officeDocument/2006/relationships" ref="A351" r:id="rId350"/>
    <hyperlink xmlns:r="http://schemas.openxmlformats.org/officeDocument/2006/relationships" ref="A352" r:id="rId351"/>
    <hyperlink xmlns:r="http://schemas.openxmlformats.org/officeDocument/2006/relationships" ref="A353" r:id="rId352"/>
    <hyperlink xmlns:r="http://schemas.openxmlformats.org/officeDocument/2006/relationships" ref="A354" r:id="rId353"/>
    <hyperlink xmlns:r="http://schemas.openxmlformats.org/officeDocument/2006/relationships" ref="A355" r:id="rId354"/>
    <hyperlink xmlns:r="http://schemas.openxmlformats.org/officeDocument/2006/relationships" ref="A356" r:id="rId355"/>
    <hyperlink xmlns:r="http://schemas.openxmlformats.org/officeDocument/2006/relationships" ref="A357" r:id="rId356"/>
    <hyperlink xmlns:r="http://schemas.openxmlformats.org/officeDocument/2006/relationships" ref="A358" r:id="rId357"/>
    <hyperlink xmlns:r="http://schemas.openxmlformats.org/officeDocument/2006/relationships" ref="A359" r:id="rId358"/>
    <hyperlink xmlns:r="http://schemas.openxmlformats.org/officeDocument/2006/relationships" ref="A360" r:id="rId359"/>
    <hyperlink xmlns:r="http://schemas.openxmlformats.org/officeDocument/2006/relationships" ref="A361" r:id="rId360"/>
    <hyperlink xmlns:r="http://schemas.openxmlformats.org/officeDocument/2006/relationships" ref="A362" r:id="rId361"/>
    <hyperlink xmlns:r="http://schemas.openxmlformats.org/officeDocument/2006/relationships" ref="A363" r:id="rId362"/>
    <hyperlink xmlns:r="http://schemas.openxmlformats.org/officeDocument/2006/relationships" ref="A364" r:id="rId363"/>
    <hyperlink xmlns:r="http://schemas.openxmlformats.org/officeDocument/2006/relationships" ref="A365" r:id="rId364"/>
    <hyperlink xmlns:r="http://schemas.openxmlformats.org/officeDocument/2006/relationships" ref="A366" r:id="rId365"/>
    <hyperlink xmlns:r="http://schemas.openxmlformats.org/officeDocument/2006/relationships" ref="A367" r:id="rId366"/>
    <hyperlink xmlns:r="http://schemas.openxmlformats.org/officeDocument/2006/relationships" ref="A368" r:id="rId367"/>
    <hyperlink xmlns:r="http://schemas.openxmlformats.org/officeDocument/2006/relationships" ref="A369" r:id="rId368"/>
    <hyperlink xmlns:r="http://schemas.openxmlformats.org/officeDocument/2006/relationships" ref="A370" r:id="rId369"/>
    <hyperlink xmlns:r="http://schemas.openxmlformats.org/officeDocument/2006/relationships" ref="A371" r:id="rId370"/>
    <hyperlink xmlns:r="http://schemas.openxmlformats.org/officeDocument/2006/relationships" ref="A372" r:id="rId371"/>
    <hyperlink xmlns:r="http://schemas.openxmlformats.org/officeDocument/2006/relationships" ref="A373" r:id="rId372"/>
    <hyperlink xmlns:r="http://schemas.openxmlformats.org/officeDocument/2006/relationships" ref="A374" r:id="rId373"/>
    <hyperlink xmlns:r="http://schemas.openxmlformats.org/officeDocument/2006/relationships" ref="A375" r:id="rId374"/>
    <hyperlink xmlns:r="http://schemas.openxmlformats.org/officeDocument/2006/relationships" ref="A376" r:id="rId375"/>
    <hyperlink xmlns:r="http://schemas.openxmlformats.org/officeDocument/2006/relationships" ref="A377" r:id="rId376"/>
    <hyperlink xmlns:r="http://schemas.openxmlformats.org/officeDocument/2006/relationships" ref="A378" r:id="rId377"/>
    <hyperlink xmlns:r="http://schemas.openxmlformats.org/officeDocument/2006/relationships" ref="A379" r:id="rId378"/>
    <hyperlink xmlns:r="http://schemas.openxmlformats.org/officeDocument/2006/relationships" ref="A380" r:id="rId379"/>
    <hyperlink xmlns:r="http://schemas.openxmlformats.org/officeDocument/2006/relationships" ref="A381" r:id="rId380"/>
    <hyperlink xmlns:r="http://schemas.openxmlformats.org/officeDocument/2006/relationships" ref="A382" r:id="rId381"/>
    <hyperlink xmlns:r="http://schemas.openxmlformats.org/officeDocument/2006/relationships" ref="A383" r:id="rId382"/>
    <hyperlink xmlns:r="http://schemas.openxmlformats.org/officeDocument/2006/relationships" ref="A384" r:id="rId383"/>
    <hyperlink xmlns:r="http://schemas.openxmlformats.org/officeDocument/2006/relationships" ref="A385" r:id="rId384"/>
    <hyperlink xmlns:r="http://schemas.openxmlformats.org/officeDocument/2006/relationships" ref="A386" r:id="rId385"/>
    <hyperlink xmlns:r="http://schemas.openxmlformats.org/officeDocument/2006/relationships" ref="A387" r:id="rId386"/>
    <hyperlink xmlns:r="http://schemas.openxmlformats.org/officeDocument/2006/relationships" ref="A388" r:id="rId387"/>
    <hyperlink xmlns:r="http://schemas.openxmlformats.org/officeDocument/2006/relationships" ref="A389" r:id="rId388"/>
    <hyperlink xmlns:r="http://schemas.openxmlformats.org/officeDocument/2006/relationships" ref="A390" r:id="rId389"/>
    <hyperlink xmlns:r="http://schemas.openxmlformats.org/officeDocument/2006/relationships" ref="A391" r:id="rId390"/>
    <hyperlink xmlns:r="http://schemas.openxmlformats.org/officeDocument/2006/relationships" ref="A392" r:id="rId391"/>
    <hyperlink xmlns:r="http://schemas.openxmlformats.org/officeDocument/2006/relationships" ref="A393" r:id="rId392"/>
    <hyperlink xmlns:r="http://schemas.openxmlformats.org/officeDocument/2006/relationships" ref="A394" r:id="rId393"/>
    <hyperlink xmlns:r="http://schemas.openxmlformats.org/officeDocument/2006/relationships" ref="A395" r:id="rId394"/>
    <hyperlink xmlns:r="http://schemas.openxmlformats.org/officeDocument/2006/relationships" ref="A396" r:id="rId395"/>
    <hyperlink xmlns:r="http://schemas.openxmlformats.org/officeDocument/2006/relationships" ref="A397" r:id="rId396"/>
    <hyperlink xmlns:r="http://schemas.openxmlformats.org/officeDocument/2006/relationships" ref="A398" r:id="rId397"/>
    <hyperlink xmlns:r="http://schemas.openxmlformats.org/officeDocument/2006/relationships" ref="A399" r:id="rId398"/>
    <hyperlink xmlns:r="http://schemas.openxmlformats.org/officeDocument/2006/relationships" ref="A400" r:id="rId399"/>
    <hyperlink xmlns:r="http://schemas.openxmlformats.org/officeDocument/2006/relationships" ref="A401" r:id="rId400"/>
    <hyperlink xmlns:r="http://schemas.openxmlformats.org/officeDocument/2006/relationships" ref="A402" r:id="rId401"/>
    <hyperlink xmlns:r="http://schemas.openxmlformats.org/officeDocument/2006/relationships" ref="A403" r:id="rId402"/>
    <hyperlink xmlns:r="http://schemas.openxmlformats.org/officeDocument/2006/relationships" ref="A404" r:id="rId403"/>
    <hyperlink xmlns:r="http://schemas.openxmlformats.org/officeDocument/2006/relationships" ref="A405" r:id="rId404"/>
    <hyperlink xmlns:r="http://schemas.openxmlformats.org/officeDocument/2006/relationships" ref="A406" r:id="rId405"/>
    <hyperlink xmlns:r="http://schemas.openxmlformats.org/officeDocument/2006/relationships" ref="A407" r:id="rId406"/>
    <hyperlink xmlns:r="http://schemas.openxmlformats.org/officeDocument/2006/relationships" ref="A408" r:id="rId407"/>
    <hyperlink xmlns:r="http://schemas.openxmlformats.org/officeDocument/2006/relationships" ref="A409" r:id="rId408"/>
    <hyperlink xmlns:r="http://schemas.openxmlformats.org/officeDocument/2006/relationships" ref="A410" r:id="rId409"/>
    <hyperlink xmlns:r="http://schemas.openxmlformats.org/officeDocument/2006/relationships" ref="A411" r:id="rId410"/>
    <hyperlink xmlns:r="http://schemas.openxmlformats.org/officeDocument/2006/relationships" ref="A412" r:id="rId411"/>
    <hyperlink xmlns:r="http://schemas.openxmlformats.org/officeDocument/2006/relationships" ref="A413" r:id="rId412"/>
    <hyperlink xmlns:r="http://schemas.openxmlformats.org/officeDocument/2006/relationships" ref="A414" r:id="rId413"/>
    <hyperlink xmlns:r="http://schemas.openxmlformats.org/officeDocument/2006/relationships" ref="A415" r:id="rId414"/>
    <hyperlink xmlns:r="http://schemas.openxmlformats.org/officeDocument/2006/relationships" ref="A416" r:id="rId415"/>
    <hyperlink xmlns:r="http://schemas.openxmlformats.org/officeDocument/2006/relationships" ref="A417" r:id="rId416"/>
    <hyperlink xmlns:r="http://schemas.openxmlformats.org/officeDocument/2006/relationships" ref="A418" r:id="rId417"/>
    <hyperlink xmlns:r="http://schemas.openxmlformats.org/officeDocument/2006/relationships" ref="A419" r:id="rId418"/>
    <hyperlink xmlns:r="http://schemas.openxmlformats.org/officeDocument/2006/relationships" ref="A420" r:id="rId419"/>
    <hyperlink xmlns:r="http://schemas.openxmlformats.org/officeDocument/2006/relationships" ref="A421" r:id="rId420"/>
    <hyperlink xmlns:r="http://schemas.openxmlformats.org/officeDocument/2006/relationships" ref="A422" r:id="rId421"/>
    <hyperlink xmlns:r="http://schemas.openxmlformats.org/officeDocument/2006/relationships" ref="A423" r:id="rId422"/>
    <hyperlink xmlns:r="http://schemas.openxmlformats.org/officeDocument/2006/relationships" ref="A424" r:id="rId423"/>
    <hyperlink xmlns:r="http://schemas.openxmlformats.org/officeDocument/2006/relationships" ref="A425" r:id="rId424"/>
    <hyperlink xmlns:r="http://schemas.openxmlformats.org/officeDocument/2006/relationships" ref="A426" r:id="rId425"/>
    <hyperlink xmlns:r="http://schemas.openxmlformats.org/officeDocument/2006/relationships" ref="A427" r:id="rId426"/>
    <hyperlink xmlns:r="http://schemas.openxmlformats.org/officeDocument/2006/relationships" ref="A428" r:id="rId427"/>
    <hyperlink xmlns:r="http://schemas.openxmlformats.org/officeDocument/2006/relationships" ref="A429" r:id="rId428"/>
    <hyperlink xmlns:r="http://schemas.openxmlformats.org/officeDocument/2006/relationships" ref="A430" r:id="rId429"/>
    <hyperlink xmlns:r="http://schemas.openxmlformats.org/officeDocument/2006/relationships" ref="A431" r:id="rId430"/>
    <hyperlink xmlns:r="http://schemas.openxmlformats.org/officeDocument/2006/relationships" ref="A432" r:id="rId431"/>
    <hyperlink xmlns:r="http://schemas.openxmlformats.org/officeDocument/2006/relationships" ref="A433" r:id="rId432"/>
    <hyperlink xmlns:r="http://schemas.openxmlformats.org/officeDocument/2006/relationships" ref="A434" r:id="rId433"/>
    <hyperlink xmlns:r="http://schemas.openxmlformats.org/officeDocument/2006/relationships" ref="A435" r:id="rId434"/>
    <hyperlink xmlns:r="http://schemas.openxmlformats.org/officeDocument/2006/relationships" ref="A436" r:id="rId435"/>
    <hyperlink xmlns:r="http://schemas.openxmlformats.org/officeDocument/2006/relationships" ref="A437" r:id="rId436"/>
    <hyperlink xmlns:r="http://schemas.openxmlformats.org/officeDocument/2006/relationships" ref="A438" r:id="rId437"/>
    <hyperlink xmlns:r="http://schemas.openxmlformats.org/officeDocument/2006/relationships" ref="A439" r:id="rId438"/>
    <hyperlink xmlns:r="http://schemas.openxmlformats.org/officeDocument/2006/relationships" ref="A440" r:id="rId439"/>
    <hyperlink xmlns:r="http://schemas.openxmlformats.org/officeDocument/2006/relationships" ref="A441" r:id="rId440"/>
    <hyperlink xmlns:r="http://schemas.openxmlformats.org/officeDocument/2006/relationships" ref="A442" r:id="rId441"/>
    <hyperlink xmlns:r="http://schemas.openxmlformats.org/officeDocument/2006/relationships" ref="A443" r:id="rId442"/>
    <hyperlink xmlns:r="http://schemas.openxmlformats.org/officeDocument/2006/relationships" ref="A444" r:id="rId443"/>
    <hyperlink xmlns:r="http://schemas.openxmlformats.org/officeDocument/2006/relationships" ref="A445" r:id="rId444"/>
    <hyperlink xmlns:r="http://schemas.openxmlformats.org/officeDocument/2006/relationships" ref="A446" r:id="rId445"/>
    <hyperlink xmlns:r="http://schemas.openxmlformats.org/officeDocument/2006/relationships" ref="A447" r:id="rId446"/>
    <hyperlink xmlns:r="http://schemas.openxmlformats.org/officeDocument/2006/relationships" ref="A448" r:id="rId447"/>
    <hyperlink xmlns:r="http://schemas.openxmlformats.org/officeDocument/2006/relationships" ref="A449" r:id="rId448"/>
    <hyperlink xmlns:r="http://schemas.openxmlformats.org/officeDocument/2006/relationships" ref="A450" r:id="rId449"/>
    <hyperlink xmlns:r="http://schemas.openxmlformats.org/officeDocument/2006/relationships" ref="A451" r:id="rId450"/>
    <hyperlink xmlns:r="http://schemas.openxmlformats.org/officeDocument/2006/relationships" ref="A452" r:id="rId451"/>
    <hyperlink xmlns:r="http://schemas.openxmlformats.org/officeDocument/2006/relationships" ref="A453" r:id="rId452"/>
    <hyperlink xmlns:r="http://schemas.openxmlformats.org/officeDocument/2006/relationships" ref="A454" r:id="rId453"/>
    <hyperlink xmlns:r="http://schemas.openxmlformats.org/officeDocument/2006/relationships" ref="A455" r:id="rId454"/>
    <hyperlink xmlns:r="http://schemas.openxmlformats.org/officeDocument/2006/relationships" ref="A456" r:id="rId455"/>
    <hyperlink xmlns:r="http://schemas.openxmlformats.org/officeDocument/2006/relationships" ref="A457" r:id="rId456"/>
    <hyperlink xmlns:r="http://schemas.openxmlformats.org/officeDocument/2006/relationships" ref="A458" r:id="rId457"/>
    <hyperlink xmlns:r="http://schemas.openxmlformats.org/officeDocument/2006/relationships" ref="A459" r:id="rId458"/>
    <hyperlink xmlns:r="http://schemas.openxmlformats.org/officeDocument/2006/relationships" ref="A460" r:id="rId459"/>
    <hyperlink xmlns:r="http://schemas.openxmlformats.org/officeDocument/2006/relationships" ref="A461" r:id="rId460"/>
    <hyperlink xmlns:r="http://schemas.openxmlformats.org/officeDocument/2006/relationships" ref="A462" r:id="rId461"/>
    <hyperlink xmlns:r="http://schemas.openxmlformats.org/officeDocument/2006/relationships" ref="A463" r:id="rId462"/>
    <hyperlink xmlns:r="http://schemas.openxmlformats.org/officeDocument/2006/relationships" ref="A464" r:id="rId463"/>
    <hyperlink xmlns:r="http://schemas.openxmlformats.org/officeDocument/2006/relationships" ref="A465" r:id="rId464"/>
    <hyperlink xmlns:r="http://schemas.openxmlformats.org/officeDocument/2006/relationships" ref="A466" r:id="rId465"/>
    <hyperlink xmlns:r="http://schemas.openxmlformats.org/officeDocument/2006/relationships" ref="A467" r:id="rId466"/>
    <hyperlink xmlns:r="http://schemas.openxmlformats.org/officeDocument/2006/relationships" ref="A468" r:id="rId467"/>
    <hyperlink xmlns:r="http://schemas.openxmlformats.org/officeDocument/2006/relationships" ref="A469" r:id="rId468"/>
    <hyperlink xmlns:r="http://schemas.openxmlformats.org/officeDocument/2006/relationships" ref="A470" r:id="rId469"/>
    <hyperlink xmlns:r="http://schemas.openxmlformats.org/officeDocument/2006/relationships" ref="A471" r:id="rId470"/>
    <hyperlink xmlns:r="http://schemas.openxmlformats.org/officeDocument/2006/relationships" ref="A472" r:id="rId471"/>
    <hyperlink xmlns:r="http://schemas.openxmlformats.org/officeDocument/2006/relationships" ref="A473" r:id="rId472"/>
    <hyperlink xmlns:r="http://schemas.openxmlformats.org/officeDocument/2006/relationships" ref="A474" r:id="rId473"/>
    <hyperlink xmlns:r="http://schemas.openxmlformats.org/officeDocument/2006/relationships" ref="A475" r:id="rId474"/>
    <hyperlink xmlns:r="http://schemas.openxmlformats.org/officeDocument/2006/relationships" ref="A476" r:id="rId475"/>
    <hyperlink xmlns:r="http://schemas.openxmlformats.org/officeDocument/2006/relationships" ref="A477" r:id="rId476"/>
    <hyperlink xmlns:r="http://schemas.openxmlformats.org/officeDocument/2006/relationships" ref="A478" r:id="rId477"/>
    <hyperlink xmlns:r="http://schemas.openxmlformats.org/officeDocument/2006/relationships" ref="A479" r:id="rId478"/>
    <hyperlink xmlns:r="http://schemas.openxmlformats.org/officeDocument/2006/relationships" ref="A480" r:id="rId479"/>
    <hyperlink xmlns:r="http://schemas.openxmlformats.org/officeDocument/2006/relationships" ref="A481" r:id="rId480"/>
    <hyperlink xmlns:r="http://schemas.openxmlformats.org/officeDocument/2006/relationships" ref="A482" r:id="rId481"/>
    <hyperlink xmlns:r="http://schemas.openxmlformats.org/officeDocument/2006/relationships" ref="A483" r:id="rId482"/>
    <hyperlink xmlns:r="http://schemas.openxmlformats.org/officeDocument/2006/relationships" ref="A484" r:id="rId483"/>
    <hyperlink xmlns:r="http://schemas.openxmlformats.org/officeDocument/2006/relationships" ref="A485" r:id="rId484"/>
    <hyperlink xmlns:r="http://schemas.openxmlformats.org/officeDocument/2006/relationships" ref="A486" r:id="rId485"/>
    <hyperlink xmlns:r="http://schemas.openxmlformats.org/officeDocument/2006/relationships" ref="A487" r:id="rId486"/>
    <hyperlink xmlns:r="http://schemas.openxmlformats.org/officeDocument/2006/relationships" ref="A488" r:id="rId487"/>
    <hyperlink xmlns:r="http://schemas.openxmlformats.org/officeDocument/2006/relationships" ref="A489" r:id="rId488"/>
    <hyperlink xmlns:r="http://schemas.openxmlformats.org/officeDocument/2006/relationships" ref="A490" r:id="rId489"/>
    <hyperlink xmlns:r="http://schemas.openxmlformats.org/officeDocument/2006/relationships" ref="A491" r:id="rId490"/>
    <hyperlink xmlns:r="http://schemas.openxmlformats.org/officeDocument/2006/relationships" ref="A492" r:id="rId491"/>
    <hyperlink xmlns:r="http://schemas.openxmlformats.org/officeDocument/2006/relationships" ref="A493" r:id="rId492"/>
    <hyperlink xmlns:r="http://schemas.openxmlformats.org/officeDocument/2006/relationships" ref="A494" r:id="rId493"/>
    <hyperlink xmlns:r="http://schemas.openxmlformats.org/officeDocument/2006/relationships" ref="A495" r:id="rId494"/>
    <hyperlink xmlns:r="http://schemas.openxmlformats.org/officeDocument/2006/relationships" ref="A496" r:id="rId495"/>
    <hyperlink xmlns:r="http://schemas.openxmlformats.org/officeDocument/2006/relationships" ref="A497" r:id="rId496"/>
    <hyperlink xmlns:r="http://schemas.openxmlformats.org/officeDocument/2006/relationships" ref="A498" r:id="rId497"/>
    <hyperlink xmlns:r="http://schemas.openxmlformats.org/officeDocument/2006/relationships" ref="A499" r:id="rId498"/>
    <hyperlink xmlns:r="http://schemas.openxmlformats.org/officeDocument/2006/relationships" ref="A500" r:id="rId499"/>
    <hyperlink xmlns:r="http://schemas.openxmlformats.org/officeDocument/2006/relationships" ref="A501" r:id="rId500"/>
    <hyperlink xmlns:r="http://schemas.openxmlformats.org/officeDocument/2006/relationships" ref="A502" r:id="rId501"/>
    <hyperlink xmlns:r="http://schemas.openxmlformats.org/officeDocument/2006/relationships" ref="A503" r:id="rId502"/>
    <hyperlink xmlns:r="http://schemas.openxmlformats.org/officeDocument/2006/relationships" ref="A504" r:id="rId503"/>
    <hyperlink xmlns:r="http://schemas.openxmlformats.org/officeDocument/2006/relationships" ref="A505" r:id="rId504"/>
    <hyperlink xmlns:r="http://schemas.openxmlformats.org/officeDocument/2006/relationships" ref="A506" r:id="rId505"/>
    <hyperlink xmlns:r="http://schemas.openxmlformats.org/officeDocument/2006/relationships" ref="A507" r:id="rId506"/>
    <hyperlink xmlns:r="http://schemas.openxmlformats.org/officeDocument/2006/relationships" ref="A508" r:id="rId507"/>
    <hyperlink xmlns:r="http://schemas.openxmlformats.org/officeDocument/2006/relationships" ref="A509" r:id="rId508"/>
    <hyperlink xmlns:r="http://schemas.openxmlformats.org/officeDocument/2006/relationships" ref="A510" r:id="rId509"/>
    <hyperlink xmlns:r="http://schemas.openxmlformats.org/officeDocument/2006/relationships" ref="A511" r:id="rId510"/>
    <hyperlink xmlns:r="http://schemas.openxmlformats.org/officeDocument/2006/relationships" ref="A512" r:id="rId511"/>
    <hyperlink xmlns:r="http://schemas.openxmlformats.org/officeDocument/2006/relationships" ref="A513" r:id="rId512"/>
    <hyperlink xmlns:r="http://schemas.openxmlformats.org/officeDocument/2006/relationships" ref="A514" r:id="rId513"/>
    <hyperlink xmlns:r="http://schemas.openxmlformats.org/officeDocument/2006/relationships" ref="A515" r:id="rId514"/>
    <hyperlink xmlns:r="http://schemas.openxmlformats.org/officeDocument/2006/relationships" ref="A516" r:id="rId515"/>
    <hyperlink xmlns:r="http://schemas.openxmlformats.org/officeDocument/2006/relationships" ref="A517" r:id="rId516"/>
    <hyperlink xmlns:r="http://schemas.openxmlformats.org/officeDocument/2006/relationships" ref="A518" r:id="rId517"/>
    <hyperlink xmlns:r="http://schemas.openxmlformats.org/officeDocument/2006/relationships" ref="A519" r:id="rId518"/>
    <hyperlink xmlns:r="http://schemas.openxmlformats.org/officeDocument/2006/relationships" ref="A520" r:id="rId519"/>
    <hyperlink xmlns:r="http://schemas.openxmlformats.org/officeDocument/2006/relationships" ref="A521" r:id="rId520"/>
    <hyperlink xmlns:r="http://schemas.openxmlformats.org/officeDocument/2006/relationships" ref="A522" r:id="rId521"/>
    <hyperlink xmlns:r="http://schemas.openxmlformats.org/officeDocument/2006/relationships" ref="A523" r:id="rId522"/>
    <hyperlink xmlns:r="http://schemas.openxmlformats.org/officeDocument/2006/relationships" ref="A524" r:id="rId523"/>
    <hyperlink xmlns:r="http://schemas.openxmlformats.org/officeDocument/2006/relationships" ref="A525" r:id="rId524"/>
    <hyperlink xmlns:r="http://schemas.openxmlformats.org/officeDocument/2006/relationships" ref="A526" r:id="rId525"/>
    <hyperlink xmlns:r="http://schemas.openxmlformats.org/officeDocument/2006/relationships" ref="A527" r:id="rId526"/>
    <hyperlink xmlns:r="http://schemas.openxmlformats.org/officeDocument/2006/relationships" ref="A528" r:id="rId527"/>
    <hyperlink xmlns:r="http://schemas.openxmlformats.org/officeDocument/2006/relationships" ref="A529" r:id="rId528"/>
    <hyperlink xmlns:r="http://schemas.openxmlformats.org/officeDocument/2006/relationships" ref="A530" r:id="rId529"/>
    <hyperlink xmlns:r="http://schemas.openxmlformats.org/officeDocument/2006/relationships" ref="A531" r:id="rId530"/>
    <hyperlink xmlns:r="http://schemas.openxmlformats.org/officeDocument/2006/relationships" ref="A532" r:id="rId531"/>
    <hyperlink xmlns:r="http://schemas.openxmlformats.org/officeDocument/2006/relationships" ref="A533" r:id="rId532"/>
    <hyperlink xmlns:r="http://schemas.openxmlformats.org/officeDocument/2006/relationships" ref="A534" r:id="rId533"/>
    <hyperlink xmlns:r="http://schemas.openxmlformats.org/officeDocument/2006/relationships" ref="A535" r:id="rId534"/>
    <hyperlink xmlns:r="http://schemas.openxmlformats.org/officeDocument/2006/relationships" ref="A536" r:id="rId535"/>
    <hyperlink xmlns:r="http://schemas.openxmlformats.org/officeDocument/2006/relationships" ref="A537" r:id="rId536"/>
    <hyperlink xmlns:r="http://schemas.openxmlformats.org/officeDocument/2006/relationships" ref="A538" r:id="rId537"/>
    <hyperlink xmlns:r="http://schemas.openxmlformats.org/officeDocument/2006/relationships" ref="A539" r:id="rId538"/>
    <hyperlink xmlns:r="http://schemas.openxmlformats.org/officeDocument/2006/relationships" ref="A540" r:id="rId539"/>
    <hyperlink xmlns:r="http://schemas.openxmlformats.org/officeDocument/2006/relationships" ref="A541" r:id="rId540"/>
    <hyperlink xmlns:r="http://schemas.openxmlformats.org/officeDocument/2006/relationships" ref="A542" r:id="rId541"/>
    <hyperlink xmlns:r="http://schemas.openxmlformats.org/officeDocument/2006/relationships" ref="A543" r:id="rId542"/>
    <hyperlink xmlns:r="http://schemas.openxmlformats.org/officeDocument/2006/relationships" ref="A544" r:id="rId543"/>
    <hyperlink xmlns:r="http://schemas.openxmlformats.org/officeDocument/2006/relationships" ref="A545" r:id="rId544"/>
    <hyperlink xmlns:r="http://schemas.openxmlformats.org/officeDocument/2006/relationships" ref="A546" r:id="rId545"/>
    <hyperlink xmlns:r="http://schemas.openxmlformats.org/officeDocument/2006/relationships" ref="A547" r:id="rId546"/>
    <hyperlink xmlns:r="http://schemas.openxmlformats.org/officeDocument/2006/relationships" ref="A548" r:id="rId547"/>
    <hyperlink xmlns:r="http://schemas.openxmlformats.org/officeDocument/2006/relationships" ref="A549" r:id="rId548"/>
    <hyperlink xmlns:r="http://schemas.openxmlformats.org/officeDocument/2006/relationships" ref="A550" r:id="rId549"/>
    <hyperlink xmlns:r="http://schemas.openxmlformats.org/officeDocument/2006/relationships" ref="A551" r:id="rId550"/>
    <hyperlink xmlns:r="http://schemas.openxmlformats.org/officeDocument/2006/relationships" ref="A552" r:id="rId551"/>
    <hyperlink xmlns:r="http://schemas.openxmlformats.org/officeDocument/2006/relationships" ref="A553" r:id="rId552"/>
    <hyperlink xmlns:r="http://schemas.openxmlformats.org/officeDocument/2006/relationships" ref="A554" r:id="rId553"/>
    <hyperlink xmlns:r="http://schemas.openxmlformats.org/officeDocument/2006/relationships" ref="A555" r:id="rId554"/>
    <hyperlink xmlns:r="http://schemas.openxmlformats.org/officeDocument/2006/relationships" ref="A556" r:id="rId555"/>
    <hyperlink xmlns:r="http://schemas.openxmlformats.org/officeDocument/2006/relationships" ref="A557" r:id="rId556"/>
    <hyperlink xmlns:r="http://schemas.openxmlformats.org/officeDocument/2006/relationships" ref="A558" r:id="rId557"/>
    <hyperlink xmlns:r="http://schemas.openxmlformats.org/officeDocument/2006/relationships" ref="A559" r:id="rId558"/>
    <hyperlink xmlns:r="http://schemas.openxmlformats.org/officeDocument/2006/relationships" ref="A560" r:id="rId559"/>
    <hyperlink xmlns:r="http://schemas.openxmlformats.org/officeDocument/2006/relationships" ref="A561" r:id="rId560"/>
    <hyperlink xmlns:r="http://schemas.openxmlformats.org/officeDocument/2006/relationships" ref="A562" r:id="rId561"/>
    <hyperlink xmlns:r="http://schemas.openxmlformats.org/officeDocument/2006/relationships" ref="A563" r:id="rId562"/>
    <hyperlink xmlns:r="http://schemas.openxmlformats.org/officeDocument/2006/relationships" ref="A564" r:id="rId563"/>
    <hyperlink xmlns:r="http://schemas.openxmlformats.org/officeDocument/2006/relationships" ref="A565" r:id="rId564"/>
    <hyperlink xmlns:r="http://schemas.openxmlformats.org/officeDocument/2006/relationships" ref="A566" r:id="rId565"/>
    <hyperlink xmlns:r="http://schemas.openxmlformats.org/officeDocument/2006/relationships" ref="A567" r:id="rId566"/>
    <hyperlink xmlns:r="http://schemas.openxmlformats.org/officeDocument/2006/relationships" ref="A568" r:id="rId567"/>
    <hyperlink xmlns:r="http://schemas.openxmlformats.org/officeDocument/2006/relationships" ref="A569" r:id="rId568"/>
    <hyperlink xmlns:r="http://schemas.openxmlformats.org/officeDocument/2006/relationships" ref="A570" r:id="rId569"/>
    <hyperlink xmlns:r="http://schemas.openxmlformats.org/officeDocument/2006/relationships" ref="A571" r:id="rId570"/>
    <hyperlink xmlns:r="http://schemas.openxmlformats.org/officeDocument/2006/relationships" ref="A572" r:id="rId571"/>
    <hyperlink xmlns:r="http://schemas.openxmlformats.org/officeDocument/2006/relationships" ref="A573" r:id="rId572"/>
    <hyperlink xmlns:r="http://schemas.openxmlformats.org/officeDocument/2006/relationships" ref="A574" r:id="rId573"/>
    <hyperlink xmlns:r="http://schemas.openxmlformats.org/officeDocument/2006/relationships" ref="A575" r:id="rId574"/>
    <hyperlink xmlns:r="http://schemas.openxmlformats.org/officeDocument/2006/relationships" ref="A576" r:id="rId575"/>
    <hyperlink xmlns:r="http://schemas.openxmlformats.org/officeDocument/2006/relationships" ref="A577" r:id="rId576"/>
    <hyperlink xmlns:r="http://schemas.openxmlformats.org/officeDocument/2006/relationships" ref="A578" r:id="rId577"/>
    <hyperlink xmlns:r="http://schemas.openxmlformats.org/officeDocument/2006/relationships" ref="A579" r:id="rId578"/>
    <hyperlink xmlns:r="http://schemas.openxmlformats.org/officeDocument/2006/relationships" ref="A580" r:id="rId579"/>
    <hyperlink xmlns:r="http://schemas.openxmlformats.org/officeDocument/2006/relationships" ref="A581" r:id="rId580"/>
    <hyperlink xmlns:r="http://schemas.openxmlformats.org/officeDocument/2006/relationships" ref="A582" r:id="rId581"/>
    <hyperlink xmlns:r="http://schemas.openxmlformats.org/officeDocument/2006/relationships" ref="A583" r:id="rId582"/>
    <hyperlink xmlns:r="http://schemas.openxmlformats.org/officeDocument/2006/relationships" ref="A584" r:id="rId583"/>
    <hyperlink xmlns:r="http://schemas.openxmlformats.org/officeDocument/2006/relationships" ref="A585" r:id="rId584"/>
    <hyperlink xmlns:r="http://schemas.openxmlformats.org/officeDocument/2006/relationships" ref="A586" r:id="rId585"/>
    <hyperlink xmlns:r="http://schemas.openxmlformats.org/officeDocument/2006/relationships" ref="A587" r:id="rId586"/>
    <hyperlink xmlns:r="http://schemas.openxmlformats.org/officeDocument/2006/relationships" ref="A588" r:id="rId587"/>
    <hyperlink xmlns:r="http://schemas.openxmlformats.org/officeDocument/2006/relationships" ref="A589" r:id="rId588"/>
    <hyperlink xmlns:r="http://schemas.openxmlformats.org/officeDocument/2006/relationships" ref="A590" r:id="rId589"/>
    <hyperlink xmlns:r="http://schemas.openxmlformats.org/officeDocument/2006/relationships" ref="A591" r:id="rId590"/>
    <hyperlink xmlns:r="http://schemas.openxmlformats.org/officeDocument/2006/relationships" ref="A592" r:id="rId591"/>
    <hyperlink xmlns:r="http://schemas.openxmlformats.org/officeDocument/2006/relationships" ref="A593" r:id="rId592"/>
    <hyperlink xmlns:r="http://schemas.openxmlformats.org/officeDocument/2006/relationships" ref="A594" r:id="rId593"/>
    <hyperlink xmlns:r="http://schemas.openxmlformats.org/officeDocument/2006/relationships" ref="A595" r:id="rId594"/>
    <hyperlink xmlns:r="http://schemas.openxmlformats.org/officeDocument/2006/relationships" ref="A596" r:id="rId595"/>
    <hyperlink xmlns:r="http://schemas.openxmlformats.org/officeDocument/2006/relationships" ref="A597" r:id="rId596"/>
    <hyperlink xmlns:r="http://schemas.openxmlformats.org/officeDocument/2006/relationships" ref="A598" r:id="rId597"/>
    <hyperlink xmlns:r="http://schemas.openxmlformats.org/officeDocument/2006/relationships" ref="A599" r:id="rId598"/>
    <hyperlink xmlns:r="http://schemas.openxmlformats.org/officeDocument/2006/relationships" ref="A600" r:id="rId599"/>
    <hyperlink xmlns:r="http://schemas.openxmlformats.org/officeDocument/2006/relationships" ref="A601" r:id="rId600"/>
    <hyperlink xmlns:r="http://schemas.openxmlformats.org/officeDocument/2006/relationships" ref="A602" r:id="rId601"/>
    <hyperlink xmlns:r="http://schemas.openxmlformats.org/officeDocument/2006/relationships" ref="A603" r:id="rId602"/>
    <hyperlink xmlns:r="http://schemas.openxmlformats.org/officeDocument/2006/relationships" ref="A604" r:id="rId603"/>
    <hyperlink xmlns:r="http://schemas.openxmlformats.org/officeDocument/2006/relationships" ref="A605" r:id="rId604"/>
    <hyperlink xmlns:r="http://schemas.openxmlformats.org/officeDocument/2006/relationships" ref="A606" r:id="rId605"/>
    <hyperlink xmlns:r="http://schemas.openxmlformats.org/officeDocument/2006/relationships" ref="A607" r:id="rId606"/>
    <hyperlink xmlns:r="http://schemas.openxmlformats.org/officeDocument/2006/relationships" ref="A608" r:id="rId607"/>
    <hyperlink xmlns:r="http://schemas.openxmlformats.org/officeDocument/2006/relationships" ref="A609" r:id="rId608"/>
    <hyperlink xmlns:r="http://schemas.openxmlformats.org/officeDocument/2006/relationships" ref="A610" r:id="rId609"/>
    <hyperlink xmlns:r="http://schemas.openxmlformats.org/officeDocument/2006/relationships" ref="A611" r:id="rId610"/>
    <hyperlink xmlns:r="http://schemas.openxmlformats.org/officeDocument/2006/relationships" ref="A612" r:id="rId611"/>
    <hyperlink xmlns:r="http://schemas.openxmlformats.org/officeDocument/2006/relationships" ref="A613" r:id="rId612"/>
    <hyperlink xmlns:r="http://schemas.openxmlformats.org/officeDocument/2006/relationships" ref="A614" r:id="rId613"/>
    <hyperlink xmlns:r="http://schemas.openxmlformats.org/officeDocument/2006/relationships" ref="A615" r:id="rId614"/>
    <hyperlink xmlns:r="http://schemas.openxmlformats.org/officeDocument/2006/relationships" ref="A616" r:id="rId615"/>
    <hyperlink xmlns:r="http://schemas.openxmlformats.org/officeDocument/2006/relationships" ref="A617" r:id="rId616"/>
    <hyperlink xmlns:r="http://schemas.openxmlformats.org/officeDocument/2006/relationships" ref="A618" r:id="rId617"/>
    <hyperlink xmlns:r="http://schemas.openxmlformats.org/officeDocument/2006/relationships" ref="A619" r:id="rId618"/>
    <hyperlink xmlns:r="http://schemas.openxmlformats.org/officeDocument/2006/relationships" ref="A620" r:id="rId619"/>
    <hyperlink xmlns:r="http://schemas.openxmlformats.org/officeDocument/2006/relationships" ref="A621" r:id="rId620"/>
    <hyperlink xmlns:r="http://schemas.openxmlformats.org/officeDocument/2006/relationships" ref="A622" r:id="rId621"/>
    <hyperlink xmlns:r="http://schemas.openxmlformats.org/officeDocument/2006/relationships" ref="A623" r:id="rId622"/>
    <hyperlink xmlns:r="http://schemas.openxmlformats.org/officeDocument/2006/relationships" ref="A624" r:id="rId623"/>
    <hyperlink xmlns:r="http://schemas.openxmlformats.org/officeDocument/2006/relationships" ref="A625" r:id="rId624"/>
    <hyperlink xmlns:r="http://schemas.openxmlformats.org/officeDocument/2006/relationships" ref="A626" r:id="rId625"/>
    <hyperlink xmlns:r="http://schemas.openxmlformats.org/officeDocument/2006/relationships" ref="A627" r:id="rId626"/>
    <hyperlink xmlns:r="http://schemas.openxmlformats.org/officeDocument/2006/relationships" ref="A628" r:id="rId627"/>
    <hyperlink xmlns:r="http://schemas.openxmlformats.org/officeDocument/2006/relationships" ref="A629" r:id="rId628"/>
    <hyperlink xmlns:r="http://schemas.openxmlformats.org/officeDocument/2006/relationships" ref="A630" r:id="rId629"/>
    <hyperlink xmlns:r="http://schemas.openxmlformats.org/officeDocument/2006/relationships" ref="A631" r:id="rId630"/>
    <hyperlink xmlns:r="http://schemas.openxmlformats.org/officeDocument/2006/relationships" ref="A632" r:id="rId631"/>
    <hyperlink xmlns:r="http://schemas.openxmlformats.org/officeDocument/2006/relationships" ref="A633" r:id="rId632"/>
    <hyperlink xmlns:r="http://schemas.openxmlformats.org/officeDocument/2006/relationships" ref="A634" r:id="rId633"/>
    <hyperlink xmlns:r="http://schemas.openxmlformats.org/officeDocument/2006/relationships" ref="A635" r:id="rId634"/>
    <hyperlink xmlns:r="http://schemas.openxmlformats.org/officeDocument/2006/relationships" ref="A636" r:id="rId635"/>
    <hyperlink xmlns:r="http://schemas.openxmlformats.org/officeDocument/2006/relationships" ref="A637" r:id="rId636"/>
    <hyperlink xmlns:r="http://schemas.openxmlformats.org/officeDocument/2006/relationships" ref="A638" r:id="rId637"/>
    <hyperlink xmlns:r="http://schemas.openxmlformats.org/officeDocument/2006/relationships" ref="A639" r:id="rId638"/>
    <hyperlink xmlns:r="http://schemas.openxmlformats.org/officeDocument/2006/relationships" ref="A640" r:id="rId639"/>
    <hyperlink xmlns:r="http://schemas.openxmlformats.org/officeDocument/2006/relationships" ref="A641" r:id="rId640"/>
    <hyperlink xmlns:r="http://schemas.openxmlformats.org/officeDocument/2006/relationships" ref="A642" r:id="rId641"/>
    <hyperlink xmlns:r="http://schemas.openxmlformats.org/officeDocument/2006/relationships" ref="A643" r:id="rId642"/>
    <hyperlink xmlns:r="http://schemas.openxmlformats.org/officeDocument/2006/relationships" ref="A644" r:id="rId643"/>
    <hyperlink xmlns:r="http://schemas.openxmlformats.org/officeDocument/2006/relationships" ref="A645" r:id="rId644"/>
    <hyperlink xmlns:r="http://schemas.openxmlformats.org/officeDocument/2006/relationships" ref="A646" r:id="rId645"/>
    <hyperlink xmlns:r="http://schemas.openxmlformats.org/officeDocument/2006/relationships" ref="A647" r:id="rId646"/>
    <hyperlink xmlns:r="http://schemas.openxmlformats.org/officeDocument/2006/relationships" ref="A648" r:id="rId647"/>
    <hyperlink xmlns:r="http://schemas.openxmlformats.org/officeDocument/2006/relationships" ref="A649" r:id="rId648"/>
    <hyperlink xmlns:r="http://schemas.openxmlformats.org/officeDocument/2006/relationships" ref="A650" r:id="rId649"/>
    <hyperlink xmlns:r="http://schemas.openxmlformats.org/officeDocument/2006/relationships" ref="A651" r:id="rId650"/>
    <hyperlink xmlns:r="http://schemas.openxmlformats.org/officeDocument/2006/relationships" ref="A652" r:id="rId651"/>
    <hyperlink xmlns:r="http://schemas.openxmlformats.org/officeDocument/2006/relationships" ref="A653" r:id="rId652"/>
    <hyperlink xmlns:r="http://schemas.openxmlformats.org/officeDocument/2006/relationships" ref="A654" r:id="rId653"/>
    <hyperlink xmlns:r="http://schemas.openxmlformats.org/officeDocument/2006/relationships" ref="A655" r:id="rId654"/>
    <hyperlink xmlns:r="http://schemas.openxmlformats.org/officeDocument/2006/relationships" ref="A656" r:id="rId655"/>
    <hyperlink xmlns:r="http://schemas.openxmlformats.org/officeDocument/2006/relationships" ref="A657" r:id="rId656"/>
    <hyperlink xmlns:r="http://schemas.openxmlformats.org/officeDocument/2006/relationships" ref="A658" r:id="rId657"/>
    <hyperlink xmlns:r="http://schemas.openxmlformats.org/officeDocument/2006/relationships" ref="A659" r:id="rId658"/>
    <hyperlink xmlns:r="http://schemas.openxmlformats.org/officeDocument/2006/relationships" ref="A660" r:id="rId659"/>
    <hyperlink xmlns:r="http://schemas.openxmlformats.org/officeDocument/2006/relationships" ref="A661" r:id="rId660"/>
    <hyperlink xmlns:r="http://schemas.openxmlformats.org/officeDocument/2006/relationships" ref="A662" r:id="rId661"/>
    <hyperlink xmlns:r="http://schemas.openxmlformats.org/officeDocument/2006/relationships" ref="A663" r:id="rId662"/>
    <hyperlink xmlns:r="http://schemas.openxmlformats.org/officeDocument/2006/relationships" ref="A664" r:id="rId663"/>
    <hyperlink xmlns:r="http://schemas.openxmlformats.org/officeDocument/2006/relationships" ref="A665" r:id="rId664"/>
    <hyperlink xmlns:r="http://schemas.openxmlformats.org/officeDocument/2006/relationships" ref="A666" r:id="rId665"/>
    <hyperlink xmlns:r="http://schemas.openxmlformats.org/officeDocument/2006/relationships" ref="A667" r:id="rId666"/>
    <hyperlink xmlns:r="http://schemas.openxmlformats.org/officeDocument/2006/relationships" ref="A668" r:id="rId667"/>
    <hyperlink xmlns:r="http://schemas.openxmlformats.org/officeDocument/2006/relationships" ref="A669" r:id="rId668"/>
    <hyperlink xmlns:r="http://schemas.openxmlformats.org/officeDocument/2006/relationships" ref="A670" r:id="rId669"/>
    <hyperlink xmlns:r="http://schemas.openxmlformats.org/officeDocument/2006/relationships" ref="A671" r:id="rId670"/>
    <hyperlink xmlns:r="http://schemas.openxmlformats.org/officeDocument/2006/relationships" ref="A672" r:id="rId671"/>
    <hyperlink xmlns:r="http://schemas.openxmlformats.org/officeDocument/2006/relationships" ref="A673" r:id="rId672"/>
    <hyperlink xmlns:r="http://schemas.openxmlformats.org/officeDocument/2006/relationships" ref="A674" r:id="rId673"/>
    <hyperlink xmlns:r="http://schemas.openxmlformats.org/officeDocument/2006/relationships" ref="A675" r:id="rId674"/>
    <hyperlink xmlns:r="http://schemas.openxmlformats.org/officeDocument/2006/relationships" ref="A676" r:id="rId675"/>
    <hyperlink xmlns:r="http://schemas.openxmlformats.org/officeDocument/2006/relationships" ref="A677" r:id="rId676"/>
    <hyperlink xmlns:r="http://schemas.openxmlformats.org/officeDocument/2006/relationships" ref="A678" r:id="rId677"/>
    <hyperlink xmlns:r="http://schemas.openxmlformats.org/officeDocument/2006/relationships" ref="A679" r:id="rId678"/>
    <hyperlink xmlns:r="http://schemas.openxmlformats.org/officeDocument/2006/relationships" ref="A680" r:id="rId679"/>
    <hyperlink xmlns:r="http://schemas.openxmlformats.org/officeDocument/2006/relationships" ref="A681" r:id="rId680"/>
    <hyperlink xmlns:r="http://schemas.openxmlformats.org/officeDocument/2006/relationships" ref="A682" r:id="rId681"/>
    <hyperlink xmlns:r="http://schemas.openxmlformats.org/officeDocument/2006/relationships" ref="A683" r:id="rId682"/>
    <hyperlink xmlns:r="http://schemas.openxmlformats.org/officeDocument/2006/relationships" ref="A684" r:id="rId683"/>
    <hyperlink xmlns:r="http://schemas.openxmlformats.org/officeDocument/2006/relationships" ref="A685" r:id="rId684"/>
    <hyperlink xmlns:r="http://schemas.openxmlformats.org/officeDocument/2006/relationships" ref="A686" r:id="rId685"/>
    <hyperlink xmlns:r="http://schemas.openxmlformats.org/officeDocument/2006/relationships" ref="A687" r:id="rId686"/>
    <hyperlink xmlns:r="http://schemas.openxmlformats.org/officeDocument/2006/relationships" ref="A688" r:id="rId687"/>
    <hyperlink xmlns:r="http://schemas.openxmlformats.org/officeDocument/2006/relationships" ref="A689" r:id="rId688"/>
    <hyperlink xmlns:r="http://schemas.openxmlformats.org/officeDocument/2006/relationships" ref="A690" r:id="rId689"/>
    <hyperlink xmlns:r="http://schemas.openxmlformats.org/officeDocument/2006/relationships" ref="A691" r:id="rId690"/>
    <hyperlink xmlns:r="http://schemas.openxmlformats.org/officeDocument/2006/relationships" ref="A692" r:id="rId691"/>
    <hyperlink xmlns:r="http://schemas.openxmlformats.org/officeDocument/2006/relationships" ref="A693" r:id="rId692"/>
    <hyperlink xmlns:r="http://schemas.openxmlformats.org/officeDocument/2006/relationships" ref="A694" r:id="rId693"/>
    <hyperlink xmlns:r="http://schemas.openxmlformats.org/officeDocument/2006/relationships" ref="A695" r:id="rId694"/>
    <hyperlink xmlns:r="http://schemas.openxmlformats.org/officeDocument/2006/relationships" ref="A696" r:id="rId695"/>
    <hyperlink xmlns:r="http://schemas.openxmlformats.org/officeDocument/2006/relationships" ref="A697" r:id="rId696"/>
    <hyperlink xmlns:r="http://schemas.openxmlformats.org/officeDocument/2006/relationships" ref="A698" r:id="rId697"/>
    <hyperlink xmlns:r="http://schemas.openxmlformats.org/officeDocument/2006/relationships" ref="A699" r:id="rId698"/>
    <hyperlink xmlns:r="http://schemas.openxmlformats.org/officeDocument/2006/relationships" ref="A700" r:id="rId699"/>
    <hyperlink xmlns:r="http://schemas.openxmlformats.org/officeDocument/2006/relationships" ref="A701" r:id="rId700"/>
    <hyperlink xmlns:r="http://schemas.openxmlformats.org/officeDocument/2006/relationships" ref="A702" r:id="rId701"/>
    <hyperlink xmlns:r="http://schemas.openxmlformats.org/officeDocument/2006/relationships" ref="A703" r:id="rId702"/>
    <hyperlink xmlns:r="http://schemas.openxmlformats.org/officeDocument/2006/relationships" ref="A704" r:id="rId703"/>
    <hyperlink xmlns:r="http://schemas.openxmlformats.org/officeDocument/2006/relationships" ref="A705" r:id="rId704"/>
    <hyperlink xmlns:r="http://schemas.openxmlformats.org/officeDocument/2006/relationships" ref="A706" r:id="rId705"/>
    <hyperlink xmlns:r="http://schemas.openxmlformats.org/officeDocument/2006/relationships" ref="A707" r:id="rId706"/>
    <hyperlink xmlns:r="http://schemas.openxmlformats.org/officeDocument/2006/relationships" ref="A708" r:id="rId707"/>
    <hyperlink xmlns:r="http://schemas.openxmlformats.org/officeDocument/2006/relationships" ref="A709" r:id="rId708"/>
    <hyperlink xmlns:r="http://schemas.openxmlformats.org/officeDocument/2006/relationships" ref="A710" r:id="rId709"/>
    <hyperlink xmlns:r="http://schemas.openxmlformats.org/officeDocument/2006/relationships" ref="A711" r:id="rId710"/>
    <hyperlink xmlns:r="http://schemas.openxmlformats.org/officeDocument/2006/relationships" ref="A712" r:id="rId711"/>
    <hyperlink xmlns:r="http://schemas.openxmlformats.org/officeDocument/2006/relationships" ref="A713" r:id="rId712"/>
    <hyperlink xmlns:r="http://schemas.openxmlformats.org/officeDocument/2006/relationships" ref="A714" r:id="rId713"/>
    <hyperlink xmlns:r="http://schemas.openxmlformats.org/officeDocument/2006/relationships" ref="A715" r:id="rId714"/>
    <hyperlink xmlns:r="http://schemas.openxmlformats.org/officeDocument/2006/relationships" ref="A716" r:id="rId715"/>
    <hyperlink xmlns:r="http://schemas.openxmlformats.org/officeDocument/2006/relationships" ref="A717" r:id="rId716"/>
    <hyperlink xmlns:r="http://schemas.openxmlformats.org/officeDocument/2006/relationships" ref="A718" r:id="rId717"/>
    <hyperlink xmlns:r="http://schemas.openxmlformats.org/officeDocument/2006/relationships" ref="A719" r:id="rId718"/>
    <hyperlink xmlns:r="http://schemas.openxmlformats.org/officeDocument/2006/relationships" ref="A720" r:id="rId719"/>
    <hyperlink xmlns:r="http://schemas.openxmlformats.org/officeDocument/2006/relationships" ref="A721" r:id="rId720"/>
    <hyperlink xmlns:r="http://schemas.openxmlformats.org/officeDocument/2006/relationships" ref="A722" r:id="rId721"/>
    <hyperlink xmlns:r="http://schemas.openxmlformats.org/officeDocument/2006/relationships" ref="A723" r:id="rId722"/>
    <hyperlink xmlns:r="http://schemas.openxmlformats.org/officeDocument/2006/relationships" ref="A724" r:id="rId723"/>
    <hyperlink xmlns:r="http://schemas.openxmlformats.org/officeDocument/2006/relationships" ref="A725" r:id="rId724"/>
    <hyperlink xmlns:r="http://schemas.openxmlformats.org/officeDocument/2006/relationships" ref="A726" r:id="rId725"/>
    <hyperlink xmlns:r="http://schemas.openxmlformats.org/officeDocument/2006/relationships" ref="A727" r:id="rId726"/>
    <hyperlink xmlns:r="http://schemas.openxmlformats.org/officeDocument/2006/relationships" ref="A728" r:id="rId727"/>
    <hyperlink xmlns:r="http://schemas.openxmlformats.org/officeDocument/2006/relationships" ref="A729" r:id="rId728"/>
    <hyperlink xmlns:r="http://schemas.openxmlformats.org/officeDocument/2006/relationships" ref="A730" r:id="rId729"/>
    <hyperlink xmlns:r="http://schemas.openxmlformats.org/officeDocument/2006/relationships" ref="A731" r:id="rId730"/>
    <hyperlink xmlns:r="http://schemas.openxmlformats.org/officeDocument/2006/relationships" ref="A732" r:id="rId731"/>
    <hyperlink xmlns:r="http://schemas.openxmlformats.org/officeDocument/2006/relationships" ref="A733" r:id="rId732"/>
    <hyperlink xmlns:r="http://schemas.openxmlformats.org/officeDocument/2006/relationships" ref="A734" r:id="rId733"/>
    <hyperlink xmlns:r="http://schemas.openxmlformats.org/officeDocument/2006/relationships" ref="A735" r:id="rId734"/>
    <hyperlink xmlns:r="http://schemas.openxmlformats.org/officeDocument/2006/relationships" ref="A736" r:id="rId735"/>
    <hyperlink xmlns:r="http://schemas.openxmlformats.org/officeDocument/2006/relationships" ref="A737" r:id="rId736"/>
    <hyperlink xmlns:r="http://schemas.openxmlformats.org/officeDocument/2006/relationships" ref="A738" r:id="rId737"/>
    <hyperlink xmlns:r="http://schemas.openxmlformats.org/officeDocument/2006/relationships" ref="A739" r:id="rId738"/>
    <hyperlink xmlns:r="http://schemas.openxmlformats.org/officeDocument/2006/relationships" ref="A740" r:id="rId739"/>
    <hyperlink xmlns:r="http://schemas.openxmlformats.org/officeDocument/2006/relationships" ref="A741" r:id="rId740"/>
    <hyperlink xmlns:r="http://schemas.openxmlformats.org/officeDocument/2006/relationships" ref="A742" r:id="rId741"/>
    <hyperlink xmlns:r="http://schemas.openxmlformats.org/officeDocument/2006/relationships" ref="A743" r:id="rId742"/>
    <hyperlink xmlns:r="http://schemas.openxmlformats.org/officeDocument/2006/relationships" ref="A744" r:id="rId743"/>
    <hyperlink xmlns:r="http://schemas.openxmlformats.org/officeDocument/2006/relationships" ref="A745" r:id="rId744"/>
    <hyperlink xmlns:r="http://schemas.openxmlformats.org/officeDocument/2006/relationships" ref="A746" r:id="rId745"/>
    <hyperlink xmlns:r="http://schemas.openxmlformats.org/officeDocument/2006/relationships" ref="A747" r:id="rId746"/>
    <hyperlink xmlns:r="http://schemas.openxmlformats.org/officeDocument/2006/relationships" ref="A748" r:id="rId747"/>
    <hyperlink xmlns:r="http://schemas.openxmlformats.org/officeDocument/2006/relationships" ref="A749" r:id="rId748"/>
    <hyperlink xmlns:r="http://schemas.openxmlformats.org/officeDocument/2006/relationships" ref="A750" r:id="rId749"/>
    <hyperlink xmlns:r="http://schemas.openxmlformats.org/officeDocument/2006/relationships" ref="A751" r:id="rId750"/>
    <hyperlink xmlns:r="http://schemas.openxmlformats.org/officeDocument/2006/relationships" ref="A752" r:id="rId751"/>
    <hyperlink xmlns:r="http://schemas.openxmlformats.org/officeDocument/2006/relationships" ref="A753" r:id="rId752"/>
    <hyperlink xmlns:r="http://schemas.openxmlformats.org/officeDocument/2006/relationships" ref="A754" r:id="rId753"/>
    <hyperlink xmlns:r="http://schemas.openxmlformats.org/officeDocument/2006/relationships" ref="A755" r:id="rId754"/>
    <hyperlink xmlns:r="http://schemas.openxmlformats.org/officeDocument/2006/relationships" ref="A756" r:id="rId755"/>
    <hyperlink xmlns:r="http://schemas.openxmlformats.org/officeDocument/2006/relationships" ref="A757" r:id="rId756"/>
    <hyperlink xmlns:r="http://schemas.openxmlformats.org/officeDocument/2006/relationships" ref="A758" r:id="rId757"/>
    <hyperlink xmlns:r="http://schemas.openxmlformats.org/officeDocument/2006/relationships" ref="A759" r:id="rId758"/>
    <hyperlink xmlns:r="http://schemas.openxmlformats.org/officeDocument/2006/relationships" ref="A760" r:id="rId759"/>
    <hyperlink xmlns:r="http://schemas.openxmlformats.org/officeDocument/2006/relationships" ref="A761" r:id="rId760"/>
    <hyperlink xmlns:r="http://schemas.openxmlformats.org/officeDocument/2006/relationships" ref="A762" r:id="rId761"/>
    <hyperlink xmlns:r="http://schemas.openxmlformats.org/officeDocument/2006/relationships" ref="A763" r:id="rId762"/>
    <hyperlink xmlns:r="http://schemas.openxmlformats.org/officeDocument/2006/relationships" ref="A764" r:id="rId763"/>
    <hyperlink xmlns:r="http://schemas.openxmlformats.org/officeDocument/2006/relationships" ref="A765" r:id="rId764"/>
    <hyperlink xmlns:r="http://schemas.openxmlformats.org/officeDocument/2006/relationships" ref="A766" r:id="rId765"/>
    <hyperlink xmlns:r="http://schemas.openxmlformats.org/officeDocument/2006/relationships" ref="A767" r:id="rId766"/>
    <hyperlink xmlns:r="http://schemas.openxmlformats.org/officeDocument/2006/relationships" ref="A768" r:id="rId767"/>
    <hyperlink xmlns:r="http://schemas.openxmlformats.org/officeDocument/2006/relationships" ref="A769" r:id="rId768"/>
    <hyperlink xmlns:r="http://schemas.openxmlformats.org/officeDocument/2006/relationships" ref="A770" r:id="rId769"/>
    <hyperlink xmlns:r="http://schemas.openxmlformats.org/officeDocument/2006/relationships" ref="A771" r:id="rId770"/>
    <hyperlink xmlns:r="http://schemas.openxmlformats.org/officeDocument/2006/relationships" ref="A772" r:id="rId771"/>
    <hyperlink xmlns:r="http://schemas.openxmlformats.org/officeDocument/2006/relationships" ref="A773" r:id="rId772"/>
    <hyperlink xmlns:r="http://schemas.openxmlformats.org/officeDocument/2006/relationships" ref="A774" r:id="rId773"/>
    <hyperlink xmlns:r="http://schemas.openxmlformats.org/officeDocument/2006/relationships" ref="A775" r:id="rId774"/>
    <hyperlink xmlns:r="http://schemas.openxmlformats.org/officeDocument/2006/relationships" ref="A776" r:id="rId775"/>
    <hyperlink xmlns:r="http://schemas.openxmlformats.org/officeDocument/2006/relationships" ref="A777" r:id="rId776"/>
    <hyperlink xmlns:r="http://schemas.openxmlformats.org/officeDocument/2006/relationships" ref="A778" r:id="rId777"/>
    <hyperlink xmlns:r="http://schemas.openxmlformats.org/officeDocument/2006/relationships" ref="A779" r:id="rId778"/>
    <hyperlink xmlns:r="http://schemas.openxmlformats.org/officeDocument/2006/relationships" ref="A780" r:id="rId779"/>
    <hyperlink xmlns:r="http://schemas.openxmlformats.org/officeDocument/2006/relationships" ref="A781" r:id="rId780"/>
    <hyperlink xmlns:r="http://schemas.openxmlformats.org/officeDocument/2006/relationships" ref="A782" r:id="rId781"/>
    <hyperlink xmlns:r="http://schemas.openxmlformats.org/officeDocument/2006/relationships" ref="A783" r:id="rId782"/>
    <hyperlink xmlns:r="http://schemas.openxmlformats.org/officeDocument/2006/relationships" ref="A784" r:id="rId783"/>
    <hyperlink xmlns:r="http://schemas.openxmlformats.org/officeDocument/2006/relationships" ref="A785" r:id="rId784"/>
    <hyperlink xmlns:r="http://schemas.openxmlformats.org/officeDocument/2006/relationships" ref="A786" r:id="rId785"/>
    <hyperlink xmlns:r="http://schemas.openxmlformats.org/officeDocument/2006/relationships" ref="A787" r:id="rId786"/>
    <hyperlink xmlns:r="http://schemas.openxmlformats.org/officeDocument/2006/relationships" ref="A788" r:id="rId787"/>
    <hyperlink xmlns:r="http://schemas.openxmlformats.org/officeDocument/2006/relationships" ref="A789" r:id="rId788"/>
    <hyperlink xmlns:r="http://schemas.openxmlformats.org/officeDocument/2006/relationships" ref="A790" r:id="rId789"/>
    <hyperlink xmlns:r="http://schemas.openxmlformats.org/officeDocument/2006/relationships" ref="A791" r:id="rId790"/>
    <hyperlink xmlns:r="http://schemas.openxmlformats.org/officeDocument/2006/relationships" ref="A792" r:id="rId791"/>
    <hyperlink xmlns:r="http://schemas.openxmlformats.org/officeDocument/2006/relationships" ref="A793" r:id="rId792"/>
    <hyperlink xmlns:r="http://schemas.openxmlformats.org/officeDocument/2006/relationships" ref="A794" r:id="rId793"/>
    <hyperlink xmlns:r="http://schemas.openxmlformats.org/officeDocument/2006/relationships" ref="A795" r:id="rId794"/>
    <hyperlink xmlns:r="http://schemas.openxmlformats.org/officeDocument/2006/relationships" ref="A796" r:id="rId795"/>
    <hyperlink xmlns:r="http://schemas.openxmlformats.org/officeDocument/2006/relationships" ref="A797" r:id="rId796"/>
    <hyperlink xmlns:r="http://schemas.openxmlformats.org/officeDocument/2006/relationships" ref="A798" r:id="rId797"/>
    <hyperlink xmlns:r="http://schemas.openxmlformats.org/officeDocument/2006/relationships" ref="A799" r:id="rId798"/>
    <hyperlink xmlns:r="http://schemas.openxmlformats.org/officeDocument/2006/relationships" ref="A800" r:id="rId799"/>
    <hyperlink xmlns:r="http://schemas.openxmlformats.org/officeDocument/2006/relationships" ref="A801" r:id="rId800"/>
    <hyperlink xmlns:r="http://schemas.openxmlformats.org/officeDocument/2006/relationships" ref="A802" r:id="rId801"/>
    <hyperlink xmlns:r="http://schemas.openxmlformats.org/officeDocument/2006/relationships" ref="A803" r:id="rId802"/>
    <hyperlink xmlns:r="http://schemas.openxmlformats.org/officeDocument/2006/relationships" ref="A804" r:id="rId803"/>
    <hyperlink xmlns:r="http://schemas.openxmlformats.org/officeDocument/2006/relationships" ref="A805" r:id="rId804"/>
    <hyperlink xmlns:r="http://schemas.openxmlformats.org/officeDocument/2006/relationships" ref="A806" r:id="rId805"/>
    <hyperlink xmlns:r="http://schemas.openxmlformats.org/officeDocument/2006/relationships" ref="A807" r:id="rId806"/>
    <hyperlink xmlns:r="http://schemas.openxmlformats.org/officeDocument/2006/relationships" ref="A808" r:id="rId807"/>
    <hyperlink xmlns:r="http://schemas.openxmlformats.org/officeDocument/2006/relationships" ref="A809" r:id="rId808"/>
    <hyperlink xmlns:r="http://schemas.openxmlformats.org/officeDocument/2006/relationships" ref="A810" r:id="rId809"/>
    <hyperlink xmlns:r="http://schemas.openxmlformats.org/officeDocument/2006/relationships" ref="A811" r:id="rId810"/>
    <hyperlink xmlns:r="http://schemas.openxmlformats.org/officeDocument/2006/relationships" ref="A812" r:id="rId811"/>
    <hyperlink xmlns:r="http://schemas.openxmlformats.org/officeDocument/2006/relationships" ref="A813" r:id="rId812"/>
    <hyperlink xmlns:r="http://schemas.openxmlformats.org/officeDocument/2006/relationships" ref="A814" r:id="rId813"/>
    <hyperlink xmlns:r="http://schemas.openxmlformats.org/officeDocument/2006/relationships" ref="A815" r:id="rId814"/>
    <hyperlink xmlns:r="http://schemas.openxmlformats.org/officeDocument/2006/relationships" ref="A816" r:id="rId815"/>
    <hyperlink xmlns:r="http://schemas.openxmlformats.org/officeDocument/2006/relationships" ref="A817" r:id="rId816"/>
    <hyperlink xmlns:r="http://schemas.openxmlformats.org/officeDocument/2006/relationships" ref="A818" r:id="rId817"/>
    <hyperlink xmlns:r="http://schemas.openxmlformats.org/officeDocument/2006/relationships" ref="A819" r:id="rId818"/>
    <hyperlink xmlns:r="http://schemas.openxmlformats.org/officeDocument/2006/relationships" ref="A820" r:id="rId819"/>
    <hyperlink xmlns:r="http://schemas.openxmlformats.org/officeDocument/2006/relationships" ref="A821" r:id="rId820"/>
    <hyperlink xmlns:r="http://schemas.openxmlformats.org/officeDocument/2006/relationships" ref="A822" r:id="rId821"/>
    <hyperlink xmlns:r="http://schemas.openxmlformats.org/officeDocument/2006/relationships" ref="A823" r:id="rId822"/>
    <hyperlink xmlns:r="http://schemas.openxmlformats.org/officeDocument/2006/relationships" ref="A824" r:id="rId823"/>
    <hyperlink xmlns:r="http://schemas.openxmlformats.org/officeDocument/2006/relationships" ref="A825" r:id="rId824"/>
    <hyperlink xmlns:r="http://schemas.openxmlformats.org/officeDocument/2006/relationships" ref="A826" r:id="rId825"/>
    <hyperlink xmlns:r="http://schemas.openxmlformats.org/officeDocument/2006/relationships" ref="A827" r:id="rId826"/>
    <hyperlink xmlns:r="http://schemas.openxmlformats.org/officeDocument/2006/relationships" ref="A828" r:id="rId827"/>
    <hyperlink xmlns:r="http://schemas.openxmlformats.org/officeDocument/2006/relationships" ref="A829" r:id="rId828"/>
    <hyperlink xmlns:r="http://schemas.openxmlformats.org/officeDocument/2006/relationships" ref="A830" r:id="rId829"/>
    <hyperlink xmlns:r="http://schemas.openxmlformats.org/officeDocument/2006/relationships" ref="A831" r:id="rId830"/>
    <hyperlink xmlns:r="http://schemas.openxmlformats.org/officeDocument/2006/relationships" ref="A832" r:id="rId831"/>
    <hyperlink xmlns:r="http://schemas.openxmlformats.org/officeDocument/2006/relationships" ref="A833" r:id="rId832"/>
    <hyperlink xmlns:r="http://schemas.openxmlformats.org/officeDocument/2006/relationships" ref="A834" r:id="rId833"/>
    <hyperlink xmlns:r="http://schemas.openxmlformats.org/officeDocument/2006/relationships" ref="A835" r:id="rId834"/>
    <hyperlink xmlns:r="http://schemas.openxmlformats.org/officeDocument/2006/relationships" ref="A836" r:id="rId835"/>
    <hyperlink xmlns:r="http://schemas.openxmlformats.org/officeDocument/2006/relationships" ref="A837" r:id="rId836"/>
    <hyperlink xmlns:r="http://schemas.openxmlformats.org/officeDocument/2006/relationships" ref="A838" r:id="rId837"/>
    <hyperlink xmlns:r="http://schemas.openxmlformats.org/officeDocument/2006/relationships" ref="A839" r:id="rId838"/>
    <hyperlink xmlns:r="http://schemas.openxmlformats.org/officeDocument/2006/relationships" ref="A840" r:id="rId839"/>
    <hyperlink xmlns:r="http://schemas.openxmlformats.org/officeDocument/2006/relationships" ref="A841" r:id="rId840"/>
    <hyperlink xmlns:r="http://schemas.openxmlformats.org/officeDocument/2006/relationships" ref="A842" r:id="rId841"/>
    <hyperlink xmlns:r="http://schemas.openxmlformats.org/officeDocument/2006/relationships" ref="A843" r:id="rId842"/>
    <hyperlink xmlns:r="http://schemas.openxmlformats.org/officeDocument/2006/relationships" ref="A844" r:id="rId843"/>
    <hyperlink xmlns:r="http://schemas.openxmlformats.org/officeDocument/2006/relationships" ref="A845" r:id="rId844"/>
    <hyperlink xmlns:r="http://schemas.openxmlformats.org/officeDocument/2006/relationships" ref="A846" r:id="rId845"/>
    <hyperlink xmlns:r="http://schemas.openxmlformats.org/officeDocument/2006/relationships" ref="A847" r:id="rId846"/>
    <hyperlink xmlns:r="http://schemas.openxmlformats.org/officeDocument/2006/relationships" ref="A848" r:id="rId847"/>
    <hyperlink xmlns:r="http://schemas.openxmlformats.org/officeDocument/2006/relationships" ref="A849" r:id="rId848"/>
    <hyperlink xmlns:r="http://schemas.openxmlformats.org/officeDocument/2006/relationships" ref="A850" r:id="rId849"/>
    <hyperlink xmlns:r="http://schemas.openxmlformats.org/officeDocument/2006/relationships" ref="A851" r:id="rId850"/>
    <hyperlink xmlns:r="http://schemas.openxmlformats.org/officeDocument/2006/relationships" ref="A852" r:id="rId851"/>
    <hyperlink xmlns:r="http://schemas.openxmlformats.org/officeDocument/2006/relationships" ref="A853" r:id="rId852"/>
    <hyperlink xmlns:r="http://schemas.openxmlformats.org/officeDocument/2006/relationships" ref="A854" r:id="rId853"/>
    <hyperlink xmlns:r="http://schemas.openxmlformats.org/officeDocument/2006/relationships" ref="A855" r:id="rId854"/>
    <hyperlink xmlns:r="http://schemas.openxmlformats.org/officeDocument/2006/relationships" ref="A856" r:id="rId855"/>
    <hyperlink xmlns:r="http://schemas.openxmlformats.org/officeDocument/2006/relationships" ref="A857" r:id="rId856"/>
    <hyperlink xmlns:r="http://schemas.openxmlformats.org/officeDocument/2006/relationships" ref="A858" r:id="rId857"/>
    <hyperlink xmlns:r="http://schemas.openxmlformats.org/officeDocument/2006/relationships" ref="A859" r:id="rId858"/>
    <hyperlink xmlns:r="http://schemas.openxmlformats.org/officeDocument/2006/relationships" ref="A860" r:id="rId859"/>
    <hyperlink xmlns:r="http://schemas.openxmlformats.org/officeDocument/2006/relationships" ref="A861" r:id="rId860"/>
    <hyperlink xmlns:r="http://schemas.openxmlformats.org/officeDocument/2006/relationships" ref="A862" r:id="rId861"/>
    <hyperlink xmlns:r="http://schemas.openxmlformats.org/officeDocument/2006/relationships" ref="A863" r:id="rId862"/>
    <hyperlink xmlns:r="http://schemas.openxmlformats.org/officeDocument/2006/relationships" ref="A864" r:id="rId863"/>
    <hyperlink xmlns:r="http://schemas.openxmlformats.org/officeDocument/2006/relationships" ref="A865" r:id="rId864"/>
    <hyperlink xmlns:r="http://schemas.openxmlformats.org/officeDocument/2006/relationships" ref="A866" r:id="rId865"/>
    <hyperlink xmlns:r="http://schemas.openxmlformats.org/officeDocument/2006/relationships" ref="A867" r:id="rId866"/>
    <hyperlink xmlns:r="http://schemas.openxmlformats.org/officeDocument/2006/relationships" ref="A868" r:id="rId867"/>
    <hyperlink xmlns:r="http://schemas.openxmlformats.org/officeDocument/2006/relationships" ref="A869" r:id="rId868"/>
    <hyperlink xmlns:r="http://schemas.openxmlformats.org/officeDocument/2006/relationships" ref="A870" r:id="rId869"/>
    <hyperlink xmlns:r="http://schemas.openxmlformats.org/officeDocument/2006/relationships" ref="A871" r:id="rId870"/>
    <hyperlink xmlns:r="http://schemas.openxmlformats.org/officeDocument/2006/relationships" ref="A872" r:id="rId871"/>
    <hyperlink xmlns:r="http://schemas.openxmlformats.org/officeDocument/2006/relationships" ref="A873" r:id="rId872"/>
    <hyperlink xmlns:r="http://schemas.openxmlformats.org/officeDocument/2006/relationships" ref="A874" r:id="rId873"/>
    <hyperlink xmlns:r="http://schemas.openxmlformats.org/officeDocument/2006/relationships" ref="A875" r:id="rId874"/>
    <hyperlink xmlns:r="http://schemas.openxmlformats.org/officeDocument/2006/relationships" ref="A876" r:id="rId875"/>
    <hyperlink xmlns:r="http://schemas.openxmlformats.org/officeDocument/2006/relationships" ref="A877" r:id="rId876"/>
    <hyperlink xmlns:r="http://schemas.openxmlformats.org/officeDocument/2006/relationships" ref="A878" r:id="rId877"/>
    <hyperlink xmlns:r="http://schemas.openxmlformats.org/officeDocument/2006/relationships" ref="A879" r:id="rId878"/>
    <hyperlink xmlns:r="http://schemas.openxmlformats.org/officeDocument/2006/relationships" ref="A880" r:id="rId879"/>
    <hyperlink xmlns:r="http://schemas.openxmlformats.org/officeDocument/2006/relationships" ref="A881" r:id="rId880"/>
    <hyperlink xmlns:r="http://schemas.openxmlformats.org/officeDocument/2006/relationships" ref="A882" r:id="rId881"/>
    <hyperlink xmlns:r="http://schemas.openxmlformats.org/officeDocument/2006/relationships" ref="A883" r:id="rId882"/>
    <hyperlink xmlns:r="http://schemas.openxmlformats.org/officeDocument/2006/relationships" ref="A884" r:id="rId883"/>
    <hyperlink xmlns:r="http://schemas.openxmlformats.org/officeDocument/2006/relationships" ref="A885" r:id="rId884"/>
    <hyperlink xmlns:r="http://schemas.openxmlformats.org/officeDocument/2006/relationships" ref="A886" r:id="rId885"/>
    <hyperlink xmlns:r="http://schemas.openxmlformats.org/officeDocument/2006/relationships" ref="A887" r:id="rId886"/>
    <hyperlink xmlns:r="http://schemas.openxmlformats.org/officeDocument/2006/relationships" ref="A888" r:id="rId887"/>
    <hyperlink xmlns:r="http://schemas.openxmlformats.org/officeDocument/2006/relationships" ref="A889" r:id="rId888"/>
    <hyperlink xmlns:r="http://schemas.openxmlformats.org/officeDocument/2006/relationships" ref="A890" r:id="rId889"/>
    <hyperlink xmlns:r="http://schemas.openxmlformats.org/officeDocument/2006/relationships" ref="A891" r:id="rId890"/>
    <hyperlink xmlns:r="http://schemas.openxmlformats.org/officeDocument/2006/relationships" ref="A892" r:id="rId891"/>
    <hyperlink xmlns:r="http://schemas.openxmlformats.org/officeDocument/2006/relationships" ref="A893" r:id="rId892"/>
    <hyperlink xmlns:r="http://schemas.openxmlformats.org/officeDocument/2006/relationships" ref="A894" r:id="rId893"/>
    <hyperlink xmlns:r="http://schemas.openxmlformats.org/officeDocument/2006/relationships" ref="A895" r:id="rId894"/>
    <hyperlink xmlns:r="http://schemas.openxmlformats.org/officeDocument/2006/relationships" ref="A896" r:id="rId895"/>
    <hyperlink xmlns:r="http://schemas.openxmlformats.org/officeDocument/2006/relationships" ref="A897" r:id="rId896"/>
    <hyperlink xmlns:r="http://schemas.openxmlformats.org/officeDocument/2006/relationships" ref="A898" r:id="rId897"/>
    <hyperlink xmlns:r="http://schemas.openxmlformats.org/officeDocument/2006/relationships" ref="A899" r:id="rId898"/>
    <hyperlink xmlns:r="http://schemas.openxmlformats.org/officeDocument/2006/relationships" ref="A900" r:id="rId899"/>
    <hyperlink xmlns:r="http://schemas.openxmlformats.org/officeDocument/2006/relationships" ref="A901" r:id="rId900"/>
    <hyperlink xmlns:r="http://schemas.openxmlformats.org/officeDocument/2006/relationships" ref="A902" r:id="rId901"/>
    <hyperlink xmlns:r="http://schemas.openxmlformats.org/officeDocument/2006/relationships" ref="A903" r:id="rId902"/>
    <hyperlink xmlns:r="http://schemas.openxmlformats.org/officeDocument/2006/relationships" ref="A904" r:id="rId903"/>
    <hyperlink xmlns:r="http://schemas.openxmlformats.org/officeDocument/2006/relationships" ref="A905" r:id="rId904"/>
    <hyperlink xmlns:r="http://schemas.openxmlformats.org/officeDocument/2006/relationships" ref="A906" r:id="rId905"/>
    <hyperlink xmlns:r="http://schemas.openxmlformats.org/officeDocument/2006/relationships" ref="A907" r:id="rId906"/>
    <hyperlink xmlns:r="http://schemas.openxmlformats.org/officeDocument/2006/relationships" ref="A908" r:id="rId907"/>
    <hyperlink xmlns:r="http://schemas.openxmlformats.org/officeDocument/2006/relationships" ref="A909" r:id="rId908"/>
    <hyperlink xmlns:r="http://schemas.openxmlformats.org/officeDocument/2006/relationships" ref="A910" r:id="rId909"/>
    <hyperlink xmlns:r="http://schemas.openxmlformats.org/officeDocument/2006/relationships" ref="A911" r:id="rId910"/>
    <hyperlink xmlns:r="http://schemas.openxmlformats.org/officeDocument/2006/relationships" ref="A912" r:id="rId911"/>
    <hyperlink xmlns:r="http://schemas.openxmlformats.org/officeDocument/2006/relationships" ref="A913" r:id="rId912"/>
    <hyperlink xmlns:r="http://schemas.openxmlformats.org/officeDocument/2006/relationships" ref="A914" r:id="rId913"/>
    <hyperlink xmlns:r="http://schemas.openxmlformats.org/officeDocument/2006/relationships" ref="A915" r:id="rId914"/>
    <hyperlink xmlns:r="http://schemas.openxmlformats.org/officeDocument/2006/relationships" ref="A916" r:id="rId915"/>
    <hyperlink xmlns:r="http://schemas.openxmlformats.org/officeDocument/2006/relationships" ref="A917" r:id="rId916"/>
    <hyperlink xmlns:r="http://schemas.openxmlformats.org/officeDocument/2006/relationships" ref="A918" r:id="rId917"/>
    <hyperlink xmlns:r="http://schemas.openxmlformats.org/officeDocument/2006/relationships" ref="A919" r:id="rId918"/>
    <hyperlink xmlns:r="http://schemas.openxmlformats.org/officeDocument/2006/relationships" ref="A920" r:id="rId919"/>
    <hyperlink xmlns:r="http://schemas.openxmlformats.org/officeDocument/2006/relationships" ref="A921" r:id="rId920"/>
    <hyperlink xmlns:r="http://schemas.openxmlformats.org/officeDocument/2006/relationships" ref="A922" r:id="rId921"/>
    <hyperlink xmlns:r="http://schemas.openxmlformats.org/officeDocument/2006/relationships" ref="A923" r:id="rId922"/>
    <hyperlink xmlns:r="http://schemas.openxmlformats.org/officeDocument/2006/relationships" ref="A924" r:id="rId923"/>
    <hyperlink xmlns:r="http://schemas.openxmlformats.org/officeDocument/2006/relationships" ref="A925" r:id="rId924"/>
    <hyperlink xmlns:r="http://schemas.openxmlformats.org/officeDocument/2006/relationships" ref="A926" r:id="rId925"/>
    <hyperlink xmlns:r="http://schemas.openxmlformats.org/officeDocument/2006/relationships" ref="A927" r:id="rId926"/>
    <hyperlink xmlns:r="http://schemas.openxmlformats.org/officeDocument/2006/relationships" ref="A928" r:id="rId927"/>
    <hyperlink xmlns:r="http://schemas.openxmlformats.org/officeDocument/2006/relationships" ref="A929" r:id="rId928"/>
    <hyperlink xmlns:r="http://schemas.openxmlformats.org/officeDocument/2006/relationships" ref="A930" r:id="rId929"/>
    <hyperlink xmlns:r="http://schemas.openxmlformats.org/officeDocument/2006/relationships" ref="A931" r:id="rId930"/>
    <hyperlink xmlns:r="http://schemas.openxmlformats.org/officeDocument/2006/relationships" ref="A932" r:id="rId931"/>
    <hyperlink xmlns:r="http://schemas.openxmlformats.org/officeDocument/2006/relationships" ref="A933" r:id="rId932"/>
    <hyperlink xmlns:r="http://schemas.openxmlformats.org/officeDocument/2006/relationships" ref="A934" r:id="rId933"/>
    <hyperlink xmlns:r="http://schemas.openxmlformats.org/officeDocument/2006/relationships" ref="A935" r:id="rId934"/>
    <hyperlink xmlns:r="http://schemas.openxmlformats.org/officeDocument/2006/relationships" ref="A936" r:id="rId935"/>
    <hyperlink xmlns:r="http://schemas.openxmlformats.org/officeDocument/2006/relationships" ref="A937" r:id="rId936"/>
    <hyperlink xmlns:r="http://schemas.openxmlformats.org/officeDocument/2006/relationships" ref="A938" r:id="rId937"/>
    <hyperlink xmlns:r="http://schemas.openxmlformats.org/officeDocument/2006/relationships" ref="A939" r:id="rId938"/>
    <hyperlink xmlns:r="http://schemas.openxmlformats.org/officeDocument/2006/relationships" ref="A940" r:id="rId939"/>
    <hyperlink xmlns:r="http://schemas.openxmlformats.org/officeDocument/2006/relationships" ref="A941" r:id="rId940"/>
    <hyperlink xmlns:r="http://schemas.openxmlformats.org/officeDocument/2006/relationships" ref="A942" r:id="rId941"/>
    <hyperlink xmlns:r="http://schemas.openxmlformats.org/officeDocument/2006/relationships" ref="A943" r:id="rId942"/>
    <hyperlink xmlns:r="http://schemas.openxmlformats.org/officeDocument/2006/relationships" ref="A944" r:id="rId943"/>
    <hyperlink xmlns:r="http://schemas.openxmlformats.org/officeDocument/2006/relationships" ref="A945" r:id="rId944"/>
    <hyperlink xmlns:r="http://schemas.openxmlformats.org/officeDocument/2006/relationships" ref="A946" r:id="rId945"/>
    <hyperlink xmlns:r="http://schemas.openxmlformats.org/officeDocument/2006/relationships" ref="A947" r:id="rId946"/>
    <hyperlink xmlns:r="http://schemas.openxmlformats.org/officeDocument/2006/relationships" ref="A948" r:id="rId947"/>
    <hyperlink xmlns:r="http://schemas.openxmlformats.org/officeDocument/2006/relationships" ref="A949" r:id="rId948"/>
    <hyperlink xmlns:r="http://schemas.openxmlformats.org/officeDocument/2006/relationships" ref="A950" r:id="rId949"/>
    <hyperlink xmlns:r="http://schemas.openxmlformats.org/officeDocument/2006/relationships" ref="A951" r:id="rId950"/>
    <hyperlink xmlns:r="http://schemas.openxmlformats.org/officeDocument/2006/relationships" ref="A952" r:id="rId951"/>
    <hyperlink xmlns:r="http://schemas.openxmlformats.org/officeDocument/2006/relationships" ref="A953" r:id="rId952"/>
    <hyperlink xmlns:r="http://schemas.openxmlformats.org/officeDocument/2006/relationships" ref="A954" r:id="rId953"/>
    <hyperlink xmlns:r="http://schemas.openxmlformats.org/officeDocument/2006/relationships" ref="A955" r:id="rId954"/>
    <hyperlink xmlns:r="http://schemas.openxmlformats.org/officeDocument/2006/relationships" ref="A956" r:id="rId955"/>
    <hyperlink xmlns:r="http://schemas.openxmlformats.org/officeDocument/2006/relationships" ref="A957" r:id="rId956"/>
    <hyperlink xmlns:r="http://schemas.openxmlformats.org/officeDocument/2006/relationships" ref="A958" r:id="rId957"/>
    <hyperlink xmlns:r="http://schemas.openxmlformats.org/officeDocument/2006/relationships" ref="A959" r:id="rId958"/>
    <hyperlink xmlns:r="http://schemas.openxmlformats.org/officeDocument/2006/relationships" ref="A960" r:id="rId959"/>
    <hyperlink xmlns:r="http://schemas.openxmlformats.org/officeDocument/2006/relationships" ref="A961" r:id="rId960"/>
    <hyperlink xmlns:r="http://schemas.openxmlformats.org/officeDocument/2006/relationships" ref="A962" r:id="rId961"/>
    <hyperlink xmlns:r="http://schemas.openxmlformats.org/officeDocument/2006/relationships" ref="A963" r:id="rId962"/>
    <hyperlink xmlns:r="http://schemas.openxmlformats.org/officeDocument/2006/relationships" ref="A964" r:id="rId963"/>
    <hyperlink xmlns:r="http://schemas.openxmlformats.org/officeDocument/2006/relationships" ref="A965" r:id="rId964"/>
    <hyperlink xmlns:r="http://schemas.openxmlformats.org/officeDocument/2006/relationships" ref="A966" r:id="rId965"/>
    <hyperlink xmlns:r="http://schemas.openxmlformats.org/officeDocument/2006/relationships" ref="A967" r:id="rId966"/>
    <hyperlink xmlns:r="http://schemas.openxmlformats.org/officeDocument/2006/relationships" ref="A968" r:id="rId967"/>
    <hyperlink xmlns:r="http://schemas.openxmlformats.org/officeDocument/2006/relationships" ref="A969" r:id="rId968"/>
    <hyperlink xmlns:r="http://schemas.openxmlformats.org/officeDocument/2006/relationships" ref="A970" r:id="rId969"/>
    <hyperlink xmlns:r="http://schemas.openxmlformats.org/officeDocument/2006/relationships" ref="A971" r:id="rId970"/>
    <hyperlink xmlns:r="http://schemas.openxmlformats.org/officeDocument/2006/relationships" ref="A972" r:id="rId971"/>
    <hyperlink xmlns:r="http://schemas.openxmlformats.org/officeDocument/2006/relationships" ref="A973" r:id="rId972"/>
    <hyperlink xmlns:r="http://schemas.openxmlformats.org/officeDocument/2006/relationships" ref="A974" r:id="rId973"/>
    <hyperlink xmlns:r="http://schemas.openxmlformats.org/officeDocument/2006/relationships" ref="A975" r:id="rId974"/>
    <hyperlink xmlns:r="http://schemas.openxmlformats.org/officeDocument/2006/relationships" ref="A976" r:id="rId975"/>
    <hyperlink xmlns:r="http://schemas.openxmlformats.org/officeDocument/2006/relationships" ref="A977" r:id="rId976"/>
    <hyperlink xmlns:r="http://schemas.openxmlformats.org/officeDocument/2006/relationships" ref="A978" r:id="rId977"/>
    <hyperlink xmlns:r="http://schemas.openxmlformats.org/officeDocument/2006/relationships" ref="A979" r:id="rId978"/>
    <hyperlink xmlns:r="http://schemas.openxmlformats.org/officeDocument/2006/relationships" ref="A980" r:id="rId979"/>
    <hyperlink xmlns:r="http://schemas.openxmlformats.org/officeDocument/2006/relationships" ref="A981" r:id="rId980"/>
    <hyperlink xmlns:r="http://schemas.openxmlformats.org/officeDocument/2006/relationships" ref="A982" r:id="rId981"/>
    <hyperlink xmlns:r="http://schemas.openxmlformats.org/officeDocument/2006/relationships" ref="A983" r:id="rId982"/>
    <hyperlink xmlns:r="http://schemas.openxmlformats.org/officeDocument/2006/relationships" ref="A984" r:id="rId983"/>
    <hyperlink xmlns:r="http://schemas.openxmlformats.org/officeDocument/2006/relationships" ref="A985" r:id="rId984"/>
    <hyperlink xmlns:r="http://schemas.openxmlformats.org/officeDocument/2006/relationships" ref="A986" r:id="rId985"/>
    <hyperlink xmlns:r="http://schemas.openxmlformats.org/officeDocument/2006/relationships" ref="A987" r:id="rId986"/>
    <hyperlink xmlns:r="http://schemas.openxmlformats.org/officeDocument/2006/relationships" ref="A988" r:id="rId987"/>
    <hyperlink xmlns:r="http://schemas.openxmlformats.org/officeDocument/2006/relationships" ref="A989" r:id="rId988"/>
    <hyperlink xmlns:r="http://schemas.openxmlformats.org/officeDocument/2006/relationships" ref="A990" r:id="rId989"/>
    <hyperlink xmlns:r="http://schemas.openxmlformats.org/officeDocument/2006/relationships" ref="A991" r:id="rId990"/>
    <hyperlink xmlns:r="http://schemas.openxmlformats.org/officeDocument/2006/relationships" ref="A992" r:id="rId991"/>
    <hyperlink xmlns:r="http://schemas.openxmlformats.org/officeDocument/2006/relationships" ref="A993" r:id="rId992"/>
    <hyperlink xmlns:r="http://schemas.openxmlformats.org/officeDocument/2006/relationships" ref="A994" r:id="rId993"/>
    <hyperlink xmlns:r="http://schemas.openxmlformats.org/officeDocument/2006/relationships" ref="A995" r:id="rId994"/>
    <hyperlink xmlns:r="http://schemas.openxmlformats.org/officeDocument/2006/relationships" ref="A996" r:id="rId995"/>
    <hyperlink xmlns:r="http://schemas.openxmlformats.org/officeDocument/2006/relationships" ref="A997" r:id="rId996"/>
    <hyperlink xmlns:r="http://schemas.openxmlformats.org/officeDocument/2006/relationships" ref="A998" r:id="rId997"/>
    <hyperlink xmlns:r="http://schemas.openxmlformats.org/officeDocument/2006/relationships" ref="A999" r:id="rId998"/>
    <hyperlink xmlns:r="http://schemas.openxmlformats.org/officeDocument/2006/relationships" ref="A1000" r:id="rId999"/>
    <hyperlink xmlns:r="http://schemas.openxmlformats.org/officeDocument/2006/relationships" ref="A1001" r:id="rId1000"/>
    <hyperlink xmlns:r="http://schemas.openxmlformats.org/officeDocument/2006/relationships" ref="A1002" r:id="rId1001"/>
    <hyperlink xmlns:r="http://schemas.openxmlformats.org/officeDocument/2006/relationships" ref="A1003" r:id="rId1002"/>
    <hyperlink xmlns:r="http://schemas.openxmlformats.org/officeDocument/2006/relationships" ref="A1004" r:id="rId1003"/>
    <hyperlink xmlns:r="http://schemas.openxmlformats.org/officeDocument/2006/relationships" ref="A1005" r:id="rId1004"/>
    <hyperlink xmlns:r="http://schemas.openxmlformats.org/officeDocument/2006/relationships" ref="A1006" r:id="rId1005"/>
    <hyperlink xmlns:r="http://schemas.openxmlformats.org/officeDocument/2006/relationships" ref="A1007" r:id="rId1006"/>
    <hyperlink xmlns:r="http://schemas.openxmlformats.org/officeDocument/2006/relationships" ref="A1008" r:id="rId1007"/>
    <hyperlink xmlns:r="http://schemas.openxmlformats.org/officeDocument/2006/relationships" ref="A1009" r:id="rId1008"/>
    <hyperlink xmlns:r="http://schemas.openxmlformats.org/officeDocument/2006/relationships" ref="A1010" r:id="rId1009"/>
    <hyperlink xmlns:r="http://schemas.openxmlformats.org/officeDocument/2006/relationships" ref="A1011" r:id="rId1010"/>
    <hyperlink xmlns:r="http://schemas.openxmlformats.org/officeDocument/2006/relationships" ref="A1012" r:id="rId1011"/>
    <hyperlink xmlns:r="http://schemas.openxmlformats.org/officeDocument/2006/relationships" ref="A1013" r:id="rId1012"/>
    <hyperlink xmlns:r="http://schemas.openxmlformats.org/officeDocument/2006/relationships" ref="A1014" r:id="rId1013"/>
    <hyperlink xmlns:r="http://schemas.openxmlformats.org/officeDocument/2006/relationships" ref="A1015" r:id="rId1014"/>
    <hyperlink xmlns:r="http://schemas.openxmlformats.org/officeDocument/2006/relationships" ref="A1016" r:id="rId1015"/>
    <hyperlink xmlns:r="http://schemas.openxmlformats.org/officeDocument/2006/relationships" ref="A1017" r:id="rId1016"/>
    <hyperlink xmlns:r="http://schemas.openxmlformats.org/officeDocument/2006/relationships" ref="A1018" r:id="rId1017"/>
    <hyperlink xmlns:r="http://schemas.openxmlformats.org/officeDocument/2006/relationships" ref="A1019" r:id="rId1018"/>
    <hyperlink xmlns:r="http://schemas.openxmlformats.org/officeDocument/2006/relationships" ref="A1020" r:id="rId1019"/>
    <hyperlink xmlns:r="http://schemas.openxmlformats.org/officeDocument/2006/relationships" ref="A1021" r:id="rId1020"/>
    <hyperlink xmlns:r="http://schemas.openxmlformats.org/officeDocument/2006/relationships" ref="A1022" r:id="rId1021"/>
    <hyperlink xmlns:r="http://schemas.openxmlformats.org/officeDocument/2006/relationships" ref="A1023" r:id="rId1022"/>
    <hyperlink xmlns:r="http://schemas.openxmlformats.org/officeDocument/2006/relationships" ref="A1024" r:id="rId1023"/>
    <hyperlink xmlns:r="http://schemas.openxmlformats.org/officeDocument/2006/relationships" ref="A1025" r:id="rId1024"/>
    <hyperlink xmlns:r="http://schemas.openxmlformats.org/officeDocument/2006/relationships" ref="A1026" r:id="rId1025"/>
    <hyperlink xmlns:r="http://schemas.openxmlformats.org/officeDocument/2006/relationships" ref="A1027" r:id="rId1026"/>
    <hyperlink xmlns:r="http://schemas.openxmlformats.org/officeDocument/2006/relationships" ref="A1028" r:id="rId1027"/>
    <hyperlink xmlns:r="http://schemas.openxmlformats.org/officeDocument/2006/relationships" ref="A1029" r:id="rId1028"/>
    <hyperlink xmlns:r="http://schemas.openxmlformats.org/officeDocument/2006/relationships" ref="A1030" r:id="rId1029"/>
    <hyperlink xmlns:r="http://schemas.openxmlformats.org/officeDocument/2006/relationships" ref="A1031" r:id="rId1030"/>
    <hyperlink xmlns:r="http://schemas.openxmlformats.org/officeDocument/2006/relationships" ref="A1032" r:id="rId1031"/>
    <hyperlink xmlns:r="http://schemas.openxmlformats.org/officeDocument/2006/relationships" ref="A1033" r:id="rId1032"/>
    <hyperlink xmlns:r="http://schemas.openxmlformats.org/officeDocument/2006/relationships" ref="A1034" r:id="rId1033"/>
    <hyperlink xmlns:r="http://schemas.openxmlformats.org/officeDocument/2006/relationships" ref="A1035" r:id="rId1034"/>
    <hyperlink xmlns:r="http://schemas.openxmlformats.org/officeDocument/2006/relationships" ref="A1036" r:id="rId1035"/>
    <hyperlink xmlns:r="http://schemas.openxmlformats.org/officeDocument/2006/relationships" ref="A1037" r:id="rId1036"/>
    <hyperlink xmlns:r="http://schemas.openxmlformats.org/officeDocument/2006/relationships" ref="A1038" r:id="rId1037"/>
    <hyperlink xmlns:r="http://schemas.openxmlformats.org/officeDocument/2006/relationships" ref="A1039" r:id="rId1038"/>
    <hyperlink xmlns:r="http://schemas.openxmlformats.org/officeDocument/2006/relationships" ref="A1040" r:id="rId1039"/>
    <hyperlink xmlns:r="http://schemas.openxmlformats.org/officeDocument/2006/relationships" ref="A1041" r:id="rId1040"/>
    <hyperlink xmlns:r="http://schemas.openxmlformats.org/officeDocument/2006/relationships" ref="A1042" r:id="rId1041"/>
    <hyperlink xmlns:r="http://schemas.openxmlformats.org/officeDocument/2006/relationships" ref="A1043" r:id="rId1042"/>
    <hyperlink xmlns:r="http://schemas.openxmlformats.org/officeDocument/2006/relationships" ref="A1044" r:id="rId1043"/>
    <hyperlink xmlns:r="http://schemas.openxmlformats.org/officeDocument/2006/relationships" ref="A1045" r:id="rId1044"/>
    <hyperlink xmlns:r="http://schemas.openxmlformats.org/officeDocument/2006/relationships" ref="A1046" r:id="rId1045"/>
    <hyperlink xmlns:r="http://schemas.openxmlformats.org/officeDocument/2006/relationships" ref="A1047" r:id="rId1046"/>
    <hyperlink xmlns:r="http://schemas.openxmlformats.org/officeDocument/2006/relationships" ref="A1048" r:id="rId1047"/>
    <hyperlink xmlns:r="http://schemas.openxmlformats.org/officeDocument/2006/relationships" ref="A1049" r:id="rId1048"/>
    <hyperlink xmlns:r="http://schemas.openxmlformats.org/officeDocument/2006/relationships" ref="A1050" r:id="rId1049"/>
    <hyperlink xmlns:r="http://schemas.openxmlformats.org/officeDocument/2006/relationships" ref="A1051" r:id="rId1050"/>
    <hyperlink xmlns:r="http://schemas.openxmlformats.org/officeDocument/2006/relationships" ref="A1052" r:id="rId1051"/>
    <hyperlink xmlns:r="http://schemas.openxmlformats.org/officeDocument/2006/relationships" ref="A1053" r:id="rId1052"/>
    <hyperlink xmlns:r="http://schemas.openxmlformats.org/officeDocument/2006/relationships" ref="A1054" r:id="rId1053"/>
    <hyperlink xmlns:r="http://schemas.openxmlformats.org/officeDocument/2006/relationships" ref="A1055" r:id="rId1054"/>
    <hyperlink xmlns:r="http://schemas.openxmlformats.org/officeDocument/2006/relationships" ref="A1056" r:id="rId1055"/>
    <hyperlink xmlns:r="http://schemas.openxmlformats.org/officeDocument/2006/relationships" ref="A1057" r:id="rId1056"/>
    <hyperlink xmlns:r="http://schemas.openxmlformats.org/officeDocument/2006/relationships" ref="A1058" r:id="rId1057"/>
    <hyperlink xmlns:r="http://schemas.openxmlformats.org/officeDocument/2006/relationships" ref="A1059" r:id="rId1058"/>
    <hyperlink xmlns:r="http://schemas.openxmlformats.org/officeDocument/2006/relationships" ref="A1060" r:id="rId1059"/>
    <hyperlink xmlns:r="http://schemas.openxmlformats.org/officeDocument/2006/relationships" ref="A1061" r:id="rId1060"/>
    <hyperlink xmlns:r="http://schemas.openxmlformats.org/officeDocument/2006/relationships" ref="A1062" r:id="rId1061"/>
    <hyperlink xmlns:r="http://schemas.openxmlformats.org/officeDocument/2006/relationships" ref="A1063" r:id="rId1062"/>
    <hyperlink xmlns:r="http://schemas.openxmlformats.org/officeDocument/2006/relationships" ref="A1064" r:id="rId1063"/>
    <hyperlink xmlns:r="http://schemas.openxmlformats.org/officeDocument/2006/relationships" ref="A1065" r:id="rId1064"/>
    <hyperlink xmlns:r="http://schemas.openxmlformats.org/officeDocument/2006/relationships" ref="A1066" r:id="rId1065"/>
    <hyperlink xmlns:r="http://schemas.openxmlformats.org/officeDocument/2006/relationships" ref="A1067" r:id="rId1066"/>
    <hyperlink xmlns:r="http://schemas.openxmlformats.org/officeDocument/2006/relationships" ref="A1068" r:id="rId1067"/>
    <hyperlink xmlns:r="http://schemas.openxmlformats.org/officeDocument/2006/relationships" ref="A1069" r:id="rId1068"/>
    <hyperlink xmlns:r="http://schemas.openxmlformats.org/officeDocument/2006/relationships" ref="A1070" r:id="rId1069"/>
    <hyperlink xmlns:r="http://schemas.openxmlformats.org/officeDocument/2006/relationships" ref="A1071" r:id="rId1070"/>
    <hyperlink xmlns:r="http://schemas.openxmlformats.org/officeDocument/2006/relationships" ref="A1072" r:id="rId1071"/>
    <hyperlink xmlns:r="http://schemas.openxmlformats.org/officeDocument/2006/relationships" ref="A1073" r:id="rId1072"/>
    <hyperlink xmlns:r="http://schemas.openxmlformats.org/officeDocument/2006/relationships" ref="A1074" r:id="rId1073"/>
    <hyperlink xmlns:r="http://schemas.openxmlformats.org/officeDocument/2006/relationships" ref="A1075" r:id="rId1074"/>
    <hyperlink xmlns:r="http://schemas.openxmlformats.org/officeDocument/2006/relationships" ref="A1076" r:id="rId1075"/>
    <hyperlink xmlns:r="http://schemas.openxmlformats.org/officeDocument/2006/relationships" ref="A1077" r:id="rId1076"/>
    <hyperlink xmlns:r="http://schemas.openxmlformats.org/officeDocument/2006/relationships" ref="A1078" r:id="rId1077"/>
    <hyperlink xmlns:r="http://schemas.openxmlformats.org/officeDocument/2006/relationships" ref="A1079" r:id="rId1078"/>
    <hyperlink xmlns:r="http://schemas.openxmlformats.org/officeDocument/2006/relationships" ref="A1080" r:id="rId1079"/>
    <hyperlink xmlns:r="http://schemas.openxmlformats.org/officeDocument/2006/relationships" ref="A1081" r:id="rId1080"/>
    <hyperlink xmlns:r="http://schemas.openxmlformats.org/officeDocument/2006/relationships" ref="A1082" r:id="rId1081"/>
    <hyperlink xmlns:r="http://schemas.openxmlformats.org/officeDocument/2006/relationships" ref="A1083" r:id="rId1082"/>
    <hyperlink xmlns:r="http://schemas.openxmlformats.org/officeDocument/2006/relationships" ref="A1084" r:id="rId1083"/>
    <hyperlink xmlns:r="http://schemas.openxmlformats.org/officeDocument/2006/relationships" ref="A1085" r:id="rId1084"/>
    <hyperlink xmlns:r="http://schemas.openxmlformats.org/officeDocument/2006/relationships" ref="A1086" r:id="rId1085"/>
    <hyperlink xmlns:r="http://schemas.openxmlformats.org/officeDocument/2006/relationships" ref="A1087" r:id="rId1086"/>
    <hyperlink xmlns:r="http://schemas.openxmlformats.org/officeDocument/2006/relationships" ref="A1088" r:id="rId1087"/>
    <hyperlink xmlns:r="http://schemas.openxmlformats.org/officeDocument/2006/relationships" ref="A1089" r:id="rId1088"/>
    <hyperlink xmlns:r="http://schemas.openxmlformats.org/officeDocument/2006/relationships" ref="A1090" r:id="rId1089"/>
    <hyperlink xmlns:r="http://schemas.openxmlformats.org/officeDocument/2006/relationships" ref="A1091" r:id="rId1090"/>
    <hyperlink xmlns:r="http://schemas.openxmlformats.org/officeDocument/2006/relationships" ref="A1092" r:id="rId1091"/>
    <hyperlink xmlns:r="http://schemas.openxmlformats.org/officeDocument/2006/relationships" ref="A1093" r:id="rId1092"/>
    <hyperlink xmlns:r="http://schemas.openxmlformats.org/officeDocument/2006/relationships" ref="A1094" r:id="rId1093"/>
    <hyperlink xmlns:r="http://schemas.openxmlformats.org/officeDocument/2006/relationships" ref="A1095" r:id="rId1094"/>
    <hyperlink xmlns:r="http://schemas.openxmlformats.org/officeDocument/2006/relationships" ref="A1096" r:id="rId1095"/>
    <hyperlink xmlns:r="http://schemas.openxmlformats.org/officeDocument/2006/relationships" ref="A1097" r:id="rId1096"/>
    <hyperlink xmlns:r="http://schemas.openxmlformats.org/officeDocument/2006/relationships" ref="A1098" r:id="rId1097"/>
    <hyperlink xmlns:r="http://schemas.openxmlformats.org/officeDocument/2006/relationships" ref="A1099" r:id="rId1098"/>
    <hyperlink xmlns:r="http://schemas.openxmlformats.org/officeDocument/2006/relationships" ref="A1100" r:id="rId1099"/>
    <hyperlink xmlns:r="http://schemas.openxmlformats.org/officeDocument/2006/relationships" ref="A1101" r:id="rId1100"/>
    <hyperlink xmlns:r="http://schemas.openxmlformats.org/officeDocument/2006/relationships" ref="A1102" r:id="rId1101"/>
    <hyperlink xmlns:r="http://schemas.openxmlformats.org/officeDocument/2006/relationships" ref="A1103" r:id="rId1102"/>
    <hyperlink xmlns:r="http://schemas.openxmlformats.org/officeDocument/2006/relationships" ref="A1104" r:id="rId1103"/>
    <hyperlink xmlns:r="http://schemas.openxmlformats.org/officeDocument/2006/relationships" ref="A1105" r:id="rId1104"/>
    <hyperlink xmlns:r="http://schemas.openxmlformats.org/officeDocument/2006/relationships" ref="A1106" r:id="rId1105"/>
    <hyperlink xmlns:r="http://schemas.openxmlformats.org/officeDocument/2006/relationships" ref="A1107" r:id="rId1106"/>
    <hyperlink xmlns:r="http://schemas.openxmlformats.org/officeDocument/2006/relationships" ref="A1108" r:id="rId1107"/>
    <hyperlink xmlns:r="http://schemas.openxmlformats.org/officeDocument/2006/relationships" ref="A1109" r:id="rId1108"/>
    <hyperlink xmlns:r="http://schemas.openxmlformats.org/officeDocument/2006/relationships" ref="A1110" r:id="rId1109"/>
    <hyperlink xmlns:r="http://schemas.openxmlformats.org/officeDocument/2006/relationships" ref="A1111" r:id="rId1110"/>
    <hyperlink xmlns:r="http://schemas.openxmlformats.org/officeDocument/2006/relationships" ref="A1112" r:id="rId1111"/>
    <hyperlink xmlns:r="http://schemas.openxmlformats.org/officeDocument/2006/relationships" ref="A1113" r:id="rId1112"/>
    <hyperlink xmlns:r="http://schemas.openxmlformats.org/officeDocument/2006/relationships" ref="A1114" r:id="rId1113"/>
    <hyperlink xmlns:r="http://schemas.openxmlformats.org/officeDocument/2006/relationships" ref="A1115" r:id="rId1114"/>
    <hyperlink xmlns:r="http://schemas.openxmlformats.org/officeDocument/2006/relationships" ref="A1116" r:id="rId1115"/>
    <hyperlink xmlns:r="http://schemas.openxmlformats.org/officeDocument/2006/relationships" ref="A1117" r:id="rId1116"/>
    <hyperlink xmlns:r="http://schemas.openxmlformats.org/officeDocument/2006/relationships" ref="A1118" r:id="rId1117"/>
    <hyperlink xmlns:r="http://schemas.openxmlformats.org/officeDocument/2006/relationships" ref="A1119" r:id="rId1118"/>
    <hyperlink xmlns:r="http://schemas.openxmlformats.org/officeDocument/2006/relationships" ref="A1120" r:id="rId1119"/>
    <hyperlink xmlns:r="http://schemas.openxmlformats.org/officeDocument/2006/relationships" ref="A1121" r:id="rId1120"/>
    <hyperlink xmlns:r="http://schemas.openxmlformats.org/officeDocument/2006/relationships" ref="A1122" r:id="rId1121"/>
    <hyperlink xmlns:r="http://schemas.openxmlformats.org/officeDocument/2006/relationships" ref="A1123" r:id="rId1122"/>
    <hyperlink xmlns:r="http://schemas.openxmlformats.org/officeDocument/2006/relationships" ref="A1124" r:id="rId1123"/>
    <hyperlink xmlns:r="http://schemas.openxmlformats.org/officeDocument/2006/relationships" ref="A1125" r:id="rId1124"/>
    <hyperlink xmlns:r="http://schemas.openxmlformats.org/officeDocument/2006/relationships" ref="A1126" r:id="rId1125"/>
    <hyperlink xmlns:r="http://schemas.openxmlformats.org/officeDocument/2006/relationships" ref="A1127" r:id="rId1126"/>
    <hyperlink xmlns:r="http://schemas.openxmlformats.org/officeDocument/2006/relationships" ref="A1128" r:id="rId1127"/>
    <hyperlink xmlns:r="http://schemas.openxmlformats.org/officeDocument/2006/relationships" ref="A1129" r:id="rId1128"/>
    <hyperlink xmlns:r="http://schemas.openxmlformats.org/officeDocument/2006/relationships" ref="A1130" r:id="rId1129"/>
    <hyperlink xmlns:r="http://schemas.openxmlformats.org/officeDocument/2006/relationships" ref="A1131" r:id="rId1130"/>
    <hyperlink xmlns:r="http://schemas.openxmlformats.org/officeDocument/2006/relationships" ref="A1132" r:id="rId1131"/>
    <hyperlink xmlns:r="http://schemas.openxmlformats.org/officeDocument/2006/relationships" ref="A1133" r:id="rId1132"/>
    <hyperlink xmlns:r="http://schemas.openxmlformats.org/officeDocument/2006/relationships" ref="A1134" r:id="rId1133"/>
    <hyperlink xmlns:r="http://schemas.openxmlformats.org/officeDocument/2006/relationships" ref="A1135" r:id="rId1134"/>
    <hyperlink xmlns:r="http://schemas.openxmlformats.org/officeDocument/2006/relationships" ref="A1136" r:id="rId1135"/>
    <hyperlink xmlns:r="http://schemas.openxmlformats.org/officeDocument/2006/relationships" ref="A1137" r:id="rId1136"/>
    <hyperlink xmlns:r="http://schemas.openxmlformats.org/officeDocument/2006/relationships" ref="A1138" r:id="rId1137"/>
    <hyperlink xmlns:r="http://schemas.openxmlformats.org/officeDocument/2006/relationships" ref="A1139" r:id="rId1138"/>
    <hyperlink xmlns:r="http://schemas.openxmlformats.org/officeDocument/2006/relationships" ref="A1140" r:id="rId1139"/>
    <hyperlink xmlns:r="http://schemas.openxmlformats.org/officeDocument/2006/relationships" ref="A1141" r:id="rId1140"/>
    <hyperlink xmlns:r="http://schemas.openxmlformats.org/officeDocument/2006/relationships" ref="A1142" r:id="rId1141"/>
    <hyperlink xmlns:r="http://schemas.openxmlformats.org/officeDocument/2006/relationships" ref="A1143" r:id="rId1142"/>
    <hyperlink xmlns:r="http://schemas.openxmlformats.org/officeDocument/2006/relationships" ref="A1144" r:id="rId1143"/>
    <hyperlink xmlns:r="http://schemas.openxmlformats.org/officeDocument/2006/relationships" ref="A1145" r:id="rId1144"/>
    <hyperlink xmlns:r="http://schemas.openxmlformats.org/officeDocument/2006/relationships" ref="A1146" r:id="rId1145"/>
    <hyperlink xmlns:r="http://schemas.openxmlformats.org/officeDocument/2006/relationships" ref="A1147" r:id="rId1146"/>
    <hyperlink xmlns:r="http://schemas.openxmlformats.org/officeDocument/2006/relationships" ref="A1148" r:id="rId1147"/>
    <hyperlink xmlns:r="http://schemas.openxmlformats.org/officeDocument/2006/relationships" ref="A1149" r:id="rId1148"/>
    <hyperlink xmlns:r="http://schemas.openxmlformats.org/officeDocument/2006/relationships" ref="A1150" r:id="rId1149"/>
    <hyperlink xmlns:r="http://schemas.openxmlformats.org/officeDocument/2006/relationships" ref="A1151" r:id="rId1150"/>
    <hyperlink xmlns:r="http://schemas.openxmlformats.org/officeDocument/2006/relationships" ref="A1152" r:id="rId1151"/>
    <hyperlink xmlns:r="http://schemas.openxmlformats.org/officeDocument/2006/relationships" ref="A1153" r:id="rId1152"/>
    <hyperlink xmlns:r="http://schemas.openxmlformats.org/officeDocument/2006/relationships" ref="A1154" r:id="rId1153"/>
    <hyperlink xmlns:r="http://schemas.openxmlformats.org/officeDocument/2006/relationships" ref="A1155" r:id="rId1154"/>
    <hyperlink xmlns:r="http://schemas.openxmlformats.org/officeDocument/2006/relationships" ref="A1156" r:id="rId1155"/>
    <hyperlink xmlns:r="http://schemas.openxmlformats.org/officeDocument/2006/relationships" ref="A1157" r:id="rId1156"/>
    <hyperlink xmlns:r="http://schemas.openxmlformats.org/officeDocument/2006/relationships" ref="A1158" r:id="rId1157"/>
    <hyperlink xmlns:r="http://schemas.openxmlformats.org/officeDocument/2006/relationships" ref="A1159" r:id="rId1158"/>
    <hyperlink xmlns:r="http://schemas.openxmlformats.org/officeDocument/2006/relationships" ref="A1160" r:id="rId1159"/>
    <hyperlink xmlns:r="http://schemas.openxmlformats.org/officeDocument/2006/relationships" ref="A1161" r:id="rId1160"/>
    <hyperlink xmlns:r="http://schemas.openxmlformats.org/officeDocument/2006/relationships" ref="A1162" r:id="rId1161"/>
    <hyperlink xmlns:r="http://schemas.openxmlformats.org/officeDocument/2006/relationships" ref="A1163" r:id="rId1162"/>
    <hyperlink xmlns:r="http://schemas.openxmlformats.org/officeDocument/2006/relationships" ref="A1164" r:id="rId1163"/>
    <hyperlink xmlns:r="http://schemas.openxmlformats.org/officeDocument/2006/relationships" ref="A1165" r:id="rId1164"/>
    <hyperlink xmlns:r="http://schemas.openxmlformats.org/officeDocument/2006/relationships" ref="A1166" r:id="rId1165"/>
    <hyperlink xmlns:r="http://schemas.openxmlformats.org/officeDocument/2006/relationships" ref="A1167" r:id="rId1166"/>
    <hyperlink xmlns:r="http://schemas.openxmlformats.org/officeDocument/2006/relationships" ref="A1168" r:id="rId1167"/>
    <hyperlink xmlns:r="http://schemas.openxmlformats.org/officeDocument/2006/relationships" ref="A1169" r:id="rId1168"/>
    <hyperlink xmlns:r="http://schemas.openxmlformats.org/officeDocument/2006/relationships" ref="A1170" r:id="rId1169"/>
    <hyperlink xmlns:r="http://schemas.openxmlformats.org/officeDocument/2006/relationships" ref="A1171" r:id="rId1170"/>
    <hyperlink xmlns:r="http://schemas.openxmlformats.org/officeDocument/2006/relationships" ref="A1172" r:id="rId1171"/>
    <hyperlink xmlns:r="http://schemas.openxmlformats.org/officeDocument/2006/relationships" ref="A1173" r:id="rId1172"/>
    <hyperlink xmlns:r="http://schemas.openxmlformats.org/officeDocument/2006/relationships" ref="A1174" r:id="rId1173"/>
    <hyperlink xmlns:r="http://schemas.openxmlformats.org/officeDocument/2006/relationships" ref="A1175" r:id="rId1174"/>
    <hyperlink xmlns:r="http://schemas.openxmlformats.org/officeDocument/2006/relationships" ref="A1176" r:id="rId1175"/>
    <hyperlink xmlns:r="http://schemas.openxmlformats.org/officeDocument/2006/relationships" ref="A1177" r:id="rId1176"/>
    <hyperlink xmlns:r="http://schemas.openxmlformats.org/officeDocument/2006/relationships" ref="A1178" r:id="rId1177"/>
    <hyperlink xmlns:r="http://schemas.openxmlformats.org/officeDocument/2006/relationships" ref="A1179" r:id="rId1178"/>
    <hyperlink xmlns:r="http://schemas.openxmlformats.org/officeDocument/2006/relationships" ref="A1180" r:id="rId1179"/>
    <hyperlink xmlns:r="http://schemas.openxmlformats.org/officeDocument/2006/relationships" ref="A1181" r:id="rId1180"/>
    <hyperlink xmlns:r="http://schemas.openxmlformats.org/officeDocument/2006/relationships" ref="A1182" r:id="rId1181"/>
    <hyperlink xmlns:r="http://schemas.openxmlformats.org/officeDocument/2006/relationships" ref="A1183" r:id="rId1182"/>
    <hyperlink xmlns:r="http://schemas.openxmlformats.org/officeDocument/2006/relationships" ref="A1184" r:id="rId1183"/>
    <hyperlink xmlns:r="http://schemas.openxmlformats.org/officeDocument/2006/relationships" ref="A1185" r:id="rId1184"/>
    <hyperlink xmlns:r="http://schemas.openxmlformats.org/officeDocument/2006/relationships" ref="A1186" r:id="rId1185"/>
    <hyperlink xmlns:r="http://schemas.openxmlformats.org/officeDocument/2006/relationships" ref="A1187" r:id="rId1186"/>
    <hyperlink xmlns:r="http://schemas.openxmlformats.org/officeDocument/2006/relationships" ref="A1188" r:id="rId1187"/>
    <hyperlink xmlns:r="http://schemas.openxmlformats.org/officeDocument/2006/relationships" ref="A1189" r:id="rId1188"/>
    <hyperlink xmlns:r="http://schemas.openxmlformats.org/officeDocument/2006/relationships" ref="A1190" r:id="rId1189"/>
    <hyperlink xmlns:r="http://schemas.openxmlformats.org/officeDocument/2006/relationships" ref="A1191" r:id="rId1190"/>
    <hyperlink xmlns:r="http://schemas.openxmlformats.org/officeDocument/2006/relationships" ref="A1192" r:id="rId1191"/>
    <hyperlink xmlns:r="http://schemas.openxmlformats.org/officeDocument/2006/relationships" ref="A1193" r:id="rId1192"/>
    <hyperlink xmlns:r="http://schemas.openxmlformats.org/officeDocument/2006/relationships" ref="A1194" r:id="rId1193"/>
    <hyperlink xmlns:r="http://schemas.openxmlformats.org/officeDocument/2006/relationships" ref="A1195" r:id="rId1194"/>
    <hyperlink xmlns:r="http://schemas.openxmlformats.org/officeDocument/2006/relationships" ref="A1196" r:id="rId1195"/>
    <hyperlink xmlns:r="http://schemas.openxmlformats.org/officeDocument/2006/relationships" ref="A1197" r:id="rId1196"/>
    <hyperlink xmlns:r="http://schemas.openxmlformats.org/officeDocument/2006/relationships" ref="A1198" r:id="rId1197"/>
    <hyperlink xmlns:r="http://schemas.openxmlformats.org/officeDocument/2006/relationships" ref="A1199" r:id="rId1198"/>
    <hyperlink xmlns:r="http://schemas.openxmlformats.org/officeDocument/2006/relationships" ref="A1200" r:id="rId1199"/>
    <hyperlink xmlns:r="http://schemas.openxmlformats.org/officeDocument/2006/relationships" ref="A1201" r:id="rId1200"/>
    <hyperlink xmlns:r="http://schemas.openxmlformats.org/officeDocument/2006/relationships" ref="A1202" r:id="rId1201"/>
    <hyperlink xmlns:r="http://schemas.openxmlformats.org/officeDocument/2006/relationships" ref="A1203" r:id="rId1202"/>
    <hyperlink xmlns:r="http://schemas.openxmlformats.org/officeDocument/2006/relationships" ref="A1204" r:id="rId1203"/>
    <hyperlink xmlns:r="http://schemas.openxmlformats.org/officeDocument/2006/relationships" ref="A1205" r:id="rId1204"/>
    <hyperlink xmlns:r="http://schemas.openxmlformats.org/officeDocument/2006/relationships" ref="A1206" r:id="rId1205"/>
    <hyperlink xmlns:r="http://schemas.openxmlformats.org/officeDocument/2006/relationships" ref="A1207" r:id="rId1206"/>
    <hyperlink xmlns:r="http://schemas.openxmlformats.org/officeDocument/2006/relationships" ref="A1208" r:id="rId1207"/>
    <hyperlink xmlns:r="http://schemas.openxmlformats.org/officeDocument/2006/relationships" ref="A1209" r:id="rId1208"/>
    <hyperlink xmlns:r="http://schemas.openxmlformats.org/officeDocument/2006/relationships" ref="A1210" r:id="rId1209"/>
    <hyperlink xmlns:r="http://schemas.openxmlformats.org/officeDocument/2006/relationships" ref="A1211" r:id="rId1210"/>
    <hyperlink xmlns:r="http://schemas.openxmlformats.org/officeDocument/2006/relationships" ref="A1212" r:id="rId1211"/>
    <hyperlink xmlns:r="http://schemas.openxmlformats.org/officeDocument/2006/relationships" ref="A1213" r:id="rId1212"/>
    <hyperlink xmlns:r="http://schemas.openxmlformats.org/officeDocument/2006/relationships" ref="A1214" r:id="rId1213"/>
    <hyperlink xmlns:r="http://schemas.openxmlformats.org/officeDocument/2006/relationships" ref="A1215" r:id="rId1214"/>
    <hyperlink xmlns:r="http://schemas.openxmlformats.org/officeDocument/2006/relationships" ref="A1216" r:id="rId1215"/>
    <hyperlink xmlns:r="http://schemas.openxmlformats.org/officeDocument/2006/relationships" ref="A1217" r:id="rId1216"/>
    <hyperlink xmlns:r="http://schemas.openxmlformats.org/officeDocument/2006/relationships" ref="A1218" r:id="rId1217"/>
    <hyperlink xmlns:r="http://schemas.openxmlformats.org/officeDocument/2006/relationships" ref="A1219" r:id="rId1218"/>
    <hyperlink xmlns:r="http://schemas.openxmlformats.org/officeDocument/2006/relationships" ref="A1220" r:id="rId1219"/>
    <hyperlink xmlns:r="http://schemas.openxmlformats.org/officeDocument/2006/relationships" ref="A1221" r:id="rId1220"/>
    <hyperlink xmlns:r="http://schemas.openxmlformats.org/officeDocument/2006/relationships" ref="A1222" r:id="rId1221"/>
    <hyperlink xmlns:r="http://schemas.openxmlformats.org/officeDocument/2006/relationships" ref="A1223" r:id="rId1222"/>
    <hyperlink xmlns:r="http://schemas.openxmlformats.org/officeDocument/2006/relationships" ref="A1224" r:id="rId1223"/>
    <hyperlink xmlns:r="http://schemas.openxmlformats.org/officeDocument/2006/relationships" ref="A1225" r:id="rId1224"/>
    <hyperlink xmlns:r="http://schemas.openxmlformats.org/officeDocument/2006/relationships" ref="A1226" r:id="rId1225"/>
    <hyperlink xmlns:r="http://schemas.openxmlformats.org/officeDocument/2006/relationships" ref="A1227" r:id="rId1226"/>
    <hyperlink xmlns:r="http://schemas.openxmlformats.org/officeDocument/2006/relationships" ref="A1228" r:id="rId1227"/>
    <hyperlink xmlns:r="http://schemas.openxmlformats.org/officeDocument/2006/relationships" ref="A1229" r:id="rId1228"/>
    <hyperlink xmlns:r="http://schemas.openxmlformats.org/officeDocument/2006/relationships" ref="A1230" r:id="rId1229"/>
    <hyperlink xmlns:r="http://schemas.openxmlformats.org/officeDocument/2006/relationships" ref="A1231" r:id="rId1230"/>
    <hyperlink xmlns:r="http://schemas.openxmlformats.org/officeDocument/2006/relationships" ref="A1232" r:id="rId1231"/>
    <hyperlink xmlns:r="http://schemas.openxmlformats.org/officeDocument/2006/relationships" ref="A1233" r:id="rId1232"/>
    <hyperlink xmlns:r="http://schemas.openxmlformats.org/officeDocument/2006/relationships" ref="A1234" r:id="rId1233"/>
    <hyperlink xmlns:r="http://schemas.openxmlformats.org/officeDocument/2006/relationships" ref="A1235" r:id="rId1234"/>
    <hyperlink xmlns:r="http://schemas.openxmlformats.org/officeDocument/2006/relationships" ref="A1236" r:id="rId1235"/>
    <hyperlink xmlns:r="http://schemas.openxmlformats.org/officeDocument/2006/relationships" ref="A1237" r:id="rId1236"/>
    <hyperlink xmlns:r="http://schemas.openxmlformats.org/officeDocument/2006/relationships" ref="A1238" r:id="rId1237"/>
    <hyperlink xmlns:r="http://schemas.openxmlformats.org/officeDocument/2006/relationships" ref="A1239" r:id="rId1238"/>
    <hyperlink xmlns:r="http://schemas.openxmlformats.org/officeDocument/2006/relationships" ref="A1240" r:id="rId1239"/>
    <hyperlink xmlns:r="http://schemas.openxmlformats.org/officeDocument/2006/relationships" ref="A1241" r:id="rId1240"/>
    <hyperlink xmlns:r="http://schemas.openxmlformats.org/officeDocument/2006/relationships" ref="A1242" r:id="rId1241"/>
    <hyperlink xmlns:r="http://schemas.openxmlformats.org/officeDocument/2006/relationships" ref="A1243" r:id="rId1242"/>
    <hyperlink xmlns:r="http://schemas.openxmlformats.org/officeDocument/2006/relationships" ref="A1244" r:id="rId1243"/>
    <hyperlink xmlns:r="http://schemas.openxmlformats.org/officeDocument/2006/relationships" ref="A1245" r:id="rId1244"/>
    <hyperlink xmlns:r="http://schemas.openxmlformats.org/officeDocument/2006/relationships" ref="A1246" r:id="rId1245"/>
    <hyperlink xmlns:r="http://schemas.openxmlformats.org/officeDocument/2006/relationships" ref="A1247" r:id="rId1246"/>
    <hyperlink xmlns:r="http://schemas.openxmlformats.org/officeDocument/2006/relationships" ref="A1248" r:id="rId1247"/>
    <hyperlink xmlns:r="http://schemas.openxmlformats.org/officeDocument/2006/relationships" ref="A1249" r:id="rId1248"/>
    <hyperlink xmlns:r="http://schemas.openxmlformats.org/officeDocument/2006/relationships" ref="A1250" r:id="rId1249"/>
    <hyperlink xmlns:r="http://schemas.openxmlformats.org/officeDocument/2006/relationships" ref="A1251" r:id="rId1250"/>
    <hyperlink xmlns:r="http://schemas.openxmlformats.org/officeDocument/2006/relationships" ref="A1252" r:id="rId1251"/>
    <hyperlink xmlns:r="http://schemas.openxmlformats.org/officeDocument/2006/relationships" ref="A1253" r:id="rId1252"/>
    <hyperlink xmlns:r="http://schemas.openxmlformats.org/officeDocument/2006/relationships" ref="A1254" r:id="rId1253"/>
    <hyperlink xmlns:r="http://schemas.openxmlformats.org/officeDocument/2006/relationships" ref="A1255" r:id="rId1254"/>
    <hyperlink xmlns:r="http://schemas.openxmlformats.org/officeDocument/2006/relationships" ref="A1256" r:id="rId1255"/>
    <hyperlink xmlns:r="http://schemas.openxmlformats.org/officeDocument/2006/relationships" ref="A1257" r:id="rId1256"/>
    <hyperlink xmlns:r="http://schemas.openxmlformats.org/officeDocument/2006/relationships" ref="A1258" r:id="rId1257"/>
    <hyperlink xmlns:r="http://schemas.openxmlformats.org/officeDocument/2006/relationships" ref="A1259" r:id="rId1258"/>
    <hyperlink xmlns:r="http://schemas.openxmlformats.org/officeDocument/2006/relationships" ref="A1260" r:id="rId1259"/>
    <hyperlink xmlns:r="http://schemas.openxmlformats.org/officeDocument/2006/relationships" ref="A1261" r:id="rId1260"/>
    <hyperlink xmlns:r="http://schemas.openxmlformats.org/officeDocument/2006/relationships" ref="A1262" r:id="rId1261"/>
    <hyperlink xmlns:r="http://schemas.openxmlformats.org/officeDocument/2006/relationships" ref="A1263" r:id="rId1262"/>
    <hyperlink xmlns:r="http://schemas.openxmlformats.org/officeDocument/2006/relationships" ref="A1264" r:id="rId1263"/>
    <hyperlink xmlns:r="http://schemas.openxmlformats.org/officeDocument/2006/relationships" ref="A1265" r:id="rId1264"/>
    <hyperlink xmlns:r="http://schemas.openxmlformats.org/officeDocument/2006/relationships" ref="A1266" r:id="rId1265"/>
    <hyperlink xmlns:r="http://schemas.openxmlformats.org/officeDocument/2006/relationships" ref="A1267" r:id="rId1266"/>
    <hyperlink xmlns:r="http://schemas.openxmlformats.org/officeDocument/2006/relationships" ref="A1268" r:id="rId1267"/>
    <hyperlink xmlns:r="http://schemas.openxmlformats.org/officeDocument/2006/relationships" ref="A1269" r:id="rId1268"/>
    <hyperlink xmlns:r="http://schemas.openxmlformats.org/officeDocument/2006/relationships" ref="A1270" r:id="rId1269"/>
    <hyperlink xmlns:r="http://schemas.openxmlformats.org/officeDocument/2006/relationships" ref="A1271" r:id="rId1270"/>
    <hyperlink xmlns:r="http://schemas.openxmlformats.org/officeDocument/2006/relationships" ref="A1272" r:id="rId1271"/>
    <hyperlink xmlns:r="http://schemas.openxmlformats.org/officeDocument/2006/relationships" ref="A1273" r:id="rId1272"/>
    <hyperlink xmlns:r="http://schemas.openxmlformats.org/officeDocument/2006/relationships" ref="A1274" r:id="rId1273"/>
    <hyperlink xmlns:r="http://schemas.openxmlformats.org/officeDocument/2006/relationships" ref="A1275" r:id="rId1274"/>
    <hyperlink xmlns:r="http://schemas.openxmlformats.org/officeDocument/2006/relationships" ref="A1276" r:id="rId1275"/>
    <hyperlink xmlns:r="http://schemas.openxmlformats.org/officeDocument/2006/relationships" ref="A1277" r:id="rId1276"/>
    <hyperlink xmlns:r="http://schemas.openxmlformats.org/officeDocument/2006/relationships" ref="A1278" r:id="rId1277"/>
    <hyperlink xmlns:r="http://schemas.openxmlformats.org/officeDocument/2006/relationships" ref="A1279" r:id="rId1278"/>
    <hyperlink xmlns:r="http://schemas.openxmlformats.org/officeDocument/2006/relationships" ref="A1280" r:id="rId1279"/>
    <hyperlink xmlns:r="http://schemas.openxmlformats.org/officeDocument/2006/relationships" ref="A1281" r:id="rId1280"/>
    <hyperlink xmlns:r="http://schemas.openxmlformats.org/officeDocument/2006/relationships" ref="A1282" r:id="rId1281"/>
    <hyperlink xmlns:r="http://schemas.openxmlformats.org/officeDocument/2006/relationships" ref="A1283" r:id="rId1282"/>
    <hyperlink xmlns:r="http://schemas.openxmlformats.org/officeDocument/2006/relationships" ref="A1284" r:id="rId1283"/>
    <hyperlink xmlns:r="http://schemas.openxmlformats.org/officeDocument/2006/relationships" ref="A1285" r:id="rId1284"/>
    <hyperlink xmlns:r="http://schemas.openxmlformats.org/officeDocument/2006/relationships" ref="A1286" r:id="rId1285"/>
    <hyperlink xmlns:r="http://schemas.openxmlformats.org/officeDocument/2006/relationships" ref="A1287" r:id="rId1286"/>
    <hyperlink xmlns:r="http://schemas.openxmlformats.org/officeDocument/2006/relationships" ref="A1288" r:id="rId1287"/>
    <hyperlink xmlns:r="http://schemas.openxmlformats.org/officeDocument/2006/relationships" ref="A1289" r:id="rId1288"/>
    <hyperlink xmlns:r="http://schemas.openxmlformats.org/officeDocument/2006/relationships" ref="A1290" r:id="rId1289"/>
    <hyperlink xmlns:r="http://schemas.openxmlformats.org/officeDocument/2006/relationships" ref="A1291" r:id="rId1290"/>
    <hyperlink xmlns:r="http://schemas.openxmlformats.org/officeDocument/2006/relationships" ref="A1292" r:id="rId1291"/>
    <hyperlink xmlns:r="http://schemas.openxmlformats.org/officeDocument/2006/relationships" ref="A1293" r:id="rId1292"/>
    <hyperlink xmlns:r="http://schemas.openxmlformats.org/officeDocument/2006/relationships" ref="A1294" r:id="rId1293"/>
    <hyperlink xmlns:r="http://schemas.openxmlformats.org/officeDocument/2006/relationships" ref="A1295" r:id="rId1294"/>
    <hyperlink xmlns:r="http://schemas.openxmlformats.org/officeDocument/2006/relationships" ref="A1296" r:id="rId1295"/>
    <hyperlink xmlns:r="http://schemas.openxmlformats.org/officeDocument/2006/relationships" ref="A1297" r:id="rId1296"/>
    <hyperlink xmlns:r="http://schemas.openxmlformats.org/officeDocument/2006/relationships" ref="A1298" r:id="rId1297"/>
    <hyperlink xmlns:r="http://schemas.openxmlformats.org/officeDocument/2006/relationships" ref="A1299" r:id="rId1298"/>
    <hyperlink xmlns:r="http://schemas.openxmlformats.org/officeDocument/2006/relationships" ref="A1300" r:id="rId1299"/>
    <hyperlink xmlns:r="http://schemas.openxmlformats.org/officeDocument/2006/relationships" ref="A1301" r:id="rId1300"/>
    <hyperlink xmlns:r="http://schemas.openxmlformats.org/officeDocument/2006/relationships" ref="A1302" r:id="rId1301"/>
    <hyperlink xmlns:r="http://schemas.openxmlformats.org/officeDocument/2006/relationships" ref="A1303" r:id="rId1302"/>
    <hyperlink xmlns:r="http://schemas.openxmlformats.org/officeDocument/2006/relationships" ref="A1304" r:id="rId1303"/>
    <hyperlink xmlns:r="http://schemas.openxmlformats.org/officeDocument/2006/relationships" ref="A1305" r:id="rId1304"/>
    <hyperlink xmlns:r="http://schemas.openxmlformats.org/officeDocument/2006/relationships" ref="A1306" r:id="rId1305"/>
    <hyperlink xmlns:r="http://schemas.openxmlformats.org/officeDocument/2006/relationships" ref="A1307" r:id="rId1306"/>
    <hyperlink xmlns:r="http://schemas.openxmlformats.org/officeDocument/2006/relationships" ref="A1308" r:id="rId1307"/>
    <hyperlink xmlns:r="http://schemas.openxmlformats.org/officeDocument/2006/relationships" ref="A1309" r:id="rId1308"/>
    <hyperlink xmlns:r="http://schemas.openxmlformats.org/officeDocument/2006/relationships" ref="A1310" r:id="rId1309"/>
    <hyperlink xmlns:r="http://schemas.openxmlformats.org/officeDocument/2006/relationships" ref="A1311" r:id="rId1310"/>
    <hyperlink xmlns:r="http://schemas.openxmlformats.org/officeDocument/2006/relationships" ref="A1312" r:id="rId1311"/>
    <hyperlink xmlns:r="http://schemas.openxmlformats.org/officeDocument/2006/relationships" ref="A1313" r:id="rId1312"/>
    <hyperlink xmlns:r="http://schemas.openxmlformats.org/officeDocument/2006/relationships" ref="A1314" r:id="rId1313"/>
    <hyperlink xmlns:r="http://schemas.openxmlformats.org/officeDocument/2006/relationships" ref="A1315" r:id="rId1314"/>
    <hyperlink xmlns:r="http://schemas.openxmlformats.org/officeDocument/2006/relationships" ref="A1316" r:id="rId1315"/>
    <hyperlink xmlns:r="http://schemas.openxmlformats.org/officeDocument/2006/relationships" ref="A1317" r:id="rId1316"/>
    <hyperlink xmlns:r="http://schemas.openxmlformats.org/officeDocument/2006/relationships" ref="A1318" r:id="rId1317"/>
    <hyperlink xmlns:r="http://schemas.openxmlformats.org/officeDocument/2006/relationships" ref="A1319" r:id="rId1318"/>
    <hyperlink xmlns:r="http://schemas.openxmlformats.org/officeDocument/2006/relationships" ref="A1320" r:id="rId1319"/>
    <hyperlink xmlns:r="http://schemas.openxmlformats.org/officeDocument/2006/relationships" ref="A1321" r:id="rId1320"/>
    <hyperlink xmlns:r="http://schemas.openxmlformats.org/officeDocument/2006/relationships" ref="A1322" r:id="rId1321"/>
    <hyperlink xmlns:r="http://schemas.openxmlformats.org/officeDocument/2006/relationships" ref="A1323" r:id="rId1322"/>
    <hyperlink xmlns:r="http://schemas.openxmlformats.org/officeDocument/2006/relationships" ref="A1324" r:id="rId1323"/>
    <hyperlink xmlns:r="http://schemas.openxmlformats.org/officeDocument/2006/relationships" ref="A1325" r:id="rId1324"/>
    <hyperlink xmlns:r="http://schemas.openxmlformats.org/officeDocument/2006/relationships" ref="A1326" r:id="rId1325"/>
    <hyperlink xmlns:r="http://schemas.openxmlformats.org/officeDocument/2006/relationships" ref="A1327" r:id="rId1326"/>
    <hyperlink xmlns:r="http://schemas.openxmlformats.org/officeDocument/2006/relationships" ref="A1328" r:id="rId1327"/>
    <hyperlink xmlns:r="http://schemas.openxmlformats.org/officeDocument/2006/relationships" ref="A1329" r:id="rId1328"/>
    <hyperlink xmlns:r="http://schemas.openxmlformats.org/officeDocument/2006/relationships" ref="A1330" r:id="rId1329"/>
    <hyperlink xmlns:r="http://schemas.openxmlformats.org/officeDocument/2006/relationships" ref="A1331" r:id="rId1330"/>
    <hyperlink xmlns:r="http://schemas.openxmlformats.org/officeDocument/2006/relationships" ref="A1332" r:id="rId1331"/>
    <hyperlink xmlns:r="http://schemas.openxmlformats.org/officeDocument/2006/relationships" ref="A1333" r:id="rId1332"/>
    <hyperlink xmlns:r="http://schemas.openxmlformats.org/officeDocument/2006/relationships" ref="A1334" r:id="rId1333"/>
    <hyperlink xmlns:r="http://schemas.openxmlformats.org/officeDocument/2006/relationships" ref="A1335" r:id="rId1334"/>
    <hyperlink xmlns:r="http://schemas.openxmlformats.org/officeDocument/2006/relationships" ref="A1336" r:id="rId1335"/>
    <hyperlink xmlns:r="http://schemas.openxmlformats.org/officeDocument/2006/relationships" ref="A1337" r:id="rId1336"/>
    <hyperlink xmlns:r="http://schemas.openxmlformats.org/officeDocument/2006/relationships" ref="A1338" r:id="rId1337"/>
    <hyperlink xmlns:r="http://schemas.openxmlformats.org/officeDocument/2006/relationships" ref="A1339" r:id="rId1338"/>
    <hyperlink xmlns:r="http://schemas.openxmlformats.org/officeDocument/2006/relationships" ref="A1340" r:id="rId1339"/>
    <hyperlink xmlns:r="http://schemas.openxmlformats.org/officeDocument/2006/relationships" ref="A1341" r:id="rId1340"/>
    <hyperlink xmlns:r="http://schemas.openxmlformats.org/officeDocument/2006/relationships" ref="A1342" r:id="rId1341"/>
    <hyperlink xmlns:r="http://schemas.openxmlformats.org/officeDocument/2006/relationships" ref="A1343" r:id="rId1342"/>
    <hyperlink xmlns:r="http://schemas.openxmlformats.org/officeDocument/2006/relationships" ref="A1344" r:id="rId1343"/>
    <hyperlink xmlns:r="http://schemas.openxmlformats.org/officeDocument/2006/relationships" ref="A1345" r:id="rId1344"/>
    <hyperlink xmlns:r="http://schemas.openxmlformats.org/officeDocument/2006/relationships" ref="A1346" r:id="rId1345"/>
    <hyperlink xmlns:r="http://schemas.openxmlformats.org/officeDocument/2006/relationships" ref="A1347" r:id="rId1346"/>
    <hyperlink xmlns:r="http://schemas.openxmlformats.org/officeDocument/2006/relationships" ref="A1348" r:id="rId1347"/>
    <hyperlink xmlns:r="http://schemas.openxmlformats.org/officeDocument/2006/relationships" ref="A1349" r:id="rId1348"/>
    <hyperlink xmlns:r="http://schemas.openxmlformats.org/officeDocument/2006/relationships" ref="A1350" r:id="rId1349"/>
    <hyperlink xmlns:r="http://schemas.openxmlformats.org/officeDocument/2006/relationships" ref="A1351" r:id="rId1350"/>
    <hyperlink xmlns:r="http://schemas.openxmlformats.org/officeDocument/2006/relationships" ref="A1352" r:id="rId1351"/>
    <hyperlink xmlns:r="http://schemas.openxmlformats.org/officeDocument/2006/relationships" ref="A1353" r:id="rId1352"/>
    <hyperlink xmlns:r="http://schemas.openxmlformats.org/officeDocument/2006/relationships" ref="A1354" r:id="rId1353"/>
    <hyperlink xmlns:r="http://schemas.openxmlformats.org/officeDocument/2006/relationships" ref="A1355" r:id="rId1354"/>
    <hyperlink xmlns:r="http://schemas.openxmlformats.org/officeDocument/2006/relationships" ref="A1356" r:id="rId1355"/>
    <hyperlink xmlns:r="http://schemas.openxmlformats.org/officeDocument/2006/relationships" ref="A1357" r:id="rId1356"/>
    <hyperlink xmlns:r="http://schemas.openxmlformats.org/officeDocument/2006/relationships" ref="A1358" r:id="rId1357"/>
    <hyperlink xmlns:r="http://schemas.openxmlformats.org/officeDocument/2006/relationships" ref="A1359" r:id="rId1358"/>
    <hyperlink xmlns:r="http://schemas.openxmlformats.org/officeDocument/2006/relationships" ref="A1360" r:id="rId1359"/>
    <hyperlink xmlns:r="http://schemas.openxmlformats.org/officeDocument/2006/relationships" ref="A1361" r:id="rId1360"/>
    <hyperlink xmlns:r="http://schemas.openxmlformats.org/officeDocument/2006/relationships" ref="A1362" r:id="rId1361"/>
    <hyperlink xmlns:r="http://schemas.openxmlformats.org/officeDocument/2006/relationships" ref="A1363" r:id="rId1362"/>
    <hyperlink xmlns:r="http://schemas.openxmlformats.org/officeDocument/2006/relationships" ref="A1364" r:id="rId1363"/>
    <hyperlink xmlns:r="http://schemas.openxmlformats.org/officeDocument/2006/relationships" ref="A1365" r:id="rId1364"/>
    <hyperlink xmlns:r="http://schemas.openxmlformats.org/officeDocument/2006/relationships" ref="A1366" r:id="rId1365"/>
    <hyperlink xmlns:r="http://schemas.openxmlformats.org/officeDocument/2006/relationships" ref="A1367" r:id="rId1366"/>
    <hyperlink xmlns:r="http://schemas.openxmlformats.org/officeDocument/2006/relationships" ref="A1368" r:id="rId1367"/>
    <hyperlink xmlns:r="http://schemas.openxmlformats.org/officeDocument/2006/relationships" ref="A1369" r:id="rId1368"/>
    <hyperlink xmlns:r="http://schemas.openxmlformats.org/officeDocument/2006/relationships" ref="A1370" r:id="rId1369"/>
    <hyperlink xmlns:r="http://schemas.openxmlformats.org/officeDocument/2006/relationships" ref="A1371" r:id="rId1370"/>
    <hyperlink xmlns:r="http://schemas.openxmlformats.org/officeDocument/2006/relationships" ref="A1372" r:id="rId1371"/>
    <hyperlink xmlns:r="http://schemas.openxmlformats.org/officeDocument/2006/relationships" ref="A1373" r:id="rId1372"/>
    <hyperlink xmlns:r="http://schemas.openxmlformats.org/officeDocument/2006/relationships" ref="A1374" r:id="rId1373"/>
    <hyperlink xmlns:r="http://schemas.openxmlformats.org/officeDocument/2006/relationships" ref="A1375" r:id="rId1374"/>
    <hyperlink xmlns:r="http://schemas.openxmlformats.org/officeDocument/2006/relationships" ref="A1376" r:id="rId1375"/>
    <hyperlink xmlns:r="http://schemas.openxmlformats.org/officeDocument/2006/relationships" ref="A1377" r:id="rId1376"/>
    <hyperlink xmlns:r="http://schemas.openxmlformats.org/officeDocument/2006/relationships" ref="A1378" r:id="rId1377"/>
    <hyperlink xmlns:r="http://schemas.openxmlformats.org/officeDocument/2006/relationships" ref="A1379" r:id="rId1378"/>
    <hyperlink xmlns:r="http://schemas.openxmlformats.org/officeDocument/2006/relationships" ref="A1380" r:id="rId1379"/>
    <hyperlink xmlns:r="http://schemas.openxmlformats.org/officeDocument/2006/relationships" ref="A1381" r:id="rId1380"/>
    <hyperlink xmlns:r="http://schemas.openxmlformats.org/officeDocument/2006/relationships" ref="A1382" r:id="rId1381"/>
    <hyperlink xmlns:r="http://schemas.openxmlformats.org/officeDocument/2006/relationships" ref="A1383" r:id="rId1382"/>
    <hyperlink xmlns:r="http://schemas.openxmlformats.org/officeDocument/2006/relationships" ref="A1384" r:id="rId1383"/>
    <hyperlink xmlns:r="http://schemas.openxmlformats.org/officeDocument/2006/relationships" ref="A1385" r:id="rId1384"/>
    <hyperlink xmlns:r="http://schemas.openxmlformats.org/officeDocument/2006/relationships" ref="A1386" r:id="rId1385"/>
    <hyperlink xmlns:r="http://schemas.openxmlformats.org/officeDocument/2006/relationships" ref="A1387" r:id="rId1386"/>
    <hyperlink xmlns:r="http://schemas.openxmlformats.org/officeDocument/2006/relationships" ref="A1388" r:id="rId1387"/>
    <hyperlink xmlns:r="http://schemas.openxmlformats.org/officeDocument/2006/relationships" ref="A1389" r:id="rId1388"/>
    <hyperlink xmlns:r="http://schemas.openxmlformats.org/officeDocument/2006/relationships" ref="A1390" r:id="rId1389"/>
    <hyperlink xmlns:r="http://schemas.openxmlformats.org/officeDocument/2006/relationships" ref="A1391" r:id="rId1390"/>
    <hyperlink xmlns:r="http://schemas.openxmlformats.org/officeDocument/2006/relationships" ref="A1392" r:id="rId1391"/>
    <hyperlink xmlns:r="http://schemas.openxmlformats.org/officeDocument/2006/relationships" ref="A1393" r:id="rId1392"/>
    <hyperlink xmlns:r="http://schemas.openxmlformats.org/officeDocument/2006/relationships" ref="A1394" r:id="rId1393"/>
    <hyperlink xmlns:r="http://schemas.openxmlformats.org/officeDocument/2006/relationships" ref="A1395" r:id="rId1394"/>
    <hyperlink xmlns:r="http://schemas.openxmlformats.org/officeDocument/2006/relationships" ref="A1396" r:id="rId1395"/>
    <hyperlink xmlns:r="http://schemas.openxmlformats.org/officeDocument/2006/relationships" ref="A1397" r:id="rId1396"/>
    <hyperlink xmlns:r="http://schemas.openxmlformats.org/officeDocument/2006/relationships" ref="A1398" r:id="rId1397"/>
    <hyperlink xmlns:r="http://schemas.openxmlformats.org/officeDocument/2006/relationships" ref="A1399" r:id="rId1398"/>
    <hyperlink xmlns:r="http://schemas.openxmlformats.org/officeDocument/2006/relationships" ref="A1400" r:id="rId1399"/>
    <hyperlink xmlns:r="http://schemas.openxmlformats.org/officeDocument/2006/relationships" ref="A1401" r:id="rId1400"/>
    <hyperlink xmlns:r="http://schemas.openxmlformats.org/officeDocument/2006/relationships" ref="A1402" r:id="rId1401"/>
    <hyperlink xmlns:r="http://schemas.openxmlformats.org/officeDocument/2006/relationships" ref="A1403" r:id="rId1402"/>
    <hyperlink xmlns:r="http://schemas.openxmlformats.org/officeDocument/2006/relationships" ref="A1404" r:id="rId1403"/>
    <hyperlink xmlns:r="http://schemas.openxmlformats.org/officeDocument/2006/relationships" ref="A1405" r:id="rId1404"/>
    <hyperlink xmlns:r="http://schemas.openxmlformats.org/officeDocument/2006/relationships" ref="A1406" r:id="rId1405"/>
    <hyperlink xmlns:r="http://schemas.openxmlformats.org/officeDocument/2006/relationships" ref="A1407" r:id="rId1406"/>
    <hyperlink xmlns:r="http://schemas.openxmlformats.org/officeDocument/2006/relationships" ref="A1408" r:id="rId1407"/>
    <hyperlink xmlns:r="http://schemas.openxmlformats.org/officeDocument/2006/relationships" ref="A1409" r:id="rId1408"/>
    <hyperlink xmlns:r="http://schemas.openxmlformats.org/officeDocument/2006/relationships" ref="A1410" r:id="rId1409"/>
    <hyperlink xmlns:r="http://schemas.openxmlformats.org/officeDocument/2006/relationships" ref="A1411" r:id="rId1410"/>
    <hyperlink xmlns:r="http://schemas.openxmlformats.org/officeDocument/2006/relationships" ref="A1412" r:id="rId1411"/>
    <hyperlink xmlns:r="http://schemas.openxmlformats.org/officeDocument/2006/relationships" ref="A1413" r:id="rId1412"/>
    <hyperlink xmlns:r="http://schemas.openxmlformats.org/officeDocument/2006/relationships" ref="A1414" r:id="rId1413"/>
    <hyperlink xmlns:r="http://schemas.openxmlformats.org/officeDocument/2006/relationships" ref="A1415" r:id="rId1414"/>
    <hyperlink xmlns:r="http://schemas.openxmlformats.org/officeDocument/2006/relationships" ref="A1416" r:id="rId1415"/>
    <hyperlink xmlns:r="http://schemas.openxmlformats.org/officeDocument/2006/relationships" ref="A1417" r:id="rId1416"/>
    <hyperlink xmlns:r="http://schemas.openxmlformats.org/officeDocument/2006/relationships" ref="A1418" r:id="rId1417"/>
    <hyperlink xmlns:r="http://schemas.openxmlformats.org/officeDocument/2006/relationships" ref="A1419" r:id="rId1418"/>
    <hyperlink xmlns:r="http://schemas.openxmlformats.org/officeDocument/2006/relationships" ref="A1420" r:id="rId1419"/>
    <hyperlink xmlns:r="http://schemas.openxmlformats.org/officeDocument/2006/relationships" ref="A1421" r:id="rId1420"/>
    <hyperlink xmlns:r="http://schemas.openxmlformats.org/officeDocument/2006/relationships" ref="A1422" r:id="rId1421"/>
    <hyperlink xmlns:r="http://schemas.openxmlformats.org/officeDocument/2006/relationships" ref="A1423" r:id="rId1422"/>
    <hyperlink xmlns:r="http://schemas.openxmlformats.org/officeDocument/2006/relationships" ref="A1424" r:id="rId1423"/>
    <hyperlink xmlns:r="http://schemas.openxmlformats.org/officeDocument/2006/relationships" ref="A1425" r:id="rId1424"/>
    <hyperlink xmlns:r="http://schemas.openxmlformats.org/officeDocument/2006/relationships" ref="A1426" r:id="rId1425"/>
    <hyperlink xmlns:r="http://schemas.openxmlformats.org/officeDocument/2006/relationships" ref="A1427" r:id="rId1426"/>
    <hyperlink xmlns:r="http://schemas.openxmlformats.org/officeDocument/2006/relationships" ref="A1428" r:id="rId1427"/>
    <hyperlink xmlns:r="http://schemas.openxmlformats.org/officeDocument/2006/relationships" ref="A1429" r:id="rId1428"/>
    <hyperlink xmlns:r="http://schemas.openxmlformats.org/officeDocument/2006/relationships" ref="A1430" r:id="rId1429"/>
    <hyperlink xmlns:r="http://schemas.openxmlformats.org/officeDocument/2006/relationships" ref="A1431" r:id="rId1430"/>
    <hyperlink xmlns:r="http://schemas.openxmlformats.org/officeDocument/2006/relationships" ref="A1432" r:id="rId1431"/>
    <hyperlink xmlns:r="http://schemas.openxmlformats.org/officeDocument/2006/relationships" ref="A1433" r:id="rId1432"/>
    <hyperlink xmlns:r="http://schemas.openxmlformats.org/officeDocument/2006/relationships" ref="A1434" r:id="rId1433"/>
    <hyperlink xmlns:r="http://schemas.openxmlformats.org/officeDocument/2006/relationships" ref="A1435" r:id="rId1434"/>
    <hyperlink xmlns:r="http://schemas.openxmlformats.org/officeDocument/2006/relationships" ref="A1436" r:id="rId1435"/>
    <hyperlink xmlns:r="http://schemas.openxmlformats.org/officeDocument/2006/relationships" ref="A1437" r:id="rId1436"/>
    <hyperlink xmlns:r="http://schemas.openxmlformats.org/officeDocument/2006/relationships" ref="A1438" r:id="rId1437"/>
    <hyperlink xmlns:r="http://schemas.openxmlformats.org/officeDocument/2006/relationships" ref="A1439" r:id="rId1438"/>
    <hyperlink xmlns:r="http://schemas.openxmlformats.org/officeDocument/2006/relationships" ref="A1440" r:id="rId1439"/>
    <hyperlink xmlns:r="http://schemas.openxmlformats.org/officeDocument/2006/relationships" ref="A1441" r:id="rId1440"/>
    <hyperlink xmlns:r="http://schemas.openxmlformats.org/officeDocument/2006/relationships" ref="A1442" r:id="rId1441"/>
    <hyperlink xmlns:r="http://schemas.openxmlformats.org/officeDocument/2006/relationships" ref="A1443" r:id="rId1442"/>
    <hyperlink xmlns:r="http://schemas.openxmlformats.org/officeDocument/2006/relationships" ref="A1444" r:id="rId1443"/>
    <hyperlink xmlns:r="http://schemas.openxmlformats.org/officeDocument/2006/relationships" ref="A1445" r:id="rId1444"/>
    <hyperlink xmlns:r="http://schemas.openxmlformats.org/officeDocument/2006/relationships" ref="A1446" r:id="rId1445"/>
    <hyperlink xmlns:r="http://schemas.openxmlformats.org/officeDocument/2006/relationships" ref="A1447" r:id="rId1446"/>
    <hyperlink xmlns:r="http://schemas.openxmlformats.org/officeDocument/2006/relationships" ref="A1448" r:id="rId1447"/>
    <hyperlink xmlns:r="http://schemas.openxmlformats.org/officeDocument/2006/relationships" ref="A1449" r:id="rId1448"/>
    <hyperlink xmlns:r="http://schemas.openxmlformats.org/officeDocument/2006/relationships" ref="A1450" r:id="rId1449"/>
    <hyperlink xmlns:r="http://schemas.openxmlformats.org/officeDocument/2006/relationships" ref="A1451" r:id="rId1450"/>
    <hyperlink xmlns:r="http://schemas.openxmlformats.org/officeDocument/2006/relationships" ref="A1452" r:id="rId1451"/>
    <hyperlink xmlns:r="http://schemas.openxmlformats.org/officeDocument/2006/relationships" ref="A1453" r:id="rId1452"/>
    <hyperlink xmlns:r="http://schemas.openxmlformats.org/officeDocument/2006/relationships" ref="A1454" r:id="rId1453"/>
    <hyperlink xmlns:r="http://schemas.openxmlformats.org/officeDocument/2006/relationships" ref="A1455" r:id="rId1454"/>
    <hyperlink xmlns:r="http://schemas.openxmlformats.org/officeDocument/2006/relationships" ref="A1456" r:id="rId1455"/>
    <hyperlink xmlns:r="http://schemas.openxmlformats.org/officeDocument/2006/relationships" ref="A1457" r:id="rId1456"/>
    <hyperlink xmlns:r="http://schemas.openxmlformats.org/officeDocument/2006/relationships" ref="A1458" r:id="rId1457"/>
    <hyperlink xmlns:r="http://schemas.openxmlformats.org/officeDocument/2006/relationships" ref="A1459" r:id="rId1458"/>
    <hyperlink xmlns:r="http://schemas.openxmlformats.org/officeDocument/2006/relationships" ref="A1460" r:id="rId1459"/>
    <hyperlink xmlns:r="http://schemas.openxmlformats.org/officeDocument/2006/relationships" ref="A1461" r:id="rId1460"/>
    <hyperlink xmlns:r="http://schemas.openxmlformats.org/officeDocument/2006/relationships" ref="A1462" r:id="rId1461"/>
    <hyperlink xmlns:r="http://schemas.openxmlformats.org/officeDocument/2006/relationships" ref="A1463" r:id="rId1462"/>
    <hyperlink xmlns:r="http://schemas.openxmlformats.org/officeDocument/2006/relationships" ref="A1464" r:id="rId1463"/>
    <hyperlink xmlns:r="http://schemas.openxmlformats.org/officeDocument/2006/relationships" ref="A1465" r:id="rId1464"/>
    <hyperlink xmlns:r="http://schemas.openxmlformats.org/officeDocument/2006/relationships" ref="A1466" r:id="rId1465"/>
    <hyperlink xmlns:r="http://schemas.openxmlformats.org/officeDocument/2006/relationships" ref="A1467" r:id="rId1466"/>
    <hyperlink xmlns:r="http://schemas.openxmlformats.org/officeDocument/2006/relationships" ref="A1468" r:id="rId1467"/>
    <hyperlink xmlns:r="http://schemas.openxmlformats.org/officeDocument/2006/relationships" ref="A1469" r:id="rId1468"/>
    <hyperlink xmlns:r="http://schemas.openxmlformats.org/officeDocument/2006/relationships" ref="A1470" r:id="rId1469"/>
    <hyperlink xmlns:r="http://schemas.openxmlformats.org/officeDocument/2006/relationships" ref="A1471" r:id="rId1470"/>
    <hyperlink xmlns:r="http://schemas.openxmlformats.org/officeDocument/2006/relationships" ref="A1472" r:id="rId1471"/>
    <hyperlink xmlns:r="http://schemas.openxmlformats.org/officeDocument/2006/relationships" ref="A1473" r:id="rId1472"/>
    <hyperlink xmlns:r="http://schemas.openxmlformats.org/officeDocument/2006/relationships" ref="A1474" r:id="rId1473"/>
    <hyperlink xmlns:r="http://schemas.openxmlformats.org/officeDocument/2006/relationships" ref="A1475" r:id="rId1474"/>
    <hyperlink xmlns:r="http://schemas.openxmlformats.org/officeDocument/2006/relationships" ref="A1476" r:id="rId1475"/>
    <hyperlink xmlns:r="http://schemas.openxmlformats.org/officeDocument/2006/relationships" ref="A1477" r:id="rId1476"/>
    <hyperlink xmlns:r="http://schemas.openxmlformats.org/officeDocument/2006/relationships" ref="A1478" r:id="rId1477"/>
    <hyperlink xmlns:r="http://schemas.openxmlformats.org/officeDocument/2006/relationships" ref="A1479" r:id="rId1478"/>
    <hyperlink xmlns:r="http://schemas.openxmlformats.org/officeDocument/2006/relationships" ref="A1480" r:id="rId1479"/>
    <hyperlink xmlns:r="http://schemas.openxmlformats.org/officeDocument/2006/relationships" ref="A1481" r:id="rId1480"/>
    <hyperlink xmlns:r="http://schemas.openxmlformats.org/officeDocument/2006/relationships" ref="A1482" r:id="rId1481"/>
    <hyperlink xmlns:r="http://schemas.openxmlformats.org/officeDocument/2006/relationships" ref="A1483" r:id="rId1482"/>
    <hyperlink xmlns:r="http://schemas.openxmlformats.org/officeDocument/2006/relationships" ref="A1484" r:id="rId1483"/>
    <hyperlink xmlns:r="http://schemas.openxmlformats.org/officeDocument/2006/relationships" ref="A1485" r:id="rId1484"/>
    <hyperlink xmlns:r="http://schemas.openxmlformats.org/officeDocument/2006/relationships" ref="A1486" r:id="rId1485"/>
    <hyperlink xmlns:r="http://schemas.openxmlformats.org/officeDocument/2006/relationships" ref="A1487" r:id="rId1486"/>
    <hyperlink xmlns:r="http://schemas.openxmlformats.org/officeDocument/2006/relationships" ref="A1488" r:id="rId1487"/>
    <hyperlink xmlns:r="http://schemas.openxmlformats.org/officeDocument/2006/relationships" ref="A1489" r:id="rId1488"/>
    <hyperlink xmlns:r="http://schemas.openxmlformats.org/officeDocument/2006/relationships" ref="A1490" r:id="rId1489"/>
    <hyperlink xmlns:r="http://schemas.openxmlformats.org/officeDocument/2006/relationships" ref="A1491" r:id="rId1490"/>
    <hyperlink xmlns:r="http://schemas.openxmlformats.org/officeDocument/2006/relationships" ref="A1492" r:id="rId1491"/>
    <hyperlink xmlns:r="http://schemas.openxmlformats.org/officeDocument/2006/relationships" ref="A1493" r:id="rId1492"/>
    <hyperlink xmlns:r="http://schemas.openxmlformats.org/officeDocument/2006/relationships" ref="A1494" r:id="rId1493"/>
    <hyperlink xmlns:r="http://schemas.openxmlformats.org/officeDocument/2006/relationships" ref="A1495" r:id="rId1494"/>
    <hyperlink xmlns:r="http://schemas.openxmlformats.org/officeDocument/2006/relationships" ref="A1496" r:id="rId1495"/>
    <hyperlink xmlns:r="http://schemas.openxmlformats.org/officeDocument/2006/relationships" ref="A1497" r:id="rId1496"/>
    <hyperlink xmlns:r="http://schemas.openxmlformats.org/officeDocument/2006/relationships" ref="A1498" r:id="rId1497"/>
    <hyperlink xmlns:r="http://schemas.openxmlformats.org/officeDocument/2006/relationships" ref="A1499" r:id="rId1498"/>
    <hyperlink xmlns:r="http://schemas.openxmlformats.org/officeDocument/2006/relationships" ref="A1500" r:id="rId1499"/>
    <hyperlink xmlns:r="http://schemas.openxmlformats.org/officeDocument/2006/relationships" ref="A1501" r:id="rId1500"/>
    <hyperlink xmlns:r="http://schemas.openxmlformats.org/officeDocument/2006/relationships" ref="A1502" r:id="rId1501"/>
    <hyperlink xmlns:r="http://schemas.openxmlformats.org/officeDocument/2006/relationships" ref="A1503" r:id="rId1502"/>
    <hyperlink xmlns:r="http://schemas.openxmlformats.org/officeDocument/2006/relationships" ref="A1504" r:id="rId1503"/>
    <hyperlink xmlns:r="http://schemas.openxmlformats.org/officeDocument/2006/relationships" ref="A1505" r:id="rId1504"/>
    <hyperlink xmlns:r="http://schemas.openxmlformats.org/officeDocument/2006/relationships" ref="A1506" r:id="rId1505"/>
    <hyperlink xmlns:r="http://schemas.openxmlformats.org/officeDocument/2006/relationships" ref="A1507" r:id="rId1506"/>
    <hyperlink xmlns:r="http://schemas.openxmlformats.org/officeDocument/2006/relationships" ref="A1508" r:id="rId1507"/>
    <hyperlink xmlns:r="http://schemas.openxmlformats.org/officeDocument/2006/relationships" ref="A1509" r:id="rId1508"/>
    <hyperlink xmlns:r="http://schemas.openxmlformats.org/officeDocument/2006/relationships" ref="A1510" r:id="rId1509"/>
    <hyperlink xmlns:r="http://schemas.openxmlformats.org/officeDocument/2006/relationships" ref="A1511" r:id="rId1510"/>
    <hyperlink xmlns:r="http://schemas.openxmlformats.org/officeDocument/2006/relationships" ref="A1512" r:id="rId1511"/>
    <hyperlink xmlns:r="http://schemas.openxmlformats.org/officeDocument/2006/relationships" ref="A1513" r:id="rId1512"/>
    <hyperlink xmlns:r="http://schemas.openxmlformats.org/officeDocument/2006/relationships" ref="A1514" r:id="rId1513"/>
    <hyperlink xmlns:r="http://schemas.openxmlformats.org/officeDocument/2006/relationships" ref="A1515" r:id="rId1514"/>
    <hyperlink xmlns:r="http://schemas.openxmlformats.org/officeDocument/2006/relationships" ref="A1516" r:id="rId1515"/>
    <hyperlink xmlns:r="http://schemas.openxmlformats.org/officeDocument/2006/relationships" ref="A1517" r:id="rId1516"/>
    <hyperlink xmlns:r="http://schemas.openxmlformats.org/officeDocument/2006/relationships" ref="A1518" r:id="rId1517"/>
    <hyperlink xmlns:r="http://schemas.openxmlformats.org/officeDocument/2006/relationships" ref="A1519" r:id="rId1518"/>
    <hyperlink xmlns:r="http://schemas.openxmlformats.org/officeDocument/2006/relationships" ref="A1520" r:id="rId1519"/>
    <hyperlink xmlns:r="http://schemas.openxmlformats.org/officeDocument/2006/relationships" ref="A1521" r:id="rId1520"/>
    <hyperlink xmlns:r="http://schemas.openxmlformats.org/officeDocument/2006/relationships" ref="A1522" r:id="rId1521"/>
    <hyperlink xmlns:r="http://schemas.openxmlformats.org/officeDocument/2006/relationships" ref="A1523" r:id="rId1522"/>
    <hyperlink xmlns:r="http://schemas.openxmlformats.org/officeDocument/2006/relationships" ref="A1524" r:id="rId1523"/>
    <hyperlink xmlns:r="http://schemas.openxmlformats.org/officeDocument/2006/relationships" ref="A1525" r:id="rId1524"/>
    <hyperlink xmlns:r="http://schemas.openxmlformats.org/officeDocument/2006/relationships" ref="A1526" r:id="rId1525"/>
    <hyperlink xmlns:r="http://schemas.openxmlformats.org/officeDocument/2006/relationships" ref="A1527" r:id="rId1526"/>
    <hyperlink xmlns:r="http://schemas.openxmlformats.org/officeDocument/2006/relationships" ref="A1528" r:id="rId1527"/>
    <hyperlink xmlns:r="http://schemas.openxmlformats.org/officeDocument/2006/relationships" ref="A1529" r:id="rId1528"/>
    <hyperlink xmlns:r="http://schemas.openxmlformats.org/officeDocument/2006/relationships" ref="A1530" r:id="rId1529"/>
    <hyperlink xmlns:r="http://schemas.openxmlformats.org/officeDocument/2006/relationships" ref="A1531" r:id="rId1530"/>
    <hyperlink xmlns:r="http://schemas.openxmlformats.org/officeDocument/2006/relationships" ref="A1532" r:id="rId1531"/>
    <hyperlink xmlns:r="http://schemas.openxmlformats.org/officeDocument/2006/relationships" ref="A1533" r:id="rId1532"/>
    <hyperlink xmlns:r="http://schemas.openxmlformats.org/officeDocument/2006/relationships" ref="A1534" r:id="rId1533"/>
    <hyperlink xmlns:r="http://schemas.openxmlformats.org/officeDocument/2006/relationships" ref="A1535" r:id="rId1534"/>
    <hyperlink xmlns:r="http://schemas.openxmlformats.org/officeDocument/2006/relationships" ref="A1536" r:id="rId1535"/>
    <hyperlink xmlns:r="http://schemas.openxmlformats.org/officeDocument/2006/relationships" ref="A1537" r:id="rId1536"/>
    <hyperlink xmlns:r="http://schemas.openxmlformats.org/officeDocument/2006/relationships" ref="A1538" r:id="rId1537"/>
    <hyperlink xmlns:r="http://schemas.openxmlformats.org/officeDocument/2006/relationships" ref="A1539" r:id="rId1538"/>
    <hyperlink xmlns:r="http://schemas.openxmlformats.org/officeDocument/2006/relationships" ref="A1540" r:id="rId1539"/>
    <hyperlink xmlns:r="http://schemas.openxmlformats.org/officeDocument/2006/relationships" ref="A1541" r:id="rId1540"/>
    <hyperlink xmlns:r="http://schemas.openxmlformats.org/officeDocument/2006/relationships" ref="A1542" r:id="rId1541"/>
    <hyperlink xmlns:r="http://schemas.openxmlformats.org/officeDocument/2006/relationships" ref="A1543" r:id="rId1542"/>
    <hyperlink xmlns:r="http://schemas.openxmlformats.org/officeDocument/2006/relationships" ref="A1544" r:id="rId1543"/>
    <hyperlink xmlns:r="http://schemas.openxmlformats.org/officeDocument/2006/relationships" ref="A1545" r:id="rId1544"/>
    <hyperlink xmlns:r="http://schemas.openxmlformats.org/officeDocument/2006/relationships" ref="A1546" r:id="rId1545"/>
    <hyperlink xmlns:r="http://schemas.openxmlformats.org/officeDocument/2006/relationships" ref="A1547" r:id="rId1546"/>
    <hyperlink xmlns:r="http://schemas.openxmlformats.org/officeDocument/2006/relationships" ref="A1548" r:id="rId1547"/>
    <hyperlink xmlns:r="http://schemas.openxmlformats.org/officeDocument/2006/relationships" ref="A1549" r:id="rId1548"/>
    <hyperlink xmlns:r="http://schemas.openxmlformats.org/officeDocument/2006/relationships" ref="A1550" r:id="rId1549"/>
    <hyperlink xmlns:r="http://schemas.openxmlformats.org/officeDocument/2006/relationships" ref="A1551" r:id="rId1550"/>
    <hyperlink xmlns:r="http://schemas.openxmlformats.org/officeDocument/2006/relationships" ref="A1552" r:id="rId1551"/>
    <hyperlink xmlns:r="http://schemas.openxmlformats.org/officeDocument/2006/relationships" ref="A1553" r:id="rId1552"/>
    <hyperlink xmlns:r="http://schemas.openxmlformats.org/officeDocument/2006/relationships" ref="A1554" r:id="rId1553"/>
    <hyperlink xmlns:r="http://schemas.openxmlformats.org/officeDocument/2006/relationships" ref="A1555" r:id="rId1554"/>
    <hyperlink xmlns:r="http://schemas.openxmlformats.org/officeDocument/2006/relationships" ref="A1556" r:id="rId1555"/>
    <hyperlink xmlns:r="http://schemas.openxmlformats.org/officeDocument/2006/relationships" ref="A1557" r:id="rId1556"/>
    <hyperlink xmlns:r="http://schemas.openxmlformats.org/officeDocument/2006/relationships" ref="A1558" r:id="rId1557"/>
    <hyperlink xmlns:r="http://schemas.openxmlformats.org/officeDocument/2006/relationships" ref="A1559" r:id="rId1558"/>
    <hyperlink xmlns:r="http://schemas.openxmlformats.org/officeDocument/2006/relationships" ref="A1560" r:id="rId1559"/>
    <hyperlink xmlns:r="http://schemas.openxmlformats.org/officeDocument/2006/relationships" ref="A1561" r:id="rId1560"/>
    <hyperlink xmlns:r="http://schemas.openxmlformats.org/officeDocument/2006/relationships" ref="A1562" r:id="rId1561"/>
    <hyperlink xmlns:r="http://schemas.openxmlformats.org/officeDocument/2006/relationships" ref="A1563" r:id="rId1562"/>
    <hyperlink xmlns:r="http://schemas.openxmlformats.org/officeDocument/2006/relationships" ref="A1564" r:id="rId1563"/>
    <hyperlink xmlns:r="http://schemas.openxmlformats.org/officeDocument/2006/relationships" ref="A1565" r:id="rId1564"/>
    <hyperlink xmlns:r="http://schemas.openxmlformats.org/officeDocument/2006/relationships" ref="A1566" r:id="rId1565"/>
    <hyperlink xmlns:r="http://schemas.openxmlformats.org/officeDocument/2006/relationships" ref="A1567" r:id="rId1566"/>
    <hyperlink xmlns:r="http://schemas.openxmlformats.org/officeDocument/2006/relationships" ref="A1568" r:id="rId1567"/>
    <hyperlink xmlns:r="http://schemas.openxmlformats.org/officeDocument/2006/relationships" ref="A1569" r:id="rId1568"/>
    <hyperlink xmlns:r="http://schemas.openxmlformats.org/officeDocument/2006/relationships" ref="A1570" r:id="rId1569"/>
    <hyperlink xmlns:r="http://schemas.openxmlformats.org/officeDocument/2006/relationships" ref="A1571" r:id="rId1570"/>
    <hyperlink xmlns:r="http://schemas.openxmlformats.org/officeDocument/2006/relationships" ref="A1572" r:id="rId1571"/>
    <hyperlink xmlns:r="http://schemas.openxmlformats.org/officeDocument/2006/relationships" ref="A1573" r:id="rId1572"/>
    <hyperlink xmlns:r="http://schemas.openxmlformats.org/officeDocument/2006/relationships" ref="A1574" r:id="rId1573"/>
    <hyperlink xmlns:r="http://schemas.openxmlformats.org/officeDocument/2006/relationships" ref="A1575" r:id="rId1574"/>
    <hyperlink xmlns:r="http://schemas.openxmlformats.org/officeDocument/2006/relationships" ref="A1576" r:id="rId1575"/>
    <hyperlink xmlns:r="http://schemas.openxmlformats.org/officeDocument/2006/relationships" ref="A1577" r:id="rId1576"/>
    <hyperlink xmlns:r="http://schemas.openxmlformats.org/officeDocument/2006/relationships" ref="A1578" r:id="rId1577"/>
    <hyperlink xmlns:r="http://schemas.openxmlformats.org/officeDocument/2006/relationships" ref="A1579" r:id="rId1578"/>
    <hyperlink xmlns:r="http://schemas.openxmlformats.org/officeDocument/2006/relationships" ref="A1580" r:id="rId1579"/>
    <hyperlink xmlns:r="http://schemas.openxmlformats.org/officeDocument/2006/relationships" ref="A1581" r:id="rId1580"/>
    <hyperlink xmlns:r="http://schemas.openxmlformats.org/officeDocument/2006/relationships" ref="A1582" r:id="rId1581"/>
    <hyperlink xmlns:r="http://schemas.openxmlformats.org/officeDocument/2006/relationships" ref="A1583" r:id="rId1582"/>
    <hyperlink xmlns:r="http://schemas.openxmlformats.org/officeDocument/2006/relationships" ref="A1584" r:id="rId1583"/>
    <hyperlink xmlns:r="http://schemas.openxmlformats.org/officeDocument/2006/relationships" ref="A1585" r:id="rId1584"/>
    <hyperlink xmlns:r="http://schemas.openxmlformats.org/officeDocument/2006/relationships" ref="A1586" r:id="rId1585"/>
    <hyperlink xmlns:r="http://schemas.openxmlformats.org/officeDocument/2006/relationships" ref="A1587" r:id="rId1586"/>
    <hyperlink xmlns:r="http://schemas.openxmlformats.org/officeDocument/2006/relationships" ref="A1588" r:id="rId1587"/>
    <hyperlink xmlns:r="http://schemas.openxmlformats.org/officeDocument/2006/relationships" ref="A1589" r:id="rId1588"/>
    <hyperlink xmlns:r="http://schemas.openxmlformats.org/officeDocument/2006/relationships" ref="A1590" r:id="rId1589"/>
    <hyperlink xmlns:r="http://schemas.openxmlformats.org/officeDocument/2006/relationships" ref="A1591" r:id="rId1590"/>
    <hyperlink xmlns:r="http://schemas.openxmlformats.org/officeDocument/2006/relationships" ref="A1592" r:id="rId1591"/>
    <hyperlink xmlns:r="http://schemas.openxmlformats.org/officeDocument/2006/relationships" ref="A1593" r:id="rId1592"/>
    <hyperlink xmlns:r="http://schemas.openxmlformats.org/officeDocument/2006/relationships" ref="A1594" r:id="rId1593"/>
    <hyperlink xmlns:r="http://schemas.openxmlformats.org/officeDocument/2006/relationships" ref="A1595" r:id="rId1594"/>
    <hyperlink xmlns:r="http://schemas.openxmlformats.org/officeDocument/2006/relationships" ref="A1596" r:id="rId1595"/>
    <hyperlink xmlns:r="http://schemas.openxmlformats.org/officeDocument/2006/relationships" ref="A1597" r:id="rId1596"/>
    <hyperlink xmlns:r="http://schemas.openxmlformats.org/officeDocument/2006/relationships" ref="A1598" r:id="rId1597"/>
    <hyperlink xmlns:r="http://schemas.openxmlformats.org/officeDocument/2006/relationships" ref="A1599" r:id="rId1598"/>
    <hyperlink xmlns:r="http://schemas.openxmlformats.org/officeDocument/2006/relationships" ref="A1600" r:id="rId1599"/>
    <hyperlink xmlns:r="http://schemas.openxmlformats.org/officeDocument/2006/relationships" ref="A1601" r:id="rId1600"/>
    <hyperlink xmlns:r="http://schemas.openxmlformats.org/officeDocument/2006/relationships" ref="A1602" r:id="rId1601"/>
    <hyperlink xmlns:r="http://schemas.openxmlformats.org/officeDocument/2006/relationships" ref="A1603" r:id="rId1602"/>
    <hyperlink xmlns:r="http://schemas.openxmlformats.org/officeDocument/2006/relationships" ref="A1604" r:id="rId1603"/>
    <hyperlink xmlns:r="http://schemas.openxmlformats.org/officeDocument/2006/relationships" ref="A1605" r:id="rId1604"/>
    <hyperlink xmlns:r="http://schemas.openxmlformats.org/officeDocument/2006/relationships" ref="A1606" r:id="rId1605"/>
    <hyperlink xmlns:r="http://schemas.openxmlformats.org/officeDocument/2006/relationships" ref="A1607" r:id="rId1606"/>
    <hyperlink xmlns:r="http://schemas.openxmlformats.org/officeDocument/2006/relationships" ref="A1608" r:id="rId1607"/>
    <hyperlink xmlns:r="http://schemas.openxmlformats.org/officeDocument/2006/relationships" ref="A1609" r:id="rId1608"/>
    <hyperlink xmlns:r="http://schemas.openxmlformats.org/officeDocument/2006/relationships" ref="A1610" r:id="rId1609"/>
    <hyperlink xmlns:r="http://schemas.openxmlformats.org/officeDocument/2006/relationships" ref="A1611" r:id="rId1610"/>
    <hyperlink xmlns:r="http://schemas.openxmlformats.org/officeDocument/2006/relationships" ref="A1612" r:id="rId1611"/>
    <hyperlink xmlns:r="http://schemas.openxmlformats.org/officeDocument/2006/relationships" ref="A1613" r:id="rId1612"/>
    <hyperlink xmlns:r="http://schemas.openxmlformats.org/officeDocument/2006/relationships" ref="A1614" r:id="rId1613"/>
    <hyperlink xmlns:r="http://schemas.openxmlformats.org/officeDocument/2006/relationships" ref="A1615" r:id="rId1614"/>
    <hyperlink xmlns:r="http://schemas.openxmlformats.org/officeDocument/2006/relationships" ref="A1616" r:id="rId1615"/>
    <hyperlink xmlns:r="http://schemas.openxmlformats.org/officeDocument/2006/relationships" ref="A1617" r:id="rId1616"/>
    <hyperlink xmlns:r="http://schemas.openxmlformats.org/officeDocument/2006/relationships" ref="A1618" r:id="rId1617"/>
    <hyperlink xmlns:r="http://schemas.openxmlformats.org/officeDocument/2006/relationships" ref="A1619" r:id="rId1618"/>
    <hyperlink xmlns:r="http://schemas.openxmlformats.org/officeDocument/2006/relationships" ref="A1620" r:id="rId1619"/>
    <hyperlink xmlns:r="http://schemas.openxmlformats.org/officeDocument/2006/relationships" ref="A1621" r:id="rId1620"/>
    <hyperlink xmlns:r="http://schemas.openxmlformats.org/officeDocument/2006/relationships" ref="A1622" r:id="rId1621"/>
    <hyperlink xmlns:r="http://schemas.openxmlformats.org/officeDocument/2006/relationships" ref="A1623" r:id="rId1622"/>
    <hyperlink xmlns:r="http://schemas.openxmlformats.org/officeDocument/2006/relationships" ref="A1624" r:id="rId1623"/>
    <hyperlink xmlns:r="http://schemas.openxmlformats.org/officeDocument/2006/relationships" ref="A1625" r:id="rId1624"/>
    <hyperlink xmlns:r="http://schemas.openxmlformats.org/officeDocument/2006/relationships" ref="A1626" r:id="rId1625"/>
    <hyperlink xmlns:r="http://schemas.openxmlformats.org/officeDocument/2006/relationships" ref="A1627" r:id="rId1626"/>
    <hyperlink xmlns:r="http://schemas.openxmlformats.org/officeDocument/2006/relationships" ref="A1628" r:id="rId1627"/>
    <hyperlink xmlns:r="http://schemas.openxmlformats.org/officeDocument/2006/relationships" ref="A1629" r:id="rId1628"/>
    <hyperlink xmlns:r="http://schemas.openxmlformats.org/officeDocument/2006/relationships" ref="A1630" r:id="rId1629"/>
    <hyperlink xmlns:r="http://schemas.openxmlformats.org/officeDocument/2006/relationships" ref="A1631" r:id="rId1630"/>
    <hyperlink xmlns:r="http://schemas.openxmlformats.org/officeDocument/2006/relationships" ref="A1632" r:id="rId1631"/>
    <hyperlink xmlns:r="http://schemas.openxmlformats.org/officeDocument/2006/relationships" ref="A1633" r:id="rId1632"/>
    <hyperlink xmlns:r="http://schemas.openxmlformats.org/officeDocument/2006/relationships" ref="A1634" r:id="rId1633"/>
    <hyperlink xmlns:r="http://schemas.openxmlformats.org/officeDocument/2006/relationships" ref="A1635" r:id="rId1634"/>
    <hyperlink xmlns:r="http://schemas.openxmlformats.org/officeDocument/2006/relationships" ref="A1636" r:id="rId1635"/>
    <hyperlink xmlns:r="http://schemas.openxmlformats.org/officeDocument/2006/relationships" ref="A1637" r:id="rId1636"/>
    <hyperlink xmlns:r="http://schemas.openxmlformats.org/officeDocument/2006/relationships" ref="A1638" r:id="rId1637"/>
    <hyperlink xmlns:r="http://schemas.openxmlformats.org/officeDocument/2006/relationships" ref="A1639" r:id="rId1638"/>
    <hyperlink xmlns:r="http://schemas.openxmlformats.org/officeDocument/2006/relationships" ref="A1640" r:id="rId1639"/>
    <hyperlink xmlns:r="http://schemas.openxmlformats.org/officeDocument/2006/relationships" ref="A1641" r:id="rId1640"/>
    <hyperlink xmlns:r="http://schemas.openxmlformats.org/officeDocument/2006/relationships" ref="A1642" r:id="rId1641"/>
    <hyperlink xmlns:r="http://schemas.openxmlformats.org/officeDocument/2006/relationships" ref="A1643" r:id="rId1642"/>
    <hyperlink xmlns:r="http://schemas.openxmlformats.org/officeDocument/2006/relationships" ref="A1644" r:id="rId1643"/>
    <hyperlink xmlns:r="http://schemas.openxmlformats.org/officeDocument/2006/relationships" ref="A1645" r:id="rId1644"/>
    <hyperlink xmlns:r="http://schemas.openxmlformats.org/officeDocument/2006/relationships" ref="A1646" r:id="rId1645"/>
    <hyperlink xmlns:r="http://schemas.openxmlformats.org/officeDocument/2006/relationships" ref="A1647" r:id="rId1646"/>
    <hyperlink xmlns:r="http://schemas.openxmlformats.org/officeDocument/2006/relationships" ref="A1648" r:id="rId1647"/>
    <hyperlink xmlns:r="http://schemas.openxmlformats.org/officeDocument/2006/relationships" ref="A1649" r:id="rId1648"/>
    <hyperlink xmlns:r="http://schemas.openxmlformats.org/officeDocument/2006/relationships" ref="A1650" r:id="rId1649"/>
    <hyperlink xmlns:r="http://schemas.openxmlformats.org/officeDocument/2006/relationships" ref="A1651" r:id="rId1650"/>
    <hyperlink xmlns:r="http://schemas.openxmlformats.org/officeDocument/2006/relationships" ref="A1652" r:id="rId1651"/>
    <hyperlink xmlns:r="http://schemas.openxmlformats.org/officeDocument/2006/relationships" ref="A1653" r:id="rId1652"/>
    <hyperlink xmlns:r="http://schemas.openxmlformats.org/officeDocument/2006/relationships" ref="A1654" r:id="rId1653"/>
    <hyperlink xmlns:r="http://schemas.openxmlformats.org/officeDocument/2006/relationships" ref="A1655" r:id="rId1654"/>
    <hyperlink xmlns:r="http://schemas.openxmlformats.org/officeDocument/2006/relationships" ref="A1656" r:id="rId1655"/>
    <hyperlink xmlns:r="http://schemas.openxmlformats.org/officeDocument/2006/relationships" ref="A1657" r:id="rId1656"/>
    <hyperlink xmlns:r="http://schemas.openxmlformats.org/officeDocument/2006/relationships" ref="A1658" r:id="rId1657"/>
    <hyperlink xmlns:r="http://schemas.openxmlformats.org/officeDocument/2006/relationships" ref="A1659" r:id="rId1658"/>
    <hyperlink xmlns:r="http://schemas.openxmlformats.org/officeDocument/2006/relationships" ref="A1660" r:id="rId1659"/>
    <hyperlink xmlns:r="http://schemas.openxmlformats.org/officeDocument/2006/relationships" ref="A1661" r:id="rId1660"/>
    <hyperlink xmlns:r="http://schemas.openxmlformats.org/officeDocument/2006/relationships" ref="A1662" r:id="rId1661"/>
    <hyperlink xmlns:r="http://schemas.openxmlformats.org/officeDocument/2006/relationships" ref="A1663" r:id="rId1662"/>
    <hyperlink xmlns:r="http://schemas.openxmlformats.org/officeDocument/2006/relationships" ref="A1664" r:id="rId1663"/>
    <hyperlink xmlns:r="http://schemas.openxmlformats.org/officeDocument/2006/relationships" ref="A1665" r:id="rId1664"/>
    <hyperlink xmlns:r="http://schemas.openxmlformats.org/officeDocument/2006/relationships" ref="A1666" r:id="rId1665"/>
    <hyperlink xmlns:r="http://schemas.openxmlformats.org/officeDocument/2006/relationships" ref="A1667" r:id="rId1666"/>
    <hyperlink xmlns:r="http://schemas.openxmlformats.org/officeDocument/2006/relationships" ref="A1668" r:id="rId1667"/>
    <hyperlink xmlns:r="http://schemas.openxmlformats.org/officeDocument/2006/relationships" ref="A1669" r:id="rId1668"/>
    <hyperlink xmlns:r="http://schemas.openxmlformats.org/officeDocument/2006/relationships" ref="A1670" r:id="rId1669"/>
    <hyperlink xmlns:r="http://schemas.openxmlformats.org/officeDocument/2006/relationships" ref="A1671" r:id="rId1670"/>
    <hyperlink xmlns:r="http://schemas.openxmlformats.org/officeDocument/2006/relationships" ref="A1672" r:id="rId1671"/>
    <hyperlink xmlns:r="http://schemas.openxmlformats.org/officeDocument/2006/relationships" ref="A1673" r:id="rId1672"/>
    <hyperlink xmlns:r="http://schemas.openxmlformats.org/officeDocument/2006/relationships" ref="A1674" r:id="rId1673"/>
    <hyperlink xmlns:r="http://schemas.openxmlformats.org/officeDocument/2006/relationships" ref="A1675" r:id="rId1674"/>
    <hyperlink xmlns:r="http://schemas.openxmlformats.org/officeDocument/2006/relationships" ref="A1676" r:id="rId1675"/>
    <hyperlink xmlns:r="http://schemas.openxmlformats.org/officeDocument/2006/relationships" ref="A1677" r:id="rId1676"/>
    <hyperlink xmlns:r="http://schemas.openxmlformats.org/officeDocument/2006/relationships" ref="A1678" r:id="rId1677"/>
    <hyperlink xmlns:r="http://schemas.openxmlformats.org/officeDocument/2006/relationships" ref="A1679" r:id="rId1678"/>
    <hyperlink xmlns:r="http://schemas.openxmlformats.org/officeDocument/2006/relationships" ref="A1680" r:id="rId1679"/>
    <hyperlink xmlns:r="http://schemas.openxmlformats.org/officeDocument/2006/relationships" ref="A1681" r:id="rId1680"/>
    <hyperlink xmlns:r="http://schemas.openxmlformats.org/officeDocument/2006/relationships" ref="A1682" r:id="rId1681"/>
    <hyperlink xmlns:r="http://schemas.openxmlformats.org/officeDocument/2006/relationships" ref="A1683" r:id="rId1682"/>
    <hyperlink xmlns:r="http://schemas.openxmlformats.org/officeDocument/2006/relationships" ref="A1684" r:id="rId1683"/>
    <hyperlink xmlns:r="http://schemas.openxmlformats.org/officeDocument/2006/relationships" ref="A1685" r:id="rId1684"/>
    <hyperlink xmlns:r="http://schemas.openxmlformats.org/officeDocument/2006/relationships" ref="A1686" r:id="rId1685"/>
    <hyperlink xmlns:r="http://schemas.openxmlformats.org/officeDocument/2006/relationships" ref="A1687" r:id="rId1686"/>
    <hyperlink xmlns:r="http://schemas.openxmlformats.org/officeDocument/2006/relationships" ref="A1688" r:id="rId1687"/>
    <hyperlink xmlns:r="http://schemas.openxmlformats.org/officeDocument/2006/relationships" ref="A1689" r:id="rId1688"/>
    <hyperlink xmlns:r="http://schemas.openxmlformats.org/officeDocument/2006/relationships" ref="A1690" r:id="rId1689"/>
    <hyperlink xmlns:r="http://schemas.openxmlformats.org/officeDocument/2006/relationships" ref="A1691" r:id="rId1690"/>
    <hyperlink xmlns:r="http://schemas.openxmlformats.org/officeDocument/2006/relationships" ref="A1692" r:id="rId1691"/>
    <hyperlink xmlns:r="http://schemas.openxmlformats.org/officeDocument/2006/relationships" ref="A1693" r:id="rId1692"/>
    <hyperlink xmlns:r="http://schemas.openxmlformats.org/officeDocument/2006/relationships" ref="A1694" r:id="rId1693"/>
    <hyperlink xmlns:r="http://schemas.openxmlformats.org/officeDocument/2006/relationships" ref="A1695" r:id="rId1694"/>
    <hyperlink xmlns:r="http://schemas.openxmlformats.org/officeDocument/2006/relationships" ref="A1696" r:id="rId1695"/>
    <hyperlink xmlns:r="http://schemas.openxmlformats.org/officeDocument/2006/relationships" ref="A1697" r:id="rId1696"/>
    <hyperlink xmlns:r="http://schemas.openxmlformats.org/officeDocument/2006/relationships" ref="A1698" r:id="rId1697"/>
    <hyperlink xmlns:r="http://schemas.openxmlformats.org/officeDocument/2006/relationships" ref="A1699" r:id="rId1698"/>
    <hyperlink xmlns:r="http://schemas.openxmlformats.org/officeDocument/2006/relationships" ref="A1700" r:id="rId1699"/>
    <hyperlink xmlns:r="http://schemas.openxmlformats.org/officeDocument/2006/relationships" ref="A1701" r:id="rId1700"/>
    <hyperlink xmlns:r="http://schemas.openxmlformats.org/officeDocument/2006/relationships" ref="A1702" r:id="rId1701"/>
    <hyperlink xmlns:r="http://schemas.openxmlformats.org/officeDocument/2006/relationships" ref="A1703" r:id="rId1702"/>
    <hyperlink xmlns:r="http://schemas.openxmlformats.org/officeDocument/2006/relationships" ref="A1704" r:id="rId1703"/>
    <hyperlink xmlns:r="http://schemas.openxmlformats.org/officeDocument/2006/relationships" ref="A1705" r:id="rId1704"/>
    <hyperlink xmlns:r="http://schemas.openxmlformats.org/officeDocument/2006/relationships" ref="A1706" r:id="rId1705"/>
    <hyperlink xmlns:r="http://schemas.openxmlformats.org/officeDocument/2006/relationships" ref="A1707" r:id="rId1706"/>
    <hyperlink xmlns:r="http://schemas.openxmlformats.org/officeDocument/2006/relationships" ref="A1708" r:id="rId1707"/>
    <hyperlink xmlns:r="http://schemas.openxmlformats.org/officeDocument/2006/relationships" ref="A1709" r:id="rId1708"/>
    <hyperlink xmlns:r="http://schemas.openxmlformats.org/officeDocument/2006/relationships" ref="A1710" r:id="rId1709"/>
    <hyperlink xmlns:r="http://schemas.openxmlformats.org/officeDocument/2006/relationships" ref="A1711" r:id="rId1710"/>
    <hyperlink xmlns:r="http://schemas.openxmlformats.org/officeDocument/2006/relationships" ref="A1712" r:id="rId1711"/>
    <hyperlink xmlns:r="http://schemas.openxmlformats.org/officeDocument/2006/relationships" ref="A1713" r:id="rId1712"/>
    <hyperlink xmlns:r="http://schemas.openxmlformats.org/officeDocument/2006/relationships" ref="A1714" r:id="rId1713"/>
    <hyperlink xmlns:r="http://schemas.openxmlformats.org/officeDocument/2006/relationships" ref="A1715" r:id="rId1714"/>
    <hyperlink xmlns:r="http://schemas.openxmlformats.org/officeDocument/2006/relationships" ref="A1716" r:id="rId1715"/>
    <hyperlink xmlns:r="http://schemas.openxmlformats.org/officeDocument/2006/relationships" ref="A1717" r:id="rId1716"/>
    <hyperlink xmlns:r="http://schemas.openxmlformats.org/officeDocument/2006/relationships" ref="A1718" r:id="rId1717"/>
    <hyperlink xmlns:r="http://schemas.openxmlformats.org/officeDocument/2006/relationships" ref="A1719" r:id="rId1718"/>
    <hyperlink xmlns:r="http://schemas.openxmlformats.org/officeDocument/2006/relationships" ref="A1720" r:id="rId1719"/>
    <hyperlink xmlns:r="http://schemas.openxmlformats.org/officeDocument/2006/relationships" ref="A1721" r:id="rId1720"/>
    <hyperlink xmlns:r="http://schemas.openxmlformats.org/officeDocument/2006/relationships" ref="A1722" r:id="rId1721"/>
    <hyperlink xmlns:r="http://schemas.openxmlformats.org/officeDocument/2006/relationships" ref="A1723" r:id="rId1722"/>
    <hyperlink xmlns:r="http://schemas.openxmlformats.org/officeDocument/2006/relationships" ref="A1724" r:id="rId1723"/>
    <hyperlink xmlns:r="http://schemas.openxmlformats.org/officeDocument/2006/relationships" ref="A1725" r:id="rId1724"/>
    <hyperlink xmlns:r="http://schemas.openxmlformats.org/officeDocument/2006/relationships" ref="A1726" r:id="rId1725"/>
    <hyperlink xmlns:r="http://schemas.openxmlformats.org/officeDocument/2006/relationships" ref="A1727" r:id="rId1726"/>
    <hyperlink xmlns:r="http://schemas.openxmlformats.org/officeDocument/2006/relationships" ref="A1728" r:id="rId1727"/>
    <hyperlink xmlns:r="http://schemas.openxmlformats.org/officeDocument/2006/relationships" ref="A1729" r:id="rId1728"/>
    <hyperlink xmlns:r="http://schemas.openxmlformats.org/officeDocument/2006/relationships" ref="A1730" r:id="rId1729"/>
    <hyperlink xmlns:r="http://schemas.openxmlformats.org/officeDocument/2006/relationships" ref="A1731" r:id="rId1730"/>
    <hyperlink xmlns:r="http://schemas.openxmlformats.org/officeDocument/2006/relationships" ref="A1732" r:id="rId1731"/>
    <hyperlink xmlns:r="http://schemas.openxmlformats.org/officeDocument/2006/relationships" ref="A1733" r:id="rId1732"/>
    <hyperlink xmlns:r="http://schemas.openxmlformats.org/officeDocument/2006/relationships" ref="A1734" r:id="rId1733"/>
    <hyperlink xmlns:r="http://schemas.openxmlformats.org/officeDocument/2006/relationships" ref="A1735" r:id="rId1734"/>
    <hyperlink xmlns:r="http://schemas.openxmlformats.org/officeDocument/2006/relationships" ref="A1736" r:id="rId1735"/>
    <hyperlink xmlns:r="http://schemas.openxmlformats.org/officeDocument/2006/relationships" ref="A1737" r:id="rId1736"/>
    <hyperlink xmlns:r="http://schemas.openxmlformats.org/officeDocument/2006/relationships" ref="A1738" r:id="rId1737"/>
    <hyperlink xmlns:r="http://schemas.openxmlformats.org/officeDocument/2006/relationships" ref="A1739" r:id="rId1738"/>
    <hyperlink xmlns:r="http://schemas.openxmlformats.org/officeDocument/2006/relationships" ref="A1740" r:id="rId1739"/>
    <hyperlink xmlns:r="http://schemas.openxmlformats.org/officeDocument/2006/relationships" ref="A1741" r:id="rId1740"/>
    <hyperlink xmlns:r="http://schemas.openxmlformats.org/officeDocument/2006/relationships" ref="A1742" r:id="rId1741"/>
    <hyperlink xmlns:r="http://schemas.openxmlformats.org/officeDocument/2006/relationships" ref="A1743" r:id="rId1742"/>
    <hyperlink xmlns:r="http://schemas.openxmlformats.org/officeDocument/2006/relationships" ref="A1744" r:id="rId1743"/>
    <hyperlink xmlns:r="http://schemas.openxmlformats.org/officeDocument/2006/relationships" ref="A1745" r:id="rId1744"/>
    <hyperlink xmlns:r="http://schemas.openxmlformats.org/officeDocument/2006/relationships" ref="A1746" r:id="rId1745"/>
    <hyperlink xmlns:r="http://schemas.openxmlformats.org/officeDocument/2006/relationships" ref="A1747" r:id="rId1746"/>
    <hyperlink xmlns:r="http://schemas.openxmlformats.org/officeDocument/2006/relationships" ref="A1748" r:id="rId1747"/>
    <hyperlink xmlns:r="http://schemas.openxmlformats.org/officeDocument/2006/relationships" ref="A1749" r:id="rId1748"/>
    <hyperlink xmlns:r="http://schemas.openxmlformats.org/officeDocument/2006/relationships" ref="A1750" r:id="rId1749"/>
    <hyperlink xmlns:r="http://schemas.openxmlformats.org/officeDocument/2006/relationships" ref="A1751" r:id="rId1750"/>
    <hyperlink xmlns:r="http://schemas.openxmlformats.org/officeDocument/2006/relationships" ref="A1752" r:id="rId1751"/>
    <hyperlink xmlns:r="http://schemas.openxmlformats.org/officeDocument/2006/relationships" ref="A1753" r:id="rId1752"/>
    <hyperlink xmlns:r="http://schemas.openxmlformats.org/officeDocument/2006/relationships" ref="A1754" r:id="rId1753"/>
    <hyperlink xmlns:r="http://schemas.openxmlformats.org/officeDocument/2006/relationships" ref="A1755" r:id="rId1754"/>
    <hyperlink xmlns:r="http://schemas.openxmlformats.org/officeDocument/2006/relationships" ref="A1756" r:id="rId1755"/>
    <hyperlink xmlns:r="http://schemas.openxmlformats.org/officeDocument/2006/relationships" ref="A1757" r:id="rId1756"/>
    <hyperlink xmlns:r="http://schemas.openxmlformats.org/officeDocument/2006/relationships" ref="A1758" r:id="rId1757"/>
    <hyperlink xmlns:r="http://schemas.openxmlformats.org/officeDocument/2006/relationships" ref="A1759" r:id="rId1758"/>
    <hyperlink xmlns:r="http://schemas.openxmlformats.org/officeDocument/2006/relationships" ref="A1760" r:id="rId1759"/>
    <hyperlink xmlns:r="http://schemas.openxmlformats.org/officeDocument/2006/relationships" ref="A1761" r:id="rId1760"/>
    <hyperlink xmlns:r="http://schemas.openxmlformats.org/officeDocument/2006/relationships" ref="A1762" r:id="rId1761"/>
    <hyperlink xmlns:r="http://schemas.openxmlformats.org/officeDocument/2006/relationships" ref="A1763" r:id="rId1762"/>
    <hyperlink xmlns:r="http://schemas.openxmlformats.org/officeDocument/2006/relationships" ref="A1764" r:id="rId1763"/>
    <hyperlink xmlns:r="http://schemas.openxmlformats.org/officeDocument/2006/relationships" ref="A1765" r:id="rId1764"/>
    <hyperlink xmlns:r="http://schemas.openxmlformats.org/officeDocument/2006/relationships" ref="A1766" r:id="rId1765"/>
    <hyperlink xmlns:r="http://schemas.openxmlformats.org/officeDocument/2006/relationships" ref="A1767" r:id="rId1766"/>
    <hyperlink xmlns:r="http://schemas.openxmlformats.org/officeDocument/2006/relationships" ref="A1768" r:id="rId1767"/>
    <hyperlink xmlns:r="http://schemas.openxmlformats.org/officeDocument/2006/relationships" ref="A1769" r:id="rId1768"/>
    <hyperlink xmlns:r="http://schemas.openxmlformats.org/officeDocument/2006/relationships" ref="A1770" r:id="rId1769"/>
    <hyperlink xmlns:r="http://schemas.openxmlformats.org/officeDocument/2006/relationships" ref="A1771" r:id="rId1770"/>
    <hyperlink xmlns:r="http://schemas.openxmlformats.org/officeDocument/2006/relationships" ref="A1772" r:id="rId1771"/>
    <hyperlink xmlns:r="http://schemas.openxmlformats.org/officeDocument/2006/relationships" ref="A1773" r:id="rId1772"/>
    <hyperlink xmlns:r="http://schemas.openxmlformats.org/officeDocument/2006/relationships" ref="A1774" r:id="rId1773"/>
    <hyperlink xmlns:r="http://schemas.openxmlformats.org/officeDocument/2006/relationships" ref="A1775" r:id="rId1774"/>
    <hyperlink xmlns:r="http://schemas.openxmlformats.org/officeDocument/2006/relationships" ref="A1776" r:id="rId1775"/>
    <hyperlink xmlns:r="http://schemas.openxmlformats.org/officeDocument/2006/relationships" ref="A1777" r:id="rId1776"/>
    <hyperlink xmlns:r="http://schemas.openxmlformats.org/officeDocument/2006/relationships" ref="A1778" r:id="rId1777"/>
    <hyperlink xmlns:r="http://schemas.openxmlformats.org/officeDocument/2006/relationships" ref="A1779" r:id="rId1778"/>
    <hyperlink xmlns:r="http://schemas.openxmlformats.org/officeDocument/2006/relationships" ref="A1780" r:id="rId1779"/>
    <hyperlink xmlns:r="http://schemas.openxmlformats.org/officeDocument/2006/relationships" ref="A1781" r:id="rId1780"/>
    <hyperlink xmlns:r="http://schemas.openxmlformats.org/officeDocument/2006/relationships" ref="A1782" r:id="rId1781"/>
    <hyperlink xmlns:r="http://schemas.openxmlformats.org/officeDocument/2006/relationships" ref="A1783" r:id="rId1782"/>
    <hyperlink xmlns:r="http://schemas.openxmlformats.org/officeDocument/2006/relationships" ref="A1784" r:id="rId1783"/>
    <hyperlink xmlns:r="http://schemas.openxmlformats.org/officeDocument/2006/relationships" ref="A1785" r:id="rId1784"/>
    <hyperlink xmlns:r="http://schemas.openxmlformats.org/officeDocument/2006/relationships" ref="A1786" r:id="rId1785"/>
    <hyperlink xmlns:r="http://schemas.openxmlformats.org/officeDocument/2006/relationships" ref="A1787" r:id="rId1786"/>
    <hyperlink xmlns:r="http://schemas.openxmlformats.org/officeDocument/2006/relationships" ref="A1788" r:id="rId1787"/>
    <hyperlink xmlns:r="http://schemas.openxmlformats.org/officeDocument/2006/relationships" ref="A1789" r:id="rId1788"/>
    <hyperlink xmlns:r="http://schemas.openxmlformats.org/officeDocument/2006/relationships" ref="A1790" r:id="rId1789"/>
    <hyperlink xmlns:r="http://schemas.openxmlformats.org/officeDocument/2006/relationships" ref="A1791" r:id="rId1790"/>
    <hyperlink xmlns:r="http://schemas.openxmlformats.org/officeDocument/2006/relationships" ref="A1792" r:id="rId1791"/>
    <hyperlink xmlns:r="http://schemas.openxmlformats.org/officeDocument/2006/relationships" ref="A1793" r:id="rId1792"/>
    <hyperlink xmlns:r="http://schemas.openxmlformats.org/officeDocument/2006/relationships" ref="A1794" r:id="rId1793"/>
    <hyperlink xmlns:r="http://schemas.openxmlformats.org/officeDocument/2006/relationships" ref="A1795" r:id="rId1794"/>
    <hyperlink xmlns:r="http://schemas.openxmlformats.org/officeDocument/2006/relationships" ref="A1796" r:id="rId1795"/>
    <hyperlink xmlns:r="http://schemas.openxmlformats.org/officeDocument/2006/relationships" ref="A1797" r:id="rId1796"/>
    <hyperlink xmlns:r="http://schemas.openxmlformats.org/officeDocument/2006/relationships" ref="A1798" r:id="rId1797"/>
    <hyperlink xmlns:r="http://schemas.openxmlformats.org/officeDocument/2006/relationships" ref="A1799" r:id="rId1798"/>
    <hyperlink xmlns:r="http://schemas.openxmlformats.org/officeDocument/2006/relationships" ref="A1800" r:id="rId1799"/>
    <hyperlink xmlns:r="http://schemas.openxmlformats.org/officeDocument/2006/relationships" ref="A1801" r:id="rId1800"/>
    <hyperlink xmlns:r="http://schemas.openxmlformats.org/officeDocument/2006/relationships" ref="A1802" r:id="rId1801"/>
  </hyperlinks>
  <pageMargins left="0.75" right="0.75" top="1" bottom="1" header="0.5" footer="0.5"/>
</worksheet>
</file>

<file path=xl/worksheets/sheet7.xml><?xml version="1.0" encoding="utf-8"?>
<worksheet xmlns="http://schemas.openxmlformats.org/spreadsheetml/2006/main">
  <sheetPr>
    <tabColor rgb="00FF6666"/>
    <outlinePr summaryBelow="1" summaryRight="1"/>
    <pageSetUpPr/>
  </sheetPr>
  <dimension ref="A1:L1806"/>
  <sheetViews>
    <sheetView showGridLines="0" workbookViewId="0">
      <pane ySplit="5" topLeftCell="A6" activePane="bottomLeft" state="frozen"/>
      <selection pane="bottomLeft" activeCell="A1" sqref="A1"/>
    </sheetView>
  </sheetViews>
  <sheetFormatPr baseColWidth="8" defaultRowHeight="15"/>
  <cols>
    <col width="24" customWidth="1" min="1" max="1"/>
    <col width="48" customWidth="1" min="2" max="2"/>
    <col width="12" customWidth="1" min="3" max="3"/>
    <col width="28" customWidth="1" min="4" max="4"/>
    <col width="18" customWidth="1" min="5" max="5"/>
    <col width="22" customWidth="1" min="6" max="6"/>
    <col width="16" customWidth="1" min="7" max="7"/>
    <col width="60" customWidth="1" min="8" max="8"/>
    <col width="62" customWidth="1" min="9" max="9"/>
    <col width="62" customWidth="1" min="10" max="10"/>
    <col width="18" customWidth="1" min="11" max="11"/>
    <col width="14" customWidth="1" min="12" max="12"/>
  </cols>
  <sheetData>
    <row r="1" ht="24" customHeight="1">
      <c r="A1" s="41" t="inlineStr">
        <is>
          <t>VALIDATION ISSUES / COMPLETION CHECKS</t>
        </is>
      </c>
      <c r="B1" s="42" t="n"/>
      <c r="C1" s="42" t="n"/>
      <c r="D1" s="42" t="n"/>
      <c r="E1" s="42" t="n"/>
      <c r="F1" s="42" t="n"/>
      <c r="G1" s="42" t="n"/>
      <c r="H1" s="42" t="n"/>
      <c r="I1" s="42" t="n"/>
      <c r="J1" s="42" t="n"/>
      <c r="K1" s="42" t="n"/>
      <c r="L1" s="42" t="n"/>
    </row>
    <row r="2" ht="36" customHeight="1">
      <c r="A2" s="43" t="inlineStr">
        <is>
          <t>This sheet updates when answers change and is intended to help identify likely completion issues.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 Use the filters on Status, Severity or Issue to review the records requiring attention. A blank Issue cell means that no issue is currently identified by these workbook checks.</t>
        </is>
      </c>
      <c r="B2" s="17" t="n"/>
      <c r="C2" s="17" t="n"/>
      <c r="D2" s="17" t="n"/>
      <c r="E2" s="17" t="n"/>
      <c r="F2" s="17" t="n"/>
      <c r="G2" s="17" t="n"/>
      <c r="H2" s="17" t="n"/>
      <c r="I2" s="17" t="n"/>
      <c r="J2" s="17" t="n"/>
      <c r="K2" s="17" t="n"/>
      <c r="L2" s="17" t="n"/>
    </row>
    <row r="3" ht="36" customHeight="1">
      <c r="A3" s="17" t="n"/>
      <c r="B3" s="17" t="n"/>
      <c r="C3" s="17" t="n"/>
      <c r="D3" s="17" t="n"/>
      <c r="E3" s="17" t="n"/>
      <c r="F3" s="17" t="n"/>
      <c r="G3" s="17" t="n"/>
      <c r="H3" s="17" t="n"/>
      <c r="I3" s="17" t="n"/>
      <c r="J3" s="17" t="n"/>
      <c r="K3" s="17" t="n"/>
      <c r="L3" s="17" t="n"/>
    </row>
    <row r="5">
      <c r="A5" s="44" t="inlineStr">
        <is>
          <t>root_id</t>
        </is>
      </c>
      <c r="B5" s="44" t="inlineStr">
        <is>
          <t>label</t>
        </is>
      </c>
      <c r="C5" s="44" t="inlineStr">
        <is>
          <t>module</t>
        </is>
      </c>
      <c r="D5" s="44" t="inlineStr">
        <is>
          <t>section</t>
        </is>
      </c>
      <c r="E5" s="44" t="inlineStr">
        <is>
          <t>source sheet</t>
        </is>
      </c>
      <c r="F5" s="44" t="inlineStr">
        <is>
          <t>status</t>
        </is>
      </c>
      <c r="G5" s="44" t="inlineStr">
        <is>
          <t>severity</t>
        </is>
      </c>
      <c r="H5" s="44" t="inlineStr">
        <is>
          <t>issue / reason</t>
        </is>
      </c>
      <c r="I5" s="44" t="inlineStr">
        <is>
          <t>recommended action</t>
        </is>
      </c>
      <c r="J5" s="44" t="inlineStr">
        <is>
          <t>dependency_string</t>
        </is>
      </c>
      <c r="K5" s="44" t="inlineStr">
        <is>
          <t>parse status</t>
        </is>
      </c>
      <c r="L5" s="44" t="inlineStr">
        <is>
          <t>open field</t>
        </is>
      </c>
    </row>
    <row r="6">
      <c r="A6" s="45" t="inlineStr">
        <is>
          <t>FINS_GI_1_v1</t>
        </is>
      </c>
      <c r="B6" s="46" t="inlineStr">
        <is>
          <t>Document Type</t>
        </is>
      </c>
      <c r="C6" s="46" t="inlineStr">
        <is>
          <t>GI</t>
        </is>
      </c>
      <c r="D6" s="46" t="inlineStr">
        <is>
          <t>Cover Sheet</t>
        </is>
      </c>
      <c r="E6" s="46" t="inlineStr">
        <is>
          <t>2- GI</t>
        </is>
      </c>
      <c r="F6" s="47">
        <f>'2- GI'!$AK$3</f>
        <v/>
      </c>
      <c r="G6" s="47">
        <f>IF(F6="INVALID","High",IF(F6="MISSING","Medium",IF(F6="CONTROLLER MISSING","Review",IF(F6="UNKNOWN","Technical review",""))))</f>
        <v/>
      </c>
      <c r="H6" s="46">
        <f>IF(F6="MISSING","An applicable or required answer is missing",IF(F6="INVALID","A value was entered although the dependency is not met",IF(F6="CONTROLLER MISSING","A controlling answer is missing, so applicability cannot yet be determined",IF(F6="UNKNOWN","The dependency could not be evaluated or a referenced datapoint could not be resolved",""))))</f>
        <v/>
      </c>
      <c r="I6" s="46">
        <f>IF(F6="MISSING","Enter a valid response in the linked field",IF(F6="INVALID","Clear the response or amend the controlling answer so that the dependency is met",IF(F6="CONTROLLER MISSING","Complete the controlling question first, then review this field",IF(F6="UNKNOWN","Review the Field Guide and dependency_string; contact the MFSA if clarification is required",""))))</f>
        <v/>
      </c>
      <c r="J6" s="46" t="inlineStr"/>
      <c r="K6" s="47">
        <f>'2- GI'!$AL$3</f>
        <v/>
      </c>
      <c r="L6" s="48" t="inlineStr">
        <is>
          <t>Open field</t>
        </is>
      </c>
    </row>
    <row r="7">
      <c r="A7" s="45" t="inlineStr">
        <is>
          <t>FINS_GI_2_v1</t>
        </is>
      </c>
      <c r="B7" s="46" t="inlineStr">
        <is>
          <t>Authorised Person Name</t>
        </is>
      </c>
      <c r="C7" s="46" t="inlineStr">
        <is>
          <t>GI</t>
        </is>
      </c>
      <c r="D7" s="46" t="inlineStr">
        <is>
          <t>Cover Sheet</t>
        </is>
      </c>
      <c r="E7" s="46" t="inlineStr">
        <is>
          <t>2- GI</t>
        </is>
      </c>
      <c r="F7" s="47">
        <f>'2- GI'!$AK$4</f>
        <v/>
      </c>
      <c r="G7" s="47">
        <f>IF(F7="INVALID","High",IF(F7="MISSING","Medium",IF(F7="CONTROLLER MISSING","Review",IF(F7="UNKNOWN","Technical review",""))))</f>
        <v/>
      </c>
      <c r="H7" s="46">
        <f>IF(F7="MISSING","An applicable or required answer is missing",IF(F7="INVALID","A value was entered although the dependency is not met",IF(F7="CONTROLLER MISSING","A controlling answer is missing, so applicability cannot yet be determined",IF(F7="UNKNOWN","The dependency could not be evaluated or a referenced datapoint could not be resolved",""))))</f>
        <v/>
      </c>
      <c r="I7" s="46">
        <f>IF(F7="MISSING","Enter a valid response in the linked field",IF(F7="INVALID","Clear the response or amend the controlling answer so that the dependency is met",IF(F7="CONTROLLER MISSING","Complete the controlling question first, then review this field",IF(F7="UNKNOWN","Review the Field Guide and dependency_string; contact the MFSA if clarification is required",""))))</f>
        <v/>
      </c>
      <c r="J7" s="46" t="inlineStr">
        <is>
          <t>FINS_GI_1 IS NOT NULL</t>
        </is>
      </c>
      <c r="K7" s="47">
        <f>'2- GI'!$AL$4</f>
        <v/>
      </c>
      <c r="L7" s="48" t="inlineStr">
        <is>
          <t>Open field</t>
        </is>
      </c>
    </row>
    <row r="8">
      <c r="A8" s="45" t="inlineStr">
        <is>
          <t>FINS_GI_3_v1</t>
        </is>
      </c>
      <c r="B8" s="46" t="inlineStr">
        <is>
          <t>Authorised Person Code</t>
        </is>
      </c>
      <c r="C8" s="46" t="inlineStr">
        <is>
          <t>GI</t>
        </is>
      </c>
      <c r="D8" s="46" t="inlineStr">
        <is>
          <t>Cover Sheet</t>
        </is>
      </c>
      <c r="E8" s="46" t="inlineStr">
        <is>
          <t>2- GI</t>
        </is>
      </c>
      <c r="F8" s="47">
        <f>'2- GI'!$AK$5</f>
        <v/>
      </c>
      <c r="G8" s="47">
        <f>IF(F8="INVALID","High",IF(F8="MISSING","Medium",IF(F8="CONTROLLER MISSING","Review",IF(F8="UNKNOWN","Technical review",""))))</f>
        <v/>
      </c>
      <c r="H8" s="46">
        <f>IF(F8="MISSING","An applicable or required answer is missing",IF(F8="INVALID","A value was entered although the dependency is not met",IF(F8="CONTROLLER MISSING","A controlling answer is missing, so applicability cannot yet be determined",IF(F8="UNKNOWN","The dependency could not be evaluated or a referenced datapoint could not be resolved",""))))</f>
        <v/>
      </c>
      <c r="I8" s="46">
        <f>IF(F8="MISSING","Enter a valid response in the linked field",IF(F8="INVALID","Clear the response or amend the controlling answer so that the dependency is met",IF(F8="CONTROLLER MISSING","Complete the controlling question first, then review this field",IF(F8="UNKNOWN","Review the Field Guide and dependency_string; contact the MFSA if clarification is required",""))))</f>
        <v/>
      </c>
      <c r="J8" s="46" t="inlineStr">
        <is>
          <t>FINS_GI_1 IS NOT NULL</t>
        </is>
      </c>
      <c r="K8" s="47">
        <f>'2- GI'!$AL$5</f>
        <v/>
      </c>
      <c r="L8" s="48" t="inlineStr">
        <is>
          <t>Open field</t>
        </is>
      </c>
    </row>
    <row r="9">
      <c r="A9" s="45" t="inlineStr">
        <is>
          <t>FINS_GI_4_v1</t>
        </is>
      </c>
      <c r="B9" s="46" t="inlineStr">
        <is>
          <t>Business Register / INFOSTAT Code</t>
        </is>
      </c>
      <c r="C9" s="46" t="inlineStr">
        <is>
          <t>GI</t>
        </is>
      </c>
      <c r="D9" s="46" t="inlineStr">
        <is>
          <t>Cover Sheet</t>
        </is>
      </c>
      <c r="E9" s="46" t="inlineStr">
        <is>
          <t>2- GI</t>
        </is>
      </c>
      <c r="F9" s="47">
        <f>'2- GI'!$AK$6</f>
        <v/>
      </c>
      <c r="G9" s="47">
        <f>IF(F9="INVALID","High",IF(F9="MISSING","Medium",IF(F9="CONTROLLER MISSING","Review",IF(F9="UNKNOWN","Technical review",""))))</f>
        <v/>
      </c>
      <c r="H9" s="46">
        <f>IF(F9="MISSING","An applicable or required answer is missing",IF(F9="INVALID","A value was entered although the dependency is not met",IF(F9="CONTROLLER MISSING","A controlling answer is missing, so applicability cannot yet be determined",IF(F9="UNKNOWN","The dependency could not be evaluated or a referenced datapoint could not be resolved",""))))</f>
        <v/>
      </c>
      <c r="I9" s="46">
        <f>IF(F9="MISSING","Enter a valid response in the linked field",IF(F9="INVALID","Clear the response or amend the controlling answer so that the dependency is met",IF(F9="CONTROLLER MISSING","Complete the controlling question first, then review this field",IF(F9="UNKNOWN","Review the Field Guide and dependency_string; contact the MFSA if clarification is required",""))))</f>
        <v/>
      </c>
      <c r="J9" s="46" t="inlineStr">
        <is>
          <t>FINS_GI_1 IS NOT NULL</t>
        </is>
      </c>
      <c r="K9" s="47">
        <f>'2- GI'!$AL$6</f>
        <v/>
      </c>
      <c r="L9" s="48" t="inlineStr">
        <is>
          <t>Open field</t>
        </is>
      </c>
    </row>
    <row r="10">
      <c r="A10" s="45" t="inlineStr">
        <is>
          <t>FINS_GI_5_v1</t>
        </is>
      </c>
      <c r="B10" s="46" t="inlineStr">
        <is>
          <t>Legal Entity Identifier (LEI) Code</t>
        </is>
      </c>
      <c r="C10" s="46" t="inlineStr">
        <is>
          <t>GI</t>
        </is>
      </c>
      <c r="D10" s="46" t="inlineStr">
        <is>
          <t>Cover Sheet</t>
        </is>
      </c>
      <c r="E10" s="46" t="inlineStr">
        <is>
          <t>2- GI</t>
        </is>
      </c>
      <c r="F10" s="47">
        <f>'2- GI'!$AK$7</f>
        <v/>
      </c>
      <c r="G10" s="47">
        <f>IF(F10="INVALID","High",IF(F10="MISSING","Medium",IF(F10="CONTROLLER MISSING","Review",IF(F10="UNKNOWN","Technical review",""))))</f>
        <v/>
      </c>
      <c r="H10" s="46">
        <f>IF(F10="MISSING","An applicable or required answer is missing",IF(F10="INVALID","A value was entered although the dependency is not met",IF(F10="CONTROLLER MISSING","A controlling answer is missing, so applicability cannot yet be determined",IF(F10="UNKNOWN","The dependency could not be evaluated or a referenced datapoint could not be resolved",""))))</f>
        <v/>
      </c>
      <c r="I10" s="46">
        <f>IF(F10="MISSING","Enter a valid response in the linked field",IF(F10="INVALID","Clear the response or amend the controlling answer so that the dependency is met",IF(F10="CONTROLLER MISSING","Complete the controlling question first, then review this field",IF(F10="UNKNOWN","Review the Field Guide and dependency_string; contact the MFSA if clarification is required",""))))</f>
        <v/>
      </c>
      <c r="J10" s="46" t="inlineStr">
        <is>
          <t>FINS_GI_1 IS NOT NULL</t>
        </is>
      </c>
      <c r="K10" s="47">
        <f>'2- GI'!$AL$7</f>
        <v/>
      </c>
      <c r="L10" s="48" t="inlineStr">
        <is>
          <t>Open field</t>
        </is>
      </c>
    </row>
    <row r="11">
      <c r="A11" s="45" t="inlineStr">
        <is>
          <t>FINS_GI_6_v1</t>
        </is>
      </c>
      <c r="B11" s="46" t="inlineStr">
        <is>
          <t>Company Number (C-Number)</t>
        </is>
      </c>
      <c r="C11" s="46" t="inlineStr">
        <is>
          <t>GI</t>
        </is>
      </c>
      <c r="D11" s="46" t="inlineStr">
        <is>
          <t>Cover Sheet</t>
        </is>
      </c>
      <c r="E11" s="46" t="inlineStr">
        <is>
          <t>2- GI</t>
        </is>
      </c>
      <c r="F11" s="47">
        <f>'2- GI'!$AK$8</f>
        <v/>
      </c>
      <c r="G11" s="47">
        <f>IF(F11="INVALID","High",IF(F11="MISSING","Medium",IF(F11="CONTROLLER MISSING","Review",IF(F11="UNKNOWN","Technical review",""))))</f>
        <v/>
      </c>
      <c r="H11" s="46">
        <f>IF(F11="MISSING","An applicable or required answer is missing",IF(F11="INVALID","A value was entered although the dependency is not met",IF(F11="CONTROLLER MISSING","A controlling answer is missing, so applicability cannot yet be determined",IF(F11="UNKNOWN","The dependency could not be evaluated or a referenced datapoint could not be resolved",""))))</f>
        <v/>
      </c>
      <c r="I11" s="46">
        <f>IF(F11="MISSING","Enter a valid response in the linked field",IF(F11="INVALID","Clear the response or amend the controlling answer so that the dependency is met",IF(F11="CONTROLLER MISSING","Complete the controlling question first, then review this field",IF(F11="UNKNOWN","Review the Field Guide and dependency_string; contact the MFSA if clarification is required",""))))</f>
        <v/>
      </c>
      <c r="J11" s="46" t="inlineStr">
        <is>
          <t>FINS_GI_1 IS NOT NULL</t>
        </is>
      </c>
      <c r="K11" s="47">
        <f>'2- GI'!$AL$8</f>
        <v/>
      </c>
      <c r="L11" s="48" t="inlineStr">
        <is>
          <t>Open field</t>
        </is>
      </c>
    </row>
    <row r="12">
      <c r="A12" s="45" t="inlineStr">
        <is>
          <t>FINS_GI_7_v1</t>
        </is>
      </c>
      <c r="B12" s="46" t="inlineStr">
        <is>
          <t>For the period from:</t>
        </is>
      </c>
      <c r="C12" s="46" t="inlineStr">
        <is>
          <t>GI</t>
        </is>
      </c>
      <c r="D12" s="46" t="inlineStr">
        <is>
          <t>Cover Sheet</t>
        </is>
      </c>
      <c r="E12" s="46" t="inlineStr">
        <is>
          <t>2- GI</t>
        </is>
      </c>
      <c r="F12" s="47">
        <f>'2- GI'!$AK$9</f>
        <v/>
      </c>
      <c r="G12" s="47">
        <f>IF(F12="INVALID","High",IF(F12="MISSING","Medium",IF(F12="CONTROLLER MISSING","Review",IF(F12="UNKNOWN","Technical review",""))))</f>
        <v/>
      </c>
      <c r="H12" s="46">
        <f>IF(F12="MISSING","An applicable or required answer is missing",IF(F12="INVALID","A value was entered although the dependency is not met",IF(F12="CONTROLLER MISSING","A controlling answer is missing, so applicability cannot yet be determined",IF(F12="UNKNOWN","The dependency could not be evaluated or a referenced datapoint could not be resolved",""))))</f>
        <v/>
      </c>
      <c r="I12" s="46">
        <f>IF(F12="MISSING","Enter a valid response in the linked field",IF(F12="INVALID","Clear the response or amend the controlling answer so that the dependency is met",IF(F12="CONTROLLER MISSING","Complete the controlling question first, then review this field",IF(F12="UNKNOWN","Review the Field Guide and dependency_string; contact the MFSA if clarification is required",""))))</f>
        <v/>
      </c>
      <c r="J12" s="46" t="inlineStr">
        <is>
          <t>FINS_GI_1 IS NOT NULL</t>
        </is>
      </c>
      <c r="K12" s="47">
        <f>'2- GI'!$AL$9</f>
        <v/>
      </c>
      <c r="L12" s="48" t="inlineStr">
        <is>
          <t>Open field</t>
        </is>
      </c>
    </row>
    <row r="13">
      <c r="A13" s="45" t="inlineStr">
        <is>
          <t>FINS_GI_8_v1</t>
        </is>
      </c>
      <c r="B13" s="46" t="inlineStr">
        <is>
          <t>Period to:</t>
        </is>
      </c>
      <c r="C13" s="46" t="inlineStr">
        <is>
          <t>GI</t>
        </is>
      </c>
      <c r="D13" s="46" t="inlineStr">
        <is>
          <t>Cover Sheet</t>
        </is>
      </c>
      <c r="E13" s="46" t="inlineStr">
        <is>
          <t>2- GI</t>
        </is>
      </c>
      <c r="F13" s="47">
        <f>'2- GI'!$AK$10</f>
        <v/>
      </c>
      <c r="G13" s="47">
        <f>IF(F13="INVALID","High",IF(F13="MISSING","Medium",IF(F13="CONTROLLER MISSING","Review",IF(F13="UNKNOWN","Technical review",""))))</f>
        <v/>
      </c>
      <c r="H13" s="46">
        <f>IF(F13="MISSING","An applicable or required answer is missing",IF(F13="INVALID","A value was entered although the dependency is not met",IF(F13="CONTROLLER MISSING","A controlling answer is missing, so applicability cannot yet be determined",IF(F13="UNKNOWN","The dependency could not be evaluated or a referenced datapoint could not be resolved",""))))</f>
        <v/>
      </c>
      <c r="I13" s="46">
        <f>IF(F13="MISSING","Enter a valid response in the linked field",IF(F13="INVALID","Clear the response or amend the controlling answer so that the dependency is met",IF(F13="CONTROLLER MISSING","Complete the controlling question first, then review this field",IF(F13="UNKNOWN","Review the Field Guide and dependency_string; contact the MFSA if clarification is required",""))))</f>
        <v/>
      </c>
      <c r="J13" s="46" t="inlineStr">
        <is>
          <t>FINS_GI_1 IS NOT NULL</t>
        </is>
      </c>
      <c r="K13" s="47">
        <f>'2- GI'!$AL$10</f>
        <v/>
      </c>
      <c r="L13" s="48" t="inlineStr">
        <is>
          <t>Open field</t>
        </is>
      </c>
    </row>
    <row r="14">
      <c r="A14" s="45" t="inlineStr">
        <is>
          <t>FINS_GI_9_v1</t>
        </is>
      </c>
      <c r="B14" s="46" t="inlineStr">
        <is>
          <t>Reporting Currency</t>
        </is>
      </c>
      <c r="C14" s="46" t="inlineStr">
        <is>
          <t>GI</t>
        </is>
      </c>
      <c r="D14" s="46" t="inlineStr">
        <is>
          <t>Cover Sheet</t>
        </is>
      </c>
      <c r="E14" s="46" t="inlineStr">
        <is>
          <t>2- GI</t>
        </is>
      </c>
      <c r="F14" s="47">
        <f>'2- GI'!$AK$11</f>
        <v/>
      </c>
      <c r="G14" s="47">
        <f>IF(F14="INVALID","High",IF(F14="MISSING","Medium",IF(F14="CONTROLLER MISSING","Review",IF(F14="UNKNOWN","Technical review",""))))</f>
        <v/>
      </c>
      <c r="H14" s="46">
        <f>IF(F14="MISSING","An applicable or required answer is missing",IF(F14="INVALID","A value was entered although the dependency is not met",IF(F14="CONTROLLER MISSING","A controlling answer is missing, so applicability cannot yet be determined",IF(F14="UNKNOWN","The dependency could not be evaluated or a referenced datapoint could not be resolved",""))))</f>
        <v/>
      </c>
      <c r="I14" s="46">
        <f>IF(F14="MISSING","Enter a valid response in the linked field",IF(F14="INVALID","Clear the response or amend the controlling answer so that the dependency is met",IF(F14="CONTROLLER MISSING","Complete the controlling question first, then review this field",IF(F14="UNKNOWN","Review the Field Guide and dependency_string; contact the MFSA if clarification is required",""))))</f>
        <v/>
      </c>
      <c r="J14" s="46" t="inlineStr">
        <is>
          <t>FINS_GI_1 IS NOT NULL</t>
        </is>
      </c>
      <c r="K14" s="47">
        <f>'2- GI'!$AL$11</f>
        <v/>
      </c>
      <c r="L14" s="48" t="inlineStr">
        <is>
          <t>Open field</t>
        </is>
      </c>
    </row>
    <row r="15">
      <c r="A15" s="45" t="inlineStr">
        <is>
          <t>FINS_GI_10_v1</t>
        </is>
      </c>
      <c r="B15" s="46" t="inlineStr">
        <is>
          <t>Exchange rate used as at end of reporting period to convert the reporting currency to EURO</t>
        </is>
      </c>
      <c r="C15" s="46" t="inlineStr">
        <is>
          <t>GI</t>
        </is>
      </c>
      <c r="D15" s="46" t="inlineStr">
        <is>
          <t>Cover Sheet</t>
        </is>
      </c>
      <c r="E15" s="46" t="inlineStr">
        <is>
          <t>2- GI</t>
        </is>
      </c>
      <c r="F15" s="47">
        <f>'2- GI'!$AK$12</f>
        <v/>
      </c>
      <c r="G15" s="47">
        <f>IF(F15="INVALID","High",IF(F15="MISSING","Medium",IF(F15="CONTROLLER MISSING","Review",IF(F15="UNKNOWN","Technical review",""))))</f>
        <v/>
      </c>
      <c r="H15" s="46">
        <f>IF(F15="MISSING","An applicable or required answer is missing",IF(F15="INVALID","A value was entered although the dependency is not met",IF(F15="CONTROLLER MISSING","A controlling answer is missing, so applicability cannot yet be determined",IF(F15="UNKNOWN","The dependency could not be evaluated or a referenced datapoint could not be resolved",""))))</f>
        <v/>
      </c>
      <c r="I15" s="46">
        <f>IF(F15="MISSING","Enter a valid response in the linked field",IF(F15="INVALID","Clear the response or amend the controlling answer so that the dependency is met",IF(F15="CONTROLLER MISSING","Complete the controlling question first, then review this field",IF(F15="UNKNOWN","Review the Field Guide and dependency_string; contact the MFSA if clarification is required",""))))</f>
        <v/>
      </c>
      <c r="J15" s="46" t="inlineStr">
        <is>
          <t>FINS_GI_1 IS NOT NULL</t>
        </is>
      </c>
      <c r="K15" s="47">
        <f>'2- GI'!$AL$12</f>
        <v/>
      </c>
      <c r="L15" s="48" t="inlineStr">
        <is>
          <t>Open field</t>
        </is>
      </c>
    </row>
    <row r="16">
      <c r="A16" s="45" t="inlineStr">
        <is>
          <t>FINS_GI_11_v1</t>
        </is>
      </c>
      <c r="B16" s="46" t="inlineStr">
        <is>
          <t>Pure Account Information Service Provider</t>
        </is>
      </c>
      <c r="C16" s="46" t="inlineStr">
        <is>
          <t>GI</t>
        </is>
      </c>
      <c r="D16" s="46" t="inlineStr">
        <is>
          <t>Cover Sheet</t>
        </is>
      </c>
      <c r="E16" s="46" t="inlineStr">
        <is>
          <t>2- GI</t>
        </is>
      </c>
      <c r="F16" s="47">
        <f>'2- GI'!$AK$13</f>
        <v/>
      </c>
      <c r="G16" s="47">
        <f>IF(F16="INVALID","High",IF(F16="MISSING","Medium",IF(F16="CONTROLLER MISSING","Review",IF(F16="UNKNOWN","Technical review",""))))</f>
        <v/>
      </c>
      <c r="H16" s="46">
        <f>IF(F16="MISSING","An applicable or required answer is missing",IF(F16="INVALID","A value was entered although the dependency is not met",IF(F16="CONTROLLER MISSING","A controlling answer is missing, so applicability cannot yet be determined",IF(F16="UNKNOWN","The dependency could not be evaluated or a referenced datapoint could not be resolved",""))))</f>
        <v/>
      </c>
      <c r="I16" s="46">
        <f>IF(F16="MISSING","Enter a valid response in the linked field",IF(F16="INVALID","Clear the response or amend the controlling answer so that the dependency is met",IF(F16="CONTROLLER MISSING","Complete the controlling question first, then review this field",IF(F16="UNKNOWN","Review the Field Guide and dependency_string; contact the MFSA if clarification is required",""))))</f>
        <v/>
      </c>
      <c r="J16" s="46" t="inlineStr">
        <is>
          <t>FINS_GI_1 IS NOT NULL</t>
        </is>
      </c>
      <c r="K16" s="47">
        <f>'2- GI'!$AL$13</f>
        <v/>
      </c>
      <c r="L16" s="48" t="inlineStr">
        <is>
          <t>Open field</t>
        </is>
      </c>
    </row>
    <row r="17">
      <c r="A17" s="45" t="inlineStr">
        <is>
          <t>FINS_PR_12_v1</t>
        </is>
      </c>
      <c r="B17" s="46" t="inlineStr">
        <is>
          <t>Employees in Full-time Employment</t>
        </is>
      </c>
      <c r="C17" s="46" t="inlineStr">
        <is>
          <t>PR</t>
        </is>
      </c>
      <c r="D17" s="46" t="inlineStr">
        <is>
          <t>Employment</t>
        </is>
      </c>
      <c r="E17" s="46" t="inlineStr">
        <is>
          <t>2- PR</t>
        </is>
      </c>
      <c r="F17" s="47">
        <f>'2- PR'!$AK$3</f>
        <v/>
      </c>
      <c r="G17" s="47">
        <f>IF(F17="INVALID","High",IF(F17="MISSING","Medium",IF(F17="CONTROLLER MISSING","Review",IF(F17="UNKNOWN","Technical review",""))))</f>
        <v/>
      </c>
      <c r="H17" s="46">
        <f>IF(F17="MISSING","An applicable or required answer is missing",IF(F17="INVALID","A value was entered although the dependency is not met",IF(F17="CONTROLLER MISSING","A controlling answer is missing, so applicability cannot yet be determined",IF(F17="UNKNOWN","The dependency could not be evaluated or a referenced datapoint could not be resolved",""))))</f>
        <v/>
      </c>
      <c r="I17" s="46">
        <f>IF(F17="MISSING","Enter a valid response in the linked field",IF(F17="INVALID","Clear the response or amend the controlling answer so that the dependency is met",IF(F17="CONTROLLER MISSING","Complete the controlling question first, then review this field",IF(F17="UNKNOWN","Review the Field Guide and dependency_string; contact the MFSA if clarification is required",""))))</f>
        <v/>
      </c>
      <c r="J17" s="46" t="inlineStr">
        <is>
          <t>FINS_GI_11 &lt;&gt; "Yes"</t>
        </is>
      </c>
      <c r="K17" s="47">
        <f>'2- PR'!$AL$3</f>
        <v/>
      </c>
      <c r="L17" s="48" t="inlineStr">
        <is>
          <t>Open field</t>
        </is>
      </c>
    </row>
    <row r="18">
      <c r="A18" s="45" t="inlineStr">
        <is>
          <t>FINS_PR_13_v1</t>
        </is>
      </c>
      <c r="B18" s="46" t="inlineStr">
        <is>
          <t>Employees in Full-time Employment</t>
        </is>
      </c>
      <c r="C18" s="46" t="inlineStr">
        <is>
          <t>PR</t>
        </is>
      </c>
      <c r="D18" s="46" t="inlineStr">
        <is>
          <t>Employment</t>
        </is>
      </c>
      <c r="E18" s="46" t="inlineStr">
        <is>
          <t>2- PR</t>
        </is>
      </c>
      <c r="F18" s="47">
        <f>'2- PR'!$AK$4</f>
        <v/>
      </c>
      <c r="G18" s="47">
        <f>IF(F18="INVALID","High",IF(F18="MISSING","Medium",IF(F18="CONTROLLER MISSING","Review",IF(F18="UNKNOWN","Technical review",""))))</f>
        <v/>
      </c>
      <c r="H18" s="46">
        <f>IF(F18="MISSING","An applicable or required answer is missing",IF(F18="INVALID","A value was entered although the dependency is not met",IF(F18="CONTROLLER MISSING","A controlling answer is missing, so applicability cannot yet be determined",IF(F18="UNKNOWN","The dependency could not be evaluated or a referenced datapoint could not be resolved",""))))</f>
        <v/>
      </c>
      <c r="I18" s="46">
        <f>IF(F18="MISSING","Enter a valid response in the linked field",IF(F18="INVALID","Clear the response or amend the controlling answer so that the dependency is met",IF(F18="CONTROLLER MISSING","Complete the controlling question first, then review this field",IF(F18="UNKNOWN","Review the Field Guide and dependency_string; contact the MFSA if clarification is required",""))))</f>
        <v/>
      </c>
      <c r="J18" s="46" t="inlineStr">
        <is>
          <t>FINS_GI_11 &lt;&gt; "Yes"</t>
        </is>
      </c>
      <c r="K18" s="47">
        <f>'2- PR'!$AL$4</f>
        <v/>
      </c>
      <c r="L18" s="48" t="inlineStr">
        <is>
          <t>Open field</t>
        </is>
      </c>
    </row>
    <row r="19">
      <c r="A19" s="45" t="inlineStr">
        <is>
          <t>FINS_PR_14_v1</t>
        </is>
      </c>
      <c r="B19" s="46" t="inlineStr">
        <is>
          <t>Employees in Full-time Employment</t>
        </is>
      </c>
      <c r="C19" s="46" t="inlineStr">
        <is>
          <t>PR</t>
        </is>
      </c>
      <c r="D19" s="46" t="inlineStr">
        <is>
          <t>Employment</t>
        </is>
      </c>
      <c r="E19" s="46" t="inlineStr">
        <is>
          <t>2- PR</t>
        </is>
      </c>
      <c r="F19" s="47">
        <f>'2- PR'!$AK$5</f>
        <v/>
      </c>
      <c r="G19" s="47">
        <f>IF(F19="INVALID","High",IF(F19="MISSING","Medium",IF(F19="CONTROLLER MISSING","Review",IF(F19="UNKNOWN","Technical review",""))))</f>
        <v/>
      </c>
      <c r="H19" s="46">
        <f>IF(F19="MISSING","An applicable or required answer is missing",IF(F19="INVALID","A value was entered although the dependency is not met",IF(F19="CONTROLLER MISSING","A controlling answer is missing, so applicability cannot yet be determined",IF(F19="UNKNOWN","The dependency could not be evaluated or a referenced datapoint could not be resolved",""))))</f>
        <v/>
      </c>
      <c r="I19" s="46">
        <f>IF(F19="MISSING","Enter a valid response in the linked field",IF(F19="INVALID","Clear the response or amend the controlling answer so that the dependency is met",IF(F19="CONTROLLER MISSING","Complete the controlling question first, then review this field",IF(F19="UNKNOWN","Review the Field Guide and dependency_string; contact the MFSA if clarification is required",""))))</f>
        <v/>
      </c>
      <c r="J19" s="46" t="inlineStr">
        <is>
          <t>FINS_GI_11 &lt;&gt; "Yes"</t>
        </is>
      </c>
      <c r="K19" s="47">
        <f>'2- PR'!$AL$5</f>
        <v/>
      </c>
      <c r="L19" s="48" t="inlineStr">
        <is>
          <t>Open field</t>
        </is>
      </c>
    </row>
    <row r="20">
      <c r="A20" s="45" t="inlineStr">
        <is>
          <t>FINS_PR_15_v1</t>
        </is>
      </c>
      <c r="B20" s="46" t="inlineStr">
        <is>
          <t>Employees in Part-time Employment</t>
        </is>
      </c>
      <c r="C20" s="46" t="inlineStr">
        <is>
          <t>PR</t>
        </is>
      </c>
      <c r="D20" s="46" t="inlineStr">
        <is>
          <t>Employment</t>
        </is>
      </c>
      <c r="E20" s="46" t="inlineStr">
        <is>
          <t>2- PR</t>
        </is>
      </c>
      <c r="F20" s="47">
        <f>'2- PR'!$AK$6</f>
        <v/>
      </c>
      <c r="G20" s="47">
        <f>IF(F20="INVALID","High",IF(F20="MISSING","Medium",IF(F20="CONTROLLER MISSING","Review",IF(F20="UNKNOWN","Technical review",""))))</f>
        <v/>
      </c>
      <c r="H20" s="46">
        <f>IF(F20="MISSING","An applicable or required answer is missing",IF(F20="INVALID","A value was entered although the dependency is not met",IF(F20="CONTROLLER MISSING","A controlling answer is missing, so applicability cannot yet be determined",IF(F20="UNKNOWN","The dependency could not be evaluated or a referenced datapoint could not be resolved",""))))</f>
        <v/>
      </c>
      <c r="I20" s="46">
        <f>IF(F20="MISSING","Enter a valid response in the linked field",IF(F20="INVALID","Clear the response or amend the controlling answer so that the dependency is met",IF(F20="CONTROLLER MISSING","Complete the controlling question first, then review this field",IF(F20="UNKNOWN","Review the Field Guide and dependency_string; contact the MFSA if clarification is required",""))))</f>
        <v/>
      </c>
      <c r="J20" s="46" t="inlineStr">
        <is>
          <t>FINS_GI_11 &lt;&gt; "Yes"</t>
        </is>
      </c>
      <c r="K20" s="47">
        <f>'2- PR'!$AL$6</f>
        <v/>
      </c>
      <c r="L20" s="48" t="inlineStr">
        <is>
          <t>Open field</t>
        </is>
      </c>
    </row>
    <row r="21">
      <c r="A21" s="45" t="inlineStr">
        <is>
          <t>FINS_PR_16_v1</t>
        </is>
      </c>
      <c r="B21" s="46" t="inlineStr">
        <is>
          <t>Employees in Part-time Employment</t>
        </is>
      </c>
      <c r="C21" s="46" t="inlineStr">
        <is>
          <t>PR</t>
        </is>
      </c>
      <c r="D21" s="46" t="inlineStr">
        <is>
          <t>Employment</t>
        </is>
      </c>
      <c r="E21" s="46" t="inlineStr">
        <is>
          <t>2- PR</t>
        </is>
      </c>
      <c r="F21" s="47">
        <f>'2- PR'!$AK$7</f>
        <v/>
      </c>
      <c r="G21" s="47">
        <f>IF(F21="INVALID","High",IF(F21="MISSING","Medium",IF(F21="CONTROLLER MISSING","Review",IF(F21="UNKNOWN","Technical review",""))))</f>
        <v/>
      </c>
      <c r="H21" s="46">
        <f>IF(F21="MISSING","An applicable or required answer is missing",IF(F21="INVALID","A value was entered although the dependency is not met",IF(F21="CONTROLLER MISSING","A controlling answer is missing, so applicability cannot yet be determined",IF(F21="UNKNOWN","The dependency could not be evaluated or a referenced datapoint could not be resolved",""))))</f>
        <v/>
      </c>
      <c r="I21" s="46">
        <f>IF(F21="MISSING","Enter a valid response in the linked field",IF(F21="INVALID","Clear the response or amend the controlling answer so that the dependency is met",IF(F21="CONTROLLER MISSING","Complete the controlling question first, then review this field",IF(F21="UNKNOWN","Review the Field Guide and dependency_string; contact the MFSA if clarification is required",""))))</f>
        <v/>
      </c>
      <c r="J21" s="46" t="inlineStr">
        <is>
          <t>FINS_GI_11 &lt;&gt; "Yes"</t>
        </is>
      </c>
      <c r="K21" s="47">
        <f>'2- PR'!$AL$7</f>
        <v/>
      </c>
      <c r="L21" s="48" t="inlineStr">
        <is>
          <t>Open field</t>
        </is>
      </c>
    </row>
    <row r="22">
      <c r="A22" s="45" t="inlineStr">
        <is>
          <t>FINS_PR_17_v1</t>
        </is>
      </c>
      <c r="B22" s="46" t="inlineStr">
        <is>
          <t>Employees in Part-time Employment</t>
        </is>
      </c>
      <c r="C22" s="46" t="inlineStr">
        <is>
          <t>PR</t>
        </is>
      </c>
      <c r="D22" s="46" t="inlineStr">
        <is>
          <t>Employment</t>
        </is>
      </c>
      <c r="E22" s="46" t="inlineStr">
        <is>
          <t>2- PR</t>
        </is>
      </c>
      <c r="F22" s="47">
        <f>'2- PR'!$AK$8</f>
        <v/>
      </c>
      <c r="G22" s="47">
        <f>IF(F22="INVALID","High",IF(F22="MISSING","Medium",IF(F22="CONTROLLER MISSING","Review",IF(F22="UNKNOWN","Technical review",""))))</f>
        <v/>
      </c>
      <c r="H22" s="46">
        <f>IF(F22="MISSING","An applicable or required answer is missing",IF(F22="INVALID","A value was entered although the dependency is not met",IF(F22="CONTROLLER MISSING","A controlling answer is missing, so applicability cannot yet be determined",IF(F22="UNKNOWN","The dependency could not be evaluated or a referenced datapoint could not be resolved",""))))</f>
        <v/>
      </c>
      <c r="I22" s="46">
        <f>IF(F22="MISSING","Enter a valid response in the linked field",IF(F22="INVALID","Clear the response or amend the controlling answer so that the dependency is met",IF(F22="CONTROLLER MISSING","Complete the controlling question first, then review this field",IF(F22="UNKNOWN","Review the Field Guide and dependency_string; contact the MFSA if clarification is required",""))))</f>
        <v/>
      </c>
      <c r="J22" s="46" t="inlineStr">
        <is>
          <t>FINS_GI_11 &lt;&gt; "Yes"</t>
        </is>
      </c>
      <c r="K22" s="47">
        <f>'2- PR'!$AL$8</f>
        <v/>
      </c>
      <c r="L22" s="48" t="inlineStr">
        <is>
          <t>Open field</t>
        </is>
      </c>
    </row>
    <row r="23">
      <c r="A23" s="45" t="inlineStr">
        <is>
          <t>FINS_PR_18_v1</t>
        </is>
      </c>
      <c r="B23" s="46" t="inlineStr">
        <is>
          <t>Employees in Other form of Employment</t>
        </is>
      </c>
      <c r="C23" s="46" t="inlineStr">
        <is>
          <t>PR</t>
        </is>
      </c>
      <c r="D23" s="46" t="inlineStr">
        <is>
          <t>Employment</t>
        </is>
      </c>
      <c r="E23" s="46" t="inlineStr">
        <is>
          <t>2- PR</t>
        </is>
      </c>
      <c r="F23" s="47">
        <f>'2- PR'!$AK$9</f>
        <v/>
      </c>
      <c r="G23" s="47">
        <f>IF(F23="INVALID","High",IF(F23="MISSING","Medium",IF(F23="CONTROLLER MISSING","Review",IF(F23="UNKNOWN","Technical review",""))))</f>
        <v/>
      </c>
      <c r="H23" s="46">
        <f>IF(F23="MISSING","An applicable or required answer is missing",IF(F23="INVALID","A value was entered although the dependency is not met",IF(F23="CONTROLLER MISSING","A controlling answer is missing, so applicability cannot yet be determined",IF(F23="UNKNOWN","The dependency could not be evaluated or a referenced datapoint could not be resolved",""))))</f>
        <v/>
      </c>
      <c r="I23" s="46">
        <f>IF(F23="MISSING","Enter a valid response in the linked field",IF(F23="INVALID","Clear the response or amend the controlling answer so that the dependency is met",IF(F23="CONTROLLER MISSING","Complete the controlling question first, then review this field",IF(F23="UNKNOWN","Review the Field Guide and dependency_string; contact the MFSA if clarification is required",""))))</f>
        <v/>
      </c>
      <c r="J23" s="46" t="inlineStr">
        <is>
          <t>FINS_GI_11 &lt;&gt; "Yes"</t>
        </is>
      </c>
      <c r="K23" s="47">
        <f>'2- PR'!$AL$9</f>
        <v/>
      </c>
      <c r="L23" s="48" t="inlineStr">
        <is>
          <t>Open field</t>
        </is>
      </c>
    </row>
    <row r="24">
      <c r="A24" s="45" t="inlineStr">
        <is>
          <t>FINS_PR_19_v1</t>
        </is>
      </c>
      <c r="B24" s="46" t="inlineStr">
        <is>
          <t>Employees in Other form of Employment</t>
        </is>
      </c>
      <c r="C24" s="46" t="inlineStr">
        <is>
          <t>PR</t>
        </is>
      </c>
      <c r="D24" s="46" t="inlineStr">
        <is>
          <t>Employment</t>
        </is>
      </c>
      <c r="E24" s="46" t="inlineStr">
        <is>
          <t>2- PR</t>
        </is>
      </c>
      <c r="F24" s="47">
        <f>'2- PR'!$AK$10</f>
        <v/>
      </c>
      <c r="G24" s="47">
        <f>IF(F24="INVALID","High",IF(F24="MISSING","Medium",IF(F24="CONTROLLER MISSING","Review",IF(F24="UNKNOWN","Technical review",""))))</f>
        <v/>
      </c>
      <c r="H24" s="46">
        <f>IF(F24="MISSING","An applicable or required answer is missing",IF(F24="INVALID","A value was entered although the dependency is not met",IF(F24="CONTROLLER MISSING","A controlling answer is missing, so applicability cannot yet be determined",IF(F24="UNKNOWN","The dependency could not be evaluated or a referenced datapoint could not be resolved",""))))</f>
        <v/>
      </c>
      <c r="I24" s="46">
        <f>IF(F24="MISSING","Enter a valid response in the linked field",IF(F24="INVALID","Clear the response or amend the controlling answer so that the dependency is met",IF(F24="CONTROLLER MISSING","Complete the controlling question first, then review this field",IF(F24="UNKNOWN","Review the Field Guide and dependency_string; contact the MFSA if clarification is required",""))))</f>
        <v/>
      </c>
      <c r="J24" s="46" t="inlineStr">
        <is>
          <t>FINS_GI_11 &lt;&gt; "Yes"</t>
        </is>
      </c>
      <c r="K24" s="47">
        <f>'2- PR'!$AL$10</f>
        <v/>
      </c>
      <c r="L24" s="48" t="inlineStr">
        <is>
          <t>Open field</t>
        </is>
      </c>
    </row>
    <row r="25">
      <c r="A25" s="45" t="inlineStr">
        <is>
          <t>FINS_PR_20_v1</t>
        </is>
      </c>
      <c r="B25" s="46" t="inlineStr">
        <is>
          <t>Employees in Other form of Employment</t>
        </is>
      </c>
      <c r="C25" s="46" t="inlineStr">
        <is>
          <t>PR</t>
        </is>
      </c>
      <c r="D25" s="46" t="inlineStr">
        <is>
          <t>Employment</t>
        </is>
      </c>
      <c r="E25" s="46" t="inlineStr">
        <is>
          <t>2- PR</t>
        </is>
      </c>
      <c r="F25" s="47">
        <f>'2- PR'!$AK$11</f>
        <v/>
      </c>
      <c r="G25" s="47">
        <f>IF(F25="INVALID","High",IF(F25="MISSING","Medium",IF(F25="CONTROLLER MISSING","Review",IF(F25="UNKNOWN","Technical review",""))))</f>
        <v/>
      </c>
      <c r="H25" s="46">
        <f>IF(F25="MISSING","An applicable or required answer is missing",IF(F25="INVALID","A value was entered although the dependency is not met",IF(F25="CONTROLLER MISSING","A controlling answer is missing, so applicability cannot yet be determined",IF(F25="UNKNOWN","The dependency could not be evaluated or a referenced datapoint could not be resolved",""))))</f>
        <v/>
      </c>
      <c r="I25" s="46">
        <f>IF(F25="MISSING","Enter a valid response in the linked field",IF(F25="INVALID","Clear the response or amend the controlling answer so that the dependency is met",IF(F25="CONTROLLER MISSING","Complete the controlling question first, then review this field",IF(F25="UNKNOWN","Review the Field Guide and dependency_string; contact the MFSA if clarification is required",""))))</f>
        <v/>
      </c>
      <c r="J25" s="46" t="inlineStr">
        <is>
          <t>FINS_GI_11 &lt;&gt; "Yes"</t>
        </is>
      </c>
      <c r="K25" s="47">
        <f>'2- PR'!$AL$11</f>
        <v/>
      </c>
      <c r="L25" s="48" t="inlineStr">
        <is>
          <t>Open field</t>
        </is>
      </c>
    </row>
    <row r="26">
      <c r="A26" s="45" t="inlineStr">
        <is>
          <t>FINS_PR_21_v1</t>
        </is>
      </c>
      <c r="B26" s="46" t="inlineStr">
        <is>
          <t>Kindly provide details regarding the different forms of employment and number of employees, as reported in the "Employees in Other form of Employment" section;</t>
        </is>
      </c>
      <c r="C26" s="46" t="inlineStr">
        <is>
          <t>PR</t>
        </is>
      </c>
      <c r="D26" s="46" t="inlineStr">
        <is>
          <t>Employment</t>
        </is>
      </c>
      <c r="E26" s="46" t="inlineStr">
        <is>
          <t>2- PR</t>
        </is>
      </c>
      <c r="F26" s="47">
        <f>'2- PR'!$AK$12</f>
        <v/>
      </c>
      <c r="G26" s="47">
        <f>IF(F26="INVALID","High",IF(F26="MISSING","Medium",IF(F26="CONTROLLER MISSING","Review",IF(F26="UNKNOWN","Technical review",""))))</f>
        <v/>
      </c>
      <c r="H26" s="46">
        <f>IF(F26="MISSING","An applicable or required answer is missing",IF(F26="INVALID","A value was entered although the dependency is not met",IF(F26="CONTROLLER MISSING","A controlling answer is missing, so applicability cannot yet be determined",IF(F26="UNKNOWN","The dependency could not be evaluated or a referenced datapoint could not be resolved",""))))</f>
        <v/>
      </c>
      <c r="I26" s="46">
        <f>IF(F26="MISSING","Enter a valid response in the linked field",IF(F26="INVALID","Clear the response or amend the controlling answer so that the dependency is met",IF(F26="CONTROLLER MISSING","Complete the controlling question first, then review this field",IF(F26="UNKNOWN","Review the Field Guide and dependency_string; contact the MFSA if clarification is required",""))))</f>
        <v/>
      </c>
      <c r="J26" s="46" t="inlineStr">
        <is>
          <t>AND(OR(FINS_PR_18 &gt; 0, FINS_PR_19 &gt; 0, FINS_PR_20 &gt; 0), FINS_GI_11 &lt;&gt; "Yes")</t>
        </is>
      </c>
      <c r="K26" s="47">
        <f>'2- PR'!$AL$12</f>
        <v/>
      </c>
      <c r="L26" s="48" t="inlineStr">
        <is>
          <t>Open field</t>
        </is>
      </c>
    </row>
    <row r="27">
      <c r="A27" s="45" t="inlineStr">
        <is>
          <t>FINS_PR_22_v1</t>
        </is>
      </c>
      <c r="B27" s="46" t="inlineStr">
        <is>
          <t>URL to Entity's Website</t>
        </is>
      </c>
      <c r="C27" s="46" t="inlineStr">
        <is>
          <t>PR</t>
        </is>
      </c>
      <c r="D27" s="46" t="inlineStr">
        <is>
          <t>Website Link</t>
        </is>
      </c>
      <c r="E27" s="46" t="inlineStr">
        <is>
          <t>2- PR</t>
        </is>
      </c>
      <c r="F27" s="47">
        <f>'2- PR'!$AK$14</f>
        <v/>
      </c>
      <c r="G27" s="47">
        <f>IF(F27="INVALID","High",IF(F27="MISSING","Medium",IF(F27="CONTROLLER MISSING","Review",IF(F27="UNKNOWN","Technical review",""))))</f>
        <v/>
      </c>
      <c r="H27" s="46">
        <f>IF(F27="MISSING","An applicable or required answer is missing",IF(F27="INVALID","A value was entered although the dependency is not met",IF(F27="CONTROLLER MISSING","A controlling answer is missing, so applicability cannot yet be determined",IF(F27="UNKNOWN","The dependency could not be evaluated or a referenced datapoint could not be resolved",""))))</f>
        <v/>
      </c>
      <c r="I27" s="46">
        <f>IF(F27="MISSING","Enter a valid response in the linked field",IF(F27="INVALID","Clear the response or amend the controlling answer so that the dependency is met",IF(F27="CONTROLLER MISSING","Complete the controlling question first, then review this field",IF(F27="UNKNOWN","Review the Field Guide and dependency_string; contact the MFSA if clarification is required",""))))</f>
        <v/>
      </c>
      <c r="J27" s="46" t="inlineStr">
        <is>
          <t>FINS_GI_1 IS NOT NULL</t>
        </is>
      </c>
      <c r="K27" s="47">
        <f>'2- PR'!$AL$14</f>
        <v/>
      </c>
      <c r="L27" s="48" t="inlineStr">
        <is>
          <t>Open field</t>
        </is>
      </c>
    </row>
    <row r="28">
      <c r="A28" s="45" t="inlineStr">
        <is>
          <t>FINS_PR_23_v1</t>
        </is>
      </c>
      <c r="B28" s="46" t="inlineStr">
        <is>
          <t>Income from FI Services - Lending Revenue: Interest income from loans and advances granted to group related entities</t>
        </is>
      </c>
      <c r="C28" s="46" t="inlineStr">
        <is>
          <t>PR</t>
        </is>
      </c>
      <c r="D28" s="46" t="inlineStr">
        <is>
          <t>Income from FI Services - Lending Revenue</t>
        </is>
      </c>
      <c r="E28" s="46" t="inlineStr">
        <is>
          <t>2- PR</t>
        </is>
      </c>
      <c r="F28" s="47">
        <f>'2- PR'!$AK$16</f>
        <v/>
      </c>
      <c r="G28" s="47">
        <f>IF(F28="INVALID","High",IF(F28="MISSING","Medium",IF(F28="CONTROLLER MISSING","Review",IF(F28="UNKNOWN","Technical review",""))))</f>
        <v/>
      </c>
      <c r="H28" s="46">
        <f>IF(F28="MISSING","An applicable or required answer is missing",IF(F28="INVALID","A value was entered although the dependency is not met",IF(F28="CONTROLLER MISSING","A controlling answer is missing, so applicability cannot yet be determined",IF(F28="UNKNOWN","The dependency could not be evaluated or a referenced datapoint could not be resolved",""))))</f>
        <v/>
      </c>
      <c r="I28" s="46">
        <f>IF(F28="MISSING","Enter a valid response in the linked field",IF(F28="INVALID","Clear the response or amend the controlling answer so that the dependency is met",IF(F28="CONTROLLER MISSING","Complete the controlling question first, then review this field",IF(F28="UNKNOWN","Review the Field Guide and dependency_string; contact the MFSA if clarification is required",""))))</f>
        <v/>
      </c>
      <c r="J28" s="46" t="inlineStr">
        <is>
          <t>FINS_GI_11 &lt;&gt; "Yes"</t>
        </is>
      </c>
      <c r="K28" s="47">
        <f>'2- PR'!$AL$16</f>
        <v/>
      </c>
      <c r="L28" s="48" t="inlineStr">
        <is>
          <t>Open field</t>
        </is>
      </c>
    </row>
    <row r="29">
      <c r="A29" s="45" t="inlineStr">
        <is>
          <t>FINS_PR_24_v1</t>
        </is>
      </c>
      <c r="B29" s="46" t="inlineStr">
        <is>
          <t>Income from FI Services - Lending Revenue: Interest income from loans and advances granted to group related entities</t>
        </is>
      </c>
      <c r="C29" s="46" t="inlineStr">
        <is>
          <t>PR</t>
        </is>
      </c>
      <c r="D29" s="46" t="inlineStr">
        <is>
          <t>Income from FI Services - Lending Revenue</t>
        </is>
      </c>
      <c r="E29" s="46" t="inlineStr">
        <is>
          <t>2- PR</t>
        </is>
      </c>
      <c r="F29" s="47">
        <f>'2- PR'!$AK$17</f>
        <v/>
      </c>
      <c r="G29" s="47">
        <f>IF(F29="INVALID","High",IF(F29="MISSING","Medium",IF(F29="CONTROLLER MISSING","Review",IF(F29="UNKNOWN","Technical review",""))))</f>
        <v/>
      </c>
      <c r="H29" s="46">
        <f>IF(F29="MISSING","An applicable or required answer is missing",IF(F29="INVALID","A value was entered although the dependency is not met",IF(F29="CONTROLLER MISSING","A controlling answer is missing, so applicability cannot yet be determined",IF(F29="UNKNOWN","The dependency could not be evaluated or a referenced datapoint could not be resolved",""))))</f>
        <v/>
      </c>
      <c r="I29" s="46">
        <f>IF(F29="MISSING","Enter a valid response in the linked field",IF(F29="INVALID","Clear the response or amend the controlling answer so that the dependency is met",IF(F29="CONTROLLER MISSING","Complete the controlling question first, then review this field",IF(F29="UNKNOWN","Review the Field Guide and dependency_string; contact the MFSA if clarification is required",""))))</f>
        <v/>
      </c>
      <c r="J29" s="46" t="inlineStr">
        <is>
          <t>FINS_GI_11 &lt;&gt; "Yes"</t>
        </is>
      </c>
      <c r="K29" s="47">
        <f>'2- PR'!$AL$17</f>
        <v/>
      </c>
      <c r="L29" s="48" t="inlineStr">
        <is>
          <t>Open field</t>
        </is>
      </c>
    </row>
    <row r="30">
      <c r="A30" s="45" t="inlineStr">
        <is>
          <t>FINS_PR_25_v1</t>
        </is>
      </c>
      <c r="B30" s="46" t="inlineStr">
        <is>
          <t>Income from FI Services - Lending Revenue: Interest income from loans and advances granted to group related entities</t>
        </is>
      </c>
      <c r="C30" s="46" t="inlineStr">
        <is>
          <t>PR</t>
        </is>
      </c>
      <c r="D30" s="46" t="inlineStr">
        <is>
          <t>Income from FI Services - Lending Revenue</t>
        </is>
      </c>
      <c r="E30" s="46" t="inlineStr">
        <is>
          <t>2- PR</t>
        </is>
      </c>
      <c r="F30" s="47">
        <f>'2- PR'!$AK$18</f>
        <v/>
      </c>
      <c r="G30" s="47">
        <f>IF(F30="INVALID","High",IF(F30="MISSING","Medium",IF(F30="CONTROLLER MISSING","Review",IF(F30="UNKNOWN","Technical review",""))))</f>
        <v/>
      </c>
      <c r="H30" s="46">
        <f>IF(F30="MISSING","An applicable or required answer is missing",IF(F30="INVALID","A value was entered although the dependency is not met",IF(F30="CONTROLLER MISSING","A controlling answer is missing, so applicability cannot yet be determined",IF(F30="UNKNOWN","The dependency could not be evaluated or a referenced datapoint could not be resolved",""))))</f>
        <v/>
      </c>
      <c r="I30" s="46">
        <f>IF(F30="MISSING","Enter a valid response in the linked field",IF(F30="INVALID","Clear the response or amend the controlling answer so that the dependency is met",IF(F30="CONTROLLER MISSING","Complete the controlling question first, then review this field",IF(F30="UNKNOWN","Review the Field Guide and dependency_string; contact the MFSA if clarification is required",""))))</f>
        <v/>
      </c>
      <c r="J30" s="46" t="inlineStr">
        <is>
          <t>FINS_GI_11 &lt;&gt; "Yes"</t>
        </is>
      </c>
      <c r="K30" s="47">
        <f>'2- PR'!$AL$18</f>
        <v/>
      </c>
      <c r="L30" s="48" t="inlineStr">
        <is>
          <t>Open field</t>
        </is>
      </c>
    </row>
    <row r="31">
      <c r="A31" s="45" t="inlineStr">
        <is>
          <t>FINS_PR_26_v1</t>
        </is>
      </c>
      <c r="B31" s="46" t="inlineStr">
        <is>
          <t>Income from FI Services - Lending Revenue: Interest income from loans and advances granted to third-party entities</t>
        </is>
      </c>
      <c r="C31" s="46" t="inlineStr">
        <is>
          <t>PR</t>
        </is>
      </c>
      <c r="D31" s="46" t="inlineStr">
        <is>
          <t>Income from FI Services - Lending Revenue</t>
        </is>
      </c>
      <c r="E31" s="46" t="inlineStr">
        <is>
          <t>2- PR</t>
        </is>
      </c>
      <c r="F31" s="47">
        <f>'2- PR'!$AK$19</f>
        <v/>
      </c>
      <c r="G31" s="47">
        <f>IF(F31="INVALID","High",IF(F31="MISSING","Medium",IF(F31="CONTROLLER MISSING","Review",IF(F31="UNKNOWN","Technical review",""))))</f>
        <v/>
      </c>
      <c r="H31" s="46">
        <f>IF(F31="MISSING","An applicable or required answer is missing",IF(F31="INVALID","A value was entered although the dependency is not met",IF(F31="CONTROLLER MISSING","A controlling answer is missing, so applicability cannot yet be determined",IF(F31="UNKNOWN","The dependency could not be evaluated or a referenced datapoint could not be resolved",""))))</f>
        <v/>
      </c>
      <c r="I31" s="46">
        <f>IF(F31="MISSING","Enter a valid response in the linked field",IF(F31="INVALID","Clear the response or amend the controlling answer so that the dependency is met",IF(F31="CONTROLLER MISSING","Complete the controlling question first, then review this field",IF(F31="UNKNOWN","Review the Field Guide and dependency_string; contact the MFSA if clarification is required",""))))</f>
        <v/>
      </c>
      <c r="J31" s="46" t="inlineStr">
        <is>
          <t>FINS_GI_11 &lt;&gt; "Yes"</t>
        </is>
      </c>
      <c r="K31" s="47">
        <f>'2- PR'!$AL$19</f>
        <v/>
      </c>
      <c r="L31" s="48" t="inlineStr">
        <is>
          <t>Open field</t>
        </is>
      </c>
    </row>
    <row r="32">
      <c r="A32" s="45" t="inlineStr">
        <is>
          <t>FINS_PR_27_v1</t>
        </is>
      </c>
      <c r="B32" s="46" t="inlineStr">
        <is>
          <t>Income from FI Services - Lending Revenue: Interest income from loans and advances granted to third-party entities</t>
        </is>
      </c>
      <c r="C32" s="46" t="inlineStr">
        <is>
          <t>PR</t>
        </is>
      </c>
      <c r="D32" s="46" t="inlineStr">
        <is>
          <t>Income from FI Services - Lending Revenue</t>
        </is>
      </c>
      <c r="E32" s="46" t="inlineStr">
        <is>
          <t>2- PR</t>
        </is>
      </c>
      <c r="F32" s="47">
        <f>'2- PR'!$AK$20</f>
        <v/>
      </c>
      <c r="G32" s="47">
        <f>IF(F32="INVALID","High",IF(F32="MISSING","Medium",IF(F32="CONTROLLER MISSING","Review",IF(F32="UNKNOWN","Technical review",""))))</f>
        <v/>
      </c>
      <c r="H32" s="46">
        <f>IF(F32="MISSING","An applicable or required answer is missing",IF(F32="INVALID","A value was entered although the dependency is not met",IF(F32="CONTROLLER MISSING","A controlling answer is missing, so applicability cannot yet be determined",IF(F32="UNKNOWN","The dependency could not be evaluated or a referenced datapoint could not be resolved",""))))</f>
        <v/>
      </c>
      <c r="I32" s="46">
        <f>IF(F32="MISSING","Enter a valid response in the linked field",IF(F32="INVALID","Clear the response or amend the controlling answer so that the dependency is met",IF(F32="CONTROLLER MISSING","Complete the controlling question first, then review this field",IF(F32="UNKNOWN","Review the Field Guide and dependency_string; contact the MFSA if clarification is required",""))))</f>
        <v/>
      </c>
      <c r="J32" s="46" t="inlineStr">
        <is>
          <t>FINS_GI_11 &lt;&gt; "Yes"</t>
        </is>
      </c>
      <c r="K32" s="47">
        <f>'2- PR'!$AL$20</f>
        <v/>
      </c>
      <c r="L32" s="48" t="inlineStr">
        <is>
          <t>Open field</t>
        </is>
      </c>
    </row>
    <row r="33">
      <c r="A33" s="45" t="inlineStr">
        <is>
          <t>FINS_PR_28_v1</t>
        </is>
      </c>
      <c r="B33" s="46" t="inlineStr">
        <is>
          <t>Income from FI Services - Lending Revenue: Interest income from loans and advances granted to third-party entities -</t>
        </is>
      </c>
      <c r="C33" s="46" t="inlineStr">
        <is>
          <t>PR</t>
        </is>
      </c>
      <c r="D33" s="46" t="inlineStr">
        <is>
          <t>Income from FI Services - Lending Revenue</t>
        </is>
      </c>
      <c r="E33" s="46" t="inlineStr">
        <is>
          <t>2- PR</t>
        </is>
      </c>
      <c r="F33" s="47">
        <f>'2- PR'!$AK$21</f>
        <v/>
      </c>
      <c r="G33" s="47">
        <f>IF(F33="INVALID","High",IF(F33="MISSING","Medium",IF(F33="CONTROLLER MISSING","Review",IF(F33="UNKNOWN","Technical review",""))))</f>
        <v/>
      </c>
      <c r="H33" s="46">
        <f>IF(F33="MISSING","An applicable or required answer is missing",IF(F33="INVALID","A value was entered although the dependency is not met",IF(F33="CONTROLLER MISSING","A controlling answer is missing, so applicability cannot yet be determined",IF(F33="UNKNOWN","The dependency could not be evaluated or a referenced datapoint could not be resolved",""))))</f>
        <v/>
      </c>
      <c r="I33" s="46">
        <f>IF(F33="MISSING","Enter a valid response in the linked field",IF(F33="INVALID","Clear the response or amend the controlling answer so that the dependency is met",IF(F33="CONTROLLER MISSING","Complete the controlling question first, then review this field",IF(F33="UNKNOWN","Review the Field Guide and dependency_string; contact the MFSA if clarification is required",""))))</f>
        <v/>
      </c>
      <c r="J33" s="46" t="inlineStr">
        <is>
          <t>FINS_GI_11 &lt;&gt; "Yes"</t>
        </is>
      </c>
      <c r="K33" s="47">
        <f>'2- PR'!$AL$21</f>
        <v/>
      </c>
      <c r="L33" s="48" t="inlineStr">
        <is>
          <t>Open field</t>
        </is>
      </c>
    </row>
    <row r="34">
      <c r="A34" s="45" t="inlineStr">
        <is>
          <t>FINS_PR_29_v1</t>
        </is>
      </c>
      <c r="B34" s="46" t="inlineStr">
        <is>
          <t>Income from FI Services - Lending Revenue: Other income generated from lending activities</t>
        </is>
      </c>
      <c r="C34" s="46" t="inlineStr">
        <is>
          <t>PR</t>
        </is>
      </c>
      <c r="D34" s="46" t="inlineStr">
        <is>
          <t>Income from FI Services - Lending Revenue</t>
        </is>
      </c>
      <c r="E34" s="46" t="inlineStr">
        <is>
          <t>2- PR</t>
        </is>
      </c>
      <c r="F34" s="47">
        <f>'2- PR'!$AK$22</f>
        <v/>
      </c>
      <c r="G34" s="47">
        <f>IF(F34="INVALID","High",IF(F34="MISSING","Medium",IF(F34="CONTROLLER MISSING","Review",IF(F34="UNKNOWN","Technical review",""))))</f>
        <v/>
      </c>
      <c r="H34" s="46">
        <f>IF(F34="MISSING","An applicable or required answer is missing",IF(F34="INVALID","A value was entered although the dependency is not met",IF(F34="CONTROLLER MISSING","A controlling answer is missing, so applicability cannot yet be determined",IF(F34="UNKNOWN","The dependency could not be evaluated or a referenced datapoint could not be resolved",""))))</f>
        <v/>
      </c>
      <c r="I34" s="46">
        <f>IF(F34="MISSING","Enter a valid response in the linked field",IF(F34="INVALID","Clear the response or amend the controlling answer so that the dependency is met",IF(F34="CONTROLLER MISSING","Complete the controlling question first, then review this field",IF(F34="UNKNOWN","Review the Field Guide and dependency_string; contact the MFSA if clarification is required",""))))</f>
        <v/>
      </c>
      <c r="J34" s="46" t="inlineStr">
        <is>
          <t>FINS_GI_11 &lt;&gt; "Yes"</t>
        </is>
      </c>
      <c r="K34" s="47">
        <f>'2- PR'!$AL$22</f>
        <v/>
      </c>
      <c r="L34" s="48" t="inlineStr">
        <is>
          <t>Open field</t>
        </is>
      </c>
    </row>
    <row r="35">
      <c r="A35" s="45" t="inlineStr">
        <is>
          <t>FINS_PR_30_v1</t>
        </is>
      </c>
      <c r="B35" s="46" t="inlineStr">
        <is>
          <t>Income from FI Services - Lending Revenue: Other income generated from lending activities</t>
        </is>
      </c>
      <c r="C35" s="46" t="inlineStr">
        <is>
          <t>PR</t>
        </is>
      </c>
      <c r="D35" s="46" t="inlineStr">
        <is>
          <t>Income from FI Services - Lending Revenue</t>
        </is>
      </c>
      <c r="E35" s="46" t="inlineStr">
        <is>
          <t>2- PR</t>
        </is>
      </c>
      <c r="F35" s="47">
        <f>'2- PR'!$AK$23</f>
        <v/>
      </c>
      <c r="G35" s="47">
        <f>IF(F35="INVALID","High",IF(F35="MISSING","Medium",IF(F35="CONTROLLER MISSING","Review",IF(F35="UNKNOWN","Technical review",""))))</f>
        <v/>
      </c>
      <c r="H35" s="46">
        <f>IF(F35="MISSING","An applicable or required answer is missing",IF(F35="INVALID","A value was entered although the dependency is not met",IF(F35="CONTROLLER MISSING","A controlling answer is missing, so applicability cannot yet be determined",IF(F35="UNKNOWN","The dependency could not be evaluated or a referenced datapoint could not be resolved",""))))</f>
        <v/>
      </c>
      <c r="I35" s="46">
        <f>IF(F35="MISSING","Enter a valid response in the linked field",IF(F35="INVALID","Clear the response or amend the controlling answer so that the dependency is met",IF(F35="CONTROLLER MISSING","Complete the controlling question first, then review this field",IF(F35="UNKNOWN","Review the Field Guide and dependency_string; contact the MFSA if clarification is required",""))))</f>
        <v/>
      </c>
      <c r="J35" s="46" t="inlineStr">
        <is>
          <t>FINS_GI_11 &lt;&gt; "Yes"</t>
        </is>
      </c>
      <c r="K35" s="47">
        <f>'2- PR'!$AL$23</f>
        <v/>
      </c>
      <c r="L35" s="48" t="inlineStr">
        <is>
          <t>Open field</t>
        </is>
      </c>
    </row>
    <row r="36">
      <c r="A36" s="45" t="inlineStr">
        <is>
          <t>FINS_PR_31_v1</t>
        </is>
      </c>
      <c r="B36" s="46" t="inlineStr">
        <is>
          <t>Income from FI Services - Lending Revenue: Other income generated from lending activities</t>
        </is>
      </c>
      <c r="C36" s="46" t="inlineStr">
        <is>
          <t>PR</t>
        </is>
      </c>
      <c r="D36" s="46" t="inlineStr">
        <is>
          <t>Income from FI Services - Lending Revenue</t>
        </is>
      </c>
      <c r="E36" s="46" t="inlineStr">
        <is>
          <t>2- PR</t>
        </is>
      </c>
      <c r="F36" s="47">
        <f>'2- PR'!$AK$24</f>
        <v/>
      </c>
      <c r="G36" s="47">
        <f>IF(F36="INVALID","High",IF(F36="MISSING","Medium",IF(F36="CONTROLLER MISSING","Review",IF(F36="UNKNOWN","Technical review",""))))</f>
        <v/>
      </c>
      <c r="H36" s="46">
        <f>IF(F36="MISSING","An applicable or required answer is missing",IF(F36="INVALID","A value was entered although the dependency is not met",IF(F36="CONTROLLER MISSING","A controlling answer is missing, so applicability cannot yet be determined",IF(F36="UNKNOWN","The dependency could not be evaluated or a referenced datapoint could not be resolved",""))))</f>
        <v/>
      </c>
      <c r="I36" s="46">
        <f>IF(F36="MISSING","Enter a valid response in the linked field",IF(F36="INVALID","Clear the response or amend the controlling answer so that the dependency is met",IF(F36="CONTROLLER MISSING","Complete the controlling question first, then review this field",IF(F36="UNKNOWN","Review the Field Guide and dependency_string; contact the MFSA if clarification is required",""))))</f>
        <v/>
      </c>
      <c r="J36" s="46" t="inlineStr">
        <is>
          <t>FINS_GI_11 &lt;&gt; "Yes"</t>
        </is>
      </c>
      <c r="K36" s="47">
        <f>'2- PR'!$AL$24</f>
        <v/>
      </c>
      <c r="L36" s="48" t="inlineStr">
        <is>
          <t>Open field</t>
        </is>
      </c>
    </row>
    <row r="37">
      <c r="A37" s="45" t="inlineStr">
        <is>
          <t>FINS_PR_32_v1</t>
        </is>
      </c>
      <c r="B37" s="46" t="inlineStr">
        <is>
          <t>Kindly provide detail of 'Other income generated from lending activities'</t>
        </is>
      </c>
      <c r="C37" s="46" t="inlineStr">
        <is>
          <t>PR</t>
        </is>
      </c>
      <c r="D37" s="46" t="inlineStr">
        <is>
          <t>Income from FI Services - Lending Revenue</t>
        </is>
      </c>
      <c r="E37" s="46" t="inlineStr">
        <is>
          <t>2- PR</t>
        </is>
      </c>
      <c r="F37" s="47">
        <f>'2- PR'!$AK$25</f>
        <v/>
      </c>
      <c r="G37" s="47">
        <f>IF(F37="INVALID","High",IF(F37="MISSING","Medium",IF(F37="CONTROLLER MISSING","Review",IF(F37="UNKNOWN","Technical review",""))))</f>
        <v/>
      </c>
      <c r="H37" s="46">
        <f>IF(F37="MISSING","An applicable or required answer is missing",IF(F37="INVALID","A value was entered although the dependency is not met",IF(F37="CONTROLLER MISSING","A controlling answer is missing, so applicability cannot yet be determined",IF(F37="UNKNOWN","The dependency could not be evaluated or a referenced datapoint could not be resolved",""))))</f>
        <v/>
      </c>
      <c r="I37" s="46">
        <f>IF(F37="MISSING","Enter a valid response in the linked field",IF(F37="INVALID","Clear the response or amend the controlling answer so that the dependency is met",IF(F37="CONTROLLER MISSING","Complete the controlling question first, then review this field",IF(F37="UNKNOWN","Review the Field Guide and dependency_string; contact the MFSA if clarification is required",""))))</f>
        <v/>
      </c>
      <c r="J37" s="46" t="inlineStr">
        <is>
          <t>AND(OR(FINS_PR_29 &gt; 0, FINS_PR_30 &gt; 0, FINS_PR_31 &gt; 0), FINS_GI_11 &lt;&gt; "Yes")</t>
        </is>
      </c>
      <c r="K37" s="47">
        <f>'2- PR'!$AL$25</f>
        <v/>
      </c>
      <c r="L37" s="48" t="inlineStr">
        <is>
          <t>Open field</t>
        </is>
      </c>
    </row>
    <row r="38">
      <c r="A38" s="45" t="inlineStr">
        <is>
          <t>FINS_PR_33_v1</t>
        </is>
      </c>
      <c r="B38" s="46" t="inlineStr">
        <is>
          <t>Income from FI Services - Financial Lease Revenue</t>
        </is>
      </c>
      <c r="C38" s="46" t="inlineStr">
        <is>
          <t>PR</t>
        </is>
      </c>
      <c r="D38" s="46" t="inlineStr">
        <is>
          <t>Income from FI Services - Financial Lease Revenue</t>
        </is>
      </c>
      <c r="E38" s="46" t="inlineStr">
        <is>
          <t>2- PR</t>
        </is>
      </c>
      <c r="F38" s="47">
        <f>'2- PR'!$AK$27</f>
        <v/>
      </c>
      <c r="G38" s="47">
        <f>IF(F38="INVALID","High",IF(F38="MISSING","Medium",IF(F38="CONTROLLER MISSING","Review",IF(F38="UNKNOWN","Technical review",""))))</f>
        <v/>
      </c>
      <c r="H38" s="46">
        <f>IF(F38="MISSING","An applicable or required answer is missing",IF(F38="INVALID","A value was entered although the dependency is not met",IF(F38="CONTROLLER MISSING","A controlling answer is missing, so applicability cannot yet be determined",IF(F38="UNKNOWN","The dependency could not be evaluated or a referenced datapoint could not be resolved",""))))</f>
        <v/>
      </c>
      <c r="I38" s="46">
        <f>IF(F38="MISSING","Enter a valid response in the linked field",IF(F38="INVALID","Clear the response or amend the controlling answer so that the dependency is met",IF(F38="CONTROLLER MISSING","Complete the controlling question first, then review this field",IF(F38="UNKNOWN","Review the Field Guide and dependency_string; contact the MFSA if clarification is required",""))))</f>
        <v/>
      </c>
      <c r="J38" s="46" t="inlineStr">
        <is>
          <t>FINS_GI_11 &lt;&gt; "Yes"</t>
        </is>
      </c>
      <c r="K38" s="47">
        <f>'2- PR'!$AL$27</f>
        <v/>
      </c>
      <c r="L38" s="48" t="inlineStr">
        <is>
          <t>Open field</t>
        </is>
      </c>
    </row>
    <row r="39">
      <c r="A39" s="45" t="inlineStr">
        <is>
          <t>FINS_PR_34_v1</t>
        </is>
      </c>
      <c r="B39" s="46" t="inlineStr">
        <is>
          <t>Income from FI Services - Financial Lease Revenue</t>
        </is>
      </c>
      <c r="C39" s="46" t="inlineStr">
        <is>
          <t>PR</t>
        </is>
      </c>
      <c r="D39" s="46" t="inlineStr">
        <is>
          <t>Income from FI Services - Financial Lease Revenue</t>
        </is>
      </c>
      <c r="E39" s="46" t="inlineStr">
        <is>
          <t>2- PR</t>
        </is>
      </c>
      <c r="F39" s="47">
        <f>'2- PR'!$AK$28</f>
        <v/>
      </c>
      <c r="G39" s="47">
        <f>IF(F39="INVALID","High",IF(F39="MISSING","Medium",IF(F39="CONTROLLER MISSING","Review",IF(F39="UNKNOWN","Technical review",""))))</f>
        <v/>
      </c>
      <c r="H39" s="46">
        <f>IF(F39="MISSING","An applicable or required answer is missing",IF(F39="INVALID","A value was entered although the dependency is not met",IF(F39="CONTROLLER MISSING","A controlling answer is missing, so applicability cannot yet be determined",IF(F39="UNKNOWN","The dependency could not be evaluated or a referenced datapoint could not be resolved",""))))</f>
        <v/>
      </c>
      <c r="I39" s="46">
        <f>IF(F39="MISSING","Enter a valid response in the linked field",IF(F39="INVALID","Clear the response or amend the controlling answer so that the dependency is met",IF(F39="CONTROLLER MISSING","Complete the controlling question first, then review this field",IF(F39="UNKNOWN","Review the Field Guide and dependency_string; contact the MFSA if clarification is required",""))))</f>
        <v/>
      </c>
      <c r="J39" s="46" t="inlineStr">
        <is>
          <t>FINS_GI_11 &lt;&gt; "Yes"</t>
        </is>
      </c>
      <c r="K39" s="47">
        <f>'2- PR'!$AL$28</f>
        <v/>
      </c>
      <c r="L39" s="48" t="inlineStr">
        <is>
          <t>Open field</t>
        </is>
      </c>
    </row>
    <row r="40">
      <c r="A40" s="45" t="inlineStr">
        <is>
          <t>FINS_PR_35_v1</t>
        </is>
      </c>
      <c r="B40" s="46" t="inlineStr">
        <is>
          <t>Income from FI Services - Financial Lease Revenue</t>
        </is>
      </c>
      <c r="C40" s="46" t="inlineStr">
        <is>
          <t>PR</t>
        </is>
      </c>
      <c r="D40" s="46" t="inlineStr">
        <is>
          <t>Income from FI Services - Financial Lease Revenue</t>
        </is>
      </c>
      <c r="E40" s="46" t="inlineStr">
        <is>
          <t>2- PR</t>
        </is>
      </c>
      <c r="F40" s="47">
        <f>'2- PR'!$AK$29</f>
        <v/>
      </c>
      <c r="G40" s="47">
        <f>IF(F40="INVALID","High",IF(F40="MISSING","Medium",IF(F40="CONTROLLER MISSING","Review",IF(F40="UNKNOWN","Technical review",""))))</f>
        <v/>
      </c>
      <c r="H40" s="46">
        <f>IF(F40="MISSING","An applicable or required answer is missing",IF(F40="INVALID","A value was entered although the dependency is not met",IF(F40="CONTROLLER MISSING","A controlling answer is missing, so applicability cannot yet be determined",IF(F40="UNKNOWN","The dependency could not be evaluated or a referenced datapoint could not be resolved",""))))</f>
        <v/>
      </c>
      <c r="I40" s="46">
        <f>IF(F40="MISSING","Enter a valid response in the linked field",IF(F40="INVALID","Clear the response or amend the controlling answer so that the dependency is met",IF(F40="CONTROLLER MISSING","Complete the controlling question first, then review this field",IF(F40="UNKNOWN","Review the Field Guide and dependency_string; contact the MFSA if clarification is required",""))))</f>
        <v/>
      </c>
      <c r="J40" s="46" t="inlineStr">
        <is>
          <t>FINS_GI_11 &lt;&gt; "Yes"</t>
        </is>
      </c>
      <c r="K40" s="47">
        <f>'2- PR'!$AL$29</f>
        <v/>
      </c>
      <c r="L40" s="48" t="inlineStr">
        <is>
          <t>Open field</t>
        </is>
      </c>
    </row>
    <row r="41">
      <c r="A41" s="45" t="inlineStr">
        <is>
          <t>FINS_PR_36_v1</t>
        </is>
      </c>
      <c r="B41" s="46" t="inlineStr">
        <is>
          <t>Income from FI Services - Payment Service Revenue - Fees and commission income</t>
        </is>
      </c>
      <c r="C41" s="46" t="inlineStr">
        <is>
          <t>PR</t>
        </is>
      </c>
      <c r="D41" s="46" t="inlineStr">
        <is>
          <t>Income from FI Services - Payment Service Revenue</t>
        </is>
      </c>
      <c r="E41" s="46" t="inlineStr">
        <is>
          <t>2- PR</t>
        </is>
      </c>
      <c r="F41" s="47">
        <f>'2- PR'!$AK$31</f>
        <v/>
      </c>
      <c r="G41" s="47">
        <f>IF(F41="INVALID","High",IF(F41="MISSING","Medium",IF(F41="CONTROLLER MISSING","Review",IF(F41="UNKNOWN","Technical review",""))))</f>
        <v/>
      </c>
      <c r="H41" s="46">
        <f>IF(F41="MISSING","An applicable or required answer is missing",IF(F41="INVALID","A value was entered although the dependency is not met",IF(F41="CONTROLLER MISSING","A controlling answer is missing, so applicability cannot yet be determined",IF(F41="UNKNOWN","The dependency could not be evaluated or a referenced datapoint could not be resolved",""))))</f>
        <v/>
      </c>
      <c r="I41" s="46">
        <f>IF(F41="MISSING","Enter a valid response in the linked field",IF(F41="INVALID","Clear the response or amend the controlling answer so that the dependency is met",IF(F41="CONTROLLER MISSING","Complete the controlling question first, then review this field",IF(F41="UNKNOWN","Review the Field Guide and dependency_string; contact the MFSA if clarification is required",""))))</f>
        <v/>
      </c>
      <c r="J41" s="46" t="inlineStr">
        <is>
          <t>FINS_GI_11 &lt;&gt; "Yes"</t>
        </is>
      </c>
      <c r="K41" s="47">
        <f>'2- PR'!$AL$31</f>
        <v/>
      </c>
      <c r="L41" s="48" t="inlineStr">
        <is>
          <t>Open field</t>
        </is>
      </c>
    </row>
    <row r="42">
      <c r="A42" s="45" t="inlineStr">
        <is>
          <t>FINS_PR_37_v1</t>
        </is>
      </c>
      <c r="B42" s="46" t="inlineStr">
        <is>
          <t>Income from FI Services - Payment Service Revenue - Fees and commission income</t>
        </is>
      </c>
      <c r="C42" s="46" t="inlineStr">
        <is>
          <t>PR</t>
        </is>
      </c>
      <c r="D42" s="46" t="inlineStr">
        <is>
          <t>Income from FI Services - Payment Service Revenue</t>
        </is>
      </c>
      <c r="E42" s="46" t="inlineStr">
        <is>
          <t>2- PR</t>
        </is>
      </c>
      <c r="F42" s="47">
        <f>'2- PR'!$AK$32</f>
        <v/>
      </c>
      <c r="G42" s="47">
        <f>IF(F42="INVALID","High",IF(F42="MISSING","Medium",IF(F42="CONTROLLER MISSING","Review",IF(F42="UNKNOWN","Technical review",""))))</f>
        <v/>
      </c>
      <c r="H42" s="46">
        <f>IF(F42="MISSING","An applicable or required answer is missing",IF(F42="INVALID","A value was entered although the dependency is not met",IF(F42="CONTROLLER MISSING","A controlling answer is missing, so applicability cannot yet be determined",IF(F42="UNKNOWN","The dependency could not be evaluated or a referenced datapoint could not be resolved",""))))</f>
        <v/>
      </c>
      <c r="I42" s="46">
        <f>IF(F42="MISSING","Enter a valid response in the linked field",IF(F42="INVALID","Clear the response or amend the controlling answer so that the dependency is met",IF(F42="CONTROLLER MISSING","Complete the controlling question first, then review this field",IF(F42="UNKNOWN","Review the Field Guide and dependency_string; contact the MFSA if clarification is required",""))))</f>
        <v/>
      </c>
      <c r="J42" s="46" t="inlineStr">
        <is>
          <t>FINS_GI_11 &lt;&gt; "Yes"</t>
        </is>
      </c>
      <c r="K42" s="47">
        <f>'2- PR'!$AL$32</f>
        <v/>
      </c>
      <c r="L42" s="48" t="inlineStr">
        <is>
          <t>Open field</t>
        </is>
      </c>
    </row>
    <row r="43">
      <c r="A43" s="45" t="inlineStr">
        <is>
          <t>FINS_PR_38_v1</t>
        </is>
      </c>
      <c r="B43" s="46" t="inlineStr">
        <is>
          <t>Income from FI Services - Payment Service Revenue - Fees and commission income</t>
        </is>
      </c>
      <c r="C43" s="46" t="inlineStr">
        <is>
          <t>PR</t>
        </is>
      </c>
      <c r="D43" s="46" t="inlineStr">
        <is>
          <t>Income from FI Services - Payment Service Revenue</t>
        </is>
      </c>
      <c r="E43" s="46" t="inlineStr">
        <is>
          <t>2- PR</t>
        </is>
      </c>
      <c r="F43" s="47">
        <f>'2- PR'!$AK$33</f>
        <v/>
      </c>
      <c r="G43" s="47">
        <f>IF(F43="INVALID","High",IF(F43="MISSING","Medium",IF(F43="CONTROLLER MISSING","Review",IF(F43="UNKNOWN","Technical review",""))))</f>
        <v/>
      </c>
      <c r="H43" s="46">
        <f>IF(F43="MISSING","An applicable or required answer is missing",IF(F43="INVALID","A value was entered although the dependency is not met",IF(F43="CONTROLLER MISSING","A controlling answer is missing, so applicability cannot yet be determined",IF(F43="UNKNOWN","The dependency could not be evaluated or a referenced datapoint could not be resolved",""))))</f>
        <v/>
      </c>
      <c r="I43" s="46">
        <f>IF(F43="MISSING","Enter a valid response in the linked field",IF(F43="INVALID","Clear the response or amend the controlling answer so that the dependency is met",IF(F43="CONTROLLER MISSING","Complete the controlling question first, then review this field",IF(F43="UNKNOWN","Review the Field Guide and dependency_string; contact the MFSA if clarification is required",""))))</f>
        <v/>
      </c>
      <c r="J43" s="46" t="inlineStr">
        <is>
          <t>FINS_GI_11 &lt;&gt; "Yes"</t>
        </is>
      </c>
      <c r="K43" s="47">
        <f>'2- PR'!$AL$33</f>
        <v/>
      </c>
      <c r="L43" s="48" t="inlineStr">
        <is>
          <t>Open field</t>
        </is>
      </c>
    </row>
    <row r="44">
      <c r="A44" s="45" t="inlineStr">
        <is>
          <t>FINS_PR_39_v1</t>
        </is>
      </c>
      <c r="B44" s="46" t="inlineStr">
        <is>
          <t>Income from FI Services - Payment Service Revenue - Currency conversion fees</t>
        </is>
      </c>
      <c r="C44" s="46" t="inlineStr">
        <is>
          <t>PR</t>
        </is>
      </c>
      <c r="D44" s="46" t="inlineStr">
        <is>
          <t>Income from FI Services - Payment Service Revenue</t>
        </is>
      </c>
      <c r="E44" s="46" t="inlineStr">
        <is>
          <t>2- PR</t>
        </is>
      </c>
      <c r="F44" s="47">
        <f>'2- PR'!$AK$34</f>
        <v/>
      </c>
      <c r="G44" s="47">
        <f>IF(F44="INVALID","High",IF(F44="MISSING","Medium",IF(F44="CONTROLLER MISSING","Review",IF(F44="UNKNOWN","Technical review",""))))</f>
        <v/>
      </c>
      <c r="H44" s="46">
        <f>IF(F44="MISSING","An applicable or required answer is missing",IF(F44="INVALID","A value was entered although the dependency is not met",IF(F44="CONTROLLER MISSING","A controlling answer is missing, so applicability cannot yet be determined",IF(F44="UNKNOWN","The dependency could not be evaluated or a referenced datapoint could not be resolved",""))))</f>
        <v/>
      </c>
      <c r="I44" s="46">
        <f>IF(F44="MISSING","Enter a valid response in the linked field",IF(F44="INVALID","Clear the response or amend the controlling answer so that the dependency is met",IF(F44="CONTROLLER MISSING","Complete the controlling question first, then review this field",IF(F44="UNKNOWN","Review the Field Guide and dependency_string; contact the MFSA if clarification is required",""))))</f>
        <v/>
      </c>
      <c r="J44" s="46" t="inlineStr">
        <is>
          <t>FINS_GI_11 &lt;&gt; "Yes"</t>
        </is>
      </c>
      <c r="K44" s="47">
        <f>'2- PR'!$AL$34</f>
        <v/>
      </c>
      <c r="L44" s="48" t="inlineStr">
        <is>
          <t>Open field</t>
        </is>
      </c>
    </row>
    <row r="45">
      <c r="A45" s="45" t="inlineStr">
        <is>
          <t>FINS_PR_40_v1</t>
        </is>
      </c>
      <c r="B45" s="46" t="inlineStr">
        <is>
          <t>Income from FI Services - Payment Service Revenue - Currency conversion fees</t>
        </is>
      </c>
      <c r="C45" s="46" t="inlineStr">
        <is>
          <t>PR</t>
        </is>
      </c>
      <c r="D45" s="46" t="inlineStr">
        <is>
          <t>Income from FI Services - Payment Service Revenue</t>
        </is>
      </c>
      <c r="E45" s="46" t="inlineStr">
        <is>
          <t>2- PR</t>
        </is>
      </c>
      <c r="F45" s="47">
        <f>'2- PR'!$AK$35</f>
        <v/>
      </c>
      <c r="G45" s="47">
        <f>IF(F45="INVALID","High",IF(F45="MISSING","Medium",IF(F45="CONTROLLER MISSING","Review",IF(F45="UNKNOWN","Technical review",""))))</f>
        <v/>
      </c>
      <c r="H45" s="46">
        <f>IF(F45="MISSING","An applicable or required answer is missing",IF(F45="INVALID","A value was entered although the dependency is not met",IF(F45="CONTROLLER MISSING","A controlling answer is missing, so applicability cannot yet be determined",IF(F45="UNKNOWN","The dependency could not be evaluated or a referenced datapoint could not be resolved",""))))</f>
        <v/>
      </c>
      <c r="I45" s="46">
        <f>IF(F45="MISSING","Enter a valid response in the linked field",IF(F45="INVALID","Clear the response or amend the controlling answer so that the dependency is met",IF(F45="CONTROLLER MISSING","Complete the controlling question first, then review this field",IF(F45="UNKNOWN","Review the Field Guide and dependency_string; contact the MFSA if clarification is required",""))))</f>
        <v/>
      </c>
      <c r="J45" s="46" t="inlineStr">
        <is>
          <t>FINS_GI_11 &lt;&gt; "Yes"</t>
        </is>
      </c>
      <c r="K45" s="47">
        <f>'2- PR'!$AL$35</f>
        <v/>
      </c>
      <c r="L45" s="48" t="inlineStr">
        <is>
          <t>Open field</t>
        </is>
      </c>
    </row>
    <row r="46">
      <c r="A46" s="45" t="inlineStr">
        <is>
          <t>FINS_PR_41_v1</t>
        </is>
      </c>
      <c r="B46" s="46" t="inlineStr">
        <is>
          <t>Income from FI Services - Payment Service Revenue - Currency conversion fees</t>
        </is>
      </c>
      <c r="C46" s="46" t="inlineStr">
        <is>
          <t>PR</t>
        </is>
      </c>
      <c r="D46" s="46" t="inlineStr">
        <is>
          <t>Income from FI Services - Payment Service Revenue</t>
        </is>
      </c>
      <c r="E46" s="46" t="inlineStr">
        <is>
          <t>2- PR</t>
        </is>
      </c>
      <c r="F46" s="47">
        <f>'2- PR'!$AK$36</f>
        <v/>
      </c>
      <c r="G46" s="47">
        <f>IF(F46="INVALID","High",IF(F46="MISSING","Medium",IF(F46="CONTROLLER MISSING","Review",IF(F46="UNKNOWN","Technical review",""))))</f>
        <v/>
      </c>
      <c r="H46" s="46">
        <f>IF(F46="MISSING","An applicable or required answer is missing",IF(F46="INVALID","A value was entered although the dependency is not met",IF(F46="CONTROLLER MISSING","A controlling answer is missing, so applicability cannot yet be determined",IF(F46="UNKNOWN","The dependency could not be evaluated or a referenced datapoint could not be resolved",""))))</f>
        <v/>
      </c>
      <c r="I46" s="46">
        <f>IF(F46="MISSING","Enter a valid response in the linked field",IF(F46="INVALID","Clear the response or amend the controlling answer so that the dependency is met",IF(F46="CONTROLLER MISSING","Complete the controlling question first, then review this field",IF(F46="UNKNOWN","Review the Field Guide and dependency_string; contact the MFSA if clarification is required",""))))</f>
        <v/>
      </c>
      <c r="J46" s="46" t="inlineStr">
        <is>
          <t>FINS_GI_11 &lt;&gt; "Yes"</t>
        </is>
      </c>
      <c r="K46" s="47">
        <f>'2- PR'!$AL$36</f>
        <v/>
      </c>
      <c r="L46" s="48" t="inlineStr">
        <is>
          <t>Open field</t>
        </is>
      </c>
    </row>
    <row r="47">
      <c r="A47" s="45" t="inlineStr">
        <is>
          <t>FINS_PR_42_v1</t>
        </is>
      </c>
      <c r="B47" s="46" t="inlineStr">
        <is>
          <t>Income from FI Services - Payment Service Revenue - Account management fees</t>
        </is>
      </c>
      <c r="C47" s="46" t="inlineStr">
        <is>
          <t>PR</t>
        </is>
      </c>
      <c r="D47" s="46" t="inlineStr">
        <is>
          <t>Income from FI Services - Payment Service Revenue</t>
        </is>
      </c>
      <c r="E47" s="46" t="inlineStr">
        <is>
          <t>2- PR</t>
        </is>
      </c>
      <c r="F47" s="47">
        <f>'2- PR'!$AK$37</f>
        <v/>
      </c>
      <c r="G47" s="47">
        <f>IF(F47="INVALID","High",IF(F47="MISSING","Medium",IF(F47="CONTROLLER MISSING","Review",IF(F47="UNKNOWN","Technical review",""))))</f>
        <v/>
      </c>
      <c r="H47" s="46">
        <f>IF(F47="MISSING","An applicable or required answer is missing",IF(F47="INVALID","A value was entered although the dependency is not met",IF(F47="CONTROLLER MISSING","A controlling answer is missing, so applicability cannot yet be determined",IF(F47="UNKNOWN","The dependency could not be evaluated or a referenced datapoint could not be resolved",""))))</f>
        <v/>
      </c>
      <c r="I47" s="46">
        <f>IF(F47="MISSING","Enter a valid response in the linked field",IF(F47="INVALID","Clear the response or amend the controlling answer so that the dependency is met",IF(F47="CONTROLLER MISSING","Complete the controlling question first, then review this field",IF(F47="UNKNOWN","Review the Field Guide and dependency_string; contact the MFSA if clarification is required",""))))</f>
        <v/>
      </c>
      <c r="J47" s="46" t="inlineStr">
        <is>
          <t>FINS_GI_11 &lt;&gt; "Yes"</t>
        </is>
      </c>
      <c r="K47" s="47">
        <f>'2- PR'!$AL$37</f>
        <v/>
      </c>
      <c r="L47" s="48" t="inlineStr">
        <is>
          <t>Open field</t>
        </is>
      </c>
    </row>
    <row r="48">
      <c r="A48" s="45" t="inlineStr">
        <is>
          <t>FINS_PR_43_v1</t>
        </is>
      </c>
      <c r="B48" s="46" t="inlineStr">
        <is>
          <t>Income from FI Services - Payment Service Revenue - Account management fees</t>
        </is>
      </c>
      <c r="C48" s="46" t="inlineStr">
        <is>
          <t>PR</t>
        </is>
      </c>
      <c r="D48" s="46" t="inlineStr">
        <is>
          <t>Income from FI Services - Payment Service Revenue</t>
        </is>
      </c>
      <c r="E48" s="46" t="inlineStr">
        <is>
          <t>2- PR</t>
        </is>
      </c>
      <c r="F48" s="47">
        <f>'2- PR'!$AK$38</f>
        <v/>
      </c>
      <c r="G48" s="47">
        <f>IF(F48="INVALID","High",IF(F48="MISSING","Medium",IF(F48="CONTROLLER MISSING","Review",IF(F48="UNKNOWN","Technical review",""))))</f>
        <v/>
      </c>
      <c r="H48" s="46">
        <f>IF(F48="MISSING","An applicable or required answer is missing",IF(F48="INVALID","A value was entered although the dependency is not met",IF(F48="CONTROLLER MISSING","A controlling answer is missing, so applicability cannot yet be determined",IF(F48="UNKNOWN","The dependency could not be evaluated or a referenced datapoint could not be resolved",""))))</f>
        <v/>
      </c>
      <c r="I48" s="46">
        <f>IF(F48="MISSING","Enter a valid response in the linked field",IF(F48="INVALID","Clear the response or amend the controlling answer so that the dependency is met",IF(F48="CONTROLLER MISSING","Complete the controlling question first, then review this field",IF(F48="UNKNOWN","Review the Field Guide and dependency_string; contact the MFSA if clarification is required",""))))</f>
        <v/>
      </c>
      <c r="J48" s="46" t="inlineStr">
        <is>
          <t>FINS_GI_11 &lt;&gt; "Yes"</t>
        </is>
      </c>
      <c r="K48" s="47">
        <f>'2- PR'!$AL$38</f>
        <v/>
      </c>
      <c r="L48" s="48" t="inlineStr">
        <is>
          <t>Open field</t>
        </is>
      </c>
    </row>
    <row r="49">
      <c r="A49" s="45" t="inlineStr">
        <is>
          <t>FINS_PR_44_v1</t>
        </is>
      </c>
      <c r="B49" s="46" t="inlineStr">
        <is>
          <t>Income from FI Services - Payment Service Revenue - Account management fees</t>
        </is>
      </c>
      <c r="C49" s="46" t="inlineStr">
        <is>
          <t>PR</t>
        </is>
      </c>
      <c r="D49" s="46" t="inlineStr">
        <is>
          <t>Income from FI Services - Payment Service Revenue</t>
        </is>
      </c>
      <c r="E49" s="46" t="inlineStr">
        <is>
          <t>2- PR</t>
        </is>
      </c>
      <c r="F49" s="47">
        <f>'2- PR'!$AK$39</f>
        <v/>
      </c>
      <c r="G49" s="47">
        <f>IF(F49="INVALID","High",IF(F49="MISSING","Medium",IF(F49="CONTROLLER MISSING","Review",IF(F49="UNKNOWN","Technical review",""))))</f>
        <v/>
      </c>
      <c r="H49" s="46">
        <f>IF(F49="MISSING","An applicable or required answer is missing",IF(F49="INVALID","A value was entered although the dependency is not met",IF(F49="CONTROLLER MISSING","A controlling answer is missing, so applicability cannot yet be determined",IF(F49="UNKNOWN","The dependency could not be evaluated or a referenced datapoint could not be resolved",""))))</f>
        <v/>
      </c>
      <c r="I49" s="46">
        <f>IF(F49="MISSING","Enter a valid response in the linked field",IF(F49="INVALID","Clear the response or amend the controlling answer so that the dependency is met",IF(F49="CONTROLLER MISSING","Complete the controlling question first, then review this field",IF(F49="UNKNOWN","Review the Field Guide and dependency_string; contact the MFSA if clarification is required",""))))</f>
        <v/>
      </c>
      <c r="J49" s="46" t="inlineStr">
        <is>
          <t>FINS_GI_11 &lt;&gt; "Yes"</t>
        </is>
      </c>
      <c r="K49" s="47">
        <f>'2- PR'!$AL$39</f>
        <v/>
      </c>
      <c r="L49" s="48" t="inlineStr">
        <is>
          <t>Open field</t>
        </is>
      </c>
    </row>
    <row r="50">
      <c r="A50" s="45" t="inlineStr">
        <is>
          <t>FINS_PR_45_v1</t>
        </is>
      </c>
      <c r="B50" s="46" t="inlineStr">
        <is>
          <t>Income from FI Services - Payment Service Revenue - Other fees generated from payment activities</t>
        </is>
      </c>
      <c r="C50" s="46" t="inlineStr">
        <is>
          <t>PR</t>
        </is>
      </c>
      <c r="D50" s="46" t="inlineStr">
        <is>
          <t>Income from FI Services - Payment Service Revenue</t>
        </is>
      </c>
      <c r="E50" s="46" t="inlineStr">
        <is>
          <t>2- PR</t>
        </is>
      </c>
      <c r="F50" s="47">
        <f>'2- PR'!$AK$40</f>
        <v/>
      </c>
      <c r="G50" s="47">
        <f>IF(F50="INVALID","High",IF(F50="MISSING","Medium",IF(F50="CONTROLLER MISSING","Review",IF(F50="UNKNOWN","Technical review",""))))</f>
        <v/>
      </c>
      <c r="H50" s="46">
        <f>IF(F50="MISSING","An applicable or required answer is missing",IF(F50="INVALID","A value was entered although the dependency is not met",IF(F50="CONTROLLER MISSING","A controlling answer is missing, so applicability cannot yet be determined",IF(F50="UNKNOWN","The dependency could not be evaluated or a referenced datapoint could not be resolved",""))))</f>
        <v/>
      </c>
      <c r="I50" s="46">
        <f>IF(F50="MISSING","Enter a valid response in the linked field",IF(F50="INVALID","Clear the response or amend the controlling answer so that the dependency is met",IF(F50="CONTROLLER MISSING","Complete the controlling question first, then review this field",IF(F50="UNKNOWN","Review the Field Guide and dependency_string; contact the MFSA if clarification is required",""))))</f>
        <v/>
      </c>
      <c r="J50" s="46" t="inlineStr">
        <is>
          <t>FINS_GI_11 &lt;&gt; "Yes"</t>
        </is>
      </c>
      <c r="K50" s="47">
        <f>'2- PR'!$AL$40</f>
        <v/>
      </c>
      <c r="L50" s="48" t="inlineStr">
        <is>
          <t>Open field</t>
        </is>
      </c>
    </row>
    <row r="51">
      <c r="A51" s="45" t="inlineStr">
        <is>
          <t>FINS_PR_46_v1</t>
        </is>
      </c>
      <c r="B51" s="46" t="inlineStr">
        <is>
          <t>Income from FI Services - Payment Service Revenue - Other fees generated from payment activities</t>
        </is>
      </c>
      <c r="C51" s="46" t="inlineStr">
        <is>
          <t>PR</t>
        </is>
      </c>
      <c r="D51" s="46" t="inlineStr">
        <is>
          <t>Income from FI Services - Payment Service Revenue</t>
        </is>
      </c>
      <c r="E51" s="46" t="inlineStr">
        <is>
          <t>2- PR</t>
        </is>
      </c>
      <c r="F51" s="47">
        <f>'2- PR'!$AK$41</f>
        <v/>
      </c>
      <c r="G51" s="47">
        <f>IF(F51="INVALID","High",IF(F51="MISSING","Medium",IF(F51="CONTROLLER MISSING","Review",IF(F51="UNKNOWN","Technical review",""))))</f>
        <v/>
      </c>
      <c r="H51" s="46">
        <f>IF(F51="MISSING","An applicable or required answer is missing",IF(F51="INVALID","A value was entered although the dependency is not met",IF(F51="CONTROLLER MISSING","A controlling answer is missing, so applicability cannot yet be determined",IF(F51="UNKNOWN","The dependency could not be evaluated or a referenced datapoint could not be resolved",""))))</f>
        <v/>
      </c>
      <c r="I51" s="46">
        <f>IF(F51="MISSING","Enter a valid response in the linked field",IF(F51="INVALID","Clear the response or amend the controlling answer so that the dependency is met",IF(F51="CONTROLLER MISSING","Complete the controlling question first, then review this field",IF(F51="UNKNOWN","Review the Field Guide and dependency_string; contact the MFSA if clarification is required",""))))</f>
        <v/>
      </c>
      <c r="J51" s="46" t="inlineStr">
        <is>
          <t>FINS_GI_11 &lt;&gt; "Yes"</t>
        </is>
      </c>
      <c r="K51" s="47">
        <f>'2- PR'!$AL$41</f>
        <v/>
      </c>
      <c r="L51" s="48" t="inlineStr">
        <is>
          <t>Open field</t>
        </is>
      </c>
    </row>
    <row r="52">
      <c r="A52" s="45" t="inlineStr">
        <is>
          <t>FINS_PR_47_v1</t>
        </is>
      </c>
      <c r="B52" s="46" t="inlineStr">
        <is>
          <t>Income from FI Services - Payment Service Revenue - Other fees generated from payment activities</t>
        </is>
      </c>
      <c r="C52" s="46" t="inlineStr">
        <is>
          <t>PR</t>
        </is>
      </c>
      <c r="D52" s="46" t="inlineStr">
        <is>
          <t>Income from FI Services - Payment Service Revenue</t>
        </is>
      </c>
      <c r="E52" s="46" t="inlineStr">
        <is>
          <t>2- PR</t>
        </is>
      </c>
      <c r="F52" s="47">
        <f>'2- PR'!$AK$42</f>
        <v/>
      </c>
      <c r="G52" s="47">
        <f>IF(F52="INVALID","High",IF(F52="MISSING","Medium",IF(F52="CONTROLLER MISSING","Review",IF(F52="UNKNOWN","Technical review",""))))</f>
        <v/>
      </c>
      <c r="H52" s="46">
        <f>IF(F52="MISSING","An applicable or required answer is missing",IF(F52="INVALID","A value was entered although the dependency is not met",IF(F52="CONTROLLER MISSING","A controlling answer is missing, so applicability cannot yet be determined",IF(F52="UNKNOWN","The dependency could not be evaluated or a referenced datapoint could not be resolved",""))))</f>
        <v/>
      </c>
      <c r="I52" s="46">
        <f>IF(F52="MISSING","Enter a valid response in the linked field",IF(F52="INVALID","Clear the response or amend the controlling answer so that the dependency is met",IF(F52="CONTROLLER MISSING","Complete the controlling question first, then review this field",IF(F52="UNKNOWN","Review the Field Guide and dependency_string; contact the MFSA if clarification is required",""))))</f>
        <v/>
      </c>
      <c r="J52" s="46" t="inlineStr">
        <is>
          <t>FINS_GI_11 &lt;&gt; "Yes"</t>
        </is>
      </c>
      <c r="K52" s="47">
        <f>'2- PR'!$AL$42</f>
        <v/>
      </c>
      <c r="L52" s="48" t="inlineStr">
        <is>
          <t>Open field</t>
        </is>
      </c>
    </row>
    <row r="53">
      <c r="A53" s="45" t="inlineStr">
        <is>
          <t>FINS_PR_48_v1</t>
        </is>
      </c>
      <c r="B53" s="46" t="inlineStr">
        <is>
          <t>Kindly provide detail of 'Other fees generated from payment activities'</t>
        </is>
      </c>
      <c r="C53" s="46" t="inlineStr">
        <is>
          <t>PR</t>
        </is>
      </c>
      <c r="D53" s="46" t="inlineStr">
        <is>
          <t>Income from FI Services - Payment Service Revenue</t>
        </is>
      </c>
      <c r="E53" s="46" t="inlineStr">
        <is>
          <t>2- PR</t>
        </is>
      </c>
      <c r="F53" s="47">
        <f>'2- PR'!$AK$43</f>
        <v/>
      </c>
      <c r="G53" s="47">
        <f>IF(F53="INVALID","High",IF(F53="MISSING","Medium",IF(F53="CONTROLLER MISSING","Review",IF(F53="UNKNOWN","Technical review",""))))</f>
        <v/>
      </c>
      <c r="H53" s="46">
        <f>IF(F53="MISSING","An applicable or required answer is missing",IF(F53="INVALID","A value was entered although the dependency is not met",IF(F53="CONTROLLER MISSING","A controlling answer is missing, so applicability cannot yet be determined",IF(F53="UNKNOWN","The dependency could not be evaluated or a referenced datapoint could not be resolved",""))))</f>
        <v/>
      </c>
      <c r="I53" s="46">
        <f>IF(F53="MISSING","Enter a valid response in the linked field",IF(F53="INVALID","Clear the response or amend the controlling answer so that the dependency is met",IF(F53="CONTROLLER MISSING","Complete the controlling question first, then review this field",IF(F53="UNKNOWN","Review the Field Guide and dependency_string; contact the MFSA if clarification is required",""))))</f>
        <v/>
      </c>
      <c r="J53" s="46" t="inlineStr">
        <is>
          <t>AND(OR(FINS_PR_45 &gt; 0, FINS_PR_46 &gt; 0, FINS_PR_47 &gt; 0), FINS_GI_11 &lt;&gt; "Yes")</t>
        </is>
      </c>
      <c r="K53" s="47">
        <f>'2- PR'!$AL$43</f>
        <v/>
      </c>
      <c r="L53" s="48" t="inlineStr">
        <is>
          <t>Open field</t>
        </is>
      </c>
    </row>
    <row r="54">
      <c r="A54" s="45" t="inlineStr">
        <is>
          <t>FINS_PR_49_v1</t>
        </is>
      </c>
      <c r="B54" s="46" t="inlineStr">
        <is>
          <t>Income from FI Services - Electronic Money Services Revenue - Fees and commission income</t>
        </is>
      </c>
      <c r="C54" s="46" t="inlineStr">
        <is>
          <t>PR</t>
        </is>
      </c>
      <c r="D54" s="46" t="inlineStr">
        <is>
          <t>Income from FI Services - Electronic Money Services Revenue</t>
        </is>
      </c>
      <c r="E54" s="46" t="inlineStr">
        <is>
          <t>2- PR</t>
        </is>
      </c>
      <c r="F54" s="47">
        <f>'2- PR'!$AK$45</f>
        <v/>
      </c>
      <c r="G54" s="47">
        <f>IF(F54="INVALID","High",IF(F54="MISSING","Medium",IF(F54="CONTROLLER MISSING","Review",IF(F54="UNKNOWN","Technical review",""))))</f>
        <v/>
      </c>
      <c r="H54" s="46">
        <f>IF(F54="MISSING","An applicable or required answer is missing",IF(F54="INVALID","A value was entered although the dependency is not met",IF(F54="CONTROLLER MISSING","A controlling answer is missing, so applicability cannot yet be determined",IF(F54="UNKNOWN","The dependency could not be evaluated or a referenced datapoint could not be resolved",""))))</f>
        <v/>
      </c>
      <c r="I54" s="46">
        <f>IF(F54="MISSING","Enter a valid response in the linked field",IF(F54="INVALID","Clear the response or amend the controlling answer so that the dependency is met",IF(F54="CONTROLLER MISSING","Complete the controlling question first, then review this field",IF(F54="UNKNOWN","Review the Field Guide and dependency_string; contact the MFSA if clarification is required",""))))</f>
        <v/>
      </c>
      <c r="J54" s="46" t="inlineStr">
        <is>
          <t>FINS_GI_11 &lt;&gt; "Yes"</t>
        </is>
      </c>
      <c r="K54" s="47">
        <f>'2- PR'!$AL$45</f>
        <v/>
      </c>
      <c r="L54" s="48" t="inlineStr">
        <is>
          <t>Open field</t>
        </is>
      </c>
    </row>
    <row r="55">
      <c r="A55" s="45" t="inlineStr">
        <is>
          <t>FINS_PR_50_v1</t>
        </is>
      </c>
      <c r="B55" s="46" t="inlineStr">
        <is>
          <t>Income from FI Services - Electronic Money Services Revenue - Fees and commission income</t>
        </is>
      </c>
      <c r="C55" s="46" t="inlineStr">
        <is>
          <t>PR</t>
        </is>
      </c>
      <c r="D55" s="46" t="inlineStr">
        <is>
          <t>Income from FI Services - Electronic Money Services Revenue</t>
        </is>
      </c>
      <c r="E55" s="46" t="inlineStr">
        <is>
          <t>2- PR</t>
        </is>
      </c>
      <c r="F55" s="47">
        <f>'2- PR'!$AK$46</f>
        <v/>
      </c>
      <c r="G55" s="47">
        <f>IF(F55="INVALID","High",IF(F55="MISSING","Medium",IF(F55="CONTROLLER MISSING","Review",IF(F55="UNKNOWN","Technical review",""))))</f>
        <v/>
      </c>
      <c r="H55" s="46">
        <f>IF(F55="MISSING","An applicable or required answer is missing",IF(F55="INVALID","A value was entered although the dependency is not met",IF(F55="CONTROLLER MISSING","A controlling answer is missing, so applicability cannot yet be determined",IF(F55="UNKNOWN","The dependency could not be evaluated or a referenced datapoint could not be resolved",""))))</f>
        <v/>
      </c>
      <c r="I55" s="46">
        <f>IF(F55="MISSING","Enter a valid response in the linked field",IF(F55="INVALID","Clear the response or amend the controlling answer so that the dependency is met",IF(F55="CONTROLLER MISSING","Complete the controlling question first, then review this field",IF(F55="UNKNOWN","Review the Field Guide and dependency_string; contact the MFSA if clarification is required",""))))</f>
        <v/>
      </c>
      <c r="J55" s="46" t="inlineStr">
        <is>
          <t>FINS_GI_11 &lt;&gt; "Yes"</t>
        </is>
      </c>
      <c r="K55" s="47">
        <f>'2- PR'!$AL$46</f>
        <v/>
      </c>
      <c r="L55" s="48" t="inlineStr">
        <is>
          <t>Open field</t>
        </is>
      </c>
    </row>
    <row r="56">
      <c r="A56" s="45" t="inlineStr">
        <is>
          <t>FINS_PR_51_v1</t>
        </is>
      </c>
      <c r="B56" s="46" t="inlineStr">
        <is>
          <t>Income from FI Services - Electronic Money Services Revenue -Fees and commission income</t>
        </is>
      </c>
      <c r="C56" s="46" t="inlineStr">
        <is>
          <t>PR</t>
        </is>
      </c>
      <c r="D56" s="46" t="inlineStr">
        <is>
          <t>Income from FI Services - Electronic Money Services Revenue</t>
        </is>
      </c>
      <c r="E56" s="46" t="inlineStr">
        <is>
          <t>2- PR</t>
        </is>
      </c>
      <c r="F56" s="47">
        <f>'2- PR'!$AK$47</f>
        <v/>
      </c>
      <c r="G56" s="47">
        <f>IF(F56="INVALID","High",IF(F56="MISSING","Medium",IF(F56="CONTROLLER MISSING","Review",IF(F56="UNKNOWN","Technical review",""))))</f>
        <v/>
      </c>
      <c r="H56" s="46">
        <f>IF(F56="MISSING","An applicable or required answer is missing",IF(F56="INVALID","A value was entered although the dependency is not met",IF(F56="CONTROLLER MISSING","A controlling answer is missing, so applicability cannot yet be determined",IF(F56="UNKNOWN","The dependency could not be evaluated or a referenced datapoint could not be resolved",""))))</f>
        <v/>
      </c>
      <c r="I56" s="46">
        <f>IF(F56="MISSING","Enter a valid response in the linked field",IF(F56="INVALID","Clear the response or amend the controlling answer so that the dependency is met",IF(F56="CONTROLLER MISSING","Complete the controlling question first, then review this field",IF(F56="UNKNOWN","Review the Field Guide and dependency_string; contact the MFSA if clarification is required",""))))</f>
        <v/>
      </c>
      <c r="J56" s="46" t="inlineStr">
        <is>
          <t>FINS_GI_11 &lt;&gt; "Yes"</t>
        </is>
      </c>
      <c r="K56" s="47">
        <f>'2- PR'!$AL$47</f>
        <v/>
      </c>
      <c r="L56" s="48" t="inlineStr">
        <is>
          <t>Open field</t>
        </is>
      </c>
    </row>
    <row r="57">
      <c r="A57" s="45" t="inlineStr">
        <is>
          <t>FINS_PR_52_v1</t>
        </is>
      </c>
      <c r="B57" s="46" t="inlineStr">
        <is>
          <t>Income from FI Services - Electronic Money Services Revenue - Currency conversion fees</t>
        </is>
      </c>
      <c r="C57" s="46" t="inlineStr">
        <is>
          <t>PR</t>
        </is>
      </c>
      <c r="D57" s="46" t="inlineStr">
        <is>
          <t>Income from FI Services - Electronic Money Services Revenue</t>
        </is>
      </c>
      <c r="E57" s="46" t="inlineStr">
        <is>
          <t>2- PR</t>
        </is>
      </c>
      <c r="F57" s="47">
        <f>'2- PR'!$AK$48</f>
        <v/>
      </c>
      <c r="G57" s="47">
        <f>IF(F57="INVALID","High",IF(F57="MISSING","Medium",IF(F57="CONTROLLER MISSING","Review",IF(F57="UNKNOWN","Technical review",""))))</f>
        <v/>
      </c>
      <c r="H57" s="46">
        <f>IF(F57="MISSING","An applicable or required answer is missing",IF(F57="INVALID","A value was entered although the dependency is not met",IF(F57="CONTROLLER MISSING","A controlling answer is missing, so applicability cannot yet be determined",IF(F57="UNKNOWN","The dependency could not be evaluated or a referenced datapoint could not be resolved",""))))</f>
        <v/>
      </c>
      <c r="I57" s="46">
        <f>IF(F57="MISSING","Enter a valid response in the linked field",IF(F57="INVALID","Clear the response or amend the controlling answer so that the dependency is met",IF(F57="CONTROLLER MISSING","Complete the controlling question first, then review this field",IF(F57="UNKNOWN","Review the Field Guide and dependency_string; contact the MFSA if clarification is required",""))))</f>
        <v/>
      </c>
      <c r="J57" s="46" t="inlineStr">
        <is>
          <t>FINS_GI_11 &lt;&gt; "Yes"</t>
        </is>
      </c>
      <c r="K57" s="47">
        <f>'2- PR'!$AL$48</f>
        <v/>
      </c>
      <c r="L57" s="48" t="inlineStr">
        <is>
          <t>Open field</t>
        </is>
      </c>
    </row>
    <row r="58">
      <c r="A58" s="45" t="inlineStr">
        <is>
          <t>FINS_PR_53_v1</t>
        </is>
      </c>
      <c r="B58" s="46" t="inlineStr">
        <is>
          <t>Income from FI Services - Electronic Money Services Revenue - Currency conversion fees</t>
        </is>
      </c>
      <c r="C58" s="46" t="inlineStr">
        <is>
          <t>PR</t>
        </is>
      </c>
      <c r="D58" s="46" t="inlineStr">
        <is>
          <t>Income from FI Services - Electronic Money Services Revenue</t>
        </is>
      </c>
      <c r="E58" s="46" t="inlineStr">
        <is>
          <t>2- PR</t>
        </is>
      </c>
      <c r="F58" s="47">
        <f>'2- PR'!$AK$49</f>
        <v/>
      </c>
      <c r="G58" s="47">
        <f>IF(F58="INVALID","High",IF(F58="MISSING","Medium",IF(F58="CONTROLLER MISSING","Review",IF(F58="UNKNOWN","Technical review",""))))</f>
        <v/>
      </c>
      <c r="H58" s="46">
        <f>IF(F58="MISSING","An applicable or required answer is missing",IF(F58="INVALID","A value was entered although the dependency is not met",IF(F58="CONTROLLER MISSING","A controlling answer is missing, so applicability cannot yet be determined",IF(F58="UNKNOWN","The dependency could not be evaluated or a referenced datapoint could not be resolved",""))))</f>
        <v/>
      </c>
      <c r="I58" s="46">
        <f>IF(F58="MISSING","Enter a valid response in the linked field",IF(F58="INVALID","Clear the response or amend the controlling answer so that the dependency is met",IF(F58="CONTROLLER MISSING","Complete the controlling question first, then review this field",IF(F58="UNKNOWN","Review the Field Guide and dependency_string; contact the MFSA if clarification is required",""))))</f>
        <v/>
      </c>
      <c r="J58" s="46" t="inlineStr">
        <is>
          <t>FINS_GI_11 &lt;&gt; "Yes"</t>
        </is>
      </c>
      <c r="K58" s="47">
        <f>'2- PR'!$AL$49</f>
        <v/>
      </c>
      <c r="L58" s="48" t="inlineStr">
        <is>
          <t>Open field</t>
        </is>
      </c>
    </row>
    <row r="59">
      <c r="A59" s="45" t="inlineStr">
        <is>
          <t>FINS_PR_54_v1</t>
        </is>
      </c>
      <c r="B59" s="46" t="inlineStr">
        <is>
          <t>Income from FI Services - Electronic Money Services Revenue - Currency conversion fees</t>
        </is>
      </c>
      <c r="C59" s="46" t="inlineStr">
        <is>
          <t>PR</t>
        </is>
      </c>
      <c r="D59" s="46" t="inlineStr">
        <is>
          <t>Income from FI Services - Electronic Money Services Revenue</t>
        </is>
      </c>
      <c r="E59" s="46" t="inlineStr">
        <is>
          <t>2- PR</t>
        </is>
      </c>
      <c r="F59" s="47">
        <f>'2- PR'!$AK$50</f>
        <v/>
      </c>
      <c r="G59" s="47">
        <f>IF(F59="INVALID","High",IF(F59="MISSING","Medium",IF(F59="CONTROLLER MISSING","Review",IF(F59="UNKNOWN","Technical review",""))))</f>
        <v/>
      </c>
      <c r="H59" s="46">
        <f>IF(F59="MISSING","An applicable or required answer is missing",IF(F59="INVALID","A value was entered although the dependency is not met",IF(F59="CONTROLLER MISSING","A controlling answer is missing, so applicability cannot yet be determined",IF(F59="UNKNOWN","The dependency could not be evaluated or a referenced datapoint could not be resolved",""))))</f>
        <v/>
      </c>
      <c r="I59" s="46">
        <f>IF(F59="MISSING","Enter a valid response in the linked field",IF(F59="INVALID","Clear the response or amend the controlling answer so that the dependency is met",IF(F59="CONTROLLER MISSING","Complete the controlling question first, then review this field",IF(F59="UNKNOWN","Review the Field Guide and dependency_string; contact the MFSA if clarification is required",""))))</f>
        <v/>
      </c>
      <c r="J59" s="46" t="inlineStr">
        <is>
          <t>FINS_GI_11 &lt;&gt; "Yes"</t>
        </is>
      </c>
      <c r="K59" s="47">
        <f>'2- PR'!$AL$50</f>
        <v/>
      </c>
      <c r="L59" s="48" t="inlineStr">
        <is>
          <t>Open field</t>
        </is>
      </c>
    </row>
    <row r="60">
      <c r="A60" s="45" t="inlineStr">
        <is>
          <t>FINS_PR_55_v1</t>
        </is>
      </c>
      <c r="B60" s="46" t="inlineStr">
        <is>
          <t>Income from FI Services - Electronic Money Services Revenue - Account management fees</t>
        </is>
      </c>
      <c r="C60" s="46" t="inlineStr">
        <is>
          <t>PR</t>
        </is>
      </c>
      <c r="D60" s="46" t="inlineStr">
        <is>
          <t>Income from FI Services - Electronic Money Services Revenue</t>
        </is>
      </c>
      <c r="E60" s="46" t="inlineStr">
        <is>
          <t>2- PR</t>
        </is>
      </c>
      <c r="F60" s="47">
        <f>'2- PR'!$AK$51</f>
        <v/>
      </c>
      <c r="G60" s="47">
        <f>IF(F60="INVALID","High",IF(F60="MISSING","Medium",IF(F60="CONTROLLER MISSING","Review",IF(F60="UNKNOWN","Technical review",""))))</f>
        <v/>
      </c>
      <c r="H60" s="46">
        <f>IF(F60="MISSING","An applicable or required answer is missing",IF(F60="INVALID","A value was entered although the dependency is not met",IF(F60="CONTROLLER MISSING","A controlling answer is missing, so applicability cannot yet be determined",IF(F60="UNKNOWN","The dependency could not be evaluated or a referenced datapoint could not be resolved",""))))</f>
        <v/>
      </c>
      <c r="I60" s="46">
        <f>IF(F60="MISSING","Enter a valid response in the linked field",IF(F60="INVALID","Clear the response or amend the controlling answer so that the dependency is met",IF(F60="CONTROLLER MISSING","Complete the controlling question first, then review this field",IF(F60="UNKNOWN","Review the Field Guide and dependency_string; contact the MFSA if clarification is required",""))))</f>
        <v/>
      </c>
      <c r="J60" s="46" t="inlineStr">
        <is>
          <t>FINS_GI_11 &lt;&gt; "Yes"</t>
        </is>
      </c>
      <c r="K60" s="47">
        <f>'2- PR'!$AL$51</f>
        <v/>
      </c>
      <c r="L60" s="48" t="inlineStr">
        <is>
          <t>Open field</t>
        </is>
      </c>
    </row>
    <row r="61">
      <c r="A61" s="45" t="inlineStr">
        <is>
          <t>FINS_PR_56_v1</t>
        </is>
      </c>
      <c r="B61" s="46" t="inlineStr">
        <is>
          <t>Income from FI Services - Electronic Money Services Revenue - Account management fees</t>
        </is>
      </c>
      <c r="C61" s="46" t="inlineStr">
        <is>
          <t>PR</t>
        </is>
      </c>
      <c r="D61" s="46" t="inlineStr">
        <is>
          <t>Income from FI Services - Electronic Money Services Revenue</t>
        </is>
      </c>
      <c r="E61" s="46" t="inlineStr">
        <is>
          <t>2- PR</t>
        </is>
      </c>
      <c r="F61" s="47">
        <f>'2- PR'!$AK$52</f>
        <v/>
      </c>
      <c r="G61" s="47">
        <f>IF(F61="INVALID","High",IF(F61="MISSING","Medium",IF(F61="CONTROLLER MISSING","Review",IF(F61="UNKNOWN","Technical review",""))))</f>
        <v/>
      </c>
      <c r="H61" s="46">
        <f>IF(F61="MISSING","An applicable or required answer is missing",IF(F61="INVALID","A value was entered although the dependency is not met",IF(F61="CONTROLLER MISSING","A controlling answer is missing, so applicability cannot yet be determined",IF(F61="UNKNOWN","The dependency could not be evaluated or a referenced datapoint could not be resolved",""))))</f>
        <v/>
      </c>
      <c r="I61" s="46">
        <f>IF(F61="MISSING","Enter a valid response in the linked field",IF(F61="INVALID","Clear the response or amend the controlling answer so that the dependency is met",IF(F61="CONTROLLER MISSING","Complete the controlling question first, then review this field",IF(F61="UNKNOWN","Review the Field Guide and dependency_string; contact the MFSA if clarification is required",""))))</f>
        <v/>
      </c>
      <c r="J61" s="46" t="inlineStr">
        <is>
          <t>FINS_GI_11 &lt;&gt; "Yes"</t>
        </is>
      </c>
      <c r="K61" s="47">
        <f>'2- PR'!$AL$52</f>
        <v/>
      </c>
      <c r="L61" s="48" t="inlineStr">
        <is>
          <t>Open field</t>
        </is>
      </c>
    </row>
    <row r="62">
      <c r="A62" s="45" t="inlineStr">
        <is>
          <t>FINS_PR_57_v1</t>
        </is>
      </c>
      <c r="B62" s="46" t="inlineStr">
        <is>
          <t>Income from FI Services - Electronic Money Services Revenue - Account management fees</t>
        </is>
      </c>
      <c r="C62" s="46" t="inlineStr">
        <is>
          <t>PR</t>
        </is>
      </c>
      <c r="D62" s="46" t="inlineStr">
        <is>
          <t>Income from FI Services - Electronic Money Services Revenue</t>
        </is>
      </c>
      <c r="E62" s="46" t="inlineStr">
        <is>
          <t>2- PR</t>
        </is>
      </c>
      <c r="F62" s="47">
        <f>'2- PR'!$AK$53</f>
        <v/>
      </c>
      <c r="G62" s="47">
        <f>IF(F62="INVALID","High",IF(F62="MISSING","Medium",IF(F62="CONTROLLER MISSING","Review",IF(F62="UNKNOWN","Technical review",""))))</f>
        <v/>
      </c>
      <c r="H62" s="46">
        <f>IF(F62="MISSING","An applicable or required answer is missing",IF(F62="INVALID","A value was entered although the dependency is not met",IF(F62="CONTROLLER MISSING","A controlling answer is missing, so applicability cannot yet be determined",IF(F62="UNKNOWN","The dependency could not be evaluated or a referenced datapoint could not be resolved",""))))</f>
        <v/>
      </c>
      <c r="I62" s="46">
        <f>IF(F62="MISSING","Enter a valid response in the linked field",IF(F62="INVALID","Clear the response or amend the controlling answer so that the dependency is met",IF(F62="CONTROLLER MISSING","Complete the controlling question first, then review this field",IF(F62="UNKNOWN","Review the Field Guide and dependency_string; contact the MFSA if clarification is required",""))))</f>
        <v/>
      </c>
      <c r="J62" s="46" t="inlineStr">
        <is>
          <t>FINS_GI_11 &lt;&gt; "Yes"</t>
        </is>
      </c>
      <c r="K62" s="47">
        <f>'2- PR'!$AL$53</f>
        <v/>
      </c>
      <c r="L62" s="48" t="inlineStr">
        <is>
          <t>Open field</t>
        </is>
      </c>
    </row>
    <row r="63">
      <c r="A63" s="45" t="inlineStr">
        <is>
          <t>FINS_PR_58_v1</t>
        </is>
      </c>
      <c r="B63" s="46" t="inlineStr">
        <is>
          <t>Income from FI Services - Electronic Money Services Revenue - Withdrawal fees</t>
        </is>
      </c>
      <c r="C63" s="46" t="inlineStr">
        <is>
          <t>PR</t>
        </is>
      </c>
      <c r="D63" s="46" t="inlineStr">
        <is>
          <t>Income from FI Services - Electronic Money Services Revenue</t>
        </is>
      </c>
      <c r="E63" s="46" t="inlineStr">
        <is>
          <t>2- PR</t>
        </is>
      </c>
      <c r="F63" s="47">
        <f>'2- PR'!$AK$54</f>
        <v/>
      </c>
      <c r="G63" s="47">
        <f>IF(F63="INVALID","High",IF(F63="MISSING","Medium",IF(F63="CONTROLLER MISSING","Review",IF(F63="UNKNOWN","Technical review",""))))</f>
        <v/>
      </c>
      <c r="H63" s="46">
        <f>IF(F63="MISSING","An applicable or required answer is missing",IF(F63="INVALID","A value was entered although the dependency is not met",IF(F63="CONTROLLER MISSING","A controlling answer is missing, so applicability cannot yet be determined",IF(F63="UNKNOWN","The dependency could not be evaluated or a referenced datapoint could not be resolved",""))))</f>
        <v/>
      </c>
      <c r="I63" s="46">
        <f>IF(F63="MISSING","Enter a valid response in the linked field",IF(F63="INVALID","Clear the response or amend the controlling answer so that the dependency is met",IF(F63="CONTROLLER MISSING","Complete the controlling question first, then review this field",IF(F63="UNKNOWN","Review the Field Guide and dependency_string; contact the MFSA if clarification is required",""))))</f>
        <v/>
      </c>
      <c r="J63" s="46" t="inlineStr">
        <is>
          <t>FINS_GI_11 &lt;&gt; "Yes"</t>
        </is>
      </c>
      <c r="K63" s="47">
        <f>'2- PR'!$AL$54</f>
        <v/>
      </c>
      <c r="L63" s="48" t="inlineStr">
        <is>
          <t>Open field</t>
        </is>
      </c>
    </row>
    <row r="64">
      <c r="A64" s="45" t="inlineStr">
        <is>
          <t>FINS_PR_59_v1</t>
        </is>
      </c>
      <c r="B64" s="46" t="inlineStr">
        <is>
          <t>Income from FI Services - Electronic Money Services Revenue - Withdrawal fees</t>
        </is>
      </c>
      <c r="C64" s="46" t="inlineStr">
        <is>
          <t>PR</t>
        </is>
      </c>
      <c r="D64" s="46" t="inlineStr">
        <is>
          <t>Income from FI Services - Electronic Money Services Revenue</t>
        </is>
      </c>
      <c r="E64" s="46" t="inlineStr">
        <is>
          <t>2- PR</t>
        </is>
      </c>
      <c r="F64" s="47">
        <f>'2- PR'!$AK$55</f>
        <v/>
      </c>
      <c r="G64" s="47">
        <f>IF(F64="INVALID","High",IF(F64="MISSING","Medium",IF(F64="CONTROLLER MISSING","Review",IF(F64="UNKNOWN","Technical review",""))))</f>
        <v/>
      </c>
      <c r="H64" s="46">
        <f>IF(F64="MISSING","An applicable or required answer is missing",IF(F64="INVALID","A value was entered although the dependency is not met",IF(F64="CONTROLLER MISSING","A controlling answer is missing, so applicability cannot yet be determined",IF(F64="UNKNOWN","The dependency could not be evaluated or a referenced datapoint could not be resolved",""))))</f>
        <v/>
      </c>
      <c r="I64" s="46">
        <f>IF(F64="MISSING","Enter a valid response in the linked field",IF(F64="INVALID","Clear the response or amend the controlling answer so that the dependency is met",IF(F64="CONTROLLER MISSING","Complete the controlling question first, then review this field",IF(F64="UNKNOWN","Review the Field Guide and dependency_string; contact the MFSA if clarification is required",""))))</f>
        <v/>
      </c>
      <c r="J64" s="46" t="inlineStr">
        <is>
          <t>FINS_GI_11 &lt;&gt; "Yes"</t>
        </is>
      </c>
      <c r="K64" s="47">
        <f>'2- PR'!$AL$55</f>
        <v/>
      </c>
      <c r="L64" s="48" t="inlineStr">
        <is>
          <t>Open field</t>
        </is>
      </c>
    </row>
    <row r="65">
      <c r="A65" s="45" t="inlineStr">
        <is>
          <t>FINS_PR_60_v1</t>
        </is>
      </c>
      <c r="B65" s="46" t="inlineStr">
        <is>
          <t>Income from FI Services - Electronic Money Services Revenue - Withdrawal fees</t>
        </is>
      </c>
      <c r="C65" s="46" t="inlineStr">
        <is>
          <t>PR</t>
        </is>
      </c>
      <c r="D65" s="46" t="inlineStr">
        <is>
          <t>Income from FI Services - Electronic Money Services Revenue</t>
        </is>
      </c>
      <c r="E65" s="46" t="inlineStr">
        <is>
          <t>2- PR</t>
        </is>
      </c>
      <c r="F65" s="47">
        <f>'2- PR'!$AK$56</f>
        <v/>
      </c>
      <c r="G65" s="47">
        <f>IF(F65="INVALID","High",IF(F65="MISSING","Medium",IF(F65="CONTROLLER MISSING","Review",IF(F65="UNKNOWN","Technical review",""))))</f>
        <v/>
      </c>
      <c r="H65" s="46">
        <f>IF(F65="MISSING","An applicable or required answer is missing",IF(F65="INVALID","A value was entered although the dependency is not met",IF(F65="CONTROLLER MISSING","A controlling answer is missing, so applicability cannot yet be determined",IF(F65="UNKNOWN","The dependency could not be evaluated or a referenced datapoint could not be resolved",""))))</f>
        <v/>
      </c>
      <c r="I65" s="46">
        <f>IF(F65="MISSING","Enter a valid response in the linked field",IF(F65="INVALID","Clear the response or amend the controlling answer so that the dependency is met",IF(F65="CONTROLLER MISSING","Complete the controlling question first, then review this field",IF(F65="UNKNOWN","Review the Field Guide and dependency_string; contact the MFSA if clarification is required",""))))</f>
        <v/>
      </c>
      <c r="J65" s="46" t="inlineStr">
        <is>
          <t>FINS_GI_11 &lt;&gt; "Yes"</t>
        </is>
      </c>
      <c r="K65" s="47">
        <f>'2- PR'!$AL$56</f>
        <v/>
      </c>
      <c r="L65" s="48" t="inlineStr">
        <is>
          <t>Open field</t>
        </is>
      </c>
    </row>
    <row r="66">
      <c r="A66" s="45" t="inlineStr">
        <is>
          <t>FINS_PR_61_v1</t>
        </is>
      </c>
      <c r="B66" s="46" t="inlineStr">
        <is>
          <t>Income from FI Services - Electronic Money Services Revenue - Other fees generated from e-money service</t>
        </is>
      </c>
      <c r="C66" s="46" t="inlineStr">
        <is>
          <t>PR</t>
        </is>
      </c>
      <c r="D66" s="46" t="inlineStr">
        <is>
          <t>Income from FI Services - Electronic Money Services Revenue</t>
        </is>
      </c>
      <c r="E66" s="46" t="inlineStr">
        <is>
          <t>2- PR</t>
        </is>
      </c>
      <c r="F66" s="47">
        <f>'2- PR'!$AK$57</f>
        <v/>
      </c>
      <c r="G66" s="47">
        <f>IF(F66="INVALID","High",IF(F66="MISSING","Medium",IF(F66="CONTROLLER MISSING","Review",IF(F66="UNKNOWN","Technical review",""))))</f>
        <v/>
      </c>
      <c r="H66" s="46">
        <f>IF(F66="MISSING","An applicable or required answer is missing",IF(F66="INVALID","A value was entered although the dependency is not met",IF(F66="CONTROLLER MISSING","A controlling answer is missing, so applicability cannot yet be determined",IF(F66="UNKNOWN","The dependency could not be evaluated or a referenced datapoint could not be resolved",""))))</f>
        <v/>
      </c>
      <c r="I66" s="46">
        <f>IF(F66="MISSING","Enter a valid response in the linked field",IF(F66="INVALID","Clear the response or amend the controlling answer so that the dependency is met",IF(F66="CONTROLLER MISSING","Complete the controlling question first, then review this field",IF(F66="UNKNOWN","Review the Field Guide and dependency_string; contact the MFSA if clarification is required",""))))</f>
        <v/>
      </c>
      <c r="J66" s="46" t="inlineStr">
        <is>
          <t>FINS_GI_11 &lt;&gt; "Yes"</t>
        </is>
      </c>
      <c r="K66" s="47">
        <f>'2- PR'!$AL$57</f>
        <v/>
      </c>
      <c r="L66" s="48" t="inlineStr">
        <is>
          <t>Open field</t>
        </is>
      </c>
    </row>
    <row r="67">
      <c r="A67" s="45" t="inlineStr">
        <is>
          <t>FINS_PR_62_v1</t>
        </is>
      </c>
      <c r="B67" s="46" t="inlineStr">
        <is>
          <t>Income from FI Services - Electronic Money Services Revenue - Other fees generated from e-money service</t>
        </is>
      </c>
      <c r="C67" s="46" t="inlineStr">
        <is>
          <t>PR</t>
        </is>
      </c>
      <c r="D67" s="46" t="inlineStr">
        <is>
          <t>Income from FI Services - Electronic Money Services Revenue</t>
        </is>
      </c>
      <c r="E67" s="46" t="inlineStr">
        <is>
          <t>2- PR</t>
        </is>
      </c>
      <c r="F67" s="47">
        <f>'2- PR'!$AK$58</f>
        <v/>
      </c>
      <c r="G67" s="47">
        <f>IF(F67="INVALID","High",IF(F67="MISSING","Medium",IF(F67="CONTROLLER MISSING","Review",IF(F67="UNKNOWN","Technical review",""))))</f>
        <v/>
      </c>
      <c r="H67" s="46">
        <f>IF(F67="MISSING","An applicable or required answer is missing",IF(F67="INVALID","A value was entered although the dependency is not met",IF(F67="CONTROLLER MISSING","A controlling answer is missing, so applicability cannot yet be determined",IF(F67="UNKNOWN","The dependency could not be evaluated or a referenced datapoint could not be resolved",""))))</f>
        <v/>
      </c>
      <c r="I67" s="46">
        <f>IF(F67="MISSING","Enter a valid response in the linked field",IF(F67="INVALID","Clear the response or amend the controlling answer so that the dependency is met",IF(F67="CONTROLLER MISSING","Complete the controlling question first, then review this field",IF(F67="UNKNOWN","Review the Field Guide and dependency_string; contact the MFSA if clarification is required",""))))</f>
        <v/>
      </c>
      <c r="J67" s="46" t="inlineStr">
        <is>
          <t>FINS_GI_11 &lt;&gt; "Yes"</t>
        </is>
      </c>
      <c r="K67" s="47">
        <f>'2- PR'!$AL$58</f>
        <v/>
      </c>
      <c r="L67" s="48" t="inlineStr">
        <is>
          <t>Open field</t>
        </is>
      </c>
    </row>
    <row r="68">
      <c r="A68" s="45" t="inlineStr">
        <is>
          <t>FINS_PR_63_v1</t>
        </is>
      </c>
      <c r="B68" s="46" t="inlineStr">
        <is>
          <t>Income from FI Services - Electronic Money Services Revenue - Other fees generated from e-money service</t>
        </is>
      </c>
      <c r="C68" s="46" t="inlineStr">
        <is>
          <t>PR</t>
        </is>
      </c>
      <c r="D68" s="46" t="inlineStr">
        <is>
          <t>Income from FI Services - Electronic Money Services Revenue</t>
        </is>
      </c>
      <c r="E68" s="46" t="inlineStr">
        <is>
          <t>2- PR</t>
        </is>
      </c>
      <c r="F68" s="47">
        <f>'2- PR'!$AK$59</f>
        <v/>
      </c>
      <c r="G68" s="47">
        <f>IF(F68="INVALID","High",IF(F68="MISSING","Medium",IF(F68="CONTROLLER MISSING","Review",IF(F68="UNKNOWN","Technical review",""))))</f>
        <v/>
      </c>
      <c r="H68" s="46">
        <f>IF(F68="MISSING","An applicable or required answer is missing",IF(F68="INVALID","A value was entered although the dependency is not met",IF(F68="CONTROLLER MISSING","A controlling answer is missing, so applicability cannot yet be determined",IF(F68="UNKNOWN","The dependency could not be evaluated or a referenced datapoint could not be resolved",""))))</f>
        <v/>
      </c>
      <c r="I68" s="46">
        <f>IF(F68="MISSING","Enter a valid response in the linked field",IF(F68="INVALID","Clear the response or amend the controlling answer so that the dependency is met",IF(F68="CONTROLLER MISSING","Complete the controlling question first, then review this field",IF(F68="UNKNOWN","Review the Field Guide and dependency_string; contact the MFSA if clarification is required",""))))</f>
        <v/>
      </c>
      <c r="J68" s="46" t="inlineStr">
        <is>
          <t>FINS_GI_11 &lt;&gt; "Yes"</t>
        </is>
      </c>
      <c r="K68" s="47">
        <f>'2- PR'!$AL$59</f>
        <v/>
      </c>
      <c r="L68" s="48" t="inlineStr">
        <is>
          <t>Open field</t>
        </is>
      </c>
    </row>
    <row r="69">
      <c r="A69" s="45" t="inlineStr">
        <is>
          <t>FINS_PR_64_v1</t>
        </is>
      </c>
      <c r="B69" s="46" t="inlineStr">
        <is>
          <t>Kindly provide detail of 'Other fees generated from e-money service'</t>
        </is>
      </c>
      <c r="C69" s="46" t="inlineStr">
        <is>
          <t>PR</t>
        </is>
      </c>
      <c r="D69" s="46" t="inlineStr">
        <is>
          <t>Income from FI Services - Electronic Money Services Revenue</t>
        </is>
      </c>
      <c r="E69" s="46" t="inlineStr">
        <is>
          <t>2- PR</t>
        </is>
      </c>
      <c r="F69" s="47">
        <f>'2- PR'!$AK$60</f>
        <v/>
      </c>
      <c r="G69" s="47">
        <f>IF(F69="INVALID","High",IF(F69="MISSING","Medium",IF(F69="CONTROLLER MISSING","Review",IF(F69="UNKNOWN","Technical review",""))))</f>
        <v/>
      </c>
      <c r="H69" s="46">
        <f>IF(F69="MISSING","An applicable or required answer is missing",IF(F69="INVALID","A value was entered although the dependency is not met",IF(F69="CONTROLLER MISSING","A controlling answer is missing, so applicability cannot yet be determined",IF(F69="UNKNOWN","The dependency could not be evaluated or a referenced datapoint could not be resolved",""))))</f>
        <v/>
      </c>
      <c r="I69" s="46">
        <f>IF(F69="MISSING","Enter a valid response in the linked field",IF(F69="INVALID","Clear the response or amend the controlling answer so that the dependency is met",IF(F69="CONTROLLER MISSING","Complete the controlling question first, then review this field",IF(F69="UNKNOWN","Review the Field Guide and dependency_string; contact the MFSA if clarification is required",""))))</f>
        <v/>
      </c>
      <c r="J69" s="46" t="inlineStr">
        <is>
          <t>AND(OR(FINS_PR_61 &gt; 0, FINS_PR_62 &gt; 0, FINS_PR_63 &gt; 0), FINS_GI_11 &lt;&gt; "Yes")</t>
        </is>
      </c>
      <c r="K69" s="47">
        <f>'2- PR'!$AL$60</f>
        <v/>
      </c>
      <c r="L69" s="48" t="inlineStr">
        <is>
          <t>Open field</t>
        </is>
      </c>
    </row>
    <row r="70">
      <c r="A70" s="45" t="inlineStr">
        <is>
          <t>FINS_PR_65_v1</t>
        </is>
      </c>
      <c r="B70" s="46" t="inlineStr">
        <is>
          <t>Income from FI Services - Guarantees and Commitment Fees Income</t>
        </is>
      </c>
      <c r="C70" s="46" t="inlineStr">
        <is>
          <t>PR</t>
        </is>
      </c>
      <c r="D70" s="46" t="inlineStr">
        <is>
          <t>Income from FI Services - Guarantees and Commitment Fees Income</t>
        </is>
      </c>
      <c r="E70" s="46" t="inlineStr">
        <is>
          <t>2- PR</t>
        </is>
      </c>
      <c r="F70" s="47">
        <f>'2- PR'!$AK$62</f>
        <v/>
      </c>
      <c r="G70" s="47">
        <f>IF(F70="INVALID","High",IF(F70="MISSING","Medium",IF(F70="CONTROLLER MISSING","Review",IF(F70="UNKNOWN","Technical review",""))))</f>
        <v/>
      </c>
      <c r="H70" s="46">
        <f>IF(F70="MISSING","An applicable or required answer is missing",IF(F70="INVALID","A value was entered although the dependency is not met",IF(F70="CONTROLLER MISSING","A controlling answer is missing, so applicability cannot yet be determined",IF(F70="UNKNOWN","The dependency could not be evaluated or a referenced datapoint could not be resolved",""))))</f>
        <v/>
      </c>
      <c r="I70" s="46">
        <f>IF(F70="MISSING","Enter a valid response in the linked field",IF(F70="INVALID","Clear the response or amend the controlling answer so that the dependency is met",IF(F70="CONTROLLER MISSING","Complete the controlling question first, then review this field",IF(F70="UNKNOWN","Review the Field Guide and dependency_string; contact the MFSA if clarification is required",""))))</f>
        <v/>
      </c>
      <c r="J70" s="46" t="inlineStr">
        <is>
          <t>FINS_GI_11 &lt;&gt; "Yes"</t>
        </is>
      </c>
      <c r="K70" s="47">
        <f>'2- PR'!$AL$62</f>
        <v/>
      </c>
      <c r="L70" s="48" t="inlineStr">
        <is>
          <t>Open field</t>
        </is>
      </c>
    </row>
    <row r="71">
      <c r="A71" s="45" t="inlineStr">
        <is>
          <t>FINS_PR_66_v1</t>
        </is>
      </c>
      <c r="B71" s="46" t="inlineStr">
        <is>
          <t>Income from FI Services - Guarantees and Commitment Fees Income</t>
        </is>
      </c>
      <c r="C71" s="46" t="inlineStr">
        <is>
          <t>PR</t>
        </is>
      </c>
      <c r="D71" s="46" t="inlineStr">
        <is>
          <t>Income from FI Services - Guarantees and Commitment Fees Income</t>
        </is>
      </c>
      <c r="E71" s="46" t="inlineStr">
        <is>
          <t>2- PR</t>
        </is>
      </c>
      <c r="F71" s="47">
        <f>'2- PR'!$AK$63</f>
        <v/>
      </c>
      <c r="G71" s="47">
        <f>IF(F71="INVALID","High",IF(F71="MISSING","Medium",IF(F71="CONTROLLER MISSING","Review",IF(F71="UNKNOWN","Technical review",""))))</f>
        <v/>
      </c>
      <c r="H71" s="46">
        <f>IF(F71="MISSING","An applicable or required answer is missing",IF(F71="INVALID","A value was entered although the dependency is not met",IF(F71="CONTROLLER MISSING","A controlling answer is missing, so applicability cannot yet be determined",IF(F71="UNKNOWN","The dependency could not be evaluated or a referenced datapoint could not be resolved",""))))</f>
        <v/>
      </c>
      <c r="I71" s="46">
        <f>IF(F71="MISSING","Enter a valid response in the linked field",IF(F71="INVALID","Clear the response or amend the controlling answer so that the dependency is met",IF(F71="CONTROLLER MISSING","Complete the controlling question first, then review this field",IF(F71="UNKNOWN","Review the Field Guide and dependency_string; contact the MFSA if clarification is required",""))))</f>
        <v/>
      </c>
      <c r="J71" s="46" t="inlineStr">
        <is>
          <t>FINS_GI_11 &lt;&gt; "Yes"</t>
        </is>
      </c>
      <c r="K71" s="47">
        <f>'2- PR'!$AL$63</f>
        <v/>
      </c>
      <c r="L71" s="48" t="inlineStr">
        <is>
          <t>Open field</t>
        </is>
      </c>
    </row>
    <row r="72">
      <c r="A72" s="45" t="inlineStr">
        <is>
          <t>FINS_PR_67_v1</t>
        </is>
      </c>
      <c r="B72" s="46" t="inlineStr">
        <is>
          <t>Income from FI Services - Guarantees and Commitment Fees Income</t>
        </is>
      </c>
      <c r="C72" s="46" t="inlineStr">
        <is>
          <t>PR</t>
        </is>
      </c>
      <c r="D72" s="46" t="inlineStr">
        <is>
          <t>Income from FI Services - Guarantees and Commitment Fees Income</t>
        </is>
      </c>
      <c r="E72" s="46" t="inlineStr">
        <is>
          <t>2- PR</t>
        </is>
      </c>
      <c r="F72" s="47">
        <f>'2- PR'!$AK$64</f>
        <v/>
      </c>
      <c r="G72" s="47">
        <f>IF(F72="INVALID","High",IF(F72="MISSING","Medium",IF(F72="CONTROLLER MISSING","Review",IF(F72="UNKNOWN","Technical review",""))))</f>
        <v/>
      </c>
      <c r="H72" s="46">
        <f>IF(F72="MISSING","An applicable or required answer is missing",IF(F72="INVALID","A value was entered although the dependency is not met",IF(F72="CONTROLLER MISSING","A controlling answer is missing, so applicability cannot yet be determined",IF(F72="UNKNOWN","The dependency could not be evaluated or a referenced datapoint could not be resolved",""))))</f>
        <v/>
      </c>
      <c r="I72" s="46">
        <f>IF(F72="MISSING","Enter a valid response in the linked field",IF(F72="INVALID","Clear the response or amend the controlling answer so that the dependency is met",IF(F72="CONTROLLER MISSING","Complete the controlling question first, then review this field",IF(F72="UNKNOWN","Review the Field Guide and dependency_string; contact the MFSA if clarification is required",""))))</f>
        <v/>
      </c>
      <c r="J72" s="46" t="inlineStr">
        <is>
          <t>FINS_GI_11 &lt;&gt; "Yes"</t>
        </is>
      </c>
      <c r="K72" s="47">
        <f>'2- PR'!$AL$64</f>
        <v/>
      </c>
      <c r="L72" s="48" t="inlineStr">
        <is>
          <t>Open field</t>
        </is>
      </c>
    </row>
    <row r="73">
      <c r="A73" s="45" t="inlineStr">
        <is>
          <t>FINS_PR_68_v1</t>
        </is>
      </c>
      <c r="B73" s="46" t="inlineStr">
        <is>
          <t>Income from FI Services - Payment Instrument Services Income</t>
        </is>
      </c>
      <c r="C73" s="46" t="inlineStr">
        <is>
          <t>PR</t>
        </is>
      </c>
      <c r="D73" s="46" t="inlineStr">
        <is>
          <t>Income from FI Services - Payment Instrument Services Income</t>
        </is>
      </c>
      <c r="E73" s="46" t="inlineStr">
        <is>
          <t>2- PR</t>
        </is>
      </c>
      <c r="F73" s="47">
        <f>'2- PR'!$AK$66</f>
        <v/>
      </c>
      <c r="G73" s="47">
        <f>IF(F73="INVALID","High",IF(F73="MISSING","Medium",IF(F73="CONTROLLER MISSING","Review",IF(F73="UNKNOWN","Technical review",""))))</f>
        <v/>
      </c>
      <c r="H73" s="46">
        <f>IF(F73="MISSING","An applicable or required answer is missing",IF(F73="INVALID","A value was entered although the dependency is not met",IF(F73="CONTROLLER MISSING","A controlling answer is missing, so applicability cannot yet be determined",IF(F73="UNKNOWN","The dependency could not be evaluated or a referenced datapoint could not be resolved",""))))</f>
        <v/>
      </c>
      <c r="I73" s="46">
        <f>IF(F73="MISSING","Enter a valid response in the linked field",IF(F73="INVALID","Clear the response or amend the controlling answer so that the dependency is met",IF(F73="CONTROLLER MISSING","Complete the controlling question first, then review this field",IF(F73="UNKNOWN","Review the Field Guide and dependency_string; contact the MFSA if clarification is required",""))))</f>
        <v/>
      </c>
      <c r="J73" s="46" t="inlineStr">
        <is>
          <t>FINS_GI_11 &lt;&gt; "Yes"</t>
        </is>
      </c>
      <c r="K73" s="47">
        <f>'2- PR'!$AL$66</f>
        <v/>
      </c>
      <c r="L73" s="48" t="inlineStr">
        <is>
          <t>Open field</t>
        </is>
      </c>
    </row>
    <row r="74">
      <c r="A74" s="45" t="inlineStr">
        <is>
          <t>FINS_PR_69_v1</t>
        </is>
      </c>
      <c r="B74" s="46" t="inlineStr">
        <is>
          <t>Income from FI Services - Payment Instrument Services Income</t>
        </is>
      </c>
      <c r="C74" s="46" t="inlineStr">
        <is>
          <t>PR</t>
        </is>
      </c>
      <c r="D74" s="46" t="inlineStr">
        <is>
          <t>Income from FI Services - Payment Instrument Services Income</t>
        </is>
      </c>
      <c r="E74" s="46" t="inlineStr">
        <is>
          <t>2- PR</t>
        </is>
      </c>
      <c r="F74" s="47">
        <f>'2- PR'!$AK$67</f>
        <v/>
      </c>
      <c r="G74" s="47">
        <f>IF(F74="INVALID","High",IF(F74="MISSING","Medium",IF(F74="CONTROLLER MISSING","Review",IF(F74="UNKNOWN","Technical review",""))))</f>
        <v/>
      </c>
      <c r="H74" s="46">
        <f>IF(F74="MISSING","An applicable or required answer is missing",IF(F74="INVALID","A value was entered although the dependency is not met",IF(F74="CONTROLLER MISSING","A controlling answer is missing, so applicability cannot yet be determined",IF(F74="UNKNOWN","The dependency could not be evaluated or a referenced datapoint could not be resolved",""))))</f>
        <v/>
      </c>
      <c r="I74" s="46">
        <f>IF(F74="MISSING","Enter a valid response in the linked field",IF(F74="INVALID","Clear the response or amend the controlling answer so that the dependency is met",IF(F74="CONTROLLER MISSING","Complete the controlling question first, then review this field",IF(F74="UNKNOWN","Review the Field Guide and dependency_string; contact the MFSA if clarification is required",""))))</f>
        <v/>
      </c>
      <c r="J74" s="46" t="inlineStr">
        <is>
          <t>FINS_GI_11 &lt;&gt; "Yes"</t>
        </is>
      </c>
      <c r="K74" s="47">
        <f>'2- PR'!$AL$67</f>
        <v/>
      </c>
      <c r="L74" s="48" t="inlineStr">
        <is>
          <t>Open field</t>
        </is>
      </c>
    </row>
    <row r="75">
      <c r="A75" s="45" t="inlineStr">
        <is>
          <t>FINS_PR_70_v1</t>
        </is>
      </c>
      <c r="B75" s="46" t="inlineStr">
        <is>
          <t>Income from FI Services - Payment Instrument Services Income</t>
        </is>
      </c>
      <c r="C75" s="46" t="inlineStr">
        <is>
          <t>PR</t>
        </is>
      </c>
      <c r="D75" s="46" t="inlineStr">
        <is>
          <t>Income from FI Services - Payment Instrument Services Income</t>
        </is>
      </c>
      <c r="E75" s="46" t="inlineStr">
        <is>
          <t>2- PR</t>
        </is>
      </c>
      <c r="F75" s="47">
        <f>'2- PR'!$AK$68</f>
        <v/>
      </c>
      <c r="G75" s="47">
        <f>IF(F75="INVALID","High",IF(F75="MISSING","Medium",IF(F75="CONTROLLER MISSING","Review",IF(F75="UNKNOWN","Technical review",""))))</f>
        <v/>
      </c>
      <c r="H75" s="46">
        <f>IF(F75="MISSING","An applicable or required answer is missing",IF(F75="INVALID","A value was entered although the dependency is not met",IF(F75="CONTROLLER MISSING","A controlling answer is missing, so applicability cannot yet be determined",IF(F75="UNKNOWN","The dependency could not be evaluated or a referenced datapoint could not be resolved",""))))</f>
        <v/>
      </c>
      <c r="I75" s="46">
        <f>IF(F75="MISSING","Enter a valid response in the linked field",IF(F75="INVALID","Clear the response or amend the controlling answer so that the dependency is met",IF(F75="CONTROLLER MISSING","Complete the controlling question first, then review this field",IF(F75="UNKNOWN","Review the Field Guide and dependency_string; contact the MFSA if clarification is required",""))))</f>
        <v/>
      </c>
      <c r="J75" s="46" t="inlineStr">
        <is>
          <t>FINS_GI_11 &lt;&gt; "Yes"</t>
        </is>
      </c>
      <c r="K75" s="47">
        <f>'2- PR'!$AL$68</f>
        <v/>
      </c>
      <c r="L75" s="48" t="inlineStr">
        <is>
          <t>Open field</t>
        </is>
      </c>
    </row>
    <row r="76">
      <c r="A76" s="45" t="inlineStr">
        <is>
          <t>FINS_PR_71_v1</t>
        </is>
      </c>
      <c r="B76" s="46" t="inlineStr">
        <is>
          <t>Income from FI Services - Trading Services Revenue</t>
        </is>
      </c>
      <c r="C76" s="46" t="inlineStr">
        <is>
          <t>PR</t>
        </is>
      </c>
      <c r="D76" s="46" t="inlineStr">
        <is>
          <t>Income from FI Services - Trading Services Revenue</t>
        </is>
      </c>
      <c r="E76" s="46" t="inlineStr">
        <is>
          <t>2- PR</t>
        </is>
      </c>
      <c r="F76" s="47">
        <f>'2- PR'!$AK$70</f>
        <v/>
      </c>
      <c r="G76" s="47">
        <f>IF(F76="INVALID","High",IF(F76="MISSING","Medium",IF(F76="CONTROLLER MISSING","Review",IF(F76="UNKNOWN","Technical review",""))))</f>
        <v/>
      </c>
      <c r="H76" s="46">
        <f>IF(F76="MISSING","An applicable or required answer is missing",IF(F76="INVALID","A value was entered although the dependency is not met",IF(F76="CONTROLLER MISSING","A controlling answer is missing, so applicability cannot yet be determined",IF(F76="UNKNOWN","The dependency could not be evaluated or a referenced datapoint could not be resolved",""))))</f>
        <v/>
      </c>
      <c r="I76" s="46">
        <f>IF(F76="MISSING","Enter a valid response in the linked field",IF(F76="INVALID","Clear the response or amend the controlling answer so that the dependency is met",IF(F76="CONTROLLER MISSING","Complete the controlling question first, then review this field",IF(F76="UNKNOWN","Review the Field Guide and dependency_string; contact the MFSA if clarification is required",""))))</f>
        <v/>
      </c>
      <c r="J76" s="46" t="inlineStr">
        <is>
          <t>FINS_GI_11 &lt;&gt; "Yes"</t>
        </is>
      </c>
      <c r="K76" s="47">
        <f>'2- PR'!$AL$70</f>
        <v/>
      </c>
      <c r="L76" s="48" t="inlineStr">
        <is>
          <t>Open field</t>
        </is>
      </c>
    </row>
    <row r="77">
      <c r="A77" s="45" t="inlineStr">
        <is>
          <t>FINS_PR_72_v1</t>
        </is>
      </c>
      <c r="B77" s="46" t="inlineStr">
        <is>
          <t>Income from FI Services - Trading Services Revenue</t>
        </is>
      </c>
      <c r="C77" s="46" t="inlineStr">
        <is>
          <t>PR</t>
        </is>
      </c>
      <c r="D77" s="46" t="inlineStr">
        <is>
          <t>Income from FI Services - Trading Services Revenue</t>
        </is>
      </c>
      <c r="E77" s="46" t="inlineStr">
        <is>
          <t>2- PR</t>
        </is>
      </c>
      <c r="F77" s="47">
        <f>'2- PR'!$AK$71</f>
        <v/>
      </c>
      <c r="G77" s="47">
        <f>IF(F77="INVALID","High",IF(F77="MISSING","Medium",IF(F77="CONTROLLER MISSING","Review",IF(F77="UNKNOWN","Technical review",""))))</f>
        <v/>
      </c>
      <c r="H77" s="46">
        <f>IF(F77="MISSING","An applicable or required answer is missing",IF(F77="INVALID","A value was entered although the dependency is not met",IF(F77="CONTROLLER MISSING","A controlling answer is missing, so applicability cannot yet be determined",IF(F77="UNKNOWN","The dependency could not be evaluated or a referenced datapoint could not be resolved",""))))</f>
        <v/>
      </c>
      <c r="I77" s="46">
        <f>IF(F77="MISSING","Enter a valid response in the linked field",IF(F77="INVALID","Clear the response or amend the controlling answer so that the dependency is met",IF(F77="CONTROLLER MISSING","Complete the controlling question first, then review this field",IF(F77="UNKNOWN","Review the Field Guide and dependency_string; contact the MFSA if clarification is required",""))))</f>
        <v/>
      </c>
      <c r="J77" s="46" t="inlineStr">
        <is>
          <t>FINS_GI_11 &lt;&gt; "Yes"</t>
        </is>
      </c>
      <c r="K77" s="47">
        <f>'2- PR'!$AL$71</f>
        <v/>
      </c>
      <c r="L77" s="48" t="inlineStr">
        <is>
          <t>Open field</t>
        </is>
      </c>
    </row>
    <row r="78">
      <c r="A78" s="45" t="inlineStr">
        <is>
          <t>FINS_PR_73_v1</t>
        </is>
      </c>
      <c r="B78" s="46" t="inlineStr">
        <is>
          <t>Income from FI Services - Trading Services Revenue</t>
        </is>
      </c>
      <c r="C78" s="46" t="inlineStr">
        <is>
          <t>PR</t>
        </is>
      </c>
      <c r="D78" s="46" t="inlineStr">
        <is>
          <t>Income from FI Services - Trading Services Revenue</t>
        </is>
      </c>
      <c r="E78" s="46" t="inlineStr">
        <is>
          <t>2- PR</t>
        </is>
      </c>
      <c r="F78" s="47">
        <f>'2- PR'!$AK$72</f>
        <v/>
      </c>
      <c r="G78" s="47">
        <f>IF(F78="INVALID","High",IF(F78="MISSING","Medium",IF(F78="CONTROLLER MISSING","Review",IF(F78="UNKNOWN","Technical review",""))))</f>
        <v/>
      </c>
      <c r="H78" s="46">
        <f>IF(F78="MISSING","An applicable or required answer is missing",IF(F78="INVALID","A value was entered although the dependency is not met",IF(F78="CONTROLLER MISSING","A controlling answer is missing, so applicability cannot yet be determined",IF(F78="UNKNOWN","The dependency could not be evaluated or a referenced datapoint could not be resolved",""))))</f>
        <v/>
      </c>
      <c r="I78" s="46">
        <f>IF(F78="MISSING","Enter a valid response in the linked field",IF(F78="INVALID","Clear the response or amend the controlling answer so that the dependency is met",IF(F78="CONTROLLER MISSING","Complete the controlling question first, then review this field",IF(F78="UNKNOWN","Review the Field Guide and dependency_string; contact the MFSA if clarification is required",""))))</f>
        <v/>
      </c>
      <c r="J78" s="46" t="inlineStr">
        <is>
          <t>FINS_GI_11 &lt;&gt; "Yes"</t>
        </is>
      </c>
      <c r="K78" s="47">
        <f>'2- PR'!$AL$72</f>
        <v/>
      </c>
      <c r="L78" s="48" t="inlineStr">
        <is>
          <t>Open field</t>
        </is>
      </c>
    </row>
    <row r="79">
      <c r="A79" s="45" t="inlineStr">
        <is>
          <t>FINS_PR_74_v1</t>
        </is>
      </c>
      <c r="B79" s="46" t="inlineStr">
        <is>
          <t>Income from FI Services - Underwriting and Equity Issuance Income</t>
        </is>
      </c>
      <c r="C79" s="46" t="inlineStr">
        <is>
          <t>PR</t>
        </is>
      </c>
      <c r="D79" s="46" t="inlineStr">
        <is>
          <t>Income from FI Services - Underwriting and Equity Issuance Income</t>
        </is>
      </c>
      <c r="E79" s="46" t="inlineStr">
        <is>
          <t>2- PR</t>
        </is>
      </c>
      <c r="F79" s="47">
        <f>'2- PR'!$AK$74</f>
        <v/>
      </c>
      <c r="G79" s="47">
        <f>IF(F79="INVALID","High",IF(F79="MISSING","Medium",IF(F79="CONTROLLER MISSING","Review",IF(F79="UNKNOWN","Technical review",""))))</f>
        <v/>
      </c>
      <c r="H79" s="46">
        <f>IF(F79="MISSING","An applicable or required answer is missing",IF(F79="INVALID","A value was entered although the dependency is not met",IF(F79="CONTROLLER MISSING","A controlling answer is missing, so applicability cannot yet be determined",IF(F79="UNKNOWN","The dependency could not be evaluated or a referenced datapoint could not be resolved",""))))</f>
        <v/>
      </c>
      <c r="I79" s="46">
        <f>IF(F79="MISSING","Enter a valid response in the linked field",IF(F79="INVALID","Clear the response or amend the controlling answer so that the dependency is met",IF(F79="CONTROLLER MISSING","Complete the controlling question first, then review this field",IF(F79="UNKNOWN","Review the Field Guide and dependency_string; contact the MFSA if clarification is required",""))))</f>
        <v/>
      </c>
      <c r="J79" s="46" t="inlineStr">
        <is>
          <t>FINS_GI_11 &lt;&gt; "Yes"</t>
        </is>
      </c>
      <c r="K79" s="47">
        <f>'2- PR'!$AL$74</f>
        <v/>
      </c>
      <c r="L79" s="48" t="inlineStr">
        <is>
          <t>Open field</t>
        </is>
      </c>
    </row>
    <row r="80">
      <c r="A80" s="45" t="inlineStr">
        <is>
          <t>FINS_PR_75_v1</t>
        </is>
      </c>
      <c r="B80" s="46" t="inlineStr">
        <is>
          <t>Income from FI Services - Underwriting and Equity Issuance Income</t>
        </is>
      </c>
      <c r="C80" s="46" t="inlineStr">
        <is>
          <t>PR</t>
        </is>
      </c>
      <c r="D80" s="46" t="inlineStr">
        <is>
          <t>Income from FI Services - Underwriting and Equity Issuance Income</t>
        </is>
      </c>
      <c r="E80" s="46" t="inlineStr">
        <is>
          <t>2- PR</t>
        </is>
      </c>
      <c r="F80" s="47">
        <f>'2- PR'!$AK$75</f>
        <v/>
      </c>
      <c r="G80" s="47">
        <f>IF(F80="INVALID","High",IF(F80="MISSING","Medium",IF(F80="CONTROLLER MISSING","Review",IF(F80="UNKNOWN","Technical review",""))))</f>
        <v/>
      </c>
      <c r="H80" s="46">
        <f>IF(F80="MISSING","An applicable or required answer is missing",IF(F80="INVALID","A value was entered although the dependency is not met",IF(F80="CONTROLLER MISSING","A controlling answer is missing, so applicability cannot yet be determined",IF(F80="UNKNOWN","The dependency could not be evaluated or a referenced datapoint could not be resolved",""))))</f>
        <v/>
      </c>
      <c r="I80" s="46">
        <f>IF(F80="MISSING","Enter a valid response in the linked field",IF(F80="INVALID","Clear the response or amend the controlling answer so that the dependency is met",IF(F80="CONTROLLER MISSING","Complete the controlling question first, then review this field",IF(F80="UNKNOWN","Review the Field Guide and dependency_string; contact the MFSA if clarification is required",""))))</f>
        <v/>
      </c>
      <c r="J80" s="46" t="inlineStr">
        <is>
          <t>FINS_GI_11 &lt;&gt; "Yes"</t>
        </is>
      </c>
      <c r="K80" s="47">
        <f>'2- PR'!$AL$75</f>
        <v/>
      </c>
      <c r="L80" s="48" t="inlineStr">
        <is>
          <t>Open field</t>
        </is>
      </c>
    </row>
    <row r="81">
      <c r="A81" s="45" t="inlineStr">
        <is>
          <t>FINS_PR_76_v1</t>
        </is>
      </c>
      <c r="B81" s="46" t="inlineStr">
        <is>
          <t>Income from FI Services - Underwriting and Equity Issuance Income</t>
        </is>
      </c>
      <c r="C81" s="46" t="inlineStr">
        <is>
          <t>PR</t>
        </is>
      </c>
      <c r="D81" s="46" t="inlineStr">
        <is>
          <t>Income from FI Services - Underwriting and Equity Issuance Income</t>
        </is>
      </c>
      <c r="E81" s="46" t="inlineStr">
        <is>
          <t>2- PR</t>
        </is>
      </c>
      <c r="F81" s="47">
        <f>'2- PR'!$AK$76</f>
        <v/>
      </c>
      <c r="G81" s="47">
        <f>IF(F81="INVALID","High",IF(F81="MISSING","Medium",IF(F81="CONTROLLER MISSING","Review",IF(F81="UNKNOWN","Technical review",""))))</f>
        <v/>
      </c>
      <c r="H81" s="46">
        <f>IF(F81="MISSING","An applicable or required answer is missing",IF(F81="INVALID","A value was entered although the dependency is not met",IF(F81="CONTROLLER MISSING","A controlling answer is missing, so applicability cannot yet be determined",IF(F81="UNKNOWN","The dependency could not be evaluated or a referenced datapoint could not be resolved",""))))</f>
        <v/>
      </c>
      <c r="I81" s="46">
        <f>IF(F81="MISSING","Enter a valid response in the linked field",IF(F81="INVALID","Clear the response or amend the controlling answer so that the dependency is met",IF(F81="CONTROLLER MISSING","Complete the controlling question first, then review this field",IF(F81="UNKNOWN","Review the Field Guide and dependency_string; contact the MFSA if clarification is required",""))))</f>
        <v/>
      </c>
      <c r="J81" s="46" t="inlineStr">
        <is>
          <t>FINS_GI_11 &lt;&gt; "Yes"</t>
        </is>
      </c>
      <c r="K81" s="47">
        <f>'2- PR'!$AL$76</f>
        <v/>
      </c>
      <c r="L81" s="48" t="inlineStr">
        <is>
          <t>Open field</t>
        </is>
      </c>
    </row>
    <row r="82">
      <c r="A82" s="45" t="inlineStr">
        <is>
          <t>FINS_PR_77_v1</t>
        </is>
      </c>
      <c r="B82" s="46" t="inlineStr">
        <is>
          <t>Income from FI Services: Money Brokering Services Revenue</t>
        </is>
      </c>
      <c r="C82" s="46" t="inlineStr">
        <is>
          <t>PR</t>
        </is>
      </c>
      <c r="D82" s="46" t="inlineStr">
        <is>
          <t>Income from FI Services - Money Brokering Services Revenue</t>
        </is>
      </c>
      <c r="E82" s="46" t="inlineStr">
        <is>
          <t>2- PR</t>
        </is>
      </c>
      <c r="F82" s="47">
        <f>'2- PR'!$AK$78</f>
        <v/>
      </c>
      <c r="G82" s="47">
        <f>IF(F82="INVALID","High",IF(F82="MISSING","Medium",IF(F82="CONTROLLER MISSING","Review",IF(F82="UNKNOWN","Technical review",""))))</f>
        <v/>
      </c>
      <c r="H82" s="46">
        <f>IF(F82="MISSING","An applicable or required answer is missing",IF(F82="INVALID","A value was entered although the dependency is not met",IF(F82="CONTROLLER MISSING","A controlling answer is missing, so applicability cannot yet be determined",IF(F82="UNKNOWN","The dependency could not be evaluated or a referenced datapoint could not be resolved",""))))</f>
        <v/>
      </c>
      <c r="I82" s="46">
        <f>IF(F82="MISSING","Enter a valid response in the linked field",IF(F82="INVALID","Clear the response or amend the controlling answer so that the dependency is met",IF(F82="CONTROLLER MISSING","Complete the controlling question first, then review this field",IF(F82="UNKNOWN","Review the Field Guide and dependency_string; contact the MFSA if clarification is required",""))))</f>
        <v/>
      </c>
      <c r="J82" s="46" t="inlineStr">
        <is>
          <t>FINS_GI_11 &lt;&gt; "Yes"</t>
        </is>
      </c>
      <c r="K82" s="47">
        <f>'2- PR'!$AL$78</f>
        <v/>
      </c>
      <c r="L82" s="48" t="inlineStr">
        <is>
          <t>Open field</t>
        </is>
      </c>
    </row>
    <row r="83">
      <c r="A83" s="45" t="inlineStr">
        <is>
          <t>FINS_PR_78_v1</t>
        </is>
      </c>
      <c r="B83" s="46" t="inlineStr">
        <is>
          <t>Income from FI Services: Money Brokering Services Revenue</t>
        </is>
      </c>
      <c r="C83" s="46" t="inlineStr">
        <is>
          <t>PR</t>
        </is>
      </c>
      <c r="D83" s="46" t="inlineStr">
        <is>
          <t>Income from FI Services - Money Brokering Services Revenue</t>
        </is>
      </c>
      <c r="E83" s="46" t="inlineStr">
        <is>
          <t>2- PR</t>
        </is>
      </c>
      <c r="F83" s="47">
        <f>'2- PR'!$AK$79</f>
        <v/>
      </c>
      <c r="G83" s="47">
        <f>IF(F83="INVALID","High",IF(F83="MISSING","Medium",IF(F83="CONTROLLER MISSING","Review",IF(F83="UNKNOWN","Technical review",""))))</f>
        <v/>
      </c>
      <c r="H83" s="46">
        <f>IF(F83="MISSING","An applicable or required answer is missing",IF(F83="INVALID","A value was entered although the dependency is not met",IF(F83="CONTROLLER MISSING","A controlling answer is missing, so applicability cannot yet be determined",IF(F83="UNKNOWN","The dependency could not be evaluated or a referenced datapoint could not be resolved",""))))</f>
        <v/>
      </c>
      <c r="I83" s="46">
        <f>IF(F83="MISSING","Enter a valid response in the linked field",IF(F83="INVALID","Clear the response or amend the controlling answer so that the dependency is met",IF(F83="CONTROLLER MISSING","Complete the controlling question first, then review this field",IF(F83="UNKNOWN","Review the Field Guide and dependency_string; contact the MFSA if clarification is required",""))))</f>
        <v/>
      </c>
      <c r="J83" s="46" t="inlineStr">
        <is>
          <t>FINS_GI_11 &lt;&gt; "Yes"</t>
        </is>
      </c>
      <c r="K83" s="47">
        <f>'2- PR'!$AL$79</f>
        <v/>
      </c>
      <c r="L83" s="48" t="inlineStr">
        <is>
          <t>Open field</t>
        </is>
      </c>
    </row>
    <row r="84">
      <c r="A84" s="45" t="inlineStr">
        <is>
          <t>FINS_PR_79_v1</t>
        </is>
      </c>
      <c r="B84" s="46" t="inlineStr">
        <is>
          <t>Income from FI Services: Money Brokering Services Revenue</t>
        </is>
      </c>
      <c r="C84" s="46" t="inlineStr">
        <is>
          <t>PR</t>
        </is>
      </c>
      <c r="D84" s="46" t="inlineStr">
        <is>
          <t>Income from FI Services - Money Brokering Services Revenue</t>
        </is>
      </c>
      <c r="E84" s="46" t="inlineStr">
        <is>
          <t>2- PR</t>
        </is>
      </c>
      <c r="F84" s="47">
        <f>'2- PR'!$AK$80</f>
        <v/>
      </c>
      <c r="G84" s="47">
        <f>IF(F84="INVALID","High",IF(F84="MISSING","Medium",IF(F84="CONTROLLER MISSING","Review",IF(F84="UNKNOWN","Technical review",""))))</f>
        <v/>
      </c>
      <c r="H84" s="46">
        <f>IF(F84="MISSING","An applicable or required answer is missing",IF(F84="INVALID","A value was entered although the dependency is not met",IF(F84="CONTROLLER MISSING","A controlling answer is missing, so applicability cannot yet be determined",IF(F84="UNKNOWN","The dependency could not be evaluated or a referenced datapoint could not be resolved",""))))</f>
        <v/>
      </c>
      <c r="I84" s="46">
        <f>IF(F84="MISSING","Enter a valid response in the linked field",IF(F84="INVALID","Clear the response or amend the controlling answer so that the dependency is met",IF(F84="CONTROLLER MISSING","Complete the controlling question first, then review this field",IF(F84="UNKNOWN","Review the Field Guide and dependency_string; contact the MFSA if clarification is required",""))))</f>
        <v/>
      </c>
      <c r="J84" s="46" t="inlineStr">
        <is>
          <t>FINS_GI_11 &lt;&gt; "Yes"</t>
        </is>
      </c>
      <c r="K84" s="47">
        <f>'2- PR'!$AL$80</f>
        <v/>
      </c>
      <c r="L84" s="48" t="inlineStr">
        <is>
          <t>Open field</t>
        </is>
      </c>
    </row>
    <row r="85">
      <c r="A85" s="45" t="inlineStr">
        <is>
          <t>FINS_PR_80_v1</t>
        </is>
      </c>
      <c r="B85" s="46" t="inlineStr">
        <is>
          <t>Income from FI Services - Other revenue generated from licensable activity</t>
        </is>
      </c>
      <c r="C85" s="46" t="inlineStr">
        <is>
          <t>PR</t>
        </is>
      </c>
      <c r="D85" s="46" t="inlineStr">
        <is>
          <t>Income from FI Services - Other revenue generated from licensable activity</t>
        </is>
      </c>
      <c r="E85" s="46" t="inlineStr">
        <is>
          <t>2- PR</t>
        </is>
      </c>
      <c r="F85" s="47">
        <f>'2- PR'!$AK$82</f>
        <v/>
      </c>
      <c r="G85" s="47">
        <f>IF(F85="INVALID","High",IF(F85="MISSING","Medium",IF(F85="CONTROLLER MISSING","Review",IF(F85="UNKNOWN","Technical review",""))))</f>
        <v/>
      </c>
      <c r="H85" s="46">
        <f>IF(F85="MISSING","An applicable or required answer is missing",IF(F85="INVALID","A value was entered although the dependency is not met",IF(F85="CONTROLLER MISSING","A controlling answer is missing, so applicability cannot yet be determined",IF(F85="UNKNOWN","The dependency could not be evaluated or a referenced datapoint could not be resolved",""))))</f>
        <v/>
      </c>
      <c r="I85" s="46">
        <f>IF(F85="MISSING","Enter a valid response in the linked field",IF(F85="INVALID","Clear the response or amend the controlling answer so that the dependency is met",IF(F85="CONTROLLER MISSING","Complete the controlling question first, then review this field",IF(F85="UNKNOWN","Review the Field Guide and dependency_string; contact the MFSA if clarification is required",""))))</f>
        <v/>
      </c>
      <c r="J85" s="46" t="inlineStr">
        <is>
          <t>FINS_GI_11 &lt;&gt; "Yes"</t>
        </is>
      </c>
      <c r="K85" s="47">
        <f>'2- PR'!$AL$82</f>
        <v/>
      </c>
      <c r="L85" s="48" t="inlineStr">
        <is>
          <t>Open field</t>
        </is>
      </c>
    </row>
    <row r="86">
      <c r="A86" s="45" t="inlineStr">
        <is>
          <t>FINS_PR_81_v1</t>
        </is>
      </c>
      <c r="B86" s="46" t="inlineStr">
        <is>
          <t>Income from FI Services - Other revenue generated from licensable activity</t>
        </is>
      </c>
      <c r="C86" s="46" t="inlineStr">
        <is>
          <t>PR</t>
        </is>
      </c>
      <c r="D86" s="46" t="inlineStr">
        <is>
          <t>Income from FI Services - Other revenue generated from licensable activity</t>
        </is>
      </c>
      <c r="E86" s="46" t="inlineStr">
        <is>
          <t>2- PR</t>
        </is>
      </c>
      <c r="F86" s="47">
        <f>'2- PR'!$AK$83</f>
        <v/>
      </c>
      <c r="G86" s="47">
        <f>IF(F86="INVALID","High",IF(F86="MISSING","Medium",IF(F86="CONTROLLER MISSING","Review",IF(F86="UNKNOWN","Technical review",""))))</f>
        <v/>
      </c>
      <c r="H86" s="46">
        <f>IF(F86="MISSING","An applicable or required answer is missing",IF(F86="INVALID","A value was entered although the dependency is not met",IF(F86="CONTROLLER MISSING","A controlling answer is missing, so applicability cannot yet be determined",IF(F86="UNKNOWN","The dependency could not be evaluated or a referenced datapoint could not be resolved",""))))</f>
        <v/>
      </c>
      <c r="I86" s="46">
        <f>IF(F86="MISSING","Enter a valid response in the linked field",IF(F86="INVALID","Clear the response or amend the controlling answer so that the dependency is met",IF(F86="CONTROLLER MISSING","Complete the controlling question first, then review this field",IF(F86="UNKNOWN","Review the Field Guide and dependency_string; contact the MFSA if clarification is required",""))))</f>
        <v/>
      </c>
      <c r="J86" s="46" t="inlineStr">
        <is>
          <t>FINS_GI_11 &lt;&gt; "Yes"</t>
        </is>
      </c>
      <c r="K86" s="47">
        <f>'2- PR'!$AL$83</f>
        <v/>
      </c>
      <c r="L86" s="48" t="inlineStr">
        <is>
          <t>Open field</t>
        </is>
      </c>
    </row>
    <row r="87">
      <c r="A87" s="45" t="inlineStr">
        <is>
          <t>FINS_PR_82_v1</t>
        </is>
      </c>
      <c r="B87" s="46" t="inlineStr">
        <is>
          <t>Income from FI Services - Other revenue generated from licensable activity</t>
        </is>
      </c>
      <c r="C87" s="46" t="inlineStr">
        <is>
          <t>PR</t>
        </is>
      </c>
      <c r="D87" s="46" t="inlineStr">
        <is>
          <t>Income from FI Services - Other revenue generated from licensable activity</t>
        </is>
      </c>
      <c r="E87" s="46" t="inlineStr">
        <is>
          <t>2- PR</t>
        </is>
      </c>
      <c r="F87" s="47">
        <f>'2- PR'!$AK$84</f>
        <v/>
      </c>
      <c r="G87" s="47">
        <f>IF(F87="INVALID","High",IF(F87="MISSING","Medium",IF(F87="CONTROLLER MISSING","Review",IF(F87="UNKNOWN","Technical review",""))))</f>
        <v/>
      </c>
      <c r="H87" s="46">
        <f>IF(F87="MISSING","An applicable or required answer is missing",IF(F87="INVALID","A value was entered although the dependency is not met",IF(F87="CONTROLLER MISSING","A controlling answer is missing, so applicability cannot yet be determined",IF(F87="UNKNOWN","The dependency could not be evaluated or a referenced datapoint could not be resolved",""))))</f>
        <v/>
      </c>
      <c r="I87" s="46">
        <f>IF(F87="MISSING","Enter a valid response in the linked field",IF(F87="INVALID","Clear the response or amend the controlling answer so that the dependency is met",IF(F87="CONTROLLER MISSING","Complete the controlling question first, then review this field",IF(F87="UNKNOWN","Review the Field Guide and dependency_string; contact the MFSA if clarification is required",""))))</f>
        <v/>
      </c>
      <c r="J87" s="46" t="inlineStr">
        <is>
          <t>FINS_GI_11 &lt;&gt; "Yes"</t>
        </is>
      </c>
      <c r="K87" s="47">
        <f>'2- PR'!$AL$84</f>
        <v/>
      </c>
      <c r="L87" s="48" t="inlineStr">
        <is>
          <t>Open field</t>
        </is>
      </c>
    </row>
    <row r="88">
      <c r="A88" s="45" t="inlineStr">
        <is>
          <t>FINS_PR_83_v1</t>
        </is>
      </c>
      <c r="B88" s="46" t="inlineStr">
        <is>
          <t>Kindly provide detail of 'Other revenues generated from licensable activity'</t>
        </is>
      </c>
      <c r="C88" s="46" t="inlineStr">
        <is>
          <t>PR</t>
        </is>
      </c>
      <c r="D88" s="46" t="inlineStr">
        <is>
          <t>Income from FI Services - Other revenue generated from licensable activity</t>
        </is>
      </c>
      <c r="E88" s="46" t="inlineStr">
        <is>
          <t>2- PR</t>
        </is>
      </c>
      <c r="F88" s="47">
        <f>'2- PR'!$AK$85</f>
        <v/>
      </c>
      <c r="G88" s="47">
        <f>IF(F88="INVALID","High",IF(F88="MISSING","Medium",IF(F88="CONTROLLER MISSING","Review",IF(F88="UNKNOWN","Technical review",""))))</f>
        <v/>
      </c>
      <c r="H88" s="46">
        <f>IF(F88="MISSING","An applicable or required answer is missing",IF(F88="INVALID","A value was entered although the dependency is not met",IF(F88="CONTROLLER MISSING","A controlling answer is missing, so applicability cannot yet be determined",IF(F88="UNKNOWN","The dependency could not be evaluated or a referenced datapoint could not be resolved",""))))</f>
        <v/>
      </c>
      <c r="I88" s="46">
        <f>IF(F88="MISSING","Enter a valid response in the linked field",IF(F88="INVALID","Clear the response or amend the controlling answer so that the dependency is met",IF(F88="CONTROLLER MISSING","Complete the controlling question first, then review this field",IF(F88="UNKNOWN","Review the Field Guide and dependency_string; contact the MFSA if clarification is required",""))))</f>
        <v/>
      </c>
      <c r="J88" s="46" t="inlineStr">
        <is>
          <t>AND(OR(FINS_PR_80 &gt; 0, FINS_PR_81 &gt; 0, FINS_PR_82 &gt; 0), FINS_GI_11 &lt;&gt; "Yes")</t>
        </is>
      </c>
      <c r="K88" s="47">
        <f>'2- PR'!$AL$85</f>
        <v/>
      </c>
      <c r="L88" s="48" t="inlineStr">
        <is>
          <t>Open field</t>
        </is>
      </c>
    </row>
    <row r="89">
      <c r="A89" s="45" t="inlineStr">
        <is>
          <t>FINS_PR_84_v1</t>
        </is>
      </c>
      <c r="B89" s="46" t="inlineStr">
        <is>
          <t>Income from Electronic Money Tokens - Providing transfer services for EMTs on behalf of clients</t>
        </is>
      </c>
      <c r="C89" s="46" t="inlineStr">
        <is>
          <t>PR</t>
        </is>
      </c>
      <c r="D89" s="46" t="inlineStr">
        <is>
          <t>Income from Electronic Money Tokens</t>
        </is>
      </c>
      <c r="E89" s="46" t="inlineStr">
        <is>
          <t>2- PR</t>
        </is>
      </c>
      <c r="F89" s="47">
        <f>'2- PR'!$AK$87</f>
        <v/>
      </c>
      <c r="G89" s="47">
        <f>IF(F89="INVALID","High",IF(F89="MISSING","Medium",IF(F89="CONTROLLER MISSING","Review",IF(F89="UNKNOWN","Technical review",""))))</f>
        <v/>
      </c>
      <c r="H89" s="46">
        <f>IF(F89="MISSING","An applicable or required answer is missing",IF(F89="INVALID","A value was entered although the dependency is not met",IF(F89="CONTROLLER MISSING","A controlling answer is missing, so applicability cannot yet be determined",IF(F89="UNKNOWN","The dependency could not be evaluated or a referenced datapoint could not be resolved",""))))</f>
        <v/>
      </c>
      <c r="I89" s="46">
        <f>IF(F89="MISSING","Enter a valid response in the linked field",IF(F89="INVALID","Clear the response or amend the controlling answer so that the dependency is met",IF(F89="CONTROLLER MISSING","Complete the controlling question first, then review this field",IF(F89="UNKNOWN","Review the Field Guide and dependency_string; contact the MFSA if clarification is required",""))))</f>
        <v/>
      </c>
      <c r="J89" s="46" t="inlineStr">
        <is>
          <t>FINS_GI_11 &lt;&gt; "Yes"</t>
        </is>
      </c>
      <c r="K89" s="47">
        <f>'2- PR'!$AL$87</f>
        <v/>
      </c>
      <c r="L89" s="48" t="inlineStr">
        <is>
          <t>Open field</t>
        </is>
      </c>
    </row>
    <row r="90">
      <c r="A90" s="45" t="inlineStr">
        <is>
          <t>FINS_PR_85_v1</t>
        </is>
      </c>
      <c r="B90" s="46" t="inlineStr">
        <is>
          <t>Income from Electronic Money Tokens - Providing transfer services for EMTs on behalf of clients</t>
        </is>
      </c>
      <c r="C90" s="46" t="inlineStr">
        <is>
          <t>PR</t>
        </is>
      </c>
      <c r="D90" s="46" t="inlineStr">
        <is>
          <t>Income from Electronic Money Tokens</t>
        </is>
      </c>
      <c r="E90" s="46" t="inlineStr">
        <is>
          <t>2- PR</t>
        </is>
      </c>
      <c r="F90" s="47">
        <f>'2- PR'!$AK$88</f>
        <v/>
      </c>
      <c r="G90" s="47">
        <f>IF(F90="INVALID","High",IF(F90="MISSING","Medium",IF(F90="CONTROLLER MISSING","Review",IF(F90="UNKNOWN","Technical review",""))))</f>
        <v/>
      </c>
      <c r="H90" s="46">
        <f>IF(F90="MISSING","An applicable or required answer is missing",IF(F90="INVALID","A value was entered although the dependency is not met",IF(F90="CONTROLLER MISSING","A controlling answer is missing, so applicability cannot yet be determined",IF(F90="UNKNOWN","The dependency could not be evaluated or a referenced datapoint could not be resolved",""))))</f>
        <v/>
      </c>
      <c r="I90" s="46">
        <f>IF(F90="MISSING","Enter a valid response in the linked field",IF(F90="INVALID","Clear the response or amend the controlling answer so that the dependency is met",IF(F90="CONTROLLER MISSING","Complete the controlling question first, then review this field",IF(F90="UNKNOWN","Review the Field Guide and dependency_string; contact the MFSA if clarification is required",""))))</f>
        <v/>
      </c>
      <c r="J90" s="46" t="inlineStr">
        <is>
          <t>FINS_GI_11 &lt;&gt; "Yes"</t>
        </is>
      </c>
      <c r="K90" s="47">
        <f>'2- PR'!$AL$88</f>
        <v/>
      </c>
      <c r="L90" s="48" t="inlineStr">
        <is>
          <t>Open field</t>
        </is>
      </c>
    </row>
    <row r="91">
      <c r="A91" s="45" t="inlineStr">
        <is>
          <t>FINS_PR_86_v1</t>
        </is>
      </c>
      <c r="B91" s="46" t="inlineStr">
        <is>
          <t>Income from Electronic Money Tokens - Providing transfer services for EMTs on behalf of clients</t>
        </is>
      </c>
      <c r="C91" s="46" t="inlineStr">
        <is>
          <t>PR</t>
        </is>
      </c>
      <c r="D91" s="46" t="inlineStr">
        <is>
          <t>Income from Electronic Money Tokens</t>
        </is>
      </c>
      <c r="E91" s="46" t="inlineStr">
        <is>
          <t>2- PR</t>
        </is>
      </c>
      <c r="F91" s="47">
        <f>'2- PR'!$AK$89</f>
        <v/>
      </c>
      <c r="G91" s="47">
        <f>IF(F91="INVALID","High",IF(F91="MISSING","Medium",IF(F91="CONTROLLER MISSING","Review",IF(F91="UNKNOWN","Technical review",""))))</f>
        <v/>
      </c>
      <c r="H91" s="46">
        <f>IF(F91="MISSING","An applicable or required answer is missing",IF(F91="INVALID","A value was entered although the dependency is not met",IF(F91="CONTROLLER MISSING","A controlling answer is missing, so applicability cannot yet be determined",IF(F91="UNKNOWN","The dependency could not be evaluated or a referenced datapoint could not be resolved",""))))</f>
        <v/>
      </c>
      <c r="I91" s="46">
        <f>IF(F91="MISSING","Enter a valid response in the linked field",IF(F91="INVALID","Clear the response or amend the controlling answer so that the dependency is met",IF(F91="CONTROLLER MISSING","Complete the controlling question first, then review this field",IF(F91="UNKNOWN","Review the Field Guide and dependency_string; contact the MFSA if clarification is required",""))))</f>
        <v/>
      </c>
      <c r="J91" s="46" t="inlineStr">
        <is>
          <t>FINS_GI_11 &lt;&gt; "Yes"</t>
        </is>
      </c>
      <c r="K91" s="47">
        <f>'2- PR'!$AL$89</f>
        <v/>
      </c>
      <c r="L91" s="48" t="inlineStr">
        <is>
          <t>Open field</t>
        </is>
      </c>
    </row>
    <row r="92">
      <c r="A92" s="45" t="inlineStr">
        <is>
          <t>FINS_PR_87_v1</t>
        </is>
      </c>
      <c r="B92" s="46" t="inlineStr">
        <is>
          <t>Income from Electronic Money Tokens - Providing custody and administration of EMTs on behalf of clients</t>
        </is>
      </c>
      <c r="C92" s="46" t="inlineStr">
        <is>
          <t>PR</t>
        </is>
      </c>
      <c r="D92" s="46" t="inlineStr">
        <is>
          <t>Income from Electronic Money Tokens</t>
        </is>
      </c>
      <c r="E92" s="46" t="inlineStr">
        <is>
          <t>2- PR</t>
        </is>
      </c>
      <c r="F92" s="47">
        <f>'2- PR'!$AK$90</f>
        <v/>
      </c>
      <c r="G92" s="47">
        <f>IF(F92="INVALID","High",IF(F92="MISSING","Medium",IF(F92="CONTROLLER MISSING","Review",IF(F92="UNKNOWN","Technical review",""))))</f>
        <v/>
      </c>
      <c r="H92" s="46">
        <f>IF(F92="MISSING","An applicable or required answer is missing",IF(F92="INVALID","A value was entered although the dependency is not met",IF(F92="CONTROLLER MISSING","A controlling answer is missing, so applicability cannot yet be determined",IF(F92="UNKNOWN","The dependency could not be evaluated or a referenced datapoint could not be resolved",""))))</f>
        <v/>
      </c>
      <c r="I92" s="46">
        <f>IF(F92="MISSING","Enter a valid response in the linked field",IF(F92="INVALID","Clear the response or amend the controlling answer so that the dependency is met",IF(F92="CONTROLLER MISSING","Complete the controlling question first, then review this field",IF(F92="UNKNOWN","Review the Field Guide and dependency_string; contact the MFSA if clarification is required",""))))</f>
        <v/>
      </c>
      <c r="J92" s="46" t="inlineStr">
        <is>
          <t>FINS_GI_11 &lt;&gt; "Yes"</t>
        </is>
      </c>
      <c r="K92" s="47">
        <f>'2- PR'!$AL$90</f>
        <v/>
      </c>
      <c r="L92" s="48" t="inlineStr">
        <is>
          <t>Open field</t>
        </is>
      </c>
    </row>
    <row r="93">
      <c r="A93" s="45" t="inlineStr">
        <is>
          <t>FINS_PR_88_v1</t>
        </is>
      </c>
      <c r="B93" s="46" t="inlineStr">
        <is>
          <t>Income from Electronic Money Tokens - Providing custody and administration of EMTs on behalf of clients</t>
        </is>
      </c>
      <c r="C93" s="46" t="inlineStr">
        <is>
          <t>PR</t>
        </is>
      </c>
      <c r="D93" s="46" t="inlineStr">
        <is>
          <t>Income from Electronic Money Tokens</t>
        </is>
      </c>
      <c r="E93" s="46" t="inlineStr">
        <is>
          <t>2- PR</t>
        </is>
      </c>
      <c r="F93" s="47">
        <f>'2- PR'!$AK$91</f>
        <v/>
      </c>
      <c r="G93" s="47">
        <f>IF(F93="INVALID","High",IF(F93="MISSING","Medium",IF(F93="CONTROLLER MISSING","Review",IF(F93="UNKNOWN","Technical review",""))))</f>
        <v/>
      </c>
      <c r="H93" s="46">
        <f>IF(F93="MISSING","An applicable or required answer is missing",IF(F93="INVALID","A value was entered although the dependency is not met",IF(F93="CONTROLLER MISSING","A controlling answer is missing, so applicability cannot yet be determined",IF(F93="UNKNOWN","The dependency could not be evaluated or a referenced datapoint could not be resolved",""))))</f>
        <v/>
      </c>
      <c r="I93" s="46">
        <f>IF(F93="MISSING","Enter a valid response in the linked field",IF(F93="INVALID","Clear the response or amend the controlling answer so that the dependency is met",IF(F93="CONTROLLER MISSING","Complete the controlling question first, then review this field",IF(F93="UNKNOWN","Review the Field Guide and dependency_string; contact the MFSA if clarification is required",""))))</f>
        <v/>
      </c>
      <c r="J93" s="46" t="inlineStr">
        <is>
          <t>FINS_GI_11 &lt;&gt; "Yes"</t>
        </is>
      </c>
      <c r="K93" s="47">
        <f>'2- PR'!$AL$91</f>
        <v/>
      </c>
      <c r="L93" s="48" t="inlineStr">
        <is>
          <t>Open field</t>
        </is>
      </c>
    </row>
    <row r="94">
      <c r="A94" s="45" t="inlineStr">
        <is>
          <t>FINS_PR_89_v1</t>
        </is>
      </c>
      <c r="B94" s="46" t="inlineStr">
        <is>
          <t>Income from Electronic Money Tokens - Providing custody and administration of EMTs on behalf of clients</t>
        </is>
      </c>
      <c r="C94" s="46" t="inlineStr">
        <is>
          <t>PR</t>
        </is>
      </c>
      <c r="D94" s="46" t="inlineStr">
        <is>
          <t>Income from Electronic Money Tokens</t>
        </is>
      </c>
      <c r="E94" s="46" t="inlineStr">
        <is>
          <t>2- PR</t>
        </is>
      </c>
      <c r="F94" s="47">
        <f>'2- PR'!$AK$92</f>
        <v/>
      </c>
      <c r="G94" s="47">
        <f>IF(F94="INVALID","High",IF(F94="MISSING","Medium",IF(F94="CONTROLLER MISSING","Review",IF(F94="UNKNOWN","Technical review",""))))</f>
        <v/>
      </c>
      <c r="H94" s="46">
        <f>IF(F94="MISSING","An applicable or required answer is missing",IF(F94="INVALID","A value was entered although the dependency is not met",IF(F94="CONTROLLER MISSING","A controlling answer is missing, so applicability cannot yet be determined",IF(F94="UNKNOWN","The dependency could not be evaluated or a referenced datapoint could not be resolved",""))))</f>
        <v/>
      </c>
      <c r="I94" s="46">
        <f>IF(F94="MISSING","Enter a valid response in the linked field",IF(F94="INVALID","Clear the response or amend the controlling answer so that the dependency is met",IF(F94="CONTROLLER MISSING","Complete the controlling question first, then review this field",IF(F94="UNKNOWN","Review the Field Guide and dependency_string; contact the MFSA if clarification is required",""))))</f>
        <v/>
      </c>
      <c r="J94" s="46" t="inlineStr">
        <is>
          <t>FINS_GI_11 &lt;&gt; "Yes"</t>
        </is>
      </c>
      <c r="K94" s="47">
        <f>'2- PR'!$AL$92</f>
        <v/>
      </c>
      <c r="L94" s="48" t="inlineStr">
        <is>
          <t>Open field</t>
        </is>
      </c>
    </row>
    <row r="95">
      <c r="A95" s="45" t="inlineStr">
        <is>
          <t>FINS_PR_90_v1</t>
        </is>
      </c>
      <c r="B95" s="46" t="inlineStr">
        <is>
          <t>Investment Income from Equity Securities</t>
        </is>
      </c>
      <c r="C95" s="46" t="inlineStr">
        <is>
          <t>PR</t>
        </is>
      </c>
      <c r="D95" s="46" t="inlineStr">
        <is>
          <t>Other Income</t>
        </is>
      </c>
      <c r="E95" s="46" t="inlineStr">
        <is>
          <t>2- PR</t>
        </is>
      </c>
      <c r="F95" s="47">
        <f>'2- PR'!$AK$94</f>
        <v/>
      </c>
      <c r="G95" s="47">
        <f>IF(F95="INVALID","High",IF(F95="MISSING","Medium",IF(F95="CONTROLLER MISSING","Review",IF(F95="UNKNOWN","Technical review",""))))</f>
        <v/>
      </c>
      <c r="H95" s="46">
        <f>IF(F95="MISSING","An applicable or required answer is missing",IF(F95="INVALID","A value was entered although the dependency is not met",IF(F95="CONTROLLER MISSING","A controlling answer is missing, so applicability cannot yet be determined",IF(F95="UNKNOWN","The dependency could not be evaluated or a referenced datapoint could not be resolved",""))))</f>
        <v/>
      </c>
      <c r="I95" s="46">
        <f>IF(F95="MISSING","Enter a valid response in the linked field",IF(F95="INVALID","Clear the response or amend the controlling answer so that the dependency is met",IF(F95="CONTROLLER MISSING","Complete the controlling question first, then review this field",IF(F95="UNKNOWN","Review the Field Guide and dependency_string; contact the MFSA if clarification is required",""))))</f>
        <v/>
      </c>
      <c r="J95" s="46" t="inlineStr">
        <is>
          <t>FINS_GI_11 &lt;&gt; "Yes"</t>
        </is>
      </c>
      <c r="K95" s="47">
        <f>'2- PR'!$AL$94</f>
        <v/>
      </c>
      <c r="L95" s="48" t="inlineStr">
        <is>
          <t>Open field</t>
        </is>
      </c>
    </row>
    <row r="96">
      <c r="A96" s="45" t="inlineStr">
        <is>
          <t>FINS_PR_91_v1</t>
        </is>
      </c>
      <c r="B96" s="46" t="inlineStr">
        <is>
          <t>Investment Income from Equity Securities</t>
        </is>
      </c>
      <c r="C96" s="46" t="inlineStr">
        <is>
          <t>PR</t>
        </is>
      </c>
      <c r="D96" s="46" t="inlineStr">
        <is>
          <t>Other Income</t>
        </is>
      </c>
      <c r="E96" s="46" t="inlineStr">
        <is>
          <t>2- PR</t>
        </is>
      </c>
      <c r="F96" s="47">
        <f>'2- PR'!$AK$95</f>
        <v/>
      </c>
      <c r="G96" s="47">
        <f>IF(F96="INVALID","High",IF(F96="MISSING","Medium",IF(F96="CONTROLLER MISSING","Review",IF(F96="UNKNOWN","Technical review",""))))</f>
        <v/>
      </c>
      <c r="H96" s="46">
        <f>IF(F96="MISSING","An applicable or required answer is missing",IF(F96="INVALID","A value was entered although the dependency is not met",IF(F96="CONTROLLER MISSING","A controlling answer is missing, so applicability cannot yet be determined",IF(F96="UNKNOWN","The dependency could not be evaluated or a referenced datapoint could not be resolved",""))))</f>
        <v/>
      </c>
      <c r="I96" s="46">
        <f>IF(F96="MISSING","Enter a valid response in the linked field",IF(F96="INVALID","Clear the response or amend the controlling answer so that the dependency is met",IF(F96="CONTROLLER MISSING","Complete the controlling question first, then review this field",IF(F96="UNKNOWN","Review the Field Guide and dependency_string; contact the MFSA if clarification is required",""))))</f>
        <v/>
      </c>
      <c r="J96" s="46" t="inlineStr">
        <is>
          <t>FINS_GI_11 &lt;&gt; "Yes"</t>
        </is>
      </c>
      <c r="K96" s="47">
        <f>'2- PR'!$AL$95</f>
        <v/>
      </c>
      <c r="L96" s="48" t="inlineStr">
        <is>
          <t>Open field</t>
        </is>
      </c>
    </row>
    <row r="97">
      <c r="A97" s="45" t="inlineStr">
        <is>
          <t>FINS_PR_92_v1</t>
        </is>
      </c>
      <c r="B97" s="46" t="inlineStr">
        <is>
          <t>Investment Income from Equity Securities</t>
        </is>
      </c>
      <c r="C97" s="46" t="inlineStr">
        <is>
          <t>PR</t>
        </is>
      </c>
      <c r="D97" s="46" t="inlineStr">
        <is>
          <t>Other Income</t>
        </is>
      </c>
      <c r="E97" s="46" t="inlineStr">
        <is>
          <t>2- PR</t>
        </is>
      </c>
      <c r="F97" s="47">
        <f>'2- PR'!$AK$96</f>
        <v/>
      </c>
      <c r="G97" s="47">
        <f>IF(F97="INVALID","High",IF(F97="MISSING","Medium",IF(F97="CONTROLLER MISSING","Review",IF(F97="UNKNOWN","Technical review",""))))</f>
        <v/>
      </c>
      <c r="H97" s="46">
        <f>IF(F97="MISSING","An applicable or required answer is missing",IF(F97="INVALID","A value was entered although the dependency is not met",IF(F97="CONTROLLER MISSING","A controlling answer is missing, so applicability cannot yet be determined",IF(F97="UNKNOWN","The dependency could not be evaluated or a referenced datapoint could not be resolved",""))))</f>
        <v/>
      </c>
      <c r="I97" s="46">
        <f>IF(F97="MISSING","Enter a valid response in the linked field",IF(F97="INVALID","Clear the response or amend the controlling answer so that the dependency is met",IF(F97="CONTROLLER MISSING","Complete the controlling question first, then review this field",IF(F97="UNKNOWN","Review the Field Guide and dependency_string; contact the MFSA if clarification is required",""))))</f>
        <v/>
      </c>
      <c r="J97" s="46" t="inlineStr">
        <is>
          <t>FINS_GI_11 &lt;&gt; "Yes"</t>
        </is>
      </c>
      <c r="K97" s="47">
        <f>'2- PR'!$AL$96</f>
        <v/>
      </c>
      <c r="L97" s="48" t="inlineStr">
        <is>
          <t>Open field</t>
        </is>
      </c>
    </row>
    <row r="98">
      <c r="A98" s="45" t="inlineStr">
        <is>
          <t>FINS_PR_93_v1</t>
        </is>
      </c>
      <c r="B98" s="46" t="inlineStr">
        <is>
          <t>Investment Income from Debt Securities</t>
        </is>
      </c>
      <c r="C98" s="46" t="inlineStr">
        <is>
          <t>PR</t>
        </is>
      </c>
      <c r="D98" s="46" t="inlineStr">
        <is>
          <t>Other Income</t>
        </is>
      </c>
      <c r="E98" s="46" t="inlineStr">
        <is>
          <t>2- PR</t>
        </is>
      </c>
      <c r="F98" s="47">
        <f>'2- PR'!$AK$97</f>
        <v/>
      </c>
      <c r="G98" s="47">
        <f>IF(F98="INVALID","High",IF(F98="MISSING","Medium",IF(F98="CONTROLLER MISSING","Review",IF(F98="UNKNOWN","Technical review",""))))</f>
        <v/>
      </c>
      <c r="H98" s="46">
        <f>IF(F98="MISSING","An applicable or required answer is missing",IF(F98="INVALID","A value was entered although the dependency is not met",IF(F98="CONTROLLER MISSING","A controlling answer is missing, so applicability cannot yet be determined",IF(F98="UNKNOWN","The dependency could not be evaluated or a referenced datapoint could not be resolved",""))))</f>
        <v/>
      </c>
      <c r="I98" s="46">
        <f>IF(F98="MISSING","Enter a valid response in the linked field",IF(F98="INVALID","Clear the response or amend the controlling answer so that the dependency is met",IF(F98="CONTROLLER MISSING","Complete the controlling question first, then review this field",IF(F98="UNKNOWN","Review the Field Guide and dependency_string; contact the MFSA if clarification is required",""))))</f>
        <v/>
      </c>
      <c r="J98" s="46" t="inlineStr">
        <is>
          <t>FINS_GI_11 &lt;&gt; "Yes"</t>
        </is>
      </c>
      <c r="K98" s="47">
        <f>'2- PR'!$AL$97</f>
        <v/>
      </c>
      <c r="L98" s="48" t="inlineStr">
        <is>
          <t>Open field</t>
        </is>
      </c>
    </row>
    <row r="99">
      <c r="A99" s="45" t="inlineStr">
        <is>
          <t>FINS_PR_94_v1</t>
        </is>
      </c>
      <c r="B99" s="46" t="inlineStr">
        <is>
          <t>Investment Income from Debt Securities</t>
        </is>
      </c>
      <c r="C99" s="46" t="inlineStr">
        <is>
          <t>PR</t>
        </is>
      </c>
      <c r="D99" s="46" t="inlineStr">
        <is>
          <t>Other Income</t>
        </is>
      </c>
      <c r="E99" s="46" t="inlineStr">
        <is>
          <t>2- PR</t>
        </is>
      </c>
      <c r="F99" s="47">
        <f>'2- PR'!$AK$98</f>
        <v/>
      </c>
      <c r="G99" s="47">
        <f>IF(F99="INVALID","High",IF(F99="MISSING","Medium",IF(F99="CONTROLLER MISSING","Review",IF(F99="UNKNOWN","Technical review",""))))</f>
        <v/>
      </c>
      <c r="H99" s="46">
        <f>IF(F99="MISSING","An applicable or required answer is missing",IF(F99="INVALID","A value was entered although the dependency is not met",IF(F99="CONTROLLER MISSING","A controlling answer is missing, so applicability cannot yet be determined",IF(F99="UNKNOWN","The dependency could not be evaluated or a referenced datapoint could not be resolved",""))))</f>
        <v/>
      </c>
      <c r="I99" s="46">
        <f>IF(F99="MISSING","Enter a valid response in the linked field",IF(F99="INVALID","Clear the response or amend the controlling answer so that the dependency is met",IF(F99="CONTROLLER MISSING","Complete the controlling question first, then review this field",IF(F99="UNKNOWN","Review the Field Guide and dependency_string; contact the MFSA if clarification is required",""))))</f>
        <v/>
      </c>
      <c r="J99" s="46" t="inlineStr">
        <is>
          <t>FINS_GI_11 &lt;&gt; "Yes"</t>
        </is>
      </c>
      <c r="K99" s="47">
        <f>'2- PR'!$AL$98</f>
        <v/>
      </c>
      <c r="L99" s="48" t="inlineStr">
        <is>
          <t>Open field</t>
        </is>
      </c>
    </row>
    <row r="100">
      <c r="A100" s="45" t="inlineStr">
        <is>
          <t>FINS_PR_95_v1</t>
        </is>
      </c>
      <c r="B100" s="46" t="inlineStr">
        <is>
          <t>Investment Income from Debt Securities</t>
        </is>
      </c>
      <c r="C100" s="46" t="inlineStr">
        <is>
          <t>PR</t>
        </is>
      </c>
      <c r="D100" s="46" t="inlineStr">
        <is>
          <t>Other Income</t>
        </is>
      </c>
      <c r="E100" s="46" t="inlineStr">
        <is>
          <t>2- PR</t>
        </is>
      </c>
      <c r="F100" s="47">
        <f>'2- PR'!$AK$99</f>
        <v/>
      </c>
      <c r="G100" s="47">
        <f>IF(F100="INVALID","High",IF(F100="MISSING","Medium",IF(F100="CONTROLLER MISSING","Review",IF(F100="UNKNOWN","Technical review",""))))</f>
        <v/>
      </c>
      <c r="H100" s="46">
        <f>IF(F100="MISSING","An applicable or required answer is missing",IF(F100="INVALID","A value was entered although the dependency is not met",IF(F100="CONTROLLER MISSING","A controlling answer is missing, so applicability cannot yet be determined",IF(F100="UNKNOWN","The dependency could not be evaluated or a referenced datapoint could not be resolved",""))))</f>
        <v/>
      </c>
      <c r="I100" s="46">
        <f>IF(F100="MISSING","Enter a valid response in the linked field",IF(F100="INVALID","Clear the response or amend the controlling answer so that the dependency is met",IF(F100="CONTROLLER MISSING","Complete the controlling question first, then review this field",IF(F100="UNKNOWN","Review the Field Guide and dependency_string; contact the MFSA if clarification is required",""))))</f>
        <v/>
      </c>
      <c r="J100" s="46" t="inlineStr">
        <is>
          <t>FINS_GI_11 &lt;&gt; "Yes"</t>
        </is>
      </c>
      <c r="K100" s="47">
        <f>'2- PR'!$AL$99</f>
        <v/>
      </c>
      <c r="L100" s="48" t="inlineStr">
        <is>
          <t>Open field</t>
        </is>
      </c>
    </row>
    <row r="101">
      <c r="A101" s="45" t="inlineStr">
        <is>
          <t>FINS_PR_96_v1</t>
        </is>
      </c>
      <c r="B101" s="46" t="inlineStr">
        <is>
          <t>Income from Other Investments Held</t>
        </is>
      </c>
      <c r="C101" s="46" t="inlineStr">
        <is>
          <t>PR</t>
        </is>
      </c>
      <c r="D101" s="46" t="inlineStr">
        <is>
          <t>Other Income</t>
        </is>
      </c>
      <c r="E101" s="46" t="inlineStr">
        <is>
          <t>2- PR</t>
        </is>
      </c>
      <c r="F101" s="47">
        <f>'2- PR'!$AK$100</f>
        <v/>
      </c>
      <c r="G101" s="47">
        <f>IF(F101="INVALID","High",IF(F101="MISSING","Medium",IF(F101="CONTROLLER MISSING","Review",IF(F101="UNKNOWN","Technical review",""))))</f>
        <v/>
      </c>
      <c r="H101" s="46">
        <f>IF(F101="MISSING","An applicable or required answer is missing",IF(F101="INVALID","A value was entered although the dependency is not met",IF(F101="CONTROLLER MISSING","A controlling answer is missing, so applicability cannot yet be determined",IF(F101="UNKNOWN","The dependency could not be evaluated or a referenced datapoint could not be resolved",""))))</f>
        <v/>
      </c>
      <c r="I101" s="46">
        <f>IF(F101="MISSING","Enter a valid response in the linked field",IF(F101="INVALID","Clear the response or amend the controlling answer so that the dependency is met",IF(F101="CONTROLLER MISSING","Complete the controlling question first, then review this field",IF(F101="UNKNOWN","Review the Field Guide and dependency_string; contact the MFSA if clarification is required",""))))</f>
        <v/>
      </c>
      <c r="J101" s="46" t="inlineStr">
        <is>
          <t>FINS_GI_11 &lt;&gt; "Yes"</t>
        </is>
      </c>
      <c r="K101" s="47">
        <f>'2- PR'!$AL$100</f>
        <v/>
      </c>
      <c r="L101" s="48" t="inlineStr">
        <is>
          <t>Open field</t>
        </is>
      </c>
    </row>
    <row r="102">
      <c r="A102" s="45" t="inlineStr">
        <is>
          <t>FINS_PR_97_v1</t>
        </is>
      </c>
      <c r="B102" s="46" t="inlineStr">
        <is>
          <t>Income from Other Investments Held</t>
        </is>
      </c>
      <c r="C102" s="46" t="inlineStr">
        <is>
          <t>PR</t>
        </is>
      </c>
      <c r="D102" s="46" t="inlineStr">
        <is>
          <t>Other Income</t>
        </is>
      </c>
      <c r="E102" s="46" t="inlineStr">
        <is>
          <t>2- PR</t>
        </is>
      </c>
      <c r="F102" s="47">
        <f>'2- PR'!$AK$101</f>
        <v/>
      </c>
      <c r="G102" s="47">
        <f>IF(F102="INVALID","High",IF(F102="MISSING","Medium",IF(F102="CONTROLLER MISSING","Review",IF(F102="UNKNOWN","Technical review",""))))</f>
        <v/>
      </c>
      <c r="H102" s="46">
        <f>IF(F102="MISSING","An applicable or required answer is missing",IF(F102="INVALID","A value was entered although the dependency is not met",IF(F102="CONTROLLER MISSING","A controlling answer is missing, so applicability cannot yet be determined",IF(F102="UNKNOWN","The dependency could not be evaluated or a referenced datapoint could not be resolved",""))))</f>
        <v/>
      </c>
      <c r="I102" s="46">
        <f>IF(F102="MISSING","Enter a valid response in the linked field",IF(F102="INVALID","Clear the response or amend the controlling answer so that the dependency is met",IF(F102="CONTROLLER MISSING","Complete the controlling question first, then review this field",IF(F102="UNKNOWN","Review the Field Guide and dependency_string; contact the MFSA if clarification is required",""))))</f>
        <v/>
      </c>
      <c r="J102" s="46" t="inlineStr">
        <is>
          <t>FINS_GI_11 &lt;&gt; "Yes"</t>
        </is>
      </c>
      <c r="K102" s="47">
        <f>'2- PR'!$AL$101</f>
        <v/>
      </c>
      <c r="L102" s="48" t="inlineStr">
        <is>
          <t>Open field</t>
        </is>
      </c>
    </row>
    <row r="103">
      <c r="A103" s="45" t="inlineStr">
        <is>
          <t>FINS_PR_98_v1</t>
        </is>
      </c>
      <c r="B103" s="46" t="inlineStr">
        <is>
          <t>Income from Other Investments Held</t>
        </is>
      </c>
      <c r="C103" s="46" t="inlineStr">
        <is>
          <t>PR</t>
        </is>
      </c>
      <c r="D103" s="46" t="inlineStr">
        <is>
          <t>Other Income</t>
        </is>
      </c>
      <c r="E103" s="46" t="inlineStr">
        <is>
          <t>2- PR</t>
        </is>
      </c>
      <c r="F103" s="47">
        <f>'2- PR'!$AK$102</f>
        <v/>
      </c>
      <c r="G103" s="47">
        <f>IF(F103="INVALID","High",IF(F103="MISSING","Medium",IF(F103="CONTROLLER MISSING","Review",IF(F103="UNKNOWN","Technical review",""))))</f>
        <v/>
      </c>
      <c r="H103" s="46">
        <f>IF(F103="MISSING","An applicable or required answer is missing",IF(F103="INVALID","A value was entered although the dependency is not met",IF(F103="CONTROLLER MISSING","A controlling answer is missing, so applicability cannot yet be determined",IF(F103="UNKNOWN","The dependency could not be evaluated or a referenced datapoint could not be resolved",""))))</f>
        <v/>
      </c>
      <c r="I103" s="46">
        <f>IF(F103="MISSING","Enter a valid response in the linked field",IF(F103="INVALID","Clear the response or amend the controlling answer so that the dependency is met",IF(F103="CONTROLLER MISSING","Complete the controlling question first, then review this field",IF(F103="UNKNOWN","Review the Field Guide and dependency_string; contact the MFSA if clarification is required",""))))</f>
        <v/>
      </c>
      <c r="J103" s="46" t="inlineStr">
        <is>
          <t>FINS_GI_11 &lt;&gt; "Yes"</t>
        </is>
      </c>
      <c r="K103" s="47">
        <f>'2- PR'!$AL$102</f>
        <v/>
      </c>
      <c r="L103" s="48" t="inlineStr">
        <is>
          <t>Open field</t>
        </is>
      </c>
    </row>
    <row r="104">
      <c r="A104" s="45" t="inlineStr">
        <is>
          <t>FINS_PR_99_v1</t>
        </is>
      </c>
      <c r="B104" s="46" t="inlineStr">
        <is>
          <t>Details on Income from other Investments Held</t>
        </is>
      </c>
      <c r="C104" s="46" t="inlineStr">
        <is>
          <t>PR</t>
        </is>
      </c>
      <c r="D104" s="46" t="inlineStr">
        <is>
          <t>Other Income</t>
        </is>
      </c>
      <c r="E104" s="46" t="inlineStr">
        <is>
          <t>2- PR</t>
        </is>
      </c>
      <c r="F104" s="47">
        <f>'2- PR'!$AK$103</f>
        <v/>
      </c>
      <c r="G104" s="47">
        <f>IF(F104="INVALID","High",IF(F104="MISSING","Medium",IF(F104="CONTROLLER MISSING","Review",IF(F104="UNKNOWN","Technical review",""))))</f>
        <v/>
      </c>
      <c r="H104" s="46">
        <f>IF(F104="MISSING","An applicable or required answer is missing",IF(F104="INVALID","A value was entered although the dependency is not met",IF(F104="CONTROLLER MISSING","A controlling answer is missing, so applicability cannot yet be determined",IF(F104="UNKNOWN","The dependency could not be evaluated or a referenced datapoint could not be resolved",""))))</f>
        <v/>
      </c>
      <c r="I104" s="46">
        <f>IF(F104="MISSING","Enter a valid response in the linked field",IF(F104="INVALID","Clear the response or amend the controlling answer so that the dependency is met",IF(F104="CONTROLLER MISSING","Complete the controlling question first, then review this field",IF(F104="UNKNOWN","Review the Field Guide and dependency_string; contact the MFSA if clarification is required",""))))</f>
        <v/>
      </c>
      <c r="J104" s="46" t="inlineStr">
        <is>
          <t>AND(OR(FINS_PR_96 &gt; 0, FINS_PR_97 &gt; 0, FINS_PR_98 &gt; 0), FINS_GI_11 &lt;&gt; "Yes")</t>
        </is>
      </c>
      <c r="K104" s="47">
        <f>'2- PR'!$AL$103</f>
        <v/>
      </c>
      <c r="L104" s="48" t="inlineStr">
        <is>
          <t>Open field</t>
        </is>
      </c>
    </row>
    <row r="105">
      <c r="A105" s="45" t="inlineStr">
        <is>
          <t>FINS_PR_100_v1</t>
        </is>
      </c>
      <c r="B105" s="46" t="inlineStr">
        <is>
          <t>Other income - Gains on disposal of Assets</t>
        </is>
      </c>
      <c r="C105" s="46" t="inlineStr">
        <is>
          <t>PR</t>
        </is>
      </c>
      <c r="D105" s="46" t="inlineStr">
        <is>
          <t>Other Income</t>
        </is>
      </c>
      <c r="E105" s="46" t="inlineStr">
        <is>
          <t>2- PR</t>
        </is>
      </c>
      <c r="F105" s="47">
        <f>'2- PR'!$AK$104</f>
        <v/>
      </c>
      <c r="G105" s="47">
        <f>IF(F105="INVALID","High",IF(F105="MISSING","Medium",IF(F105="CONTROLLER MISSING","Review",IF(F105="UNKNOWN","Technical review",""))))</f>
        <v/>
      </c>
      <c r="H105" s="46">
        <f>IF(F105="MISSING","An applicable or required answer is missing",IF(F105="INVALID","A value was entered although the dependency is not met",IF(F105="CONTROLLER MISSING","A controlling answer is missing, so applicability cannot yet be determined",IF(F105="UNKNOWN","The dependency could not be evaluated or a referenced datapoint could not be resolved",""))))</f>
        <v/>
      </c>
      <c r="I105" s="46">
        <f>IF(F105="MISSING","Enter a valid response in the linked field",IF(F105="INVALID","Clear the response or amend the controlling answer so that the dependency is met",IF(F105="CONTROLLER MISSING","Complete the controlling question first, then review this field",IF(F105="UNKNOWN","Review the Field Guide and dependency_string; contact the MFSA if clarification is required",""))))</f>
        <v/>
      </c>
      <c r="J105" s="46" t="inlineStr">
        <is>
          <t>FINS_GI_11 &lt;&gt; "Yes"</t>
        </is>
      </c>
      <c r="K105" s="47">
        <f>'2- PR'!$AL$104</f>
        <v/>
      </c>
      <c r="L105" s="48" t="inlineStr">
        <is>
          <t>Open field</t>
        </is>
      </c>
    </row>
    <row r="106">
      <c r="A106" s="45" t="inlineStr">
        <is>
          <t>FINS_PR_101_v1</t>
        </is>
      </c>
      <c r="B106" s="46" t="inlineStr">
        <is>
          <t>Other income - Gains on disposal of Assets</t>
        </is>
      </c>
      <c r="C106" s="46" t="inlineStr">
        <is>
          <t>PR</t>
        </is>
      </c>
      <c r="D106" s="46" t="inlineStr">
        <is>
          <t>Other Income</t>
        </is>
      </c>
      <c r="E106" s="46" t="inlineStr">
        <is>
          <t>2- PR</t>
        </is>
      </c>
      <c r="F106" s="47">
        <f>'2- PR'!$AK$105</f>
        <v/>
      </c>
      <c r="G106" s="47">
        <f>IF(F106="INVALID","High",IF(F106="MISSING","Medium",IF(F106="CONTROLLER MISSING","Review",IF(F106="UNKNOWN","Technical review",""))))</f>
        <v/>
      </c>
      <c r="H106" s="46">
        <f>IF(F106="MISSING","An applicable or required answer is missing",IF(F106="INVALID","A value was entered although the dependency is not met",IF(F106="CONTROLLER MISSING","A controlling answer is missing, so applicability cannot yet be determined",IF(F106="UNKNOWN","The dependency could not be evaluated or a referenced datapoint could not be resolved",""))))</f>
        <v/>
      </c>
      <c r="I106" s="46">
        <f>IF(F106="MISSING","Enter a valid response in the linked field",IF(F106="INVALID","Clear the response or amend the controlling answer so that the dependency is met",IF(F106="CONTROLLER MISSING","Complete the controlling question first, then review this field",IF(F106="UNKNOWN","Review the Field Guide and dependency_string; contact the MFSA if clarification is required",""))))</f>
        <v/>
      </c>
      <c r="J106" s="46" t="inlineStr">
        <is>
          <t>FINS_GI_11 &lt;&gt; "Yes"</t>
        </is>
      </c>
      <c r="K106" s="47">
        <f>'2- PR'!$AL$105</f>
        <v/>
      </c>
      <c r="L106" s="48" t="inlineStr">
        <is>
          <t>Open field</t>
        </is>
      </c>
    </row>
    <row r="107">
      <c r="A107" s="45" t="inlineStr">
        <is>
          <t>FINS_PR_102_v1</t>
        </is>
      </c>
      <c r="B107" s="46" t="inlineStr">
        <is>
          <t>Other income - Gains on disposal of Assets</t>
        </is>
      </c>
      <c r="C107" s="46" t="inlineStr">
        <is>
          <t>PR</t>
        </is>
      </c>
      <c r="D107" s="46" t="inlineStr">
        <is>
          <t>Other Income</t>
        </is>
      </c>
      <c r="E107" s="46" t="inlineStr">
        <is>
          <t>2- PR</t>
        </is>
      </c>
      <c r="F107" s="47">
        <f>'2- PR'!$AK$106</f>
        <v/>
      </c>
      <c r="G107" s="47">
        <f>IF(F107="INVALID","High",IF(F107="MISSING","Medium",IF(F107="CONTROLLER MISSING","Review",IF(F107="UNKNOWN","Technical review",""))))</f>
        <v/>
      </c>
      <c r="H107" s="46">
        <f>IF(F107="MISSING","An applicable or required answer is missing",IF(F107="INVALID","A value was entered although the dependency is not met",IF(F107="CONTROLLER MISSING","A controlling answer is missing, so applicability cannot yet be determined",IF(F107="UNKNOWN","The dependency could not be evaluated or a referenced datapoint could not be resolved",""))))</f>
        <v/>
      </c>
      <c r="I107" s="46">
        <f>IF(F107="MISSING","Enter a valid response in the linked field",IF(F107="INVALID","Clear the response or amend the controlling answer so that the dependency is met",IF(F107="CONTROLLER MISSING","Complete the controlling question first, then review this field",IF(F107="UNKNOWN","Review the Field Guide and dependency_string; contact the MFSA if clarification is required",""))))</f>
        <v/>
      </c>
      <c r="J107" s="46" t="inlineStr">
        <is>
          <t>FINS_GI_11 &lt;&gt; "Yes"</t>
        </is>
      </c>
      <c r="K107" s="47">
        <f>'2- PR'!$AL$106</f>
        <v/>
      </c>
      <c r="L107" s="48" t="inlineStr">
        <is>
          <t>Open field</t>
        </is>
      </c>
    </row>
    <row r="108">
      <c r="A108" s="45" t="inlineStr">
        <is>
          <t>FINS_PR_103_v1</t>
        </is>
      </c>
      <c r="B108" s="46" t="inlineStr">
        <is>
          <t>Other income - Management recharge income</t>
        </is>
      </c>
      <c r="C108" s="46" t="inlineStr">
        <is>
          <t>PR</t>
        </is>
      </c>
      <c r="D108" s="46" t="inlineStr">
        <is>
          <t>Other Income</t>
        </is>
      </c>
      <c r="E108" s="46" t="inlineStr">
        <is>
          <t>2- PR</t>
        </is>
      </c>
      <c r="F108" s="47">
        <f>'2- PR'!$AK$107</f>
        <v/>
      </c>
      <c r="G108" s="47">
        <f>IF(F108="INVALID","High",IF(F108="MISSING","Medium",IF(F108="CONTROLLER MISSING","Review",IF(F108="UNKNOWN","Technical review",""))))</f>
        <v/>
      </c>
      <c r="H108" s="46">
        <f>IF(F108="MISSING","An applicable or required answer is missing",IF(F108="INVALID","A value was entered although the dependency is not met",IF(F108="CONTROLLER MISSING","A controlling answer is missing, so applicability cannot yet be determined",IF(F108="UNKNOWN","The dependency could not be evaluated or a referenced datapoint could not be resolved",""))))</f>
        <v/>
      </c>
      <c r="I108" s="46">
        <f>IF(F108="MISSING","Enter a valid response in the linked field",IF(F108="INVALID","Clear the response or amend the controlling answer so that the dependency is met",IF(F108="CONTROLLER MISSING","Complete the controlling question first, then review this field",IF(F108="UNKNOWN","Review the Field Guide and dependency_string; contact the MFSA if clarification is required",""))))</f>
        <v/>
      </c>
      <c r="J108" s="46" t="inlineStr">
        <is>
          <t>FINS_GI_11 &lt;&gt; "Yes"</t>
        </is>
      </c>
      <c r="K108" s="47">
        <f>'2- PR'!$AL$107</f>
        <v/>
      </c>
      <c r="L108" s="48" t="inlineStr">
        <is>
          <t>Open field</t>
        </is>
      </c>
    </row>
    <row r="109">
      <c r="A109" s="45" t="inlineStr">
        <is>
          <t>FINS_PR_104_v1</t>
        </is>
      </c>
      <c r="B109" s="46" t="inlineStr">
        <is>
          <t>Other income - Management recharge income</t>
        </is>
      </c>
      <c r="C109" s="46" t="inlineStr">
        <is>
          <t>PR</t>
        </is>
      </c>
      <c r="D109" s="46" t="inlineStr">
        <is>
          <t>Other Income</t>
        </is>
      </c>
      <c r="E109" s="46" t="inlineStr">
        <is>
          <t>2- PR</t>
        </is>
      </c>
      <c r="F109" s="47">
        <f>'2- PR'!$AK$108</f>
        <v/>
      </c>
      <c r="G109" s="47">
        <f>IF(F109="INVALID","High",IF(F109="MISSING","Medium",IF(F109="CONTROLLER MISSING","Review",IF(F109="UNKNOWN","Technical review",""))))</f>
        <v/>
      </c>
      <c r="H109" s="46">
        <f>IF(F109="MISSING","An applicable or required answer is missing",IF(F109="INVALID","A value was entered although the dependency is not met",IF(F109="CONTROLLER MISSING","A controlling answer is missing, so applicability cannot yet be determined",IF(F109="UNKNOWN","The dependency could not be evaluated or a referenced datapoint could not be resolved",""))))</f>
        <v/>
      </c>
      <c r="I109" s="46">
        <f>IF(F109="MISSING","Enter a valid response in the linked field",IF(F109="INVALID","Clear the response or amend the controlling answer so that the dependency is met",IF(F109="CONTROLLER MISSING","Complete the controlling question first, then review this field",IF(F109="UNKNOWN","Review the Field Guide and dependency_string; contact the MFSA if clarification is required",""))))</f>
        <v/>
      </c>
      <c r="J109" s="46" t="inlineStr">
        <is>
          <t>FINS_GI_11 &lt;&gt; "Yes"</t>
        </is>
      </c>
      <c r="K109" s="47">
        <f>'2- PR'!$AL$108</f>
        <v/>
      </c>
      <c r="L109" s="48" t="inlineStr">
        <is>
          <t>Open field</t>
        </is>
      </c>
    </row>
    <row r="110">
      <c r="A110" s="45" t="inlineStr">
        <is>
          <t>FINS_PR_105_v1</t>
        </is>
      </c>
      <c r="B110" s="46" t="inlineStr">
        <is>
          <t>Other income - Management recharge income</t>
        </is>
      </c>
      <c r="C110" s="46" t="inlineStr">
        <is>
          <t>PR</t>
        </is>
      </c>
      <c r="D110" s="46" t="inlineStr">
        <is>
          <t>Other Income</t>
        </is>
      </c>
      <c r="E110" s="46" t="inlineStr">
        <is>
          <t>2- PR</t>
        </is>
      </c>
      <c r="F110" s="47">
        <f>'2- PR'!$AK$109</f>
        <v/>
      </c>
      <c r="G110" s="47">
        <f>IF(F110="INVALID","High",IF(F110="MISSING","Medium",IF(F110="CONTROLLER MISSING","Review",IF(F110="UNKNOWN","Technical review",""))))</f>
        <v/>
      </c>
      <c r="H110" s="46">
        <f>IF(F110="MISSING","An applicable or required answer is missing",IF(F110="INVALID","A value was entered although the dependency is not met",IF(F110="CONTROLLER MISSING","A controlling answer is missing, so applicability cannot yet be determined",IF(F110="UNKNOWN","The dependency could not be evaluated or a referenced datapoint could not be resolved",""))))</f>
        <v/>
      </c>
      <c r="I110" s="46">
        <f>IF(F110="MISSING","Enter a valid response in the linked field",IF(F110="INVALID","Clear the response or amend the controlling answer so that the dependency is met",IF(F110="CONTROLLER MISSING","Complete the controlling question first, then review this field",IF(F110="UNKNOWN","Review the Field Guide and dependency_string; contact the MFSA if clarification is required",""))))</f>
        <v/>
      </c>
      <c r="J110" s="46" t="inlineStr">
        <is>
          <t>FINS_GI_11 &lt;&gt; "Yes"</t>
        </is>
      </c>
      <c r="K110" s="47">
        <f>'2- PR'!$AL$109</f>
        <v/>
      </c>
      <c r="L110" s="48" t="inlineStr">
        <is>
          <t>Open field</t>
        </is>
      </c>
    </row>
    <row r="111">
      <c r="A111" s="45" t="inlineStr">
        <is>
          <t>FINS_PR_106_v1</t>
        </is>
      </c>
      <c r="B111" s="46" t="inlineStr">
        <is>
          <t>Other income - Operational lease income</t>
        </is>
      </c>
      <c r="C111" s="46" t="inlineStr">
        <is>
          <t>PR</t>
        </is>
      </c>
      <c r="D111" s="46" t="inlineStr">
        <is>
          <t>Other Income</t>
        </is>
      </c>
      <c r="E111" s="46" t="inlineStr">
        <is>
          <t>2- PR</t>
        </is>
      </c>
      <c r="F111" s="47">
        <f>'2- PR'!$AK$110</f>
        <v/>
      </c>
      <c r="G111" s="47">
        <f>IF(F111="INVALID","High",IF(F111="MISSING","Medium",IF(F111="CONTROLLER MISSING","Review",IF(F111="UNKNOWN","Technical review",""))))</f>
        <v/>
      </c>
      <c r="H111" s="46">
        <f>IF(F111="MISSING","An applicable or required answer is missing",IF(F111="INVALID","A value was entered although the dependency is not met",IF(F111="CONTROLLER MISSING","A controlling answer is missing, so applicability cannot yet be determined",IF(F111="UNKNOWN","The dependency could not be evaluated or a referenced datapoint could not be resolved",""))))</f>
        <v/>
      </c>
      <c r="I111" s="46">
        <f>IF(F111="MISSING","Enter a valid response in the linked field",IF(F111="INVALID","Clear the response or amend the controlling answer so that the dependency is met",IF(F111="CONTROLLER MISSING","Complete the controlling question first, then review this field",IF(F111="UNKNOWN","Review the Field Guide and dependency_string; contact the MFSA if clarification is required",""))))</f>
        <v/>
      </c>
      <c r="J111" s="46" t="inlineStr">
        <is>
          <t>FINS_GI_11 &lt;&gt; "Yes"</t>
        </is>
      </c>
      <c r="K111" s="47">
        <f>'2- PR'!$AL$110</f>
        <v/>
      </c>
      <c r="L111" s="48" t="inlineStr">
        <is>
          <t>Open field</t>
        </is>
      </c>
    </row>
    <row r="112">
      <c r="A112" s="45" t="inlineStr">
        <is>
          <t>FINS_PR_107_v1</t>
        </is>
      </c>
      <c r="B112" s="46" t="inlineStr">
        <is>
          <t>Other income - Operational lease income</t>
        </is>
      </c>
      <c r="C112" s="46" t="inlineStr">
        <is>
          <t>PR</t>
        </is>
      </c>
      <c r="D112" s="46" t="inlineStr">
        <is>
          <t>Other Income</t>
        </is>
      </c>
      <c r="E112" s="46" t="inlineStr">
        <is>
          <t>2- PR</t>
        </is>
      </c>
      <c r="F112" s="47">
        <f>'2- PR'!$AK$111</f>
        <v/>
      </c>
      <c r="G112" s="47">
        <f>IF(F112="INVALID","High",IF(F112="MISSING","Medium",IF(F112="CONTROLLER MISSING","Review",IF(F112="UNKNOWN","Technical review",""))))</f>
        <v/>
      </c>
      <c r="H112" s="46">
        <f>IF(F112="MISSING","An applicable or required answer is missing",IF(F112="INVALID","A value was entered although the dependency is not met",IF(F112="CONTROLLER MISSING","A controlling answer is missing, so applicability cannot yet be determined",IF(F112="UNKNOWN","The dependency could not be evaluated or a referenced datapoint could not be resolved",""))))</f>
        <v/>
      </c>
      <c r="I112" s="46">
        <f>IF(F112="MISSING","Enter a valid response in the linked field",IF(F112="INVALID","Clear the response or amend the controlling answer so that the dependency is met",IF(F112="CONTROLLER MISSING","Complete the controlling question first, then review this field",IF(F112="UNKNOWN","Review the Field Guide and dependency_string; contact the MFSA if clarification is required",""))))</f>
        <v/>
      </c>
      <c r="J112" s="46" t="inlineStr">
        <is>
          <t>FINS_GI_11 &lt;&gt; "Yes"</t>
        </is>
      </c>
      <c r="K112" s="47">
        <f>'2- PR'!$AL$111</f>
        <v/>
      </c>
      <c r="L112" s="48" t="inlineStr">
        <is>
          <t>Open field</t>
        </is>
      </c>
    </row>
    <row r="113">
      <c r="A113" s="45" t="inlineStr">
        <is>
          <t>FINS_PR_108_v1</t>
        </is>
      </c>
      <c r="B113" s="46" t="inlineStr">
        <is>
          <t>Other income - Operational lease income</t>
        </is>
      </c>
      <c r="C113" s="46" t="inlineStr">
        <is>
          <t>PR</t>
        </is>
      </c>
      <c r="D113" s="46" t="inlineStr">
        <is>
          <t>Other Income</t>
        </is>
      </c>
      <c r="E113" s="46" t="inlineStr">
        <is>
          <t>2- PR</t>
        </is>
      </c>
      <c r="F113" s="47">
        <f>'2- PR'!$AK$112</f>
        <v/>
      </c>
      <c r="G113" s="47">
        <f>IF(F113="INVALID","High",IF(F113="MISSING","Medium",IF(F113="CONTROLLER MISSING","Review",IF(F113="UNKNOWN","Technical review",""))))</f>
        <v/>
      </c>
      <c r="H113" s="46">
        <f>IF(F113="MISSING","An applicable or required answer is missing",IF(F113="INVALID","A value was entered although the dependency is not met",IF(F113="CONTROLLER MISSING","A controlling answer is missing, so applicability cannot yet be determined",IF(F113="UNKNOWN","The dependency could not be evaluated or a referenced datapoint could not be resolved",""))))</f>
        <v/>
      </c>
      <c r="I113" s="46">
        <f>IF(F113="MISSING","Enter a valid response in the linked field",IF(F113="INVALID","Clear the response or amend the controlling answer so that the dependency is met",IF(F113="CONTROLLER MISSING","Complete the controlling question first, then review this field",IF(F113="UNKNOWN","Review the Field Guide and dependency_string; contact the MFSA if clarification is required",""))))</f>
        <v/>
      </c>
      <c r="J113" s="46" t="inlineStr">
        <is>
          <t>FINS_GI_11 &lt;&gt; "Yes"</t>
        </is>
      </c>
      <c r="K113" s="47">
        <f>'2- PR'!$AL$112</f>
        <v/>
      </c>
      <c r="L113" s="48" t="inlineStr">
        <is>
          <t>Open field</t>
        </is>
      </c>
    </row>
    <row r="114">
      <c r="A114" s="45" t="inlineStr">
        <is>
          <t>FINS_PR_109_v1</t>
        </is>
      </c>
      <c r="B114" s="46" t="inlineStr">
        <is>
          <t>Other income - Other remaining Income</t>
        </is>
      </c>
      <c r="C114" s="46" t="inlineStr">
        <is>
          <t>PR</t>
        </is>
      </c>
      <c r="D114" s="46" t="inlineStr">
        <is>
          <t>Other Income</t>
        </is>
      </c>
      <c r="E114" s="46" t="inlineStr">
        <is>
          <t>2- PR</t>
        </is>
      </c>
      <c r="F114" s="47">
        <f>'2- PR'!$AK$113</f>
        <v/>
      </c>
      <c r="G114" s="47">
        <f>IF(F114="INVALID","High",IF(F114="MISSING","Medium",IF(F114="CONTROLLER MISSING","Review",IF(F114="UNKNOWN","Technical review",""))))</f>
        <v/>
      </c>
      <c r="H114" s="46">
        <f>IF(F114="MISSING","An applicable or required answer is missing",IF(F114="INVALID","A value was entered although the dependency is not met",IF(F114="CONTROLLER MISSING","A controlling answer is missing, so applicability cannot yet be determined",IF(F114="UNKNOWN","The dependency could not be evaluated or a referenced datapoint could not be resolved",""))))</f>
        <v/>
      </c>
      <c r="I114" s="46">
        <f>IF(F114="MISSING","Enter a valid response in the linked field",IF(F114="INVALID","Clear the response or amend the controlling answer so that the dependency is met",IF(F114="CONTROLLER MISSING","Complete the controlling question first, then review this field",IF(F114="UNKNOWN","Review the Field Guide and dependency_string; contact the MFSA if clarification is required",""))))</f>
        <v/>
      </c>
      <c r="J114" s="46" t="inlineStr">
        <is>
          <t>FINS_GI_11 &lt;&gt; "Yes"</t>
        </is>
      </c>
      <c r="K114" s="47">
        <f>'2- PR'!$AL$113</f>
        <v/>
      </c>
      <c r="L114" s="48" t="inlineStr">
        <is>
          <t>Open field</t>
        </is>
      </c>
    </row>
    <row r="115">
      <c r="A115" s="45" t="inlineStr">
        <is>
          <t>FINS_PR_110_v1</t>
        </is>
      </c>
      <c r="B115" s="46" t="inlineStr">
        <is>
          <t>Other income - Other remaining Income</t>
        </is>
      </c>
      <c r="C115" s="46" t="inlineStr">
        <is>
          <t>PR</t>
        </is>
      </c>
      <c r="D115" s="46" t="inlineStr">
        <is>
          <t>Other Income</t>
        </is>
      </c>
      <c r="E115" s="46" t="inlineStr">
        <is>
          <t>2- PR</t>
        </is>
      </c>
      <c r="F115" s="47">
        <f>'2- PR'!$AK$114</f>
        <v/>
      </c>
      <c r="G115" s="47">
        <f>IF(F115="INVALID","High",IF(F115="MISSING","Medium",IF(F115="CONTROLLER MISSING","Review",IF(F115="UNKNOWN","Technical review",""))))</f>
        <v/>
      </c>
      <c r="H115" s="46">
        <f>IF(F115="MISSING","An applicable or required answer is missing",IF(F115="INVALID","A value was entered although the dependency is not met",IF(F115="CONTROLLER MISSING","A controlling answer is missing, so applicability cannot yet be determined",IF(F115="UNKNOWN","The dependency could not be evaluated or a referenced datapoint could not be resolved",""))))</f>
        <v/>
      </c>
      <c r="I115" s="46">
        <f>IF(F115="MISSING","Enter a valid response in the linked field",IF(F115="INVALID","Clear the response or amend the controlling answer so that the dependency is met",IF(F115="CONTROLLER MISSING","Complete the controlling question first, then review this field",IF(F115="UNKNOWN","Review the Field Guide and dependency_string; contact the MFSA if clarification is required",""))))</f>
        <v/>
      </c>
      <c r="J115" s="46" t="inlineStr">
        <is>
          <t>FINS_GI_11 &lt;&gt; "Yes"</t>
        </is>
      </c>
      <c r="K115" s="47">
        <f>'2- PR'!$AL$114</f>
        <v/>
      </c>
      <c r="L115" s="48" t="inlineStr">
        <is>
          <t>Open field</t>
        </is>
      </c>
    </row>
    <row r="116">
      <c r="A116" s="45" t="inlineStr">
        <is>
          <t>FINS_PR_111_v1</t>
        </is>
      </c>
      <c r="B116" s="46" t="inlineStr">
        <is>
          <t>Other income - Other remaining Income</t>
        </is>
      </c>
      <c r="C116" s="46" t="inlineStr">
        <is>
          <t>PR</t>
        </is>
      </c>
      <c r="D116" s="46" t="inlineStr">
        <is>
          <t>Other Income</t>
        </is>
      </c>
      <c r="E116" s="46" t="inlineStr">
        <is>
          <t>2- PR</t>
        </is>
      </c>
      <c r="F116" s="47">
        <f>'2- PR'!$AK$115</f>
        <v/>
      </c>
      <c r="G116" s="47">
        <f>IF(F116="INVALID","High",IF(F116="MISSING","Medium",IF(F116="CONTROLLER MISSING","Review",IF(F116="UNKNOWN","Technical review",""))))</f>
        <v/>
      </c>
      <c r="H116" s="46">
        <f>IF(F116="MISSING","An applicable or required answer is missing",IF(F116="INVALID","A value was entered although the dependency is not met",IF(F116="CONTROLLER MISSING","A controlling answer is missing, so applicability cannot yet be determined",IF(F116="UNKNOWN","The dependency could not be evaluated or a referenced datapoint could not be resolved",""))))</f>
        <v/>
      </c>
      <c r="I116" s="46">
        <f>IF(F116="MISSING","Enter a valid response in the linked field",IF(F116="INVALID","Clear the response or amend the controlling answer so that the dependency is met",IF(F116="CONTROLLER MISSING","Complete the controlling question first, then review this field",IF(F116="UNKNOWN","Review the Field Guide and dependency_string; contact the MFSA if clarification is required",""))))</f>
        <v/>
      </c>
      <c r="J116" s="46" t="inlineStr">
        <is>
          <t>FINS_GI_11 &lt;&gt; "Yes"</t>
        </is>
      </c>
      <c r="K116" s="47">
        <f>'2- PR'!$AL$115</f>
        <v/>
      </c>
      <c r="L116" s="48" t="inlineStr">
        <is>
          <t>Open field</t>
        </is>
      </c>
    </row>
    <row r="117">
      <c r="A117" s="45" t="inlineStr">
        <is>
          <t>FINS_PR_112_v1</t>
        </is>
      </c>
      <c r="B117" s="46" t="inlineStr">
        <is>
          <t>Details of Other income - Other remaining Income</t>
        </is>
      </c>
      <c r="C117" s="46" t="inlineStr">
        <is>
          <t>PR</t>
        </is>
      </c>
      <c r="D117" s="46" t="inlineStr">
        <is>
          <t>Other Income</t>
        </is>
      </c>
      <c r="E117" s="46" t="inlineStr">
        <is>
          <t>2- PR</t>
        </is>
      </c>
      <c r="F117" s="47">
        <f>'2- PR'!$AK$116</f>
        <v/>
      </c>
      <c r="G117" s="47">
        <f>IF(F117="INVALID","High",IF(F117="MISSING","Medium",IF(F117="CONTROLLER MISSING","Review",IF(F117="UNKNOWN","Technical review",""))))</f>
        <v/>
      </c>
      <c r="H117" s="46">
        <f>IF(F117="MISSING","An applicable or required answer is missing",IF(F117="INVALID","A value was entered although the dependency is not met",IF(F117="CONTROLLER MISSING","A controlling answer is missing, so applicability cannot yet be determined",IF(F117="UNKNOWN","The dependency could not be evaluated or a referenced datapoint could not be resolved",""))))</f>
        <v/>
      </c>
      <c r="I117" s="46">
        <f>IF(F117="MISSING","Enter a valid response in the linked field",IF(F117="INVALID","Clear the response or amend the controlling answer so that the dependency is met",IF(F117="CONTROLLER MISSING","Complete the controlling question first, then review this field",IF(F117="UNKNOWN","Review the Field Guide and dependency_string; contact the MFSA if clarification is required",""))))</f>
        <v/>
      </c>
      <c r="J117" s="46" t="inlineStr">
        <is>
          <t>AND(OR(FINS_PR_109 &gt; 0, FINS_PR_110 &gt; 0, FINS_PR_111 &gt; 0), FINS_GI_11 &lt;&gt; "Yes")</t>
        </is>
      </c>
      <c r="K117" s="47">
        <f>'2- PR'!$AL$116</f>
        <v/>
      </c>
      <c r="L117" s="48" t="inlineStr">
        <is>
          <t>Open field</t>
        </is>
      </c>
    </row>
    <row r="118">
      <c r="A118" s="45" t="inlineStr">
        <is>
          <t>FINS_PR_113_v1</t>
        </is>
      </c>
      <c r="B118" s="46" t="inlineStr">
        <is>
          <t>Finance Income - Unrealised Gain on financial assets measured at fair value through profit or loss</t>
        </is>
      </c>
      <c r="C118" s="46" t="inlineStr">
        <is>
          <t>PR</t>
        </is>
      </c>
      <c r="D118" s="46" t="inlineStr">
        <is>
          <t>Finance Income</t>
        </is>
      </c>
      <c r="E118" s="46" t="inlineStr">
        <is>
          <t>2- PR</t>
        </is>
      </c>
      <c r="F118" s="47">
        <f>'2- PR'!$AK$118</f>
        <v/>
      </c>
      <c r="G118" s="47">
        <f>IF(F118="INVALID","High",IF(F118="MISSING","Medium",IF(F118="CONTROLLER MISSING","Review",IF(F118="UNKNOWN","Technical review",""))))</f>
        <v/>
      </c>
      <c r="H118" s="46">
        <f>IF(F118="MISSING","An applicable or required answer is missing",IF(F118="INVALID","A value was entered although the dependency is not met",IF(F118="CONTROLLER MISSING","A controlling answer is missing, so applicability cannot yet be determined",IF(F118="UNKNOWN","The dependency could not be evaluated or a referenced datapoint could not be resolved",""))))</f>
        <v/>
      </c>
      <c r="I118" s="46">
        <f>IF(F118="MISSING","Enter a valid response in the linked field",IF(F118="INVALID","Clear the response or amend the controlling answer so that the dependency is met",IF(F118="CONTROLLER MISSING","Complete the controlling question first, then review this field",IF(F118="UNKNOWN","Review the Field Guide and dependency_string; contact the MFSA if clarification is required",""))))</f>
        <v/>
      </c>
      <c r="J118" s="46" t="inlineStr">
        <is>
          <t>FINS_GI_11 &lt;&gt; "Yes"</t>
        </is>
      </c>
      <c r="K118" s="47">
        <f>'2- PR'!$AL$118</f>
        <v/>
      </c>
      <c r="L118" s="48" t="inlineStr">
        <is>
          <t>Open field</t>
        </is>
      </c>
    </row>
    <row r="119">
      <c r="A119" s="45" t="inlineStr">
        <is>
          <t>FINS_PR_114_v1</t>
        </is>
      </c>
      <c r="B119" s="46" t="inlineStr">
        <is>
          <t>Finance Income - Unrealised Gain on financial assets measured at fair value through profit or loss</t>
        </is>
      </c>
      <c r="C119" s="46" t="inlineStr">
        <is>
          <t>PR</t>
        </is>
      </c>
      <c r="D119" s="46" t="inlineStr">
        <is>
          <t>Finance Income</t>
        </is>
      </c>
      <c r="E119" s="46" t="inlineStr">
        <is>
          <t>2- PR</t>
        </is>
      </c>
      <c r="F119" s="47">
        <f>'2- PR'!$AK$119</f>
        <v/>
      </c>
      <c r="G119" s="47">
        <f>IF(F119="INVALID","High",IF(F119="MISSING","Medium",IF(F119="CONTROLLER MISSING","Review",IF(F119="UNKNOWN","Technical review",""))))</f>
        <v/>
      </c>
      <c r="H119" s="46">
        <f>IF(F119="MISSING","An applicable or required answer is missing",IF(F119="INVALID","A value was entered although the dependency is not met",IF(F119="CONTROLLER MISSING","A controlling answer is missing, so applicability cannot yet be determined",IF(F119="UNKNOWN","The dependency could not be evaluated or a referenced datapoint could not be resolved",""))))</f>
        <v/>
      </c>
      <c r="I119" s="46">
        <f>IF(F119="MISSING","Enter a valid response in the linked field",IF(F119="INVALID","Clear the response or amend the controlling answer so that the dependency is met",IF(F119="CONTROLLER MISSING","Complete the controlling question first, then review this field",IF(F119="UNKNOWN","Review the Field Guide and dependency_string; contact the MFSA if clarification is required",""))))</f>
        <v/>
      </c>
      <c r="J119" s="46" t="inlineStr">
        <is>
          <t>FINS_GI_11 &lt;&gt; "Yes"</t>
        </is>
      </c>
      <c r="K119" s="47">
        <f>'2- PR'!$AL$119</f>
        <v/>
      </c>
      <c r="L119" s="48" t="inlineStr">
        <is>
          <t>Open field</t>
        </is>
      </c>
    </row>
    <row r="120">
      <c r="A120" s="45" t="inlineStr">
        <is>
          <t>FINS_PR_115_v1</t>
        </is>
      </c>
      <c r="B120" s="46" t="inlineStr">
        <is>
          <t>Finance Income - Unrealised Gain on financial assets measured at fair value through profit or loss</t>
        </is>
      </c>
      <c r="C120" s="46" t="inlineStr">
        <is>
          <t>PR</t>
        </is>
      </c>
      <c r="D120" s="46" t="inlineStr">
        <is>
          <t>Finance Income</t>
        </is>
      </c>
      <c r="E120" s="46" t="inlineStr">
        <is>
          <t>2- PR</t>
        </is>
      </c>
      <c r="F120" s="47">
        <f>'2- PR'!$AK$120</f>
        <v/>
      </c>
      <c r="G120" s="47">
        <f>IF(F120="INVALID","High",IF(F120="MISSING","Medium",IF(F120="CONTROLLER MISSING","Review",IF(F120="UNKNOWN","Technical review",""))))</f>
        <v/>
      </c>
      <c r="H120" s="46">
        <f>IF(F120="MISSING","An applicable or required answer is missing",IF(F120="INVALID","A value was entered although the dependency is not met",IF(F120="CONTROLLER MISSING","A controlling answer is missing, so applicability cannot yet be determined",IF(F120="UNKNOWN","The dependency could not be evaluated or a referenced datapoint could not be resolved",""))))</f>
        <v/>
      </c>
      <c r="I120" s="46">
        <f>IF(F120="MISSING","Enter a valid response in the linked field",IF(F120="INVALID","Clear the response or amend the controlling answer so that the dependency is met",IF(F120="CONTROLLER MISSING","Complete the controlling question first, then review this field",IF(F120="UNKNOWN","Review the Field Guide and dependency_string; contact the MFSA if clarification is required",""))))</f>
        <v/>
      </c>
      <c r="J120" s="46" t="inlineStr">
        <is>
          <t>FINS_GI_11 &lt;&gt; "Yes"</t>
        </is>
      </c>
      <c r="K120" s="47">
        <f>'2- PR'!$AL$120</f>
        <v/>
      </c>
      <c r="L120" s="48" t="inlineStr">
        <is>
          <t>Open field</t>
        </is>
      </c>
    </row>
    <row r="121">
      <c r="A121" s="45" t="inlineStr">
        <is>
          <t>FINS_PR_116_v1</t>
        </is>
      </c>
      <c r="B121" s="46" t="inlineStr">
        <is>
          <t>Finance Income - Realised Gain on financial assets measured at fair value through profit or loss</t>
        </is>
      </c>
      <c r="C121" s="46" t="inlineStr">
        <is>
          <t>PR</t>
        </is>
      </c>
      <c r="D121" s="46" t="inlineStr">
        <is>
          <t>Finance Income</t>
        </is>
      </c>
      <c r="E121" s="46" t="inlineStr">
        <is>
          <t>2- PR</t>
        </is>
      </c>
      <c r="F121" s="47">
        <f>'2- PR'!$AK$121</f>
        <v/>
      </c>
      <c r="G121" s="47">
        <f>IF(F121="INVALID","High",IF(F121="MISSING","Medium",IF(F121="CONTROLLER MISSING","Review",IF(F121="UNKNOWN","Technical review",""))))</f>
        <v/>
      </c>
      <c r="H121" s="46">
        <f>IF(F121="MISSING","An applicable or required answer is missing",IF(F121="INVALID","A value was entered although the dependency is not met",IF(F121="CONTROLLER MISSING","A controlling answer is missing, so applicability cannot yet be determined",IF(F121="UNKNOWN","The dependency could not be evaluated or a referenced datapoint could not be resolved",""))))</f>
        <v/>
      </c>
      <c r="I121" s="46">
        <f>IF(F121="MISSING","Enter a valid response in the linked field",IF(F121="INVALID","Clear the response or amend the controlling answer so that the dependency is met",IF(F121="CONTROLLER MISSING","Complete the controlling question first, then review this field",IF(F121="UNKNOWN","Review the Field Guide and dependency_string; contact the MFSA if clarification is required",""))))</f>
        <v/>
      </c>
      <c r="J121" s="46" t="inlineStr">
        <is>
          <t>FINS_GI_11 &lt;&gt; "Yes"</t>
        </is>
      </c>
      <c r="K121" s="47">
        <f>'2- PR'!$AL$121</f>
        <v/>
      </c>
      <c r="L121" s="48" t="inlineStr">
        <is>
          <t>Open field</t>
        </is>
      </c>
    </row>
    <row r="122">
      <c r="A122" s="45" t="inlineStr">
        <is>
          <t>FINS_PR_117_v1</t>
        </is>
      </c>
      <c r="B122" s="46" t="inlineStr">
        <is>
          <t>Finance Income - Realised Gain on financial assets measured at fair value through profit or loss</t>
        </is>
      </c>
      <c r="C122" s="46" t="inlineStr">
        <is>
          <t>PR</t>
        </is>
      </c>
      <c r="D122" s="46" t="inlineStr">
        <is>
          <t>Finance Income</t>
        </is>
      </c>
      <c r="E122" s="46" t="inlineStr">
        <is>
          <t>2- PR</t>
        </is>
      </c>
      <c r="F122" s="47">
        <f>'2- PR'!$AK$122</f>
        <v/>
      </c>
      <c r="G122" s="47">
        <f>IF(F122="INVALID","High",IF(F122="MISSING","Medium",IF(F122="CONTROLLER MISSING","Review",IF(F122="UNKNOWN","Technical review",""))))</f>
        <v/>
      </c>
      <c r="H122" s="46">
        <f>IF(F122="MISSING","An applicable or required answer is missing",IF(F122="INVALID","A value was entered although the dependency is not met",IF(F122="CONTROLLER MISSING","A controlling answer is missing, so applicability cannot yet be determined",IF(F122="UNKNOWN","The dependency could not be evaluated or a referenced datapoint could not be resolved",""))))</f>
        <v/>
      </c>
      <c r="I122" s="46">
        <f>IF(F122="MISSING","Enter a valid response in the linked field",IF(F122="INVALID","Clear the response or amend the controlling answer so that the dependency is met",IF(F122="CONTROLLER MISSING","Complete the controlling question first, then review this field",IF(F122="UNKNOWN","Review the Field Guide and dependency_string; contact the MFSA if clarification is required",""))))</f>
        <v/>
      </c>
      <c r="J122" s="46" t="inlineStr">
        <is>
          <t>FINS_GI_11 &lt;&gt; "Yes"</t>
        </is>
      </c>
      <c r="K122" s="47">
        <f>'2- PR'!$AL$122</f>
        <v/>
      </c>
      <c r="L122" s="48" t="inlineStr">
        <is>
          <t>Open field</t>
        </is>
      </c>
    </row>
    <row r="123">
      <c r="A123" s="45" t="inlineStr">
        <is>
          <t>FINS_PR_118_v1</t>
        </is>
      </c>
      <c r="B123" s="46" t="inlineStr">
        <is>
          <t>Finance Income - Realised Gain on financial assets measured at fair value through profit or loss</t>
        </is>
      </c>
      <c r="C123" s="46" t="inlineStr">
        <is>
          <t>PR</t>
        </is>
      </c>
      <c r="D123" s="46" t="inlineStr">
        <is>
          <t>Finance Income</t>
        </is>
      </c>
      <c r="E123" s="46" t="inlineStr">
        <is>
          <t>2- PR</t>
        </is>
      </c>
      <c r="F123" s="47">
        <f>'2- PR'!$AK$123</f>
        <v/>
      </c>
      <c r="G123" s="47">
        <f>IF(F123="INVALID","High",IF(F123="MISSING","Medium",IF(F123="CONTROLLER MISSING","Review",IF(F123="UNKNOWN","Technical review",""))))</f>
        <v/>
      </c>
      <c r="H123" s="46">
        <f>IF(F123="MISSING","An applicable or required answer is missing",IF(F123="INVALID","A value was entered although the dependency is not met",IF(F123="CONTROLLER MISSING","A controlling answer is missing, so applicability cannot yet be determined",IF(F123="UNKNOWN","The dependency could not be evaluated or a referenced datapoint could not be resolved",""))))</f>
        <v/>
      </c>
      <c r="I123" s="46">
        <f>IF(F123="MISSING","Enter a valid response in the linked field",IF(F123="INVALID","Clear the response or amend the controlling answer so that the dependency is met",IF(F123="CONTROLLER MISSING","Complete the controlling question first, then review this field",IF(F123="UNKNOWN","Review the Field Guide and dependency_string; contact the MFSA if clarification is required",""))))</f>
        <v/>
      </c>
      <c r="J123" s="46" t="inlineStr">
        <is>
          <t>FINS_GI_11 &lt;&gt; "Yes"</t>
        </is>
      </c>
      <c r="K123" s="47">
        <f>'2- PR'!$AL$123</f>
        <v/>
      </c>
      <c r="L123" s="48" t="inlineStr">
        <is>
          <t>Open field</t>
        </is>
      </c>
    </row>
    <row r="124">
      <c r="A124" s="45" t="inlineStr">
        <is>
          <t>FINS_PR_119_v1</t>
        </is>
      </c>
      <c r="B124" s="46" t="inlineStr">
        <is>
          <t>Finance Income - Unrealised gain on financial assets attributable to clients measured at fair value through profit or loss</t>
        </is>
      </c>
      <c r="C124" s="46" t="inlineStr">
        <is>
          <t>PR</t>
        </is>
      </c>
      <c r="D124" s="46" t="inlineStr">
        <is>
          <t>Finance Income</t>
        </is>
      </c>
      <c r="E124" s="46" t="inlineStr">
        <is>
          <t>2- PR</t>
        </is>
      </c>
      <c r="F124" s="47">
        <f>'2- PR'!$AK$124</f>
        <v/>
      </c>
      <c r="G124" s="47">
        <f>IF(F124="INVALID","High",IF(F124="MISSING","Medium",IF(F124="CONTROLLER MISSING","Review",IF(F124="UNKNOWN","Technical review",""))))</f>
        <v/>
      </c>
      <c r="H124" s="46">
        <f>IF(F124="MISSING","An applicable or required answer is missing",IF(F124="INVALID","A value was entered although the dependency is not met",IF(F124="CONTROLLER MISSING","A controlling answer is missing, so applicability cannot yet be determined",IF(F124="UNKNOWN","The dependency could not be evaluated or a referenced datapoint could not be resolved",""))))</f>
        <v/>
      </c>
      <c r="I124" s="46">
        <f>IF(F124="MISSING","Enter a valid response in the linked field",IF(F124="INVALID","Clear the response or amend the controlling answer so that the dependency is met",IF(F124="CONTROLLER MISSING","Complete the controlling question first, then review this field",IF(F124="UNKNOWN","Review the Field Guide and dependency_string; contact the MFSA if clarification is required",""))))</f>
        <v/>
      </c>
      <c r="J124" s="46" t="inlineStr">
        <is>
          <t>FINS_GI_11 &lt;&gt; "Yes"</t>
        </is>
      </c>
      <c r="K124" s="47">
        <f>'2- PR'!$AL$124</f>
        <v/>
      </c>
      <c r="L124" s="48" t="inlineStr">
        <is>
          <t>Open field</t>
        </is>
      </c>
    </row>
    <row r="125">
      <c r="A125" s="45" t="inlineStr">
        <is>
          <t>FINS_PR_120_v1</t>
        </is>
      </c>
      <c r="B125" s="46" t="inlineStr">
        <is>
          <t>Finance Income - Unrealised gain on financial assets attributable to clients measured at fair value through profit or loss</t>
        </is>
      </c>
      <c r="C125" s="46" t="inlineStr">
        <is>
          <t>PR</t>
        </is>
      </c>
      <c r="D125" s="46" t="inlineStr">
        <is>
          <t>Finance Income</t>
        </is>
      </c>
      <c r="E125" s="46" t="inlineStr">
        <is>
          <t>2- PR</t>
        </is>
      </c>
      <c r="F125" s="47">
        <f>'2- PR'!$AK$125</f>
        <v/>
      </c>
      <c r="G125" s="47">
        <f>IF(F125="INVALID","High",IF(F125="MISSING","Medium",IF(F125="CONTROLLER MISSING","Review",IF(F125="UNKNOWN","Technical review",""))))</f>
        <v/>
      </c>
      <c r="H125" s="46">
        <f>IF(F125="MISSING","An applicable or required answer is missing",IF(F125="INVALID","A value was entered although the dependency is not met",IF(F125="CONTROLLER MISSING","A controlling answer is missing, so applicability cannot yet be determined",IF(F125="UNKNOWN","The dependency could not be evaluated or a referenced datapoint could not be resolved",""))))</f>
        <v/>
      </c>
      <c r="I125" s="46">
        <f>IF(F125="MISSING","Enter a valid response in the linked field",IF(F125="INVALID","Clear the response or amend the controlling answer so that the dependency is met",IF(F125="CONTROLLER MISSING","Complete the controlling question first, then review this field",IF(F125="UNKNOWN","Review the Field Guide and dependency_string; contact the MFSA if clarification is required",""))))</f>
        <v/>
      </c>
      <c r="J125" s="46" t="inlineStr">
        <is>
          <t>FINS_GI_11 &lt;&gt; "Yes"</t>
        </is>
      </c>
      <c r="K125" s="47">
        <f>'2- PR'!$AL$125</f>
        <v/>
      </c>
      <c r="L125" s="48" t="inlineStr">
        <is>
          <t>Open field</t>
        </is>
      </c>
    </row>
    <row r="126">
      <c r="A126" s="45" t="inlineStr">
        <is>
          <t>FINS_PR_121_v1</t>
        </is>
      </c>
      <c r="B126" s="46" t="inlineStr">
        <is>
          <t>Finance Income - Unrealised gain on financial assets attributable to clients measured at fair value through profit or loss</t>
        </is>
      </c>
      <c r="C126" s="46" t="inlineStr">
        <is>
          <t>PR</t>
        </is>
      </c>
      <c r="D126" s="46" t="inlineStr">
        <is>
          <t>Finance Income</t>
        </is>
      </c>
      <c r="E126" s="46" t="inlineStr">
        <is>
          <t>2- PR</t>
        </is>
      </c>
      <c r="F126" s="47">
        <f>'2- PR'!$AK$126</f>
        <v/>
      </c>
      <c r="G126" s="47">
        <f>IF(F126="INVALID","High",IF(F126="MISSING","Medium",IF(F126="CONTROLLER MISSING","Review",IF(F126="UNKNOWN","Technical review",""))))</f>
        <v/>
      </c>
      <c r="H126" s="46">
        <f>IF(F126="MISSING","An applicable or required answer is missing",IF(F126="INVALID","A value was entered although the dependency is not met",IF(F126="CONTROLLER MISSING","A controlling answer is missing, so applicability cannot yet be determined",IF(F126="UNKNOWN","The dependency could not be evaluated or a referenced datapoint could not be resolved",""))))</f>
        <v/>
      </c>
      <c r="I126" s="46">
        <f>IF(F126="MISSING","Enter a valid response in the linked field",IF(F126="INVALID","Clear the response or amend the controlling answer so that the dependency is met",IF(F126="CONTROLLER MISSING","Complete the controlling question first, then review this field",IF(F126="UNKNOWN","Review the Field Guide and dependency_string; contact the MFSA if clarification is required",""))))</f>
        <v/>
      </c>
      <c r="J126" s="46" t="inlineStr">
        <is>
          <t>FINS_GI_11 &lt;&gt; "Yes"</t>
        </is>
      </c>
      <c r="K126" s="47">
        <f>'2- PR'!$AL$126</f>
        <v/>
      </c>
      <c r="L126" s="48" t="inlineStr">
        <is>
          <t>Open field</t>
        </is>
      </c>
    </row>
    <row r="127">
      <c r="A127" s="45" t="inlineStr">
        <is>
          <t>FINS_PR_122_v1</t>
        </is>
      </c>
      <c r="B127" s="46" t="inlineStr">
        <is>
          <t>Finance Income - Realised gain on financial assets attributable to clients measured at fair value through profit or loss</t>
        </is>
      </c>
      <c r="C127" s="46" t="inlineStr">
        <is>
          <t>PR</t>
        </is>
      </c>
      <c r="D127" s="46" t="inlineStr">
        <is>
          <t>Finance Income</t>
        </is>
      </c>
      <c r="E127" s="46" t="inlineStr">
        <is>
          <t>2- PR</t>
        </is>
      </c>
      <c r="F127" s="47">
        <f>'2- PR'!$AK$127</f>
        <v/>
      </c>
      <c r="G127" s="47">
        <f>IF(F127="INVALID","High",IF(F127="MISSING","Medium",IF(F127="CONTROLLER MISSING","Review",IF(F127="UNKNOWN","Technical review",""))))</f>
        <v/>
      </c>
      <c r="H127" s="46">
        <f>IF(F127="MISSING","An applicable or required answer is missing",IF(F127="INVALID","A value was entered although the dependency is not met",IF(F127="CONTROLLER MISSING","A controlling answer is missing, so applicability cannot yet be determined",IF(F127="UNKNOWN","The dependency could not be evaluated or a referenced datapoint could not be resolved",""))))</f>
        <v/>
      </c>
      <c r="I127" s="46">
        <f>IF(F127="MISSING","Enter a valid response in the linked field",IF(F127="INVALID","Clear the response or amend the controlling answer so that the dependency is met",IF(F127="CONTROLLER MISSING","Complete the controlling question first, then review this field",IF(F127="UNKNOWN","Review the Field Guide and dependency_string; contact the MFSA if clarification is required",""))))</f>
        <v/>
      </c>
      <c r="J127" s="46" t="inlineStr">
        <is>
          <t>FINS_GI_11 &lt;&gt; "Yes"</t>
        </is>
      </c>
      <c r="K127" s="47">
        <f>'2- PR'!$AL$127</f>
        <v/>
      </c>
      <c r="L127" s="48" t="inlineStr">
        <is>
          <t>Open field</t>
        </is>
      </c>
    </row>
    <row r="128">
      <c r="A128" s="45" t="inlineStr">
        <is>
          <t>FINS_PR_123_v1</t>
        </is>
      </c>
      <c r="B128" s="46" t="inlineStr">
        <is>
          <t>Finance Income - Realised gain on financial assets attributable to clients measured at fair value through profit or loss</t>
        </is>
      </c>
      <c r="C128" s="46" t="inlineStr">
        <is>
          <t>PR</t>
        </is>
      </c>
      <c r="D128" s="46" t="inlineStr">
        <is>
          <t>Finance Income</t>
        </is>
      </c>
      <c r="E128" s="46" t="inlineStr">
        <is>
          <t>2- PR</t>
        </is>
      </c>
      <c r="F128" s="47">
        <f>'2- PR'!$AK$128</f>
        <v/>
      </c>
      <c r="G128" s="47">
        <f>IF(F128="INVALID","High",IF(F128="MISSING","Medium",IF(F128="CONTROLLER MISSING","Review",IF(F128="UNKNOWN","Technical review",""))))</f>
        <v/>
      </c>
      <c r="H128" s="46">
        <f>IF(F128="MISSING","An applicable or required answer is missing",IF(F128="INVALID","A value was entered although the dependency is not met",IF(F128="CONTROLLER MISSING","A controlling answer is missing, so applicability cannot yet be determined",IF(F128="UNKNOWN","The dependency could not be evaluated or a referenced datapoint could not be resolved",""))))</f>
        <v/>
      </c>
      <c r="I128" s="46">
        <f>IF(F128="MISSING","Enter a valid response in the linked field",IF(F128="INVALID","Clear the response or amend the controlling answer so that the dependency is met",IF(F128="CONTROLLER MISSING","Complete the controlling question first, then review this field",IF(F128="UNKNOWN","Review the Field Guide and dependency_string; contact the MFSA if clarification is required",""))))</f>
        <v/>
      </c>
      <c r="J128" s="46" t="inlineStr">
        <is>
          <t>FINS_GI_11 &lt;&gt; "Yes"</t>
        </is>
      </c>
      <c r="K128" s="47">
        <f>'2- PR'!$AL$128</f>
        <v/>
      </c>
      <c r="L128" s="48" t="inlineStr">
        <is>
          <t>Open field</t>
        </is>
      </c>
    </row>
    <row r="129">
      <c r="A129" s="45" t="inlineStr">
        <is>
          <t>FINS_PR_124_v1</t>
        </is>
      </c>
      <c r="B129" s="46" t="inlineStr">
        <is>
          <t>Finance Income - Realised gain on financial assets attributable to clients measured at fair value through profit or loss</t>
        </is>
      </c>
      <c r="C129" s="46" t="inlineStr">
        <is>
          <t>PR</t>
        </is>
      </c>
      <c r="D129" s="46" t="inlineStr">
        <is>
          <t>Finance Income</t>
        </is>
      </c>
      <c r="E129" s="46" t="inlineStr">
        <is>
          <t>2- PR</t>
        </is>
      </c>
      <c r="F129" s="47">
        <f>'2- PR'!$AK$129</f>
        <v/>
      </c>
      <c r="G129" s="47">
        <f>IF(F129="INVALID","High",IF(F129="MISSING","Medium",IF(F129="CONTROLLER MISSING","Review",IF(F129="UNKNOWN","Technical review",""))))</f>
        <v/>
      </c>
      <c r="H129" s="46">
        <f>IF(F129="MISSING","An applicable or required answer is missing",IF(F129="INVALID","A value was entered although the dependency is not met",IF(F129="CONTROLLER MISSING","A controlling answer is missing, so applicability cannot yet be determined",IF(F129="UNKNOWN","The dependency could not be evaluated or a referenced datapoint could not be resolved",""))))</f>
        <v/>
      </c>
      <c r="I129" s="46">
        <f>IF(F129="MISSING","Enter a valid response in the linked field",IF(F129="INVALID","Clear the response or amend the controlling answer so that the dependency is met",IF(F129="CONTROLLER MISSING","Complete the controlling question first, then review this field",IF(F129="UNKNOWN","Review the Field Guide and dependency_string; contact the MFSA if clarification is required",""))))</f>
        <v/>
      </c>
      <c r="J129" s="46" t="inlineStr">
        <is>
          <t>FINS_GI_11 &lt;&gt; "Yes"</t>
        </is>
      </c>
      <c r="K129" s="47">
        <f>'2- PR'!$AL$129</f>
        <v/>
      </c>
      <c r="L129" s="48" t="inlineStr">
        <is>
          <t>Open field</t>
        </is>
      </c>
    </row>
    <row r="130">
      <c r="A130" s="45" t="inlineStr">
        <is>
          <t>FINS_PR_125_v1</t>
        </is>
      </c>
      <c r="B130" s="46" t="inlineStr">
        <is>
          <t>Finance Income - Gain on financial assets attributable to clients measured at amortised cost</t>
        </is>
      </c>
      <c r="C130" s="46" t="inlineStr">
        <is>
          <t>PR</t>
        </is>
      </c>
      <c r="D130" s="46" t="inlineStr">
        <is>
          <t>Finance Income</t>
        </is>
      </c>
      <c r="E130" s="46" t="inlineStr">
        <is>
          <t>2- PR</t>
        </is>
      </c>
      <c r="F130" s="47">
        <f>'2- PR'!$AK$130</f>
        <v/>
      </c>
      <c r="G130" s="47">
        <f>IF(F130="INVALID","High",IF(F130="MISSING","Medium",IF(F130="CONTROLLER MISSING","Review",IF(F130="UNKNOWN","Technical review",""))))</f>
        <v/>
      </c>
      <c r="H130" s="46">
        <f>IF(F130="MISSING","An applicable or required answer is missing",IF(F130="INVALID","A value was entered although the dependency is not met",IF(F130="CONTROLLER MISSING","A controlling answer is missing, so applicability cannot yet be determined",IF(F130="UNKNOWN","The dependency could not be evaluated or a referenced datapoint could not be resolved",""))))</f>
        <v/>
      </c>
      <c r="I130" s="46">
        <f>IF(F130="MISSING","Enter a valid response in the linked field",IF(F130="INVALID","Clear the response or amend the controlling answer so that the dependency is met",IF(F130="CONTROLLER MISSING","Complete the controlling question first, then review this field",IF(F130="UNKNOWN","Review the Field Guide and dependency_string; contact the MFSA if clarification is required",""))))</f>
        <v/>
      </c>
      <c r="J130" s="46" t="inlineStr">
        <is>
          <t>FINS_GI_11 &lt;&gt; "Yes"</t>
        </is>
      </c>
      <c r="K130" s="47">
        <f>'2- PR'!$AL$130</f>
        <v/>
      </c>
      <c r="L130" s="48" t="inlineStr">
        <is>
          <t>Open field</t>
        </is>
      </c>
    </row>
    <row r="131">
      <c r="A131" s="45" t="inlineStr">
        <is>
          <t>FINS_PR_126_v1</t>
        </is>
      </c>
      <c r="B131" s="46" t="inlineStr">
        <is>
          <t>Finance Income - Gain on financial assets attributable to clients measured at amortised cost</t>
        </is>
      </c>
      <c r="C131" s="46" t="inlineStr">
        <is>
          <t>PR</t>
        </is>
      </c>
      <c r="D131" s="46" t="inlineStr">
        <is>
          <t>Finance Income</t>
        </is>
      </c>
      <c r="E131" s="46" t="inlineStr">
        <is>
          <t>2- PR</t>
        </is>
      </c>
      <c r="F131" s="47">
        <f>'2- PR'!$AK$131</f>
        <v/>
      </c>
      <c r="G131" s="47">
        <f>IF(F131="INVALID","High",IF(F131="MISSING","Medium",IF(F131="CONTROLLER MISSING","Review",IF(F131="UNKNOWN","Technical review",""))))</f>
        <v/>
      </c>
      <c r="H131" s="46">
        <f>IF(F131="MISSING","An applicable or required answer is missing",IF(F131="INVALID","A value was entered although the dependency is not met",IF(F131="CONTROLLER MISSING","A controlling answer is missing, so applicability cannot yet be determined",IF(F131="UNKNOWN","The dependency could not be evaluated or a referenced datapoint could not be resolved",""))))</f>
        <v/>
      </c>
      <c r="I131" s="46">
        <f>IF(F131="MISSING","Enter a valid response in the linked field",IF(F131="INVALID","Clear the response or amend the controlling answer so that the dependency is met",IF(F131="CONTROLLER MISSING","Complete the controlling question first, then review this field",IF(F131="UNKNOWN","Review the Field Guide and dependency_string; contact the MFSA if clarification is required",""))))</f>
        <v/>
      </c>
      <c r="J131" s="46" t="inlineStr">
        <is>
          <t>FINS_GI_11 &lt;&gt; "Yes"</t>
        </is>
      </c>
      <c r="K131" s="47">
        <f>'2- PR'!$AL$131</f>
        <v/>
      </c>
      <c r="L131" s="48" t="inlineStr">
        <is>
          <t>Open field</t>
        </is>
      </c>
    </row>
    <row r="132">
      <c r="A132" s="45" t="inlineStr">
        <is>
          <t>FINS_PR_127_v1</t>
        </is>
      </c>
      <c r="B132" s="46" t="inlineStr">
        <is>
          <t>Finance Income - Gain on financial assets attributable to clients measured at amortised cost</t>
        </is>
      </c>
      <c r="C132" s="46" t="inlineStr">
        <is>
          <t>PR</t>
        </is>
      </c>
      <c r="D132" s="46" t="inlineStr">
        <is>
          <t>Finance Income</t>
        </is>
      </c>
      <c r="E132" s="46" t="inlineStr">
        <is>
          <t>2- PR</t>
        </is>
      </c>
      <c r="F132" s="47">
        <f>'2- PR'!$AK$132</f>
        <v/>
      </c>
      <c r="G132" s="47">
        <f>IF(F132="INVALID","High",IF(F132="MISSING","Medium",IF(F132="CONTROLLER MISSING","Review",IF(F132="UNKNOWN","Technical review",""))))</f>
        <v/>
      </c>
      <c r="H132" s="46">
        <f>IF(F132="MISSING","An applicable or required answer is missing",IF(F132="INVALID","A value was entered although the dependency is not met",IF(F132="CONTROLLER MISSING","A controlling answer is missing, so applicability cannot yet be determined",IF(F132="UNKNOWN","The dependency could not be evaluated or a referenced datapoint could not be resolved",""))))</f>
        <v/>
      </c>
      <c r="I132" s="46">
        <f>IF(F132="MISSING","Enter a valid response in the linked field",IF(F132="INVALID","Clear the response or amend the controlling answer so that the dependency is met",IF(F132="CONTROLLER MISSING","Complete the controlling question first, then review this field",IF(F132="UNKNOWN","Review the Field Guide and dependency_string; contact the MFSA if clarification is required",""))))</f>
        <v/>
      </c>
      <c r="J132" s="46" t="inlineStr">
        <is>
          <t>FINS_GI_11 &lt;&gt; "Yes"</t>
        </is>
      </c>
      <c r="K132" s="47">
        <f>'2- PR'!$AL$132</f>
        <v/>
      </c>
      <c r="L132" s="48" t="inlineStr">
        <is>
          <t>Open field</t>
        </is>
      </c>
    </row>
    <row r="133">
      <c r="A133" s="45" t="inlineStr">
        <is>
          <t>FINS_PR_128_v1</t>
        </is>
      </c>
      <c r="B133" s="46" t="inlineStr">
        <is>
          <t>Finance Income - Gain on financial assets measured at amortised cost</t>
        </is>
      </c>
      <c r="C133" s="46" t="inlineStr">
        <is>
          <t>PR</t>
        </is>
      </c>
      <c r="D133" s="46" t="inlineStr">
        <is>
          <t>Finance Income</t>
        </is>
      </c>
      <c r="E133" s="46" t="inlineStr">
        <is>
          <t>2- PR</t>
        </is>
      </c>
      <c r="F133" s="47">
        <f>'2- PR'!$AK$133</f>
        <v/>
      </c>
      <c r="G133" s="47">
        <f>IF(F133="INVALID","High",IF(F133="MISSING","Medium",IF(F133="CONTROLLER MISSING","Review",IF(F133="UNKNOWN","Technical review",""))))</f>
        <v/>
      </c>
      <c r="H133" s="46">
        <f>IF(F133="MISSING","An applicable or required answer is missing",IF(F133="INVALID","A value was entered although the dependency is not met",IF(F133="CONTROLLER MISSING","A controlling answer is missing, so applicability cannot yet be determined",IF(F133="UNKNOWN","The dependency could not be evaluated or a referenced datapoint could not be resolved",""))))</f>
        <v/>
      </c>
      <c r="I133" s="46">
        <f>IF(F133="MISSING","Enter a valid response in the linked field",IF(F133="INVALID","Clear the response or amend the controlling answer so that the dependency is met",IF(F133="CONTROLLER MISSING","Complete the controlling question first, then review this field",IF(F133="UNKNOWN","Review the Field Guide and dependency_string; contact the MFSA if clarification is required",""))))</f>
        <v/>
      </c>
      <c r="J133" s="46" t="inlineStr">
        <is>
          <t>FINS_GI_11 &lt;&gt; "Yes"</t>
        </is>
      </c>
      <c r="K133" s="47">
        <f>'2- PR'!$AL$133</f>
        <v/>
      </c>
      <c r="L133" s="48" t="inlineStr">
        <is>
          <t>Open field</t>
        </is>
      </c>
    </row>
    <row r="134">
      <c r="A134" s="45" t="inlineStr">
        <is>
          <t>FINS_PR_129_v1</t>
        </is>
      </c>
      <c r="B134" s="46" t="inlineStr">
        <is>
          <t>Finance Income - Gain on financial assets measured at amortised cost</t>
        </is>
      </c>
      <c r="C134" s="46" t="inlineStr">
        <is>
          <t>PR</t>
        </is>
      </c>
      <c r="D134" s="46" t="inlineStr">
        <is>
          <t>Finance Income</t>
        </is>
      </c>
      <c r="E134" s="46" t="inlineStr">
        <is>
          <t>2- PR</t>
        </is>
      </c>
      <c r="F134" s="47">
        <f>'2- PR'!$AK$134</f>
        <v/>
      </c>
      <c r="G134" s="47">
        <f>IF(F134="INVALID","High",IF(F134="MISSING","Medium",IF(F134="CONTROLLER MISSING","Review",IF(F134="UNKNOWN","Technical review",""))))</f>
        <v/>
      </c>
      <c r="H134" s="46">
        <f>IF(F134="MISSING","An applicable or required answer is missing",IF(F134="INVALID","A value was entered although the dependency is not met",IF(F134="CONTROLLER MISSING","A controlling answer is missing, so applicability cannot yet be determined",IF(F134="UNKNOWN","The dependency could not be evaluated or a referenced datapoint could not be resolved",""))))</f>
        <v/>
      </c>
      <c r="I134" s="46">
        <f>IF(F134="MISSING","Enter a valid response in the linked field",IF(F134="INVALID","Clear the response or amend the controlling answer so that the dependency is met",IF(F134="CONTROLLER MISSING","Complete the controlling question first, then review this field",IF(F134="UNKNOWN","Review the Field Guide and dependency_string; contact the MFSA if clarification is required",""))))</f>
        <v/>
      </c>
      <c r="J134" s="46" t="inlineStr">
        <is>
          <t>FINS_GI_11 &lt;&gt; "Yes"</t>
        </is>
      </c>
      <c r="K134" s="47">
        <f>'2- PR'!$AL$134</f>
        <v/>
      </c>
      <c r="L134" s="48" t="inlineStr">
        <is>
          <t>Open field</t>
        </is>
      </c>
    </row>
    <row r="135">
      <c r="A135" s="45" t="inlineStr">
        <is>
          <t>FINS_PR_130_v1</t>
        </is>
      </c>
      <c r="B135" s="46" t="inlineStr">
        <is>
          <t>Finance Income - Gain on financial assets measured at amortised cost</t>
        </is>
      </c>
      <c r="C135" s="46" t="inlineStr">
        <is>
          <t>PR</t>
        </is>
      </c>
      <c r="D135" s="46" t="inlineStr">
        <is>
          <t>Finance Income</t>
        </is>
      </c>
      <c r="E135" s="46" t="inlineStr">
        <is>
          <t>2- PR</t>
        </is>
      </c>
      <c r="F135" s="47">
        <f>'2- PR'!$AK$135</f>
        <v/>
      </c>
      <c r="G135" s="47">
        <f>IF(F135="INVALID","High",IF(F135="MISSING","Medium",IF(F135="CONTROLLER MISSING","Review",IF(F135="UNKNOWN","Technical review",""))))</f>
        <v/>
      </c>
      <c r="H135" s="46">
        <f>IF(F135="MISSING","An applicable or required answer is missing",IF(F135="INVALID","A value was entered although the dependency is not met",IF(F135="CONTROLLER MISSING","A controlling answer is missing, so applicability cannot yet be determined",IF(F135="UNKNOWN","The dependency could not be evaluated or a referenced datapoint could not be resolved",""))))</f>
        <v/>
      </c>
      <c r="I135" s="46">
        <f>IF(F135="MISSING","Enter a valid response in the linked field",IF(F135="INVALID","Clear the response or amend the controlling answer so that the dependency is met",IF(F135="CONTROLLER MISSING","Complete the controlling question first, then review this field",IF(F135="UNKNOWN","Review the Field Guide and dependency_string; contact the MFSA if clarification is required",""))))</f>
        <v/>
      </c>
      <c r="J135" s="46" t="inlineStr">
        <is>
          <t>FINS_GI_11 &lt;&gt; "Yes"</t>
        </is>
      </c>
      <c r="K135" s="47">
        <f>'2- PR'!$AL$135</f>
        <v/>
      </c>
      <c r="L135" s="48" t="inlineStr">
        <is>
          <t>Open field</t>
        </is>
      </c>
    </row>
    <row r="136">
      <c r="A136" s="45" t="inlineStr">
        <is>
          <t>FINS_PR_131_v1</t>
        </is>
      </c>
      <c r="B136" s="46" t="inlineStr">
        <is>
          <t>Finance Income - Realised Gain on foreign exchange differences</t>
        </is>
      </c>
      <c r="C136" s="46" t="inlineStr">
        <is>
          <t>PR</t>
        </is>
      </c>
      <c r="D136" s="46" t="inlineStr">
        <is>
          <t>Finance Income</t>
        </is>
      </c>
      <c r="E136" s="46" t="inlineStr">
        <is>
          <t>2- PR</t>
        </is>
      </c>
      <c r="F136" s="47">
        <f>'2- PR'!$AK$136</f>
        <v/>
      </c>
      <c r="G136" s="47">
        <f>IF(F136="INVALID","High",IF(F136="MISSING","Medium",IF(F136="CONTROLLER MISSING","Review",IF(F136="UNKNOWN","Technical review",""))))</f>
        <v/>
      </c>
      <c r="H136" s="46">
        <f>IF(F136="MISSING","An applicable or required answer is missing",IF(F136="INVALID","A value was entered although the dependency is not met",IF(F136="CONTROLLER MISSING","A controlling answer is missing, so applicability cannot yet be determined",IF(F136="UNKNOWN","The dependency could not be evaluated or a referenced datapoint could not be resolved",""))))</f>
        <v/>
      </c>
      <c r="I136" s="46">
        <f>IF(F136="MISSING","Enter a valid response in the linked field",IF(F136="INVALID","Clear the response or amend the controlling answer so that the dependency is met",IF(F136="CONTROLLER MISSING","Complete the controlling question first, then review this field",IF(F136="UNKNOWN","Review the Field Guide and dependency_string; contact the MFSA if clarification is required",""))))</f>
        <v/>
      </c>
      <c r="J136" s="46" t="inlineStr">
        <is>
          <t>FINS_GI_11 &lt;&gt; "Yes"</t>
        </is>
      </c>
      <c r="K136" s="47">
        <f>'2- PR'!$AL$136</f>
        <v/>
      </c>
      <c r="L136" s="48" t="inlineStr">
        <is>
          <t>Open field</t>
        </is>
      </c>
    </row>
    <row r="137">
      <c r="A137" s="45" t="inlineStr">
        <is>
          <t>FINS_PR_132_v1</t>
        </is>
      </c>
      <c r="B137" s="46" t="inlineStr">
        <is>
          <t>Finance Income - Realised Gain on foreign exchange differences</t>
        </is>
      </c>
      <c r="C137" s="46" t="inlineStr">
        <is>
          <t>PR</t>
        </is>
      </c>
      <c r="D137" s="46" t="inlineStr">
        <is>
          <t>Finance Income</t>
        </is>
      </c>
      <c r="E137" s="46" t="inlineStr">
        <is>
          <t>2- PR</t>
        </is>
      </c>
      <c r="F137" s="47">
        <f>'2- PR'!$AK$137</f>
        <v/>
      </c>
      <c r="G137" s="47">
        <f>IF(F137="INVALID","High",IF(F137="MISSING","Medium",IF(F137="CONTROLLER MISSING","Review",IF(F137="UNKNOWN","Technical review",""))))</f>
        <v/>
      </c>
      <c r="H137" s="46">
        <f>IF(F137="MISSING","An applicable or required answer is missing",IF(F137="INVALID","A value was entered although the dependency is not met",IF(F137="CONTROLLER MISSING","A controlling answer is missing, so applicability cannot yet be determined",IF(F137="UNKNOWN","The dependency could not be evaluated or a referenced datapoint could not be resolved",""))))</f>
        <v/>
      </c>
      <c r="I137" s="46">
        <f>IF(F137="MISSING","Enter a valid response in the linked field",IF(F137="INVALID","Clear the response or amend the controlling answer so that the dependency is met",IF(F137="CONTROLLER MISSING","Complete the controlling question first, then review this field",IF(F137="UNKNOWN","Review the Field Guide and dependency_string; contact the MFSA if clarification is required",""))))</f>
        <v/>
      </c>
      <c r="J137" s="46" t="inlineStr">
        <is>
          <t>FINS_GI_11 &lt;&gt; "Yes"</t>
        </is>
      </c>
      <c r="K137" s="47">
        <f>'2- PR'!$AL$137</f>
        <v/>
      </c>
      <c r="L137" s="48" t="inlineStr">
        <is>
          <t>Open field</t>
        </is>
      </c>
    </row>
    <row r="138">
      <c r="A138" s="45" t="inlineStr">
        <is>
          <t>FINS_PR_133_v1</t>
        </is>
      </c>
      <c r="B138" s="46" t="inlineStr">
        <is>
          <t>Finance Income - Realised Gain on foreign exchange differences</t>
        </is>
      </c>
      <c r="C138" s="46" t="inlineStr">
        <is>
          <t>PR</t>
        </is>
      </c>
      <c r="D138" s="46" t="inlineStr">
        <is>
          <t>Finance Income</t>
        </is>
      </c>
      <c r="E138" s="46" t="inlineStr">
        <is>
          <t>2- PR</t>
        </is>
      </c>
      <c r="F138" s="47">
        <f>'2- PR'!$AK$138</f>
        <v/>
      </c>
      <c r="G138" s="47">
        <f>IF(F138="INVALID","High",IF(F138="MISSING","Medium",IF(F138="CONTROLLER MISSING","Review",IF(F138="UNKNOWN","Technical review",""))))</f>
        <v/>
      </c>
      <c r="H138" s="46">
        <f>IF(F138="MISSING","An applicable or required answer is missing",IF(F138="INVALID","A value was entered although the dependency is not met",IF(F138="CONTROLLER MISSING","A controlling answer is missing, so applicability cannot yet be determined",IF(F138="UNKNOWN","The dependency could not be evaluated or a referenced datapoint could not be resolved",""))))</f>
        <v/>
      </c>
      <c r="I138" s="46">
        <f>IF(F138="MISSING","Enter a valid response in the linked field",IF(F138="INVALID","Clear the response or amend the controlling answer so that the dependency is met",IF(F138="CONTROLLER MISSING","Complete the controlling question first, then review this field",IF(F138="UNKNOWN","Review the Field Guide and dependency_string; contact the MFSA if clarification is required",""))))</f>
        <v/>
      </c>
      <c r="J138" s="46" t="inlineStr">
        <is>
          <t>FINS_GI_11 &lt;&gt; "Yes"</t>
        </is>
      </c>
      <c r="K138" s="47">
        <f>'2- PR'!$AL$138</f>
        <v/>
      </c>
      <c r="L138" s="48" t="inlineStr">
        <is>
          <t>Open field</t>
        </is>
      </c>
    </row>
    <row r="139">
      <c r="A139" s="45" t="inlineStr">
        <is>
          <t>FINS_PR_134_v1</t>
        </is>
      </c>
      <c r="B139" s="46" t="inlineStr">
        <is>
          <t>Finance Income - Unrealised Gain on foreign exchange differences</t>
        </is>
      </c>
      <c r="C139" s="46" t="inlineStr">
        <is>
          <t>PR</t>
        </is>
      </c>
      <c r="D139" s="46" t="inlineStr">
        <is>
          <t>Finance Income</t>
        </is>
      </c>
      <c r="E139" s="46" t="inlineStr">
        <is>
          <t>2- PR</t>
        </is>
      </c>
      <c r="F139" s="47">
        <f>'2- PR'!$AK$139</f>
        <v/>
      </c>
      <c r="G139" s="47">
        <f>IF(F139="INVALID","High",IF(F139="MISSING","Medium",IF(F139="CONTROLLER MISSING","Review",IF(F139="UNKNOWN","Technical review",""))))</f>
        <v/>
      </c>
      <c r="H139" s="46">
        <f>IF(F139="MISSING","An applicable or required answer is missing",IF(F139="INVALID","A value was entered although the dependency is not met",IF(F139="CONTROLLER MISSING","A controlling answer is missing, so applicability cannot yet be determined",IF(F139="UNKNOWN","The dependency could not be evaluated or a referenced datapoint could not be resolved",""))))</f>
        <v/>
      </c>
      <c r="I139" s="46">
        <f>IF(F139="MISSING","Enter a valid response in the linked field",IF(F139="INVALID","Clear the response or amend the controlling answer so that the dependency is met",IF(F139="CONTROLLER MISSING","Complete the controlling question first, then review this field",IF(F139="UNKNOWN","Review the Field Guide and dependency_string; contact the MFSA if clarification is required",""))))</f>
        <v/>
      </c>
      <c r="J139" s="46" t="inlineStr">
        <is>
          <t>FINS_GI_11 &lt;&gt; "Yes"</t>
        </is>
      </c>
      <c r="K139" s="47">
        <f>'2- PR'!$AL$139</f>
        <v/>
      </c>
      <c r="L139" s="48" t="inlineStr">
        <is>
          <t>Open field</t>
        </is>
      </c>
    </row>
    <row r="140">
      <c r="A140" s="45" t="inlineStr">
        <is>
          <t>FINS_PR_135_v1</t>
        </is>
      </c>
      <c r="B140" s="46" t="inlineStr">
        <is>
          <t>Finance Income - Unrealised Gain on foreign exchange differences</t>
        </is>
      </c>
      <c r="C140" s="46" t="inlineStr">
        <is>
          <t>PR</t>
        </is>
      </c>
      <c r="D140" s="46" t="inlineStr">
        <is>
          <t>Finance Income</t>
        </is>
      </c>
      <c r="E140" s="46" t="inlineStr">
        <is>
          <t>2- PR</t>
        </is>
      </c>
      <c r="F140" s="47">
        <f>'2- PR'!$AK$140</f>
        <v/>
      </c>
      <c r="G140" s="47">
        <f>IF(F140="INVALID","High",IF(F140="MISSING","Medium",IF(F140="CONTROLLER MISSING","Review",IF(F140="UNKNOWN","Technical review",""))))</f>
        <v/>
      </c>
      <c r="H140" s="46">
        <f>IF(F140="MISSING","An applicable or required answer is missing",IF(F140="INVALID","A value was entered although the dependency is not met",IF(F140="CONTROLLER MISSING","A controlling answer is missing, so applicability cannot yet be determined",IF(F140="UNKNOWN","The dependency could not be evaluated or a referenced datapoint could not be resolved",""))))</f>
        <v/>
      </c>
      <c r="I140" s="46">
        <f>IF(F140="MISSING","Enter a valid response in the linked field",IF(F140="INVALID","Clear the response or amend the controlling answer so that the dependency is met",IF(F140="CONTROLLER MISSING","Complete the controlling question first, then review this field",IF(F140="UNKNOWN","Review the Field Guide and dependency_string; contact the MFSA if clarification is required",""))))</f>
        <v/>
      </c>
      <c r="J140" s="46" t="inlineStr">
        <is>
          <t>FINS_GI_11 &lt;&gt; "Yes"</t>
        </is>
      </c>
      <c r="K140" s="47">
        <f>'2- PR'!$AL$140</f>
        <v/>
      </c>
      <c r="L140" s="48" t="inlineStr">
        <is>
          <t>Open field</t>
        </is>
      </c>
    </row>
    <row r="141">
      <c r="A141" s="45" t="inlineStr">
        <is>
          <t>FINS_PR_136_v1</t>
        </is>
      </c>
      <c r="B141" s="46" t="inlineStr">
        <is>
          <t>Finance Income - Unrealised Gain on foreign exchange differences</t>
        </is>
      </c>
      <c r="C141" s="46" t="inlineStr">
        <is>
          <t>PR</t>
        </is>
      </c>
      <c r="D141" s="46" t="inlineStr">
        <is>
          <t>Finance Income</t>
        </is>
      </c>
      <c r="E141" s="46" t="inlineStr">
        <is>
          <t>2- PR</t>
        </is>
      </c>
      <c r="F141" s="47">
        <f>'2- PR'!$AK$141</f>
        <v/>
      </c>
      <c r="G141" s="47">
        <f>IF(F141="INVALID","High",IF(F141="MISSING","Medium",IF(F141="CONTROLLER MISSING","Review",IF(F141="UNKNOWN","Technical review",""))))</f>
        <v/>
      </c>
      <c r="H141" s="46">
        <f>IF(F141="MISSING","An applicable or required answer is missing",IF(F141="INVALID","A value was entered although the dependency is not met",IF(F141="CONTROLLER MISSING","A controlling answer is missing, so applicability cannot yet be determined",IF(F141="UNKNOWN","The dependency could not be evaluated or a referenced datapoint could not be resolved",""))))</f>
        <v/>
      </c>
      <c r="I141" s="46">
        <f>IF(F141="MISSING","Enter a valid response in the linked field",IF(F141="INVALID","Clear the response or amend the controlling answer so that the dependency is met",IF(F141="CONTROLLER MISSING","Complete the controlling question first, then review this field",IF(F141="UNKNOWN","Review the Field Guide and dependency_string; contact the MFSA if clarification is required",""))))</f>
        <v/>
      </c>
      <c r="J141" s="46" t="inlineStr">
        <is>
          <t>FINS_GI_11 &lt;&gt; "Yes"</t>
        </is>
      </c>
      <c r="K141" s="47">
        <f>'2- PR'!$AL$141</f>
        <v/>
      </c>
      <c r="L141" s="48" t="inlineStr">
        <is>
          <t>Open field</t>
        </is>
      </c>
    </row>
    <row r="142">
      <c r="A142" s="45" t="inlineStr">
        <is>
          <t>FINS_PR_137_v1</t>
        </is>
      </c>
      <c r="B142" s="46" t="inlineStr">
        <is>
          <t>Finance Income - Interest income from bank deposits - own funds</t>
        </is>
      </c>
      <c r="C142" s="46" t="inlineStr">
        <is>
          <t>PR</t>
        </is>
      </c>
      <c r="D142" s="46" t="inlineStr">
        <is>
          <t>Finance Income</t>
        </is>
      </c>
      <c r="E142" s="46" t="inlineStr">
        <is>
          <t>2- PR</t>
        </is>
      </c>
      <c r="F142" s="47">
        <f>'2- PR'!$AK$142</f>
        <v/>
      </c>
      <c r="G142" s="47">
        <f>IF(F142="INVALID","High",IF(F142="MISSING","Medium",IF(F142="CONTROLLER MISSING","Review",IF(F142="UNKNOWN","Technical review",""))))</f>
        <v/>
      </c>
      <c r="H142" s="46">
        <f>IF(F142="MISSING","An applicable or required answer is missing",IF(F142="INVALID","A value was entered although the dependency is not met",IF(F142="CONTROLLER MISSING","A controlling answer is missing, so applicability cannot yet be determined",IF(F142="UNKNOWN","The dependency could not be evaluated or a referenced datapoint could not be resolved",""))))</f>
        <v/>
      </c>
      <c r="I142" s="46">
        <f>IF(F142="MISSING","Enter a valid response in the linked field",IF(F142="INVALID","Clear the response or amend the controlling answer so that the dependency is met",IF(F142="CONTROLLER MISSING","Complete the controlling question first, then review this field",IF(F142="UNKNOWN","Review the Field Guide and dependency_string; contact the MFSA if clarification is required",""))))</f>
        <v/>
      </c>
      <c r="J142" s="46" t="inlineStr">
        <is>
          <t>FINS_GI_11 &lt;&gt; "Yes"</t>
        </is>
      </c>
      <c r="K142" s="47">
        <f>'2- PR'!$AL$142</f>
        <v/>
      </c>
      <c r="L142" s="48" t="inlineStr">
        <is>
          <t>Open field</t>
        </is>
      </c>
    </row>
    <row r="143">
      <c r="A143" s="45" t="inlineStr">
        <is>
          <t>FINS_PR_138_v1</t>
        </is>
      </c>
      <c r="B143" s="46" t="inlineStr">
        <is>
          <t>Finance Income - Interest income from bank deposits - own funds</t>
        </is>
      </c>
      <c r="C143" s="46" t="inlineStr">
        <is>
          <t>PR</t>
        </is>
      </c>
      <c r="D143" s="46" t="inlineStr">
        <is>
          <t>Finance Income</t>
        </is>
      </c>
      <c r="E143" s="46" t="inlineStr">
        <is>
          <t>2- PR</t>
        </is>
      </c>
      <c r="F143" s="47">
        <f>'2- PR'!$AK$143</f>
        <v/>
      </c>
      <c r="G143" s="47">
        <f>IF(F143="INVALID","High",IF(F143="MISSING","Medium",IF(F143="CONTROLLER MISSING","Review",IF(F143="UNKNOWN","Technical review",""))))</f>
        <v/>
      </c>
      <c r="H143" s="46">
        <f>IF(F143="MISSING","An applicable or required answer is missing",IF(F143="INVALID","A value was entered although the dependency is not met",IF(F143="CONTROLLER MISSING","A controlling answer is missing, so applicability cannot yet be determined",IF(F143="UNKNOWN","The dependency could not be evaluated or a referenced datapoint could not be resolved",""))))</f>
        <v/>
      </c>
      <c r="I143" s="46">
        <f>IF(F143="MISSING","Enter a valid response in the linked field",IF(F143="INVALID","Clear the response or amend the controlling answer so that the dependency is met",IF(F143="CONTROLLER MISSING","Complete the controlling question first, then review this field",IF(F143="UNKNOWN","Review the Field Guide and dependency_string; contact the MFSA if clarification is required",""))))</f>
        <v/>
      </c>
      <c r="J143" s="46" t="inlineStr">
        <is>
          <t>FINS_GI_11 &lt;&gt; "Yes"</t>
        </is>
      </c>
      <c r="K143" s="47">
        <f>'2- PR'!$AL$143</f>
        <v/>
      </c>
      <c r="L143" s="48" t="inlineStr">
        <is>
          <t>Open field</t>
        </is>
      </c>
    </row>
    <row r="144">
      <c r="A144" s="45" t="inlineStr">
        <is>
          <t>FINS_PR_139_v1</t>
        </is>
      </c>
      <c r="B144" s="46" t="inlineStr">
        <is>
          <t>Finance Income - Interest income from bank deposits - own funds</t>
        </is>
      </c>
      <c r="C144" s="46" t="inlineStr">
        <is>
          <t>PR</t>
        </is>
      </c>
      <c r="D144" s="46" t="inlineStr">
        <is>
          <t>Finance Income</t>
        </is>
      </c>
      <c r="E144" s="46" t="inlineStr">
        <is>
          <t>2- PR</t>
        </is>
      </c>
      <c r="F144" s="47">
        <f>'2- PR'!$AK$144</f>
        <v/>
      </c>
      <c r="G144" s="47">
        <f>IF(F144="INVALID","High",IF(F144="MISSING","Medium",IF(F144="CONTROLLER MISSING","Review",IF(F144="UNKNOWN","Technical review",""))))</f>
        <v/>
      </c>
      <c r="H144" s="46">
        <f>IF(F144="MISSING","An applicable or required answer is missing",IF(F144="INVALID","A value was entered although the dependency is not met",IF(F144="CONTROLLER MISSING","A controlling answer is missing, so applicability cannot yet be determined",IF(F144="UNKNOWN","The dependency could not be evaluated or a referenced datapoint could not be resolved",""))))</f>
        <v/>
      </c>
      <c r="I144" s="46">
        <f>IF(F144="MISSING","Enter a valid response in the linked field",IF(F144="INVALID","Clear the response or amend the controlling answer so that the dependency is met",IF(F144="CONTROLLER MISSING","Complete the controlling question first, then review this field",IF(F144="UNKNOWN","Review the Field Guide and dependency_string; contact the MFSA if clarification is required",""))))</f>
        <v/>
      </c>
      <c r="J144" s="46" t="inlineStr">
        <is>
          <t>FINS_GI_11 &lt;&gt; "Yes"</t>
        </is>
      </c>
      <c r="K144" s="47">
        <f>'2- PR'!$AL$144</f>
        <v/>
      </c>
      <c r="L144" s="48" t="inlineStr">
        <is>
          <t>Open field</t>
        </is>
      </c>
    </row>
    <row r="145">
      <c r="A145" s="45" t="inlineStr">
        <is>
          <t>FINS_PR_140_v1</t>
        </is>
      </c>
      <c r="B145" s="46" t="inlineStr">
        <is>
          <t>Finance Income - Interest income from bank deposits - clients' fund</t>
        </is>
      </c>
      <c r="C145" s="46" t="inlineStr">
        <is>
          <t>PR</t>
        </is>
      </c>
      <c r="D145" s="46" t="inlineStr">
        <is>
          <t>Finance Income</t>
        </is>
      </c>
      <c r="E145" s="46" t="inlineStr">
        <is>
          <t>2- PR</t>
        </is>
      </c>
      <c r="F145" s="47">
        <f>'2- PR'!$AK$145</f>
        <v/>
      </c>
      <c r="G145" s="47">
        <f>IF(F145="INVALID","High",IF(F145="MISSING","Medium",IF(F145="CONTROLLER MISSING","Review",IF(F145="UNKNOWN","Technical review",""))))</f>
        <v/>
      </c>
      <c r="H145" s="46">
        <f>IF(F145="MISSING","An applicable or required answer is missing",IF(F145="INVALID","A value was entered although the dependency is not met",IF(F145="CONTROLLER MISSING","A controlling answer is missing, so applicability cannot yet be determined",IF(F145="UNKNOWN","The dependency could not be evaluated or a referenced datapoint could not be resolved",""))))</f>
        <v/>
      </c>
      <c r="I145" s="46">
        <f>IF(F145="MISSING","Enter a valid response in the linked field",IF(F145="INVALID","Clear the response or amend the controlling answer so that the dependency is met",IF(F145="CONTROLLER MISSING","Complete the controlling question first, then review this field",IF(F145="UNKNOWN","Review the Field Guide and dependency_string; contact the MFSA if clarification is required",""))))</f>
        <v/>
      </c>
      <c r="J145" s="46" t="inlineStr">
        <is>
          <t>FINS_GI_11 &lt;&gt; "Yes"</t>
        </is>
      </c>
      <c r="K145" s="47">
        <f>'2- PR'!$AL$145</f>
        <v/>
      </c>
      <c r="L145" s="48" t="inlineStr">
        <is>
          <t>Open field</t>
        </is>
      </c>
    </row>
    <row r="146">
      <c r="A146" s="45" t="inlineStr">
        <is>
          <t>FINS_PR_141_v1</t>
        </is>
      </c>
      <c r="B146" s="46" t="inlineStr">
        <is>
          <t>Finance Income - Interest income from bank deposits - clients' fund</t>
        </is>
      </c>
      <c r="C146" s="46" t="inlineStr">
        <is>
          <t>PR</t>
        </is>
      </c>
      <c r="D146" s="46" t="inlineStr">
        <is>
          <t>Finance Income</t>
        </is>
      </c>
      <c r="E146" s="46" t="inlineStr">
        <is>
          <t>2- PR</t>
        </is>
      </c>
      <c r="F146" s="47">
        <f>'2- PR'!$AK$146</f>
        <v/>
      </c>
      <c r="G146" s="47">
        <f>IF(F146="INVALID","High",IF(F146="MISSING","Medium",IF(F146="CONTROLLER MISSING","Review",IF(F146="UNKNOWN","Technical review",""))))</f>
        <v/>
      </c>
      <c r="H146" s="46">
        <f>IF(F146="MISSING","An applicable or required answer is missing",IF(F146="INVALID","A value was entered although the dependency is not met",IF(F146="CONTROLLER MISSING","A controlling answer is missing, so applicability cannot yet be determined",IF(F146="UNKNOWN","The dependency could not be evaluated or a referenced datapoint could not be resolved",""))))</f>
        <v/>
      </c>
      <c r="I146" s="46">
        <f>IF(F146="MISSING","Enter a valid response in the linked field",IF(F146="INVALID","Clear the response or amend the controlling answer so that the dependency is met",IF(F146="CONTROLLER MISSING","Complete the controlling question first, then review this field",IF(F146="UNKNOWN","Review the Field Guide and dependency_string; contact the MFSA if clarification is required",""))))</f>
        <v/>
      </c>
      <c r="J146" s="46" t="inlineStr">
        <is>
          <t>FINS_GI_11 &lt;&gt; "Yes"</t>
        </is>
      </c>
      <c r="K146" s="47">
        <f>'2- PR'!$AL$146</f>
        <v/>
      </c>
      <c r="L146" s="48" t="inlineStr">
        <is>
          <t>Open field</t>
        </is>
      </c>
    </row>
    <row r="147">
      <c r="A147" s="45" t="inlineStr">
        <is>
          <t>FINS_PR_142_v1</t>
        </is>
      </c>
      <c r="B147" s="46" t="inlineStr">
        <is>
          <t>Finance Income - Interest income from bank deposits - clients' fund</t>
        </is>
      </c>
      <c r="C147" s="46" t="inlineStr">
        <is>
          <t>PR</t>
        </is>
      </c>
      <c r="D147" s="46" t="inlineStr">
        <is>
          <t>Finance Income</t>
        </is>
      </c>
      <c r="E147" s="46" t="inlineStr">
        <is>
          <t>2- PR</t>
        </is>
      </c>
      <c r="F147" s="47">
        <f>'2- PR'!$AK$147</f>
        <v/>
      </c>
      <c r="G147" s="47">
        <f>IF(F147="INVALID","High",IF(F147="MISSING","Medium",IF(F147="CONTROLLER MISSING","Review",IF(F147="UNKNOWN","Technical review",""))))</f>
        <v/>
      </c>
      <c r="H147" s="46">
        <f>IF(F147="MISSING","An applicable or required answer is missing",IF(F147="INVALID","A value was entered although the dependency is not met",IF(F147="CONTROLLER MISSING","A controlling answer is missing, so applicability cannot yet be determined",IF(F147="UNKNOWN","The dependency could not be evaluated or a referenced datapoint could not be resolved",""))))</f>
        <v/>
      </c>
      <c r="I147" s="46">
        <f>IF(F147="MISSING","Enter a valid response in the linked field",IF(F147="INVALID","Clear the response or amend the controlling answer so that the dependency is met",IF(F147="CONTROLLER MISSING","Complete the controlling question first, then review this field",IF(F147="UNKNOWN","Review the Field Guide and dependency_string; contact the MFSA if clarification is required",""))))</f>
        <v/>
      </c>
      <c r="J147" s="46" t="inlineStr">
        <is>
          <t>FINS_GI_11 &lt;&gt; "Yes"</t>
        </is>
      </c>
      <c r="K147" s="47">
        <f>'2- PR'!$AL$147</f>
        <v/>
      </c>
      <c r="L147" s="48" t="inlineStr">
        <is>
          <t>Open field</t>
        </is>
      </c>
    </row>
    <row r="148">
      <c r="A148" s="45" t="inlineStr">
        <is>
          <t>FINS_PR_143_v1</t>
        </is>
      </c>
      <c r="B148" s="46" t="inlineStr">
        <is>
          <t>Finance Income - Interest income from loans and advances granted to group entities</t>
        </is>
      </c>
      <c r="C148" s="46" t="inlineStr">
        <is>
          <t>PR</t>
        </is>
      </c>
      <c r="D148" s="46" t="inlineStr">
        <is>
          <t>Finance Income</t>
        </is>
      </c>
      <c r="E148" s="46" t="inlineStr">
        <is>
          <t>2- PR</t>
        </is>
      </c>
      <c r="F148" s="47">
        <f>'2- PR'!$AK$148</f>
        <v/>
      </c>
      <c r="G148" s="47">
        <f>IF(F148="INVALID","High",IF(F148="MISSING","Medium",IF(F148="CONTROLLER MISSING","Review",IF(F148="UNKNOWN","Technical review",""))))</f>
        <v/>
      </c>
      <c r="H148" s="46">
        <f>IF(F148="MISSING","An applicable or required answer is missing",IF(F148="INVALID","A value was entered although the dependency is not met",IF(F148="CONTROLLER MISSING","A controlling answer is missing, so applicability cannot yet be determined",IF(F148="UNKNOWN","The dependency could not be evaluated or a referenced datapoint could not be resolved",""))))</f>
        <v/>
      </c>
      <c r="I148" s="46">
        <f>IF(F148="MISSING","Enter a valid response in the linked field",IF(F148="INVALID","Clear the response or amend the controlling answer so that the dependency is met",IF(F148="CONTROLLER MISSING","Complete the controlling question first, then review this field",IF(F148="UNKNOWN","Review the Field Guide and dependency_string; contact the MFSA if clarification is required",""))))</f>
        <v/>
      </c>
      <c r="J148" s="46" t="inlineStr">
        <is>
          <t>FINS_GI_11 &lt;&gt; "Yes"</t>
        </is>
      </c>
      <c r="K148" s="47">
        <f>'2- PR'!$AL$148</f>
        <v/>
      </c>
      <c r="L148" s="48" t="inlineStr">
        <is>
          <t>Open field</t>
        </is>
      </c>
    </row>
    <row r="149">
      <c r="A149" s="45" t="inlineStr">
        <is>
          <t>FINS_PR_144_v1</t>
        </is>
      </c>
      <c r="B149" s="46" t="inlineStr">
        <is>
          <t>Finance Income - Interest income from loans and advances granted to group entities</t>
        </is>
      </c>
      <c r="C149" s="46" t="inlineStr">
        <is>
          <t>PR</t>
        </is>
      </c>
      <c r="D149" s="46" t="inlineStr">
        <is>
          <t>Finance Income</t>
        </is>
      </c>
      <c r="E149" s="46" t="inlineStr">
        <is>
          <t>2- PR</t>
        </is>
      </c>
      <c r="F149" s="47">
        <f>'2- PR'!$AK$149</f>
        <v/>
      </c>
      <c r="G149" s="47">
        <f>IF(F149="INVALID","High",IF(F149="MISSING","Medium",IF(F149="CONTROLLER MISSING","Review",IF(F149="UNKNOWN","Technical review",""))))</f>
        <v/>
      </c>
      <c r="H149" s="46">
        <f>IF(F149="MISSING","An applicable or required answer is missing",IF(F149="INVALID","A value was entered although the dependency is not met",IF(F149="CONTROLLER MISSING","A controlling answer is missing, so applicability cannot yet be determined",IF(F149="UNKNOWN","The dependency could not be evaluated or a referenced datapoint could not be resolved",""))))</f>
        <v/>
      </c>
      <c r="I149" s="46">
        <f>IF(F149="MISSING","Enter a valid response in the linked field",IF(F149="INVALID","Clear the response or amend the controlling answer so that the dependency is met",IF(F149="CONTROLLER MISSING","Complete the controlling question first, then review this field",IF(F149="UNKNOWN","Review the Field Guide and dependency_string; contact the MFSA if clarification is required",""))))</f>
        <v/>
      </c>
      <c r="J149" s="46" t="inlineStr">
        <is>
          <t>FINS_GI_11 &lt;&gt; "Yes"</t>
        </is>
      </c>
      <c r="K149" s="47">
        <f>'2- PR'!$AL$149</f>
        <v/>
      </c>
      <c r="L149" s="48" t="inlineStr">
        <is>
          <t>Open field</t>
        </is>
      </c>
    </row>
    <row r="150">
      <c r="A150" s="45" t="inlineStr">
        <is>
          <t>FINS_PR_145_v1</t>
        </is>
      </c>
      <c r="B150" s="46" t="inlineStr">
        <is>
          <t>Finance Income - Interest income from loans and advances granted to group entities</t>
        </is>
      </c>
      <c r="C150" s="46" t="inlineStr">
        <is>
          <t>PR</t>
        </is>
      </c>
      <c r="D150" s="46" t="inlineStr">
        <is>
          <t>Finance Income</t>
        </is>
      </c>
      <c r="E150" s="46" t="inlineStr">
        <is>
          <t>2- PR</t>
        </is>
      </c>
      <c r="F150" s="47">
        <f>'2- PR'!$AK$150</f>
        <v/>
      </c>
      <c r="G150" s="47">
        <f>IF(F150="INVALID","High",IF(F150="MISSING","Medium",IF(F150="CONTROLLER MISSING","Review",IF(F150="UNKNOWN","Technical review",""))))</f>
        <v/>
      </c>
      <c r="H150" s="46">
        <f>IF(F150="MISSING","An applicable or required answer is missing",IF(F150="INVALID","A value was entered although the dependency is not met",IF(F150="CONTROLLER MISSING","A controlling answer is missing, so applicability cannot yet be determined",IF(F150="UNKNOWN","The dependency could not be evaluated or a referenced datapoint could not be resolved",""))))</f>
        <v/>
      </c>
      <c r="I150" s="46">
        <f>IF(F150="MISSING","Enter a valid response in the linked field",IF(F150="INVALID","Clear the response or amend the controlling answer so that the dependency is met",IF(F150="CONTROLLER MISSING","Complete the controlling question first, then review this field",IF(F150="UNKNOWN","Review the Field Guide and dependency_string; contact the MFSA if clarification is required",""))))</f>
        <v/>
      </c>
      <c r="J150" s="46" t="inlineStr">
        <is>
          <t>FINS_GI_11 &lt;&gt; "Yes"</t>
        </is>
      </c>
      <c r="K150" s="47">
        <f>'2- PR'!$AL$150</f>
        <v/>
      </c>
      <c r="L150" s="48" t="inlineStr">
        <is>
          <t>Open field</t>
        </is>
      </c>
    </row>
    <row r="151">
      <c r="A151" s="45" t="inlineStr">
        <is>
          <t>FINS_PR_146_v1</t>
        </is>
      </c>
      <c r="B151" s="46" t="inlineStr">
        <is>
          <t>Kindly provide detail of 'Interest income from loans and advances granted to group entities</t>
        </is>
      </c>
      <c r="C151" s="46" t="inlineStr">
        <is>
          <t>PR</t>
        </is>
      </c>
      <c r="D151" s="46" t="inlineStr">
        <is>
          <t>Finance Income</t>
        </is>
      </c>
      <c r="E151" s="46" t="inlineStr">
        <is>
          <t>2- PR</t>
        </is>
      </c>
      <c r="F151" s="47">
        <f>'2- PR'!$AK$151</f>
        <v/>
      </c>
      <c r="G151" s="47">
        <f>IF(F151="INVALID","High",IF(F151="MISSING","Medium",IF(F151="CONTROLLER MISSING","Review",IF(F151="UNKNOWN","Technical review",""))))</f>
        <v/>
      </c>
      <c r="H151" s="46">
        <f>IF(F151="MISSING","An applicable or required answer is missing",IF(F151="INVALID","A value was entered although the dependency is not met",IF(F151="CONTROLLER MISSING","A controlling answer is missing, so applicability cannot yet be determined",IF(F151="UNKNOWN","The dependency could not be evaluated or a referenced datapoint could not be resolved",""))))</f>
        <v/>
      </c>
      <c r="I151" s="46">
        <f>IF(F151="MISSING","Enter a valid response in the linked field",IF(F151="INVALID","Clear the response or amend the controlling answer so that the dependency is met",IF(F151="CONTROLLER MISSING","Complete the controlling question first, then review this field",IF(F151="UNKNOWN","Review the Field Guide and dependency_string; contact the MFSA if clarification is required",""))))</f>
        <v/>
      </c>
      <c r="J151" s="46" t="inlineStr">
        <is>
          <t>AND(OR(FINS_PR_143 &gt; 0, FINS_PR_144 &gt; 0, FINS_PR_145 &gt; 0), FINS_GI_11 &lt;&gt; "Yes")</t>
        </is>
      </c>
      <c r="K151" s="47">
        <f>'2- PR'!$AL$151</f>
        <v/>
      </c>
      <c r="L151" s="48" t="inlineStr">
        <is>
          <t>Open field</t>
        </is>
      </c>
    </row>
    <row r="152">
      <c r="A152" s="45" t="inlineStr">
        <is>
          <t>FINS_PR_147_v1</t>
        </is>
      </c>
      <c r="B152" s="46" t="inlineStr">
        <is>
          <t>Finance Income - Interest income from loans and advances granted to third-party entities</t>
        </is>
      </c>
      <c r="C152" s="46" t="inlineStr">
        <is>
          <t>PR</t>
        </is>
      </c>
      <c r="D152" s="46" t="inlineStr">
        <is>
          <t>Finance Income</t>
        </is>
      </c>
      <c r="E152" s="46" t="inlineStr">
        <is>
          <t>2- PR</t>
        </is>
      </c>
      <c r="F152" s="47">
        <f>'2- PR'!$AK$152</f>
        <v/>
      </c>
      <c r="G152" s="47">
        <f>IF(F152="INVALID","High",IF(F152="MISSING","Medium",IF(F152="CONTROLLER MISSING","Review",IF(F152="UNKNOWN","Technical review",""))))</f>
        <v/>
      </c>
      <c r="H152" s="46">
        <f>IF(F152="MISSING","An applicable or required answer is missing",IF(F152="INVALID","A value was entered although the dependency is not met",IF(F152="CONTROLLER MISSING","A controlling answer is missing, so applicability cannot yet be determined",IF(F152="UNKNOWN","The dependency could not be evaluated or a referenced datapoint could not be resolved",""))))</f>
        <v/>
      </c>
      <c r="I152" s="46">
        <f>IF(F152="MISSING","Enter a valid response in the linked field",IF(F152="INVALID","Clear the response or amend the controlling answer so that the dependency is met",IF(F152="CONTROLLER MISSING","Complete the controlling question first, then review this field",IF(F152="UNKNOWN","Review the Field Guide and dependency_string; contact the MFSA if clarification is required",""))))</f>
        <v/>
      </c>
      <c r="J152" s="46" t="inlineStr">
        <is>
          <t>FINS_GI_11 &lt;&gt; "Yes"</t>
        </is>
      </c>
      <c r="K152" s="47">
        <f>'2- PR'!$AL$152</f>
        <v/>
      </c>
      <c r="L152" s="48" t="inlineStr">
        <is>
          <t>Open field</t>
        </is>
      </c>
    </row>
    <row r="153">
      <c r="A153" s="45" t="inlineStr">
        <is>
          <t>FINS_PR_148_v1</t>
        </is>
      </c>
      <c r="B153" s="46" t="inlineStr">
        <is>
          <t>Finance Income - Interest income from loans and advances granted to third-party entities</t>
        </is>
      </c>
      <c r="C153" s="46" t="inlineStr">
        <is>
          <t>PR</t>
        </is>
      </c>
      <c r="D153" s="46" t="inlineStr">
        <is>
          <t>Finance Income</t>
        </is>
      </c>
      <c r="E153" s="46" t="inlineStr">
        <is>
          <t>2- PR</t>
        </is>
      </c>
      <c r="F153" s="47">
        <f>'2- PR'!$AK$153</f>
        <v/>
      </c>
      <c r="G153" s="47">
        <f>IF(F153="INVALID","High",IF(F153="MISSING","Medium",IF(F153="CONTROLLER MISSING","Review",IF(F153="UNKNOWN","Technical review",""))))</f>
        <v/>
      </c>
      <c r="H153" s="46">
        <f>IF(F153="MISSING","An applicable or required answer is missing",IF(F153="INVALID","A value was entered although the dependency is not met",IF(F153="CONTROLLER MISSING","A controlling answer is missing, so applicability cannot yet be determined",IF(F153="UNKNOWN","The dependency could not be evaluated or a referenced datapoint could not be resolved",""))))</f>
        <v/>
      </c>
      <c r="I153" s="46">
        <f>IF(F153="MISSING","Enter a valid response in the linked field",IF(F153="INVALID","Clear the response or amend the controlling answer so that the dependency is met",IF(F153="CONTROLLER MISSING","Complete the controlling question first, then review this field",IF(F153="UNKNOWN","Review the Field Guide and dependency_string; contact the MFSA if clarification is required",""))))</f>
        <v/>
      </c>
      <c r="J153" s="46" t="inlineStr">
        <is>
          <t>FINS_GI_11 &lt;&gt; "Yes"</t>
        </is>
      </c>
      <c r="K153" s="47">
        <f>'2- PR'!$AL$153</f>
        <v/>
      </c>
      <c r="L153" s="48" t="inlineStr">
        <is>
          <t>Open field</t>
        </is>
      </c>
    </row>
    <row r="154">
      <c r="A154" s="45" t="inlineStr">
        <is>
          <t>FINS_PR_149_v1</t>
        </is>
      </c>
      <c r="B154" s="46" t="inlineStr">
        <is>
          <t>Finance Income - Interest income from loans and advances granted to third-party entities</t>
        </is>
      </c>
      <c r="C154" s="46" t="inlineStr">
        <is>
          <t>PR</t>
        </is>
      </c>
      <c r="D154" s="46" t="inlineStr">
        <is>
          <t>Finance Income</t>
        </is>
      </c>
      <c r="E154" s="46" t="inlineStr">
        <is>
          <t>2- PR</t>
        </is>
      </c>
      <c r="F154" s="47">
        <f>'2- PR'!$AK$154</f>
        <v/>
      </c>
      <c r="G154" s="47">
        <f>IF(F154="INVALID","High",IF(F154="MISSING","Medium",IF(F154="CONTROLLER MISSING","Review",IF(F154="UNKNOWN","Technical review",""))))</f>
        <v/>
      </c>
      <c r="H154" s="46">
        <f>IF(F154="MISSING","An applicable or required answer is missing",IF(F154="INVALID","A value was entered although the dependency is not met",IF(F154="CONTROLLER MISSING","A controlling answer is missing, so applicability cannot yet be determined",IF(F154="UNKNOWN","The dependency could not be evaluated or a referenced datapoint could not be resolved",""))))</f>
        <v/>
      </c>
      <c r="I154" s="46">
        <f>IF(F154="MISSING","Enter a valid response in the linked field",IF(F154="INVALID","Clear the response or amend the controlling answer so that the dependency is met",IF(F154="CONTROLLER MISSING","Complete the controlling question first, then review this field",IF(F154="UNKNOWN","Review the Field Guide and dependency_string; contact the MFSA if clarification is required",""))))</f>
        <v/>
      </c>
      <c r="J154" s="46" t="inlineStr">
        <is>
          <t>FINS_GI_11 &lt;&gt; "Yes"</t>
        </is>
      </c>
      <c r="K154" s="47">
        <f>'2- PR'!$AL$154</f>
        <v/>
      </c>
      <c r="L154" s="48" t="inlineStr">
        <is>
          <t>Open field</t>
        </is>
      </c>
    </row>
    <row r="155">
      <c r="A155" s="45" t="inlineStr">
        <is>
          <t>FINS_PR_150_v1</t>
        </is>
      </c>
      <c r="B155" s="46" t="inlineStr">
        <is>
          <t>Kindly provide detail of 'Interest income from loans and advances granted to third-party entities</t>
        </is>
      </c>
      <c r="C155" s="46" t="inlineStr">
        <is>
          <t>PR</t>
        </is>
      </c>
      <c r="D155" s="46" t="inlineStr">
        <is>
          <t>Finance Income</t>
        </is>
      </c>
      <c r="E155" s="46" t="inlineStr">
        <is>
          <t>2- PR</t>
        </is>
      </c>
      <c r="F155" s="47">
        <f>'2- PR'!$AK$155</f>
        <v/>
      </c>
      <c r="G155" s="47">
        <f>IF(F155="INVALID","High",IF(F155="MISSING","Medium",IF(F155="CONTROLLER MISSING","Review",IF(F155="UNKNOWN","Technical review",""))))</f>
        <v/>
      </c>
      <c r="H155" s="46">
        <f>IF(F155="MISSING","An applicable or required answer is missing",IF(F155="INVALID","A value was entered although the dependency is not met",IF(F155="CONTROLLER MISSING","A controlling answer is missing, so applicability cannot yet be determined",IF(F155="UNKNOWN","The dependency could not be evaluated or a referenced datapoint could not be resolved",""))))</f>
        <v/>
      </c>
      <c r="I155" s="46">
        <f>IF(F155="MISSING","Enter a valid response in the linked field",IF(F155="INVALID","Clear the response or amend the controlling answer so that the dependency is met",IF(F155="CONTROLLER MISSING","Complete the controlling question first, then review this field",IF(F155="UNKNOWN","Review the Field Guide and dependency_string; contact the MFSA if clarification is required",""))))</f>
        <v/>
      </c>
      <c r="J155" s="46" t="inlineStr">
        <is>
          <t>AND(OR(FINS_PR_147 &gt; 0, FINS_PR_148 &gt; 0, FINS_PR_149 &gt; 0), FINS_GI_11 &lt;&gt; "Yes")</t>
        </is>
      </c>
      <c r="K155" s="47">
        <f>'2- PR'!$AL$155</f>
        <v/>
      </c>
      <c r="L155" s="48" t="inlineStr">
        <is>
          <t>Open field</t>
        </is>
      </c>
    </row>
    <row r="156">
      <c r="A156" s="45" t="inlineStr">
        <is>
          <t>FINS_PR_151_v1</t>
        </is>
      </c>
      <c r="B156" s="46" t="inlineStr">
        <is>
          <t>Finance Income - Other remaining finance income</t>
        </is>
      </c>
      <c r="C156" s="46" t="inlineStr">
        <is>
          <t>PR</t>
        </is>
      </c>
      <c r="D156" s="46" t="inlineStr">
        <is>
          <t>Finance Income</t>
        </is>
      </c>
      <c r="E156" s="46" t="inlineStr">
        <is>
          <t>2- PR</t>
        </is>
      </c>
      <c r="F156" s="47">
        <f>'2- PR'!$AK$156</f>
        <v/>
      </c>
      <c r="G156" s="47">
        <f>IF(F156="INVALID","High",IF(F156="MISSING","Medium",IF(F156="CONTROLLER MISSING","Review",IF(F156="UNKNOWN","Technical review",""))))</f>
        <v/>
      </c>
      <c r="H156" s="46">
        <f>IF(F156="MISSING","An applicable or required answer is missing",IF(F156="INVALID","A value was entered although the dependency is not met",IF(F156="CONTROLLER MISSING","A controlling answer is missing, so applicability cannot yet be determined",IF(F156="UNKNOWN","The dependency could not be evaluated or a referenced datapoint could not be resolved",""))))</f>
        <v/>
      </c>
      <c r="I156" s="46">
        <f>IF(F156="MISSING","Enter a valid response in the linked field",IF(F156="INVALID","Clear the response or amend the controlling answer so that the dependency is met",IF(F156="CONTROLLER MISSING","Complete the controlling question first, then review this field",IF(F156="UNKNOWN","Review the Field Guide and dependency_string; contact the MFSA if clarification is required",""))))</f>
        <v/>
      </c>
      <c r="J156" s="46" t="inlineStr">
        <is>
          <t>FINS_GI_11 &lt;&gt; "Yes"</t>
        </is>
      </c>
      <c r="K156" s="47">
        <f>'2- PR'!$AL$156</f>
        <v/>
      </c>
      <c r="L156" s="48" t="inlineStr">
        <is>
          <t>Open field</t>
        </is>
      </c>
    </row>
    <row r="157">
      <c r="A157" s="45" t="inlineStr">
        <is>
          <t>FINS_PR_152_v1</t>
        </is>
      </c>
      <c r="B157" s="46" t="inlineStr">
        <is>
          <t>Finance Income - Other remaining finance income</t>
        </is>
      </c>
      <c r="C157" s="46" t="inlineStr">
        <is>
          <t>PR</t>
        </is>
      </c>
      <c r="D157" s="46" t="inlineStr">
        <is>
          <t>Finance Income</t>
        </is>
      </c>
      <c r="E157" s="46" t="inlineStr">
        <is>
          <t>2- PR</t>
        </is>
      </c>
      <c r="F157" s="47">
        <f>'2- PR'!$AK$157</f>
        <v/>
      </c>
      <c r="G157" s="47">
        <f>IF(F157="INVALID","High",IF(F157="MISSING","Medium",IF(F157="CONTROLLER MISSING","Review",IF(F157="UNKNOWN","Technical review",""))))</f>
        <v/>
      </c>
      <c r="H157" s="46">
        <f>IF(F157="MISSING","An applicable or required answer is missing",IF(F157="INVALID","A value was entered although the dependency is not met",IF(F157="CONTROLLER MISSING","A controlling answer is missing, so applicability cannot yet be determined",IF(F157="UNKNOWN","The dependency could not be evaluated or a referenced datapoint could not be resolved",""))))</f>
        <v/>
      </c>
      <c r="I157" s="46">
        <f>IF(F157="MISSING","Enter a valid response in the linked field",IF(F157="INVALID","Clear the response or amend the controlling answer so that the dependency is met",IF(F157="CONTROLLER MISSING","Complete the controlling question first, then review this field",IF(F157="UNKNOWN","Review the Field Guide and dependency_string; contact the MFSA if clarification is required",""))))</f>
        <v/>
      </c>
      <c r="J157" s="46" t="inlineStr">
        <is>
          <t>FINS_GI_11 &lt;&gt; "Yes"</t>
        </is>
      </c>
      <c r="K157" s="47">
        <f>'2- PR'!$AL$157</f>
        <v/>
      </c>
      <c r="L157" s="48" t="inlineStr">
        <is>
          <t>Open field</t>
        </is>
      </c>
    </row>
    <row r="158">
      <c r="A158" s="45" t="inlineStr">
        <is>
          <t>FINS_PR_153_v1</t>
        </is>
      </c>
      <c r="B158" s="46" t="inlineStr">
        <is>
          <t>Finance Income - Other remaining finance income</t>
        </is>
      </c>
      <c r="C158" s="46" t="inlineStr">
        <is>
          <t>PR</t>
        </is>
      </c>
      <c r="D158" s="46" t="inlineStr">
        <is>
          <t>Finance Income</t>
        </is>
      </c>
      <c r="E158" s="46" t="inlineStr">
        <is>
          <t>2- PR</t>
        </is>
      </c>
      <c r="F158" s="47">
        <f>'2- PR'!$AK$158</f>
        <v/>
      </c>
      <c r="G158" s="47">
        <f>IF(F158="INVALID","High",IF(F158="MISSING","Medium",IF(F158="CONTROLLER MISSING","Review",IF(F158="UNKNOWN","Technical review",""))))</f>
        <v/>
      </c>
      <c r="H158" s="46">
        <f>IF(F158="MISSING","An applicable or required answer is missing",IF(F158="INVALID","A value was entered although the dependency is not met",IF(F158="CONTROLLER MISSING","A controlling answer is missing, so applicability cannot yet be determined",IF(F158="UNKNOWN","The dependency could not be evaluated or a referenced datapoint could not be resolved",""))))</f>
        <v/>
      </c>
      <c r="I158" s="46">
        <f>IF(F158="MISSING","Enter a valid response in the linked field",IF(F158="INVALID","Clear the response or amend the controlling answer so that the dependency is met",IF(F158="CONTROLLER MISSING","Complete the controlling question first, then review this field",IF(F158="UNKNOWN","Review the Field Guide and dependency_string; contact the MFSA if clarification is required",""))))</f>
        <v/>
      </c>
      <c r="J158" s="46" t="inlineStr">
        <is>
          <t>FINS_GI_11 &lt;&gt; "Yes"</t>
        </is>
      </c>
      <c r="K158" s="47">
        <f>'2- PR'!$AL$158</f>
        <v/>
      </c>
      <c r="L158" s="48" t="inlineStr">
        <is>
          <t>Open field</t>
        </is>
      </c>
    </row>
    <row r="159">
      <c r="A159" s="45" t="inlineStr">
        <is>
          <t>FINS_PR_154_v1</t>
        </is>
      </c>
      <c r="B159" s="46" t="inlineStr">
        <is>
          <t>Kindly provide detail of 'Other remaining finance income'</t>
        </is>
      </c>
      <c r="C159" s="46" t="inlineStr">
        <is>
          <t>PR</t>
        </is>
      </c>
      <c r="D159" s="46" t="inlineStr">
        <is>
          <t>Finance Income</t>
        </is>
      </c>
      <c r="E159" s="46" t="inlineStr">
        <is>
          <t>2- PR</t>
        </is>
      </c>
      <c r="F159" s="47">
        <f>'2- PR'!$AK$159</f>
        <v/>
      </c>
      <c r="G159" s="47">
        <f>IF(F159="INVALID","High",IF(F159="MISSING","Medium",IF(F159="CONTROLLER MISSING","Review",IF(F159="UNKNOWN","Technical review",""))))</f>
        <v/>
      </c>
      <c r="H159" s="46">
        <f>IF(F159="MISSING","An applicable or required answer is missing",IF(F159="INVALID","A value was entered although the dependency is not met",IF(F159="CONTROLLER MISSING","A controlling answer is missing, so applicability cannot yet be determined",IF(F159="UNKNOWN","The dependency could not be evaluated or a referenced datapoint could not be resolved",""))))</f>
        <v/>
      </c>
      <c r="I159" s="46">
        <f>IF(F159="MISSING","Enter a valid response in the linked field",IF(F159="INVALID","Clear the response or amend the controlling answer so that the dependency is met",IF(F159="CONTROLLER MISSING","Complete the controlling question first, then review this field",IF(F159="UNKNOWN","Review the Field Guide and dependency_string; contact the MFSA if clarification is required",""))))</f>
        <v/>
      </c>
      <c r="J159" s="46" t="inlineStr">
        <is>
          <t>AND(OR(FINS_PR_151 &gt; 0, FINS_PR_152 &gt; 0, FINS_PR_153 &gt; 0), FINS_GI_11 &lt;&gt; "Yes")</t>
        </is>
      </c>
      <c r="K159" s="47">
        <f>'2- PR'!$AL$159</f>
        <v/>
      </c>
      <c r="L159" s="48" t="inlineStr">
        <is>
          <t>Open field</t>
        </is>
      </c>
    </row>
    <row r="160">
      <c r="A160" s="45" t="inlineStr">
        <is>
          <t>FINS_PR_155_v1</t>
        </is>
      </c>
      <c r="B160" s="46" t="inlineStr">
        <is>
          <t>Commissions directly related to the acquisition of gross revenue derived from FI activities, paid or payable to third parties</t>
        </is>
      </c>
      <c r="C160" s="46" t="inlineStr">
        <is>
          <t>PR</t>
        </is>
      </c>
      <c r="D160" s="46" t="inlineStr">
        <is>
          <t>Expenditure - Direct Cost</t>
        </is>
      </c>
      <c r="E160" s="46" t="inlineStr">
        <is>
          <t>2- PR</t>
        </is>
      </c>
      <c r="F160" s="47">
        <f>'2- PR'!$AK$161</f>
        <v/>
      </c>
      <c r="G160" s="47">
        <f>IF(F160="INVALID","High",IF(F160="MISSING","Medium",IF(F160="CONTROLLER MISSING","Review",IF(F160="UNKNOWN","Technical review",""))))</f>
        <v/>
      </c>
      <c r="H160" s="46">
        <f>IF(F160="MISSING","An applicable or required answer is missing",IF(F160="INVALID","A value was entered although the dependency is not met",IF(F160="CONTROLLER MISSING","A controlling answer is missing, so applicability cannot yet be determined",IF(F160="UNKNOWN","The dependency could not be evaluated or a referenced datapoint could not be resolved",""))))</f>
        <v/>
      </c>
      <c r="I160" s="46">
        <f>IF(F160="MISSING","Enter a valid response in the linked field",IF(F160="INVALID","Clear the response or amend the controlling answer so that the dependency is met",IF(F160="CONTROLLER MISSING","Complete the controlling question first, then review this field",IF(F160="UNKNOWN","Review the Field Guide and dependency_string; contact the MFSA if clarification is required",""))))</f>
        <v/>
      </c>
      <c r="J160" s="46" t="inlineStr">
        <is>
          <t>FINS_GI_11 &lt;&gt; "Yes"</t>
        </is>
      </c>
      <c r="K160" s="47">
        <f>'2- PR'!$AL$161</f>
        <v/>
      </c>
      <c r="L160" s="48" t="inlineStr">
        <is>
          <t>Open field</t>
        </is>
      </c>
    </row>
    <row r="161">
      <c r="A161" s="45" t="inlineStr">
        <is>
          <t>FINS_PR_156_v1</t>
        </is>
      </c>
      <c r="B161" s="46" t="inlineStr">
        <is>
          <t>Commissions directly related to the acquisition of gross revenue derived from FI activities, paid or payable to third parties</t>
        </is>
      </c>
      <c r="C161" s="46" t="inlineStr">
        <is>
          <t>PR</t>
        </is>
      </c>
      <c r="D161" s="46" t="inlineStr">
        <is>
          <t>Expenditure - Direct Cost</t>
        </is>
      </c>
      <c r="E161" s="46" t="inlineStr">
        <is>
          <t>2- PR</t>
        </is>
      </c>
      <c r="F161" s="47">
        <f>'2- PR'!$AK$162</f>
        <v/>
      </c>
      <c r="G161" s="47">
        <f>IF(F161="INVALID","High",IF(F161="MISSING","Medium",IF(F161="CONTROLLER MISSING","Review",IF(F161="UNKNOWN","Technical review",""))))</f>
        <v/>
      </c>
      <c r="H161" s="46">
        <f>IF(F161="MISSING","An applicable or required answer is missing",IF(F161="INVALID","A value was entered although the dependency is not met",IF(F161="CONTROLLER MISSING","A controlling answer is missing, so applicability cannot yet be determined",IF(F161="UNKNOWN","The dependency could not be evaluated or a referenced datapoint could not be resolved",""))))</f>
        <v/>
      </c>
      <c r="I161" s="46">
        <f>IF(F161="MISSING","Enter a valid response in the linked field",IF(F161="INVALID","Clear the response or amend the controlling answer so that the dependency is met",IF(F161="CONTROLLER MISSING","Complete the controlling question first, then review this field",IF(F161="UNKNOWN","Review the Field Guide and dependency_string; contact the MFSA if clarification is required",""))))</f>
        <v/>
      </c>
      <c r="J161" s="46" t="inlineStr">
        <is>
          <t>FINS_GI_11 &lt;&gt; "Yes"</t>
        </is>
      </c>
      <c r="K161" s="47">
        <f>'2- PR'!$AL$162</f>
        <v/>
      </c>
      <c r="L161" s="48" t="inlineStr">
        <is>
          <t>Open field</t>
        </is>
      </c>
    </row>
    <row r="162">
      <c r="A162" s="45" t="inlineStr">
        <is>
          <t>FINS_PR_157_v1</t>
        </is>
      </c>
      <c r="B162" s="46" t="inlineStr">
        <is>
          <t>Commissions directly related to the acquisition of gross revenue derived from FI activities, paid or payable to third parties</t>
        </is>
      </c>
      <c r="C162" s="46" t="inlineStr">
        <is>
          <t>PR</t>
        </is>
      </c>
      <c r="D162" s="46" t="inlineStr">
        <is>
          <t>Expenditure - Direct Cost</t>
        </is>
      </c>
      <c r="E162" s="46" t="inlineStr">
        <is>
          <t>2- PR</t>
        </is>
      </c>
      <c r="F162" s="47">
        <f>'2- PR'!$AK$163</f>
        <v/>
      </c>
      <c r="G162" s="47">
        <f>IF(F162="INVALID","High",IF(F162="MISSING","Medium",IF(F162="CONTROLLER MISSING","Review",IF(F162="UNKNOWN","Technical review",""))))</f>
        <v/>
      </c>
      <c r="H162" s="46">
        <f>IF(F162="MISSING","An applicable or required answer is missing",IF(F162="INVALID","A value was entered although the dependency is not met",IF(F162="CONTROLLER MISSING","A controlling answer is missing, so applicability cannot yet be determined",IF(F162="UNKNOWN","The dependency could not be evaluated or a referenced datapoint could not be resolved",""))))</f>
        <v/>
      </c>
      <c r="I162" s="46">
        <f>IF(F162="MISSING","Enter a valid response in the linked field",IF(F162="INVALID","Clear the response or amend the controlling answer so that the dependency is met",IF(F162="CONTROLLER MISSING","Complete the controlling question first, then review this field",IF(F162="UNKNOWN","Review the Field Guide and dependency_string; contact the MFSA if clarification is required",""))))</f>
        <v/>
      </c>
      <c r="J162" s="46" t="inlineStr">
        <is>
          <t>FINS_GI_11 &lt;&gt; "Yes"</t>
        </is>
      </c>
      <c r="K162" s="47">
        <f>'2- PR'!$AL$163</f>
        <v/>
      </c>
      <c r="L162" s="48" t="inlineStr">
        <is>
          <t>Open field</t>
        </is>
      </c>
    </row>
    <row r="163">
      <c r="A163" s="45" t="inlineStr">
        <is>
          <t>FINS_PR_158_v1</t>
        </is>
      </c>
      <c r="B163" s="46" t="inlineStr">
        <is>
          <t>Other direct costs related to the acquisition of gross revenue derived from FI activities, paid or payable to third parties</t>
        </is>
      </c>
      <c r="C163" s="46" t="inlineStr">
        <is>
          <t>PR</t>
        </is>
      </c>
      <c r="D163" s="46" t="inlineStr">
        <is>
          <t>Expenditure - Direct Cost</t>
        </is>
      </c>
      <c r="E163" s="46" t="inlineStr">
        <is>
          <t>2- PR</t>
        </is>
      </c>
      <c r="F163" s="47">
        <f>'2- PR'!$AK$164</f>
        <v/>
      </c>
      <c r="G163" s="47">
        <f>IF(F163="INVALID","High",IF(F163="MISSING","Medium",IF(F163="CONTROLLER MISSING","Review",IF(F163="UNKNOWN","Technical review",""))))</f>
        <v/>
      </c>
      <c r="H163" s="46">
        <f>IF(F163="MISSING","An applicable or required answer is missing",IF(F163="INVALID","A value was entered although the dependency is not met",IF(F163="CONTROLLER MISSING","A controlling answer is missing, so applicability cannot yet be determined",IF(F163="UNKNOWN","The dependency could not be evaluated or a referenced datapoint could not be resolved",""))))</f>
        <v/>
      </c>
      <c r="I163" s="46">
        <f>IF(F163="MISSING","Enter a valid response in the linked field",IF(F163="INVALID","Clear the response or amend the controlling answer so that the dependency is met",IF(F163="CONTROLLER MISSING","Complete the controlling question first, then review this field",IF(F163="UNKNOWN","Review the Field Guide and dependency_string; contact the MFSA if clarification is required",""))))</f>
        <v/>
      </c>
      <c r="J163" s="46" t="inlineStr">
        <is>
          <t>FINS_GI_11 &lt;&gt; "Yes"</t>
        </is>
      </c>
      <c r="K163" s="47">
        <f>'2- PR'!$AL$164</f>
        <v/>
      </c>
      <c r="L163" s="48" t="inlineStr">
        <is>
          <t>Open field</t>
        </is>
      </c>
    </row>
    <row r="164">
      <c r="A164" s="45" t="inlineStr">
        <is>
          <t>FINS_PR_159_v1</t>
        </is>
      </c>
      <c r="B164" s="46" t="inlineStr">
        <is>
          <t>Other direct costs related to the acquisition of gross revenue derived from FI activities, paid or payable to third parties</t>
        </is>
      </c>
      <c r="C164" s="46" t="inlineStr">
        <is>
          <t>PR</t>
        </is>
      </c>
      <c r="D164" s="46" t="inlineStr">
        <is>
          <t>Expenditure - Direct Cost</t>
        </is>
      </c>
      <c r="E164" s="46" t="inlineStr">
        <is>
          <t>2- PR</t>
        </is>
      </c>
      <c r="F164" s="47">
        <f>'2- PR'!$AK$165</f>
        <v/>
      </c>
      <c r="G164" s="47">
        <f>IF(F164="INVALID","High",IF(F164="MISSING","Medium",IF(F164="CONTROLLER MISSING","Review",IF(F164="UNKNOWN","Technical review",""))))</f>
        <v/>
      </c>
      <c r="H164" s="46">
        <f>IF(F164="MISSING","An applicable or required answer is missing",IF(F164="INVALID","A value was entered although the dependency is not met",IF(F164="CONTROLLER MISSING","A controlling answer is missing, so applicability cannot yet be determined",IF(F164="UNKNOWN","The dependency could not be evaluated or a referenced datapoint could not be resolved",""))))</f>
        <v/>
      </c>
      <c r="I164" s="46">
        <f>IF(F164="MISSING","Enter a valid response in the linked field",IF(F164="INVALID","Clear the response or amend the controlling answer so that the dependency is met",IF(F164="CONTROLLER MISSING","Complete the controlling question first, then review this field",IF(F164="UNKNOWN","Review the Field Guide and dependency_string; contact the MFSA if clarification is required",""))))</f>
        <v/>
      </c>
      <c r="J164" s="46" t="inlineStr">
        <is>
          <t>FINS_GI_11 &lt;&gt; "Yes"</t>
        </is>
      </c>
      <c r="K164" s="47">
        <f>'2- PR'!$AL$165</f>
        <v/>
      </c>
      <c r="L164" s="48" t="inlineStr">
        <is>
          <t>Open field</t>
        </is>
      </c>
    </row>
    <row r="165">
      <c r="A165" s="45" t="inlineStr">
        <is>
          <t>FINS_PR_160_v1</t>
        </is>
      </c>
      <c r="B165" s="46" t="inlineStr">
        <is>
          <t>Other direct costs related to the acquisition of gross revenue derived from FI activities, paid or payable to third parties</t>
        </is>
      </c>
      <c r="C165" s="46" t="inlineStr">
        <is>
          <t>PR</t>
        </is>
      </c>
      <c r="D165" s="46" t="inlineStr">
        <is>
          <t>Expenditure - Direct Cost</t>
        </is>
      </c>
      <c r="E165" s="46" t="inlineStr">
        <is>
          <t>2- PR</t>
        </is>
      </c>
      <c r="F165" s="47">
        <f>'2- PR'!$AK$166</f>
        <v/>
      </c>
      <c r="G165" s="47">
        <f>IF(F165="INVALID","High",IF(F165="MISSING","Medium",IF(F165="CONTROLLER MISSING","Review",IF(F165="UNKNOWN","Technical review",""))))</f>
        <v/>
      </c>
      <c r="H165" s="46">
        <f>IF(F165="MISSING","An applicable or required answer is missing",IF(F165="INVALID","A value was entered although the dependency is not met",IF(F165="CONTROLLER MISSING","A controlling answer is missing, so applicability cannot yet be determined",IF(F165="UNKNOWN","The dependency could not be evaluated or a referenced datapoint could not be resolved",""))))</f>
        <v/>
      </c>
      <c r="I165" s="46">
        <f>IF(F165="MISSING","Enter a valid response in the linked field",IF(F165="INVALID","Clear the response or amend the controlling answer so that the dependency is met",IF(F165="CONTROLLER MISSING","Complete the controlling question first, then review this field",IF(F165="UNKNOWN","Review the Field Guide and dependency_string; contact the MFSA if clarification is required",""))))</f>
        <v/>
      </c>
      <c r="J165" s="46" t="inlineStr">
        <is>
          <t>FINS_GI_11 &lt;&gt; "Yes"</t>
        </is>
      </c>
      <c r="K165" s="47">
        <f>'2- PR'!$AL$166</f>
        <v/>
      </c>
      <c r="L165" s="48" t="inlineStr">
        <is>
          <t>Open field</t>
        </is>
      </c>
    </row>
    <row r="166">
      <c r="A166" s="45" t="inlineStr">
        <is>
          <t>FINS_PR_161_v1</t>
        </is>
      </c>
      <c r="B166" s="46" t="inlineStr">
        <is>
          <t>Kindly provide detail of 'Other direct costs related to the acquisition of gross revenue derived from FI activities, paid or payable to third parties'</t>
        </is>
      </c>
      <c r="C166" s="46" t="inlineStr">
        <is>
          <t>PR</t>
        </is>
      </c>
      <c r="D166" s="46" t="inlineStr">
        <is>
          <t>Expenditure - Direct Cost</t>
        </is>
      </c>
      <c r="E166" s="46" t="inlineStr">
        <is>
          <t>2- PR</t>
        </is>
      </c>
      <c r="F166" s="47">
        <f>'2- PR'!$AK$167</f>
        <v/>
      </c>
      <c r="G166" s="47">
        <f>IF(F166="INVALID","High",IF(F166="MISSING","Medium",IF(F166="CONTROLLER MISSING","Review",IF(F166="UNKNOWN","Technical review",""))))</f>
        <v/>
      </c>
      <c r="H166" s="46">
        <f>IF(F166="MISSING","An applicable or required answer is missing",IF(F166="INVALID","A value was entered although the dependency is not met",IF(F166="CONTROLLER MISSING","A controlling answer is missing, so applicability cannot yet be determined",IF(F166="UNKNOWN","The dependency could not be evaluated or a referenced datapoint could not be resolved",""))))</f>
        <v/>
      </c>
      <c r="I166" s="46">
        <f>IF(F166="MISSING","Enter a valid response in the linked field",IF(F166="INVALID","Clear the response or amend the controlling answer so that the dependency is met",IF(F166="CONTROLLER MISSING","Complete the controlling question first, then review this field",IF(F166="UNKNOWN","Review the Field Guide and dependency_string; contact the MFSA if clarification is required",""))))</f>
        <v/>
      </c>
      <c r="J166" s="46" t="inlineStr">
        <is>
          <t>AND(OR(FINS_PR_158 &gt; 0, FINS_PR_159 &gt; 0, FINS_PR_160 &gt; 0), FINS_GI_11 &lt;&gt; "Yes")</t>
        </is>
      </c>
      <c r="K166" s="47">
        <f>'2- PR'!$AL$167</f>
        <v/>
      </c>
      <c r="L166" s="48" t="inlineStr">
        <is>
          <t>Open field</t>
        </is>
      </c>
    </row>
    <row r="167">
      <c r="A167" s="45" t="inlineStr">
        <is>
          <t>FINS_PR_162_v1</t>
        </is>
      </c>
      <c r="B167" s="46" t="inlineStr">
        <is>
          <t>Commissions directly related to the acquisition of gross revenue derived from Electronic Money Token Activities, paid or payable to third parties</t>
        </is>
      </c>
      <c r="C167" s="46" t="inlineStr">
        <is>
          <t>PR</t>
        </is>
      </c>
      <c r="D167" s="46" t="inlineStr">
        <is>
          <t>Expenditure - Direct Cost</t>
        </is>
      </c>
      <c r="E167" s="46" t="inlineStr">
        <is>
          <t>2- PR</t>
        </is>
      </c>
      <c r="F167" s="47">
        <f>'2- PR'!$AK$168</f>
        <v/>
      </c>
      <c r="G167" s="47">
        <f>IF(F167="INVALID","High",IF(F167="MISSING","Medium",IF(F167="CONTROLLER MISSING","Review",IF(F167="UNKNOWN","Technical review",""))))</f>
        <v/>
      </c>
      <c r="H167" s="46">
        <f>IF(F167="MISSING","An applicable or required answer is missing",IF(F167="INVALID","A value was entered although the dependency is not met",IF(F167="CONTROLLER MISSING","A controlling answer is missing, so applicability cannot yet be determined",IF(F167="UNKNOWN","The dependency could not be evaluated or a referenced datapoint could not be resolved",""))))</f>
        <v/>
      </c>
      <c r="I167" s="46">
        <f>IF(F167="MISSING","Enter a valid response in the linked field",IF(F167="INVALID","Clear the response or amend the controlling answer so that the dependency is met",IF(F167="CONTROLLER MISSING","Complete the controlling question first, then review this field",IF(F167="UNKNOWN","Review the Field Guide and dependency_string; contact the MFSA if clarification is required",""))))</f>
        <v/>
      </c>
      <c r="J167" s="46" t="inlineStr">
        <is>
          <t>FINS_GI_11 &lt;&gt; "Yes"</t>
        </is>
      </c>
      <c r="K167" s="47">
        <f>'2- PR'!$AL$168</f>
        <v/>
      </c>
      <c r="L167" s="48" t="inlineStr">
        <is>
          <t>Open field</t>
        </is>
      </c>
    </row>
    <row r="168">
      <c r="A168" s="45" t="inlineStr">
        <is>
          <t>FINS_PR_163_v1</t>
        </is>
      </c>
      <c r="B168" s="46" t="inlineStr">
        <is>
          <t>Commissions directly related to the acquisition of gross revenue derived from Electronic Money Token Activities, paid or payable to third parties</t>
        </is>
      </c>
      <c r="C168" s="46" t="inlineStr">
        <is>
          <t>PR</t>
        </is>
      </c>
      <c r="D168" s="46" t="inlineStr">
        <is>
          <t>Expenditure - Direct Cost</t>
        </is>
      </c>
      <c r="E168" s="46" t="inlineStr">
        <is>
          <t>2- PR</t>
        </is>
      </c>
      <c r="F168" s="47">
        <f>'2- PR'!$AK$169</f>
        <v/>
      </c>
      <c r="G168" s="47">
        <f>IF(F168="INVALID","High",IF(F168="MISSING","Medium",IF(F168="CONTROLLER MISSING","Review",IF(F168="UNKNOWN","Technical review",""))))</f>
        <v/>
      </c>
      <c r="H168" s="46">
        <f>IF(F168="MISSING","An applicable or required answer is missing",IF(F168="INVALID","A value was entered although the dependency is not met",IF(F168="CONTROLLER MISSING","A controlling answer is missing, so applicability cannot yet be determined",IF(F168="UNKNOWN","The dependency could not be evaluated or a referenced datapoint could not be resolved",""))))</f>
        <v/>
      </c>
      <c r="I168" s="46">
        <f>IF(F168="MISSING","Enter a valid response in the linked field",IF(F168="INVALID","Clear the response or amend the controlling answer so that the dependency is met",IF(F168="CONTROLLER MISSING","Complete the controlling question first, then review this field",IF(F168="UNKNOWN","Review the Field Guide and dependency_string; contact the MFSA if clarification is required",""))))</f>
        <v/>
      </c>
      <c r="J168" s="46" t="inlineStr">
        <is>
          <t>FINS_GI_11 &lt;&gt; "Yes"</t>
        </is>
      </c>
      <c r="K168" s="47">
        <f>'2- PR'!$AL$169</f>
        <v/>
      </c>
      <c r="L168" s="48" t="inlineStr">
        <is>
          <t>Open field</t>
        </is>
      </c>
    </row>
    <row r="169">
      <c r="A169" s="45" t="inlineStr">
        <is>
          <t>FINS_PR_164_v1</t>
        </is>
      </c>
      <c r="B169" s="46" t="inlineStr">
        <is>
          <t>Commissions directly related to the acquisition of gross revenue derived from Electronic Money Token Activities, paid or payable to third parties</t>
        </is>
      </c>
      <c r="C169" s="46" t="inlineStr">
        <is>
          <t>PR</t>
        </is>
      </c>
      <c r="D169" s="46" t="inlineStr">
        <is>
          <t>Expenditure - Direct Cost</t>
        </is>
      </c>
      <c r="E169" s="46" t="inlineStr">
        <is>
          <t>2- PR</t>
        </is>
      </c>
      <c r="F169" s="47">
        <f>'2- PR'!$AK$170</f>
        <v/>
      </c>
      <c r="G169" s="47">
        <f>IF(F169="INVALID","High",IF(F169="MISSING","Medium",IF(F169="CONTROLLER MISSING","Review",IF(F169="UNKNOWN","Technical review",""))))</f>
        <v/>
      </c>
      <c r="H169" s="46">
        <f>IF(F169="MISSING","An applicable or required answer is missing",IF(F169="INVALID","A value was entered although the dependency is not met",IF(F169="CONTROLLER MISSING","A controlling answer is missing, so applicability cannot yet be determined",IF(F169="UNKNOWN","The dependency could not be evaluated or a referenced datapoint could not be resolved",""))))</f>
        <v/>
      </c>
      <c r="I169" s="46">
        <f>IF(F169="MISSING","Enter a valid response in the linked field",IF(F169="INVALID","Clear the response or amend the controlling answer so that the dependency is met",IF(F169="CONTROLLER MISSING","Complete the controlling question first, then review this field",IF(F169="UNKNOWN","Review the Field Guide and dependency_string; contact the MFSA if clarification is required",""))))</f>
        <v/>
      </c>
      <c r="J169" s="46" t="inlineStr">
        <is>
          <t>FINS_GI_11 &lt;&gt; "Yes"</t>
        </is>
      </c>
      <c r="K169" s="47">
        <f>'2- PR'!$AL$170</f>
        <v/>
      </c>
      <c r="L169" s="48" t="inlineStr">
        <is>
          <t>Open field</t>
        </is>
      </c>
    </row>
    <row r="170">
      <c r="A170" s="45" t="inlineStr">
        <is>
          <t>FINS_PR_165_v1</t>
        </is>
      </c>
      <c r="B170" s="46" t="inlineStr">
        <is>
          <t>Other direct costs related to the acquisition of gross revenue derived from Electronic Money Token Activities, paid or payable to third parties -</t>
        </is>
      </c>
      <c r="C170" s="46" t="inlineStr">
        <is>
          <t>PR</t>
        </is>
      </c>
      <c r="D170" s="46" t="inlineStr">
        <is>
          <t>Expenditure - Direct Cost</t>
        </is>
      </c>
      <c r="E170" s="46" t="inlineStr">
        <is>
          <t>2- PR</t>
        </is>
      </c>
      <c r="F170" s="47">
        <f>'2- PR'!$AK$171</f>
        <v/>
      </c>
      <c r="G170" s="47">
        <f>IF(F170="INVALID","High",IF(F170="MISSING","Medium",IF(F170="CONTROLLER MISSING","Review",IF(F170="UNKNOWN","Technical review",""))))</f>
        <v/>
      </c>
      <c r="H170" s="46">
        <f>IF(F170="MISSING","An applicable or required answer is missing",IF(F170="INVALID","A value was entered although the dependency is not met",IF(F170="CONTROLLER MISSING","A controlling answer is missing, so applicability cannot yet be determined",IF(F170="UNKNOWN","The dependency could not be evaluated or a referenced datapoint could not be resolved",""))))</f>
        <v/>
      </c>
      <c r="I170" s="46">
        <f>IF(F170="MISSING","Enter a valid response in the linked field",IF(F170="INVALID","Clear the response or amend the controlling answer so that the dependency is met",IF(F170="CONTROLLER MISSING","Complete the controlling question first, then review this field",IF(F170="UNKNOWN","Review the Field Guide and dependency_string; contact the MFSA if clarification is required",""))))</f>
        <v/>
      </c>
      <c r="J170" s="46" t="inlineStr">
        <is>
          <t>FINS_GI_11 &lt;&gt; "Yes"</t>
        </is>
      </c>
      <c r="K170" s="47">
        <f>'2- PR'!$AL$171</f>
        <v/>
      </c>
      <c r="L170" s="48" t="inlineStr">
        <is>
          <t>Open field</t>
        </is>
      </c>
    </row>
    <row r="171">
      <c r="A171" s="45" t="inlineStr">
        <is>
          <t>FINS_PR_166_v1</t>
        </is>
      </c>
      <c r="B171" s="46" t="inlineStr">
        <is>
          <t>Other direct costs related to the acquisition of gross revenue derived from Electronic Money Token Activities, paid or payable to third parties</t>
        </is>
      </c>
      <c r="C171" s="46" t="inlineStr">
        <is>
          <t>PR</t>
        </is>
      </c>
      <c r="D171" s="46" t="inlineStr">
        <is>
          <t>Expenditure - Direct Cost</t>
        </is>
      </c>
      <c r="E171" s="46" t="inlineStr">
        <is>
          <t>2- PR</t>
        </is>
      </c>
      <c r="F171" s="47">
        <f>'2- PR'!$AK$172</f>
        <v/>
      </c>
      <c r="G171" s="47">
        <f>IF(F171="INVALID","High",IF(F171="MISSING","Medium",IF(F171="CONTROLLER MISSING","Review",IF(F171="UNKNOWN","Technical review",""))))</f>
        <v/>
      </c>
      <c r="H171" s="46">
        <f>IF(F171="MISSING","An applicable or required answer is missing",IF(F171="INVALID","A value was entered although the dependency is not met",IF(F171="CONTROLLER MISSING","A controlling answer is missing, so applicability cannot yet be determined",IF(F171="UNKNOWN","The dependency could not be evaluated or a referenced datapoint could not be resolved",""))))</f>
        <v/>
      </c>
      <c r="I171" s="46">
        <f>IF(F171="MISSING","Enter a valid response in the linked field",IF(F171="INVALID","Clear the response or amend the controlling answer so that the dependency is met",IF(F171="CONTROLLER MISSING","Complete the controlling question first, then review this field",IF(F171="UNKNOWN","Review the Field Guide and dependency_string; contact the MFSA if clarification is required",""))))</f>
        <v/>
      </c>
      <c r="J171" s="46" t="inlineStr">
        <is>
          <t>FINS_GI_11 &lt;&gt; "Yes"</t>
        </is>
      </c>
      <c r="K171" s="47">
        <f>'2- PR'!$AL$172</f>
        <v/>
      </c>
      <c r="L171" s="48" t="inlineStr">
        <is>
          <t>Open field</t>
        </is>
      </c>
    </row>
    <row r="172">
      <c r="A172" s="45" t="inlineStr">
        <is>
          <t>FINS_PR_167_v1</t>
        </is>
      </c>
      <c r="B172" s="46" t="inlineStr">
        <is>
          <t>Other direct costs related to the acquisition of gross revenue derived from Electronic Money Token Activities, paid or payable to third parties</t>
        </is>
      </c>
      <c r="C172" s="46" t="inlineStr">
        <is>
          <t>PR</t>
        </is>
      </c>
      <c r="D172" s="46" t="inlineStr">
        <is>
          <t>Expenditure - Direct Cost</t>
        </is>
      </c>
      <c r="E172" s="46" t="inlineStr">
        <is>
          <t>2- PR</t>
        </is>
      </c>
      <c r="F172" s="47">
        <f>'2- PR'!$AK$173</f>
        <v/>
      </c>
      <c r="G172" s="47">
        <f>IF(F172="INVALID","High",IF(F172="MISSING","Medium",IF(F172="CONTROLLER MISSING","Review",IF(F172="UNKNOWN","Technical review",""))))</f>
        <v/>
      </c>
      <c r="H172" s="46">
        <f>IF(F172="MISSING","An applicable or required answer is missing",IF(F172="INVALID","A value was entered although the dependency is not met",IF(F172="CONTROLLER MISSING","A controlling answer is missing, so applicability cannot yet be determined",IF(F172="UNKNOWN","The dependency could not be evaluated or a referenced datapoint could not be resolved",""))))</f>
        <v/>
      </c>
      <c r="I172" s="46">
        <f>IF(F172="MISSING","Enter a valid response in the linked field",IF(F172="INVALID","Clear the response or amend the controlling answer so that the dependency is met",IF(F172="CONTROLLER MISSING","Complete the controlling question first, then review this field",IF(F172="UNKNOWN","Review the Field Guide and dependency_string; contact the MFSA if clarification is required",""))))</f>
        <v/>
      </c>
      <c r="J172" s="46" t="inlineStr">
        <is>
          <t>FINS_GI_11 &lt;&gt; "Yes"</t>
        </is>
      </c>
      <c r="K172" s="47">
        <f>'2- PR'!$AL$173</f>
        <v/>
      </c>
      <c r="L172" s="48" t="inlineStr">
        <is>
          <t>Open field</t>
        </is>
      </c>
    </row>
    <row r="173">
      <c r="A173" s="45" t="inlineStr">
        <is>
          <t>FINS_PR_168_v1</t>
        </is>
      </c>
      <c r="B173" s="46" t="inlineStr">
        <is>
          <t>Kindly provide detail of 'Other direct costs related to the acquisition of gross revenue derived from Electronic Money Token Activities, paid or payable to third parties'</t>
        </is>
      </c>
      <c r="C173" s="46" t="inlineStr">
        <is>
          <t>PR</t>
        </is>
      </c>
      <c r="D173" s="46" t="inlineStr">
        <is>
          <t>Expenditure - Direct Cost</t>
        </is>
      </c>
      <c r="E173" s="46" t="inlineStr">
        <is>
          <t>2- PR</t>
        </is>
      </c>
      <c r="F173" s="47">
        <f>'2- PR'!$AK$174</f>
        <v/>
      </c>
      <c r="G173" s="47">
        <f>IF(F173="INVALID","High",IF(F173="MISSING","Medium",IF(F173="CONTROLLER MISSING","Review",IF(F173="UNKNOWN","Technical review",""))))</f>
        <v/>
      </c>
      <c r="H173" s="46">
        <f>IF(F173="MISSING","An applicable or required answer is missing",IF(F173="INVALID","A value was entered although the dependency is not met",IF(F173="CONTROLLER MISSING","A controlling answer is missing, so applicability cannot yet be determined",IF(F173="UNKNOWN","The dependency could not be evaluated or a referenced datapoint could not be resolved",""))))</f>
        <v/>
      </c>
      <c r="I173" s="46">
        <f>IF(F173="MISSING","Enter a valid response in the linked field",IF(F173="INVALID","Clear the response or amend the controlling answer so that the dependency is met",IF(F173="CONTROLLER MISSING","Complete the controlling question first, then review this field",IF(F173="UNKNOWN","Review the Field Guide and dependency_string; contact the MFSA if clarification is required",""))))</f>
        <v/>
      </c>
      <c r="J173" s="46" t="inlineStr">
        <is>
          <t>AND(OR(FINS_PR_165 &gt; 0, FINS_PR_166 &gt; 0, FINS_PR_167 &gt; 0), FINS_GI_11 &lt;&gt; "Yes")</t>
        </is>
      </c>
      <c r="K173" s="47">
        <f>'2- PR'!$AL$174</f>
        <v/>
      </c>
      <c r="L173" s="48" t="inlineStr">
        <is>
          <t>Open field</t>
        </is>
      </c>
    </row>
    <row r="174">
      <c r="A174" s="45" t="inlineStr">
        <is>
          <t>FINS_PR_169_v1</t>
        </is>
      </c>
      <c r="B174" s="46" t="inlineStr">
        <is>
          <t>Depreciation expense (Property, Plant and Equipment)</t>
        </is>
      </c>
      <c r="C174" s="46" t="inlineStr">
        <is>
          <t>PR</t>
        </is>
      </c>
      <c r="D174" s="46" t="inlineStr">
        <is>
          <t>Expenditure - Operating and Administrative Expenses</t>
        </is>
      </c>
      <c r="E174" s="46" t="inlineStr">
        <is>
          <t>2- PR</t>
        </is>
      </c>
      <c r="F174" s="47">
        <f>'2- PR'!$AK$176</f>
        <v/>
      </c>
      <c r="G174" s="47">
        <f>IF(F174="INVALID","High",IF(F174="MISSING","Medium",IF(F174="CONTROLLER MISSING","Review",IF(F174="UNKNOWN","Technical review",""))))</f>
        <v/>
      </c>
      <c r="H174" s="46">
        <f>IF(F174="MISSING","An applicable or required answer is missing",IF(F174="INVALID","A value was entered although the dependency is not met",IF(F174="CONTROLLER MISSING","A controlling answer is missing, so applicability cannot yet be determined",IF(F174="UNKNOWN","The dependency could not be evaluated or a referenced datapoint could not be resolved",""))))</f>
        <v/>
      </c>
      <c r="I174" s="46">
        <f>IF(F174="MISSING","Enter a valid response in the linked field",IF(F174="INVALID","Clear the response or amend the controlling answer so that the dependency is met",IF(F174="CONTROLLER MISSING","Complete the controlling question first, then review this field",IF(F174="UNKNOWN","Review the Field Guide and dependency_string; contact the MFSA if clarification is required",""))))</f>
        <v/>
      </c>
      <c r="J174" s="46" t="inlineStr">
        <is>
          <t>FINS_GI_11 &lt;&gt; "Yes"</t>
        </is>
      </c>
      <c r="K174" s="47">
        <f>'2- PR'!$AL$176</f>
        <v/>
      </c>
      <c r="L174" s="48" t="inlineStr">
        <is>
          <t>Open field</t>
        </is>
      </c>
    </row>
    <row r="175">
      <c r="A175" s="45" t="inlineStr">
        <is>
          <t>FINS_PR_170_v1</t>
        </is>
      </c>
      <c r="B175" s="46" t="inlineStr">
        <is>
          <t>Depreciation expense (Property, Plant and Equipment)</t>
        </is>
      </c>
      <c r="C175" s="46" t="inlineStr">
        <is>
          <t>PR</t>
        </is>
      </c>
      <c r="D175" s="46" t="inlineStr">
        <is>
          <t>Expenditure - Operating and Administrative Expenses</t>
        </is>
      </c>
      <c r="E175" s="46" t="inlineStr">
        <is>
          <t>2- PR</t>
        </is>
      </c>
      <c r="F175" s="47">
        <f>'2- PR'!$AK$177</f>
        <v/>
      </c>
      <c r="G175" s="47">
        <f>IF(F175="INVALID","High",IF(F175="MISSING","Medium",IF(F175="CONTROLLER MISSING","Review",IF(F175="UNKNOWN","Technical review",""))))</f>
        <v/>
      </c>
      <c r="H175" s="46">
        <f>IF(F175="MISSING","An applicable or required answer is missing",IF(F175="INVALID","A value was entered although the dependency is not met",IF(F175="CONTROLLER MISSING","A controlling answer is missing, so applicability cannot yet be determined",IF(F175="UNKNOWN","The dependency could not be evaluated or a referenced datapoint could not be resolved",""))))</f>
        <v/>
      </c>
      <c r="I175" s="46">
        <f>IF(F175="MISSING","Enter a valid response in the linked field",IF(F175="INVALID","Clear the response or amend the controlling answer so that the dependency is met",IF(F175="CONTROLLER MISSING","Complete the controlling question first, then review this field",IF(F175="UNKNOWN","Review the Field Guide and dependency_string; contact the MFSA if clarification is required",""))))</f>
        <v/>
      </c>
      <c r="J175" s="46" t="inlineStr">
        <is>
          <t>FINS_GI_11 &lt;&gt; "Yes"</t>
        </is>
      </c>
      <c r="K175" s="47">
        <f>'2- PR'!$AL$177</f>
        <v/>
      </c>
      <c r="L175" s="48" t="inlineStr">
        <is>
          <t>Open field</t>
        </is>
      </c>
    </row>
    <row r="176">
      <c r="A176" s="45" t="inlineStr">
        <is>
          <t>FINS_PR_171_v1</t>
        </is>
      </c>
      <c r="B176" s="46" t="inlineStr">
        <is>
          <t>Depreciation expense (Property, Plant and Equipment)</t>
        </is>
      </c>
      <c r="C176" s="46" t="inlineStr">
        <is>
          <t>PR</t>
        </is>
      </c>
      <c r="D176" s="46" t="inlineStr">
        <is>
          <t>Expenditure - Operating and Administrative Expenses</t>
        </is>
      </c>
      <c r="E176" s="46" t="inlineStr">
        <is>
          <t>2- PR</t>
        </is>
      </c>
      <c r="F176" s="47">
        <f>'2- PR'!$AK$178</f>
        <v/>
      </c>
      <c r="G176" s="47">
        <f>IF(F176="INVALID","High",IF(F176="MISSING","Medium",IF(F176="CONTROLLER MISSING","Review",IF(F176="UNKNOWN","Technical review",""))))</f>
        <v/>
      </c>
      <c r="H176" s="46">
        <f>IF(F176="MISSING","An applicable or required answer is missing",IF(F176="INVALID","A value was entered although the dependency is not met",IF(F176="CONTROLLER MISSING","A controlling answer is missing, so applicability cannot yet be determined",IF(F176="UNKNOWN","The dependency could not be evaluated or a referenced datapoint could not be resolved",""))))</f>
        <v/>
      </c>
      <c r="I176" s="46">
        <f>IF(F176="MISSING","Enter a valid response in the linked field",IF(F176="INVALID","Clear the response or amend the controlling answer so that the dependency is met",IF(F176="CONTROLLER MISSING","Complete the controlling question first, then review this field",IF(F176="UNKNOWN","Review the Field Guide and dependency_string; contact the MFSA if clarification is required",""))))</f>
        <v/>
      </c>
      <c r="J176" s="46" t="inlineStr">
        <is>
          <t>FINS_GI_11 &lt;&gt; "Yes"</t>
        </is>
      </c>
      <c r="K176" s="47">
        <f>'2- PR'!$AL$178</f>
        <v/>
      </c>
      <c r="L176" s="48" t="inlineStr">
        <is>
          <t>Open field</t>
        </is>
      </c>
    </row>
    <row r="177">
      <c r="A177" s="45" t="inlineStr">
        <is>
          <t>FINS_PR_172_v1</t>
        </is>
      </c>
      <c r="B177" s="46" t="inlineStr">
        <is>
          <t>Depreciation expense  (Right of use of asset)</t>
        </is>
      </c>
      <c r="C177" s="46" t="inlineStr">
        <is>
          <t>PR</t>
        </is>
      </c>
      <c r="D177" s="46" t="inlineStr">
        <is>
          <t>Expenditure - Operating and Administrative Expenses</t>
        </is>
      </c>
      <c r="E177" s="46" t="inlineStr">
        <is>
          <t>2- PR</t>
        </is>
      </c>
      <c r="F177" s="47">
        <f>'2- PR'!$AK$179</f>
        <v/>
      </c>
      <c r="G177" s="47">
        <f>IF(F177="INVALID","High",IF(F177="MISSING","Medium",IF(F177="CONTROLLER MISSING","Review",IF(F177="UNKNOWN","Technical review",""))))</f>
        <v/>
      </c>
      <c r="H177" s="46">
        <f>IF(F177="MISSING","An applicable or required answer is missing",IF(F177="INVALID","A value was entered although the dependency is not met",IF(F177="CONTROLLER MISSING","A controlling answer is missing, so applicability cannot yet be determined",IF(F177="UNKNOWN","The dependency could not be evaluated or a referenced datapoint could not be resolved",""))))</f>
        <v/>
      </c>
      <c r="I177" s="46">
        <f>IF(F177="MISSING","Enter a valid response in the linked field",IF(F177="INVALID","Clear the response or amend the controlling answer so that the dependency is met",IF(F177="CONTROLLER MISSING","Complete the controlling question first, then review this field",IF(F177="UNKNOWN","Review the Field Guide and dependency_string; contact the MFSA if clarification is required",""))))</f>
        <v/>
      </c>
      <c r="J177" s="46" t="inlineStr">
        <is>
          <t>FINS_GI_11 &lt;&gt; "Yes"</t>
        </is>
      </c>
      <c r="K177" s="47">
        <f>'2- PR'!$AL$179</f>
        <v/>
      </c>
      <c r="L177" s="48" t="inlineStr">
        <is>
          <t>Open field</t>
        </is>
      </c>
    </row>
    <row r="178">
      <c r="A178" s="45" t="inlineStr">
        <is>
          <t>FINS_PR_173_v1</t>
        </is>
      </c>
      <c r="B178" s="46" t="inlineStr">
        <is>
          <t>Depreciation expense  (Right of use of asset)</t>
        </is>
      </c>
      <c r="C178" s="46" t="inlineStr">
        <is>
          <t>PR</t>
        </is>
      </c>
      <c r="D178" s="46" t="inlineStr">
        <is>
          <t>Expenditure - Operating and Administrative Expenses</t>
        </is>
      </c>
      <c r="E178" s="46" t="inlineStr">
        <is>
          <t>2- PR</t>
        </is>
      </c>
      <c r="F178" s="47">
        <f>'2- PR'!$AK$180</f>
        <v/>
      </c>
      <c r="G178" s="47">
        <f>IF(F178="INVALID","High",IF(F178="MISSING","Medium",IF(F178="CONTROLLER MISSING","Review",IF(F178="UNKNOWN","Technical review",""))))</f>
        <v/>
      </c>
      <c r="H178" s="46">
        <f>IF(F178="MISSING","An applicable or required answer is missing",IF(F178="INVALID","A value was entered although the dependency is not met",IF(F178="CONTROLLER MISSING","A controlling answer is missing, so applicability cannot yet be determined",IF(F178="UNKNOWN","The dependency could not be evaluated or a referenced datapoint could not be resolved",""))))</f>
        <v/>
      </c>
      <c r="I178" s="46">
        <f>IF(F178="MISSING","Enter a valid response in the linked field",IF(F178="INVALID","Clear the response or amend the controlling answer so that the dependency is met",IF(F178="CONTROLLER MISSING","Complete the controlling question first, then review this field",IF(F178="UNKNOWN","Review the Field Guide and dependency_string; contact the MFSA if clarification is required",""))))</f>
        <v/>
      </c>
      <c r="J178" s="46" t="inlineStr">
        <is>
          <t>FINS_GI_11 &lt;&gt; "Yes"</t>
        </is>
      </c>
      <c r="K178" s="47">
        <f>'2- PR'!$AL$180</f>
        <v/>
      </c>
      <c r="L178" s="48" t="inlineStr">
        <is>
          <t>Open field</t>
        </is>
      </c>
    </row>
    <row r="179">
      <c r="A179" s="45" t="inlineStr">
        <is>
          <t>FINS_PR_174_v1</t>
        </is>
      </c>
      <c r="B179" s="46" t="inlineStr">
        <is>
          <t>Depreciation expense  (Right of use of asset)</t>
        </is>
      </c>
      <c r="C179" s="46" t="inlineStr">
        <is>
          <t>PR</t>
        </is>
      </c>
      <c r="D179" s="46" t="inlineStr">
        <is>
          <t>Expenditure - Operating and Administrative Expenses</t>
        </is>
      </c>
      <c r="E179" s="46" t="inlineStr">
        <is>
          <t>2- PR</t>
        </is>
      </c>
      <c r="F179" s="47">
        <f>'2- PR'!$AK$181</f>
        <v/>
      </c>
      <c r="G179" s="47">
        <f>IF(F179="INVALID","High",IF(F179="MISSING","Medium",IF(F179="CONTROLLER MISSING","Review",IF(F179="UNKNOWN","Technical review",""))))</f>
        <v/>
      </c>
      <c r="H179" s="46">
        <f>IF(F179="MISSING","An applicable or required answer is missing",IF(F179="INVALID","A value was entered although the dependency is not met",IF(F179="CONTROLLER MISSING","A controlling answer is missing, so applicability cannot yet be determined",IF(F179="UNKNOWN","The dependency could not be evaluated or a referenced datapoint could not be resolved",""))))</f>
        <v/>
      </c>
      <c r="I179" s="46">
        <f>IF(F179="MISSING","Enter a valid response in the linked field",IF(F179="INVALID","Clear the response or amend the controlling answer so that the dependency is met",IF(F179="CONTROLLER MISSING","Complete the controlling question first, then review this field",IF(F179="UNKNOWN","Review the Field Guide and dependency_string; contact the MFSA if clarification is required",""))))</f>
        <v/>
      </c>
      <c r="J179" s="46" t="inlineStr">
        <is>
          <t>FINS_GI_11 &lt;&gt; "Yes"</t>
        </is>
      </c>
      <c r="K179" s="47">
        <f>'2- PR'!$AL$181</f>
        <v/>
      </c>
      <c r="L179" s="48" t="inlineStr">
        <is>
          <t>Open field</t>
        </is>
      </c>
    </row>
    <row r="180">
      <c r="A180" s="45" t="inlineStr">
        <is>
          <t>FINS_PR_175_v1</t>
        </is>
      </c>
      <c r="B180" s="46" t="inlineStr">
        <is>
          <t>Amortisation (Intangible assets)</t>
        </is>
      </c>
      <c r="C180" s="46" t="inlineStr">
        <is>
          <t>PR</t>
        </is>
      </c>
      <c r="D180" s="46" t="inlineStr">
        <is>
          <t>Expenditure - Operating and Administrative Expenses</t>
        </is>
      </c>
      <c r="E180" s="46" t="inlineStr">
        <is>
          <t>2- PR</t>
        </is>
      </c>
      <c r="F180" s="47">
        <f>'2- PR'!$AK$182</f>
        <v/>
      </c>
      <c r="G180" s="47">
        <f>IF(F180="INVALID","High",IF(F180="MISSING","Medium",IF(F180="CONTROLLER MISSING","Review",IF(F180="UNKNOWN","Technical review",""))))</f>
        <v/>
      </c>
      <c r="H180" s="46">
        <f>IF(F180="MISSING","An applicable or required answer is missing",IF(F180="INVALID","A value was entered although the dependency is not met",IF(F180="CONTROLLER MISSING","A controlling answer is missing, so applicability cannot yet be determined",IF(F180="UNKNOWN","The dependency could not be evaluated or a referenced datapoint could not be resolved",""))))</f>
        <v/>
      </c>
      <c r="I180" s="46">
        <f>IF(F180="MISSING","Enter a valid response in the linked field",IF(F180="INVALID","Clear the response or amend the controlling answer so that the dependency is met",IF(F180="CONTROLLER MISSING","Complete the controlling question first, then review this field",IF(F180="UNKNOWN","Review the Field Guide and dependency_string; contact the MFSA if clarification is required",""))))</f>
        <v/>
      </c>
      <c r="J180" s="46" t="inlineStr">
        <is>
          <t>FINS_GI_11 &lt;&gt; "Yes"</t>
        </is>
      </c>
      <c r="K180" s="47">
        <f>'2- PR'!$AL$182</f>
        <v/>
      </c>
      <c r="L180" s="48" t="inlineStr">
        <is>
          <t>Open field</t>
        </is>
      </c>
    </row>
    <row r="181">
      <c r="A181" s="45" t="inlineStr">
        <is>
          <t>FINS_PR_176_v1</t>
        </is>
      </c>
      <c r="B181" s="46" t="inlineStr">
        <is>
          <t>Amortisation (Intangible assets)</t>
        </is>
      </c>
      <c r="C181" s="46" t="inlineStr">
        <is>
          <t>PR</t>
        </is>
      </c>
      <c r="D181" s="46" t="inlineStr">
        <is>
          <t>Expenditure - Operating and Administrative Expenses</t>
        </is>
      </c>
      <c r="E181" s="46" t="inlineStr">
        <is>
          <t>2- PR</t>
        </is>
      </c>
      <c r="F181" s="47">
        <f>'2- PR'!$AK$183</f>
        <v/>
      </c>
      <c r="G181" s="47">
        <f>IF(F181="INVALID","High",IF(F181="MISSING","Medium",IF(F181="CONTROLLER MISSING","Review",IF(F181="UNKNOWN","Technical review",""))))</f>
        <v/>
      </c>
      <c r="H181" s="46">
        <f>IF(F181="MISSING","An applicable or required answer is missing",IF(F181="INVALID","A value was entered although the dependency is not met",IF(F181="CONTROLLER MISSING","A controlling answer is missing, so applicability cannot yet be determined",IF(F181="UNKNOWN","The dependency could not be evaluated or a referenced datapoint could not be resolved",""))))</f>
        <v/>
      </c>
      <c r="I181" s="46">
        <f>IF(F181="MISSING","Enter a valid response in the linked field",IF(F181="INVALID","Clear the response or amend the controlling answer so that the dependency is met",IF(F181="CONTROLLER MISSING","Complete the controlling question first, then review this field",IF(F181="UNKNOWN","Review the Field Guide and dependency_string; contact the MFSA if clarification is required",""))))</f>
        <v/>
      </c>
      <c r="J181" s="46" t="inlineStr">
        <is>
          <t>FINS_GI_11 &lt;&gt; "Yes"</t>
        </is>
      </c>
      <c r="K181" s="47">
        <f>'2- PR'!$AL$183</f>
        <v/>
      </c>
      <c r="L181" s="48" t="inlineStr">
        <is>
          <t>Open field</t>
        </is>
      </c>
    </row>
    <row r="182">
      <c r="A182" s="45" t="inlineStr">
        <is>
          <t>FINS_PR_177_v1</t>
        </is>
      </c>
      <c r="B182" s="46" t="inlineStr">
        <is>
          <t>Amortisation (Intangible assets)</t>
        </is>
      </c>
      <c r="C182" s="46" t="inlineStr">
        <is>
          <t>PR</t>
        </is>
      </c>
      <c r="D182" s="46" t="inlineStr">
        <is>
          <t>Expenditure - Operating and Administrative Expenses</t>
        </is>
      </c>
      <c r="E182" s="46" t="inlineStr">
        <is>
          <t>2- PR</t>
        </is>
      </c>
      <c r="F182" s="47">
        <f>'2- PR'!$AK$184</f>
        <v/>
      </c>
      <c r="G182" s="47">
        <f>IF(F182="INVALID","High",IF(F182="MISSING","Medium",IF(F182="CONTROLLER MISSING","Review",IF(F182="UNKNOWN","Technical review",""))))</f>
        <v/>
      </c>
      <c r="H182" s="46">
        <f>IF(F182="MISSING","An applicable or required answer is missing",IF(F182="INVALID","A value was entered although the dependency is not met",IF(F182="CONTROLLER MISSING","A controlling answer is missing, so applicability cannot yet be determined",IF(F182="UNKNOWN","The dependency could not be evaluated or a referenced datapoint could not be resolved",""))))</f>
        <v/>
      </c>
      <c r="I182" s="46">
        <f>IF(F182="MISSING","Enter a valid response in the linked field",IF(F182="INVALID","Clear the response or amend the controlling answer so that the dependency is met",IF(F182="CONTROLLER MISSING","Complete the controlling question first, then review this field",IF(F182="UNKNOWN","Review the Field Guide and dependency_string; contact the MFSA if clarification is required",""))))</f>
        <v/>
      </c>
      <c r="J182" s="46" t="inlineStr">
        <is>
          <t>FINS_GI_11 &lt;&gt; "Yes"</t>
        </is>
      </c>
      <c r="K182" s="47">
        <f>'2- PR'!$AL$184</f>
        <v/>
      </c>
      <c r="L182" s="48" t="inlineStr">
        <is>
          <t>Open field</t>
        </is>
      </c>
    </row>
    <row r="183">
      <c r="A183" s="45" t="inlineStr">
        <is>
          <t>FINS_PR_178_v1</t>
        </is>
      </c>
      <c r="B183" s="46" t="inlineStr">
        <is>
          <t>Impairment of tangible or intangible assets</t>
        </is>
      </c>
      <c r="C183" s="46" t="inlineStr">
        <is>
          <t>PR</t>
        </is>
      </c>
      <c r="D183" s="46" t="inlineStr">
        <is>
          <t>Expenditure - Operating and Administrative Expenses</t>
        </is>
      </c>
      <c r="E183" s="46" t="inlineStr">
        <is>
          <t>2- PR</t>
        </is>
      </c>
      <c r="F183" s="47">
        <f>'2- PR'!$AK$185</f>
        <v/>
      </c>
      <c r="G183" s="47">
        <f>IF(F183="INVALID","High",IF(F183="MISSING","Medium",IF(F183="CONTROLLER MISSING","Review",IF(F183="UNKNOWN","Technical review",""))))</f>
        <v/>
      </c>
      <c r="H183" s="46">
        <f>IF(F183="MISSING","An applicable or required answer is missing",IF(F183="INVALID","A value was entered although the dependency is not met",IF(F183="CONTROLLER MISSING","A controlling answer is missing, so applicability cannot yet be determined",IF(F183="UNKNOWN","The dependency could not be evaluated or a referenced datapoint could not be resolved",""))))</f>
        <v/>
      </c>
      <c r="I183" s="46">
        <f>IF(F183="MISSING","Enter a valid response in the linked field",IF(F183="INVALID","Clear the response or amend the controlling answer so that the dependency is met",IF(F183="CONTROLLER MISSING","Complete the controlling question first, then review this field",IF(F183="UNKNOWN","Review the Field Guide and dependency_string; contact the MFSA if clarification is required",""))))</f>
        <v/>
      </c>
      <c r="J183" s="46" t="inlineStr">
        <is>
          <t>FINS_GI_11 &lt;&gt; "Yes"</t>
        </is>
      </c>
      <c r="K183" s="47">
        <f>'2- PR'!$AL$185</f>
        <v/>
      </c>
      <c r="L183" s="48" t="inlineStr">
        <is>
          <t>Open field</t>
        </is>
      </c>
    </row>
    <row r="184">
      <c r="A184" s="45" t="inlineStr">
        <is>
          <t>FINS_PR_179_v1</t>
        </is>
      </c>
      <c r="B184" s="46" t="inlineStr">
        <is>
          <t>Impairment of tangible or intangible assets</t>
        </is>
      </c>
      <c r="C184" s="46" t="inlineStr">
        <is>
          <t>PR</t>
        </is>
      </c>
      <c r="D184" s="46" t="inlineStr">
        <is>
          <t>Expenditure - Operating and Administrative Expenses</t>
        </is>
      </c>
      <c r="E184" s="46" t="inlineStr">
        <is>
          <t>2- PR</t>
        </is>
      </c>
      <c r="F184" s="47">
        <f>'2- PR'!$AK$186</f>
        <v/>
      </c>
      <c r="G184" s="47">
        <f>IF(F184="INVALID","High",IF(F184="MISSING","Medium",IF(F184="CONTROLLER MISSING","Review",IF(F184="UNKNOWN","Technical review",""))))</f>
        <v/>
      </c>
      <c r="H184" s="46">
        <f>IF(F184="MISSING","An applicable or required answer is missing",IF(F184="INVALID","A value was entered although the dependency is not met",IF(F184="CONTROLLER MISSING","A controlling answer is missing, so applicability cannot yet be determined",IF(F184="UNKNOWN","The dependency could not be evaluated or a referenced datapoint could not be resolved",""))))</f>
        <v/>
      </c>
      <c r="I184" s="46">
        <f>IF(F184="MISSING","Enter a valid response in the linked field",IF(F184="INVALID","Clear the response or amend the controlling answer so that the dependency is met",IF(F184="CONTROLLER MISSING","Complete the controlling question first, then review this field",IF(F184="UNKNOWN","Review the Field Guide and dependency_string; contact the MFSA if clarification is required",""))))</f>
        <v/>
      </c>
      <c r="J184" s="46" t="inlineStr">
        <is>
          <t>FINS_GI_11 &lt;&gt; "Yes"</t>
        </is>
      </c>
      <c r="K184" s="47">
        <f>'2- PR'!$AL$186</f>
        <v/>
      </c>
      <c r="L184" s="48" t="inlineStr">
        <is>
          <t>Open field</t>
        </is>
      </c>
    </row>
    <row r="185">
      <c r="A185" s="45" t="inlineStr">
        <is>
          <t>FINS_PR_180_v1</t>
        </is>
      </c>
      <c r="B185" s="46" t="inlineStr">
        <is>
          <t>Impairment of tangible or intangible assets</t>
        </is>
      </c>
      <c r="C185" s="46" t="inlineStr">
        <is>
          <t>PR</t>
        </is>
      </c>
      <c r="D185" s="46" t="inlineStr">
        <is>
          <t>Expenditure - Operating and Administrative Expenses</t>
        </is>
      </c>
      <c r="E185" s="46" t="inlineStr">
        <is>
          <t>2- PR</t>
        </is>
      </c>
      <c r="F185" s="47">
        <f>'2- PR'!$AK$187</f>
        <v/>
      </c>
      <c r="G185" s="47">
        <f>IF(F185="INVALID","High",IF(F185="MISSING","Medium",IF(F185="CONTROLLER MISSING","Review",IF(F185="UNKNOWN","Technical review",""))))</f>
        <v/>
      </c>
      <c r="H185" s="46">
        <f>IF(F185="MISSING","An applicable or required answer is missing",IF(F185="INVALID","A value was entered although the dependency is not met",IF(F185="CONTROLLER MISSING","A controlling answer is missing, so applicability cannot yet be determined",IF(F185="UNKNOWN","The dependency could not be evaluated or a referenced datapoint could not be resolved",""))))</f>
        <v/>
      </c>
      <c r="I185" s="46">
        <f>IF(F185="MISSING","Enter a valid response in the linked field",IF(F185="INVALID","Clear the response or amend the controlling answer so that the dependency is met",IF(F185="CONTROLLER MISSING","Complete the controlling question first, then review this field",IF(F185="UNKNOWN","Review the Field Guide and dependency_string; contact the MFSA if clarification is required",""))))</f>
        <v/>
      </c>
      <c r="J185" s="46" t="inlineStr">
        <is>
          <t>FINS_GI_11 &lt;&gt; "Yes"</t>
        </is>
      </c>
      <c r="K185" s="47">
        <f>'2- PR'!$AL$187</f>
        <v/>
      </c>
      <c r="L185" s="48" t="inlineStr">
        <is>
          <t>Open field</t>
        </is>
      </c>
    </row>
    <row r="186">
      <c r="A186" s="45" t="inlineStr">
        <is>
          <t>FINS_PR_181_v1</t>
        </is>
      </c>
      <c r="B186" s="46" t="inlineStr">
        <is>
          <t>Loss on disposal of Assets</t>
        </is>
      </c>
      <c r="C186" s="46" t="inlineStr">
        <is>
          <t>PR</t>
        </is>
      </c>
      <c r="D186" s="46" t="inlineStr">
        <is>
          <t>Expenditure - Operating and Administrative Expenses</t>
        </is>
      </c>
      <c r="E186" s="46" t="inlineStr">
        <is>
          <t>2- PR</t>
        </is>
      </c>
      <c r="F186" s="47">
        <f>'2- PR'!$AK$188</f>
        <v/>
      </c>
      <c r="G186" s="47">
        <f>IF(F186="INVALID","High",IF(F186="MISSING","Medium",IF(F186="CONTROLLER MISSING","Review",IF(F186="UNKNOWN","Technical review",""))))</f>
        <v/>
      </c>
      <c r="H186" s="46">
        <f>IF(F186="MISSING","An applicable or required answer is missing",IF(F186="INVALID","A value was entered although the dependency is not met",IF(F186="CONTROLLER MISSING","A controlling answer is missing, so applicability cannot yet be determined",IF(F186="UNKNOWN","The dependency could not be evaluated or a referenced datapoint could not be resolved",""))))</f>
        <v/>
      </c>
      <c r="I186" s="46">
        <f>IF(F186="MISSING","Enter a valid response in the linked field",IF(F186="INVALID","Clear the response or amend the controlling answer so that the dependency is met",IF(F186="CONTROLLER MISSING","Complete the controlling question first, then review this field",IF(F186="UNKNOWN","Review the Field Guide and dependency_string; contact the MFSA if clarification is required",""))))</f>
        <v/>
      </c>
      <c r="J186" s="46" t="inlineStr">
        <is>
          <t>FINS_GI_11 &lt;&gt; "Yes"</t>
        </is>
      </c>
      <c r="K186" s="47">
        <f>'2- PR'!$AL$188</f>
        <v/>
      </c>
      <c r="L186" s="48" t="inlineStr">
        <is>
          <t>Open field</t>
        </is>
      </c>
    </row>
    <row r="187">
      <c r="A187" s="45" t="inlineStr">
        <is>
          <t>FINS_PR_182_v1</t>
        </is>
      </c>
      <c r="B187" s="46" t="inlineStr">
        <is>
          <t>Loss on disposal of Assets</t>
        </is>
      </c>
      <c r="C187" s="46" t="inlineStr">
        <is>
          <t>PR</t>
        </is>
      </c>
      <c r="D187" s="46" t="inlineStr">
        <is>
          <t>Expenditure - Operating and Administrative Expenses</t>
        </is>
      </c>
      <c r="E187" s="46" t="inlineStr">
        <is>
          <t>2- PR</t>
        </is>
      </c>
      <c r="F187" s="47">
        <f>'2- PR'!$AK$189</f>
        <v/>
      </c>
      <c r="G187" s="47">
        <f>IF(F187="INVALID","High",IF(F187="MISSING","Medium",IF(F187="CONTROLLER MISSING","Review",IF(F187="UNKNOWN","Technical review",""))))</f>
        <v/>
      </c>
      <c r="H187" s="46">
        <f>IF(F187="MISSING","An applicable or required answer is missing",IF(F187="INVALID","A value was entered although the dependency is not met",IF(F187="CONTROLLER MISSING","A controlling answer is missing, so applicability cannot yet be determined",IF(F187="UNKNOWN","The dependency could not be evaluated or a referenced datapoint could not be resolved",""))))</f>
        <v/>
      </c>
      <c r="I187" s="46">
        <f>IF(F187="MISSING","Enter a valid response in the linked field",IF(F187="INVALID","Clear the response or amend the controlling answer so that the dependency is met",IF(F187="CONTROLLER MISSING","Complete the controlling question first, then review this field",IF(F187="UNKNOWN","Review the Field Guide and dependency_string; contact the MFSA if clarification is required",""))))</f>
        <v/>
      </c>
      <c r="J187" s="46" t="inlineStr">
        <is>
          <t>FINS_GI_11 &lt;&gt; "Yes"</t>
        </is>
      </c>
      <c r="K187" s="47">
        <f>'2- PR'!$AL$189</f>
        <v/>
      </c>
      <c r="L187" s="48" t="inlineStr">
        <is>
          <t>Open field</t>
        </is>
      </c>
    </row>
    <row r="188">
      <c r="A188" s="45" t="inlineStr">
        <is>
          <t>FINS_PR_183_v1</t>
        </is>
      </c>
      <c r="B188" s="46" t="inlineStr">
        <is>
          <t>Loss on disposal of Assets</t>
        </is>
      </c>
      <c r="C188" s="46" t="inlineStr">
        <is>
          <t>PR</t>
        </is>
      </c>
      <c r="D188" s="46" t="inlineStr">
        <is>
          <t>Expenditure - Operating and Administrative Expenses</t>
        </is>
      </c>
      <c r="E188" s="46" t="inlineStr">
        <is>
          <t>2- PR</t>
        </is>
      </c>
      <c r="F188" s="47">
        <f>'2- PR'!$AK$190</f>
        <v/>
      </c>
      <c r="G188" s="47">
        <f>IF(F188="INVALID","High",IF(F188="MISSING","Medium",IF(F188="CONTROLLER MISSING","Review",IF(F188="UNKNOWN","Technical review",""))))</f>
        <v/>
      </c>
      <c r="H188" s="46">
        <f>IF(F188="MISSING","An applicable or required answer is missing",IF(F188="INVALID","A value was entered although the dependency is not met",IF(F188="CONTROLLER MISSING","A controlling answer is missing, so applicability cannot yet be determined",IF(F188="UNKNOWN","The dependency could not be evaluated or a referenced datapoint could not be resolved",""))))</f>
        <v/>
      </c>
      <c r="I188" s="46">
        <f>IF(F188="MISSING","Enter a valid response in the linked field",IF(F188="INVALID","Clear the response or amend the controlling answer so that the dependency is met",IF(F188="CONTROLLER MISSING","Complete the controlling question first, then review this field",IF(F188="UNKNOWN","Review the Field Guide and dependency_string; contact the MFSA if clarification is required",""))))</f>
        <v/>
      </c>
      <c r="J188" s="46" t="inlineStr">
        <is>
          <t>FINS_GI_11 &lt;&gt; "Yes"</t>
        </is>
      </c>
      <c r="K188" s="47">
        <f>'2- PR'!$AL$190</f>
        <v/>
      </c>
      <c r="L188" s="48" t="inlineStr">
        <is>
          <t>Open field</t>
        </is>
      </c>
    </row>
    <row r="189">
      <c r="A189" s="45" t="inlineStr">
        <is>
          <t>FINS_PR_184_v1</t>
        </is>
      </c>
      <c r="B189" s="46" t="inlineStr">
        <is>
          <t>Increase or decrease in provisions</t>
        </is>
      </c>
      <c r="C189" s="46" t="inlineStr">
        <is>
          <t>PR</t>
        </is>
      </c>
      <c r="D189" s="46" t="inlineStr">
        <is>
          <t>Expenditure - Operating and Administrative Expenses</t>
        </is>
      </c>
      <c r="E189" s="46" t="inlineStr">
        <is>
          <t>2- PR</t>
        </is>
      </c>
      <c r="F189" s="47">
        <f>'2- PR'!$AK$191</f>
        <v/>
      </c>
      <c r="G189" s="47">
        <f>IF(F189="INVALID","High",IF(F189="MISSING","Medium",IF(F189="CONTROLLER MISSING","Review",IF(F189="UNKNOWN","Technical review",""))))</f>
        <v/>
      </c>
      <c r="H189" s="46">
        <f>IF(F189="MISSING","An applicable or required answer is missing",IF(F189="INVALID","A value was entered although the dependency is not met",IF(F189="CONTROLLER MISSING","A controlling answer is missing, so applicability cannot yet be determined",IF(F189="UNKNOWN","The dependency could not be evaluated or a referenced datapoint could not be resolved",""))))</f>
        <v/>
      </c>
      <c r="I189" s="46">
        <f>IF(F189="MISSING","Enter a valid response in the linked field",IF(F189="INVALID","Clear the response or amend the controlling answer so that the dependency is met",IF(F189="CONTROLLER MISSING","Complete the controlling question first, then review this field",IF(F189="UNKNOWN","Review the Field Guide and dependency_string; contact the MFSA if clarification is required",""))))</f>
        <v/>
      </c>
      <c r="J189" s="46" t="inlineStr">
        <is>
          <t>FINS_GI_11 &lt;&gt; "Yes"</t>
        </is>
      </c>
      <c r="K189" s="47">
        <f>'2- PR'!$AL$191</f>
        <v/>
      </c>
      <c r="L189" s="48" t="inlineStr">
        <is>
          <t>Open field</t>
        </is>
      </c>
    </row>
    <row r="190">
      <c r="A190" s="45" t="inlineStr">
        <is>
          <t>FINS_PR_185_v1</t>
        </is>
      </c>
      <c r="B190" s="46" t="inlineStr">
        <is>
          <t>Increase or decrease in provisions</t>
        </is>
      </c>
      <c r="C190" s="46" t="inlineStr">
        <is>
          <t>PR</t>
        </is>
      </c>
      <c r="D190" s="46" t="inlineStr">
        <is>
          <t>Expenditure - Operating and Administrative Expenses</t>
        </is>
      </c>
      <c r="E190" s="46" t="inlineStr">
        <is>
          <t>2- PR</t>
        </is>
      </c>
      <c r="F190" s="47">
        <f>'2- PR'!$AK$192</f>
        <v/>
      </c>
      <c r="G190" s="47">
        <f>IF(F190="INVALID","High",IF(F190="MISSING","Medium",IF(F190="CONTROLLER MISSING","Review",IF(F190="UNKNOWN","Technical review",""))))</f>
        <v/>
      </c>
      <c r="H190" s="46">
        <f>IF(F190="MISSING","An applicable or required answer is missing",IF(F190="INVALID","A value was entered although the dependency is not met",IF(F190="CONTROLLER MISSING","A controlling answer is missing, so applicability cannot yet be determined",IF(F190="UNKNOWN","The dependency could not be evaluated or a referenced datapoint could not be resolved",""))))</f>
        <v/>
      </c>
      <c r="I190" s="46">
        <f>IF(F190="MISSING","Enter a valid response in the linked field",IF(F190="INVALID","Clear the response or amend the controlling answer so that the dependency is met",IF(F190="CONTROLLER MISSING","Complete the controlling question first, then review this field",IF(F190="UNKNOWN","Review the Field Guide and dependency_string; contact the MFSA if clarification is required",""))))</f>
        <v/>
      </c>
      <c r="J190" s="46" t="inlineStr">
        <is>
          <t>FINS_GI_11 &lt;&gt; "Yes"</t>
        </is>
      </c>
      <c r="K190" s="47">
        <f>'2- PR'!$AL$192</f>
        <v/>
      </c>
      <c r="L190" s="48" t="inlineStr">
        <is>
          <t>Open field</t>
        </is>
      </c>
    </row>
    <row r="191">
      <c r="A191" s="45" t="inlineStr">
        <is>
          <t>FINS_PR_186_v1</t>
        </is>
      </c>
      <c r="B191" s="46" t="inlineStr">
        <is>
          <t>Increase or decrease in provisions</t>
        </is>
      </c>
      <c r="C191" s="46" t="inlineStr">
        <is>
          <t>PR</t>
        </is>
      </c>
      <c r="D191" s="46" t="inlineStr">
        <is>
          <t>Expenditure - Operating and Administrative Expenses</t>
        </is>
      </c>
      <c r="E191" s="46" t="inlineStr">
        <is>
          <t>2- PR</t>
        </is>
      </c>
      <c r="F191" s="47">
        <f>'2- PR'!$AK$193</f>
        <v/>
      </c>
      <c r="G191" s="47">
        <f>IF(F191="INVALID","High",IF(F191="MISSING","Medium",IF(F191="CONTROLLER MISSING","Review",IF(F191="UNKNOWN","Technical review",""))))</f>
        <v/>
      </c>
      <c r="H191" s="46">
        <f>IF(F191="MISSING","An applicable or required answer is missing",IF(F191="INVALID","A value was entered although the dependency is not met",IF(F191="CONTROLLER MISSING","A controlling answer is missing, so applicability cannot yet be determined",IF(F191="UNKNOWN","The dependency could not be evaluated or a referenced datapoint could not be resolved",""))))</f>
        <v/>
      </c>
      <c r="I191" s="46">
        <f>IF(F191="MISSING","Enter a valid response in the linked field",IF(F191="INVALID","Clear the response or amend the controlling answer so that the dependency is met",IF(F191="CONTROLLER MISSING","Complete the controlling question first, then review this field",IF(F191="UNKNOWN","Review the Field Guide and dependency_string; contact the MFSA if clarification is required",""))))</f>
        <v/>
      </c>
      <c r="J191" s="46" t="inlineStr">
        <is>
          <t>FINS_GI_11 &lt;&gt; "Yes"</t>
        </is>
      </c>
      <c r="K191" s="47">
        <f>'2- PR'!$AL$193</f>
        <v/>
      </c>
      <c r="L191" s="48" t="inlineStr">
        <is>
          <t>Open field</t>
        </is>
      </c>
    </row>
    <row r="192">
      <c r="A192" s="45" t="inlineStr">
        <is>
          <t>FINS_PR_187_v1</t>
        </is>
      </c>
      <c r="B192" s="46" t="inlineStr">
        <is>
          <t>Changes in expected credit loss</t>
        </is>
      </c>
      <c r="C192" s="46" t="inlineStr">
        <is>
          <t>PR</t>
        </is>
      </c>
      <c r="D192" s="46" t="inlineStr">
        <is>
          <t>Expenditure - Operating and Administrative Expenses</t>
        </is>
      </c>
      <c r="E192" s="46" t="inlineStr">
        <is>
          <t>2- PR</t>
        </is>
      </c>
      <c r="F192" s="47">
        <f>'2- PR'!$AK$194</f>
        <v/>
      </c>
      <c r="G192" s="47">
        <f>IF(F192="INVALID","High",IF(F192="MISSING","Medium",IF(F192="CONTROLLER MISSING","Review",IF(F192="UNKNOWN","Technical review",""))))</f>
        <v/>
      </c>
      <c r="H192" s="46">
        <f>IF(F192="MISSING","An applicable or required answer is missing",IF(F192="INVALID","A value was entered although the dependency is not met",IF(F192="CONTROLLER MISSING","A controlling answer is missing, so applicability cannot yet be determined",IF(F192="UNKNOWN","The dependency could not be evaluated or a referenced datapoint could not be resolved",""))))</f>
        <v/>
      </c>
      <c r="I192" s="46">
        <f>IF(F192="MISSING","Enter a valid response in the linked field",IF(F192="INVALID","Clear the response or amend the controlling answer so that the dependency is met",IF(F192="CONTROLLER MISSING","Complete the controlling question first, then review this field",IF(F192="UNKNOWN","Review the Field Guide and dependency_string; contact the MFSA if clarification is required",""))))</f>
        <v/>
      </c>
      <c r="J192" s="46" t="inlineStr">
        <is>
          <t>FINS_GI_11 &lt;&gt; "Yes"</t>
        </is>
      </c>
      <c r="K192" s="47">
        <f>'2- PR'!$AL$194</f>
        <v/>
      </c>
      <c r="L192" s="48" t="inlineStr">
        <is>
          <t>Open field</t>
        </is>
      </c>
    </row>
    <row r="193">
      <c r="A193" s="45" t="inlineStr">
        <is>
          <t>FINS_PR_188_v1</t>
        </is>
      </c>
      <c r="B193" s="46" t="inlineStr">
        <is>
          <t>Changes in expected credit loss</t>
        </is>
      </c>
      <c r="C193" s="46" t="inlineStr">
        <is>
          <t>PR</t>
        </is>
      </c>
      <c r="D193" s="46" t="inlineStr">
        <is>
          <t>Expenditure - Operating and Administrative Expenses</t>
        </is>
      </c>
      <c r="E193" s="46" t="inlineStr">
        <is>
          <t>2- PR</t>
        </is>
      </c>
      <c r="F193" s="47">
        <f>'2- PR'!$AK$195</f>
        <v/>
      </c>
      <c r="G193" s="47">
        <f>IF(F193="INVALID","High",IF(F193="MISSING","Medium",IF(F193="CONTROLLER MISSING","Review",IF(F193="UNKNOWN","Technical review",""))))</f>
        <v/>
      </c>
      <c r="H193" s="46">
        <f>IF(F193="MISSING","An applicable or required answer is missing",IF(F193="INVALID","A value was entered although the dependency is not met",IF(F193="CONTROLLER MISSING","A controlling answer is missing, so applicability cannot yet be determined",IF(F193="UNKNOWN","The dependency could not be evaluated or a referenced datapoint could not be resolved",""))))</f>
        <v/>
      </c>
      <c r="I193" s="46">
        <f>IF(F193="MISSING","Enter a valid response in the linked field",IF(F193="INVALID","Clear the response or amend the controlling answer so that the dependency is met",IF(F193="CONTROLLER MISSING","Complete the controlling question first, then review this field",IF(F193="UNKNOWN","Review the Field Guide and dependency_string; contact the MFSA if clarification is required",""))))</f>
        <v/>
      </c>
      <c r="J193" s="46" t="inlineStr">
        <is>
          <t>FINS_GI_11 &lt;&gt; "Yes"</t>
        </is>
      </c>
      <c r="K193" s="47">
        <f>'2- PR'!$AL$195</f>
        <v/>
      </c>
      <c r="L193" s="48" t="inlineStr">
        <is>
          <t>Open field</t>
        </is>
      </c>
    </row>
    <row r="194">
      <c r="A194" s="45" t="inlineStr">
        <is>
          <t>FINS_PR_189_v1</t>
        </is>
      </c>
      <c r="B194" s="46" t="inlineStr">
        <is>
          <t>Changes in expected credit loss</t>
        </is>
      </c>
      <c r="C194" s="46" t="inlineStr">
        <is>
          <t>PR</t>
        </is>
      </c>
      <c r="D194" s="46" t="inlineStr">
        <is>
          <t>Expenditure - Operating and Administrative Expenses</t>
        </is>
      </c>
      <c r="E194" s="46" t="inlineStr">
        <is>
          <t>2- PR</t>
        </is>
      </c>
      <c r="F194" s="47">
        <f>'2- PR'!$AK$196</f>
        <v/>
      </c>
      <c r="G194" s="47">
        <f>IF(F194="INVALID","High",IF(F194="MISSING","Medium",IF(F194="CONTROLLER MISSING","Review",IF(F194="UNKNOWN","Technical review",""))))</f>
        <v/>
      </c>
      <c r="H194" s="46">
        <f>IF(F194="MISSING","An applicable or required answer is missing",IF(F194="INVALID","A value was entered although the dependency is not met",IF(F194="CONTROLLER MISSING","A controlling answer is missing, so applicability cannot yet be determined",IF(F194="UNKNOWN","The dependency could not be evaluated or a referenced datapoint could not be resolved",""))))</f>
        <v/>
      </c>
      <c r="I194" s="46">
        <f>IF(F194="MISSING","Enter a valid response in the linked field",IF(F194="INVALID","Clear the response or amend the controlling answer so that the dependency is met",IF(F194="CONTROLLER MISSING","Complete the controlling question first, then review this field",IF(F194="UNKNOWN","Review the Field Guide and dependency_string; contact the MFSA if clarification is required",""))))</f>
        <v/>
      </c>
      <c r="J194" s="46" t="inlineStr">
        <is>
          <t>FINS_GI_11 &lt;&gt; "Yes"</t>
        </is>
      </c>
      <c r="K194" s="47">
        <f>'2- PR'!$AL$196</f>
        <v/>
      </c>
      <c r="L194" s="48" t="inlineStr">
        <is>
          <t>Open field</t>
        </is>
      </c>
    </row>
    <row r="195">
      <c r="A195" s="45" t="inlineStr">
        <is>
          <t>FINS_PR_190_v1</t>
        </is>
      </c>
      <c r="B195" s="46" t="inlineStr">
        <is>
          <t>Bad debts</t>
        </is>
      </c>
      <c r="C195" s="46" t="inlineStr">
        <is>
          <t>PR</t>
        </is>
      </c>
      <c r="D195" s="46" t="inlineStr">
        <is>
          <t>Expenditure - Operating and Administrative Expenses</t>
        </is>
      </c>
      <c r="E195" s="46" t="inlineStr">
        <is>
          <t>2- PR</t>
        </is>
      </c>
      <c r="F195" s="47">
        <f>'2- PR'!$AK$197</f>
        <v/>
      </c>
      <c r="G195" s="47">
        <f>IF(F195="INVALID","High",IF(F195="MISSING","Medium",IF(F195="CONTROLLER MISSING","Review",IF(F195="UNKNOWN","Technical review",""))))</f>
        <v/>
      </c>
      <c r="H195" s="46">
        <f>IF(F195="MISSING","An applicable or required answer is missing",IF(F195="INVALID","A value was entered although the dependency is not met",IF(F195="CONTROLLER MISSING","A controlling answer is missing, so applicability cannot yet be determined",IF(F195="UNKNOWN","The dependency could not be evaluated or a referenced datapoint could not be resolved",""))))</f>
        <v/>
      </c>
      <c r="I195" s="46">
        <f>IF(F195="MISSING","Enter a valid response in the linked field",IF(F195="INVALID","Clear the response or amend the controlling answer so that the dependency is met",IF(F195="CONTROLLER MISSING","Complete the controlling question first, then review this field",IF(F195="UNKNOWN","Review the Field Guide and dependency_string; contact the MFSA if clarification is required",""))))</f>
        <v/>
      </c>
      <c r="J195" s="46" t="inlineStr">
        <is>
          <t>FINS_GI_11 &lt;&gt; "Yes"</t>
        </is>
      </c>
      <c r="K195" s="47">
        <f>'2- PR'!$AL$197</f>
        <v/>
      </c>
      <c r="L195" s="48" t="inlineStr">
        <is>
          <t>Open field</t>
        </is>
      </c>
    </row>
    <row r="196">
      <c r="A196" s="45" t="inlineStr">
        <is>
          <t>FINS_PR_191_v1</t>
        </is>
      </c>
      <c r="B196" s="46" t="inlineStr">
        <is>
          <t>Bad debts</t>
        </is>
      </c>
      <c r="C196" s="46" t="inlineStr">
        <is>
          <t>PR</t>
        </is>
      </c>
      <c r="D196" s="46" t="inlineStr">
        <is>
          <t>Expenditure - Operating and Administrative Expenses</t>
        </is>
      </c>
      <c r="E196" s="46" t="inlineStr">
        <is>
          <t>2- PR</t>
        </is>
      </c>
      <c r="F196" s="47">
        <f>'2- PR'!$AK$198</f>
        <v/>
      </c>
      <c r="G196" s="47">
        <f>IF(F196="INVALID","High",IF(F196="MISSING","Medium",IF(F196="CONTROLLER MISSING","Review",IF(F196="UNKNOWN","Technical review",""))))</f>
        <v/>
      </c>
      <c r="H196" s="46">
        <f>IF(F196="MISSING","An applicable or required answer is missing",IF(F196="INVALID","A value was entered although the dependency is not met",IF(F196="CONTROLLER MISSING","A controlling answer is missing, so applicability cannot yet be determined",IF(F196="UNKNOWN","The dependency could not be evaluated or a referenced datapoint could not be resolved",""))))</f>
        <v/>
      </c>
      <c r="I196" s="46">
        <f>IF(F196="MISSING","Enter a valid response in the linked field",IF(F196="INVALID","Clear the response or amend the controlling answer so that the dependency is met",IF(F196="CONTROLLER MISSING","Complete the controlling question first, then review this field",IF(F196="UNKNOWN","Review the Field Guide and dependency_string; contact the MFSA if clarification is required",""))))</f>
        <v/>
      </c>
      <c r="J196" s="46" t="inlineStr">
        <is>
          <t>FINS_GI_11 &lt;&gt; "Yes"</t>
        </is>
      </c>
      <c r="K196" s="47">
        <f>'2- PR'!$AL$198</f>
        <v/>
      </c>
      <c r="L196" s="48" t="inlineStr">
        <is>
          <t>Open field</t>
        </is>
      </c>
    </row>
    <row r="197">
      <c r="A197" s="45" t="inlineStr">
        <is>
          <t>FINS_PR_192_v1</t>
        </is>
      </c>
      <c r="B197" s="46" t="inlineStr">
        <is>
          <t>Bad debts</t>
        </is>
      </c>
      <c r="C197" s="46" t="inlineStr">
        <is>
          <t>PR</t>
        </is>
      </c>
      <c r="D197" s="46" t="inlineStr">
        <is>
          <t>Expenditure - Operating and Administrative Expenses</t>
        </is>
      </c>
      <c r="E197" s="46" t="inlineStr">
        <is>
          <t>2- PR</t>
        </is>
      </c>
      <c r="F197" s="47">
        <f>'2- PR'!$AK$199</f>
        <v/>
      </c>
      <c r="G197" s="47">
        <f>IF(F197="INVALID","High",IF(F197="MISSING","Medium",IF(F197="CONTROLLER MISSING","Review",IF(F197="UNKNOWN","Technical review",""))))</f>
        <v/>
      </c>
      <c r="H197" s="46">
        <f>IF(F197="MISSING","An applicable or required answer is missing",IF(F197="INVALID","A value was entered although the dependency is not met",IF(F197="CONTROLLER MISSING","A controlling answer is missing, so applicability cannot yet be determined",IF(F197="UNKNOWN","The dependency could not be evaluated or a referenced datapoint could not be resolved",""))))</f>
        <v/>
      </c>
      <c r="I197" s="46">
        <f>IF(F197="MISSING","Enter a valid response in the linked field",IF(F197="INVALID","Clear the response or amend the controlling answer so that the dependency is met",IF(F197="CONTROLLER MISSING","Complete the controlling question first, then review this field",IF(F197="UNKNOWN","Review the Field Guide and dependency_string; contact the MFSA if clarification is required",""))))</f>
        <v/>
      </c>
      <c r="J197" s="46" t="inlineStr">
        <is>
          <t>FINS_GI_11 &lt;&gt; "Yes"</t>
        </is>
      </c>
      <c r="K197" s="47">
        <f>'2- PR'!$AL$199</f>
        <v/>
      </c>
      <c r="L197" s="48" t="inlineStr">
        <is>
          <t>Open field</t>
        </is>
      </c>
    </row>
    <row r="198">
      <c r="A198" s="45" t="inlineStr">
        <is>
          <t>FINS_PR_193_v1</t>
        </is>
      </c>
      <c r="B198" s="46" t="inlineStr">
        <is>
          <t>Directors' Remuneration</t>
        </is>
      </c>
      <c r="C198" s="46" t="inlineStr">
        <is>
          <t>PR</t>
        </is>
      </c>
      <c r="D198" s="46" t="inlineStr">
        <is>
          <t>Expenditure - Operating and Administrative Expenses</t>
        </is>
      </c>
      <c r="E198" s="46" t="inlineStr">
        <is>
          <t>2- PR</t>
        </is>
      </c>
      <c r="F198" s="47">
        <f>'2- PR'!$AK$200</f>
        <v/>
      </c>
      <c r="G198" s="47">
        <f>IF(F198="INVALID","High",IF(F198="MISSING","Medium",IF(F198="CONTROLLER MISSING","Review",IF(F198="UNKNOWN","Technical review",""))))</f>
        <v/>
      </c>
      <c r="H198" s="46">
        <f>IF(F198="MISSING","An applicable or required answer is missing",IF(F198="INVALID","A value was entered although the dependency is not met",IF(F198="CONTROLLER MISSING","A controlling answer is missing, so applicability cannot yet be determined",IF(F198="UNKNOWN","The dependency could not be evaluated or a referenced datapoint could not be resolved",""))))</f>
        <v/>
      </c>
      <c r="I198" s="46">
        <f>IF(F198="MISSING","Enter a valid response in the linked field",IF(F198="INVALID","Clear the response or amend the controlling answer so that the dependency is met",IF(F198="CONTROLLER MISSING","Complete the controlling question first, then review this field",IF(F198="UNKNOWN","Review the Field Guide and dependency_string; contact the MFSA if clarification is required",""))))</f>
        <v/>
      </c>
      <c r="J198" s="46" t="inlineStr">
        <is>
          <t>FINS_GI_11 &lt;&gt; "Yes"</t>
        </is>
      </c>
      <c r="K198" s="47">
        <f>'2- PR'!$AL$200</f>
        <v/>
      </c>
      <c r="L198" s="48" t="inlineStr">
        <is>
          <t>Open field</t>
        </is>
      </c>
    </row>
    <row r="199">
      <c r="A199" s="45" t="inlineStr">
        <is>
          <t>FINS_PR_194_v1</t>
        </is>
      </c>
      <c r="B199" s="46" t="inlineStr">
        <is>
          <t>Directors' Remuneration</t>
        </is>
      </c>
      <c r="C199" s="46" t="inlineStr">
        <is>
          <t>PR</t>
        </is>
      </c>
      <c r="D199" s="46" t="inlineStr">
        <is>
          <t>Expenditure - Operating and Administrative Expenses</t>
        </is>
      </c>
      <c r="E199" s="46" t="inlineStr">
        <is>
          <t>2- PR</t>
        </is>
      </c>
      <c r="F199" s="47">
        <f>'2- PR'!$AK$201</f>
        <v/>
      </c>
      <c r="G199" s="47">
        <f>IF(F199="INVALID","High",IF(F199="MISSING","Medium",IF(F199="CONTROLLER MISSING","Review",IF(F199="UNKNOWN","Technical review",""))))</f>
        <v/>
      </c>
      <c r="H199" s="46">
        <f>IF(F199="MISSING","An applicable or required answer is missing",IF(F199="INVALID","A value was entered although the dependency is not met",IF(F199="CONTROLLER MISSING","A controlling answer is missing, so applicability cannot yet be determined",IF(F199="UNKNOWN","The dependency could not be evaluated or a referenced datapoint could not be resolved",""))))</f>
        <v/>
      </c>
      <c r="I199" s="46">
        <f>IF(F199="MISSING","Enter a valid response in the linked field",IF(F199="INVALID","Clear the response or amend the controlling answer so that the dependency is met",IF(F199="CONTROLLER MISSING","Complete the controlling question first, then review this field",IF(F199="UNKNOWN","Review the Field Guide and dependency_string; contact the MFSA if clarification is required",""))))</f>
        <v/>
      </c>
      <c r="J199" s="46" t="inlineStr">
        <is>
          <t>FINS_GI_11 &lt;&gt; "Yes"</t>
        </is>
      </c>
      <c r="K199" s="47">
        <f>'2- PR'!$AL$201</f>
        <v/>
      </c>
      <c r="L199" s="48" t="inlineStr">
        <is>
          <t>Open field</t>
        </is>
      </c>
    </row>
    <row r="200">
      <c r="A200" s="45" t="inlineStr">
        <is>
          <t>FINS_PR_195_v1</t>
        </is>
      </c>
      <c r="B200" s="46" t="inlineStr">
        <is>
          <t>Directors' Remuneration</t>
        </is>
      </c>
      <c r="C200" s="46" t="inlineStr">
        <is>
          <t>PR</t>
        </is>
      </c>
      <c r="D200" s="46" t="inlineStr">
        <is>
          <t>Expenditure - Operating and Administrative Expenses</t>
        </is>
      </c>
      <c r="E200" s="46" t="inlineStr">
        <is>
          <t>2- PR</t>
        </is>
      </c>
      <c r="F200" s="47">
        <f>'2- PR'!$AK$202</f>
        <v/>
      </c>
      <c r="G200" s="47">
        <f>IF(F200="INVALID","High",IF(F200="MISSING","Medium",IF(F200="CONTROLLER MISSING","Review",IF(F200="UNKNOWN","Technical review",""))))</f>
        <v/>
      </c>
      <c r="H200" s="46">
        <f>IF(F200="MISSING","An applicable or required answer is missing",IF(F200="INVALID","A value was entered although the dependency is not met",IF(F200="CONTROLLER MISSING","A controlling answer is missing, so applicability cannot yet be determined",IF(F200="UNKNOWN","The dependency could not be evaluated or a referenced datapoint could not be resolved",""))))</f>
        <v/>
      </c>
      <c r="I200" s="46">
        <f>IF(F200="MISSING","Enter a valid response in the linked field",IF(F200="INVALID","Clear the response or amend the controlling answer so that the dependency is met",IF(F200="CONTROLLER MISSING","Complete the controlling question first, then review this field",IF(F200="UNKNOWN","Review the Field Guide and dependency_string; contact the MFSA if clarification is required",""))))</f>
        <v/>
      </c>
      <c r="J200" s="46" t="inlineStr">
        <is>
          <t>FINS_GI_11 &lt;&gt; "Yes"</t>
        </is>
      </c>
      <c r="K200" s="47">
        <f>'2- PR'!$AL$202</f>
        <v/>
      </c>
      <c r="L200" s="48" t="inlineStr">
        <is>
          <t>Open field</t>
        </is>
      </c>
    </row>
    <row r="201">
      <c r="A201" s="45" t="inlineStr">
        <is>
          <t>FINS_PR_196_v1</t>
        </is>
      </c>
      <c r="B201" s="46" t="inlineStr">
        <is>
          <t>Wages and Salaries</t>
        </is>
      </c>
      <c r="C201" s="46" t="inlineStr">
        <is>
          <t>PR</t>
        </is>
      </c>
      <c r="D201" s="46" t="inlineStr">
        <is>
          <t>Expenditure - Operating and Administrative Expenses</t>
        </is>
      </c>
      <c r="E201" s="46" t="inlineStr">
        <is>
          <t>2- PR</t>
        </is>
      </c>
      <c r="F201" s="47">
        <f>'2- PR'!$AK$203</f>
        <v/>
      </c>
      <c r="G201" s="47">
        <f>IF(F201="INVALID","High",IF(F201="MISSING","Medium",IF(F201="CONTROLLER MISSING","Review",IF(F201="UNKNOWN","Technical review",""))))</f>
        <v/>
      </c>
      <c r="H201" s="46">
        <f>IF(F201="MISSING","An applicable or required answer is missing",IF(F201="INVALID","A value was entered although the dependency is not met",IF(F201="CONTROLLER MISSING","A controlling answer is missing, so applicability cannot yet be determined",IF(F201="UNKNOWN","The dependency could not be evaluated or a referenced datapoint could not be resolved",""))))</f>
        <v/>
      </c>
      <c r="I201" s="46">
        <f>IF(F201="MISSING","Enter a valid response in the linked field",IF(F201="INVALID","Clear the response or amend the controlling answer so that the dependency is met",IF(F201="CONTROLLER MISSING","Complete the controlling question first, then review this field",IF(F201="UNKNOWN","Review the Field Guide and dependency_string; contact the MFSA if clarification is required",""))))</f>
        <v/>
      </c>
      <c r="J201" s="46" t="inlineStr">
        <is>
          <t>FINS_GI_11 &lt;&gt; "Yes"</t>
        </is>
      </c>
      <c r="K201" s="47">
        <f>'2- PR'!$AL$203</f>
        <v/>
      </c>
      <c r="L201" s="48" t="inlineStr">
        <is>
          <t>Open field</t>
        </is>
      </c>
    </row>
    <row r="202">
      <c r="A202" s="45" t="inlineStr">
        <is>
          <t>FINS_PR_197_v1</t>
        </is>
      </c>
      <c r="B202" s="46" t="inlineStr">
        <is>
          <t>Wages and Salaries</t>
        </is>
      </c>
      <c r="C202" s="46" t="inlineStr">
        <is>
          <t>PR</t>
        </is>
      </c>
      <c r="D202" s="46" t="inlineStr">
        <is>
          <t>Expenditure - Operating and Administrative Expenses</t>
        </is>
      </c>
      <c r="E202" s="46" t="inlineStr">
        <is>
          <t>2- PR</t>
        </is>
      </c>
      <c r="F202" s="47">
        <f>'2- PR'!$AK$204</f>
        <v/>
      </c>
      <c r="G202" s="47">
        <f>IF(F202="INVALID","High",IF(F202="MISSING","Medium",IF(F202="CONTROLLER MISSING","Review",IF(F202="UNKNOWN","Technical review",""))))</f>
        <v/>
      </c>
      <c r="H202" s="46">
        <f>IF(F202="MISSING","An applicable or required answer is missing",IF(F202="INVALID","A value was entered although the dependency is not met",IF(F202="CONTROLLER MISSING","A controlling answer is missing, so applicability cannot yet be determined",IF(F202="UNKNOWN","The dependency could not be evaluated or a referenced datapoint could not be resolved",""))))</f>
        <v/>
      </c>
      <c r="I202" s="46">
        <f>IF(F202="MISSING","Enter a valid response in the linked field",IF(F202="INVALID","Clear the response or amend the controlling answer so that the dependency is met",IF(F202="CONTROLLER MISSING","Complete the controlling question first, then review this field",IF(F202="UNKNOWN","Review the Field Guide and dependency_string; contact the MFSA if clarification is required",""))))</f>
        <v/>
      </c>
      <c r="J202" s="46" t="inlineStr">
        <is>
          <t>FINS_GI_11 &lt;&gt; "Yes"</t>
        </is>
      </c>
      <c r="K202" s="47">
        <f>'2- PR'!$AL$204</f>
        <v/>
      </c>
      <c r="L202" s="48" t="inlineStr">
        <is>
          <t>Open field</t>
        </is>
      </c>
    </row>
    <row r="203">
      <c r="A203" s="45" t="inlineStr">
        <is>
          <t>FINS_PR_198_v1</t>
        </is>
      </c>
      <c r="B203" s="46" t="inlineStr">
        <is>
          <t>Wages and Salaries</t>
        </is>
      </c>
      <c r="C203" s="46" t="inlineStr">
        <is>
          <t>PR</t>
        </is>
      </c>
      <c r="D203" s="46" t="inlineStr">
        <is>
          <t>Expenditure - Operating and Administrative Expenses</t>
        </is>
      </c>
      <c r="E203" s="46" t="inlineStr">
        <is>
          <t>2- PR</t>
        </is>
      </c>
      <c r="F203" s="47">
        <f>'2- PR'!$AK$205</f>
        <v/>
      </c>
      <c r="G203" s="47">
        <f>IF(F203="INVALID","High",IF(F203="MISSING","Medium",IF(F203="CONTROLLER MISSING","Review",IF(F203="UNKNOWN","Technical review",""))))</f>
        <v/>
      </c>
      <c r="H203" s="46">
        <f>IF(F203="MISSING","An applicable or required answer is missing",IF(F203="INVALID","A value was entered although the dependency is not met",IF(F203="CONTROLLER MISSING","A controlling answer is missing, so applicability cannot yet be determined",IF(F203="UNKNOWN","The dependency could not be evaluated or a referenced datapoint could not be resolved",""))))</f>
        <v/>
      </c>
      <c r="I203" s="46">
        <f>IF(F203="MISSING","Enter a valid response in the linked field",IF(F203="INVALID","Clear the response or amend the controlling answer so that the dependency is met",IF(F203="CONTROLLER MISSING","Complete the controlling question first, then review this field",IF(F203="UNKNOWN","Review the Field Guide and dependency_string; contact the MFSA if clarification is required",""))))</f>
        <v/>
      </c>
      <c r="J203" s="46" t="inlineStr">
        <is>
          <t>FINS_GI_11 &lt;&gt; "Yes"</t>
        </is>
      </c>
      <c r="K203" s="47">
        <f>'2- PR'!$AL$205</f>
        <v/>
      </c>
      <c r="L203" s="48" t="inlineStr">
        <is>
          <t>Open field</t>
        </is>
      </c>
    </row>
    <row r="204">
      <c r="A204" s="45" t="inlineStr">
        <is>
          <t>FINS_PR_199_v1</t>
        </is>
      </c>
      <c r="B204" s="46" t="inlineStr">
        <is>
          <t>Other Staff benefit expenses</t>
        </is>
      </c>
      <c r="C204" s="46" t="inlineStr">
        <is>
          <t>PR</t>
        </is>
      </c>
      <c r="D204" s="46" t="inlineStr">
        <is>
          <t>Expenditure - Operating and Administrative Expenses</t>
        </is>
      </c>
      <c r="E204" s="46" t="inlineStr">
        <is>
          <t>2- PR</t>
        </is>
      </c>
      <c r="F204" s="47">
        <f>'2- PR'!$AK$206</f>
        <v/>
      </c>
      <c r="G204" s="47">
        <f>IF(F204="INVALID","High",IF(F204="MISSING","Medium",IF(F204="CONTROLLER MISSING","Review",IF(F204="UNKNOWN","Technical review",""))))</f>
        <v/>
      </c>
      <c r="H204" s="46">
        <f>IF(F204="MISSING","An applicable or required answer is missing",IF(F204="INVALID","A value was entered although the dependency is not met",IF(F204="CONTROLLER MISSING","A controlling answer is missing, so applicability cannot yet be determined",IF(F204="UNKNOWN","The dependency could not be evaluated or a referenced datapoint could not be resolved",""))))</f>
        <v/>
      </c>
      <c r="I204" s="46">
        <f>IF(F204="MISSING","Enter a valid response in the linked field",IF(F204="INVALID","Clear the response or amend the controlling answer so that the dependency is met",IF(F204="CONTROLLER MISSING","Complete the controlling question first, then review this field",IF(F204="UNKNOWN","Review the Field Guide and dependency_string; contact the MFSA if clarification is required",""))))</f>
        <v/>
      </c>
      <c r="J204" s="46" t="inlineStr">
        <is>
          <t>FINS_GI_11 &lt;&gt; "Yes"</t>
        </is>
      </c>
      <c r="K204" s="47">
        <f>'2- PR'!$AL$206</f>
        <v/>
      </c>
      <c r="L204" s="48" t="inlineStr">
        <is>
          <t>Open field</t>
        </is>
      </c>
    </row>
    <row r="205">
      <c r="A205" s="45" t="inlineStr">
        <is>
          <t>FINS_PR_200_v1</t>
        </is>
      </c>
      <c r="B205" s="46" t="inlineStr">
        <is>
          <t>Other Staff benefit expenses</t>
        </is>
      </c>
      <c r="C205" s="46" t="inlineStr">
        <is>
          <t>PR</t>
        </is>
      </c>
      <c r="D205" s="46" t="inlineStr">
        <is>
          <t>Expenditure - Operating and Administrative Expenses</t>
        </is>
      </c>
      <c r="E205" s="46" t="inlineStr">
        <is>
          <t>2- PR</t>
        </is>
      </c>
      <c r="F205" s="47">
        <f>'2- PR'!$AK$207</f>
        <v/>
      </c>
      <c r="G205" s="47">
        <f>IF(F205="INVALID","High",IF(F205="MISSING","Medium",IF(F205="CONTROLLER MISSING","Review",IF(F205="UNKNOWN","Technical review",""))))</f>
        <v/>
      </c>
      <c r="H205" s="46">
        <f>IF(F205="MISSING","An applicable or required answer is missing",IF(F205="INVALID","A value was entered although the dependency is not met",IF(F205="CONTROLLER MISSING","A controlling answer is missing, so applicability cannot yet be determined",IF(F205="UNKNOWN","The dependency could not be evaluated or a referenced datapoint could not be resolved",""))))</f>
        <v/>
      </c>
      <c r="I205" s="46">
        <f>IF(F205="MISSING","Enter a valid response in the linked field",IF(F205="INVALID","Clear the response or amend the controlling answer so that the dependency is met",IF(F205="CONTROLLER MISSING","Complete the controlling question first, then review this field",IF(F205="UNKNOWN","Review the Field Guide and dependency_string; contact the MFSA if clarification is required",""))))</f>
        <v/>
      </c>
      <c r="J205" s="46" t="inlineStr">
        <is>
          <t>FINS_GI_11 &lt;&gt; "Yes"</t>
        </is>
      </c>
      <c r="K205" s="47">
        <f>'2- PR'!$AL$207</f>
        <v/>
      </c>
      <c r="L205" s="48" t="inlineStr">
        <is>
          <t>Open field</t>
        </is>
      </c>
    </row>
    <row r="206">
      <c r="A206" s="45" t="inlineStr">
        <is>
          <t>FINS_PR_201_v1</t>
        </is>
      </c>
      <c r="B206" s="46" t="inlineStr">
        <is>
          <t>Other Staff benefit expenses</t>
        </is>
      </c>
      <c r="C206" s="46" t="inlineStr">
        <is>
          <t>PR</t>
        </is>
      </c>
      <c r="D206" s="46" t="inlineStr">
        <is>
          <t>Expenditure - Operating and Administrative Expenses</t>
        </is>
      </c>
      <c r="E206" s="46" t="inlineStr">
        <is>
          <t>2- PR</t>
        </is>
      </c>
      <c r="F206" s="47">
        <f>'2- PR'!$AK$208</f>
        <v/>
      </c>
      <c r="G206" s="47">
        <f>IF(F206="INVALID","High",IF(F206="MISSING","Medium",IF(F206="CONTROLLER MISSING","Review",IF(F206="UNKNOWN","Technical review",""))))</f>
        <v/>
      </c>
      <c r="H206" s="46">
        <f>IF(F206="MISSING","An applicable or required answer is missing",IF(F206="INVALID","A value was entered although the dependency is not met",IF(F206="CONTROLLER MISSING","A controlling answer is missing, so applicability cannot yet be determined",IF(F206="UNKNOWN","The dependency could not be evaluated or a referenced datapoint could not be resolved",""))))</f>
        <v/>
      </c>
      <c r="I206" s="46">
        <f>IF(F206="MISSING","Enter a valid response in the linked field",IF(F206="INVALID","Clear the response or amend the controlling answer so that the dependency is met",IF(F206="CONTROLLER MISSING","Complete the controlling question first, then review this field",IF(F206="UNKNOWN","Review the Field Guide and dependency_string; contact the MFSA if clarification is required",""))))</f>
        <v/>
      </c>
      <c r="J206" s="46" t="inlineStr">
        <is>
          <t>FINS_GI_11 &lt;&gt; "Yes"</t>
        </is>
      </c>
      <c r="K206" s="47">
        <f>'2- PR'!$AL$208</f>
        <v/>
      </c>
      <c r="L206" s="48" t="inlineStr">
        <is>
          <t>Open field</t>
        </is>
      </c>
    </row>
    <row r="207">
      <c r="A207" s="45" t="inlineStr">
        <is>
          <t>FINS_PR_202_v1</t>
        </is>
      </c>
      <c r="B207" s="46" t="inlineStr">
        <is>
          <t>Legal fees</t>
        </is>
      </c>
      <c r="C207" s="46" t="inlineStr">
        <is>
          <t>PR</t>
        </is>
      </c>
      <c r="D207" s="46" t="inlineStr">
        <is>
          <t>Expenditure - Operating and Administrative Expenses</t>
        </is>
      </c>
      <c r="E207" s="46" t="inlineStr">
        <is>
          <t>2- PR</t>
        </is>
      </c>
      <c r="F207" s="47">
        <f>'2- PR'!$AK$209</f>
        <v/>
      </c>
      <c r="G207" s="47">
        <f>IF(F207="INVALID","High",IF(F207="MISSING","Medium",IF(F207="CONTROLLER MISSING","Review",IF(F207="UNKNOWN","Technical review",""))))</f>
        <v/>
      </c>
      <c r="H207" s="46">
        <f>IF(F207="MISSING","An applicable or required answer is missing",IF(F207="INVALID","A value was entered although the dependency is not met",IF(F207="CONTROLLER MISSING","A controlling answer is missing, so applicability cannot yet be determined",IF(F207="UNKNOWN","The dependency could not be evaluated or a referenced datapoint could not be resolved",""))))</f>
        <v/>
      </c>
      <c r="I207" s="46">
        <f>IF(F207="MISSING","Enter a valid response in the linked field",IF(F207="INVALID","Clear the response or amend the controlling answer so that the dependency is met",IF(F207="CONTROLLER MISSING","Complete the controlling question first, then review this field",IF(F207="UNKNOWN","Review the Field Guide and dependency_string; contact the MFSA if clarification is required",""))))</f>
        <v/>
      </c>
      <c r="J207" s="46" t="inlineStr">
        <is>
          <t>FINS_GI_11 &lt;&gt; "Yes"</t>
        </is>
      </c>
      <c r="K207" s="47">
        <f>'2- PR'!$AL$209</f>
        <v/>
      </c>
      <c r="L207" s="48" t="inlineStr">
        <is>
          <t>Open field</t>
        </is>
      </c>
    </row>
    <row r="208">
      <c r="A208" s="45" t="inlineStr">
        <is>
          <t>FINS_PR_203_v1</t>
        </is>
      </c>
      <c r="B208" s="46" t="inlineStr">
        <is>
          <t>Legal fees</t>
        </is>
      </c>
      <c r="C208" s="46" t="inlineStr">
        <is>
          <t>PR</t>
        </is>
      </c>
      <c r="D208" s="46" t="inlineStr">
        <is>
          <t>Expenditure - Operating and Administrative Expenses</t>
        </is>
      </c>
      <c r="E208" s="46" t="inlineStr">
        <is>
          <t>2- PR</t>
        </is>
      </c>
      <c r="F208" s="47">
        <f>'2- PR'!$AK$210</f>
        <v/>
      </c>
      <c r="G208" s="47">
        <f>IF(F208="INVALID","High",IF(F208="MISSING","Medium",IF(F208="CONTROLLER MISSING","Review",IF(F208="UNKNOWN","Technical review",""))))</f>
        <v/>
      </c>
      <c r="H208" s="46">
        <f>IF(F208="MISSING","An applicable or required answer is missing",IF(F208="INVALID","A value was entered although the dependency is not met",IF(F208="CONTROLLER MISSING","A controlling answer is missing, so applicability cannot yet be determined",IF(F208="UNKNOWN","The dependency could not be evaluated or a referenced datapoint could not be resolved",""))))</f>
        <v/>
      </c>
      <c r="I208" s="46">
        <f>IF(F208="MISSING","Enter a valid response in the linked field",IF(F208="INVALID","Clear the response or amend the controlling answer so that the dependency is met",IF(F208="CONTROLLER MISSING","Complete the controlling question first, then review this field",IF(F208="UNKNOWN","Review the Field Guide and dependency_string; contact the MFSA if clarification is required",""))))</f>
        <v/>
      </c>
      <c r="J208" s="46" t="inlineStr">
        <is>
          <t>FINS_GI_11 &lt;&gt; "Yes"</t>
        </is>
      </c>
      <c r="K208" s="47">
        <f>'2- PR'!$AL$210</f>
        <v/>
      </c>
      <c r="L208" s="48" t="inlineStr">
        <is>
          <t>Open field</t>
        </is>
      </c>
    </row>
    <row r="209">
      <c r="A209" s="45" t="inlineStr">
        <is>
          <t>FINS_PR_204_v1</t>
        </is>
      </c>
      <c r="B209" s="46" t="inlineStr">
        <is>
          <t>Legal fees</t>
        </is>
      </c>
      <c r="C209" s="46" t="inlineStr">
        <is>
          <t>PR</t>
        </is>
      </c>
      <c r="D209" s="46" t="inlineStr">
        <is>
          <t>Expenditure - Operating and Administrative Expenses</t>
        </is>
      </c>
      <c r="E209" s="46" t="inlineStr">
        <is>
          <t>2- PR</t>
        </is>
      </c>
      <c r="F209" s="47">
        <f>'2- PR'!$AK$211</f>
        <v/>
      </c>
      <c r="G209" s="47">
        <f>IF(F209="INVALID","High",IF(F209="MISSING","Medium",IF(F209="CONTROLLER MISSING","Review",IF(F209="UNKNOWN","Technical review",""))))</f>
        <v/>
      </c>
      <c r="H209" s="46">
        <f>IF(F209="MISSING","An applicable or required answer is missing",IF(F209="INVALID","A value was entered although the dependency is not met",IF(F209="CONTROLLER MISSING","A controlling answer is missing, so applicability cannot yet be determined",IF(F209="UNKNOWN","The dependency could not be evaluated or a referenced datapoint could not be resolved",""))))</f>
        <v/>
      </c>
      <c r="I209" s="46">
        <f>IF(F209="MISSING","Enter a valid response in the linked field",IF(F209="INVALID","Clear the response or amend the controlling answer so that the dependency is met",IF(F209="CONTROLLER MISSING","Complete the controlling question first, then review this field",IF(F209="UNKNOWN","Review the Field Guide and dependency_string; contact the MFSA if clarification is required",""))))</f>
        <v/>
      </c>
      <c r="J209" s="46" t="inlineStr">
        <is>
          <t>FINS_GI_11 &lt;&gt; "Yes"</t>
        </is>
      </c>
      <c r="K209" s="47">
        <f>'2- PR'!$AL$211</f>
        <v/>
      </c>
      <c r="L209" s="48" t="inlineStr">
        <is>
          <t>Open field</t>
        </is>
      </c>
    </row>
    <row r="210">
      <c r="A210" s="45" t="inlineStr">
        <is>
          <t>FINS_PR_205_v1</t>
        </is>
      </c>
      <c r="B210" s="46" t="inlineStr">
        <is>
          <t>Professional fees</t>
        </is>
      </c>
      <c r="C210" s="46" t="inlineStr">
        <is>
          <t>PR</t>
        </is>
      </c>
      <c r="D210" s="46" t="inlineStr">
        <is>
          <t>Expenditure - Operating and Administrative Expenses</t>
        </is>
      </c>
      <c r="E210" s="46" t="inlineStr">
        <is>
          <t>2- PR</t>
        </is>
      </c>
      <c r="F210" s="47">
        <f>'2- PR'!$AK$212</f>
        <v/>
      </c>
      <c r="G210" s="47">
        <f>IF(F210="INVALID","High",IF(F210="MISSING","Medium",IF(F210="CONTROLLER MISSING","Review",IF(F210="UNKNOWN","Technical review",""))))</f>
        <v/>
      </c>
      <c r="H210" s="46">
        <f>IF(F210="MISSING","An applicable or required answer is missing",IF(F210="INVALID","A value was entered although the dependency is not met",IF(F210="CONTROLLER MISSING","A controlling answer is missing, so applicability cannot yet be determined",IF(F210="UNKNOWN","The dependency could not be evaluated or a referenced datapoint could not be resolved",""))))</f>
        <v/>
      </c>
      <c r="I210" s="46">
        <f>IF(F210="MISSING","Enter a valid response in the linked field",IF(F210="INVALID","Clear the response or amend the controlling answer so that the dependency is met",IF(F210="CONTROLLER MISSING","Complete the controlling question first, then review this field",IF(F210="UNKNOWN","Review the Field Guide and dependency_string; contact the MFSA if clarification is required",""))))</f>
        <v/>
      </c>
      <c r="J210" s="46" t="inlineStr">
        <is>
          <t>FINS_GI_11 &lt;&gt; "Yes"</t>
        </is>
      </c>
      <c r="K210" s="47">
        <f>'2- PR'!$AL$212</f>
        <v/>
      </c>
      <c r="L210" s="48" t="inlineStr">
        <is>
          <t>Open field</t>
        </is>
      </c>
    </row>
    <row r="211">
      <c r="A211" s="45" t="inlineStr">
        <is>
          <t>FINS_PR_206_v1</t>
        </is>
      </c>
      <c r="B211" s="46" t="inlineStr">
        <is>
          <t>Professional fees</t>
        </is>
      </c>
      <c r="C211" s="46" t="inlineStr">
        <is>
          <t>PR</t>
        </is>
      </c>
      <c r="D211" s="46" t="inlineStr">
        <is>
          <t>Expenditure - Operating and Administrative Expenses</t>
        </is>
      </c>
      <c r="E211" s="46" t="inlineStr">
        <is>
          <t>2- PR</t>
        </is>
      </c>
      <c r="F211" s="47">
        <f>'2- PR'!$AK$213</f>
        <v/>
      </c>
      <c r="G211" s="47">
        <f>IF(F211="INVALID","High",IF(F211="MISSING","Medium",IF(F211="CONTROLLER MISSING","Review",IF(F211="UNKNOWN","Technical review",""))))</f>
        <v/>
      </c>
      <c r="H211" s="46">
        <f>IF(F211="MISSING","An applicable or required answer is missing",IF(F211="INVALID","A value was entered although the dependency is not met",IF(F211="CONTROLLER MISSING","A controlling answer is missing, so applicability cannot yet be determined",IF(F211="UNKNOWN","The dependency could not be evaluated or a referenced datapoint could not be resolved",""))))</f>
        <v/>
      </c>
      <c r="I211" s="46">
        <f>IF(F211="MISSING","Enter a valid response in the linked field",IF(F211="INVALID","Clear the response or amend the controlling answer so that the dependency is met",IF(F211="CONTROLLER MISSING","Complete the controlling question first, then review this field",IF(F211="UNKNOWN","Review the Field Guide and dependency_string; contact the MFSA if clarification is required",""))))</f>
        <v/>
      </c>
      <c r="J211" s="46" t="inlineStr">
        <is>
          <t>FINS_GI_11 &lt;&gt; "Yes"</t>
        </is>
      </c>
      <c r="K211" s="47">
        <f>'2- PR'!$AL$213</f>
        <v/>
      </c>
      <c r="L211" s="48" t="inlineStr">
        <is>
          <t>Open field</t>
        </is>
      </c>
    </row>
    <row r="212">
      <c r="A212" s="45" t="inlineStr">
        <is>
          <t>FINS_PR_207_v1</t>
        </is>
      </c>
      <c r="B212" s="46" t="inlineStr">
        <is>
          <t>Professional fees</t>
        </is>
      </c>
      <c r="C212" s="46" t="inlineStr">
        <is>
          <t>PR</t>
        </is>
      </c>
      <c r="D212" s="46" t="inlineStr">
        <is>
          <t>Expenditure - Operating and Administrative Expenses</t>
        </is>
      </c>
      <c r="E212" s="46" t="inlineStr">
        <is>
          <t>2- PR</t>
        </is>
      </c>
      <c r="F212" s="47">
        <f>'2- PR'!$AK$214</f>
        <v/>
      </c>
      <c r="G212" s="47">
        <f>IF(F212="INVALID","High",IF(F212="MISSING","Medium",IF(F212="CONTROLLER MISSING","Review",IF(F212="UNKNOWN","Technical review",""))))</f>
        <v/>
      </c>
      <c r="H212" s="46">
        <f>IF(F212="MISSING","An applicable or required answer is missing",IF(F212="INVALID","A value was entered although the dependency is not met",IF(F212="CONTROLLER MISSING","A controlling answer is missing, so applicability cannot yet be determined",IF(F212="UNKNOWN","The dependency could not be evaluated or a referenced datapoint could not be resolved",""))))</f>
        <v/>
      </c>
      <c r="I212" s="46">
        <f>IF(F212="MISSING","Enter a valid response in the linked field",IF(F212="INVALID","Clear the response or amend the controlling answer so that the dependency is met",IF(F212="CONTROLLER MISSING","Complete the controlling question first, then review this field",IF(F212="UNKNOWN","Review the Field Guide and dependency_string; contact the MFSA if clarification is required",""))))</f>
        <v/>
      </c>
      <c r="J212" s="46" t="inlineStr">
        <is>
          <t>FINS_GI_11 &lt;&gt; "Yes"</t>
        </is>
      </c>
      <c r="K212" s="47">
        <f>'2- PR'!$AL$214</f>
        <v/>
      </c>
      <c r="L212" s="48" t="inlineStr">
        <is>
          <t>Open field</t>
        </is>
      </c>
    </row>
    <row r="213">
      <c r="A213" s="45" t="inlineStr">
        <is>
          <t>FINS_PR_208_v1</t>
        </is>
      </c>
      <c r="B213" s="46" t="inlineStr">
        <is>
          <t>Research and development expenses</t>
        </is>
      </c>
      <c r="C213" s="46" t="inlineStr">
        <is>
          <t>PR</t>
        </is>
      </c>
      <c r="D213" s="46" t="inlineStr">
        <is>
          <t>Expenditure - Operating and Administrative Expenses</t>
        </is>
      </c>
      <c r="E213" s="46" t="inlineStr">
        <is>
          <t>2- PR</t>
        </is>
      </c>
      <c r="F213" s="47">
        <f>'2- PR'!$AK$215</f>
        <v/>
      </c>
      <c r="G213" s="47">
        <f>IF(F213="INVALID","High",IF(F213="MISSING","Medium",IF(F213="CONTROLLER MISSING","Review",IF(F213="UNKNOWN","Technical review",""))))</f>
        <v/>
      </c>
      <c r="H213" s="46">
        <f>IF(F213="MISSING","An applicable or required answer is missing",IF(F213="INVALID","A value was entered although the dependency is not met",IF(F213="CONTROLLER MISSING","A controlling answer is missing, so applicability cannot yet be determined",IF(F213="UNKNOWN","The dependency could not be evaluated or a referenced datapoint could not be resolved",""))))</f>
        <v/>
      </c>
      <c r="I213" s="46">
        <f>IF(F213="MISSING","Enter a valid response in the linked field",IF(F213="INVALID","Clear the response or amend the controlling answer so that the dependency is met",IF(F213="CONTROLLER MISSING","Complete the controlling question first, then review this field",IF(F213="UNKNOWN","Review the Field Guide and dependency_string; contact the MFSA if clarification is required",""))))</f>
        <v/>
      </c>
      <c r="J213" s="46" t="inlineStr">
        <is>
          <t>FINS_GI_11 &lt;&gt; "Yes"</t>
        </is>
      </c>
      <c r="K213" s="47">
        <f>'2- PR'!$AL$215</f>
        <v/>
      </c>
      <c r="L213" s="48" t="inlineStr">
        <is>
          <t>Open field</t>
        </is>
      </c>
    </row>
    <row r="214">
      <c r="A214" s="45" t="inlineStr">
        <is>
          <t>FINS_PR_209_v1</t>
        </is>
      </c>
      <c r="B214" s="46" t="inlineStr">
        <is>
          <t>Research and development expenses</t>
        </is>
      </c>
      <c r="C214" s="46" t="inlineStr">
        <is>
          <t>PR</t>
        </is>
      </c>
      <c r="D214" s="46" t="inlineStr">
        <is>
          <t>Expenditure - Operating and Administrative Expenses</t>
        </is>
      </c>
      <c r="E214" s="46" t="inlineStr">
        <is>
          <t>2- PR</t>
        </is>
      </c>
      <c r="F214" s="47">
        <f>'2- PR'!$AK$216</f>
        <v/>
      </c>
      <c r="G214" s="47">
        <f>IF(F214="INVALID","High",IF(F214="MISSING","Medium",IF(F214="CONTROLLER MISSING","Review",IF(F214="UNKNOWN","Technical review",""))))</f>
        <v/>
      </c>
      <c r="H214" s="46">
        <f>IF(F214="MISSING","An applicable or required answer is missing",IF(F214="INVALID","A value was entered although the dependency is not met",IF(F214="CONTROLLER MISSING","A controlling answer is missing, so applicability cannot yet be determined",IF(F214="UNKNOWN","The dependency could not be evaluated or a referenced datapoint could not be resolved",""))))</f>
        <v/>
      </c>
      <c r="I214" s="46">
        <f>IF(F214="MISSING","Enter a valid response in the linked field",IF(F214="INVALID","Clear the response or amend the controlling answer so that the dependency is met",IF(F214="CONTROLLER MISSING","Complete the controlling question first, then review this field",IF(F214="UNKNOWN","Review the Field Guide and dependency_string; contact the MFSA if clarification is required",""))))</f>
        <v/>
      </c>
      <c r="J214" s="46" t="inlineStr">
        <is>
          <t>FINS_GI_11 &lt;&gt; "Yes"</t>
        </is>
      </c>
      <c r="K214" s="47">
        <f>'2- PR'!$AL$216</f>
        <v/>
      </c>
      <c r="L214" s="48" t="inlineStr">
        <is>
          <t>Open field</t>
        </is>
      </c>
    </row>
    <row r="215">
      <c r="A215" s="45" t="inlineStr">
        <is>
          <t>FINS_PR_210_v1</t>
        </is>
      </c>
      <c r="B215" s="46" t="inlineStr">
        <is>
          <t>Research and development expenses</t>
        </is>
      </c>
      <c r="C215" s="46" t="inlineStr">
        <is>
          <t>PR</t>
        </is>
      </c>
      <c r="D215" s="46" t="inlineStr">
        <is>
          <t>Expenditure - Operating and Administrative Expenses</t>
        </is>
      </c>
      <c r="E215" s="46" t="inlineStr">
        <is>
          <t>2- PR</t>
        </is>
      </c>
      <c r="F215" s="47">
        <f>'2- PR'!$AK$217</f>
        <v/>
      </c>
      <c r="G215" s="47">
        <f>IF(F215="INVALID","High",IF(F215="MISSING","Medium",IF(F215="CONTROLLER MISSING","Review",IF(F215="UNKNOWN","Technical review",""))))</f>
        <v/>
      </c>
      <c r="H215" s="46">
        <f>IF(F215="MISSING","An applicable or required answer is missing",IF(F215="INVALID","A value was entered although the dependency is not met",IF(F215="CONTROLLER MISSING","A controlling answer is missing, so applicability cannot yet be determined",IF(F215="UNKNOWN","The dependency could not be evaluated or a referenced datapoint could not be resolved",""))))</f>
        <v/>
      </c>
      <c r="I215" s="46">
        <f>IF(F215="MISSING","Enter a valid response in the linked field",IF(F215="INVALID","Clear the response or amend the controlling answer so that the dependency is met",IF(F215="CONTROLLER MISSING","Complete the controlling question first, then review this field",IF(F215="UNKNOWN","Review the Field Guide and dependency_string; contact the MFSA if clarification is required",""))))</f>
        <v/>
      </c>
      <c r="J215" s="46" t="inlineStr">
        <is>
          <t>FINS_GI_11 &lt;&gt; "Yes"</t>
        </is>
      </c>
      <c r="K215" s="47">
        <f>'2- PR'!$AL$217</f>
        <v/>
      </c>
      <c r="L215" s="48" t="inlineStr">
        <is>
          <t>Open field</t>
        </is>
      </c>
    </row>
    <row r="216">
      <c r="A216" s="45" t="inlineStr">
        <is>
          <t>FINS_PR_211_v1</t>
        </is>
      </c>
      <c r="B216" s="46" t="inlineStr">
        <is>
          <t>Other IT &amp; Systems costs</t>
        </is>
      </c>
      <c r="C216" s="46" t="inlineStr">
        <is>
          <t>PR</t>
        </is>
      </c>
      <c r="D216" s="46" t="inlineStr">
        <is>
          <t>Expenditure - Operating and Administrative Expenses</t>
        </is>
      </c>
      <c r="E216" s="46" t="inlineStr">
        <is>
          <t>2- PR</t>
        </is>
      </c>
      <c r="F216" s="47">
        <f>'2- PR'!$AK$218</f>
        <v/>
      </c>
      <c r="G216" s="47">
        <f>IF(F216="INVALID","High",IF(F216="MISSING","Medium",IF(F216="CONTROLLER MISSING","Review",IF(F216="UNKNOWN","Technical review",""))))</f>
        <v/>
      </c>
      <c r="H216" s="46">
        <f>IF(F216="MISSING","An applicable or required answer is missing",IF(F216="INVALID","A value was entered although the dependency is not met",IF(F216="CONTROLLER MISSING","A controlling answer is missing, so applicability cannot yet be determined",IF(F216="UNKNOWN","The dependency could not be evaluated or a referenced datapoint could not be resolved",""))))</f>
        <v/>
      </c>
      <c r="I216" s="46">
        <f>IF(F216="MISSING","Enter a valid response in the linked field",IF(F216="INVALID","Clear the response or amend the controlling answer so that the dependency is met",IF(F216="CONTROLLER MISSING","Complete the controlling question first, then review this field",IF(F216="UNKNOWN","Review the Field Guide and dependency_string; contact the MFSA if clarification is required",""))))</f>
        <v/>
      </c>
      <c r="J216" s="46" t="inlineStr">
        <is>
          <t>FINS_GI_11 &lt;&gt; "Yes"</t>
        </is>
      </c>
      <c r="K216" s="47">
        <f>'2- PR'!$AL$218</f>
        <v/>
      </c>
      <c r="L216" s="48" t="inlineStr">
        <is>
          <t>Open field</t>
        </is>
      </c>
    </row>
    <row r="217">
      <c r="A217" s="45" t="inlineStr">
        <is>
          <t>FINS_PR_212_v1</t>
        </is>
      </c>
      <c r="B217" s="46" t="inlineStr">
        <is>
          <t>Other IT &amp; Systems costs</t>
        </is>
      </c>
      <c r="C217" s="46" t="inlineStr">
        <is>
          <t>PR</t>
        </is>
      </c>
      <c r="D217" s="46" t="inlineStr">
        <is>
          <t>Expenditure - Operating and Administrative Expenses</t>
        </is>
      </c>
      <c r="E217" s="46" t="inlineStr">
        <is>
          <t>2- PR</t>
        </is>
      </c>
      <c r="F217" s="47">
        <f>'2- PR'!$AK$219</f>
        <v/>
      </c>
      <c r="G217" s="47">
        <f>IF(F217="INVALID","High",IF(F217="MISSING","Medium",IF(F217="CONTROLLER MISSING","Review",IF(F217="UNKNOWN","Technical review",""))))</f>
        <v/>
      </c>
      <c r="H217" s="46">
        <f>IF(F217="MISSING","An applicable or required answer is missing",IF(F217="INVALID","A value was entered although the dependency is not met",IF(F217="CONTROLLER MISSING","A controlling answer is missing, so applicability cannot yet be determined",IF(F217="UNKNOWN","The dependency could not be evaluated or a referenced datapoint could not be resolved",""))))</f>
        <v/>
      </c>
      <c r="I217" s="46">
        <f>IF(F217="MISSING","Enter a valid response in the linked field",IF(F217="INVALID","Clear the response or amend the controlling answer so that the dependency is met",IF(F217="CONTROLLER MISSING","Complete the controlling question first, then review this field",IF(F217="UNKNOWN","Review the Field Guide and dependency_string; contact the MFSA if clarification is required",""))))</f>
        <v/>
      </c>
      <c r="J217" s="46" t="inlineStr">
        <is>
          <t>FINS_GI_11 &lt;&gt; "Yes"</t>
        </is>
      </c>
      <c r="K217" s="47">
        <f>'2- PR'!$AL$219</f>
        <v/>
      </c>
      <c r="L217" s="48" t="inlineStr">
        <is>
          <t>Open field</t>
        </is>
      </c>
    </row>
    <row r="218">
      <c r="A218" s="45" t="inlineStr">
        <is>
          <t>FINS_PR_213_v1</t>
        </is>
      </c>
      <c r="B218" s="46" t="inlineStr">
        <is>
          <t>Other IT &amp; Systems costs</t>
        </is>
      </c>
      <c r="C218" s="46" t="inlineStr">
        <is>
          <t>PR</t>
        </is>
      </c>
      <c r="D218" s="46" t="inlineStr">
        <is>
          <t>Expenditure - Operating and Administrative Expenses</t>
        </is>
      </c>
      <c r="E218" s="46" t="inlineStr">
        <is>
          <t>2- PR</t>
        </is>
      </c>
      <c r="F218" s="47">
        <f>'2- PR'!$AK$220</f>
        <v/>
      </c>
      <c r="G218" s="47">
        <f>IF(F218="INVALID","High",IF(F218="MISSING","Medium",IF(F218="CONTROLLER MISSING","Review",IF(F218="UNKNOWN","Technical review",""))))</f>
        <v/>
      </c>
      <c r="H218" s="46">
        <f>IF(F218="MISSING","An applicable or required answer is missing",IF(F218="INVALID","A value was entered although the dependency is not met",IF(F218="CONTROLLER MISSING","A controlling answer is missing, so applicability cannot yet be determined",IF(F218="UNKNOWN","The dependency could not be evaluated or a referenced datapoint could not be resolved",""))))</f>
        <v/>
      </c>
      <c r="I218" s="46">
        <f>IF(F218="MISSING","Enter a valid response in the linked field",IF(F218="INVALID","Clear the response or amend the controlling answer so that the dependency is met",IF(F218="CONTROLLER MISSING","Complete the controlling question first, then review this field",IF(F218="UNKNOWN","Review the Field Guide and dependency_string; contact the MFSA if clarification is required",""))))</f>
        <v/>
      </c>
      <c r="J218" s="46" t="inlineStr">
        <is>
          <t>FINS_GI_11 &lt;&gt; "Yes"</t>
        </is>
      </c>
      <c r="K218" s="47">
        <f>'2- PR'!$AL$220</f>
        <v/>
      </c>
      <c r="L218" s="48" t="inlineStr">
        <is>
          <t>Open field</t>
        </is>
      </c>
    </row>
    <row r="219">
      <c r="A219" s="45" t="inlineStr">
        <is>
          <t>FINS_PR_214_v1</t>
        </is>
      </c>
      <c r="B219" s="46" t="inlineStr">
        <is>
          <t>Description of Other IT &amp; Systems costs</t>
        </is>
      </c>
      <c r="C219" s="46" t="inlineStr">
        <is>
          <t>PR</t>
        </is>
      </c>
      <c r="D219" s="46" t="inlineStr">
        <is>
          <t>Expenditure - Operating and Administrative Expenses</t>
        </is>
      </c>
      <c r="E219" s="46" t="inlineStr">
        <is>
          <t>2- PR</t>
        </is>
      </c>
      <c r="F219" s="47">
        <f>'2- PR'!$AK$221</f>
        <v/>
      </c>
      <c r="G219" s="47">
        <f>IF(F219="INVALID","High",IF(F219="MISSING","Medium",IF(F219="CONTROLLER MISSING","Review",IF(F219="UNKNOWN","Technical review",""))))</f>
        <v/>
      </c>
      <c r="H219" s="46">
        <f>IF(F219="MISSING","An applicable or required answer is missing",IF(F219="INVALID","A value was entered although the dependency is not met",IF(F219="CONTROLLER MISSING","A controlling answer is missing, so applicability cannot yet be determined",IF(F219="UNKNOWN","The dependency could not be evaluated or a referenced datapoint could not be resolved",""))))</f>
        <v/>
      </c>
      <c r="I219" s="46">
        <f>IF(F219="MISSING","Enter a valid response in the linked field",IF(F219="INVALID","Clear the response or amend the controlling answer so that the dependency is met",IF(F219="CONTROLLER MISSING","Complete the controlling question first, then review this field",IF(F219="UNKNOWN","Review the Field Guide and dependency_string; contact the MFSA if clarification is required",""))))</f>
        <v/>
      </c>
      <c r="J219" s="46" t="inlineStr">
        <is>
          <t>AND(OR(FINS_PR_211 &gt; 0, FINS_PR_212 &gt; 0, FINS_PR_213 &gt; 0), FINS_GI_11 &lt;&gt; "Yes")</t>
        </is>
      </c>
      <c r="K219" s="47">
        <f>'2- PR'!$AL$221</f>
        <v/>
      </c>
      <c r="L219" s="48" t="inlineStr">
        <is>
          <t>Open field</t>
        </is>
      </c>
    </row>
    <row r="220">
      <c r="A220" s="45" t="inlineStr">
        <is>
          <t>FINS_PR_215_v1</t>
        </is>
      </c>
      <c r="B220" s="46" t="inlineStr">
        <is>
          <t>Repairs and maintenance fee</t>
        </is>
      </c>
      <c r="C220" s="46" t="inlineStr">
        <is>
          <t>PR</t>
        </is>
      </c>
      <c r="D220" s="46" t="inlineStr">
        <is>
          <t>Expenditure - Operating and Administrative Expenses</t>
        </is>
      </c>
      <c r="E220" s="46" t="inlineStr">
        <is>
          <t>2- PR</t>
        </is>
      </c>
      <c r="F220" s="47">
        <f>'2- PR'!$AK$222</f>
        <v/>
      </c>
      <c r="G220" s="47">
        <f>IF(F220="INVALID","High",IF(F220="MISSING","Medium",IF(F220="CONTROLLER MISSING","Review",IF(F220="UNKNOWN","Technical review",""))))</f>
        <v/>
      </c>
      <c r="H220" s="46">
        <f>IF(F220="MISSING","An applicable or required answer is missing",IF(F220="INVALID","A value was entered although the dependency is not met",IF(F220="CONTROLLER MISSING","A controlling answer is missing, so applicability cannot yet be determined",IF(F220="UNKNOWN","The dependency could not be evaluated or a referenced datapoint could not be resolved",""))))</f>
        <v/>
      </c>
      <c r="I220" s="46">
        <f>IF(F220="MISSING","Enter a valid response in the linked field",IF(F220="INVALID","Clear the response or amend the controlling answer so that the dependency is met",IF(F220="CONTROLLER MISSING","Complete the controlling question first, then review this field",IF(F220="UNKNOWN","Review the Field Guide and dependency_string; contact the MFSA if clarification is required",""))))</f>
        <v/>
      </c>
      <c r="J220" s="46" t="inlineStr">
        <is>
          <t>FINS_GI_11 &lt;&gt; "Yes"</t>
        </is>
      </c>
      <c r="K220" s="47">
        <f>'2- PR'!$AL$222</f>
        <v/>
      </c>
      <c r="L220" s="48" t="inlineStr">
        <is>
          <t>Open field</t>
        </is>
      </c>
    </row>
    <row r="221">
      <c r="A221" s="45" t="inlineStr">
        <is>
          <t>FINS_PR_216_v1</t>
        </is>
      </c>
      <c r="B221" s="46" t="inlineStr">
        <is>
          <t>Repairs and maintenance fee</t>
        </is>
      </c>
      <c r="C221" s="46" t="inlineStr">
        <is>
          <t>PR</t>
        </is>
      </c>
      <c r="D221" s="46" t="inlineStr">
        <is>
          <t>Expenditure - Operating and Administrative Expenses</t>
        </is>
      </c>
      <c r="E221" s="46" t="inlineStr">
        <is>
          <t>2- PR</t>
        </is>
      </c>
      <c r="F221" s="47">
        <f>'2- PR'!$AK$223</f>
        <v/>
      </c>
      <c r="G221" s="47">
        <f>IF(F221="INVALID","High",IF(F221="MISSING","Medium",IF(F221="CONTROLLER MISSING","Review",IF(F221="UNKNOWN","Technical review",""))))</f>
        <v/>
      </c>
      <c r="H221" s="46">
        <f>IF(F221="MISSING","An applicable or required answer is missing",IF(F221="INVALID","A value was entered although the dependency is not met",IF(F221="CONTROLLER MISSING","A controlling answer is missing, so applicability cannot yet be determined",IF(F221="UNKNOWN","The dependency could not be evaluated or a referenced datapoint could not be resolved",""))))</f>
        <v/>
      </c>
      <c r="I221" s="46">
        <f>IF(F221="MISSING","Enter a valid response in the linked field",IF(F221="INVALID","Clear the response or amend the controlling answer so that the dependency is met",IF(F221="CONTROLLER MISSING","Complete the controlling question first, then review this field",IF(F221="UNKNOWN","Review the Field Guide and dependency_string; contact the MFSA if clarification is required",""))))</f>
        <v/>
      </c>
      <c r="J221" s="46" t="inlineStr">
        <is>
          <t>FINS_GI_11 &lt;&gt; "Yes"</t>
        </is>
      </c>
      <c r="K221" s="47">
        <f>'2- PR'!$AL$223</f>
        <v/>
      </c>
      <c r="L221" s="48" t="inlineStr">
        <is>
          <t>Open field</t>
        </is>
      </c>
    </row>
    <row r="222">
      <c r="A222" s="45" t="inlineStr">
        <is>
          <t>FINS_PR_217_v1</t>
        </is>
      </c>
      <c r="B222" s="46" t="inlineStr">
        <is>
          <t>Repairs and maintenance fee</t>
        </is>
      </c>
      <c r="C222" s="46" t="inlineStr">
        <is>
          <t>PR</t>
        </is>
      </c>
      <c r="D222" s="46" t="inlineStr">
        <is>
          <t>Expenditure - Operating and Administrative Expenses</t>
        </is>
      </c>
      <c r="E222" s="46" t="inlineStr">
        <is>
          <t>2- PR</t>
        </is>
      </c>
      <c r="F222" s="47">
        <f>'2- PR'!$AK$224</f>
        <v/>
      </c>
      <c r="G222" s="47">
        <f>IF(F222="INVALID","High",IF(F222="MISSING","Medium",IF(F222="CONTROLLER MISSING","Review",IF(F222="UNKNOWN","Technical review",""))))</f>
        <v/>
      </c>
      <c r="H222" s="46">
        <f>IF(F222="MISSING","An applicable or required answer is missing",IF(F222="INVALID","A value was entered although the dependency is not met",IF(F222="CONTROLLER MISSING","A controlling answer is missing, so applicability cannot yet be determined",IF(F222="UNKNOWN","The dependency could not be evaluated or a referenced datapoint could not be resolved",""))))</f>
        <v/>
      </c>
      <c r="I222" s="46">
        <f>IF(F222="MISSING","Enter a valid response in the linked field",IF(F222="INVALID","Clear the response or amend the controlling answer so that the dependency is met",IF(F222="CONTROLLER MISSING","Complete the controlling question first, then review this field",IF(F222="UNKNOWN","Review the Field Guide and dependency_string; contact the MFSA if clarification is required",""))))</f>
        <v/>
      </c>
      <c r="J222" s="46" t="inlineStr">
        <is>
          <t>FINS_GI_11 &lt;&gt; "Yes"</t>
        </is>
      </c>
      <c r="K222" s="47">
        <f>'2- PR'!$AL$224</f>
        <v/>
      </c>
      <c r="L222" s="48" t="inlineStr">
        <is>
          <t>Open field</t>
        </is>
      </c>
    </row>
    <row r="223">
      <c r="A223" s="45" t="inlineStr">
        <is>
          <t>FINS_PR_218_v1</t>
        </is>
      </c>
      <c r="B223" s="46" t="inlineStr">
        <is>
          <t>Audit Fees</t>
        </is>
      </c>
      <c r="C223" s="46" t="inlineStr">
        <is>
          <t>PR</t>
        </is>
      </c>
      <c r="D223" s="46" t="inlineStr">
        <is>
          <t>Expenditure - Operating and Administrative Expenses</t>
        </is>
      </c>
      <c r="E223" s="46" t="inlineStr">
        <is>
          <t>2- PR</t>
        </is>
      </c>
      <c r="F223" s="47">
        <f>'2- PR'!$AK$225</f>
        <v/>
      </c>
      <c r="G223" s="47">
        <f>IF(F223="INVALID","High",IF(F223="MISSING","Medium",IF(F223="CONTROLLER MISSING","Review",IF(F223="UNKNOWN","Technical review",""))))</f>
        <v/>
      </c>
      <c r="H223" s="46">
        <f>IF(F223="MISSING","An applicable or required answer is missing",IF(F223="INVALID","A value was entered although the dependency is not met",IF(F223="CONTROLLER MISSING","A controlling answer is missing, so applicability cannot yet be determined",IF(F223="UNKNOWN","The dependency could not be evaluated or a referenced datapoint could not be resolved",""))))</f>
        <v/>
      </c>
      <c r="I223" s="46">
        <f>IF(F223="MISSING","Enter a valid response in the linked field",IF(F223="INVALID","Clear the response or amend the controlling answer so that the dependency is met",IF(F223="CONTROLLER MISSING","Complete the controlling question first, then review this field",IF(F223="UNKNOWN","Review the Field Guide and dependency_string; contact the MFSA if clarification is required",""))))</f>
        <v/>
      </c>
      <c r="J223" s="46" t="inlineStr">
        <is>
          <t>FINS_GI_11 &lt;&gt; "Yes"</t>
        </is>
      </c>
      <c r="K223" s="47">
        <f>'2- PR'!$AL$225</f>
        <v/>
      </c>
      <c r="L223" s="48" t="inlineStr">
        <is>
          <t>Open field</t>
        </is>
      </c>
    </row>
    <row r="224">
      <c r="A224" s="45" t="inlineStr">
        <is>
          <t>FINS_PR_219_v1</t>
        </is>
      </c>
      <c r="B224" s="46" t="inlineStr">
        <is>
          <t>Audit Fees</t>
        </is>
      </c>
      <c r="C224" s="46" t="inlineStr">
        <is>
          <t>PR</t>
        </is>
      </c>
      <c r="D224" s="46" t="inlineStr">
        <is>
          <t>Expenditure - Operating and Administrative Expenses</t>
        </is>
      </c>
      <c r="E224" s="46" t="inlineStr">
        <is>
          <t>2- PR</t>
        </is>
      </c>
      <c r="F224" s="47">
        <f>'2- PR'!$AK$226</f>
        <v/>
      </c>
      <c r="G224" s="47">
        <f>IF(F224="INVALID","High",IF(F224="MISSING","Medium",IF(F224="CONTROLLER MISSING","Review",IF(F224="UNKNOWN","Technical review",""))))</f>
        <v/>
      </c>
      <c r="H224" s="46">
        <f>IF(F224="MISSING","An applicable or required answer is missing",IF(F224="INVALID","A value was entered although the dependency is not met",IF(F224="CONTROLLER MISSING","A controlling answer is missing, so applicability cannot yet be determined",IF(F224="UNKNOWN","The dependency could not be evaluated or a referenced datapoint could not be resolved",""))))</f>
        <v/>
      </c>
      <c r="I224" s="46">
        <f>IF(F224="MISSING","Enter a valid response in the linked field",IF(F224="INVALID","Clear the response or amend the controlling answer so that the dependency is met",IF(F224="CONTROLLER MISSING","Complete the controlling question first, then review this field",IF(F224="UNKNOWN","Review the Field Guide and dependency_string; contact the MFSA if clarification is required",""))))</f>
        <v/>
      </c>
      <c r="J224" s="46" t="inlineStr">
        <is>
          <t>FINS_GI_11 &lt;&gt; "Yes"</t>
        </is>
      </c>
      <c r="K224" s="47">
        <f>'2- PR'!$AL$226</f>
        <v/>
      </c>
      <c r="L224" s="48" t="inlineStr">
        <is>
          <t>Open field</t>
        </is>
      </c>
    </row>
    <row r="225">
      <c r="A225" s="45" t="inlineStr">
        <is>
          <t>FINS_PR_220_v1</t>
        </is>
      </c>
      <c r="B225" s="46" t="inlineStr">
        <is>
          <t>Audit Fees</t>
        </is>
      </c>
      <c r="C225" s="46" t="inlineStr">
        <is>
          <t>PR</t>
        </is>
      </c>
      <c r="D225" s="46" t="inlineStr">
        <is>
          <t>Expenditure - Operating and Administrative Expenses</t>
        </is>
      </c>
      <c r="E225" s="46" t="inlineStr">
        <is>
          <t>2- PR</t>
        </is>
      </c>
      <c r="F225" s="47">
        <f>'2- PR'!$AK$227</f>
        <v/>
      </c>
      <c r="G225" s="47">
        <f>IF(F225="INVALID","High",IF(F225="MISSING","Medium",IF(F225="CONTROLLER MISSING","Review",IF(F225="UNKNOWN","Technical review",""))))</f>
        <v/>
      </c>
      <c r="H225" s="46">
        <f>IF(F225="MISSING","An applicable or required answer is missing",IF(F225="INVALID","A value was entered although the dependency is not met",IF(F225="CONTROLLER MISSING","A controlling answer is missing, so applicability cannot yet be determined",IF(F225="UNKNOWN","The dependency could not be evaluated or a referenced datapoint could not be resolved",""))))</f>
        <v/>
      </c>
      <c r="I225" s="46">
        <f>IF(F225="MISSING","Enter a valid response in the linked field",IF(F225="INVALID","Clear the response or amend the controlling answer so that the dependency is met",IF(F225="CONTROLLER MISSING","Complete the controlling question first, then review this field",IF(F225="UNKNOWN","Review the Field Guide and dependency_string; contact the MFSA if clarification is required",""))))</f>
        <v/>
      </c>
      <c r="J225" s="46" t="inlineStr">
        <is>
          <t>FINS_GI_11 &lt;&gt; "Yes"</t>
        </is>
      </c>
      <c r="K225" s="47">
        <f>'2- PR'!$AL$227</f>
        <v/>
      </c>
      <c r="L225" s="48" t="inlineStr">
        <is>
          <t>Open field</t>
        </is>
      </c>
    </row>
    <row r="226">
      <c r="A226" s="45" t="inlineStr">
        <is>
          <t>FINS_PR_221_v1</t>
        </is>
      </c>
      <c r="B226" s="46" t="inlineStr">
        <is>
          <t>MFSA Supervisory Fee</t>
        </is>
      </c>
      <c r="C226" s="46" t="inlineStr">
        <is>
          <t>PR</t>
        </is>
      </c>
      <c r="D226" s="46" t="inlineStr">
        <is>
          <t>Expenditure - Operating and Administrative Expenses</t>
        </is>
      </c>
      <c r="E226" s="46" t="inlineStr">
        <is>
          <t>2- PR</t>
        </is>
      </c>
      <c r="F226" s="47">
        <f>'2- PR'!$AK$228</f>
        <v/>
      </c>
      <c r="G226" s="47">
        <f>IF(F226="INVALID","High",IF(F226="MISSING","Medium",IF(F226="CONTROLLER MISSING","Review",IF(F226="UNKNOWN","Technical review",""))))</f>
        <v/>
      </c>
      <c r="H226" s="46">
        <f>IF(F226="MISSING","An applicable or required answer is missing",IF(F226="INVALID","A value was entered although the dependency is not met",IF(F226="CONTROLLER MISSING","A controlling answer is missing, so applicability cannot yet be determined",IF(F226="UNKNOWN","The dependency could not be evaluated or a referenced datapoint could not be resolved",""))))</f>
        <v/>
      </c>
      <c r="I226" s="46">
        <f>IF(F226="MISSING","Enter a valid response in the linked field",IF(F226="INVALID","Clear the response or amend the controlling answer so that the dependency is met",IF(F226="CONTROLLER MISSING","Complete the controlling question first, then review this field",IF(F226="UNKNOWN","Review the Field Guide and dependency_string; contact the MFSA if clarification is required",""))))</f>
        <v/>
      </c>
      <c r="J226" s="46" t="inlineStr">
        <is>
          <t>FINS_GI_11 &lt;&gt; "Yes"</t>
        </is>
      </c>
      <c r="K226" s="47">
        <f>'2- PR'!$AL$228</f>
        <v/>
      </c>
      <c r="L226" s="48" t="inlineStr">
        <is>
          <t>Open field</t>
        </is>
      </c>
    </row>
    <row r="227">
      <c r="A227" s="45" t="inlineStr">
        <is>
          <t>FINS_PR_222_v1</t>
        </is>
      </c>
      <c r="B227" s="46" t="inlineStr">
        <is>
          <t>Custody Fee</t>
        </is>
      </c>
      <c r="C227" s="46" t="inlineStr">
        <is>
          <t>PR</t>
        </is>
      </c>
      <c r="D227" s="46" t="inlineStr">
        <is>
          <t>Expenditure - Operating and Administrative Expenses</t>
        </is>
      </c>
      <c r="E227" s="46" t="inlineStr">
        <is>
          <t>2- PR</t>
        </is>
      </c>
      <c r="F227" s="47">
        <f>'2- PR'!$AK$229</f>
        <v/>
      </c>
      <c r="G227" s="47">
        <f>IF(F227="INVALID","High",IF(F227="MISSING","Medium",IF(F227="CONTROLLER MISSING","Review",IF(F227="UNKNOWN","Technical review",""))))</f>
        <v/>
      </c>
      <c r="H227" s="46">
        <f>IF(F227="MISSING","An applicable or required answer is missing",IF(F227="INVALID","A value was entered although the dependency is not met",IF(F227="CONTROLLER MISSING","A controlling answer is missing, so applicability cannot yet be determined",IF(F227="UNKNOWN","The dependency could not be evaluated or a referenced datapoint could not be resolved",""))))</f>
        <v/>
      </c>
      <c r="I227" s="46">
        <f>IF(F227="MISSING","Enter a valid response in the linked field",IF(F227="INVALID","Clear the response or amend the controlling answer so that the dependency is met",IF(F227="CONTROLLER MISSING","Complete the controlling question first, then review this field",IF(F227="UNKNOWN","Review the Field Guide and dependency_string; contact the MFSA if clarification is required",""))))</f>
        <v/>
      </c>
      <c r="J227" s="46" t="inlineStr">
        <is>
          <t>FINS_GI_11 &lt;&gt; "Yes"</t>
        </is>
      </c>
      <c r="K227" s="47">
        <f>'2- PR'!$AL$229</f>
        <v/>
      </c>
      <c r="L227" s="48" t="inlineStr">
        <is>
          <t>Open field</t>
        </is>
      </c>
    </row>
    <row r="228">
      <c r="A228" s="45" t="inlineStr">
        <is>
          <t>FINS_PR_223_v1</t>
        </is>
      </c>
      <c r="B228" s="46" t="inlineStr">
        <is>
          <t>Custody Fee</t>
        </is>
      </c>
      <c r="C228" s="46" t="inlineStr">
        <is>
          <t>PR</t>
        </is>
      </c>
      <c r="D228" s="46" t="inlineStr">
        <is>
          <t>Expenditure - Operating and Administrative Expenses</t>
        </is>
      </c>
      <c r="E228" s="46" t="inlineStr">
        <is>
          <t>2- PR</t>
        </is>
      </c>
      <c r="F228" s="47">
        <f>'2- PR'!$AK$230</f>
        <v/>
      </c>
      <c r="G228" s="47">
        <f>IF(F228="INVALID","High",IF(F228="MISSING","Medium",IF(F228="CONTROLLER MISSING","Review",IF(F228="UNKNOWN","Technical review",""))))</f>
        <v/>
      </c>
      <c r="H228" s="46">
        <f>IF(F228="MISSING","An applicable or required answer is missing",IF(F228="INVALID","A value was entered although the dependency is not met",IF(F228="CONTROLLER MISSING","A controlling answer is missing, so applicability cannot yet be determined",IF(F228="UNKNOWN","The dependency could not be evaluated or a referenced datapoint could not be resolved",""))))</f>
        <v/>
      </c>
      <c r="I228" s="46">
        <f>IF(F228="MISSING","Enter a valid response in the linked field",IF(F228="INVALID","Clear the response or amend the controlling answer so that the dependency is met",IF(F228="CONTROLLER MISSING","Complete the controlling question first, then review this field",IF(F228="UNKNOWN","Review the Field Guide and dependency_string; contact the MFSA if clarification is required",""))))</f>
        <v/>
      </c>
      <c r="J228" s="46" t="inlineStr">
        <is>
          <t>FINS_GI_11 &lt;&gt; "Yes"</t>
        </is>
      </c>
      <c r="K228" s="47">
        <f>'2- PR'!$AL$230</f>
        <v/>
      </c>
      <c r="L228" s="48" t="inlineStr">
        <is>
          <t>Open field</t>
        </is>
      </c>
    </row>
    <row r="229">
      <c r="A229" s="45" t="inlineStr">
        <is>
          <t>FINS_PR_224_v1</t>
        </is>
      </c>
      <c r="B229" s="46" t="inlineStr">
        <is>
          <t>Custody Fee</t>
        </is>
      </c>
      <c r="C229" s="46" t="inlineStr">
        <is>
          <t>PR</t>
        </is>
      </c>
      <c r="D229" s="46" t="inlineStr">
        <is>
          <t>Expenditure - Operating and Administrative Expenses</t>
        </is>
      </c>
      <c r="E229" s="46" t="inlineStr">
        <is>
          <t>2- PR</t>
        </is>
      </c>
      <c r="F229" s="47">
        <f>'2- PR'!$AK$231</f>
        <v/>
      </c>
      <c r="G229" s="47">
        <f>IF(F229="INVALID","High",IF(F229="MISSING","Medium",IF(F229="CONTROLLER MISSING","Review",IF(F229="UNKNOWN","Technical review",""))))</f>
        <v/>
      </c>
      <c r="H229" s="46">
        <f>IF(F229="MISSING","An applicable or required answer is missing",IF(F229="INVALID","A value was entered although the dependency is not met",IF(F229="CONTROLLER MISSING","A controlling answer is missing, so applicability cannot yet be determined",IF(F229="UNKNOWN","The dependency could not be evaluated or a referenced datapoint could not be resolved",""))))</f>
        <v/>
      </c>
      <c r="I229" s="46">
        <f>IF(F229="MISSING","Enter a valid response in the linked field",IF(F229="INVALID","Clear the response or amend the controlling answer so that the dependency is met",IF(F229="CONTROLLER MISSING","Complete the controlling question first, then review this field",IF(F229="UNKNOWN","Review the Field Guide and dependency_string; contact the MFSA if clarification is required",""))))</f>
        <v/>
      </c>
      <c r="J229" s="46" t="inlineStr">
        <is>
          <t>FINS_GI_11 &lt;&gt; "Yes"</t>
        </is>
      </c>
      <c r="K229" s="47">
        <f>'2- PR'!$AL$231</f>
        <v/>
      </c>
      <c r="L229" s="48" t="inlineStr">
        <is>
          <t>Open field</t>
        </is>
      </c>
    </row>
    <row r="230">
      <c r="A230" s="45" t="inlineStr">
        <is>
          <t>FINS_PR_225_v1</t>
        </is>
      </c>
      <c r="B230" s="46" t="inlineStr">
        <is>
          <t>Bank Charges</t>
        </is>
      </c>
      <c r="C230" s="46" t="inlineStr">
        <is>
          <t>PR</t>
        </is>
      </c>
      <c r="D230" s="46" t="inlineStr">
        <is>
          <t>Expenditure - Operating and Administrative Expenses</t>
        </is>
      </c>
      <c r="E230" s="46" t="inlineStr">
        <is>
          <t>2- PR</t>
        </is>
      </c>
      <c r="F230" s="47">
        <f>'2- PR'!$AK$232</f>
        <v/>
      </c>
      <c r="G230" s="47">
        <f>IF(F230="INVALID","High",IF(F230="MISSING","Medium",IF(F230="CONTROLLER MISSING","Review",IF(F230="UNKNOWN","Technical review",""))))</f>
        <v/>
      </c>
      <c r="H230" s="46">
        <f>IF(F230="MISSING","An applicable or required answer is missing",IF(F230="INVALID","A value was entered although the dependency is not met",IF(F230="CONTROLLER MISSING","A controlling answer is missing, so applicability cannot yet be determined",IF(F230="UNKNOWN","The dependency could not be evaluated or a referenced datapoint could not be resolved",""))))</f>
        <v/>
      </c>
      <c r="I230" s="46">
        <f>IF(F230="MISSING","Enter a valid response in the linked field",IF(F230="INVALID","Clear the response or amend the controlling answer so that the dependency is met",IF(F230="CONTROLLER MISSING","Complete the controlling question first, then review this field",IF(F230="UNKNOWN","Review the Field Guide and dependency_string; contact the MFSA if clarification is required",""))))</f>
        <v/>
      </c>
      <c r="J230" s="46" t="inlineStr">
        <is>
          <t>FINS_GI_11 &lt;&gt; "Yes"</t>
        </is>
      </c>
      <c r="K230" s="47">
        <f>'2- PR'!$AL$232</f>
        <v/>
      </c>
      <c r="L230" s="48" t="inlineStr">
        <is>
          <t>Open field</t>
        </is>
      </c>
    </row>
    <row r="231">
      <c r="A231" s="45" t="inlineStr">
        <is>
          <t>FINS_PR_226_v1</t>
        </is>
      </c>
      <c r="B231" s="46" t="inlineStr">
        <is>
          <t>Bank Charges</t>
        </is>
      </c>
      <c r="C231" s="46" t="inlineStr">
        <is>
          <t>PR</t>
        </is>
      </c>
      <c r="D231" s="46" t="inlineStr">
        <is>
          <t>Expenditure - Operating and Administrative Expenses</t>
        </is>
      </c>
      <c r="E231" s="46" t="inlineStr">
        <is>
          <t>2- PR</t>
        </is>
      </c>
      <c r="F231" s="47">
        <f>'2- PR'!$AK$233</f>
        <v/>
      </c>
      <c r="G231" s="47">
        <f>IF(F231="INVALID","High",IF(F231="MISSING","Medium",IF(F231="CONTROLLER MISSING","Review",IF(F231="UNKNOWN","Technical review",""))))</f>
        <v/>
      </c>
      <c r="H231" s="46">
        <f>IF(F231="MISSING","An applicable or required answer is missing",IF(F231="INVALID","A value was entered although the dependency is not met",IF(F231="CONTROLLER MISSING","A controlling answer is missing, so applicability cannot yet be determined",IF(F231="UNKNOWN","The dependency could not be evaluated or a referenced datapoint could not be resolved",""))))</f>
        <v/>
      </c>
      <c r="I231" s="46">
        <f>IF(F231="MISSING","Enter a valid response in the linked field",IF(F231="INVALID","Clear the response or amend the controlling answer so that the dependency is met",IF(F231="CONTROLLER MISSING","Complete the controlling question first, then review this field",IF(F231="UNKNOWN","Review the Field Guide and dependency_string; contact the MFSA if clarification is required",""))))</f>
        <v/>
      </c>
      <c r="J231" s="46" t="inlineStr">
        <is>
          <t>FINS_GI_11 &lt;&gt; "Yes"</t>
        </is>
      </c>
      <c r="K231" s="47">
        <f>'2- PR'!$AL$233</f>
        <v/>
      </c>
      <c r="L231" s="48" t="inlineStr">
        <is>
          <t>Open field</t>
        </is>
      </c>
    </row>
    <row r="232">
      <c r="A232" s="45" t="inlineStr">
        <is>
          <t>FINS_PR_227_v1</t>
        </is>
      </c>
      <c r="B232" s="46" t="inlineStr">
        <is>
          <t>Bank Charges</t>
        </is>
      </c>
      <c r="C232" s="46" t="inlineStr">
        <is>
          <t>PR</t>
        </is>
      </c>
      <c r="D232" s="46" t="inlineStr">
        <is>
          <t>Expenditure - Operating and Administrative Expenses</t>
        </is>
      </c>
      <c r="E232" s="46" t="inlineStr">
        <is>
          <t>2- PR</t>
        </is>
      </c>
      <c r="F232" s="47">
        <f>'2- PR'!$AK$234</f>
        <v/>
      </c>
      <c r="G232" s="47">
        <f>IF(F232="INVALID","High",IF(F232="MISSING","Medium",IF(F232="CONTROLLER MISSING","Review",IF(F232="UNKNOWN","Technical review",""))))</f>
        <v/>
      </c>
      <c r="H232" s="46">
        <f>IF(F232="MISSING","An applicable or required answer is missing",IF(F232="INVALID","A value was entered although the dependency is not met",IF(F232="CONTROLLER MISSING","A controlling answer is missing, so applicability cannot yet be determined",IF(F232="UNKNOWN","The dependency could not be evaluated or a referenced datapoint could not be resolved",""))))</f>
        <v/>
      </c>
      <c r="I232" s="46">
        <f>IF(F232="MISSING","Enter a valid response in the linked field",IF(F232="INVALID","Clear the response or amend the controlling answer so that the dependency is met",IF(F232="CONTROLLER MISSING","Complete the controlling question first, then review this field",IF(F232="UNKNOWN","Review the Field Guide and dependency_string; contact the MFSA if clarification is required",""))))</f>
        <v/>
      </c>
      <c r="J232" s="46" t="inlineStr">
        <is>
          <t>FINS_GI_11 &lt;&gt; "Yes"</t>
        </is>
      </c>
      <c r="K232" s="47">
        <f>'2- PR'!$AL$234</f>
        <v/>
      </c>
      <c r="L232" s="48" t="inlineStr">
        <is>
          <t>Open field</t>
        </is>
      </c>
    </row>
    <row r="233">
      <c r="A233" s="45" t="inlineStr">
        <is>
          <t>FINS_PR_228_v1</t>
        </is>
      </c>
      <c r="B233" s="46" t="inlineStr">
        <is>
          <t>Rental Expenses</t>
        </is>
      </c>
      <c r="C233" s="46" t="inlineStr">
        <is>
          <t>PR</t>
        </is>
      </c>
      <c r="D233" s="46" t="inlineStr">
        <is>
          <t>Expenditure - Operating and Administrative Expenses</t>
        </is>
      </c>
      <c r="E233" s="46" t="inlineStr">
        <is>
          <t>2- PR</t>
        </is>
      </c>
      <c r="F233" s="47">
        <f>'2- PR'!$AK$235</f>
        <v/>
      </c>
      <c r="G233" s="47">
        <f>IF(F233="INVALID","High",IF(F233="MISSING","Medium",IF(F233="CONTROLLER MISSING","Review",IF(F233="UNKNOWN","Technical review",""))))</f>
        <v/>
      </c>
      <c r="H233" s="46">
        <f>IF(F233="MISSING","An applicable or required answer is missing",IF(F233="INVALID","A value was entered although the dependency is not met",IF(F233="CONTROLLER MISSING","A controlling answer is missing, so applicability cannot yet be determined",IF(F233="UNKNOWN","The dependency could not be evaluated or a referenced datapoint could not be resolved",""))))</f>
        <v/>
      </c>
      <c r="I233" s="46">
        <f>IF(F233="MISSING","Enter a valid response in the linked field",IF(F233="INVALID","Clear the response or amend the controlling answer so that the dependency is met",IF(F233="CONTROLLER MISSING","Complete the controlling question first, then review this field",IF(F233="UNKNOWN","Review the Field Guide and dependency_string; contact the MFSA if clarification is required",""))))</f>
        <v/>
      </c>
      <c r="J233" s="46" t="inlineStr">
        <is>
          <t>FINS_GI_11 &lt;&gt; "Yes"</t>
        </is>
      </c>
      <c r="K233" s="47">
        <f>'2- PR'!$AL$235</f>
        <v/>
      </c>
      <c r="L233" s="48" t="inlineStr">
        <is>
          <t>Open field</t>
        </is>
      </c>
    </row>
    <row r="234">
      <c r="A234" s="45" t="inlineStr">
        <is>
          <t>FINS_PR_229_v1</t>
        </is>
      </c>
      <c r="B234" s="46" t="inlineStr">
        <is>
          <t>Rental Expenses</t>
        </is>
      </c>
      <c r="C234" s="46" t="inlineStr">
        <is>
          <t>PR</t>
        </is>
      </c>
      <c r="D234" s="46" t="inlineStr">
        <is>
          <t>Expenditure - Operating and Administrative Expenses</t>
        </is>
      </c>
      <c r="E234" s="46" t="inlineStr">
        <is>
          <t>2- PR</t>
        </is>
      </c>
      <c r="F234" s="47">
        <f>'2- PR'!$AK$236</f>
        <v/>
      </c>
      <c r="G234" s="47">
        <f>IF(F234="INVALID","High",IF(F234="MISSING","Medium",IF(F234="CONTROLLER MISSING","Review",IF(F234="UNKNOWN","Technical review",""))))</f>
        <v/>
      </c>
      <c r="H234" s="46">
        <f>IF(F234="MISSING","An applicable or required answer is missing",IF(F234="INVALID","A value was entered although the dependency is not met",IF(F234="CONTROLLER MISSING","A controlling answer is missing, so applicability cannot yet be determined",IF(F234="UNKNOWN","The dependency could not be evaluated or a referenced datapoint could not be resolved",""))))</f>
        <v/>
      </c>
      <c r="I234" s="46">
        <f>IF(F234="MISSING","Enter a valid response in the linked field",IF(F234="INVALID","Clear the response or amend the controlling answer so that the dependency is met",IF(F234="CONTROLLER MISSING","Complete the controlling question first, then review this field",IF(F234="UNKNOWN","Review the Field Guide and dependency_string; contact the MFSA if clarification is required",""))))</f>
        <v/>
      </c>
      <c r="J234" s="46" t="inlineStr">
        <is>
          <t>FINS_GI_11 &lt;&gt; "Yes"</t>
        </is>
      </c>
      <c r="K234" s="47">
        <f>'2- PR'!$AL$236</f>
        <v/>
      </c>
      <c r="L234" s="48" t="inlineStr">
        <is>
          <t>Open field</t>
        </is>
      </c>
    </row>
    <row r="235">
      <c r="A235" s="45" t="inlineStr">
        <is>
          <t>FINS_PR_230_v1</t>
        </is>
      </c>
      <c r="B235" s="46" t="inlineStr">
        <is>
          <t>Rental Expenses</t>
        </is>
      </c>
      <c r="C235" s="46" t="inlineStr">
        <is>
          <t>PR</t>
        </is>
      </c>
      <c r="D235" s="46" t="inlineStr">
        <is>
          <t>Expenditure - Operating and Administrative Expenses</t>
        </is>
      </c>
      <c r="E235" s="46" t="inlineStr">
        <is>
          <t>2- PR</t>
        </is>
      </c>
      <c r="F235" s="47">
        <f>'2- PR'!$AK$237</f>
        <v/>
      </c>
      <c r="G235" s="47">
        <f>IF(F235="INVALID","High",IF(F235="MISSING","Medium",IF(F235="CONTROLLER MISSING","Review",IF(F235="UNKNOWN","Technical review",""))))</f>
        <v/>
      </c>
      <c r="H235" s="46">
        <f>IF(F235="MISSING","An applicable or required answer is missing",IF(F235="INVALID","A value was entered although the dependency is not met",IF(F235="CONTROLLER MISSING","A controlling answer is missing, so applicability cannot yet be determined",IF(F235="UNKNOWN","The dependency could not be evaluated or a referenced datapoint could not be resolved",""))))</f>
        <v/>
      </c>
      <c r="I235" s="46">
        <f>IF(F235="MISSING","Enter a valid response in the linked field",IF(F235="INVALID","Clear the response or amend the controlling answer so that the dependency is met",IF(F235="CONTROLLER MISSING","Complete the controlling question first, then review this field",IF(F235="UNKNOWN","Review the Field Guide and dependency_string; contact the MFSA if clarification is required",""))))</f>
        <v/>
      </c>
      <c r="J235" s="46" t="inlineStr">
        <is>
          <t>FINS_GI_11 &lt;&gt; "Yes"</t>
        </is>
      </c>
      <c r="K235" s="47">
        <f>'2- PR'!$AL$237</f>
        <v/>
      </c>
      <c r="L235" s="48" t="inlineStr">
        <is>
          <t>Open field</t>
        </is>
      </c>
    </row>
    <row r="236">
      <c r="A236" s="45" t="inlineStr">
        <is>
          <t>FINS_PR_231_v1</t>
        </is>
      </c>
      <c r="B236" s="46" t="inlineStr">
        <is>
          <t>Insurance Expenses</t>
        </is>
      </c>
      <c r="C236" s="46" t="inlineStr">
        <is>
          <t>PR</t>
        </is>
      </c>
      <c r="D236" s="46" t="inlineStr">
        <is>
          <t>Expenditure - Operating and Administrative Expenses</t>
        </is>
      </c>
      <c r="E236" s="46" t="inlineStr">
        <is>
          <t>2- PR</t>
        </is>
      </c>
      <c r="F236" s="47">
        <f>'2- PR'!$AK$238</f>
        <v/>
      </c>
      <c r="G236" s="47">
        <f>IF(F236="INVALID","High",IF(F236="MISSING","Medium",IF(F236="CONTROLLER MISSING","Review",IF(F236="UNKNOWN","Technical review",""))))</f>
        <v/>
      </c>
      <c r="H236" s="46">
        <f>IF(F236="MISSING","An applicable or required answer is missing",IF(F236="INVALID","A value was entered although the dependency is not met",IF(F236="CONTROLLER MISSING","A controlling answer is missing, so applicability cannot yet be determined",IF(F236="UNKNOWN","The dependency could not be evaluated or a referenced datapoint could not be resolved",""))))</f>
        <v/>
      </c>
      <c r="I236" s="46">
        <f>IF(F236="MISSING","Enter a valid response in the linked field",IF(F236="INVALID","Clear the response or amend the controlling answer so that the dependency is met",IF(F236="CONTROLLER MISSING","Complete the controlling question first, then review this field",IF(F236="UNKNOWN","Review the Field Guide and dependency_string; contact the MFSA if clarification is required",""))))</f>
        <v/>
      </c>
      <c r="J236" s="46" t="inlineStr">
        <is>
          <t>FINS_GI_11 &lt;&gt; "Yes"</t>
        </is>
      </c>
      <c r="K236" s="47">
        <f>'2- PR'!$AL$238</f>
        <v/>
      </c>
      <c r="L236" s="48" t="inlineStr">
        <is>
          <t>Open field</t>
        </is>
      </c>
    </row>
    <row r="237">
      <c r="A237" s="45" t="inlineStr">
        <is>
          <t>FINS_PR_232_v1</t>
        </is>
      </c>
      <c r="B237" s="46" t="inlineStr">
        <is>
          <t>Insurance Expenses</t>
        </is>
      </c>
      <c r="C237" s="46" t="inlineStr">
        <is>
          <t>PR</t>
        </is>
      </c>
      <c r="D237" s="46" t="inlineStr">
        <is>
          <t>Expenditure - Operating and Administrative Expenses</t>
        </is>
      </c>
      <c r="E237" s="46" t="inlineStr">
        <is>
          <t>2- PR</t>
        </is>
      </c>
      <c r="F237" s="47">
        <f>'2- PR'!$AK$239</f>
        <v/>
      </c>
      <c r="G237" s="47">
        <f>IF(F237="INVALID","High",IF(F237="MISSING","Medium",IF(F237="CONTROLLER MISSING","Review",IF(F237="UNKNOWN","Technical review",""))))</f>
        <v/>
      </c>
      <c r="H237" s="46">
        <f>IF(F237="MISSING","An applicable or required answer is missing",IF(F237="INVALID","A value was entered although the dependency is not met",IF(F237="CONTROLLER MISSING","A controlling answer is missing, so applicability cannot yet be determined",IF(F237="UNKNOWN","The dependency could not be evaluated or a referenced datapoint could not be resolved",""))))</f>
        <v/>
      </c>
      <c r="I237" s="46">
        <f>IF(F237="MISSING","Enter a valid response in the linked field",IF(F237="INVALID","Clear the response or amend the controlling answer so that the dependency is met",IF(F237="CONTROLLER MISSING","Complete the controlling question first, then review this field",IF(F237="UNKNOWN","Review the Field Guide and dependency_string; contact the MFSA if clarification is required",""))))</f>
        <v/>
      </c>
      <c r="J237" s="46" t="inlineStr">
        <is>
          <t>FINS_GI_11 &lt;&gt; "Yes"</t>
        </is>
      </c>
      <c r="K237" s="47">
        <f>'2- PR'!$AL$239</f>
        <v/>
      </c>
      <c r="L237" s="48" t="inlineStr">
        <is>
          <t>Open field</t>
        </is>
      </c>
    </row>
    <row r="238">
      <c r="A238" s="45" t="inlineStr">
        <is>
          <t>FINS_PR_233_v1</t>
        </is>
      </c>
      <c r="B238" s="46" t="inlineStr">
        <is>
          <t>Insurance Expenses</t>
        </is>
      </c>
      <c r="C238" s="46" t="inlineStr">
        <is>
          <t>PR</t>
        </is>
      </c>
      <c r="D238" s="46" t="inlineStr">
        <is>
          <t>Expenditure - Operating and Administrative Expenses</t>
        </is>
      </c>
      <c r="E238" s="46" t="inlineStr">
        <is>
          <t>2- PR</t>
        </is>
      </c>
      <c r="F238" s="47">
        <f>'2- PR'!$AK$240</f>
        <v/>
      </c>
      <c r="G238" s="47">
        <f>IF(F238="INVALID","High",IF(F238="MISSING","Medium",IF(F238="CONTROLLER MISSING","Review",IF(F238="UNKNOWN","Technical review",""))))</f>
        <v/>
      </c>
      <c r="H238" s="46">
        <f>IF(F238="MISSING","An applicable or required answer is missing",IF(F238="INVALID","A value was entered although the dependency is not met",IF(F238="CONTROLLER MISSING","A controlling answer is missing, so applicability cannot yet be determined",IF(F238="UNKNOWN","The dependency could not be evaluated or a referenced datapoint could not be resolved",""))))</f>
        <v/>
      </c>
      <c r="I238" s="46">
        <f>IF(F238="MISSING","Enter a valid response in the linked field",IF(F238="INVALID","Clear the response or amend the controlling answer so that the dependency is met",IF(F238="CONTROLLER MISSING","Complete the controlling question first, then review this field",IF(F238="UNKNOWN","Review the Field Guide and dependency_string; contact the MFSA if clarification is required",""))))</f>
        <v/>
      </c>
      <c r="J238" s="46" t="inlineStr">
        <is>
          <t>FINS_GI_11 &lt;&gt; "Yes"</t>
        </is>
      </c>
      <c r="K238" s="47">
        <f>'2- PR'!$AL$240</f>
        <v/>
      </c>
      <c r="L238" s="48" t="inlineStr">
        <is>
          <t>Open field</t>
        </is>
      </c>
    </row>
    <row r="239">
      <c r="A239" s="45" t="inlineStr">
        <is>
          <t>FINS_PR_234_v1</t>
        </is>
      </c>
      <c r="B239" s="46" t="inlineStr">
        <is>
          <t>Marketing and Promotion Expenses</t>
        </is>
      </c>
      <c r="C239" s="46" t="inlineStr">
        <is>
          <t>PR</t>
        </is>
      </c>
      <c r="D239" s="46" t="inlineStr">
        <is>
          <t>Expenditure - Operating and Administrative Expenses</t>
        </is>
      </c>
      <c r="E239" s="46" t="inlineStr">
        <is>
          <t>2- PR</t>
        </is>
      </c>
      <c r="F239" s="47">
        <f>'2- PR'!$AK$241</f>
        <v/>
      </c>
      <c r="G239" s="47">
        <f>IF(F239="INVALID","High",IF(F239="MISSING","Medium",IF(F239="CONTROLLER MISSING","Review",IF(F239="UNKNOWN","Technical review",""))))</f>
        <v/>
      </c>
      <c r="H239" s="46">
        <f>IF(F239="MISSING","An applicable or required answer is missing",IF(F239="INVALID","A value was entered although the dependency is not met",IF(F239="CONTROLLER MISSING","A controlling answer is missing, so applicability cannot yet be determined",IF(F239="UNKNOWN","The dependency could not be evaluated or a referenced datapoint could not be resolved",""))))</f>
        <v/>
      </c>
      <c r="I239" s="46">
        <f>IF(F239="MISSING","Enter a valid response in the linked field",IF(F239="INVALID","Clear the response or amend the controlling answer so that the dependency is met",IF(F239="CONTROLLER MISSING","Complete the controlling question first, then review this field",IF(F239="UNKNOWN","Review the Field Guide and dependency_string; contact the MFSA if clarification is required",""))))</f>
        <v/>
      </c>
      <c r="J239" s="46" t="inlineStr">
        <is>
          <t>FINS_GI_11 &lt;&gt; "Yes"</t>
        </is>
      </c>
      <c r="K239" s="47">
        <f>'2- PR'!$AL$241</f>
        <v/>
      </c>
      <c r="L239" s="48" t="inlineStr">
        <is>
          <t>Open field</t>
        </is>
      </c>
    </row>
    <row r="240">
      <c r="A240" s="45" t="inlineStr">
        <is>
          <t>FINS_PR_235_v1</t>
        </is>
      </c>
      <c r="B240" s="46" t="inlineStr">
        <is>
          <t>Marketing and Promotion Expenses</t>
        </is>
      </c>
      <c r="C240" s="46" t="inlineStr">
        <is>
          <t>PR</t>
        </is>
      </c>
      <c r="D240" s="46" t="inlineStr">
        <is>
          <t>Expenditure - Operating and Administrative Expenses</t>
        </is>
      </c>
      <c r="E240" s="46" t="inlineStr">
        <is>
          <t>2- PR</t>
        </is>
      </c>
      <c r="F240" s="47">
        <f>'2- PR'!$AK$242</f>
        <v/>
      </c>
      <c r="G240" s="47">
        <f>IF(F240="INVALID","High",IF(F240="MISSING","Medium",IF(F240="CONTROLLER MISSING","Review",IF(F240="UNKNOWN","Technical review",""))))</f>
        <v/>
      </c>
      <c r="H240" s="46">
        <f>IF(F240="MISSING","An applicable or required answer is missing",IF(F240="INVALID","A value was entered although the dependency is not met",IF(F240="CONTROLLER MISSING","A controlling answer is missing, so applicability cannot yet be determined",IF(F240="UNKNOWN","The dependency could not be evaluated or a referenced datapoint could not be resolved",""))))</f>
        <v/>
      </c>
      <c r="I240" s="46">
        <f>IF(F240="MISSING","Enter a valid response in the linked field",IF(F240="INVALID","Clear the response or amend the controlling answer so that the dependency is met",IF(F240="CONTROLLER MISSING","Complete the controlling question first, then review this field",IF(F240="UNKNOWN","Review the Field Guide and dependency_string; contact the MFSA if clarification is required",""))))</f>
        <v/>
      </c>
      <c r="J240" s="46" t="inlineStr">
        <is>
          <t>FINS_GI_11 &lt;&gt; "Yes"</t>
        </is>
      </c>
      <c r="K240" s="47">
        <f>'2- PR'!$AL$242</f>
        <v/>
      </c>
      <c r="L240" s="48" t="inlineStr">
        <is>
          <t>Open field</t>
        </is>
      </c>
    </row>
    <row r="241">
      <c r="A241" s="45" t="inlineStr">
        <is>
          <t>FINS_PR_236_v1</t>
        </is>
      </c>
      <c r="B241" s="46" t="inlineStr">
        <is>
          <t>Marketing and Promotion Expenses</t>
        </is>
      </c>
      <c r="C241" s="46" t="inlineStr">
        <is>
          <t>PR</t>
        </is>
      </c>
      <c r="D241" s="46" t="inlineStr">
        <is>
          <t>Expenditure - Operating and Administrative Expenses</t>
        </is>
      </c>
      <c r="E241" s="46" t="inlineStr">
        <is>
          <t>2- PR</t>
        </is>
      </c>
      <c r="F241" s="47">
        <f>'2- PR'!$AK$243</f>
        <v/>
      </c>
      <c r="G241" s="47">
        <f>IF(F241="INVALID","High",IF(F241="MISSING","Medium",IF(F241="CONTROLLER MISSING","Review",IF(F241="UNKNOWN","Technical review",""))))</f>
        <v/>
      </c>
      <c r="H241" s="46">
        <f>IF(F241="MISSING","An applicable or required answer is missing",IF(F241="INVALID","A value was entered although the dependency is not met",IF(F241="CONTROLLER MISSING","A controlling answer is missing, so applicability cannot yet be determined",IF(F241="UNKNOWN","The dependency could not be evaluated or a referenced datapoint could not be resolved",""))))</f>
        <v/>
      </c>
      <c r="I241" s="46">
        <f>IF(F241="MISSING","Enter a valid response in the linked field",IF(F241="INVALID","Clear the response or amend the controlling answer so that the dependency is met",IF(F241="CONTROLLER MISSING","Complete the controlling question first, then review this field",IF(F241="UNKNOWN","Review the Field Guide and dependency_string; contact the MFSA if clarification is required",""))))</f>
        <v/>
      </c>
      <c r="J241" s="46" t="inlineStr">
        <is>
          <t>FINS_GI_11 &lt;&gt; "Yes"</t>
        </is>
      </c>
      <c r="K241" s="47">
        <f>'2- PR'!$AL$243</f>
        <v/>
      </c>
      <c r="L241" s="48" t="inlineStr">
        <is>
          <t>Open field</t>
        </is>
      </c>
    </row>
    <row r="242">
      <c r="A242" s="45" t="inlineStr">
        <is>
          <t>FINS_PR_237_v1</t>
        </is>
      </c>
      <c r="B242" s="46" t="inlineStr">
        <is>
          <t>Non-recurrent expenses from non-ordinary activities</t>
        </is>
      </c>
      <c r="C242" s="46" t="inlineStr">
        <is>
          <t>PR</t>
        </is>
      </c>
      <c r="D242" s="46" t="inlineStr">
        <is>
          <t>Expenditure - Operating and Administrative Expenses</t>
        </is>
      </c>
      <c r="E242" s="46" t="inlineStr">
        <is>
          <t>2- PR</t>
        </is>
      </c>
      <c r="F242" s="47">
        <f>'2- PR'!$AK$244</f>
        <v/>
      </c>
      <c r="G242" s="47">
        <f>IF(F242="INVALID","High",IF(F242="MISSING","Medium",IF(F242="CONTROLLER MISSING","Review",IF(F242="UNKNOWN","Technical review",""))))</f>
        <v/>
      </c>
      <c r="H242" s="46">
        <f>IF(F242="MISSING","An applicable or required answer is missing",IF(F242="INVALID","A value was entered although the dependency is not met",IF(F242="CONTROLLER MISSING","A controlling answer is missing, so applicability cannot yet be determined",IF(F242="UNKNOWN","The dependency could not be evaluated or a referenced datapoint could not be resolved",""))))</f>
        <v/>
      </c>
      <c r="I242" s="46">
        <f>IF(F242="MISSING","Enter a valid response in the linked field",IF(F242="INVALID","Clear the response or amend the controlling answer so that the dependency is met",IF(F242="CONTROLLER MISSING","Complete the controlling question first, then review this field",IF(F242="UNKNOWN","Review the Field Guide and dependency_string; contact the MFSA if clarification is required",""))))</f>
        <v/>
      </c>
      <c r="J242" s="46" t="inlineStr">
        <is>
          <t>FINS_GI_11 &lt;&gt; "Yes"</t>
        </is>
      </c>
      <c r="K242" s="47">
        <f>'2- PR'!$AL$244</f>
        <v/>
      </c>
      <c r="L242" s="48" t="inlineStr">
        <is>
          <t>Open field</t>
        </is>
      </c>
    </row>
    <row r="243">
      <c r="A243" s="45" t="inlineStr">
        <is>
          <t>FINS_PR_238_v1</t>
        </is>
      </c>
      <c r="B243" s="46" t="inlineStr">
        <is>
          <t>Non-recurrent expenses from non-ordinary activities</t>
        </is>
      </c>
      <c r="C243" s="46" t="inlineStr">
        <is>
          <t>PR</t>
        </is>
      </c>
      <c r="D243" s="46" t="inlineStr">
        <is>
          <t>Expenditure - Operating and Administrative Expenses</t>
        </is>
      </c>
      <c r="E243" s="46" t="inlineStr">
        <is>
          <t>2- PR</t>
        </is>
      </c>
      <c r="F243" s="47">
        <f>'2- PR'!$AK$245</f>
        <v/>
      </c>
      <c r="G243" s="47">
        <f>IF(F243="INVALID","High",IF(F243="MISSING","Medium",IF(F243="CONTROLLER MISSING","Review",IF(F243="UNKNOWN","Technical review",""))))</f>
        <v/>
      </c>
      <c r="H243" s="46">
        <f>IF(F243="MISSING","An applicable or required answer is missing",IF(F243="INVALID","A value was entered although the dependency is not met",IF(F243="CONTROLLER MISSING","A controlling answer is missing, so applicability cannot yet be determined",IF(F243="UNKNOWN","The dependency could not be evaluated or a referenced datapoint could not be resolved",""))))</f>
        <v/>
      </c>
      <c r="I243" s="46">
        <f>IF(F243="MISSING","Enter a valid response in the linked field",IF(F243="INVALID","Clear the response or amend the controlling answer so that the dependency is met",IF(F243="CONTROLLER MISSING","Complete the controlling question first, then review this field",IF(F243="UNKNOWN","Review the Field Guide and dependency_string; contact the MFSA if clarification is required",""))))</f>
        <v/>
      </c>
      <c r="J243" s="46" t="inlineStr">
        <is>
          <t>FINS_GI_11 &lt;&gt; "Yes"</t>
        </is>
      </c>
      <c r="K243" s="47">
        <f>'2- PR'!$AL$245</f>
        <v/>
      </c>
      <c r="L243" s="48" t="inlineStr">
        <is>
          <t>Open field</t>
        </is>
      </c>
    </row>
    <row r="244">
      <c r="A244" s="45" t="inlineStr">
        <is>
          <t>FINS_PR_239_v1</t>
        </is>
      </c>
      <c r="B244" s="46" t="inlineStr">
        <is>
          <t>Non-recurrent expenses from non-ordinary activities</t>
        </is>
      </c>
      <c r="C244" s="46" t="inlineStr">
        <is>
          <t>PR</t>
        </is>
      </c>
      <c r="D244" s="46" t="inlineStr">
        <is>
          <t>Expenditure - Operating and Administrative Expenses</t>
        </is>
      </c>
      <c r="E244" s="46" t="inlineStr">
        <is>
          <t>2- PR</t>
        </is>
      </c>
      <c r="F244" s="47">
        <f>'2- PR'!$AK$246</f>
        <v/>
      </c>
      <c r="G244" s="47">
        <f>IF(F244="INVALID","High",IF(F244="MISSING","Medium",IF(F244="CONTROLLER MISSING","Review",IF(F244="UNKNOWN","Technical review",""))))</f>
        <v/>
      </c>
      <c r="H244" s="46">
        <f>IF(F244="MISSING","An applicable or required answer is missing",IF(F244="INVALID","A value was entered although the dependency is not met",IF(F244="CONTROLLER MISSING","A controlling answer is missing, so applicability cannot yet be determined",IF(F244="UNKNOWN","The dependency could not be evaluated or a referenced datapoint could not be resolved",""))))</f>
        <v/>
      </c>
      <c r="I244" s="46">
        <f>IF(F244="MISSING","Enter a valid response in the linked field",IF(F244="INVALID","Clear the response or amend the controlling answer so that the dependency is met",IF(F244="CONTROLLER MISSING","Complete the controlling question first, then review this field",IF(F244="UNKNOWN","Review the Field Guide and dependency_string; contact the MFSA if clarification is required",""))))</f>
        <v/>
      </c>
      <c r="J244" s="46" t="inlineStr">
        <is>
          <t>FINS_GI_11 &lt;&gt; "Yes"</t>
        </is>
      </c>
      <c r="K244" s="47">
        <f>'2- PR'!$AL$246</f>
        <v/>
      </c>
      <c r="L244" s="48" t="inlineStr">
        <is>
          <t>Open field</t>
        </is>
      </c>
    </row>
    <row r="245">
      <c r="A245" s="45" t="inlineStr">
        <is>
          <t>FINS_PR_240_v1</t>
        </is>
      </c>
      <c r="B245" s="46" t="inlineStr">
        <is>
          <t>Management recharge expenses</t>
        </is>
      </c>
      <c r="C245" s="46" t="inlineStr">
        <is>
          <t>PR</t>
        </is>
      </c>
      <c r="D245" s="46" t="inlineStr">
        <is>
          <t>Expenditure - Operating and Administrative Expenses</t>
        </is>
      </c>
      <c r="E245" s="46" t="inlineStr">
        <is>
          <t>2- PR</t>
        </is>
      </c>
      <c r="F245" s="47">
        <f>'2- PR'!$AK$247</f>
        <v/>
      </c>
      <c r="G245" s="47">
        <f>IF(F245="INVALID","High",IF(F245="MISSING","Medium",IF(F245="CONTROLLER MISSING","Review",IF(F245="UNKNOWN","Technical review",""))))</f>
        <v/>
      </c>
      <c r="H245" s="46">
        <f>IF(F245="MISSING","An applicable or required answer is missing",IF(F245="INVALID","A value was entered although the dependency is not met",IF(F245="CONTROLLER MISSING","A controlling answer is missing, so applicability cannot yet be determined",IF(F245="UNKNOWN","The dependency could not be evaluated or a referenced datapoint could not be resolved",""))))</f>
        <v/>
      </c>
      <c r="I245" s="46">
        <f>IF(F245="MISSING","Enter a valid response in the linked field",IF(F245="INVALID","Clear the response or amend the controlling answer so that the dependency is met",IF(F245="CONTROLLER MISSING","Complete the controlling question first, then review this field",IF(F245="UNKNOWN","Review the Field Guide and dependency_string; contact the MFSA if clarification is required",""))))</f>
        <v/>
      </c>
      <c r="J245" s="46" t="inlineStr">
        <is>
          <t>FINS_GI_11 &lt;&gt; "Yes"</t>
        </is>
      </c>
      <c r="K245" s="47">
        <f>'2- PR'!$AL$247</f>
        <v/>
      </c>
      <c r="L245" s="48" t="inlineStr">
        <is>
          <t>Open field</t>
        </is>
      </c>
    </row>
    <row r="246">
      <c r="A246" s="45" t="inlineStr">
        <is>
          <t>FINS_PR_241_v1</t>
        </is>
      </c>
      <c r="B246" s="46" t="inlineStr">
        <is>
          <t>Management recharge expenses</t>
        </is>
      </c>
      <c r="C246" s="46" t="inlineStr">
        <is>
          <t>PR</t>
        </is>
      </c>
      <c r="D246" s="46" t="inlineStr">
        <is>
          <t>Expenditure - Operating and Administrative Expenses</t>
        </is>
      </c>
      <c r="E246" s="46" t="inlineStr">
        <is>
          <t>2- PR</t>
        </is>
      </c>
      <c r="F246" s="47">
        <f>'2- PR'!$AK$248</f>
        <v/>
      </c>
      <c r="G246" s="47">
        <f>IF(F246="INVALID","High",IF(F246="MISSING","Medium",IF(F246="CONTROLLER MISSING","Review",IF(F246="UNKNOWN","Technical review",""))))</f>
        <v/>
      </c>
      <c r="H246" s="46">
        <f>IF(F246="MISSING","An applicable or required answer is missing",IF(F246="INVALID","A value was entered although the dependency is not met",IF(F246="CONTROLLER MISSING","A controlling answer is missing, so applicability cannot yet be determined",IF(F246="UNKNOWN","The dependency could not be evaluated or a referenced datapoint could not be resolved",""))))</f>
        <v/>
      </c>
      <c r="I246" s="46">
        <f>IF(F246="MISSING","Enter a valid response in the linked field",IF(F246="INVALID","Clear the response or amend the controlling answer so that the dependency is met",IF(F246="CONTROLLER MISSING","Complete the controlling question first, then review this field",IF(F246="UNKNOWN","Review the Field Guide and dependency_string; contact the MFSA if clarification is required",""))))</f>
        <v/>
      </c>
      <c r="J246" s="46" t="inlineStr">
        <is>
          <t>FINS_GI_11 &lt;&gt; "Yes"</t>
        </is>
      </c>
      <c r="K246" s="47">
        <f>'2- PR'!$AL$248</f>
        <v/>
      </c>
      <c r="L246" s="48" t="inlineStr">
        <is>
          <t>Open field</t>
        </is>
      </c>
    </row>
    <row r="247">
      <c r="A247" s="45" t="inlineStr">
        <is>
          <t>FINS_PR_242_v1</t>
        </is>
      </c>
      <c r="B247" s="46" t="inlineStr">
        <is>
          <t>Management recharge expenses</t>
        </is>
      </c>
      <c r="C247" s="46" t="inlineStr">
        <is>
          <t>PR</t>
        </is>
      </c>
      <c r="D247" s="46" t="inlineStr">
        <is>
          <t>Expenditure - Operating and Administrative Expenses</t>
        </is>
      </c>
      <c r="E247" s="46" t="inlineStr">
        <is>
          <t>2- PR</t>
        </is>
      </c>
      <c r="F247" s="47">
        <f>'2- PR'!$AK$249</f>
        <v/>
      </c>
      <c r="G247" s="47">
        <f>IF(F247="INVALID","High",IF(F247="MISSING","Medium",IF(F247="CONTROLLER MISSING","Review",IF(F247="UNKNOWN","Technical review",""))))</f>
        <v/>
      </c>
      <c r="H247" s="46">
        <f>IF(F247="MISSING","An applicable or required answer is missing",IF(F247="INVALID","A value was entered although the dependency is not met",IF(F247="CONTROLLER MISSING","A controlling answer is missing, so applicability cannot yet be determined",IF(F247="UNKNOWN","The dependency could not be evaluated or a referenced datapoint could not be resolved",""))))</f>
        <v/>
      </c>
      <c r="I247" s="46">
        <f>IF(F247="MISSING","Enter a valid response in the linked field",IF(F247="INVALID","Clear the response or amend the controlling answer so that the dependency is met",IF(F247="CONTROLLER MISSING","Complete the controlling question first, then review this field",IF(F247="UNKNOWN","Review the Field Guide and dependency_string; contact the MFSA if clarification is required",""))))</f>
        <v/>
      </c>
      <c r="J247" s="46" t="inlineStr">
        <is>
          <t>FINS_GI_11 &lt;&gt; "Yes"</t>
        </is>
      </c>
      <c r="K247" s="47">
        <f>'2- PR'!$AL$249</f>
        <v/>
      </c>
      <c r="L247" s="48" t="inlineStr">
        <is>
          <t>Open field</t>
        </is>
      </c>
    </row>
    <row r="248">
      <c r="A248" s="45" t="inlineStr">
        <is>
          <t>FINS_PR_243_v1</t>
        </is>
      </c>
      <c r="B248" s="46" t="inlineStr">
        <is>
          <t>Lease expenses</t>
        </is>
      </c>
      <c r="C248" s="46" t="inlineStr">
        <is>
          <t>PR</t>
        </is>
      </c>
      <c r="D248" s="46" t="inlineStr">
        <is>
          <t>Expenditure - Operating and Administrative Expenses</t>
        </is>
      </c>
      <c r="E248" s="46" t="inlineStr">
        <is>
          <t>2- PR</t>
        </is>
      </c>
      <c r="F248" s="47">
        <f>'2- PR'!$AK$250</f>
        <v/>
      </c>
      <c r="G248" s="47">
        <f>IF(F248="INVALID","High",IF(F248="MISSING","Medium",IF(F248="CONTROLLER MISSING","Review",IF(F248="UNKNOWN","Technical review",""))))</f>
        <v/>
      </c>
      <c r="H248" s="46">
        <f>IF(F248="MISSING","An applicable or required answer is missing",IF(F248="INVALID","A value was entered although the dependency is not met",IF(F248="CONTROLLER MISSING","A controlling answer is missing, so applicability cannot yet be determined",IF(F248="UNKNOWN","The dependency could not be evaluated or a referenced datapoint could not be resolved",""))))</f>
        <v/>
      </c>
      <c r="I248" s="46">
        <f>IF(F248="MISSING","Enter a valid response in the linked field",IF(F248="INVALID","Clear the response or amend the controlling answer so that the dependency is met",IF(F248="CONTROLLER MISSING","Complete the controlling question first, then review this field",IF(F248="UNKNOWN","Review the Field Guide and dependency_string; contact the MFSA if clarification is required",""))))</f>
        <v/>
      </c>
      <c r="J248" s="46" t="inlineStr">
        <is>
          <t>FINS_GI_11 &lt;&gt; "Yes"</t>
        </is>
      </c>
      <c r="K248" s="47">
        <f>'2- PR'!$AL$250</f>
        <v/>
      </c>
      <c r="L248" s="48" t="inlineStr">
        <is>
          <t>Open field</t>
        </is>
      </c>
    </row>
    <row r="249">
      <c r="A249" s="45" t="inlineStr">
        <is>
          <t>FINS_PR_244_v1</t>
        </is>
      </c>
      <c r="B249" s="46" t="inlineStr">
        <is>
          <t>Lease expenses</t>
        </is>
      </c>
      <c r="C249" s="46" t="inlineStr">
        <is>
          <t>PR</t>
        </is>
      </c>
      <c r="D249" s="46" t="inlineStr">
        <is>
          <t>Expenditure - Operating and Administrative Expenses</t>
        </is>
      </c>
      <c r="E249" s="46" t="inlineStr">
        <is>
          <t>2- PR</t>
        </is>
      </c>
      <c r="F249" s="47">
        <f>'2- PR'!$AK$251</f>
        <v/>
      </c>
      <c r="G249" s="47">
        <f>IF(F249="INVALID","High",IF(F249="MISSING","Medium",IF(F249="CONTROLLER MISSING","Review",IF(F249="UNKNOWN","Technical review",""))))</f>
        <v/>
      </c>
      <c r="H249" s="46">
        <f>IF(F249="MISSING","An applicable or required answer is missing",IF(F249="INVALID","A value was entered although the dependency is not met",IF(F249="CONTROLLER MISSING","A controlling answer is missing, so applicability cannot yet be determined",IF(F249="UNKNOWN","The dependency could not be evaluated or a referenced datapoint could not be resolved",""))))</f>
        <v/>
      </c>
      <c r="I249" s="46">
        <f>IF(F249="MISSING","Enter a valid response in the linked field",IF(F249="INVALID","Clear the response or amend the controlling answer so that the dependency is met",IF(F249="CONTROLLER MISSING","Complete the controlling question first, then review this field",IF(F249="UNKNOWN","Review the Field Guide and dependency_string; contact the MFSA if clarification is required",""))))</f>
        <v/>
      </c>
      <c r="J249" s="46" t="inlineStr">
        <is>
          <t>FINS_GI_11 &lt;&gt; "Yes"</t>
        </is>
      </c>
      <c r="K249" s="47">
        <f>'2- PR'!$AL$251</f>
        <v/>
      </c>
      <c r="L249" s="48" t="inlineStr">
        <is>
          <t>Open field</t>
        </is>
      </c>
    </row>
    <row r="250">
      <c r="A250" s="45" t="inlineStr">
        <is>
          <t>FINS_PR_245_v1</t>
        </is>
      </c>
      <c r="B250" s="46" t="inlineStr">
        <is>
          <t>Lease expenses</t>
        </is>
      </c>
      <c r="C250" s="46" t="inlineStr">
        <is>
          <t>PR</t>
        </is>
      </c>
      <c r="D250" s="46" t="inlineStr">
        <is>
          <t>Expenditure - Operating and Administrative Expenses</t>
        </is>
      </c>
      <c r="E250" s="46" t="inlineStr">
        <is>
          <t>2- PR</t>
        </is>
      </c>
      <c r="F250" s="47">
        <f>'2- PR'!$AK$252</f>
        <v/>
      </c>
      <c r="G250" s="47">
        <f>IF(F250="INVALID","High",IF(F250="MISSING","Medium",IF(F250="CONTROLLER MISSING","Review",IF(F250="UNKNOWN","Technical review",""))))</f>
        <v/>
      </c>
      <c r="H250" s="46">
        <f>IF(F250="MISSING","An applicable or required answer is missing",IF(F250="INVALID","A value was entered although the dependency is not met",IF(F250="CONTROLLER MISSING","A controlling answer is missing, so applicability cannot yet be determined",IF(F250="UNKNOWN","The dependency could not be evaluated or a referenced datapoint could not be resolved",""))))</f>
        <v/>
      </c>
      <c r="I250" s="46">
        <f>IF(F250="MISSING","Enter a valid response in the linked field",IF(F250="INVALID","Clear the response or amend the controlling answer so that the dependency is met",IF(F250="CONTROLLER MISSING","Complete the controlling question first, then review this field",IF(F250="UNKNOWN","Review the Field Guide and dependency_string; contact the MFSA if clarification is required",""))))</f>
        <v/>
      </c>
      <c r="J250" s="46" t="inlineStr">
        <is>
          <t>FINS_GI_11 &lt;&gt; "Yes"</t>
        </is>
      </c>
      <c r="K250" s="47">
        <f>'2- PR'!$AL$252</f>
        <v/>
      </c>
      <c r="L250" s="48" t="inlineStr">
        <is>
          <t>Open field</t>
        </is>
      </c>
    </row>
    <row r="251">
      <c r="A251" s="45" t="inlineStr">
        <is>
          <t>FINS_PR_246_v1</t>
        </is>
      </c>
      <c r="B251" s="46" t="inlineStr">
        <is>
          <t>Consultation expenses</t>
        </is>
      </c>
      <c r="C251" s="46" t="inlineStr">
        <is>
          <t>PR</t>
        </is>
      </c>
      <c r="D251" s="46" t="inlineStr">
        <is>
          <t>Expenditure - Operating and Administrative Expenses</t>
        </is>
      </c>
      <c r="E251" s="46" t="inlineStr">
        <is>
          <t>2- PR</t>
        </is>
      </c>
      <c r="F251" s="47">
        <f>'2- PR'!$AK$253</f>
        <v/>
      </c>
      <c r="G251" s="47">
        <f>IF(F251="INVALID","High",IF(F251="MISSING","Medium",IF(F251="CONTROLLER MISSING","Review",IF(F251="UNKNOWN","Technical review",""))))</f>
        <v/>
      </c>
      <c r="H251" s="46">
        <f>IF(F251="MISSING","An applicable or required answer is missing",IF(F251="INVALID","A value was entered although the dependency is not met",IF(F251="CONTROLLER MISSING","A controlling answer is missing, so applicability cannot yet be determined",IF(F251="UNKNOWN","The dependency could not be evaluated or a referenced datapoint could not be resolved",""))))</f>
        <v/>
      </c>
      <c r="I251" s="46">
        <f>IF(F251="MISSING","Enter a valid response in the linked field",IF(F251="INVALID","Clear the response or amend the controlling answer so that the dependency is met",IF(F251="CONTROLLER MISSING","Complete the controlling question first, then review this field",IF(F251="UNKNOWN","Review the Field Guide and dependency_string; contact the MFSA if clarification is required",""))))</f>
        <v/>
      </c>
      <c r="J251" s="46" t="inlineStr">
        <is>
          <t>FINS_GI_11 &lt;&gt; "Yes"</t>
        </is>
      </c>
      <c r="K251" s="47">
        <f>'2- PR'!$AL$253</f>
        <v/>
      </c>
      <c r="L251" s="48" t="inlineStr">
        <is>
          <t>Open field</t>
        </is>
      </c>
    </row>
    <row r="252">
      <c r="A252" s="45" t="inlineStr">
        <is>
          <t>FINS_PR_247_v1</t>
        </is>
      </c>
      <c r="B252" s="46" t="inlineStr">
        <is>
          <t>Consultation expenses</t>
        </is>
      </c>
      <c r="C252" s="46" t="inlineStr">
        <is>
          <t>PR</t>
        </is>
      </c>
      <c r="D252" s="46" t="inlineStr">
        <is>
          <t>Expenditure - Operating and Administrative Expenses</t>
        </is>
      </c>
      <c r="E252" s="46" t="inlineStr">
        <is>
          <t>2- PR</t>
        </is>
      </c>
      <c r="F252" s="47">
        <f>'2- PR'!$AK$254</f>
        <v/>
      </c>
      <c r="G252" s="47">
        <f>IF(F252="INVALID","High",IF(F252="MISSING","Medium",IF(F252="CONTROLLER MISSING","Review",IF(F252="UNKNOWN","Technical review",""))))</f>
        <v/>
      </c>
      <c r="H252" s="46">
        <f>IF(F252="MISSING","An applicable or required answer is missing",IF(F252="INVALID","A value was entered although the dependency is not met",IF(F252="CONTROLLER MISSING","A controlling answer is missing, so applicability cannot yet be determined",IF(F252="UNKNOWN","The dependency could not be evaluated or a referenced datapoint could not be resolved",""))))</f>
        <v/>
      </c>
      <c r="I252" s="46">
        <f>IF(F252="MISSING","Enter a valid response in the linked field",IF(F252="INVALID","Clear the response or amend the controlling answer so that the dependency is met",IF(F252="CONTROLLER MISSING","Complete the controlling question first, then review this field",IF(F252="UNKNOWN","Review the Field Guide and dependency_string; contact the MFSA if clarification is required",""))))</f>
        <v/>
      </c>
      <c r="J252" s="46" t="inlineStr">
        <is>
          <t>FINS_GI_11 &lt;&gt; "Yes"</t>
        </is>
      </c>
      <c r="K252" s="47">
        <f>'2- PR'!$AL$254</f>
        <v/>
      </c>
      <c r="L252" s="48" t="inlineStr">
        <is>
          <t>Open field</t>
        </is>
      </c>
    </row>
    <row r="253">
      <c r="A253" s="45" t="inlineStr">
        <is>
          <t>FINS_PR_248_v1</t>
        </is>
      </c>
      <c r="B253" s="46" t="inlineStr">
        <is>
          <t>Consultation expenses</t>
        </is>
      </c>
      <c r="C253" s="46" t="inlineStr">
        <is>
          <t>PR</t>
        </is>
      </c>
      <c r="D253" s="46" t="inlineStr">
        <is>
          <t>Expenditure - Operating and Administrative Expenses</t>
        </is>
      </c>
      <c r="E253" s="46" t="inlineStr">
        <is>
          <t>2- PR</t>
        </is>
      </c>
      <c r="F253" s="47">
        <f>'2- PR'!$AK$255</f>
        <v/>
      </c>
      <c r="G253" s="47">
        <f>IF(F253="INVALID","High",IF(F253="MISSING","Medium",IF(F253="CONTROLLER MISSING","Review",IF(F253="UNKNOWN","Technical review",""))))</f>
        <v/>
      </c>
      <c r="H253" s="46">
        <f>IF(F253="MISSING","An applicable or required answer is missing",IF(F253="INVALID","A value was entered although the dependency is not met",IF(F253="CONTROLLER MISSING","A controlling answer is missing, so applicability cannot yet be determined",IF(F253="UNKNOWN","The dependency could not be evaluated or a referenced datapoint could not be resolved",""))))</f>
        <v/>
      </c>
      <c r="I253" s="46">
        <f>IF(F253="MISSING","Enter a valid response in the linked field",IF(F253="INVALID","Clear the response or amend the controlling answer so that the dependency is met",IF(F253="CONTROLLER MISSING","Complete the controlling question first, then review this field",IF(F253="UNKNOWN","Review the Field Guide and dependency_string; contact the MFSA if clarification is required",""))))</f>
        <v/>
      </c>
      <c r="J253" s="46" t="inlineStr">
        <is>
          <t>FINS_GI_11 &lt;&gt; "Yes"</t>
        </is>
      </c>
      <c r="K253" s="47">
        <f>'2- PR'!$AL$255</f>
        <v/>
      </c>
      <c r="L253" s="48" t="inlineStr">
        <is>
          <t>Open field</t>
        </is>
      </c>
    </row>
    <row r="254">
      <c r="A254" s="45" t="inlineStr">
        <is>
          <t>FINS_PR_249_v1</t>
        </is>
      </c>
      <c r="B254" s="46" t="inlineStr">
        <is>
          <t>Other administrative expenses</t>
        </is>
      </c>
      <c r="C254" s="46" t="inlineStr">
        <is>
          <t>PR</t>
        </is>
      </c>
      <c r="D254" s="46" t="inlineStr">
        <is>
          <t>Expenditure - Operating and Administrative Expenses</t>
        </is>
      </c>
      <c r="E254" s="46" t="inlineStr">
        <is>
          <t>2- PR</t>
        </is>
      </c>
      <c r="F254" s="47">
        <f>'2- PR'!$AK$256</f>
        <v/>
      </c>
      <c r="G254" s="47">
        <f>IF(F254="INVALID","High",IF(F254="MISSING","Medium",IF(F254="CONTROLLER MISSING","Review",IF(F254="UNKNOWN","Technical review",""))))</f>
        <v/>
      </c>
      <c r="H254" s="46">
        <f>IF(F254="MISSING","An applicable or required answer is missing",IF(F254="INVALID","A value was entered although the dependency is not met",IF(F254="CONTROLLER MISSING","A controlling answer is missing, so applicability cannot yet be determined",IF(F254="UNKNOWN","The dependency could not be evaluated or a referenced datapoint could not be resolved",""))))</f>
        <v/>
      </c>
      <c r="I254" s="46">
        <f>IF(F254="MISSING","Enter a valid response in the linked field",IF(F254="INVALID","Clear the response or amend the controlling answer so that the dependency is met",IF(F254="CONTROLLER MISSING","Complete the controlling question first, then review this field",IF(F254="UNKNOWN","Review the Field Guide and dependency_string; contact the MFSA if clarification is required",""))))</f>
        <v/>
      </c>
      <c r="J254" s="46" t="inlineStr">
        <is>
          <t>FINS_GI_11 &lt;&gt; "Yes"</t>
        </is>
      </c>
      <c r="K254" s="47">
        <f>'2- PR'!$AL$256</f>
        <v/>
      </c>
      <c r="L254" s="48" t="inlineStr">
        <is>
          <t>Open field</t>
        </is>
      </c>
    </row>
    <row r="255">
      <c r="A255" s="45" t="inlineStr">
        <is>
          <t>FINS_PR_250_v1</t>
        </is>
      </c>
      <c r="B255" s="46" t="inlineStr">
        <is>
          <t>Other administrative expenses</t>
        </is>
      </c>
      <c r="C255" s="46" t="inlineStr">
        <is>
          <t>PR</t>
        </is>
      </c>
      <c r="D255" s="46" t="inlineStr">
        <is>
          <t>Expenditure - Operating and Administrative Expenses</t>
        </is>
      </c>
      <c r="E255" s="46" t="inlineStr">
        <is>
          <t>2- PR</t>
        </is>
      </c>
      <c r="F255" s="47">
        <f>'2- PR'!$AK$257</f>
        <v/>
      </c>
      <c r="G255" s="47">
        <f>IF(F255="INVALID","High",IF(F255="MISSING","Medium",IF(F255="CONTROLLER MISSING","Review",IF(F255="UNKNOWN","Technical review",""))))</f>
        <v/>
      </c>
      <c r="H255" s="46">
        <f>IF(F255="MISSING","An applicable or required answer is missing",IF(F255="INVALID","A value was entered although the dependency is not met",IF(F255="CONTROLLER MISSING","A controlling answer is missing, so applicability cannot yet be determined",IF(F255="UNKNOWN","The dependency could not be evaluated or a referenced datapoint could not be resolved",""))))</f>
        <v/>
      </c>
      <c r="I255" s="46">
        <f>IF(F255="MISSING","Enter a valid response in the linked field",IF(F255="INVALID","Clear the response or amend the controlling answer so that the dependency is met",IF(F255="CONTROLLER MISSING","Complete the controlling question first, then review this field",IF(F255="UNKNOWN","Review the Field Guide and dependency_string; contact the MFSA if clarification is required",""))))</f>
        <v/>
      </c>
      <c r="J255" s="46" t="inlineStr">
        <is>
          <t>FINS_GI_11 &lt;&gt; "Yes"</t>
        </is>
      </c>
      <c r="K255" s="47">
        <f>'2- PR'!$AL$257</f>
        <v/>
      </c>
      <c r="L255" s="48" t="inlineStr">
        <is>
          <t>Open field</t>
        </is>
      </c>
    </row>
    <row r="256">
      <c r="A256" s="45" t="inlineStr">
        <is>
          <t>FINS_PR_251_v1</t>
        </is>
      </c>
      <c r="B256" s="46" t="inlineStr">
        <is>
          <t>Other administrative expenses</t>
        </is>
      </c>
      <c r="C256" s="46" t="inlineStr">
        <is>
          <t>PR</t>
        </is>
      </c>
      <c r="D256" s="46" t="inlineStr">
        <is>
          <t>Expenditure - Operating and Administrative Expenses</t>
        </is>
      </c>
      <c r="E256" s="46" t="inlineStr">
        <is>
          <t>2- PR</t>
        </is>
      </c>
      <c r="F256" s="47">
        <f>'2- PR'!$AK$258</f>
        <v/>
      </c>
      <c r="G256" s="47">
        <f>IF(F256="INVALID","High",IF(F256="MISSING","Medium",IF(F256="CONTROLLER MISSING","Review",IF(F256="UNKNOWN","Technical review",""))))</f>
        <v/>
      </c>
      <c r="H256" s="46">
        <f>IF(F256="MISSING","An applicable or required answer is missing",IF(F256="INVALID","A value was entered although the dependency is not met",IF(F256="CONTROLLER MISSING","A controlling answer is missing, so applicability cannot yet be determined",IF(F256="UNKNOWN","The dependency could not be evaluated or a referenced datapoint could not be resolved",""))))</f>
        <v/>
      </c>
      <c r="I256" s="46">
        <f>IF(F256="MISSING","Enter a valid response in the linked field",IF(F256="INVALID","Clear the response or amend the controlling answer so that the dependency is met",IF(F256="CONTROLLER MISSING","Complete the controlling question first, then review this field",IF(F256="UNKNOWN","Review the Field Guide and dependency_string; contact the MFSA if clarification is required",""))))</f>
        <v/>
      </c>
      <c r="J256" s="46" t="inlineStr">
        <is>
          <t>FINS_GI_11 &lt;&gt; "Yes"</t>
        </is>
      </c>
      <c r="K256" s="47">
        <f>'2- PR'!$AL$258</f>
        <v/>
      </c>
      <c r="L256" s="48" t="inlineStr">
        <is>
          <t>Open field</t>
        </is>
      </c>
    </row>
    <row r="257">
      <c r="A257" s="45" t="inlineStr">
        <is>
          <t>FINS_PR_252_v1</t>
        </is>
      </c>
      <c r="B257" s="46" t="inlineStr">
        <is>
          <t>Details of other administrative expenses</t>
        </is>
      </c>
      <c r="C257" s="46" t="inlineStr">
        <is>
          <t>PR</t>
        </is>
      </c>
      <c r="D257" s="46" t="inlineStr">
        <is>
          <t>Expenditure - Operating and Administrative Expenses</t>
        </is>
      </c>
      <c r="E257" s="46" t="inlineStr">
        <is>
          <t>2- PR</t>
        </is>
      </c>
      <c r="F257" s="47">
        <f>'2- PR'!$AK$259</f>
        <v/>
      </c>
      <c r="G257" s="47">
        <f>IF(F257="INVALID","High",IF(F257="MISSING","Medium",IF(F257="CONTROLLER MISSING","Review",IF(F257="UNKNOWN","Technical review",""))))</f>
        <v/>
      </c>
      <c r="H257" s="46">
        <f>IF(F257="MISSING","An applicable or required answer is missing",IF(F257="INVALID","A value was entered although the dependency is not met",IF(F257="CONTROLLER MISSING","A controlling answer is missing, so applicability cannot yet be determined",IF(F257="UNKNOWN","The dependency could not be evaluated or a referenced datapoint could not be resolved",""))))</f>
        <v/>
      </c>
      <c r="I257" s="46">
        <f>IF(F257="MISSING","Enter a valid response in the linked field",IF(F257="INVALID","Clear the response or amend the controlling answer so that the dependency is met",IF(F257="CONTROLLER MISSING","Complete the controlling question first, then review this field",IF(F257="UNKNOWN","Review the Field Guide and dependency_string; contact the MFSA if clarification is required",""))))</f>
        <v/>
      </c>
      <c r="J257" s="46" t="inlineStr">
        <is>
          <t>AND(OR(FINS_PR_249 &gt; 0, FINS_PR_250 &gt; 0, FINS_PR_251 &gt; 0), FINS_GI_11 &lt;&gt; "Yes")</t>
        </is>
      </c>
      <c r="K257" s="47">
        <f>'2- PR'!$AL$259</f>
        <v/>
      </c>
      <c r="L257" s="48" t="inlineStr">
        <is>
          <t>Open field</t>
        </is>
      </c>
    </row>
    <row r="258">
      <c r="A258" s="45" t="inlineStr">
        <is>
          <t>FINS_PR_253_v1</t>
        </is>
      </c>
      <c r="B258" s="46" t="inlineStr">
        <is>
          <t>Unrealised losses on financial assets measured at fair value through profit or loss</t>
        </is>
      </c>
      <c r="C258" s="46" t="inlineStr">
        <is>
          <t>PR</t>
        </is>
      </c>
      <c r="D258" s="46" t="inlineStr">
        <is>
          <t>Expenditure - Finance Costs</t>
        </is>
      </c>
      <c r="E258" s="46" t="inlineStr">
        <is>
          <t>2- PR</t>
        </is>
      </c>
      <c r="F258" s="47">
        <f>'2- PR'!$AK$261</f>
        <v/>
      </c>
      <c r="G258" s="47">
        <f>IF(F258="INVALID","High",IF(F258="MISSING","Medium",IF(F258="CONTROLLER MISSING","Review",IF(F258="UNKNOWN","Technical review",""))))</f>
        <v/>
      </c>
      <c r="H258" s="46">
        <f>IF(F258="MISSING","An applicable or required answer is missing",IF(F258="INVALID","A value was entered although the dependency is not met",IF(F258="CONTROLLER MISSING","A controlling answer is missing, so applicability cannot yet be determined",IF(F258="UNKNOWN","The dependency could not be evaluated or a referenced datapoint could not be resolved",""))))</f>
        <v/>
      </c>
      <c r="I258" s="46">
        <f>IF(F258="MISSING","Enter a valid response in the linked field",IF(F258="INVALID","Clear the response or amend the controlling answer so that the dependency is met",IF(F258="CONTROLLER MISSING","Complete the controlling question first, then review this field",IF(F258="UNKNOWN","Review the Field Guide and dependency_string; contact the MFSA if clarification is required",""))))</f>
        <v/>
      </c>
      <c r="J258" s="46" t="inlineStr">
        <is>
          <t>FINS_GI_11 &lt;&gt; "Yes"</t>
        </is>
      </c>
      <c r="K258" s="47">
        <f>'2- PR'!$AL$261</f>
        <v/>
      </c>
      <c r="L258" s="48" t="inlineStr">
        <is>
          <t>Open field</t>
        </is>
      </c>
    </row>
    <row r="259">
      <c r="A259" s="45" t="inlineStr">
        <is>
          <t>FINS_PR_254_v1</t>
        </is>
      </c>
      <c r="B259" s="46" t="inlineStr">
        <is>
          <t>Unrealised losses on financial assets measured at fair value through profit or loss</t>
        </is>
      </c>
      <c r="C259" s="46" t="inlineStr">
        <is>
          <t>PR</t>
        </is>
      </c>
      <c r="D259" s="46" t="inlineStr">
        <is>
          <t>Expenditure - Finance Costs</t>
        </is>
      </c>
      <c r="E259" s="46" t="inlineStr">
        <is>
          <t>2- PR</t>
        </is>
      </c>
      <c r="F259" s="47">
        <f>'2- PR'!$AK$262</f>
        <v/>
      </c>
      <c r="G259" s="47">
        <f>IF(F259="INVALID","High",IF(F259="MISSING","Medium",IF(F259="CONTROLLER MISSING","Review",IF(F259="UNKNOWN","Technical review",""))))</f>
        <v/>
      </c>
      <c r="H259" s="46">
        <f>IF(F259="MISSING","An applicable or required answer is missing",IF(F259="INVALID","A value was entered although the dependency is not met",IF(F259="CONTROLLER MISSING","A controlling answer is missing, so applicability cannot yet be determined",IF(F259="UNKNOWN","The dependency could not be evaluated or a referenced datapoint could not be resolved",""))))</f>
        <v/>
      </c>
      <c r="I259" s="46">
        <f>IF(F259="MISSING","Enter a valid response in the linked field",IF(F259="INVALID","Clear the response or amend the controlling answer so that the dependency is met",IF(F259="CONTROLLER MISSING","Complete the controlling question first, then review this field",IF(F259="UNKNOWN","Review the Field Guide and dependency_string; contact the MFSA if clarification is required",""))))</f>
        <v/>
      </c>
      <c r="J259" s="46" t="inlineStr">
        <is>
          <t>FINS_GI_11 &lt;&gt; "Yes"</t>
        </is>
      </c>
      <c r="K259" s="47">
        <f>'2- PR'!$AL$262</f>
        <v/>
      </c>
      <c r="L259" s="48" t="inlineStr">
        <is>
          <t>Open field</t>
        </is>
      </c>
    </row>
    <row r="260">
      <c r="A260" s="45" t="inlineStr">
        <is>
          <t>FINS_PR_255_v1</t>
        </is>
      </c>
      <c r="B260" s="46" t="inlineStr">
        <is>
          <t>Unrealised losses on financial assets measured at fair value through profit or loss</t>
        </is>
      </c>
      <c r="C260" s="46" t="inlineStr">
        <is>
          <t>PR</t>
        </is>
      </c>
      <c r="D260" s="46" t="inlineStr">
        <is>
          <t>Expenditure - Finance Costs</t>
        </is>
      </c>
      <c r="E260" s="46" t="inlineStr">
        <is>
          <t>2- PR</t>
        </is>
      </c>
      <c r="F260" s="47">
        <f>'2- PR'!$AK$263</f>
        <v/>
      </c>
      <c r="G260" s="47">
        <f>IF(F260="INVALID","High",IF(F260="MISSING","Medium",IF(F260="CONTROLLER MISSING","Review",IF(F260="UNKNOWN","Technical review",""))))</f>
        <v/>
      </c>
      <c r="H260" s="46">
        <f>IF(F260="MISSING","An applicable or required answer is missing",IF(F260="INVALID","A value was entered although the dependency is not met",IF(F260="CONTROLLER MISSING","A controlling answer is missing, so applicability cannot yet be determined",IF(F260="UNKNOWN","The dependency could not be evaluated or a referenced datapoint could not be resolved",""))))</f>
        <v/>
      </c>
      <c r="I260" s="46">
        <f>IF(F260="MISSING","Enter a valid response in the linked field",IF(F260="INVALID","Clear the response or amend the controlling answer so that the dependency is met",IF(F260="CONTROLLER MISSING","Complete the controlling question first, then review this field",IF(F260="UNKNOWN","Review the Field Guide and dependency_string; contact the MFSA if clarification is required",""))))</f>
        <v/>
      </c>
      <c r="J260" s="46" t="inlineStr">
        <is>
          <t>FINS_GI_11 &lt;&gt; "Yes"</t>
        </is>
      </c>
      <c r="K260" s="47">
        <f>'2- PR'!$AL$263</f>
        <v/>
      </c>
      <c r="L260" s="48" t="inlineStr">
        <is>
          <t>Open field</t>
        </is>
      </c>
    </row>
    <row r="261">
      <c r="A261" s="45" t="inlineStr">
        <is>
          <t>FINS_PR_256_v1</t>
        </is>
      </c>
      <c r="B261" s="46" t="inlineStr">
        <is>
          <t>Realised losses on financial assets measured at fair value through profit or loss</t>
        </is>
      </c>
      <c r="C261" s="46" t="inlineStr">
        <is>
          <t>PR</t>
        </is>
      </c>
      <c r="D261" s="46" t="inlineStr">
        <is>
          <t>Expenditure - Finance Costs</t>
        </is>
      </c>
      <c r="E261" s="46" t="inlineStr">
        <is>
          <t>2- PR</t>
        </is>
      </c>
      <c r="F261" s="47">
        <f>'2- PR'!$AK$264</f>
        <v/>
      </c>
      <c r="G261" s="47">
        <f>IF(F261="INVALID","High",IF(F261="MISSING","Medium",IF(F261="CONTROLLER MISSING","Review",IF(F261="UNKNOWN","Technical review",""))))</f>
        <v/>
      </c>
      <c r="H261" s="46">
        <f>IF(F261="MISSING","An applicable or required answer is missing",IF(F261="INVALID","A value was entered although the dependency is not met",IF(F261="CONTROLLER MISSING","A controlling answer is missing, so applicability cannot yet be determined",IF(F261="UNKNOWN","The dependency could not be evaluated or a referenced datapoint could not be resolved",""))))</f>
        <v/>
      </c>
      <c r="I261" s="46">
        <f>IF(F261="MISSING","Enter a valid response in the linked field",IF(F261="INVALID","Clear the response or amend the controlling answer so that the dependency is met",IF(F261="CONTROLLER MISSING","Complete the controlling question first, then review this field",IF(F261="UNKNOWN","Review the Field Guide and dependency_string; contact the MFSA if clarification is required",""))))</f>
        <v/>
      </c>
      <c r="J261" s="46" t="inlineStr">
        <is>
          <t>FINS_GI_11 &lt;&gt; "Yes"</t>
        </is>
      </c>
      <c r="K261" s="47">
        <f>'2- PR'!$AL$264</f>
        <v/>
      </c>
      <c r="L261" s="48" t="inlineStr">
        <is>
          <t>Open field</t>
        </is>
      </c>
    </row>
    <row r="262">
      <c r="A262" s="45" t="inlineStr">
        <is>
          <t>FINS_PR_257_v1</t>
        </is>
      </c>
      <c r="B262" s="46" t="inlineStr">
        <is>
          <t>Realised losses on financial assets measured at fair value through profit or loss</t>
        </is>
      </c>
      <c r="C262" s="46" t="inlineStr">
        <is>
          <t>PR</t>
        </is>
      </c>
      <c r="D262" s="46" t="inlineStr">
        <is>
          <t>Expenditure - Finance Costs</t>
        </is>
      </c>
      <c r="E262" s="46" t="inlineStr">
        <is>
          <t>2- PR</t>
        </is>
      </c>
      <c r="F262" s="47">
        <f>'2- PR'!$AK$265</f>
        <v/>
      </c>
      <c r="G262" s="47">
        <f>IF(F262="INVALID","High",IF(F262="MISSING","Medium",IF(F262="CONTROLLER MISSING","Review",IF(F262="UNKNOWN","Technical review",""))))</f>
        <v/>
      </c>
      <c r="H262" s="46">
        <f>IF(F262="MISSING","An applicable or required answer is missing",IF(F262="INVALID","A value was entered although the dependency is not met",IF(F262="CONTROLLER MISSING","A controlling answer is missing, so applicability cannot yet be determined",IF(F262="UNKNOWN","The dependency could not be evaluated or a referenced datapoint could not be resolved",""))))</f>
        <v/>
      </c>
      <c r="I262" s="46">
        <f>IF(F262="MISSING","Enter a valid response in the linked field",IF(F262="INVALID","Clear the response or amend the controlling answer so that the dependency is met",IF(F262="CONTROLLER MISSING","Complete the controlling question first, then review this field",IF(F262="UNKNOWN","Review the Field Guide and dependency_string; contact the MFSA if clarification is required",""))))</f>
        <v/>
      </c>
      <c r="J262" s="46" t="inlineStr">
        <is>
          <t>FINS_GI_11 &lt;&gt; "Yes"</t>
        </is>
      </c>
      <c r="K262" s="47">
        <f>'2- PR'!$AL$265</f>
        <v/>
      </c>
      <c r="L262" s="48" t="inlineStr">
        <is>
          <t>Open field</t>
        </is>
      </c>
    </row>
    <row r="263">
      <c r="A263" s="45" t="inlineStr">
        <is>
          <t>FINS_PR_258_v1</t>
        </is>
      </c>
      <c r="B263" s="46" t="inlineStr">
        <is>
          <t>Realised losses on financial assets measured at fair value through profit or loss</t>
        </is>
      </c>
      <c r="C263" s="46" t="inlineStr">
        <is>
          <t>PR</t>
        </is>
      </c>
      <c r="D263" s="46" t="inlineStr">
        <is>
          <t>Expenditure - Finance Costs</t>
        </is>
      </c>
      <c r="E263" s="46" t="inlineStr">
        <is>
          <t>2- PR</t>
        </is>
      </c>
      <c r="F263" s="47">
        <f>'2- PR'!$AK$266</f>
        <v/>
      </c>
      <c r="G263" s="47">
        <f>IF(F263="INVALID","High",IF(F263="MISSING","Medium",IF(F263="CONTROLLER MISSING","Review",IF(F263="UNKNOWN","Technical review",""))))</f>
        <v/>
      </c>
      <c r="H263" s="46">
        <f>IF(F263="MISSING","An applicable or required answer is missing",IF(F263="INVALID","A value was entered although the dependency is not met",IF(F263="CONTROLLER MISSING","A controlling answer is missing, so applicability cannot yet be determined",IF(F263="UNKNOWN","The dependency could not be evaluated or a referenced datapoint could not be resolved",""))))</f>
        <v/>
      </c>
      <c r="I263" s="46">
        <f>IF(F263="MISSING","Enter a valid response in the linked field",IF(F263="INVALID","Clear the response or amend the controlling answer so that the dependency is met",IF(F263="CONTROLLER MISSING","Complete the controlling question first, then review this field",IF(F263="UNKNOWN","Review the Field Guide and dependency_string; contact the MFSA if clarification is required",""))))</f>
        <v/>
      </c>
      <c r="J263" s="46" t="inlineStr">
        <is>
          <t>FINS_GI_11 &lt;&gt; "Yes"</t>
        </is>
      </c>
      <c r="K263" s="47">
        <f>'2- PR'!$AL$266</f>
        <v/>
      </c>
      <c r="L263" s="48" t="inlineStr">
        <is>
          <t>Open field</t>
        </is>
      </c>
    </row>
    <row r="264">
      <c r="A264" s="45" t="inlineStr">
        <is>
          <t>FINS_PR_259_v1</t>
        </is>
      </c>
      <c r="B264" s="46" t="inlineStr">
        <is>
          <t>Unrealised losses on financial assets attributable to clients measured at fair value through profit or loss</t>
        </is>
      </c>
      <c r="C264" s="46" t="inlineStr">
        <is>
          <t>PR</t>
        </is>
      </c>
      <c r="D264" s="46" t="inlineStr">
        <is>
          <t>Expenditure - Finance Costs</t>
        </is>
      </c>
      <c r="E264" s="46" t="inlineStr">
        <is>
          <t>2- PR</t>
        </is>
      </c>
      <c r="F264" s="47">
        <f>'2- PR'!$AK$267</f>
        <v/>
      </c>
      <c r="G264" s="47">
        <f>IF(F264="INVALID","High",IF(F264="MISSING","Medium",IF(F264="CONTROLLER MISSING","Review",IF(F264="UNKNOWN","Technical review",""))))</f>
        <v/>
      </c>
      <c r="H264" s="46">
        <f>IF(F264="MISSING","An applicable or required answer is missing",IF(F264="INVALID","A value was entered although the dependency is not met",IF(F264="CONTROLLER MISSING","A controlling answer is missing, so applicability cannot yet be determined",IF(F264="UNKNOWN","The dependency could not be evaluated or a referenced datapoint could not be resolved",""))))</f>
        <v/>
      </c>
      <c r="I264" s="46">
        <f>IF(F264="MISSING","Enter a valid response in the linked field",IF(F264="INVALID","Clear the response or amend the controlling answer so that the dependency is met",IF(F264="CONTROLLER MISSING","Complete the controlling question first, then review this field",IF(F264="UNKNOWN","Review the Field Guide and dependency_string; contact the MFSA if clarification is required",""))))</f>
        <v/>
      </c>
      <c r="J264" s="46" t="inlineStr">
        <is>
          <t>FINS_GI_11 &lt;&gt; "Yes"</t>
        </is>
      </c>
      <c r="K264" s="47">
        <f>'2- PR'!$AL$267</f>
        <v/>
      </c>
      <c r="L264" s="48" t="inlineStr">
        <is>
          <t>Open field</t>
        </is>
      </c>
    </row>
    <row r="265">
      <c r="A265" s="45" t="inlineStr">
        <is>
          <t>FINS_PR_260_v1</t>
        </is>
      </c>
      <c r="B265" s="46" t="inlineStr">
        <is>
          <t>Unrealised losses on financial assets attributable to clients measured at fair value through profit or loss</t>
        </is>
      </c>
      <c r="C265" s="46" t="inlineStr">
        <is>
          <t>PR</t>
        </is>
      </c>
      <c r="D265" s="46" t="inlineStr">
        <is>
          <t>Expenditure - Finance Costs</t>
        </is>
      </c>
      <c r="E265" s="46" t="inlineStr">
        <is>
          <t>2- PR</t>
        </is>
      </c>
      <c r="F265" s="47">
        <f>'2- PR'!$AK$268</f>
        <v/>
      </c>
      <c r="G265" s="47">
        <f>IF(F265="INVALID","High",IF(F265="MISSING","Medium",IF(F265="CONTROLLER MISSING","Review",IF(F265="UNKNOWN","Technical review",""))))</f>
        <v/>
      </c>
      <c r="H265" s="46">
        <f>IF(F265="MISSING","An applicable or required answer is missing",IF(F265="INVALID","A value was entered although the dependency is not met",IF(F265="CONTROLLER MISSING","A controlling answer is missing, so applicability cannot yet be determined",IF(F265="UNKNOWN","The dependency could not be evaluated or a referenced datapoint could not be resolved",""))))</f>
        <v/>
      </c>
      <c r="I265" s="46">
        <f>IF(F265="MISSING","Enter a valid response in the linked field",IF(F265="INVALID","Clear the response or amend the controlling answer so that the dependency is met",IF(F265="CONTROLLER MISSING","Complete the controlling question first, then review this field",IF(F265="UNKNOWN","Review the Field Guide and dependency_string; contact the MFSA if clarification is required",""))))</f>
        <v/>
      </c>
      <c r="J265" s="46" t="inlineStr">
        <is>
          <t>FINS_GI_11 &lt;&gt; "Yes"</t>
        </is>
      </c>
      <c r="K265" s="47">
        <f>'2- PR'!$AL$268</f>
        <v/>
      </c>
      <c r="L265" s="48" t="inlineStr">
        <is>
          <t>Open field</t>
        </is>
      </c>
    </row>
    <row r="266">
      <c r="A266" s="45" t="inlineStr">
        <is>
          <t>FINS_PR_261_v1</t>
        </is>
      </c>
      <c r="B266" s="46" t="inlineStr">
        <is>
          <t>Unrealised losses on financial assets attributable to clients measured at fair value through profit or loss</t>
        </is>
      </c>
      <c r="C266" s="46" t="inlineStr">
        <is>
          <t>PR</t>
        </is>
      </c>
      <c r="D266" s="46" t="inlineStr">
        <is>
          <t>Expenditure - Finance Costs</t>
        </is>
      </c>
      <c r="E266" s="46" t="inlineStr">
        <is>
          <t>2- PR</t>
        </is>
      </c>
      <c r="F266" s="47">
        <f>'2- PR'!$AK$269</f>
        <v/>
      </c>
      <c r="G266" s="47">
        <f>IF(F266="INVALID","High",IF(F266="MISSING","Medium",IF(F266="CONTROLLER MISSING","Review",IF(F266="UNKNOWN","Technical review",""))))</f>
        <v/>
      </c>
      <c r="H266" s="46">
        <f>IF(F266="MISSING","An applicable or required answer is missing",IF(F266="INVALID","A value was entered although the dependency is not met",IF(F266="CONTROLLER MISSING","A controlling answer is missing, so applicability cannot yet be determined",IF(F266="UNKNOWN","The dependency could not be evaluated or a referenced datapoint could not be resolved",""))))</f>
        <v/>
      </c>
      <c r="I266" s="46">
        <f>IF(F266="MISSING","Enter a valid response in the linked field",IF(F266="INVALID","Clear the response or amend the controlling answer so that the dependency is met",IF(F266="CONTROLLER MISSING","Complete the controlling question first, then review this field",IF(F266="UNKNOWN","Review the Field Guide and dependency_string; contact the MFSA if clarification is required",""))))</f>
        <v/>
      </c>
      <c r="J266" s="46" t="inlineStr">
        <is>
          <t>FINS_GI_11 &lt;&gt; "Yes"</t>
        </is>
      </c>
      <c r="K266" s="47">
        <f>'2- PR'!$AL$269</f>
        <v/>
      </c>
      <c r="L266" s="48" t="inlineStr">
        <is>
          <t>Open field</t>
        </is>
      </c>
    </row>
    <row r="267">
      <c r="A267" s="45" t="inlineStr">
        <is>
          <t>FINS_PR_262_v1</t>
        </is>
      </c>
      <c r="B267" s="46" t="inlineStr">
        <is>
          <t>Realised losses on financial assets attributable to clients measured at fair value through profit or loss</t>
        </is>
      </c>
      <c r="C267" s="46" t="inlineStr">
        <is>
          <t>PR</t>
        </is>
      </c>
      <c r="D267" s="46" t="inlineStr">
        <is>
          <t>Expenditure - Finance Costs</t>
        </is>
      </c>
      <c r="E267" s="46" t="inlineStr">
        <is>
          <t>2- PR</t>
        </is>
      </c>
      <c r="F267" s="47">
        <f>'2- PR'!$AK$270</f>
        <v/>
      </c>
      <c r="G267" s="47">
        <f>IF(F267="INVALID","High",IF(F267="MISSING","Medium",IF(F267="CONTROLLER MISSING","Review",IF(F267="UNKNOWN","Technical review",""))))</f>
        <v/>
      </c>
      <c r="H267" s="46">
        <f>IF(F267="MISSING","An applicable or required answer is missing",IF(F267="INVALID","A value was entered although the dependency is not met",IF(F267="CONTROLLER MISSING","A controlling answer is missing, so applicability cannot yet be determined",IF(F267="UNKNOWN","The dependency could not be evaluated or a referenced datapoint could not be resolved",""))))</f>
        <v/>
      </c>
      <c r="I267" s="46">
        <f>IF(F267="MISSING","Enter a valid response in the linked field",IF(F267="INVALID","Clear the response or amend the controlling answer so that the dependency is met",IF(F267="CONTROLLER MISSING","Complete the controlling question first, then review this field",IF(F267="UNKNOWN","Review the Field Guide and dependency_string; contact the MFSA if clarification is required",""))))</f>
        <v/>
      </c>
      <c r="J267" s="46" t="inlineStr">
        <is>
          <t>FINS_GI_11 &lt;&gt; "Yes"</t>
        </is>
      </c>
      <c r="K267" s="47">
        <f>'2- PR'!$AL$270</f>
        <v/>
      </c>
      <c r="L267" s="48" t="inlineStr">
        <is>
          <t>Open field</t>
        </is>
      </c>
    </row>
    <row r="268">
      <c r="A268" s="45" t="inlineStr">
        <is>
          <t>FINS_PR_263_v1</t>
        </is>
      </c>
      <c r="B268" s="46" t="inlineStr">
        <is>
          <t>Realised losses on financial assets attributable to clients measured at fair value through profit or loss</t>
        </is>
      </c>
      <c r="C268" s="46" t="inlineStr">
        <is>
          <t>PR</t>
        </is>
      </c>
      <c r="D268" s="46" t="inlineStr">
        <is>
          <t>Expenditure - Finance Costs</t>
        </is>
      </c>
      <c r="E268" s="46" t="inlineStr">
        <is>
          <t>2- PR</t>
        </is>
      </c>
      <c r="F268" s="47">
        <f>'2- PR'!$AK$271</f>
        <v/>
      </c>
      <c r="G268" s="47">
        <f>IF(F268="INVALID","High",IF(F268="MISSING","Medium",IF(F268="CONTROLLER MISSING","Review",IF(F268="UNKNOWN","Technical review",""))))</f>
        <v/>
      </c>
      <c r="H268" s="46">
        <f>IF(F268="MISSING","An applicable or required answer is missing",IF(F268="INVALID","A value was entered although the dependency is not met",IF(F268="CONTROLLER MISSING","A controlling answer is missing, so applicability cannot yet be determined",IF(F268="UNKNOWN","The dependency could not be evaluated or a referenced datapoint could not be resolved",""))))</f>
        <v/>
      </c>
      <c r="I268" s="46">
        <f>IF(F268="MISSING","Enter a valid response in the linked field",IF(F268="INVALID","Clear the response or amend the controlling answer so that the dependency is met",IF(F268="CONTROLLER MISSING","Complete the controlling question first, then review this field",IF(F268="UNKNOWN","Review the Field Guide and dependency_string; contact the MFSA if clarification is required",""))))</f>
        <v/>
      </c>
      <c r="J268" s="46" t="inlineStr">
        <is>
          <t>FINS_GI_11 &lt;&gt; "Yes"</t>
        </is>
      </c>
      <c r="K268" s="47">
        <f>'2- PR'!$AL$271</f>
        <v/>
      </c>
      <c r="L268" s="48" t="inlineStr">
        <is>
          <t>Open field</t>
        </is>
      </c>
    </row>
    <row r="269">
      <c r="A269" s="45" t="inlineStr">
        <is>
          <t>FINS_PR_264_v1</t>
        </is>
      </c>
      <c r="B269" s="46" t="inlineStr">
        <is>
          <t>Realised losses on financial assets attributable to clients measured at fair value through profit or loss</t>
        </is>
      </c>
      <c r="C269" s="46" t="inlineStr">
        <is>
          <t>PR</t>
        </is>
      </c>
      <c r="D269" s="46" t="inlineStr">
        <is>
          <t>Expenditure - Finance Costs</t>
        </is>
      </c>
      <c r="E269" s="46" t="inlineStr">
        <is>
          <t>2- PR</t>
        </is>
      </c>
      <c r="F269" s="47">
        <f>'2- PR'!$AK$272</f>
        <v/>
      </c>
      <c r="G269" s="47">
        <f>IF(F269="INVALID","High",IF(F269="MISSING","Medium",IF(F269="CONTROLLER MISSING","Review",IF(F269="UNKNOWN","Technical review",""))))</f>
        <v/>
      </c>
      <c r="H269" s="46">
        <f>IF(F269="MISSING","An applicable or required answer is missing",IF(F269="INVALID","A value was entered although the dependency is not met",IF(F269="CONTROLLER MISSING","A controlling answer is missing, so applicability cannot yet be determined",IF(F269="UNKNOWN","The dependency could not be evaluated or a referenced datapoint could not be resolved",""))))</f>
        <v/>
      </c>
      <c r="I269" s="46">
        <f>IF(F269="MISSING","Enter a valid response in the linked field",IF(F269="INVALID","Clear the response or amend the controlling answer so that the dependency is met",IF(F269="CONTROLLER MISSING","Complete the controlling question first, then review this field",IF(F269="UNKNOWN","Review the Field Guide and dependency_string; contact the MFSA if clarification is required",""))))</f>
        <v/>
      </c>
      <c r="J269" s="46" t="inlineStr">
        <is>
          <t>FINS_GI_11 &lt;&gt; "Yes"</t>
        </is>
      </c>
      <c r="K269" s="47">
        <f>'2- PR'!$AL$272</f>
        <v/>
      </c>
      <c r="L269" s="48" t="inlineStr">
        <is>
          <t>Open field</t>
        </is>
      </c>
    </row>
    <row r="270">
      <c r="A270" s="45" t="inlineStr">
        <is>
          <t>FINS_PR_265_v1</t>
        </is>
      </c>
      <c r="B270" s="46" t="inlineStr">
        <is>
          <t>Loss on financial assets attributable to clients measured at amortised cost</t>
        </is>
      </c>
      <c r="C270" s="46" t="inlineStr">
        <is>
          <t>PR</t>
        </is>
      </c>
      <c r="D270" s="46" t="inlineStr">
        <is>
          <t>Expenditure - Finance Costs</t>
        </is>
      </c>
      <c r="E270" s="46" t="inlineStr">
        <is>
          <t>2- PR</t>
        </is>
      </c>
      <c r="F270" s="47">
        <f>'2- PR'!$AK$273</f>
        <v/>
      </c>
      <c r="G270" s="47">
        <f>IF(F270="INVALID","High",IF(F270="MISSING","Medium",IF(F270="CONTROLLER MISSING","Review",IF(F270="UNKNOWN","Technical review",""))))</f>
        <v/>
      </c>
      <c r="H270" s="46">
        <f>IF(F270="MISSING","An applicable or required answer is missing",IF(F270="INVALID","A value was entered although the dependency is not met",IF(F270="CONTROLLER MISSING","A controlling answer is missing, so applicability cannot yet be determined",IF(F270="UNKNOWN","The dependency could not be evaluated or a referenced datapoint could not be resolved",""))))</f>
        <v/>
      </c>
      <c r="I270" s="46">
        <f>IF(F270="MISSING","Enter a valid response in the linked field",IF(F270="INVALID","Clear the response or amend the controlling answer so that the dependency is met",IF(F270="CONTROLLER MISSING","Complete the controlling question first, then review this field",IF(F270="UNKNOWN","Review the Field Guide and dependency_string; contact the MFSA if clarification is required",""))))</f>
        <v/>
      </c>
      <c r="J270" s="46" t="inlineStr">
        <is>
          <t>FINS_GI_11 &lt;&gt; "Yes"</t>
        </is>
      </c>
      <c r="K270" s="47">
        <f>'2- PR'!$AL$273</f>
        <v/>
      </c>
      <c r="L270" s="48" t="inlineStr">
        <is>
          <t>Open field</t>
        </is>
      </c>
    </row>
    <row r="271">
      <c r="A271" s="45" t="inlineStr">
        <is>
          <t>FINS_PR_266_v1</t>
        </is>
      </c>
      <c r="B271" s="46" t="inlineStr">
        <is>
          <t>Loss on financial assets attributable to clients measured at amortised cost</t>
        </is>
      </c>
      <c r="C271" s="46" t="inlineStr">
        <is>
          <t>PR</t>
        </is>
      </c>
      <c r="D271" s="46" t="inlineStr">
        <is>
          <t>Expenditure - Finance Costs</t>
        </is>
      </c>
      <c r="E271" s="46" t="inlineStr">
        <is>
          <t>2- PR</t>
        </is>
      </c>
      <c r="F271" s="47">
        <f>'2- PR'!$AK$274</f>
        <v/>
      </c>
      <c r="G271" s="47">
        <f>IF(F271="INVALID","High",IF(F271="MISSING","Medium",IF(F271="CONTROLLER MISSING","Review",IF(F271="UNKNOWN","Technical review",""))))</f>
        <v/>
      </c>
      <c r="H271" s="46">
        <f>IF(F271="MISSING","An applicable or required answer is missing",IF(F271="INVALID","A value was entered although the dependency is not met",IF(F271="CONTROLLER MISSING","A controlling answer is missing, so applicability cannot yet be determined",IF(F271="UNKNOWN","The dependency could not be evaluated or a referenced datapoint could not be resolved",""))))</f>
        <v/>
      </c>
      <c r="I271" s="46">
        <f>IF(F271="MISSING","Enter a valid response in the linked field",IF(F271="INVALID","Clear the response or amend the controlling answer so that the dependency is met",IF(F271="CONTROLLER MISSING","Complete the controlling question first, then review this field",IF(F271="UNKNOWN","Review the Field Guide and dependency_string; contact the MFSA if clarification is required",""))))</f>
        <v/>
      </c>
      <c r="J271" s="46" t="inlineStr">
        <is>
          <t>FINS_GI_11 &lt;&gt; "Yes"</t>
        </is>
      </c>
      <c r="K271" s="47">
        <f>'2- PR'!$AL$274</f>
        <v/>
      </c>
      <c r="L271" s="48" t="inlineStr">
        <is>
          <t>Open field</t>
        </is>
      </c>
    </row>
    <row r="272">
      <c r="A272" s="45" t="inlineStr">
        <is>
          <t>FINS_PR_267_v1</t>
        </is>
      </c>
      <c r="B272" s="46" t="inlineStr">
        <is>
          <t>Loss on financial assets attributable to clients measured at amortised cost</t>
        </is>
      </c>
      <c r="C272" s="46" t="inlineStr">
        <is>
          <t>PR</t>
        </is>
      </c>
      <c r="D272" s="46" t="inlineStr">
        <is>
          <t>Expenditure - Finance Costs</t>
        </is>
      </c>
      <c r="E272" s="46" t="inlineStr">
        <is>
          <t>2- PR</t>
        </is>
      </c>
      <c r="F272" s="47">
        <f>'2- PR'!$AK$275</f>
        <v/>
      </c>
      <c r="G272" s="47">
        <f>IF(F272="INVALID","High",IF(F272="MISSING","Medium",IF(F272="CONTROLLER MISSING","Review",IF(F272="UNKNOWN","Technical review",""))))</f>
        <v/>
      </c>
      <c r="H272" s="46">
        <f>IF(F272="MISSING","An applicable or required answer is missing",IF(F272="INVALID","A value was entered although the dependency is not met",IF(F272="CONTROLLER MISSING","A controlling answer is missing, so applicability cannot yet be determined",IF(F272="UNKNOWN","The dependency could not be evaluated or a referenced datapoint could not be resolved",""))))</f>
        <v/>
      </c>
      <c r="I272" s="46">
        <f>IF(F272="MISSING","Enter a valid response in the linked field",IF(F272="INVALID","Clear the response or amend the controlling answer so that the dependency is met",IF(F272="CONTROLLER MISSING","Complete the controlling question first, then review this field",IF(F272="UNKNOWN","Review the Field Guide and dependency_string; contact the MFSA if clarification is required",""))))</f>
        <v/>
      </c>
      <c r="J272" s="46" t="inlineStr">
        <is>
          <t>FINS_GI_11 &lt;&gt; "Yes"</t>
        </is>
      </c>
      <c r="K272" s="47">
        <f>'2- PR'!$AL$275</f>
        <v/>
      </c>
      <c r="L272" s="48" t="inlineStr">
        <is>
          <t>Open field</t>
        </is>
      </c>
    </row>
    <row r="273">
      <c r="A273" s="45" t="inlineStr">
        <is>
          <t>FINS_PR_268_v1</t>
        </is>
      </c>
      <c r="B273" s="46" t="inlineStr">
        <is>
          <t>Loss on financial assets measured at amortised cost</t>
        </is>
      </c>
      <c r="C273" s="46" t="inlineStr">
        <is>
          <t>PR</t>
        </is>
      </c>
      <c r="D273" s="46" t="inlineStr">
        <is>
          <t>Expenditure - Finance Costs</t>
        </is>
      </c>
      <c r="E273" s="46" t="inlineStr">
        <is>
          <t>2- PR</t>
        </is>
      </c>
      <c r="F273" s="47">
        <f>'2- PR'!$AK$276</f>
        <v/>
      </c>
      <c r="G273" s="47">
        <f>IF(F273="INVALID","High",IF(F273="MISSING","Medium",IF(F273="CONTROLLER MISSING","Review",IF(F273="UNKNOWN","Technical review",""))))</f>
        <v/>
      </c>
      <c r="H273" s="46">
        <f>IF(F273="MISSING","An applicable or required answer is missing",IF(F273="INVALID","A value was entered although the dependency is not met",IF(F273="CONTROLLER MISSING","A controlling answer is missing, so applicability cannot yet be determined",IF(F273="UNKNOWN","The dependency could not be evaluated or a referenced datapoint could not be resolved",""))))</f>
        <v/>
      </c>
      <c r="I273" s="46">
        <f>IF(F273="MISSING","Enter a valid response in the linked field",IF(F273="INVALID","Clear the response or amend the controlling answer so that the dependency is met",IF(F273="CONTROLLER MISSING","Complete the controlling question first, then review this field",IF(F273="UNKNOWN","Review the Field Guide and dependency_string; contact the MFSA if clarification is required",""))))</f>
        <v/>
      </c>
      <c r="J273" s="46" t="inlineStr">
        <is>
          <t>FINS_GI_11 &lt;&gt; "Yes"</t>
        </is>
      </c>
      <c r="K273" s="47">
        <f>'2- PR'!$AL$276</f>
        <v/>
      </c>
      <c r="L273" s="48" t="inlineStr">
        <is>
          <t>Open field</t>
        </is>
      </c>
    </row>
    <row r="274">
      <c r="A274" s="45" t="inlineStr">
        <is>
          <t>FINS_PR_269_v1</t>
        </is>
      </c>
      <c r="B274" s="46" t="inlineStr">
        <is>
          <t>Loss on financial assets measured at amortised cost</t>
        </is>
      </c>
      <c r="C274" s="46" t="inlineStr">
        <is>
          <t>PR</t>
        </is>
      </c>
      <c r="D274" s="46" t="inlineStr">
        <is>
          <t>Expenditure - Finance Costs</t>
        </is>
      </c>
      <c r="E274" s="46" t="inlineStr">
        <is>
          <t>2- PR</t>
        </is>
      </c>
      <c r="F274" s="47">
        <f>'2- PR'!$AK$277</f>
        <v/>
      </c>
      <c r="G274" s="47">
        <f>IF(F274="INVALID","High",IF(F274="MISSING","Medium",IF(F274="CONTROLLER MISSING","Review",IF(F274="UNKNOWN","Technical review",""))))</f>
        <v/>
      </c>
      <c r="H274" s="46">
        <f>IF(F274="MISSING","An applicable or required answer is missing",IF(F274="INVALID","A value was entered although the dependency is not met",IF(F274="CONTROLLER MISSING","A controlling answer is missing, so applicability cannot yet be determined",IF(F274="UNKNOWN","The dependency could not be evaluated or a referenced datapoint could not be resolved",""))))</f>
        <v/>
      </c>
      <c r="I274" s="46">
        <f>IF(F274="MISSING","Enter a valid response in the linked field",IF(F274="INVALID","Clear the response or amend the controlling answer so that the dependency is met",IF(F274="CONTROLLER MISSING","Complete the controlling question first, then review this field",IF(F274="UNKNOWN","Review the Field Guide and dependency_string; contact the MFSA if clarification is required",""))))</f>
        <v/>
      </c>
      <c r="J274" s="46" t="inlineStr">
        <is>
          <t>FINS_GI_11 &lt;&gt; "Yes"</t>
        </is>
      </c>
      <c r="K274" s="47">
        <f>'2- PR'!$AL$277</f>
        <v/>
      </c>
      <c r="L274" s="48" t="inlineStr">
        <is>
          <t>Open field</t>
        </is>
      </c>
    </row>
    <row r="275">
      <c r="A275" s="45" t="inlineStr">
        <is>
          <t>FINS_PR_270_v1</t>
        </is>
      </c>
      <c r="B275" s="46" t="inlineStr">
        <is>
          <t>Loss on financial assets measured at amortised cost</t>
        </is>
      </c>
      <c r="C275" s="46" t="inlineStr">
        <is>
          <t>PR</t>
        </is>
      </c>
      <c r="D275" s="46" t="inlineStr">
        <is>
          <t>Expenditure - Finance Costs</t>
        </is>
      </c>
      <c r="E275" s="46" t="inlineStr">
        <is>
          <t>2- PR</t>
        </is>
      </c>
      <c r="F275" s="47">
        <f>'2- PR'!$AK$278</f>
        <v/>
      </c>
      <c r="G275" s="47">
        <f>IF(F275="INVALID","High",IF(F275="MISSING","Medium",IF(F275="CONTROLLER MISSING","Review",IF(F275="UNKNOWN","Technical review",""))))</f>
        <v/>
      </c>
      <c r="H275" s="46">
        <f>IF(F275="MISSING","An applicable or required answer is missing",IF(F275="INVALID","A value was entered although the dependency is not met",IF(F275="CONTROLLER MISSING","A controlling answer is missing, so applicability cannot yet be determined",IF(F275="UNKNOWN","The dependency could not be evaluated or a referenced datapoint could not be resolved",""))))</f>
        <v/>
      </c>
      <c r="I275" s="46">
        <f>IF(F275="MISSING","Enter a valid response in the linked field",IF(F275="INVALID","Clear the response or amend the controlling answer so that the dependency is met",IF(F275="CONTROLLER MISSING","Complete the controlling question first, then review this field",IF(F275="UNKNOWN","Review the Field Guide and dependency_string; contact the MFSA if clarification is required",""))))</f>
        <v/>
      </c>
      <c r="J275" s="46" t="inlineStr">
        <is>
          <t>FINS_GI_11 &lt;&gt; "Yes"</t>
        </is>
      </c>
      <c r="K275" s="47">
        <f>'2- PR'!$AL$278</f>
        <v/>
      </c>
      <c r="L275" s="48" t="inlineStr">
        <is>
          <t>Open field</t>
        </is>
      </c>
    </row>
    <row r="276">
      <c r="A276" s="45" t="inlineStr">
        <is>
          <t>FINS_PR_271_v1</t>
        </is>
      </c>
      <c r="B276" s="46" t="inlineStr">
        <is>
          <t>Realised loss on foreign exchange differences</t>
        </is>
      </c>
      <c r="C276" s="46" t="inlineStr">
        <is>
          <t>PR</t>
        </is>
      </c>
      <c r="D276" s="46" t="inlineStr">
        <is>
          <t>Expenditure - Finance Costs</t>
        </is>
      </c>
      <c r="E276" s="46" t="inlineStr">
        <is>
          <t>2- PR</t>
        </is>
      </c>
      <c r="F276" s="47">
        <f>'2- PR'!$AK$279</f>
        <v/>
      </c>
      <c r="G276" s="47">
        <f>IF(F276="INVALID","High",IF(F276="MISSING","Medium",IF(F276="CONTROLLER MISSING","Review",IF(F276="UNKNOWN","Technical review",""))))</f>
        <v/>
      </c>
      <c r="H276" s="46">
        <f>IF(F276="MISSING","An applicable or required answer is missing",IF(F276="INVALID","A value was entered although the dependency is not met",IF(F276="CONTROLLER MISSING","A controlling answer is missing, so applicability cannot yet be determined",IF(F276="UNKNOWN","The dependency could not be evaluated or a referenced datapoint could not be resolved",""))))</f>
        <v/>
      </c>
      <c r="I276" s="46">
        <f>IF(F276="MISSING","Enter a valid response in the linked field",IF(F276="INVALID","Clear the response or amend the controlling answer so that the dependency is met",IF(F276="CONTROLLER MISSING","Complete the controlling question first, then review this field",IF(F276="UNKNOWN","Review the Field Guide and dependency_string; contact the MFSA if clarification is required",""))))</f>
        <v/>
      </c>
      <c r="J276" s="46" t="inlineStr">
        <is>
          <t>FINS_GI_11 &lt;&gt; "Yes"</t>
        </is>
      </c>
      <c r="K276" s="47">
        <f>'2- PR'!$AL$279</f>
        <v/>
      </c>
      <c r="L276" s="48" t="inlineStr">
        <is>
          <t>Open field</t>
        </is>
      </c>
    </row>
    <row r="277">
      <c r="A277" s="45" t="inlineStr">
        <is>
          <t>FINS_PR_272_v1</t>
        </is>
      </c>
      <c r="B277" s="46" t="inlineStr">
        <is>
          <t>Realised loss on foreign exchange differences</t>
        </is>
      </c>
      <c r="C277" s="46" t="inlineStr">
        <is>
          <t>PR</t>
        </is>
      </c>
      <c r="D277" s="46" t="inlineStr">
        <is>
          <t>Expenditure - Finance Costs</t>
        </is>
      </c>
      <c r="E277" s="46" t="inlineStr">
        <is>
          <t>2- PR</t>
        </is>
      </c>
      <c r="F277" s="47">
        <f>'2- PR'!$AK$280</f>
        <v/>
      </c>
      <c r="G277" s="47">
        <f>IF(F277="INVALID","High",IF(F277="MISSING","Medium",IF(F277="CONTROLLER MISSING","Review",IF(F277="UNKNOWN","Technical review",""))))</f>
        <v/>
      </c>
      <c r="H277" s="46">
        <f>IF(F277="MISSING","An applicable or required answer is missing",IF(F277="INVALID","A value was entered although the dependency is not met",IF(F277="CONTROLLER MISSING","A controlling answer is missing, so applicability cannot yet be determined",IF(F277="UNKNOWN","The dependency could not be evaluated or a referenced datapoint could not be resolved",""))))</f>
        <v/>
      </c>
      <c r="I277" s="46">
        <f>IF(F277="MISSING","Enter a valid response in the linked field",IF(F277="INVALID","Clear the response or amend the controlling answer so that the dependency is met",IF(F277="CONTROLLER MISSING","Complete the controlling question first, then review this field",IF(F277="UNKNOWN","Review the Field Guide and dependency_string; contact the MFSA if clarification is required",""))))</f>
        <v/>
      </c>
      <c r="J277" s="46" t="inlineStr">
        <is>
          <t>FINS_GI_11 &lt;&gt; "Yes"</t>
        </is>
      </c>
      <c r="K277" s="47">
        <f>'2- PR'!$AL$280</f>
        <v/>
      </c>
      <c r="L277" s="48" t="inlineStr">
        <is>
          <t>Open field</t>
        </is>
      </c>
    </row>
    <row r="278">
      <c r="A278" s="45" t="inlineStr">
        <is>
          <t>FINS_PR_273_v1</t>
        </is>
      </c>
      <c r="B278" s="46" t="inlineStr">
        <is>
          <t>Realised loss on foreign exchange differences</t>
        </is>
      </c>
      <c r="C278" s="46" t="inlineStr">
        <is>
          <t>PR</t>
        </is>
      </c>
      <c r="D278" s="46" t="inlineStr">
        <is>
          <t>Expenditure - Finance Costs</t>
        </is>
      </c>
      <c r="E278" s="46" t="inlineStr">
        <is>
          <t>2- PR</t>
        </is>
      </c>
      <c r="F278" s="47">
        <f>'2- PR'!$AK$281</f>
        <v/>
      </c>
      <c r="G278" s="47">
        <f>IF(F278="INVALID","High",IF(F278="MISSING","Medium",IF(F278="CONTROLLER MISSING","Review",IF(F278="UNKNOWN","Technical review",""))))</f>
        <v/>
      </c>
      <c r="H278" s="46">
        <f>IF(F278="MISSING","An applicable or required answer is missing",IF(F278="INVALID","A value was entered although the dependency is not met",IF(F278="CONTROLLER MISSING","A controlling answer is missing, so applicability cannot yet be determined",IF(F278="UNKNOWN","The dependency could not be evaluated or a referenced datapoint could not be resolved",""))))</f>
        <v/>
      </c>
      <c r="I278" s="46">
        <f>IF(F278="MISSING","Enter a valid response in the linked field",IF(F278="INVALID","Clear the response or amend the controlling answer so that the dependency is met",IF(F278="CONTROLLER MISSING","Complete the controlling question first, then review this field",IF(F278="UNKNOWN","Review the Field Guide and dependency_string; contact the MFSA if clarification is required",""))))</f>
        <v/>
      </c>
      <c r="J278" s="46" t="inlineStr">
        <is>
          <t>FINS_GI_11 &lt;&gt; "Yes"</t>
        </is>
      </c>
      <c r="K278" s="47">
        <f>'2- PR'!$AL$281</f>
        <v/>
      </c>
      <c r="L278" s="48" t="inlineStr">
        <is>
          <t>Open field</t>
        </is>
      </c>
    </row>
    <row r="279">
      <c r="A279" s="45" t="inlineStr">
        <is>
          <t>FINS_PR_274_v1</t>
        </is>
      </c>
      <c r="B279" s="46" t="inlineStr">
        <is>
          <t>Unrealised loss on foreign exchange differences</t>
        </is>
      </c>
      <c r="C279" s="46" t="inlineStr">
        <is>
          <t>PR</t>
        </is>
      </c>
      <c r="D279" s="46" t="inlineStr">
        <is>
          <t>Expenditure - Finance Costs</t>
        </is>
      </c>
      <c r="E279" s="46" t="inlineStr">
        <is>
          <t>2- PR</t>
        </is>
      </c>
      <c r="F279" s="47">
        <f>'2- PR'!$AK$282</f>
        <v/>
      </c>
      <c r="G279" s="47">
        <f>IF(F279="INVALID","High",IF(F279="MISSING","Medium",IF(F279="CONTROLLER MISSING","Review",IF(F279="UNKNOWN","Technical review",""))))</f>
        <v/>
      </c>
      <c r="H279" s="46">
        <f>IF(F279="MISSING","An applicable or required answer is missing",IF(F279="INVALID","A value was entered although the dependency is not met",IF(F279="CONTROLLER MISSING","A controlling answer is missing, so applicability cannot yet be determined",IF(F279="UNKNOWN","The dependency could not be evaluated or a referenced datapoint could not be resolved",""))))</f>
        <v/>
      </c>
      <c r="I279" s="46">
        <f>IF(F279="MISSING","Enter a valid response in the linked field",IF(F279="INVALID","Clear the response or amend the controlling answer so that the dependency is met",IF(F279="CONTROLLER MISSING","Complete the controlling question first, then review this field",IF(F279="UNKNOWN","Review the Field Guide and dependency_string; contact the MFSA if clarification is required",""))))</f>
        <v/>
      </c>
      <c r="J279" s="46" t="inlineStr">
        <is>
          <t>FINS_GI_11 &lt;&gt; "Yes"</t>
        </is>
      </c>
      <c r="K279" s="47">
        <f>'2- PR'!$AL$282</f>
        <v/>
      </c>
      <c r="L279" s="48" t="inlineStr">
        <is>
          <t>Open field</t>
        </is>
      </c>
    </row>
    <row r="280">
      <c r="A280" s="45" t="inlineStr">
        <is>
          <t>FINS_PR_275_v1</t>
        </is>
      </c>
      <c r="B280" s="46" t="inlineStr">
        <is>
          <t>Unrealised loss on foreign exchange differences</t>
        </is>
      </c>
      <c r="C280" s="46" t="inlineStr">
        <is>
          <t>PR</t>
        </is>
      </c>
      <c r="D280" s="46" t="inlineStr">
        <is>
          <t>Expenditure - Finance Costs</t>
        </is>
      </c>
      <c r="E280" s="46" t="inlineStr">
        <is>
          <t>2- PR</t>
        </is>
      </c>
      <c r="F280" s="47">
        <f>'2- PR'!$AK$283</f>
        <v/>
      </c>
      <c r="G280" s="47">
        <f>IF(F280="INVALID","High",IF(F280="MISSING","Medium",IF(F280="CONTROLLER MISSING","Review",IF(F280="UNKNOWN","Technical review",""))))</f>
        <v/>
      </c>
      <c r="H280" s="46">
        <f>IF(F280="MISSING","An applicable or required answer is missing",IF(F280="INVALID","A value was entered although the dependency is not met",IF(F280="CONTROLLER MISSING","A controlling answer is missing, so applicability cannot yet be determined",IF(F280="UNKNOWN","The dependency could not be evaluated or a referenced datapoint could not be resolved",""))))</f>
        <v/>
      </c>
      <c r="I280" s="46">
        <f>IF(F280="MISSING","Enter a valid response in the linked field",IF(F280="INVALID","Clear the response or amend the controlling answer so that the dependency is met",IF(F280="CONTROLLER MISSING","Complete the controlling question first, then review this field",IF(F280="UNKNOWN","Review the Field Guide and dependency_string; contact the MFSA if clarification is required",""))))</f>
        <v/>
      </c>
      <c r="J280" s="46" t="inlineStr">
        <is>
          <t>FINS_GI_11 &lt;&gt; "Yes"</t>
        </is>
      </c>
      <c r="K280" s="47">
        <f>'2- PR'!$AL$283</f>
        <v/>
      </c>
      <c r="L280" s="48" t="inlineStr">
        <is>
          <t>Open field</t>
        </is>
      </c>
    </row>
    <row r="281">
      <c r="A281" s="45" t="inlineStr">
        <is>
          <t>FINS_PR_276_v1</t>
        </is>
      </c>
      <c r="B281" s="46" t="inlineStr">
        <is>
          <t>Unrealised loss on foreign exchange differences</t>
        </is>
      </c>
      <c r="C281" s="46" t="inlineStr">
        <is>
          <t>PR</t>
        </is>
      </c>
      <c r="D281" s="46" t="inlineStr">
        <is>
          <t>Expenditure - Finance Costs</t>
        </is>
      </c>
      <c r="E281" s="46" t="inlineStr">
        <is>
          <t>2- PR</t>
        </is>
      </c>
      <c r="F281" s="47">
        <f>'2- PR'!$AK$284</f>
        <v/>
      </c>
      <c r="G281" s="47">
        <f>IF(F281="INVALID","High",IF(F281="MISSING","Medium",IF(F281="CONTROLLER MISSING","Review",IF(F281="UNKNOWN","Technical review",""))))</f>
        <v/>
      </c>
      <c r="H281" s="46">
        <f>IF(F281="MISSING","An applicable or required answer is missing",IF(F281="INVALID","A value was entered although the dependency is not met",IF(F281="CONTROLLER MISSING","A controlling answer is missing, so applicability cannot yet be determined",IF(F281="UNKNOWN","The dependency could not be evaluated or a referenced datapoint could not be resolved",""))))</f>
        <v/>
      </c>
      <c r="I281" s="46">
        <f>IF(F281="MISSING","Enter a valid response in the linked field",IF(F281="INVALID","Clear the response or amend the controlling answer so that the dependency is met",IF(F281="CONTROLLER MISSING","Complete the controlling question first, then review this field",IF(F281="UNKNOWN","Review the Field Guide and dependency_string; contact the MFSA if clarification is required",""))))</f>
        <v/>
      </c>
      <c r="J281" s="46" t="inlineStr">
        <is>
          <t>FINS_GI_11 &lt;&gt; "Yes"</t>
        </is>
      </c>
      <c r="K281" s="47">
        <f>'2- PR'!$AL$284</f>
        <v/>
      </c>
      <c r="L281" s="48" t="inlineStr">
        <is>
          <t>Open field</t>
        </is>
      </c>
    </row>
    <row r="282">
      <c r="A282" s="45" t="inlineStr">
        <is>
          <t>FINS_PR_277_v1</t>
        </is>
      </c>
      <c r="B282" s="46" t="inlineStr">
        <is>
          <t>Finance cost on lease liabilities</t>
        </is>
      </c>
      <c r="C282" s="46" t="inlineStr">
        <is>
          <t>PR</t>
        </is>
      </c>
      <c r="D282" s="46" t="inlineStr">
        <is>
          <t>Expenditure - Finance Costs</t>
        </is>
      </c>
      <c r="E282" s="46" t="inlineStr">
        <is>
          <t>2- PR</t>
        </is>
      </c>
      <c r="F282" s="47">
        <f>'2- PR'!$AK$285</f>
        <v/>
      </c>
      <c r="G282" s="47">
        <f>IF(F282="INVALID","High",IF(F282="MISSING","Medium",IF(F282="CONTROLLER MISSING","Review",IF(F282="UNKNOWN","Technical review",""))))</f>
        <v/>
      </c>
      <c r="H282" s="46">
        <f>IF(F282="MISSING","An applicable or required answer is missing",IF(F282="INVALID","A value was entered although the dependency is not met",IF(F282="CONTROLLER MISSING","A controlling answer is missing, so applicability cannot yet be determined",IF(F282="UNKNOWN","The dependency could not be evaluated or a referenced datapoint could not be resolved",""))))</f>
        <v/>
      </c>
      <c r="I282" s="46">
        <f>IF(F282="MISSING","Enter a valid response in the linked field",IF(F282="INVALID","Clear the response or amend the controlling answer so that the dependency is met",IF(F282="CONTROLLER MISSING","Complete the controlling question first, then review this field",IF(F282="UNKNOWN","Review the Field Guide and dependency_string; contact the MFSA if clarification is required",""))))</f>
        <v/>
      </c>
      <c r="J282" s="46" t="inlineStr">
        <is>
          <t>FINS_GI_11 &lt;&gt; "Yes"</t>
        </is>
      </c>
      <c r="K282" s="47">
        <f>'2- PR'!$AL$285</f>
        <v/>
      </c>
      <c r="L282" s="48" t="inlineStr">
        <is>
          <t>Open field</t>
        </is>
      </c>
    </row>
    <row r="283">
      <c r="A283" s="45" t="inlineStr">
        <is>
          <t>FINS_PR_278_v1</t>
        </is>
      </c>
      <c r="B283" s="46" t="inlineStr">
        <is>
          <t>Finance cost on lease liabilities</t>
        </is>
      </c>
      <c r="C283" s="46" t="inlineStr">
        <is>
          <t>PR</t>
        </is>
      </c>
      <c r="D283" s="46" t="inlineStr">
        <is>
          <t>Expenditure - Finance Costs</t>
        </is>
      </c>
      <c r="E283" s="46" t="inlineStr">
        <is>
          <t>2- PR</t>
        </is>
      </c>
      <c r="F283" s="47">
        <f>'2- PR'!$AK$286</f>
        <v/>
      </c>
      <c r="G283" s="47">
        <f>IF(F283="INVALID","High",IF(F283="MISSING","Medium",IF(F283="CONTROLLER MISSING","Review",IF(F283="UNKNOWN","Technical review",""))))</f>
        <v/>
      </c>
      <c r="H283" s="46">
        <f>IF(F283="MISSING","An applicable or required answer is missing",IF(F283="INVALID","A value was entered although the dependency is not met",IF(F283="CONTROLLER MISSING","A controlling answer is missing, so applicability cannot yet be determined",IF(F283="UNKNOWN","The dependency could not be evaluated or a referenced datapoint could not be resolved",""))))</f>
        <v/>
      </c>
      <c r="I283" s="46">
        <f>IF(F283="MISSING","Enter a valid response in the linked field",IF(F283="INVALID","Clear the response or amend the controlling answer so that the dependency is met",IF(F283="CONTROLLER MISSING","Complete the controlling question first, then review this field",IF(F283="UNKNOWN","Review the Field Guide and dependency_string; contact the MFSA if clarification is required",""))))</f>
        <v/>
      </c>
      <c r="J283" s="46" t="inlineStr">
        <is>
          <t>FINS_GI_11 &lt;&gt; "Yes"</t>
        </is>
      </c>
      <c r="K283" s="47">
        <f>'2- PR'!$AL$286</f>
        <v/>
      </c>
      <c r="L283" s="48" t="inlineStr">
        <is>
          <t>Open field</t>
        </is>
      </c>
    </row>
    <row r="284">
      <c r="A284" s="45" t="inlineStr">
        <is>
          <t>FINS_PR_279_v1</t>
        </is>
      </c>
      <c r="B284" s="46" t="inlineStr">
        <is>
          <t>Finance cost on lease liabilities</t>
        </is>
      </c>
      <c r="C284" s="46" t="inlineStr">
        <is>
          <t>PR</t>
        </is>
      </c>
      <c r="D284" s="46" t="inlineStr">
        <is>
          <t>Expenditure - Finance Costs</t>
        </is>
      </c>
      <c r="E284" s="46" t="inlineStr">
        <is>
          <t>2- PR</t>
        </is>
      </c>
      <c r="F284" s="47">
        <f>'2- PR'!$AK$287</f>
        <v/>
      </c>
      <c r="G284" s="47">
        <f>IF(F284="INVALID","High",IF(F284="MISSING","Medium",IF(F284="CONTROLLER MISSING","Review",IF(F284="UNKNOWN","Technical review",""))))</f>
        <v/>
      </c>
      <c r="H284" s="46">
        <f>IF(F284="MISSING","An applicable or required answer is missing",IF(F284="INVALID","A value was entered although the dependency is not met",IF(F284="CONTROLLER MISSING","A controlling answer is missing, so applicability cannot yet be determined",IF(F284="UNKNOWN","The dependency could not be evaluated or a referenced datapoint could not be resolved",""))))</f>
        <v/>
      </c>
      <c r="I284" s="46">
        <f>IF(F284="MISSING","Enter a valid response in the linked field",IF(F284="INVALID","Clear the response or amend the controlling answer so that the dependency is met",IF(F284="CONTROLLER MISSING","Complete the controlling question first, then review this field",IF(F284="UNKNOWN","Review the Field Guide and dependency_string; contact the MFSA if clarification is required",""))))</f>
        <v/>
      </c>
      <c r="J284" s="46" t="inlineStr">
        <is>
          <t>FINS_GI_11 &lt;&gt; "Yes"</t>
        </is>
      </c>
      <c r="K284" s="47">
        <f>'2- PR'!$AL$287</f>
        <v/>
      </c>
      <c r="L284" s="48" t="inlineStr">
        <is>
          <t>Open field</t>
        </is>
      </c>
    </row>
    <row r="285">
      <c r="A285" s="45" t="inlineStr">
        <is>
          <t>FINS_PR_280_v1</t>
        </is>
      </c>
      <c r="B285" s="46" t="inlineStr">
        <is>
          <t>Finance cost on provisions</t>
        </is>
      </c>
      <c r="C285" s="46" t="inlineStr">
        <is>
          <t>PR</t>
        </is>
      </c>
      <c r="D285" s="46" t="inlineStr">
        <is>
          <t>Expenditure - Finance Costs</t>
        </is>
      </c>
      <c r="E285" s="46" t="inlineStr">
        <is>
          <t>2- PR</t>
        </is>
      </c>
      <c r="F285" s="47">
        <f>'2- PR'!$AK$288</f>
        <v/>
      </c>
      <c r="G285" s="47">
        <f>IF(F285="INVALID","High",IF(F285="MISSING","Medium",IF(F285="CONTROLLER MISSING","Review",IF(F285="UNKNOWN","Technical review",""))))</f>
        <v/>
      </c>
      <c r="H285" s="46">
        <f>IF(F285="MISSING","An applicable or required answer is missing",IF(F285="INVALID","A value was entered although the dependency is not met",IF(F285="CONTROLLER MISSING","A controlling answer is missing, so applicability cannot yet be determined",IF(F285="UNKNOWN","The dependency could not be evaluated or a referenced datapoint could not be resolved",""))))</f>
        <v/>
      </c>
      <c r="I285" s="46">
        <f>IF(F285="MISSING","Enter a valid response in the linked field",IF(F285="INVALID","Clear the response or amend the controlling answer so that the dependency is met",IF(F285="CONTROLLER MISSING","Complete the controlling question first, then review this field",IF(F285="UNKNOWN","Review the Field Guide and dependency_string; contact the MFSA if clarification is required",""))))</f>
        <v/>
      </c>
      <c r="J285" s="46" t="inlineStr">
        <is>
          <t>FINS_GI_11 &lt;&gt; "Yes"</t>
        </is>
      </c>
      <c r="K285" s="47">
        <f>'2- PR'!$AL$288</f>
        <v/>
      </c>
      <c r="L285" s="48" t="inlineStr">
        <is>
          <t>Open field</t>
        </is>
      </c>
    </row>
    <row r="286">
      <c r="A286" s="45" t="inlineStr">
        <is>
          <t>FINS_PR_281_v1</t>
        </is>
      </c>
      <c r="B286" s="46" t="inlineStr">
        <is>
          <t>Finance cost on provisions</t>
        </is>
      </c>
      <c r="C286" s="46" t="inlineStr">
        <is>
          <t>PR</t>
        </is>
      </c>
      <c r="D286" s="46" t="inlineStr">
        <is>
          <t>Expenditure - Finance Costs</t>
        </is>
      </c>
      <c r="E286" s="46" t="inlineStr">
        <is>
          <t>2- PR</t>
        </is>
      </c>
      <c r="F286" s="47">
        <f>'2- PR'!$AK$289</f>
        <v/>
      </c>
      <c r="G286" s="47">
        <f>IF(F286="INVALID","High",IF(F286="MISSING","Medium",IF(F286="CONTROLLER MISSING","Review",IF(F286="UNKNOWN","Technical review",""))))</f>
        <v/>
      </c>
      <c r="H286" s="46">
        <f>IF(F286="MISSING","An applicable or required answer is missing",IF(F286="INVALID","A value was entered although the dependency is not met",IF(F286="CONTROLLER MISSING","A controlling answer is missing, so applicability cannot yet be determined",IF(F286="UNKNOWN","The dependency could not be evaluated or a referenced datapoint could not be resolved",""))))</f>
        <v/>
      </c>
      <c r="I286" s="46">
        <f>IF(F286="MISSING","Enter a valid response in the linked field",IF(F286="INVALID","Clear the response or amend the controlling answer so that the dependency is met",IF(F286="CONTROLLER MISSING","Complete the controlling question first, then review this field",IF(F286="UNKNOWN","Review the Field Guide and dependency_string; contact the MFSA if clarification is required",""))))</f>
        <v/>
      </c>
      <c r="J286" s="46" t="inlineStr">
        <is>
          <t>FINS_GI_11 &lt;&gt; "Yes"</t>
        </is>
      </c>
      <c r="K286" s="47">
        <f>'2- PR'!$AL$289</f>
        <v/>
      </c>
      <c r="L286" s="48" t="inlineStr">
        <is>
          <t>Open field</t>
        </is>
      </c>
    </row>
    <row r="287">
      <c r="A287" s="45" t="inlineStr">
        <is>
          <t>FINS_PR_282_v1</t>
        </is>
      </c>
      <c r="B287" s="46" t="inlineStr">
        <is>
          <t>Finance cost on provisions</t>
        </is>
      </c>
      <c r="C287" s="46" t="inlineStr">
        <is>
          <t>PR</t>
        </is>
      </c>
      <c r="D287" s="46" t="inlineStr">
        <is>
          <t>Expenditure - Finance Costs</t>
        </is>
      </c>
      <c r="E287" s="46" t="inlineStr">
        <is>
          <t>2- PR</t>
        </is>
      </c>
      <c r="F287" s="47">
        <f>'2- PR'!$AK$290</f>
        <v/>
      </c>
      <c r="G287" s="47">
        <f>IF(F287="INVALID","High",IF(F287="MISSING","Medium",IF(F287="CONTROLLER MISSING","Review",IF(F287="UNKNOWN","Technical review",""))))</f>
        <v/>
      </c>
      <c r="H287" s="46">
        <f>IF(F287="MISSING","An applicable or required answer is missing",IF(F287="INVALID","A value was entered although the dependency is not met",IF(F287="CONTROLLER MISSING","A controlling answer is missing, so applicability cannot yet be determined",IF(F287="UNKNOWN","The dependency could not be evaluated or a referenced datapoint could not be resolved",""))))</f>
        <v/>
      </c>
      <c r="I287" s="46">
        <f>IF(F287="MISSING","Enter a valid response in the linked field",IF(F287="INVALID","Clear the response or amend the controlling answer so that the dependency is met",IF(F287="CONTROLLER MISSING","Complete the controlling question first, then review this field",IF(F287="UNKNOWN","Review the Field Guide and dependency_string; contact the MFSA if clarification is required",""))))</f>
        <v/>
      </c>
      <c r="J287" s="46" t="inlineStr">
        <is>
          <t>FINS_GI_11 &lt;&gt; "Yes"</t>
        </is>
      </c>
      <c r="K287" s="47">
        <f>'2- PR'!$AL$290</f>
        <v/>
      </c>
      <c r="L287" s="48" t="inlineStr">
        <is>
          <t>Open field</t>
        </is>
      </c>
    </row>
    <row r="288">
      <c r="A288" s="45" t="inlineStr">
        <is>
          <t>FINS_PR_283_v1</t>
        </is>
      </c>
      <c r="B288" s="46" t="inlineStr">
        <is>
          <t>Negative interest paid to banks</t>
        </is>
      </c>
      <c r="C288" s="46" t="inlineStr">
        <is>
          <t>PR</t>
        </is>
      </c>
      <c r="D288" s="46" t="inlineStr">
        <is>
          <t>Expenditure - Finance Costs</t>
        </is>
      </c>
      <c r="E288" s="46" t="inlineStr">
        <is>
          <t>2- PR</t>
        </is>
      </c>
      <c r="F288" s="47">
        <f>'2- PR'!$AK$291</f>
        <v/>
      </c>
      <c r="G288" s="47">
        <f>IF(F288="INVALID","High",IF(F288="MISSING","Medium",IF(F288="CONTROLLER MISSING","Review",IF(F288="UNKNOWN","Technical review",""))))</f>
        <v/>
      </c>
      <c r="H288" s="46">
        <f>IF(F288="MISSING","An applicable or required answer is missing",IF(F288="INVALID","A value was entered although the dependency is not met",IF(F288="CONTROLLER MISSING","A controlling answer is missing, so applicability cannot yet be determined",IF(F288="UNKNOWN","The dependency could not be evaluated or a referenced datapoint could not be resolved",""))))</f>
        <v/>
      </c>
      <c r="I288" s="46">
        <f>IF(F288="MISSING","Enter a valid response in the linked field",IF(F288="INVALID","Clear the response or amend the controlling answer so that the dependency is met",IF(F288="CONTROLLER MISSING","Complete the controlling question first, then review this field",IF(F288="UNKNOWN","Review the Field Guide and dependency_string; contact the MFSA if clarification is required",""))))</f>
        <v/>
      </c>
      <c r="J288" s="46" t="inlineStr">
        <is>
          <t>FINS_GI_11 &lt;&gt; "Yes"</t>
        </is>
      </c>
      <c r="K288" s="47">
        <f>'2- PR'!$AL$291</f>
        <v/>
      </c>
      <c r="L288" s="48" t="inlineStr">
        <is>
          <t>Open field</t>
        </is>
      </c>
    </row>
    <row r="289">
      <c r="A289" s="45" t="inlineStr">
        <is>
          <t>FINS_PR_284_v1</t>
        </is>
      </c>
      <c r="B289" s="46" t="inlineStr">
        <is>
          <t>Negative interest paid to banks</t>
        </is>
      </c>
      <c r="C289" s="46" t="inlineStr">
        <is>
          <t>PR</t>
        </is>
      </c>
      <c r="D289" s="46" t="inlineStr">
        <is>
          <t>Expenditure - Finance Costs</t>
        </is>
      </c>
      <c r="E289" s="46" t="inlineStr">
        <is>
          <t>2- PR</t>
        </is>
      </c>
      <c r="F289" s="47">
        <f>'2- PR'!$AK$292</f>
        <v/>
      </c>
      <c r="G289" s="47">
        <f>IF(F289="INVALID","High",IF(F289="MISSING","Medium",IF(F289="CONTROLLER MISSING","Review",IF(F289="UNKNOWN","Technical review",""))))</f>
        <v/>
      </c>
      <c r="H289" s="46">
        <f>IF(F289="MISSING","An applicable or required answer is missing",IF(F289="INVALID","A value was entered although the dependency is not met",IF(F289="CONTROLLER MISSING","A controlling answer is missing, so applicability cannot yet be determined",IF(F289="UNKNOWN","The dependency could not be evaluated or a referenced datapoint could not be resolved",""))))</f>
        <v/>
      </c>
      <c r="I289" s="46">
        <f>IF(F289="MISSING","Enter a valid response in the linked field",IF(F289="INVALID","Clear the response or amend the controlling answer so that the dependency is met",IF(F289="CONTROLLER MISSING","Complete the controlling question first, then review this field",IF(F289="UNKNOWN","Review the Field Guide and dependency_string; contact the MFSA if clarification is required",""))))</f>
        <v/>
      </c>
      <c r="J289" s="46" t="inlineStr">
        <is>
          <t>FINS_GI_11 &lt;&gt; "Yes"</t>
        </is>
      </c>
      <c r="K289" s="47">
        <f>'2- PR'!$AL$292</f>
        <v/>
      </c>
      <c r="L289" s="48" t="inlineStr">
        <is>
          <t>Open field</t>
        </is>
      </c>
    </row>
    <row r="290">
      <c r="A290" s="45" t="inlineStr">
        <is>
          <t>FINS_PR_285_v1</t>
        </is>
      </c>
      <c r="B290" s="46" t="inlineStr">
        <is>
          <t>Negative interest paid to banks</t>
        </is>
      </c>
      <c r="C290" s="46" t="inlineStr">
        <is>
          <t>PR</t>
        </is>
      </c>
      <c r="D290" s="46" t="inlineStr">
        <is>
          <t>Expenditure - Finance Costs</t>
        </is>
      </c>
      <c r="E290" s="46" t="inlineStr">
        <is>
          <t>2- PR</t>
        </is>
      </c>
      <c r="F290" s="47">
        <f>'2- PR'!$AK$293</f>
        <v/>
      </c>
      <c r="G290" s="47">
        <f>IF(F290="INVALID","High",IF(F290="MISSING","Medium",IF(F290="CONTROLLER MISSING","Review",IF(F290="UNKNOWN","Technical review",""))))</f>
        <v/>
      </c>
      <c r="H290" s="46">
        <f>IF(F290="MISSING","An applicable or required answer is missing",IF(F290="INVALID","A value was entered although the dependency is not met",IF(F290="CONTROLLER MISSING","A controlling answer is missing, so applicability cannot yet be determined",IF(F290="UNKNOWN","The dependency could not be evaluated or a referenced datapoint could not be resolved",""))))</f>
        <v/>
      </c>
      <c r="I290" s="46">
        <f>IF(F290="MISSING","Enter a valid response in the linked field",IF(F290="INVALID","Clear the response or amend the controlling answer so that the dependency is met",IF(F290="CONTROLLER MISSING","Complete the controlling question first, then review this field",IF(F290="UNKNOWN","Review the Field Guide and dependency_string; contact the MFSA if clarification is required",""))))</f>
        <v/>
      </c>
      <c r="J290" s="46" t="inlineStr">
        <is>
          <t>FINS_GI_11 &lt;&gt; "Yes"</t>
        </is>
      </c>
      <c r="K290" s="47">
        <f>'2- PR'!$AL$293</f>
        <v/>
      </c>
      <c r="L290" s="48" t="inlineStr">
        <is>
          <t>Open field</t>
        </is>
      </c>
    </row>
    <row r="291">
      <c r="A291" s="45" t="inlineStr">
        <is>
          <t>FINS_PR_286_v1</t>
        </is>
      </c>
      <c r="B291" s="46" t="inlineStr">
        <is>
          <t>Interest expense on loans and advances from group entities</t>
        </is>
      </c>
      <c r="C291" s="46" t="inlineStr">
        <is>
          <t>PR</t>
        </is>
      </c>
      <c r="D291" s="46" t="inlineStr">
        <is>
          <t>Expenditure - Finance Costs</t>
        </is>
      </c>
      <c r="E291" s="46" t="inlineStr">
        <is>
          <t>2- PR</t>
        </is>
      </c>
      <c r="F291" s="47">
        <f>'2- PR'!$AK$294</f>
        <v/>
      </c>
      <c r="G291" s="47">
        <f>IF(F291="INVALID","High",IF(F291="MISSING","Medium",IF(F291="CONTROLLER MISSING","Review",IF(F291="UNKNOWN","Technical review",""))))</f>
        <v/>
      </c>
      <c r="H291" s="46">
        <f>IF(F291="MISSING","An applicable or required answer is missing",IF(F291="INVALID","A value was entered although the dependency is not met",IF(F291="CONTROLLER MISSING","A controlling answer is missing, so applicability cannot yet be determined",IF(F291="UNKNOWN","The dependency could not be evaluated or a referenced datapoint could not be resolved",""))))</f>
        <v/>
      </c>
      <c r="I291" s="46">
        <f>IF(F291="MISSING","Enter a valid response in the linked field",IF(F291="INVALID","Clear the response or amend the controlling answer so that the dependency is met",IF(F291="CONTROLLER MISSING","Complete the controlling question first, then review this field",IF(F291="UNKNOWN","Review the Field Guide and dependency_string; contact the MFSA if clarification is required",""))))</f>
        <v/>
      </c>
      <c r="J291" s="46" t="inlineStr">
        <is>
          <t>FINS_GI_11 &lt;&gt; "Yes"</t>
        </is>
      </c>
      <c r="K291" s="47">
        <f>'2- PR'!$AL$294</f>
        <v/>
      </c>
      <c r="L291" s="48" t="inlineStr">
        <is>
          <t>Open field</t>
        </is>
      </c>
    </row>
    <row r="292">
      <c r="A292" s="45" t="inlineStr">
        <is>
          <t>FINS_PR_287_v1</t>
        </is>
      </c>
      <c r="B292" s="46" t="inlineStr">
        <is>
          <t>Interest expense on loans and advances from group entities</t>
        </is>
      </c>
      <c r="C292" s="46" t="inlineStr">
        <is>
          <t>PR</t>
        </is>
      </c>
      <c r="D292" s="46" t="inlineStr">
        <is>
          <t>Expenditure - Finance Costs</t>
        </is>
      </c>
      <c r="E292" s="46" t="inlineStr">
        <is>
          <t>2- PR</t>
        </is>
      </c>
      <c r="F292" s="47">
        <f>'2- PR'!$AK$295</f>
        <v/>
      </c>
      <c r="G292" s="47">
        <f>IF(F292="INVALID","High",IF(F292="MISSING","Medium",IF(F292="CONTROLLER MISSING","Review",IF(F292="UNKNOWN","Technical review",""))))</f>
        <v/>
      </c>
      <c r="H292" s="46">
        <f>IF(F292="MISSING","An applicable or required answer is missing",IF(F292="INVALID","A value was entered although the dependency is not met",IF(F292="CONTROLLER MISSING","A controlling answer is missing, so applicability cannot yet be determined",IF(F292="UNKNOWN","The dependency could not be evaluated or a referenced datapoint could not be resolved",""))))</f>
        <v/>
      </c>
      <c r="I292" s="46">
        <f>IF(F292="MISSING","Enter a valid response in the linked field",IF(F292="INVALID","Clear the response or amend the controlling answer so that the dependency is met",IF(F292="CONTROLLER MISSING","Complete the controlling question first, then review this field",IF(F292="UNKNOWN","Review the Field Guide and dependency_string; contact the MFSA if clarification is required",""))))</f>
        <v/>
      </c>
      <c r="J292" s="46" t="inlineStr">
        <is>
          <t>FINS_GI_11 &lt;&gt; "Yes"</t>
        </is>
      </c>
      <c r="K292" s="47">
        <f>'2- PR'!$AL$295</f>
        <v/>
      </c>
      <c r="L292" s="48" t="inlineStr">
        <is>
          <t>Open field</t>
        </is>
      </c>
    </row>
    <row r="293">
      <c r="A293" s="45" t="inlineStr">
        <is>
          <t>FINS_PR_288_v1</t>
        </is>
      </c>
      <c r="B293" s="46" t="inlineStr">
        <is>
          <t>Interest expense on loans and advances from group entities</t>
        </is>
      </c>
      <c r="C293" s="46" t="inlineStr">
        <is>
          <t>PR</t>
        </is>
      </c>
      <c r="D293" s="46" t="inlineStr">
        <is>
          <t>Expenditure - Finance Costs</t>
        </is>
      </c>
      <c r="E293" s="46" t="inlineStr">
        <is>
          <t>2- PR</t>
        </is>
      </c>
      <c r="F293" s="47">
        <f>'2- PR'!$AK$296</f>
        <v/>
      </c>
      <c r="G293" s="47">
        <f>IF(F293="INVALID","High",IF(F293="MISSING","Medium",IF(F293="CONTROLLER MISSING","Review",IF(F293="UNKNOWN","Technical review",""))))</f>
        <v/>
      </c>
      <c r="H293" s="46">
        <f>IF(F293="MISSING","An applicable or required answer is missing",IF(F293="INVALID","A value was entered although the dependency is not met",IF(F293="CONTROLLER MISSING","A controlling answer is missing, so applicability cannot yet be determined",IF(F293="UNKNOWN","The dependency could not be evaluated or a referenced datapoint could not be resolved",""))))</f>
        <v/>
      </c>
      <c r="I293" s="46">
        <f>IF(F293="MISSING","Enter a valid response in the linked field",IF(F293="INVALID","Clear the response or amend the controlling answer so that the dependency is met",IF(F293="CONTROLLER MISSING","Complete the controlling question first, then review this field",IF(F293="UNKNOWN","Review the Field Guide and dependency_string; contact the MFSA if clarification is required",""))))</f>
        <v/>
      </c>
      <c r="J293" s="46" t="inlineStr">
        <is>
          <t>FINS_GI_11 &lt;&gt; "Yes"</t>
        </is>
      </c>
      <c r="K293" s="47">
        <f>'2- PR'!$AL$296</f>
        <v/>
      </c>
      <c r="L293" s="48" t="inlineStr">
        <is>
          <t>Open field</t>
        </is>
      </c>
    </row>
    <row r="294">
      <c r="A294" s="45" t="inlineStr">
        <is>
          <t>FINS_PR_289_v1</t>
        </is>
      </c>
      <c r="B294" s="46" t="inlineStr">
        <is>
          <t>Interest expense on loans and advances from third-party entities</t>
        </is>
      </c>
      <c r="C294" s="46" t="inlineStr">
        <is>
          <t>PR</t>
        </is>
      </c>
      <c r="D294" s="46" t="inlineStr">
        <is>
          <t>Expenditure - Finance Costs</t>
        </is>
      </c>
      <c r="E294" s="46" t="inlineStr">
        <is>
          <t>2- PR</t>
        </is>
      </c>
      <c r="F294" s="47">
        <f>'2- PR'!$AK$297</f>
        <v/>
      </c>
      <c r="G294" s="47">
        <f>IF(F294="INVALID","High",IF(F294="MISSING","Medium",IF(F294="CONTROLLER MISSING","Review",IF(F294="UNKNOWN","Technical review",""))))</f>
        <v/>
      </c>
      <c r="H294" s="46">
        <f>IF(F294="MISSING","An applicable or required answer is missing",IF(F294="INVALID","A value was entered although the dependency is not met",IF(F294="CONTROLLER MISSING","A controlling answer is missing, so applicability cannot yet be determined",IF(F294="UNKNOWN","The dependency could not be evaluated or a referenced datapoint could not be resolved",""))))</f>
        <v/>
      </c>
      <c r="I294" s="46">
        <f>IF(F294="MISSING","Enter a valid response in the linked field",IF(F294="INVALID","Clear the response or amend the controlling answer so that the dependency is met",IF(F294="CONTROLLER MISSING","Complete the controlling question first, then review this field",IF(F294="UNKNOWN","Review the Field Guide and dependency_string; contact the MFSA if clarification is required",""))))</f>
        <v/>
      </c>
      <c r="J294" s="46" t="inlineStr">
        <is>
          <t>FINS_GI_11 &lt;&gt; "Yes"</t>
        </is>
      </c>
      <c r="K294" s="47">
        <f>'2- PR'!$AL$297</f>
        <v/>
      </c>
      <c r="L294" s="48" t="inlineStr">
        <is>
          <t>Open field</t>
        </is>
      </c>
    </row>
    <row r="295">
      <c r="A295" s="45" t="inlineStr">
        <is>
          <t>FINS_PR_290_v1</t>
        </is>
      </c>
      <c r="B295" s="46" t="inlineStr">
        <is>
          <t>Interest expense on loans and advances from third-party entities</t>
        </is>
      </c>
      <c r="C295" s="46" t="inlineStr">
        <is>
          <t>PR</t>
        </is>
      </c>
      <c r="D295" s="46" t="inlineStr">
        <is>
          <t>Expenditure - Finance Costs</t>
        </is>
      </c>
      <c r="E295" s="46" t="inlineStr">
        <is>
          <t>2- PR</t>
        </is>
      </c>
      <c r="F295" s="47">
        <f>'2- PR'!$AK$298</f>
        <v/>
      </c>
      <c r="G295" s="47">
        <f>IF(F295="INVALID","High",IF(F295="MISSING","Medium",IF(F295="CONTROLLER MISSING","Review",IF(F295="UNKNOWN","Technical review",""))))</f>
        <v/>
      </c>
      <c r="H295" s="46">
        <f>IF(F295="MISSING","An applicable or required answer is missing",IF(F295="INVALID","A value was entered although the dependency is not met",IF(F295="CONTROLLER MISSING","A controlling answer is missing, so applicability cannot yet be determined",IF(F295="UNKNOWN","The dependency could not be evaluated or a referenced datapoint could not be resolved",""))))</f>
        <v/>
      </c>
      <c r="I295" s="46">
        <f>IF(F295="MISSING","Enter a valid response in the linked field",IF(F295="INVALID","Clear the response or amend the controlling answer so that the dependency is met",IF(F295="CONTROLLER MISSING","Complete the controlling question first, then review this field",IF(F295="UNKNOWN","Review the Field Guide and dependency_string; contact the MFSA if clarification is required",""))))</f>
        <v/>
      </c>
      <c r="J295" s="46" t="inlineStr">
        <is>
          <t>FINS_GI_11 &lt;&gt; "Yes"</t>
        </is>
      </c>
      <c r="K295" s="47">
        <f>'2- PR'!$AL$298</f>
        <v/>
      </c>
      <c r="L295" s="48" t="inlineStr">
        <is>
          <t>Open field</t>
        </is>
      </c>
    </row>
    <row r="296">
      <c r="A296" s="45" t="inlineStr">
        <is>
          <t>FINS_PR_291_v1</t>
        </is>
      </c>
      <c r="B296" s="46" t="inlineStr">
        <is>
          <t>Interest expense on loans and advances from third-party entities</t>
        </is>
      </c>
      <c r="C296" s="46" t="inlineStr">
        <is>
          <t>PR</t>
        </is>
      </c>
      <c r="D296" s="46" t="inlineStr">
        <is>
          <t>Expenditure - Finance Costs</t>
        </is>
      </c>
      <c r="E296" s="46" t="inlineStr">
        <is>
          <t>2- PR</t>
        </is>
      </c>
      <c r="F296" s="47">
        <f>'2- PR'!$AK$299</f>
        <v/>
      </c>
      <c r="G296" s="47">
        <f>IF(F296="INVALID","High",IF(F296="MISSING","Medium",IF(F296="CONTROLLER MISSING","Review",IF(F296="UNKNOWN","Technical review",""))))</f>
        <v/>
      </c>
      <c r="H296" s="46">
        <f>IF(F296="MISSING","An applicable or required answer is missing",IF(F296="INVALID","A value was entered although the dependency is not met",IF(F296="CONTROLLER MISSING","A controlling answer is missing, so applicability cannot yet be determined",IF(F296="UNKNOWN","The dependency could not be evaluated or a referenced datapoint could not be resolved",""))))</f>
        <v/>
      </c>
      <c r="I296" s="46">
        <f>IF(F296="MISSING","Enter a valid response in the linked field",IF(F296="INVALID","Clear the response or amend the controlling answer so that the dependency is met",IF(F296="CONTROLLER MISSING","Complete the controlling question first, then review this field",IF(F296="UNKNOWN","Review the Field Guide and dependency_string; contact the MFSA if clarification is required",""))))</f>
        <v/>
      </c>
      <c r="J296" s="46" t="inlineStr">
        <is>
          <t>FINS_GI_11 &lt;&gt; "Yes"</t>
        </is>
      </c>
      <c r="K296" s="47">
        <f>'2- PR'!$AL$299</f>
        <v/>
      </c>
      <c r="L296" s="48" t="inlineStr">
        <is>
          <t>Open field</t>
        </is>
      </c>
    </row>
    <row r="297">
      <c r="A297" s="45" t="inlineStr">
        <is>
          <t>FINS_PR_292_v1</t>
        </is>
      </c>
      <c r="B297" s="46" t="inlineStr">
        <is>
          <t>Details on Interest expense on loans and advances from third-party entities</t>
        </is>
      </c>
      <c r="C297" s="46" t="inlineStr">
        <is>
          <t>PR</t>
        </is>
      </c>
      <c r="D297" s="46" t="inlineStr">
        <is>
          <t>Expenditure - Finance Costs</t>
        </is>
      </c>
      <c r="E297" s="46" t="inlineStr">
        <is>
          <t>2- PR</t>
        </is>
      </c>
      <c r="F297" s="47">
        <f>'2- PR'!$AK$300</f>
        <v/>
      </c>
      <c r="G297" s="47">
        <f>IF(F297="INVALID","High",IF(F297="MISSING","Medium",IF(F297="CONTROLLER MISSING","Review",IF(F297="UNKNOWN","Technical review",""))))</f>
        <v/>
      </c>
      <c r="H297" s="46">
        <f>IF(F297="MISSING","An applicable or required answer is missing",IF(F297="INVALID","A value was entered although the dependency is not met",IF(F297="CONTROLLER MISSING","A controlling answer is missing, so applicability cannot yet be determined",IF(F297="UNKNOWN","The dependency could not be evaluated or a referenced datapoint could not be resolved",""))))</f>
        <v/>
      </c>
      <c r="I297" s="46">
        <f>IF(F297="MISSING","Enter a valid response in the linked field",IF(F297="INVALID","Clear the response or amend the controlling answer so that the dependency is met",IF(F297="CONTROLLER MISSING","Complete the controlling question first, then review this field",IF(F297="UNKNOWN","Review the Field Guide and dependency_string; contact the MFSA if clarification is required",""))))</f>
        <v/>
      </c>
      <c r="J297" s="46" t="inlineStr">
        <is>
          <t>AND(OR(FINS_PR_289 &gt; 0, FINS_PR_290 &gt; 0, FINS_PR_291 &gt; 0), FINS_GI_11 &lt;&gt; "Yes")</t>
        </is>
      </c>
      <c r="K297" s="47">
        <f>'2- PR'!$AL$300</f>
        <v/>
      </c>
      <c r="L297" s="48" t="inlineStr">
        <is>
          <t>Open field</t>
        </is>
      </c>
    </row>
    <row r="298">
      <c r="A298" s="45" t="inlineStr">
        <is>
          <t>FINS_PR_293_v1</t>
        </is>
      </c>
      <c r="B298" s="46" t="inlineStr">
        <is>
          <t>Other remaining finance costs</t>
        </is>
      </c>
      <c r="C298" s="46" t="inlineStr">
        <is>
          <t>PR</t>
        </is>
      </c>
      <c r="D298" s="46" t="inlineStr">
        <is>
          <t>Expenditure - Finance Costs</t>
        </is>
      </c>
      <c r="E298" s="46" t="inlineStr">
        <is>
          <t>2- PR</t>
        </is>
      </c>
      <c r="F298" s="47">
        <f>'2- PR'!$AK$301</f>
        <v/>
      </c>
      <c r="G298" s="47">
        <f>IF(F298="INVALID","High",IF(F298="MISSING","Medium",IF(F298="CONTROLLER MISSING","Review",IF(F298="UNKNOWN","Technical review",""))))</f>
        <v/>
      </c>
      <c r="H298" s="46">
        <f>IF(F298="MISSING","An applicable or required answer is missing",IF(F298="INVALID","A value was entered although the dependency is not met",IF(F298="CONTROLLER MISSING","A controlling answer is missing, so applicability cannot yet be determined",IF(F298="UNKNOWN","The dependency could not be evaluated or a referenced datapoint could not be resolved",""))))</f>
        <v/>
      </c>
      <c r="I298" s="46">
        <f>IF(F298="MISSING","Enter a valid response in the linked field",IF(F298="INVALID","Clear the response or amend the controlling answer so that the dependency is met",IF(F298="CONTROLLER MISSING","Complete the controlling question first, then review this field",IF(F298="UNKNOWN","Review the Field Guide and dependency_string; contact the MFSA if clarification is required",""))))</f>
        <v/>
      </c>
      <c r="J298" s="46" t="inlineStr">
        <is>
          <t>FINS_GI_11 &lt;&gt; "Yes"</t>
        </is>
      </c>
      <c r="K298" s="47">
        <f>'2- PR'!$AL$301</f>
        <v/>
      </c>
      <c r="L298" s="48" t="inlineStr">
        <is>
          <t>Open field</t>
        </is>
      </c>
    </row>
    <row r="299">
      <c r="A299" s="45" t="inlineStr">
        <is>
          <t>FINS_PR_294_v1</t>
        </is>
      </c>
      <c r="B299" s="46" t="inlineStr">
        <is>
          <t>Other remaining finance costs</t>
        </is>
      </c>
      <c r="C299" s="46" t="inlineStr">
        <is>
          <t>PR</t>
        </is>
      </c>
      <c r="D299" s="46" t="inlineStr">
        <is>
          <t>Expenditure - Finance Costs</t>
        </is>
      </c>
      <c r="E299" s="46" t="inlineStr">
        <is>
          <t>2- PR</t>
        </is>
      </c>
      <c r="F299" s="47">
        <f>'2- PR'!$AK$302</f>
        <v/>
      </c>
      <c r="G299" s="47">
        <f>IF(F299="INVALID","High",IF(F299="MISSING","Medium",IF(F299="CONTROLLER MISSING","Review",IF(F299="UNKNOWN","Technical review",""))))</f>
        <v/>
      </c>
      <c r="H299" s="46">
        <f>IF(F299="MISSING","An applicable or required answer is missing",IF(F299="INVALID","A value was entered although the dependency is not met",IF(F299="CONTROLLER MISSING","A controlling answer is missing, so applicability cannot yet be determined",IF(F299="UNKNOWN","The dependency could not be evaluated or a referenced datapoint could not be resolved",""))))</f>
        <v/>
      </c>
      <c r="I299" s="46">
        <f>IF(F299="MISSING","Enter a valid response in the linked field",IF(F299="INVALID","Clear the response or amend the controlling answer so that the dependency is met",IF(F299="CONTROLLER MISSING","Complete the controlling question first, then review this field",IF(F299="UNKNOWN","Review the Field Guide and dependency_string; contact the MFSA if clarification is required",""))))</f>
        <v/>
      </c>
      <c r="J299" s="46" t="inlineStr">
        <is>
          <t>FINS_GI_11 &lt;&gt; "Yes"</t>
        </is>
      </c>
      <c r="K299" s="47">
        <f>'2- PR'!$AL$302</f>
        <v/>
      </c>
      <c r="L299" s="48" t="inlineStr">
        <is>
          <t>Open field</t>
        </is>
      </c>
    </row>
    <row r="300">
      <c r="A300" s="45" t="inlineStr">
        <is>
          <t>FINS_PR_295_v1</t>
        </is>
      </c>
      <c r="B300" s="46" t="inlineStr">
        <is>
          <t>Other remaining finance costs</t>
        </is>
      </c>
      <c r="C300" s="46" t="inlineStr">
        <is>
          <t>PR</t>
        </is>
      </c>
      <c r="D300" s="46" t="inlineStr">
        <is>
          <t>Expenditure - Finance Costs</t>
        </is>
      </c>
      <c r="E300" s="46" t="inlineStr">
        <is>
          <t>2- PR</t>
        </is>
      </c>
      <c r="F300" s="47">
        <f>'2- PR'!$AK$303</f>
        <v/>
      </c>
      <c r="G300" s="47">
        <f>IF(F300="INVALID","High",IF(F300="MISSING","Medium",IF(F300="CONTROLLER MISSING","Review",IF(F300="UNKNOWN","Technical review",""))))</f>
        <v/>
      </c>
      <c r="H300" s="46">
        <f>IF(F300="MISSING","An applicable or required answer is missing",IF(F300="INVALID","A value was entered although the dependency is not met",IF(F300="CONTROLLER MISSING","A controlling answer is missing, so applicability cannot yet be determined",IF(F300="UNKNOWN","The dependency could not be evaluated or a referenced datapoint could not be resolved",""))))</f>
        <v/>
      </c>
      <c r="I300" s="46">
        <f>IF(F300="MISSING","Enter a valid response in the linked field",IF(F300="INVALID","Clear the response or amend the controlling answer so that the dependency is met",IF(F300="CONTROLLER MISSING","Complete the controlling question first, then review this field",IF(F300="UNKNOWN","Review the Field Guide and dependency_string; contact the MFSA if clarification is required",""))))</f>
        <v/>
      </c>
      <c r="J300" s="46" t="inlineStr">
        <is>
          <t>FINS_GI_11 &lt;&gt; "Yes"</t>
        </is>
      </c>
      <c r="K300" s="47">
        <f>'2- PR'!$AL$303</f>
        <v/>
      </c>
      <c r="L300" s="48" t="inlineStr">
        <is>
          <t>Open field</t>
        </is>
      </c>
    </row>
    <row r="301">
      <c r="A301" s="45" t="inlineStr">
        <is>
          <t>FINS_PR_296_v1</t>
        </is>
      </c>
      <c r="B301" s="46" t="inlineStr">
        <is>
          <t>Kindly provide detail of 'Other remaining finance costs'</t>
        </is>
      </c>
      <c r="C301" s="46" t="inlineStr">
        <is>
          <t>PR</t>
        </is>
      </c>
      <c r="D301" s="46" t="inlineStr">
        <is>
          <t>Expenditure - Finance Costs</t>
        </is>
      </c>
      <c r="E301" s="46" t="inlineStr">
        <is>
          <t>2- PR</t>
        </is>
      </c>
      <c r="F301" s="47">
        <f>'2- PR'!$AK$304</f>
        <v/>
      </c>
      <c r="G301" s="47">
        <f>IF(F301="INVALID","High",IF(F301="MISSING","Medium",IF(F301="CONTROLLER MISSING","Review",IF(F301="UNKNOWN","Technical review",""))))</f>
        <v/>
      </c>
      <c r="H301" s="46">
        <f>IF(F301="MISSING","An applicable or required answer is missing",IF(F301="INVALID","A value was entered although the dependency is not met",IF(F301="CONTROLLER MISSING","A controlling answer is missing, so applicability cannot yet be determined",IF(F301="UNKNOWN","The dependency could not be evaluated or a referenced datapoint could not be resolved",""))))</f>
        <v/>
      </c>
      <c r="I301" s="46">
        <f>IF(F301="MISSING","Enter a valid response in the linked field",IF(F301="INVALID","Clear the response or amend the controlling answer so that the dependency is met",IF(F301="CONTROLLER MISSING","Complete the controlling question first, then review this field",IF(F301="UNKNOWN","Review the Field Guide and dependency_string; contact the MFSA if clarification is required",""))))</f>
        <v/>
      </c>
      <c r="J301" s="46" t="inlineStr">
        <is>
          <t>AND(OR(FINS_PR_293 &gt; 0, FINS_PR_294 &gt; 0, FINS_PR_295 &gt; 0), FINS_GI_11 &lt;&gt; "Yes")</t>
        </is>
      </c>
      <c r="K301" s="47">
        <f>'2- PR'!$AL$304</f>
        <v/>
      </c>
      <c r="L301" s="48" t="inlineStr">
        <is>
          <t>Open field</t>
        </is>
      </c>
    </row>
    <row r="302">
      <c r="A302" s="45" t="inlineStr">
        <is>
          <t>FINS_PR_297_v1</t>
        </is>
      </c>
      <c r="B302" s="46" t="inlineStr">
        <is>
          <t>Taxation for the year</t>
        </is>
      </c>
      <c r="C302" s="46" t="inlineStr">
        <is>
          <t>PR</t>
        </is>
      </c>
      <c r="D302" s="46" t="inlineStr">
        <is>
          <t>Expenditure - Other</t>
        </is>
      </c>
      <c r="E302" s="46" t="inlineStr">
        <is>
          <t>2- PR</t>
        </is>
      </c>
      <c r="F302" s="47">
        <f>'2- PR'!$AK$306</f>
        <v/>
      </c>
      <c r="G302" s="47">
        <f>IF(F302="INVALID","High",IF(F302="MISSING","Medium",IF(F302="CONTROLLER MISSING","Review",IF(F302="UNKNOWN","Technical review",""))))</f>
        <v/>
      </c>
      <c r="H302" s="46">
        <f>IF(F302="MISSING","An applicable or required answer is missing",IF(F302="INVALID","A value was entered although the dependency is not met",IF(F302="CONTROLLER MISSING","A controlling answer is missing, so applicability cannot yet be determined",IF(F302="UNKNOWN","The dependency could not be evaluated or a referenced datapoint could not be resolved",""))))</f>
        <v/>
      </c>
      <c r="I302" s="46">
        <f>IF(F302="MISSING","Enter a valid response in the linked field",IF(F302="INVALID","Clear the response or amend the controlling answer so that the dependency is met",IF(F302="CONTROLLER MISSING","Complete the controlling question first, then review this field",IF(F302="UNKNOWN","Review the Field Guide and dependency_string; contact the MFSA if clarification is required",""))))</f>
        <v/>
      </c>
      <c r="J302" s="46" t="inlineStr">
        <is>
          <t>FINS_GI_11 &lt;&gt; "Yes"</t>
        </is>
      </c>
      <c r="K302" s="47">
        <f>'2- PR'!$AL$306</f>
        <v/>
      </c>
      <c r="L302" s="48" t="inlineStr">
        <is>
          <t>Open field</t>
        </is>
      </c>
    </row>
    <row r="303">
      <c r="A303" s="45" t="inlineStr">
        <is>
          <t>FINS_PR_298_v1</t>
        </is>
      </c>
      <c r="B303" s="46" t="inlineStr">
        <is>
          <t>Taxation for the year</t>
        </is>
      </c>
      <c r="C303" s="46" t="inlineStr">
        <is>
          <t>PR</t>
        </is>
      </c>
      <c r="D303" s="46" t="inlineStr">
        <is>
          <t>Expenditure - Other</t>
        </is>
      </c>
      <c r="E303" s="46" t="inlineStr">
        <is>
          <t>2- PR</t>
        </is>
      </c>
      <c r="F303" s="47">
        <f>'2- PR'!$AK$307</f>
        <v/>
      </c>
      <c r="G303" s="47">
        <f>IF(F303="INVALID","High",IF(F303="MISSING","Medium",IF(F303="CONTROLLER MISSING","Review",IF(F303="UNKNOWN","Technical review",""))))</f>
        <v/>
      </c>
      <c r="H303" s="46">
        <f>IF(F303="MISSING","An applicable or required answer is missing",IF(F303="INVALID","A value was entered although the dependency is not met",IF(F303="CONTROLLER MISSING","A controlling answer is missing, so applicability cannot yet be determined",IF(F303="UNKNOWN","The dependency could not be evaluated or a referenced datapoint could not be resolved",""))))</f>
        <v/>
      </c>
      <c r="I303" s="46">
        <f>IF(F303="MISSING","Enter a valid response in the linked field",IF(F303="INVALID","Clear the response or amend the controlling answer so that the dependency is met",IF(F303="CONTROLLER MISSING","Complete the controlling question first, then review this field",IF(F303="UNKNOWN","Review the Field Guide and dependency_string; contact the MFSA if clarification is required",""))))</f>
        <v/>
      </c>
      <c r="J303" s="46" t="inlineStr">
        <is>
          <t>FINS_GI_11 &lt;&gt; "Yes"</t>
        </is>
      </c>
      <c r="K303" s="47">
        <f>'2- PR'!$AL$307</f>
        <v/>
      </c>
      <c r="L303" s="48" t="inlineStr">
        <is>
          <t>Open field</t>
        </is>
      </c>
    </row>
    <row r="304">
      <c r="A304" s="45" t="inlineStr">
        <is>
          <t>FINS_PR_299_v1</t>
        </is>
      </c>
      <c r="B304" s="46" t="inlineStr">
        <is>
          <t>Taxation for the year</t>
        </is>
      </c>
      <c r="C304" s="46" t="inlineStr">
        <is>
          <t>PR</t>
        </is>
      </c>
      <c r="D304" s="46" t="inlineStr">
        <is>
          <t>Expenditure - Other</t>
        </is>
      </c>
      <c r="E304" s="46" t="inlineStr">
        <is>
          <t>2- PR</t>
        </is>
      </c>
      <c r="F304" s="47">
        <f>'2- PR'!$AK$308</f>
        <v/>
      </c>
      <c r="G304" s="47">
        <f>IF(F304="INVALID","High",IF(F304="MISSING","Medium",IF(F304="CONTROLLER MISSING","Review",IF(F304="UNKNOWN","Technical review",""))))</f>
        <v/>
      </c>
      <c r="H304" s="46">
        <f>IF(F304="MISSING","An applicable or required answer is missing",IF(F304="INVALID","A value was entered although the dependency is not met",IF(F304="CONTROLLER MISSING","A controlling answer is missing, so applicability cannot yet be determined",IF(F304="UNKNOWN","The dependency could not be evaluated or a referenced datapoint could not be resolved",""))))</f>
        <v/>
      </c>
      <c r="I304" s="46">
        <f>IF(F304="MISSING","Enter a valid response in the linked field",IF(F304="INVALID","Clear the response or amend the controlling answer so that the dependency is met",IF(F304="CONTROLLER MISSING","Complete the controlling question first, then review this field",IF(F304="UNKNOWN","Review the Field Guide and dependency_string; contact the MFSA if clarification is required",""))))</f>
        <v/>
      </c>
      <c r="J304" s="46" t="inlineStr">
        <is>
          <t>FINS_GI_11 &lt;&gt; "Yes"</t>
        </is>
      </c>
      <c r="K304" s="47">
        <f>'2- PR'!$AL$308</f>
        <v/>
      </c>
      <c r="L304" s="48" t="inlineStr">
        <is>
          <t>Open field</t>
        </is>
      </c>
    </row>
    <row r="305">
      <c r="A305" s="45" t="inlineStr">
        <is>
          <t>FINS_PR_300_v1</t>
        </is>
      </c>
      <c r="B305" s="46" t="inlineStr">
        <is>
          <t>Gain/Loss on revaluation of intangible assets</t>
        </is>
      </c>
      <c r="C305" s="46" t="inlineStr">
        <is>
          <t>PR</t>
        </is>
      </c>
      <c r="D305" s="46" t="inlineStr">
        <is>
          <t>Statement of Other Comprehensive Income</t>
        </is>
      </c>
      <c r="E305" s="46" t="inlineStr">
        <is>
          <t>2- PR</t>
        </is>
      </c>
      <c r="F305" s="47">
        <f>'2- PR'!$AK$310</f>
        <v/>
      </c>
      <c r="G305" s="47">
        <f>IF(F305="INVALID","High",IF(F305="MISSING","Medium",IF(F305="CONTROLLER MISSING","Review",IF(F305="UNKNOWN","Technical review",""))))</f>
        <v/>
      </c>
      <c r="H305" s="46">
        <f>IF(F305="MISSING","An applicable or required answer is missing",IF(F305="INVALID","A value was entered although the dependency is not met",IF(F305="CONTROLLER MISSING","A controlling answer is missing, so applicability cannot yet be determined",IF(F305="UNKNOWN","The dependency could not be evaluated or a referenced datapoint could not be resolved",""))))</f>
        <v/>
      </c>
      <c r="I305" s="46">
        <f>IF(F305="MISSING","Enter a valid response in the linked field",IF(F305="INVALID","Clear the response or amend the controlling answer so that the dependency is met",IF(F305="CONTROLLER MISSING","Complete the controlling question first, then review this field",IF(F305="UNKNOWN","Review the Field Guide and dependency_string; contact the MFSA if clarification is required",""))))</f>
        <v/>
      </c>
      <c r="J305" s="46" t="inlineStr">
        <is>
          <t>FINS_GI_11 &lt;&gt; "Yes"</t>
        </is>
      </c>
      <c r="K305" s="47">
        <f>'2- PR'!$AL$310</f>
        <v/>
      </c>
      <c r="L305" s="48" t="inlineStr">
        <is>
          <t>Open field</t>
        </is>
      </c>
    </row>
    <row r="306">
      <c r="A306" s="45" t="inlineStr">
        <is>
          <t>FINS_PR_301_v1</t>
        </is>
      </c>
      <c r="B306" s="46" t="inlineStr">
        <is>
          <t>Gain/Loss on revaluation of fixed assets</t>
        </is>
      </c>
      <c r="C306" s="46" t="inlineStr">
        <is>
          <t>PR</t>
        </is>
      </c>
      <c r="D306" s="46" t="inlineStr">
        <is>
          <t>Statement of Other Comprehensive Income</t>
        </is>
      </c>
      <c r="E306" s="46" t="inlineStr">
        <is>
          <t>2- PR</t>
        </is>
      </c>
      <c r="F306" s="47">
        <f>'2- PR'!$AK$311</f>
        <v/>
      </c>
      <c r="G306" s="47">
        <f>IF(F306="INVALID","High",IF(F306="MISSING","Medium",IF(F306="CONTROLLER MISSING","Review",IF(F306="UNKNOWN","Technical review",""))))</f>
        <v/>
      </c>
      <c r="H306" s="46">
        <f>IF(F306="MISSING","An applicable or required answer is missing",IF(F306="INVALID","A value was entered although the dependency is not met",IF(F306="CONTROLLER MISSING","A controlling answer is missing, so applicability cannot yet be determined",IF(F306="UNKNOWN","The dependency could not be evaluated or a referenced datapoint could not be resolved",""))))</f>
        <v/>
      </c>
      <c r="I306" s="46">
        <f>IF(F306="MISSING","Enter a valid response in the linked field",IF(F306="INVALID","Clear the response or amend the controlling answer so that the dependency is met",IF(F306="CONTROLLER MISSING","Complete the controlling question first, then review this field",IF(F306="UNKNOWN","Review the Field Guide and dependency_string; contact the MFSA if clarification is required",""))))</f>
        <v/>
      </c>
      <c r="J306" s="46" t="inlineStr">
        <is>
          <t>FINS_GI_11 &lt;&gt; "Yes"</t>
        </is>
      </c>
      <c r="K306" s="47">
        <f>'2- PR'!$AL$311</f>
        <v/>
      </c>
      <c r="L306" s="48" t="inlineStr">
        <is>
          <t>Open field</t>
        </is>
      </c>
    </row>
    <row r="307">
      <c r="A307" s="45" t="inlineStr">
        <is>
          <t>FINS_PR_302_v1</t>
        </is>
      </c>
      <c r="B307" s="46" t="inlineStr">
        <is>
          <t>Unrealised gain/loss on financial assets measured at fair value through other comprehensive income</t>
        </is>
      </c>
      <c r="C307" s="46" t="inlineStr">
        <is>
          <t>PR</t>
        </is>
      </c>
      <c r="D307" s="46" t="inlineStr">
        <is>
          <t>Statement of Other Comprehensive Income</t>
        </is>
      </c>
      <c r="E307" s="46" t="inlineStr">
        <is>
          <t>2- PR</t>
        </is>
      </c>
      <c r="F307" s="47">
        <f>'2- PR'!$AK$312</f>
        <v/>
      </c>
      <c r="G307" s="47">
        <f>IF(F307="INVALID","High",IF(F307="MISSING","Medium",IF(F307="CONTROLLER MISSING","Review",IF(F307="UNKNOWN","Technical review",""))))</f>
        <v/>
      </c>
      <c r="H307" s="46">
        <f>IF(F307="MISSING","An applicable or required answer is missing",IF(F307="INVALID","A value was entered although the dependency is not met",IF(F307="CONTROLLER MISSING","A controlling answer is missing, so applicability cannot yet be determined",IF(F307="UNKNOWN","The dependency could not be evaluated or a referenced datapoint could not be resolved",""))))</f>
        <v/>
      </c>
      <c r="I307" s="46">
        <f>IF(F307="MISSING","Enter a valid response in the linked field",IF(F307="INVALID","Clear the response or amend the controlling answer so that the dependency is met",IF(F307="CONTROLLER MISSING","Complete the controlling question first, then review this field",IF(F307="UNKNOWN","Review the Field Guide and dependency_string; contact the MFSA if clarification is required",""))))</f>
        <v/>
      </c>
      <c r="J307" s="46" t="inlineStr">
        <is>
          <t>FINS_GI_11 &lt;&gt; "Yes"</t>
        </is>
      </c>
      <c r="K307" s="47">
        <f>'2- PR'!$AL$312</f>
        <v/>
      </c>
      <c r="L307" s="48" t="inlineStr">
        <is>
          <t>Open field</t>
        </is>
      </c>
    </row>
    <row r="308">
      <c r="A308" s="45" t="inlineStr">
        <is>
          <t>FINS_PR_303_v1</t>
        </is>
      </c>
      <c r="B308" s="46" t="inlineStr">
        <is>
          <t>Realised gain/loss on financial assets measured at fair value through other comprehensive income</t>
        </is>
      </c>
      <c r="C308" s="46" t="inlineStr">
        <is>
          <t>PR</t>
        </is>
      </c>
      <c r="D308" s="46" t="inlineStr">
        <is>
          <t>Statement of Other Comprehensive Income</t>
        </is>
      </c>
      <c r="E308" s="46" t="inlineStr">
        <is>
          <t>2- PR</t>
        </is>
      </c>
      <c r="F308" s="47">
        <f>'2- PR'!$AK$313</f>
        <v/>
      </c>
      <c r="G308" s="47">
        <f>IF(F308="INVALID","High",IF(F308="MISSING","Medium",IF(F308="CONTROLLER MISSING","Review",IF(F308="UNKNOWN","Technical review",""))))</f>
        <v/>
      </c>
      <c r="H308" s="46">
        <f>IF(F308="MISSING","An applicable or required answer is missing",IF(F308="INVALID","A value was entered although the dependency is not met",IF(F308="CONTROLLER MISSING","A controlling answer is missing, so applicability cannot yet be determined",IF(F308="UNKNOWN","The dependency could not be evaluated or a referenced datapoint could not be resolved",""))))</f>
        <v/>
      </c>
      <c r="I308" s="46">
        <f>IF(F308="MISSING","Enter a valid response in the linked field",IF(F308="INVALID","Clear the response or amend the controlling answer so that the dependency is met",IF(F308="CONTROLLER MISSING","Complete the controlling question first, then review this field",IF(F308="UNKNOWN","Review the Field Guide and dependency_string; contact the MFSA if clarification is required",""))))</f>
        <v/>
      </c>
      <c r="J308" s="46" t="inlineStr">
        <is>
          <t>FINS_GI_11 &lt;&gt; "Yes"</t>
        </is>
      </c>
      <c r="K308" s="47">
        <f>'2- PR'!$AL$313</f>
        <v/>
      </c>
      <c r="L308" s="48" t="inlineStr">
        <is>
          <t>Open field</t>
        </is>
      </c>
    </row>
    <row r="309">
      <c r="A309" s="45" t="inlineStr">
        <is>
          <t>FINS_PR_304_v1</t>
        </is>
      </c>
      <c r="B309" s="46" t="inlineStr">
        <is>
          <t>Unrealised gain/loss on financial assets attributable to clients measured at fair value through other comprehensive income</t>
        </is>
      </c>
      <c r="C309" s="46" t="inlineStr">
        <is>
          <t>PR</t>
        </is>
      </c>
      <c r="D309" s="46" t="inlineStr">
        <is>
          <t>Statement of Other Comprehensive Income</t>
        </is>
      </c>
      <c r="E309" s="46" t="inlineStr">
        <is>
          <t>2- PR</t>
        </is>
      </c>
      <c r="F309" s="47">
        <f>'2- PR'!$AK$314</f>
        <v/>
      </c>
      <c r="G309" s="47">
        <f>IF(F309="INVALID","High",IF(F309="MISSING","Medium",IF(F309="CONTROLLER MISSING","Review",IF(F309="UNKNOWN","Technical review",""))))</f>
        <v/>
      </c>
      <c r="H309" s="46">
        <f>IF(F309="MISSING","An applicable or required answer is missing",IF(F309="INVALID","A value was entered although the dependency is not met",IF(F309="CONTROLLER MISSING","A controlling answer is missing, so applicability cannot yet be determined",IF(F309="UNKNOWN","The dependency could not be evaluated or a referenced datapoint could not be resolved",""))))</f>
        <v/>
      </c>
      <c r="I309" s="46">
        <f>IF(F309="MISSING","Enter a valid response in the linked field",IF(F309="INVALID","Clear the response or amend the controlling answer so that the dependency is met",IF(F309="CONTROLLER MISSING","Complete the controlling question first, then review this field",IF(F309="UNKNOWN","Review the Field Guide and dependency_string; contact the MFSA if clarification is required",""))))</f>
        <v/>
      </c>
      <c r="J309" s="46" t="inlineStr">
        <is>
          <t>FINS_GI_11 &lt;&gt; "Yes"</t>
        </is>
      </c>
      <c r="K309" s="47">
        <f>'2- PR'!$AL$314</f>
        <v/>
      </c>
      <c r="L309" s="48" t="inlineStr">
        <is>
          <t>Open field</t>
        </is>
      </c>
    </row>
    <row r="310">
      <c r="A310" s="45" t="inlineStr">
        <is>
          <t>FINS_PR_305_v1</t>
        </is>
      </c>
      <c r="B310" s="46" t="inlineStr">
        <is>
          <t>Realised gain/loss on financial assets attributable to clients measured at fair value through other comprehensive income</t>
        </is>
      </c>
      <c r="C310" s="46" t="inlineStr">
        <is>
          <t>PR</t>
        </is>
      </c>
      <c r="D310" s="46" t="inlineStr">
        <is>
          <t>Statement of Other Comprehensive Income</t>
        </is>
      </c>
      <c r="E310" s="46" t="inlineStr">
        <is>
          <t>2- PR</t>
        </is>
      </c>
      <c r="F310" s="47">
        <f>'2- PR'!$AK$315</f>
        <v/>
      </c>
      <c r="G310" s="47">
        <f>IF(F310="INVALID","High",IF(F310="MISSING","Medium",IF(F310="CONTROLLER MISSING","Review",IF(F310="UNKNOWN","Technical review",""))))</f>
        <v/>
      </c>
      <c r="H310" s="46">
        <f>IF(F310="MISSING","An applicable or required answer is missing",IF(F310="INVALID","A value was entered although the dependency is not met",IF(F310="CONTROLLER MISSING","A controlling answer is missing, so applicability cannot yet be determined",IF(F310="UNKNOWN","The dependency could not be evaluated or a referenced datapoint could not be resolved",""))))</f>
        <v/>
      </c>
      <c r="I310" s="46">
        <f>IF(F310="MISSING","Enter a valid response in the linked field",IF(F310="INVALID","Clear the response or amend the controlling answer so that the dependency is met",IF(F310="CONTROLLER MISSING","Complete the controlling question first, then review this field",IF(F310="UNKNOWN","Review the Field Guide and dependency_string; contact the MFSA if clarification is required",""))))</f>
        <v/>
      </c>
      <c r="J310" s="46" t="inlineStr">
        <is>
          <t>FINS_GI_11 &lt;&gt; "Yes"</t>
        </is>
      </c>
      <c r="K310" s="47">
        <f>'2- PR'!$AL$315</f>
        <v/>
      </c>
      <c r="L310" s="48" t="inlineStr">
        <is>
          <t>Open field</t>
        </is>
      </c>
    </row>
    <row r="311">
      <c r="A311" s="45" t="inlineStr">
        <is>
          <t>FINS_PR_306_v1</t>
        </is>
      </c>
      <c r="B311" s="46" t="inlineStr">
        <is>
          <t>Gain/Loss on revaluation of available for sale Financial assets</t>
        </is>
      </c>
      <c r="C311" s="46" t="inlineStr">
        <is>
          <t>PR</t>
        </is>
      </c>
      <c r="D311" s="46" t="inlineStr">
        <is>
          <t>Statement of Other Comprehensive Income</t>
        </is>
      </c>
      <c r="E311" s="46" t="inlineStr">
        <is>
          <t>2- PR</t>
        </is>
      </c>
      <c r="F311" s="47">
        <f>'2- PR'!$AK$316</f>
        <v/>
      </c>
      <c r="G311" s="47">
        <f>IF(F311="INVALID","High",IF(F311="MISSING","Medium",IF(F311="CONTROLLER MISSING","Review",IF(F311="UNKNOWN","Technical review",""))))</f>
        <v/>
      </c>
      <c r="H311" s="46">
        <f>IF(F311="MISSING","An applicable or required answer is missing",IF(F311="INVALID","A value was entered although the dependency is not met",IF(F311="CONTROLLER MISSING","A controlling answer is missing, so applicability cannot yet be determined",IF(F311="UNKNOWN","The dependency could not be evaluated or a referenced datapoint could not be resolved",""))))</f>
        <v/>
      </c>
      <c r="I311" s="46">
        <f>IF(F311="MISSING","Enter a valid response in the linked field",IF(F311="INVALID","Clear the response or amend the controlling answer so that the dependency is met",IF(F311="CONTROLLER MISSING","Complete the controlling question first, then review this field",IF(F311="UNKNOWN","Review the Field Guide and dependency_string; contact the MFSA if clarification is required",""))))</f>
        <v/>
      </c>
      <c r="J311" s="46" t="inlineStr">
        <is>
          <t>FINS_GI_11 &lt;&gt; "Yes"</t>
        </is>
      </c>
      <c r="K311" s="47">
        <f>'2- PR'!$AL$316</f>
        <v/>
      </c>
      <c r="L311" s="48" t="inlineStr">
        <is>
          <t>Open field</t>
        </is>
      </c>
    </row>
    <row r="312">
      <c r="A312" s="45" t="inlineStr">
        <is>
          <t>FINS_PR_307_v1</t>
        </is>
      </c>
      <c r="B312" s="46" t="inlineStr">
        <is>
          <t>Gain/Loss on foreign exchange differences recognised in other comprehensive income</t>
        </is>
      </c>
      <c r="C312" s="46" t="inlineStr">
        <is>
          <t>PR</t>
        </is>
      </c>
      <c r="D312" s="46" t="inlineStr">
        <is>
          <t>Statement of Other Comprehensive Income</t>
        </is>
      </c>
      <c r="E312" s="46" t="inlineStr">
        <is>
          <t>2- PR</t>
        </is>
      </c>
      <c r="F312" s="47">
        <f>'2- PR'!$AK$317</f>
        <v/>
      </c>
      <c r="G312" s="47">
        <f>IF(F312="INVALID","High",IF(F312="MISSING","Medium",IF(F312="CONTROLLER MISSING","Review",IF(F312="UNKNOWN","Technical review",""))))</f>
        <v/>
      </c>
      <c r="H312" s="46">
        <f>IF(F312="MISSING","An applicable or required answer is missing",IF(F312="INVALID","A value was entered although the dependency is not met",IF(F312="CONTROLLER MISSING","A controlling answer is missing, so applicability cannot yet be determined",IF(F312="UNKNOWN","The dependency could not be evaluated or a referenced datapoint could not be resolved",""))))</f>
        <v/>
      </c>
      <c r="I312" s="46">
        <f>IF(F312="MISSING","Enter a valid response in the linked field",IF(F312="INVALID","Clear the response or amend the controlling answer so that the dependency is met",IF(F312="CONTROLLER MISSING","Complete the controlling question first, then review this field",IF(F312="UNKNOWN","Review the Field Guide and dependency_string; contact the MFSA if clarification is required",""))))</f>
        <v/>
      </c>
      <c r="J312" s="46" t="inlineStr">
        <is>
          <t>FINS_GI_11 &lt;&gt; "Yes"</t>
        </is>
      </c>
      <c r="K312" s="47">
        <f>'2- PR'!$AL$317</f>
        <v/>
      </c>
      <c r="L312" s="48" t="inlineStr">
        <is>
          <t>Open field</t>
        </is>
      </c>
    </row>
    <row r="313">
      <c r="A313" s="45" t="inlineStr">
        <is>
          <t>FINS_PR_308_v1</t>
        </is>
      </c>
      <c r="B313" s="46" t="inlineStr">
        <is>
          <t>Other gain or loss recognised in other comprehensive income</t>
        </is>
      </c>
      <c r="C313" s="46" t="inlineStr">
        <is>
          <t>PR</t>
        </is>
      </c>
      <c r="D313" s="46" t="inlineStr">
        <is>
          <t>Statement of Other Comprehensive Income</t>
        </is>
      </c>
      <c r="E313" s="46" t="inlineStr">
        <is>
          <t>2- PR</t>
        </is>
      </c>
      <c r="F313" s="47">
        <f>'2- PR'!$AK$318</f>
        <v/>
      </c>
      <c r="G313" s="47">
        <f>IF(F313="INVALID","High",IF(F313="MISSING","Medium",IF(F313="CONTROLLER MISSING","Review",IF(F313="UNKNOWN","Technical review",""))))</f>
        <v/>
      </c>
      <c r="H313" s="46">
        <f>IF(F313="MISSING","An applicable or required answer is missing",IF(F313="INVALID","A value was entered although the dependency is not met",IF(F313="CONTROLLER MISSING","A controlling answer is missing, so applicability cannot yet be determined",IF(F313="UNKNOWN","The dependency could not be evaluated or a referenced datapoint could not be resolved",""))))</f>
        <v/>
      </c>
      <c r="I313" s="46">
        <f>IF(F313="MISSING","Enter a valid response in the linked field",IF(F313="INVALID","Clear the response or amend the controlling answer so that the dependency is met",IF(F313="CONTROLLER MISSING","Complete the controlling question first, then review this field",IF(F313="UNKNOWN","Review the Field Guide and dependency_string; contact the MFSA if clarification is required",""))))</f>
        <v/>
      </c>
      <c r="J313" s="46" t="inlineStr">
        <is>
          <t>FINS_GI_11 &lt;&gt; "Yes"</t>
        </is>
      </c>
      <c r="K313" s="47">
        <f>'2- PR'!$AL$318</f>
        <v/>
      </c>
      <c r="L313" s="48" t="inlineStr">
        <is>
          <t>Open field</t>
        </is>
      </c>
    </row>
    <row r="314">
      <c r="A314" s="45" t="inlineStr">
        <is>
          <t>FINS_PR_309_v1</t>
        </is>
      </c>
      <c r="B314" s="46" t="inlineStr">
        <is>
          <t>Tax income/ expense relating to components of other comprehensive income</t>
        </is>
      </c>
      <c r="C314" s="46" t="inlineStr">
        <is>
          <t>PR</t>
        </is>
      </c>
      <c r="D314" s="46" t="inlineStr">
        <is>
          <t>Statement of Other Comprehensive Income</t>
        </is>
      </c>
      <c r="E314" s="46" t="inlineStr">
        <is>
          <t>2- PR</t>
        </is>
      </c>
      <c r="F314" s="47">
        <f>'2- PR'!$AK$319</f>
        <v/>
      </c>
      <c r="G314" s="47">
        <f>IF(F314="INVALID","High",IF(F314="MISSING","Medium",IF(F314="CONTROLLER MISSING","Review",IF(F314="UNKNOWN","Technical review",""))))</f>
        <v/>
      </c>
      <c r="H314" s="46">
        <f>IF(F314="MISSING","An applicable or required answer is missing",IF(F314="INVALID","A value was entered although the dependency is not met",IF(F314="CONTROLLER MISSING","A controlling answer is missing, so applicability cannot yet be determined",IF(F314="UNKNOWN","The dependency could not be evaluated or a referenced datapoint could not be resolved",""))))</f>
        <v/>
      </c>
      <c r="I314" s="46">
        <f>IF(F314="MISSING","Enter a valid response in the linked field",IF(F314="INVALID","Clear the response or amend the controlling answer so that the dependency is met",IF(F314="CONTROLLER MISSING","Complete the controlling question first, then review this field",IF(F314="UNKNOWN","Review the Field Guide and dependency_string; contact the MFSA if clarification is required",""))))</f>
        <v/>
      </c>
      <c r="J314" s="46" t="inlineStr">
        <is>
          <t>FINS_GI_11 &lt;&gt; "Yes"</t>
        </is>
      </c>
      <c r="K314" s="47">
        <f>'2- PR'!$AL$319</f>
        <v/>
      </c>
      <c r="L314" s="48" t="inlineStr">
        <is>
          <t>Open field</t>
        </is>
      </c>
    </row>
    <row r="315">
      <c r="A315" s="45" t="inlineStr">
        <is>
          <t>FINS_PR_310_v1</t>
        </is>
      </c>
      <c r="B315" s="46" t="inlineStr">
        <is>
          <t>Property</t>
        </is>
      </c>
      <c r="C315" s="46" t="inlineStr">
        <is>
          <t>PR</t>
        </is>
      </c>
      <c r="D315" s="46" t="inlineStr">
        <is>
          <t>Assets - Non Current Assets</t>
        </is>
      </c>
      <c r="E315" s="46" t="inlineStr">
        <is>
          <t>2- PR</t>
        </is>
      </c>
      <c r="F315" s="47">
        <f>'2- PR'!$AK$321</f>
        <v/>
      </c>
      <c r="G315" s="47">
        <f>IF(F315="INVALID","High",IF(F315="MISSING","Medium",IF(F315="CONTROLLER MISSING","Review",IF(F315="UNKNOWN","Technical review",""))))</f>
        <v/>
      </c>
      <c r="H315" s="46">
        <f>IF(F315="MISSING","An applicable or required answer is missing",IF(F315="INVALID","A value was entered although the dependency is not met",IF(F315="CONTROLLER MISSING","A controlling answer is missing, so applicability cannot yet be determined",IF(F315="UNKNOWN","The dependency could not be evaluated or a referenced datapoint could not be resolved",""))))</f>
        <v/>
      </c>
      <c r="I315" s="46">
        <f>IF(F315="MISSING","Enter a valid response in the linked field",IF(F315="INVALID","Clear the response or amend the controlling answer so that the dependency is met",IF(F315="CONTROLLER MISSING","Complete the controlling question first, then review this field",IF(F315="UNKNOWN","Review the Field Guide and dependency_string; contact the MFSA if clarification is required",""))))</f>
        <v/>
      </c>
      <c r="J315" s="46" t="inlineStr">
        <is>
          <t>FINS_GI_11 &lt;&gt; "Yes"</t>
        </is>
      </c>
      <c r="K315" s="47">
        <f>'2- PR'!$AL$321</f>
        <v/>
      </c>
      <c r="L315" s="48" t="inlineStr">
        <is>
          <t>Open field</t>
        </is>
      </c>
    </row>
    <row r="316">
      <c r="A316" s="45" t="inlineStr">
        <is>
          <t>FINS_PR_311_v1</t>
        </is>
      </c>
      <c r="B316" s="46" t="inlineStr">
        <is>
          <t>Property</t>
        </is>
      </c>
      <c r="C316" s="46" t="inlineStr">
        <is>
          <t>PR</t>
        </is>
      </c>
      <c r="D316" s="46" t="inlineStr">
        <is>
          <t>Assets - Non Current Assets</t>
        </is>
      </c>
      <c r="E316" s="46" t="inlineStr">
        <is>
          <t>2- PR</t>
        </is>
      </c>
      <c r="F316" s="47">
        <f>'2- PR'!$AK$322</f>
        <v/>
      </c>
      <c r="G316" s="47">
        <f>IF(F316="INVALID","High",IF(F316="MISSING","Medium",IF(F316="CONTROLLER MISSING","Review",IF(F316="UNKNOWN","Technical review",""))))</f>
        <v/>
      </c>
      <c r="H316" s="46">
        <f>IF(F316="MISSING","An applicable or required answer is missing",IF(F316="INVALID","A value was entered although the dependency is not met",IF(F316="CONTROLLER MISSING","A controlling answer is missing, so applicability cannot yet be determined",IF(F316="UNKNOWN","The dependency could not be evaluated or a referenced datapoint could not be resolved",""))))</f>
        <v/>
      </c>
      <c r="I316" s="46">
        <f>IF(F316="MISSING","Enter a valid response in the linked field",IF(F316="INVALID","Clear the response or amend the controlling answer so that the dependency is met",IF(F316="CONTROLLER MISSING","Complete the controlling question first, then review this field",IF(F316="UNKNOWN","Review the Field Guide and dependency_string; contact the MFSA if clarification is required",""))))</f>
        <v/>
      </c>
      <c r="J316" s="46" t="inlineStr">
        <is>
          <t>FINS_GI_11 &lt;&gt; "Yes"</t>
        </is>
      </c>
      <c r="K316" s="47">
        <f>'2- PR'!$AL$322</f>
        <v/>
      </c>
      <c r="L316" s="48" t="inlineStr">
        <is>
          <t>Open field</t>
        </is>
      </c>
    </row>
    <row r="317">
      <c r="A317" s="45" t="inlineStr">
        <is>
          <t>FINS_PR_312_v1</t>
        </is>
      </c>
      <c r="B317" s="46" t="inlineStr">
        <is>
          <t>Property</t>
        </is>
      </c>
      <c r="C317" s="46" t="inlineStr">
        <is>
          <t>PR</t>
        </is>
      </c>
      <c r="D317" s="46" t="inlineStr">
        <is>
          <t>Assets - Non Current Assets</t>
        </is>
      </c>
      <c r="E317" s="46" t="inlineStr">
        <is>
          <t>2- PR</t>
        </is>
      </c>
      <c r="F317" s="47">
        <f>'2- PR'!$AK$323</f>
        <v/>
      </c>
      <c r="G317" s="47">
        <f>IF(F317="INVALID","High",IF(F317="MISSING","Medium",IF(F317="CONTROLLER MISSING","Review",IF(F317="UNKNOWN","Technical review",""))))</f>
        <v/>
      </c>
      <c r="H317" s="46">
        <f>IF(F317="MISSING","An applicable or required answer is missing",IF(F317="INVALID","A value was entered although the dependency is not met",IF(F317="CONTROLLER MISSING","A controlling answer is missing, so applicability cannot yet be determined",IF(F317="UNKNOWN","The dependency could not be evaluated or a referenced datapoint could not be resolved",""))))</f>
        <v/>
      </c>
      <c r="I317" s="46">
        <f>IF(F317="MISSING","Enter a valid response in the linked field",IF(F317="INVALID","Clear the response or amend the controlling answer so that the dependency is met",IF(F317="CONTROLLER MISSING","Complete the controlling question first, then review this field",IF(F317="UNKNOWN","Review the Field Guide and dependency_string; contact the MFSA if clarification is required",""))))</f>
        <v/>
      </c>
      <c r="J317" s="46" t="inlineStr">
        <is>
          <t>FINS_GI_11 &lt;&gt; "Yes"</t>
        </is>
      </c>
      <c r="K317" s="47">
        <f>'2- PR'!$AL$323</f>
        <v/>
      </c>
      <c r="L317" s="48" t="inlineStr">
        <is>
          <t>Open field</t>
        </is>
      </c>
    </row>
    <row r="318">
      <c r="A318" s="45" t="inlineStr">
        <is>
          <t>FINS_PR_313_v1</t>
        </is>
      </c>
      <c r="B318" s="46" t="inlineStr">
        <is>
          <t>Plant and equipment</t>
        </is>
      </c>
      <c r="C318" s="46" t="inlineStr">
        <is>
          <t>PR</t>
        </is>
      </c>
      <c r="D318" s="46" t="inlineStr">
        <is>
          <t>Assets - Non Current Assets</t>
        </is>
      </c>
      <c r="E318" s="46" t="inlineStr">
        <is>
          <t>2- PR</t>
        </is>
      </c>
      <c r="F318" s="47">
        <f>'2- PR'!$AK$324</f>
        <v/>
      </c>
      <c r="G318" s="47">
        <f>IF(F318="INVALID","High",IF(F318="MISSING","Medium",IF(F318="CONTROLLER MISSING","Review",IF(F318="UNKNOWN","Technical review",""))))</f>
        <v/>
      </c>
      <c r="H318" s="46">
        <f>IF(F318="MISSING","An applicable or required answer is missing",IF(F318="INVALID","A value was entered although the dependency is not met",IF(F318="CONTROLLER MISSING","A controlling answer is missing, so applicability cannot yet be determined",IF(F318="UNKNOWN","The dependency could not be evaluated or a referenced datapoint could not be resolved",""))))</f>
        <v/>
      </c>
      <c r="I318" s="46">
        <f>IF(F318="MISSING","Enter a valid response in the linked field",IF(F318="INVALID","Clear the response or amend the controlling answer so that the dependency is met",IF(F318="CONTROLLER MISSING","Complete the controlling question first, then review this field",IF(F318="UNKNOWN","Review the Field Guide and dependency_string; contact the MFSA if clarification is required",""))))</f>
        <v/>
      </c>
      <c r="J318" s="46" t="inlineStr">
        <is>
          <t>FINS_GI_11 &lt;&gt; "Yes"</t>
        </is>
      </c>
      <c r="K318" s="47">
        <f>'2- PR'!$AL$324</f>
        <v/>
      </c>
      <c r="L318" s="48" t="inlineStr">
        <is>
          <t>Open field</t>
        </is>
      </c>
    </row>
    <row r="319">
      <c r="A319" s="45" t="inlineStr">
        <is>
          <t>FINS_PR_314_v1</t>
        </is>
      </c>
      <c r="B319" s="46" t="inlineStr">
        <is>
          <t>Plant and equipment</t>
        </is>
      </c>
      <c r="C319" s="46" t="inlineStr">
        <is>
          <t>PR</t>
        </is>
      </c>
      <c r="D319" s="46" t="inlineStr">
        <is>
          <t>Assets - Non Current Assets</t>
        </is>
      </c>
      <c r="E319" s="46" t="inlineStr">
        <is>
          <t>2- PR</t>
        </is>
      </c>
      <c r="F319" s="47">
        <f>'2- PR'!$AK$325</f>
        <v/>
      </c>
      <c r="G319" s="47">
        <f>IF(F319="INVALID","High",IF(F319="MISSING","Medium",IF(F319="CONTROLLER MISSING","Review",IF(F319="UNKNOWN","Technical review",""))))</f>
        <v/>
      </c>
      <c r="H319" s="46">
        <f>IF(F319="MISSING","An applicable or required answer is missing",IF(F319="INVALID","A value was entered although the dependency is not met",IF(F319="CONTROLLER MISSING","A controlling answer is missing, so applicability cannot yet be determined",IF(F319="UNKNOWN","The dependency could not be evaluated or a referenced datapoint could not be resolved",""))))</f>
        <v/>
      </c>
      <c r="I319" s="46">
        <f>IF(F319="MISSING","Enter a valid response in the linked field",IF(F319="INVALID","Clear the response or amend the controlling answer so that the dependency is met",IF(F319="CONTROLLER MISSING","Complete the controlling question first, then review this field",IF(F319="UNKNOWN","Review the Field Guide and dependency_string; contact the MFSA if clarification is required",""))))</f>
        <v/>
      </c>
      <c r="J319" s="46" t="inlineStr">
        <is>
          <t>FINS_GI_11 &lt;&gt; "Yes"</t>
        </is>
      </c>
      <c r="K319" s="47">
        <f>'2- PR'!$AL$325</f>
        <v/>
      </c>
      <c r="L319" s="48" t="inlineStr">
        <is>
          <t>Open field</t>
        </is>
      </c>
    </row>
    <row r="320">
      <c r="A320" s="45" t="inlineStr">
        <is>
          <t>FINS_PR_315_v1</t>
        </is>
      </c>
      <c r="B320" s="46" t="inlineStr">
        <is>
          <t>Plant and equipment</t>
        </is>
      </c>
      <c r="C320" s="46" t="inlineStr">
        <is>
          <t>PR</t>
        </is>
      </c>
      <c r="D320" s="46" t="inlineStr">
        <is>
          <t>Assets - Non Current Assets</t>
        </is>
      </c>
      <c r="E320" s="46" t="inlineStr">
        <is>
          <t>2- PR</t>
        </is>
      </c>
      <c r="F320" s="47">
        <f>'2- PR'!$AK$326</f>
        <v/>
      </c>
      <c r="G320" s="47">
        <f>IF(F320="INVALID","High",IF(F320="MISSING","Medium",IF(F320="CONTROLLER MISSING","Review",IF(F320="UNKNOWN","Technical review",""))))</f>
        <v/>
      </c>
      <c r="H320" s="46">
        <f>IF(F320="MISSING","An applicable or required answer is missing",IF(F320="INVALID","A value was entered although the dependency is not met",IF(F320="CONTROLLER MISSING","A controlling answer is missing, so applicability cannot yet be determined",IF(F320="UNKNOWN","The dependency could not be evaluated or a referenced datapoint could not be resolved",""))))</f>
        <v/>
      </c>
      <c r="I320" s="46">
        <f>IF(F320="MISSING","Enter a valid response in the linked field",IF(F320="INVALID","Clear the response or amend the controlling answer so that the dependency is met",IF(F320="CONTROLLER MISSING","Complete the controlling question first, then review this field",IF(F320="UNKNOWN","Review the Field Guide and dependency_string; contact the MFSA if clarification is required",""))))</f>
        <v/>
      </c>
      <c r="J320" s="46" t="inlineStr">
        <is>
          <t>FINS_GI_11 &lt;&gt; "Yes"</t>
        </is>
      </c>
      <c r="K320" s="47">
        <f>'2- PR'!$AL$326</f>
        <v/>
      </c>
      <c r="L320" s="48" t="inlineStr">
        <is>
          <t>Open field</t>
        </is>
      </c>
    </row>
    <row r="321">
      <c r="A321" s="45" t="inlineStr">
        <is>
          <t>FINS_PR_316_v1</t>
        </is>
      </c>
      <c r="B321" s="46" t="inlineStr">
        <is>
          <t>Intangible Assets: Goodwill</t>
        </is>
      </c>
      <c r="C321" s="46" t="inlineStr">
        <is>
          <t>PR</t>
        </is>
      </c>
      <c r="D321" s="46" t="inlineStr">
        <is>
          <t>Assets - Non Current Assets</t>
        </is>
      </c>
      <c r="E321" s="46" t="inlineStr">
        <is>
          <t>2- PR</t>
        </is>
      </c>
      <c r="F321" s="47">
        <f>'2- PR'!$AK$327</f>
        <v/>
      </c>
      <c r="G321" s="47">
        <f>IF(F321="INVALID","High",IF(F321="MISSING","Medium",IF(F321="CONTROLLER MISSING","Review",IF(F321="UNKNOWN","Technical review",""))))</f>
        <v/>
      </c>
      <c r="H321" s="46">
        <f>IF(F321="MISSING","An applicable or required answer is missing",IF(F321="INVALID","A value was entered although the dependency is not met",IF(F321="CONTROLLER MISSING","A controlling answer is missing, so applicability cannot yet be determined",IF(F321="UNKNOWN","The dependency could not be evaluated or a referenced datapoint could not be resolved",""))))</f>
        <v/>
      </c>
      <c r="I321" s="46">
        <f>IF(F321="MISSING","Enter a valid response in the linked field",IF(F321="INVALID","Clear the response or amend the controlling answer so that the dependency is met",IF(F321="CONTROLLER MISSING","Complete the controlling question first, then review this field",IF(F321="UNKNOWN","Review the Field Guide and dependency_string; contact the MFSA if clarification is required",""))))</f>
        <v/>
      </c>
      <c r="J321" s="46" t="inlineStr">
        <is>
          <t>FINS_GI_11 &lt;&gt; "Yes"</t>
        </is>
      </c>
      <c r="K321" s="47">
        <f>'2- PR'!$AL$327</f>
        <v/>
      </c>
      <c r="L321" s="48" t="inlineStr">
        <is>
          <t>Open field</t>
        </is>
      </c>
    </row>
    <row r="322">
      <c r="A322" s="45" t="inlineStr">
        <is>
          <t>FINS_PR_317_v1</t>
        </is>
      </c>
      <c r="B322" s="46" t="inlineStr">
        <is>
          <t>Intangible Assets: Prudently valued software assets, the value of which is not negatively affected by resolution, insolvency or liquidation of the company (as stipulated by REGULATION (EU) 2019/876)</t>
        </is>
      </c>
      <c r="C322" s="46" t="inlineStr">
        <is>
          <t>PR</t>
        </is>
      </c>
      <c r="D322" s="46" t="inlineStr">
        <is>
          <t>Assets - Non Current Assets</t>
        </is>
      </c>
      <c r="E322" s="46" t="inlineStr">
        <is>
          <t>2- PR</t>
        </is>
      </c>
      <c r="F322" s="47">
        <f>'2- PR'!$AK$328</f>
        <v/>
      </c>
      <c r="G322" s="47">
        <f>IF(F322="INVALID","High",IF(F322="MISSING","Medium",IF(F322="CONTROLLER MISSING","Review",IF(F322="UNKNOWN","Technical review",""))))</f>
        <v/>
      </c>
      <c r="H322" s="46">
        <f>IF(F322="MISSING","An applicable or required answer is missing",IF(F322="INVALID","A value was entered although the dependency is not met",IF(F322="CONTROLLER MISSING","A controlling answer is missing, so applicability cannot yet be determined",IF(F322="UNKNOWN","The dependency could not be evaluated or a referenced datapoint could not be resolved",""))))</f>
        <v/>
      </c>
      <c r="I322" s="46">
        <f>IF(F322="MISSING","Enter a valid response in the linked field",IF(F322="INVALID","Clear the response or amend the controlling answer so that the dependency is met",IF(F322="CONTROLLER MISSING","Complete the controlling question first, then review this field",IF(F322="UNKNOWN","Review the Field Guide and dependency_string; contact the MFSA if clarification is required",""))))</f>
        <v/>
      </c>
      <c r="J322" s="46" t="inlineStr">
        <is>
          <t>FINS_GI_11 &lt;&gt; "Yes"</t>
        </is>
      </c>
      <c r="K322" s="47">
        <f>'2- PR'!$AL$328</f>
        <v/>
      </c>
      <c r="L322" s="48" t="inlineStr">
        <is>
          <t>Open field</t>
        </is>
      </c>
    </row>
    <row r="323">
      <c r="A323" s="45" t="inlineStr">
        <is>
          <t>FINS_PR_318_v1</t>
        </is>
      </c>
      <c r="B323" s="46" t="inlineStr">
        <is>
          <t>Intangible Assets:Other Intangible Assets</t>
        </is>
      </c>
      <c r="C323" s="46" t="inlineStr">
        <is>
          <t>PR</t>
        </is>
      </c>
      <c r="D323" s="46" t="inlineStr">
        <is>
          <t>Assets - Non Current Assets</t>
        </is>
      </c>
      <c r="E323" s="46" t="inlineStr">
        <is>
          <t>2- PR</t>
        </is>
      </c>
      <c r="F323" s="47">
        <f>'2- PR'!$AK$329</f>
        <v/>
      </c>
      <c r="G323" s="47">
        <f>IF(F323="INVALID","High",IF(F323="MISSING","Medium",IF(F323="CONTROLLER MISSING","Review",IF(F323="UNKNOWN","Technical review",""))))</f>
        <v/>
      </c>
      <c r="H323" s="46">
        <f>IF(F323="MISSING","An applicable or required answer is missing",IF(F323="INVALID","A value was entered although the dependency is not met",IF(F323="CONTROLLER MISSING","A controlling answer is missing, so applicability cannot yet be determined",IF(F323="UNKNOWN","The dependency could not be evaluated or a referenced datapoint could not be resolved",""))))</f>
        <v/>
      </c>
      <c r="I323" s="46">
        <f>IF(F323="MISSING","Enter a valid response in the linked field",IF(F323="INVALID","Clear the response or amend the controlling answer so that the dependency is met",IF(F323="CONTROLLER MISSING","Complete the controlling question first, then review this field",IF(F323="UNKNOWN","Review the Field Guide and dependency_string; contact the MFSA if clarification is required",""))))</f>
        <v/>
      </c>
      <c r="J323" s="46" t="inlineStr">
        <is>
          <t>FINS_GI_11 &lt;&gt; "Yes"</t>
        </is>
      </c>
      <c r="K323" s="47">
        <f>'2- PR'!$AL$329</f>
        <v/>
      </c>
      <c r="L323" s="48" t="inlineStr">
        <is>
          <t>Open field</t>
        </is>
      </c>
    </row>
    <row r="324">
      <c r="A324" s="45" t="inlineStr">
        <is>
          <t>FINS_PR_319_v1</t>
        </is>
      </c>
      <c r="B324" s="46" t="inlineStr">
        <is>
          <t>Kindly provide detail on 'Other Intangible Assets'</t>
        </is>
      </c>
      <c r="C324" s="46" t="inlineStr">
        <is>
          <t>PR</t>
        </is>
      </c>
      <c r="D324" s="46" t="inlineStr">
        <is>
          <t>Assets - Non Current Assets</t>
        </is>
      </c>
      <c r="E324" s="46" t="inlineStr">
        <is>
          <t>2- PR</t>
        </is>
      </c>
      <c r="F324" s="47">
        <f>'2- PR'!$AK$330</f>
        <v/>
      </c>
      <c r="G324" s="47">
        <f>IF(F324="INVALID","High",IF(F324="MISSING","Medium",IF(F324="CONTROLLER MISSING","Review",IF(F324="UNKNOWN","Technical review",""))))</f>
        <v/>
      </c>
      <c r="H324" s="46">
        <f>IF(F324="MISSING","An applicable or required answer is missing",IF(F324="INVALID","A value was entered although the dependency is not met",IF(F324="CONTROLLER MISSING","A controlling answer is missing, so applicability cannot yet be determined",IF(F324="UNKNOWN","The dependency could not be evaluated or a referenced datapoint could not be resolved",""))))</f>
        <v/>
      </c>
      <c r="I324" s="46">
        <f>IF(F324="MISSING","Enter a valid response in the linked field",IF(F324="INVALID","Clear the response or amend the controlling answer so that the dependency is met",IF(F324="CONTROLLER MISSING","Complete the controlling question first, then review this field",IF(F324="UNKNOWN","Review the Field Guide and dependency_string; contact the MFSA if clarification is required",""))))</f>
        <v/>
      </c>
      <c r="J324" s="46" t="inlineStr">
        <is>
          <t>AND(FINS_PR_318 &gt; 0, FINS_GI_11 &lt;&gt; "Yes")</t>
        </is>
      </c>
      <c r="K324" s="47">
        <f>'2- PR'!$AL$330</f>
        <v/>
      </c>
      <c r="L324" s="48" t="inlineStr">
        <is>
          <t>Open field</t>
        </is>
      </c>
    </row>
    <row r="325">
      <c r="A325" s="45" t="inlineStr">
        <is>
          <t>FINS_PR_320_v1</t>
        </is>
      </c>
      <c r="B325" s="46" t="inlineStr">
        <is>
          <t>Right-of-use Assets</t>
        </is>
      </c>
      <c r="C325" s="46" t="inlineStr">
        <is>
          <t>PR</t>
        </is>
      </c>
      <c r="D325" s="46" t="inlineStr">
        <is>
          <t>Assets - Non Current Assets</t>
        </is>
      </c>
      <c r="E325" s="46" t="inlineStr">
        <is>
          <t>2- PR</t>
        </is>
      </c>
      <c r="F325" s="47">
        <f>'2- PR'!$AK$331</f>
        <v/>
      </c>
      <c r="G325" s="47">
        <f>IF(F325="INVALID","High",IF(F325="MISSING","Medium",IF(F325="CONTROLLER MISSING","Review",IF(F325="UNKNOWN","Technical review",""))))</f>
        <v/>
      </c>
      <c r="H325" s="46">
        <f>IF(F325="MISSING","An applicable or required answer is missing",IF(F325="INVALID","A value was entered although the dependency is not met",IF(F325="CONTROLLER MISSING","A controlling answer is missing, so applicability cannot yet be determined",IF(F325="UNKNOWN","The dependency could not be evaluated or a referenced datapoint could not be resolved",""))))</f>
        <v/>
      </c>
      <c r="I325" s="46">
        <f>IF(F325="MISSING","Enter a valid response in the linked field",IF(F325="INVALID","Clear the response or amend the controlling answer so that the dependency is met",IF(F325="CONTROLLER MISSING","Complete the controlling question first, then review this field",IF(F325="UNKNOWN","Review the Field Guide and dependency_string; contact the MFSA if clarification is required",""))))</f>
        <v/>
      </c>
      <c r="J325" s="46" t="inlineStr">
        <is>
          <t>FINS_GI_11 &lt;&gt; "Yes"</t>
        </is>
      </c>
      <c r="K325" s="47">
        <f>'2- PR'!$AL$331</f>
        <v/>
      </c>
      <c r="L325" s="48" t="inlineStr">
        <is>
          <t>Open field</t>
        </is>
      </c>
    </row>
    <row r="326">
      <c r="A326" s="45" t="inlineStr">
        <is>
          <t>FINS_PR_321_v1</t>
        </is>
      </c>
      <c r="B326" s="46" t="inlineStr">
        <is>
          <t>Right-of-use Assets</t>
        </is>
      </c>
      <c r="C326" s="46" t="inlineStr">
        <is>
          <t>PR</t>
        </is>
      </c>
      <c r="D326" s="46" t="inlineStr">
        <is>
          <t>Assets - Non Current Assets</t>
        </is>
      </c>
      <c r="E326" s="46" t="inlineStr">
        <is>
          <t>2- PR</t>
        </is>
      </c>
      <c r="F326" s="47">
        <f>'2- PR'!$AK$332</f>
        <v/>
      </c>
      <c r="G326" s="47">
        <f>IF(F326="INVALID","High",IF(F326="MISSING","Medium",IF(F326="CONTROLLER MISSING","Review",IF(F326="UNKNOWN","Technical review",""))))</f>
        <v/>
      </c>
      <c r="H326" s="46">
        <f>IF(F326="MISSING","An applicable or required answer is missing",IF(F326="INVALID","A value was entered although the dependency is not met",IF(F326="CONTROLLER MISSING","A controlling answer is missing, so applicability cannot yet be determined",IF(F326="UNKNOWN","The dependency could not be evaluated or a referenced datapoint could not be resolved",""))))</f>
        <v/>
      </c>
      <c r="I326" s="46">
        <f>IF(F326="MISSING","Enter a valid response in the linked field",IF(F326="INVALID","Clear the response or amend the controlling answer so that the dependency is met",IF(F326="CONTROLLER MISSING","Complete the controlling question first, then review this field",IF(F326="UNKNOWN","Review the Field Guide and dependency_string; contact the MFSA if clarification is required",""))))</f>
        <v/>
      </c>
      <c r="J326" s="46" t="inlineStr">
        <is>
          <t>FINS_GI_11 &lt;&gt; "Yes"</t>
        </is>
      </c>
      <c r="K326" s="47">
        <f>'2- PR'!$AL$332</f>
        <v/>
      </c>
      <c r="L326" s="48" t="inlineStr">
        <is>
          <t>Open field</t>
        </is>
      </c>
    </row>
    <row r="327">
      <c r="A327" s="45" t="inlineStr">
        <is>
          <t>FINS_PR_322_v1</t>
        </is>
      </c>
      <c r="B327" s="46" t="inlineStr">
        <is>
          <t>Right-of-use Assets</t>
        </is>
      </c>
      <c r="C327" s="46" t="inlineStr">
        <is>
          <t>PR</t>
        </is>
      </c>
      <c r="D327" s="46" t="inlineStr">
        <is>
          <t>Assets - Non Current Assets</t>
        </is>
      </c>
      <c r="E327" s="46" t="inlineStr">
        <is>
          <t>2- PR</t>
        </is>
      </c>
      <c r="F327" s="47">
        <f>'2- PR'!$AK$333</f>
        <v/>
      </c>
      <c r="G327" s="47">
        <f>IF(F327="INVALID","High",IF(F327="MISSING","Medium",IF(F327="CONTROLLER MISSING","Review",IF(F327="UNKNOWN","Technical review",""))))</f>
        <v/>
      </c>
      <c r="H327" s="46">
        <f>IF(F327="MISSING","An applicable or required answer is missing",IF(F327="INVALID","A value was entered although the dependency is not met",IF(F327="CONTROLLER MISSING","A controlling answer is missing, so applicability cannot yet be determined",IF(F327="UNKNOWN","The dependency could not be evaluated or a referenced datapoint could not be resolved",""))))</f>
        <v/>
      </c>
      <c r="I327" s="46">
        <f>IF(F327="MISSING","Enter a valid response in the linked field",IF(F327="INVALID","Clear the response or amend the controlling answer so that the dependency is met",IF(F327="CONTROLLER MISSING","Complete the controlling question first, then review this field",IF(F327="UNKNOWN","Review the Field Guide and dependency_string; contact the MFSA if clarification is required",""))))</f>
        <v/>
      </c>
      <c r="J327" s="46" t="inlineStr">
        <is>
          <t>FINS_GI_11 &lt;&gt; "Yes"</t>
        </is>
      </c>
      <c r="K327" s="47">
        <f>'2- PR'!$AL$333</f>
        <v/>
      </c>
      <c r="L327" s="48" t="inlineStr">
        <is>
          <t>Open field</t>
        </is>
      </c>
    </row>
    <row r="328">
      <c r="A328" s="45" t="inlineStr">
        <is>
          <t>FINS_PR_323_v1</t>
        </is>
      </c>
      <c r="B328" s="46" t="inlineStr">
        <is>
          <t>Financial Assets: Amortised Cost - Equity Securities not reported not reported elsewhere as investments, were the holding is 10% or more</t>
        </is>
      </c>
      <c r="C328" s="46" t="inlineStr">
        <is>
          <t>PR</t>
        </is>
      </c>
      <c r="D328" s="46" t="inlineStr">
        <is>
          <t>Assets - Non Current Assets</t>
        </is>
      </c>
      <c r="E328" s="46" t="inlineStr">
        <is>
          <t>2- PR</t>
        </is>
      </c>
      <c r="F328" s="47">
        <f>'2- PR'!$AK$334</f>
        <v/>
      </c>
      <c r="G328" s="47">
        <f>IF(F328="INVALID","High",IF(F328="MISSING","Medium",IF(F328="CONTROLLER MISSING","Review",IF(F328="UNKNOWN","Technical review",""))))</f>
        <v/>
      </c>
      <c r="H328" s="46">
        <f>IF(F328="MISSING","An applicable or required answer is missing",IF(F328="INVALID","A value was entered although the dependency is not met",IF(F328="CONTROLLER MISSING","A controlling answer is missing, so applicability cannot yet be determined",IF(F328="UNKNOWN","The dependency could not be evaluated or a referenced datapoint could not be resolved",""))))</f>
        <v/>
      </c>
      <c r="I328" s="46">
        <f>IF(F328="MISSING","Enter a valid response in the linked field",IF(F328="INVALID","Clear the response or amend the controlling answer so that the dependency is met",IF(F328="CONTROLLER MISSING","Complete the controlling question first, then review this field",IF(F328="UNKNOWN","Review the Field Guide and dependency_string; contact the MFSA if clarification is required",""))))</f>
        <v/>
      </c>
      <c r="J328" s="46" t="inlineStr">
        <is>
          <t>FINS_GI_11 &lt;&gt; "Yes"</t>
        </is>
      </c>
      <c r="K328" s="47">
        <f>'2- PR'!$AL$334</f>
        <v/>
      </c>
      <c r="L328" s="48" t="inlineStr">
        <is>
          <t>Open field</t>
        </is>
      </c>
    </row>
    <row r="329">
      <c r="A329" s="45" t="inlineStr">
        <is>
          <t>FINS_PR_324_v1</t>
        </is>
      </c>
      <c r="B329" s="46" t="inlineStr">
        <is>
          <t>Financial Assets: Amortised Cost - Equity Securities not reported not reported elsewhere as investments, were the holding is 10% or more</t>
        </is>
      </c>
      <c r="C329" s="46" t="inlineStr">
        <is>
          <t>PR</t>
        </is>
      </c>
      <c r="D329" s="46" t="inlineStr">
        <is>
          <t>Assets - Non Current Assets</t>
        </is>
      </c>
      <c r="E329" s="46" t="inlineStr">
        <is>
          <t>2- PR</t>
        </is>
      </c>
      <c r="F329" s="47">
        <f>'2- PR'!$AK$335</f>
        <v/>
      </c>
      <c r="G329" s="47">
        <f>IF(F329="INVALID","High",IF(F329="MISSING","Medium",IF(F329="CONTROLLER MISSING","Review",IF(F329="UNKNOWN","Technical review",""))))</f>
        <v/>
      </c>
      <c r="H329" s="46">
        <f>IF(F329="MISSING","An applicable or required answer is missing",IF(F329="INVALID","A value was entered although the dependency is not met",IF(F329="CONTROLLER MISSING","A controlling answer is missing, so applicability cannot yet be determined",IF(F329="UNKNOWN","The dependency could not be evaluated or a referenced datapoint could not be resolved",""))))</f>
        <v/>
      </c>
      <c r="I329" s="46">
        <f>IF(F329="MISSING","Enter a valid response in the linked field",IF(F329="INVALID","Clear the response or amend the controlling answer so that the dependency is met",IF(F329="CONTROLLER MISSING","Complete the controlling question first, then review this field",IF(F329="UNKNOWN","Review the Field Guide and dependency_string; contact the MFSA if clarification is required",""))))</f>
        <v/>
      </c>
      <c r="J329" s="46" t="inlineStr">
        <is>
          <t>FINS_GI_11 &lt;&gt; "Yes"</t>
        </is>
      </c>
      <c r="K329" s="47">
        <f>'2- PR'!$AL$335</f>
        <v/>
      </c>
      <c r="L329" s="48" t="inlineStr">
        <is>
          <t>Open field</t>
        </is>
      </c>
    </row>
    <row r="330">
      <c r="A330" s="45" t="inlineStr">
        <is>
          <t>FINS_PR_325_v1</t>
        </is>
      </c>
      <c r="B330" s="46" t="inlineStr">
        <is>
          <t>Financial Assets: Amortised Cost - Equity Securities not reported not reported elsewhere as investments, were the holding is 10% or more</t>
        </is>
      </c>
      <c r="C330" s="46" t="inlineStr">
        <is>
          <t>PR</t>
        </is>
      </c>
      <c r="D330" s="46" t="inlineStr">
        <is>
          <t>Assets - Non Current Assets</t>
        </is>
      </c>
      <c r="E330" s="46" t="inlineStr">
        <is>
          <t>2- PR</t>
        </is>
      </c>
      <c r="F330" s="47">
        <f>'2- PR'!$AK$336</f>
        <v/>
      </c>
      <c r="G330" s="47">
        <f>IF(F330="INVALID","High",IF(F330="MISSING","Medium",IF(F330="CONTROLLER MISSING","Review",IF(F330="UNKNOWN","Technical review",""))))</f>
        <v/>
      </c>
      <c r="H330" s="46">
        <f>IF(F330="MISSING","An applicable or required answer is missing",IF(F330="INVALID","A value was entered although the dependency is not met",IF(F330="CONTROLLER MISSING","A controlling answer is missing, so applicability cannot yet be determined",IF(F330="UNKNOWN","The dependency could not be evaluated or a referenced datapoint could not be resolved",""))))</f>
        <v/>
      </c>
      <c r="I330" s="46">
        <f>IF(F330="MISSING","Enter a valid response in the linked field",IF(F330="INVALID","Clear the response or amend the controlling answer so that the dependency is met",IF(F330="CONTROLLER MISSING","Complete the controlling question first, then review this field",IF(F330="UNKNOWN","Review the Field Guide and dependency_string; contact the MFSA if clarification is required",""))))</f>
        <v/>
      </c>
      <c r="J330" s="46" t="inlineStr">
        <is>
          <t>FINS_GI_11 &lt;&gt; "Yes"</t>
        </is>
      </c>
      <c r="K330" s="47">
        <f>'2- PR'!$AL$336</f>
        <v/>
      </c>
      <c r="L330" s="48" t="inlineStr">
        <is>
          <t>Open field</t>
        </is>
      </c>
    </row>
    <row r="331">
      <c r="A331" s="45" t="inlineStr">
        <is>
          <t>FINS_PR_326_v1</t>
        </is>
      </c>
      <c r="B331" s="46" t="inlineStr">
        <is>
          <t>Financial Assets: Amortised Cost - Equity Securities not reported not reported elsewhere as investments, were the holding is less than 10%</t>
        </is>
      </c>
      <c r="C331" s="46" t="inlineStr">
        <is>
          <t>PR</t>
        </is>
      </c>
      <c r="D331" s="46" t="inlineStr">
        <is>
          <t>Assets - Non Current Assets</t>
        </is>
      </c>
      <c r="E331" s="46" t="inlineStr">
        <is>
          <t>2- PR</t>
        </is>
      </c>
      <c r="F331" s="47">
        <f>'2- PR'!$AK$337</f>
        <v/>
      </c>
      <c r="G331" s="47">
        <f>IF(F331="INVALID","High",IF(F331="MISSING","Medium",IF(F331="CONTROLLER MISSING","Review",IF(F331="UNKNOWN","Technical review",""))))</f>
        <v/>
      </c>
      <c r="H331" s="46">
        <f>IF(F331="MISSING","An applicable or required answer is missing",IF(F331="INVALID","A value was entered although the dependency is not met",IF(F331="CONTROLLER MISSING","A controlling answer is missing, so applicability cannot yet be determined",IF(F331="UNKNOWN","The dependency could not be evaluated or a referenced datapoint could not be resolved",""))))</f>
        <v/>
      </c>
      <c r="I331" s="46">
        <f>IF(F331="MISSING","Enter a valid response in the linked field",IF(F331="INVALID","Clear the response or amend the controlling answer so that the dependency is met",IF(F331="CONTROLLER MISSING","Complete the controlling question first, then review this field",IF(F331="UNKNOWN","Review the Field Guide and dependency_string; contact the MFSA if clarification is required",""))))</f>
        <v/>
      </c>
      <c r="J331" s="46" t="inlineStr">
        <is>
          <t>FINS_GI_11 &lt;&gt; "Yes"</t>
        </is>
      </c>
      <c r="K331" s="47">
        <f>'2- PR'!$AL$337</f>
        <v/>
      </c>
      <c r="L331" s="48" t="inlineStr">
        <is>
          <t>Open field</t>
        </is>
      </c>
    </row>
    <row r="332">
      <c r="A332" s="45" t="inlineStr">
        <is>
          <t>FINS_PR_327_v1</t>
        </is>
      </c>
      <c r="B332" s="46" t="inlineStr">
        <is>
          <t>Financial Assets: Amortised Cost - Equity Securities not reported not reported elsewhere as investments, were the holding is less than 10%</t>
        </is>
      </c>
      <c r="C332" s="46" t="inlineStr">
        <is>
          <t>PR</t>
        </is>
      </c>
      <c r="D332" s="46" t="inlineStr">
        <is>
          <t>Assets - Non Current Assets</t>
        </is>
      </c>
      <c r="E332" s="46" t="inlineStr">
        <is>
          <t>2- PR</t>
        </is>
      </c>
      <c r="F332" s="47">
        <f>'2- PR'!$AK$338</f>
        <v/>
      </c>
      <c r="G332" s="47">
        <f>IF(F332="INVALID","High",IF(F332="MISSING","Medium",IF(F332="CONTROLLER MISSING","Review",IF(F332="UNKNOWN","Technical review",""))))</f>
        <v/>
      </c>
      <c r="H332" s="46">
        <f>IF(F332="MISSING","An applicable or required answer is missing",IF(F332="INVALID","A value was entered although the dependency is not met",IF(F332="CONTROLLER MISSING","A controlling answer is missing, so applicability cannot yet be determined",IF(F332="UNKNOWN","The dependency could not be evaluated or a referenced datapoint could not be resolved",""))))</f>
        <v/>
      </c>
      <c r="I332" s="46">
        <f>IF(F332="MISSING","Enter a valid response in the linked field",IF(F332="INVALID","Clear the response or amend the controlling answer so that the dependency is met",IF(F332="CONTROLLER MISSING","Complete the controlling question first, then review this field",IF(F332="UNKNOWN","Review the Field Guide and dependency_string; contact the MFSA if clarification is required",""))))</f>
        <v/>
      </c>
      <c r="J332" s="46" t="inlineStr">
        <is>
          <t>FINS_GI_11 &lt;&gt; "Yes"</t>
        </is>
      </c>
      <c r="K332" s="47">
        <f>'2- PR'!$AL$338</f>
        <v/>
      </c>
      <c r="L332" s="48" t="inlineStr">
        <is>
          <t>Open field</t>
        </is>
      </c>
    </row>
    <row r="333">
      <c r="A333" s="45" t="inlineStr">
        <is>
          <t>FINS_PR_328_v1</t>
        </is>
      </c>
      <c r="B333" s="46" t="inlineStr">
        <is>
          <t>Financial Assets: Amortised Cost - Equity Securities not reported not reported elsewhere as investments, were the holding is less than 10%</t>
        </is>
      </c>
      <c r="C333" s="46" t="inlineStr">
        <is>
          <t>PR</t>
        </is>
      </c>
      <c r="D333" s="46" t="inlineStr">
        <is>
          <t>Assets - Non Current Assets</t>
        </is>
      </c>
      <c r="E333" s="46" t="inlineStr">
        <is>
          <t>2- PR</t>
        </is>
      </c>
      <c r="F333" s="47">
        <f>'2- PR'!$AK$339</f>
        <v/>
      </c>
      <c r="G333" s="47">
        <f>IF(F333="INVALID","High",IF(F333="MISSING","Medium",IF(F333="CONTROLLER MISSING","Review",IF(F333="UNKNOWN","Technical review",""))))</f>
        <v/>
      </c>
      <c r="H333" s="46">
        <f>IF(F333="MISSING","An applicable or required answer is missing",IF(F333="INVALID","A value was entered although the dependency is not met",IF(F333="CONTROLLER MISSING","A controlling answer is missing, so applicability cannot yet be determined",IF(F333="UNKNOWN","The dependency could not be evaluated or a referenced datapoint could not be resolved",""))))</f>
        <v/>
      </c>
      <c r="I333" s="46">
        <f>IF(F333="MISSING","Enter a valid response in the linked field",IF(F333="INVALID","Clear the response or amend the controlling answer so that the dependency is met",IF(F333="CONTROLLER MISSING","Complete the controlling question first, then review this field",IF(F333="UNKNOWN","Review the Field Guide and dependency_string; contact the MFSA if clarification is required",""))))</f>
        <v/>
      </c>
      <c r="J333" s="46" t="inlineStr">
        <is>
          <t>FINS_GI_11 &lt;&gt; "Yes"</t>
        </is>
      </c>
      <c r="K333" s="47">
        <f>'2- PR'!$AL$339</f>
        <v/>
      </c>
      <c r="L333" s="48" t="inlineStr">
        <is>
          <t>Open field</t>
        </is>
      </c>
    </row>
    <row r="334">
      <c r="A334" s="45" t="inlineStr">
        <is>
          <t>FINS_PR_329_v1</t>
        </is>
      </c>
      <c r="B334" s="46" t="inlineStr">
        <is>
          <t>Financial Assets: Amortised Cost - Debt Securities not reported not reported elsewhere as investments</t>
        </is>
      </c>
      <c r="C334" s="46" t="inlineStr">
        <is>
          <t>PR</t>
        </is>
      </c>
      <c r="D334" s="46" t="inlineStr">
        <is>
          <t>Assets - Non Current Assets</t>
        </is>
      </c>
      <c r="E334" s="46" t="inlineStr">
        <is>
          <t>2- PR</t>
        </is>
      </c>
      <c r="F334" s="47">
        <f>'2- PR'!$AK$340</f>
        <v/>
      </c>
      <c r="G334" s="47">
        <f>IF(F334="INVALID","High",IF(F334="MISSING","Medium",IF(F334="CONTROLLER MISSING","Review",IF(F334="UNKNOWN","Technical review",""))))</f>
        <v/>
      </c>
      <c r="H334" s="46">
        <f>IF(F334="MISSING","An applicable or required answer is missing",IF(F334="INVALID","A value was entered although the dependency is not met",IF(F334="CONTROLLER MISSING","A controlling answer is missing, so applicability cannot yet be determined",IF(F334="UNKNOWN","The dependency could not be evaluated or a referenced datapoint could not be resolved",""))))</f>
        <v/>
      </c>
      <c r="I334" s="46">
        <f>IF(F334="MISSING","Enter a valid response in the linked field",IF(F334="INVALID","Clear the response or amend the controlling answer so that the dependency is met",IF(F334="CONTROLLER MISSING","Complete the controlling question first, then review this field",IF(F334="UNKNOWN","Review the Field Guide and dependency_string; contact the MFSA if clarification is required",""))))</f>
        <v/>
      </c>
      <c r="J334" s="46" t="inlineStr">
        <is>
          <t>FINS_GI_11 &lt;&gt; "Yes"</t>
        </is>
      </c>
      <c r="K334" s="47">
        <f>'2- PR'!$AL$340</f>
        <v/>
      </c>
      <c r="L334" s="48" t="inlineStr">
        <is>
          <t>Open field</t>
        </is>
      </c>
    </row>
    <row r="335">
      <c r="A335" s="45" t="inlineStr">
        <is>
          <t>FINS_PR_330_v1</t>
        </is>
      </c>
      <c r="B335" s="46" t="inlineStr">
        <is>
          <t>Financial Assets: Amortised Cost - Debt Securities not reported not reported elsewhere as investments</t>
        </is>
      </c>
      <c r="C335" s="46" t="inlineStr">
        <is>
          <t>PR</t>
        </is>
      </c>
      <c r="D335" s="46" t="inlineStr">
        <is>
          <t>Assets - Non Current Assets</t>
        </is>
      </c>
      <c r="E335" s="46" t="inlineStr">
        <is>
          <t>2- PR</t>
        </is>
      </c>
      <c r="F335" s="47">
        <f>'2- PR'!$AK$341</f>
        <v/>
      </c>
      <c r="G335" s="47">
        <f>IF(F335="INVALID","High",IF(F335="MISSING","Medium",IF(F335="CONTROLLER MISSING","Review",IF(F335="UNKNOWN","Technical review",""))))</f>
        <v/>
      </c>
      <c r="H335" s="46">
        <f>IF(F335="MISSING","An applicable or required answer is missing",IF(F335="INVALID","A value was entered although the dependency is not met",IF(F335="CONTROLLER MISSING","A controlling answer is missing, so applicability cannot yet be determined",IF(F335="UNKNOWN","The dependency could not be evaluated or a referenced datapoint could not be resolved",""))))</f>
        <v/>
      </c>
      <c r="I335" s="46">
        <f>IF(F335="MISSING","Enter a valid response in the linked field",IF(F335="INVALID","Clear the response or amend the controlling answer so that the dependency is met",IF(F335="CONTROLLER MISSING","Complete the controlling question first, then review this field",IF(F335="UNKNOWN","Review the Field Guide and dependency_string; contact the MFSA if clarification is required",""))))</f>
        <v/>
      </c>
      <c r="J335" s="46" t="inlineStr">
        <is>
          <t>FINS_GI_11 &lt;&gt; "Yes"</t>
        </is>
      </c>
      <c r="K335" s="47">
        <f>'2- PR'!$AL$341</f>
        <v/>
      </c>
      <c r="L335" s="48" t="inlineStr">
        <is>
          <t>Open field</t>
        </is>
      </c>
    </row>
    <row r="336">
      <c r="A336" s="45" t="inlineStr">
        <is>
          <t>FINS_PR_331_v1</t>
        </is>
      </c>
      <c r="B336" s="46" t="inlineStr">
        <is>
          <t>Financial Assets: Amortised Cost - Debt Securities not reported not reported elsewhere as investments</t>
        </is>
      </c>
      <c r="C336" s="46" t="inlineStr">
        <is>
          <t>PR</t>
        </is>
      </c>
      <c r="D336" s="46" t="inlineStr">
        <is>
          <t>Assets - Non Current Assets</t>
        </is>
      </c>
      <c r="E336" s="46" t="inlineStr">
        <is>
          <t>2- PR</t>
        </is>
      </c>
      <c r="F336" s="47">
        <f>'2- PR'!$AK$342</f>
        <v/>
      </c>
      <c r="G336" s="47">
        <f>IF(F336="INVALID","High",IF(F336="MISSING","Medium",IF(F336="CONTROLLER MISSING","Review",IF(F336="UNKNOWN","Technical review",""))))</f>
        <v/>
      </c>
      <c r="H336" s="46">
        <f>IF(F336="MISSING","An applicable or required answer is missing",IF(F336="INVALID","A value was entered although the dependency is not met",IF(F336="CONTROLLER MISSING","A controlling answer is missing, so applicability cannot yet be determined",IF(F336="UNKNOWN","The dependency could not be evaluated or a referenced datapoint could not be resolved",""))))</f>
        <v/>
      </c>
      <c r="I336" s="46">
        <f>IF(F336="MISSING","Enter a valid response in the linked field",IF(F336="INVALID","Clear the response or amend the controlling answer so that the dependency is met",IF(F336="CONTROLLER MISSING","Complete the controlling question first, then review this field",IF(F336="UNKNOWN","Review the Field Guide and dependency_string; contact the MFSA if clarification is required",""))))</f>
        <v/>
      </c>
      <c r="J336" s="46" t="inlineStr">
        <is>
          <t>FINS_GI_11 &lt;&gt; "Yes"</t>
        </is>
      </c>
      <c r="K336" s="47">
        <f>'2- PR'!$AL$342</f>
        <v/>
      </c>
      <c r="L336" s="48" t="inlineStr">
        <is>
          <t>Open field</t>
        </is>
      </c>
    </row>
    <row r="337">
      <c r="A337" s="45" t="inlineStr">
        <is>
          <t>FINS_PR_332_v1</t>
        </is>
      </c>
      <c r="B337" s="46" t="inlineStr">
        <is>
          <t>Financial Assets: Amortised Cost - Financial Derivatives not reported not reported elsewhere as investments</t>
        </is>
      </c>
      <c r="C337" s="46" t="inlineStr">
        <is>
          <t>PR</t>
        </is>
      </c>
      <c r="D337" s="46" t="inlineStr">
        <is>
          <t>Assets - Non Current Assets</t>
        </is>
      </c>
      <c r="E337" s="46" t="inlineStr">
        <is>
          <t>2- PR</t>
        </is>
      </c>
      <c r="F337" s="47">
        <f>'2- PR'!$AK$343</f>
        <v/>
      </c>
      <c r="G337" s="47">
        <f>IF(F337="INVALID","High",IF(F337="MISSING","Medium",IF(F337="CONTROLLER MISSING","Review",IF(F337="UNKNOWN","Technical review",""))))</f>
        <v/>
      </c>
      <c r="H337" s="46">
        <f>IF(F337="MISSING","An applicable or required answer is missing",IF(F337="INVALID","A value was entered although the dependency is not met",IF(F337="CONTROLLER MISSING","A controlling answer is missing, so applicability cannot yet be determined",IF(F337="UNKNOWN","The dependency could not be evaluated or a referenced datapoint could not be resolved",""))))</f>
        <v/>
      </c>
      <c r="I337" s="46">
        <f>IF(F337="MISSING","Enter a valid response in the linked field",IF(F337="INVALID","Clear the response or amend the controlling answer so that the dependency is met",IF(F337="CONTROLLER MISSING","Complete the controlling question first, then review this field",IF(F337="UNKNOWN","Review the Field Guide and dependency_string; contact the MFSA if clarification is required",""))))</f>
        <v/>
      </c>
      <c r="J337" s="46" t="inlineStr">
        <is>
          <t>FINS_GI_11 &lt;&gt; "Yes"</t>
        </is>
      </c>
      <c r="K337" s="47">
        <f>'2- PR'!$AL$343</f>
        <v/>
      </c>
      <c r="L337" s="48" t="inlineStr">
        <is>
          <t>Open field</t>
        </is>
      </c>
    </row>
    <row r="338">
      <c r="A338" s="45" t="inlineStr">
        <is>
          <t>FINS_PR_333_v1</t>
        </is>
      </c>
      <c r="B338" s="46" t="inlineStr">
        <is>
          <t>Financial Assets: Amortised Cost - Financial Derivatives not reported not reported elsewhere as investments</t>
        </is>
      </c>
      <c r="C338" s="46" t="inlineStr">
        <is>
          <t>PR</t>
        </is>
      </c>
      <c r="D338" s="46" t="inlineStr">
        <is>
          <t>Assets - Non Current Assets</t>
        </is>
      </c>
      <c r="E338" s="46" t="inlineStr">
        <is>
          <t>2- PR</t>
        </is>
      </c>
      <c r="F338" s="47">
        <f>'2- PR'!$AK$344</f>
        <v/>
      </c>
      <c r="G338" s="47">
        <f>IF(F338="INVALID","High",IF(F338="MISSING","Medium",IF(F338="CONTROLLER MISSING","Review",IF(F338="UNKNOWN","Technical review",""))))</f>
        <v/>
      </c>
      <c r="H338" s="46">
        <f>IF(F338="MISSING","An applicable or required answer is missing",IF(F338="INVALID","A value was entered although the dependency is not met",IF(F338="CONTROLLER MISSING","A controlling answer is missing, so applicability cannot yet be determined",IF(F338="UNKNOWN","The dependency could not be evaluated or a referenced datapoint could not be resolved",""))))</f>
        <v/>
      </c>
      <c r="I338" s="46">
        <f>IF(F338="MISSING","Enter a valid response in the linked field",IF(F338="INVALID","Clear the response or amend the controlling answer so that the dependency is met",IF(F338="CONTROLLER MISSING","Complete the controlling question first, then review this field",IF(F338="UNKNOWN","Review the Field Guide and dependency_string; contact the MFSA if clarification is required",""))))</f>
        <v/>
      </c>
      <c r="J338" s="46" t="inlineStr">
        <is>
          <t>FINS_GI_11 &lt;&gt; "Yes"</t>
        </is>
      </c>
      <c r="K338" s="47">
        <f>'2- PR'!$AL$344</f>
        <v/>
      </c>
      <c r="L338" s="48" t="inlineStr">
        <is>
          <t>Open field</t>
        </is>
      </c>
    </row>
    <row r="339">
      <c r="A339" s="45" t="inlineStr">
        <is>
          <t>FINS_PR_334_v1</t>
        </is>
      </c>
      <c r="B339" s="46" t="inlineStr">
        <is>
          <t>Financial Assets: Amortised Cost - Financial Derivatives not reported not reported elsewhere as investments</t>
        </is>
      </c>
      <c r="C339" s="46" t="inlineStr">
        <is>
          <t>PR</t>
        </is>
      </c>
      <c r="D339" s="46" t="inlineStr">
        <is>
          <t>Assets - Non Current Assets</t>
        </is>
      </c>
      <c r="E339" s="46" t="inlineStr">
        <is>
          <t>2- PR</t>
        </is>
      </c>
      <c r="F339" s="47">
        <f>'2- PR'!$AK$345</f>
        <v/>
      </c>
      <c r="G339" s="47">
        <f>IF(F339="INVALID","High",IF(F339="MISSING","Medium",IF(F339="CONTROLLER MISSING","Review",IF(F339="UNKNOWN","Technical review",""))))</f>
        <v/>
      </c>
      <c r="H339" s="46">
        <f>IF(F339="MISSING","An applicable or required answer is missing",IF(F339="INVALID","A value was entered although the dependency is not met",IF(F339="CONTROLLER MISSING","A controlling answer is missing, so applicability cannot yet be determined",IF(F339="UNKNOWN","The dependency could not be evaluated or a referenced datapoint could not be resolved",""))))</f>
        <v/>
      </c>
      <c r="I339" s="46">
        <f>IF(F339="MISSING","Enter a valid response in the linked field",IF(F339="INVALID","Clear the response or amend the controlling answer so that the dependency is met",IF(F339="CONTROLLER MISSING","Complete the controlling question first, then review this field",IF(F339="UNKNOWN","Review the Field Guide and dependency_string; contact the MFSA if clarification is required",""))))</f>
        <v/>
      </c>
      <c r="J339" s="46" t="inlineStr">
        <is>
          <t>FINS_GI_11 &lt;&gt; "Yes"</t>
        </is>
      </c>
      <c r="K339" s="47">
        <f>'2- PR'!$AL$345</f>
        <v/>
      </c>
      <c r="L339" s="48" t="inlineStr">
        <is>
          <t>Open field</t>
        </is>
      </c>
    </row>
    <row r="340">
      <c r="A340" s="45" t="inlineStr">
        <is>
          <t>FINS_PR_335_v1</t>
        </is>
      </c>
      <c r="B340" s="46" t="inlineStr">
        <is>
          <t>Financial Assets: Amortised Cost - Other Financial Assets not reported not reported elsewhere as investments</t>
        </is>
      </c>
      <c r="C340" s="46" t="inlineStr">
        <is>
          <t>PR</t>
        </is>
      </c>
      <c r="D340" s="46" t="inlineStr">
        <is>
          <t>Assets - Non Current Assets</t>
        </is>
      </c>
      <c r="E340" s="46" t="inlineStr">
        <is>
          <t>2- PR</t>
        </is>
      </c>
      <c r="F340" s="47">
        <f>'2- PR'!$AK$346</f>
        <v/>
      </c>
      <c r="G340" s="47">
        <f>IF(F340="INVALID","High",IF(F340="MISSING","Medium",IF(F340="CONTROLLER MISSING","Review",IF(F340="UNKNOWN","Technical review",""))))</f>
        <v/>
      </c>
      <c r="H340" s="46">
        <f>IF(F340="MISSING","An applicable or required answer is missing",IF(F340="INVALID","A value was entered although the dependency is not met",IF(F340="CONTROLLER MISSING","A controlling answer is missing, so applicability cannot yet be determined",IF(F340="UNKNOWN","The dependency could not be evaluated or a referenced datapoint could not be resolved",""))))</f>
        <v/>
      </c>
      <c r="I340" s="46">
        <f>IF(F340="MISSING","Enter a valid response in the linked field",IF(F340="INVALID","Clear the response or amend the controlling answer so that the dependency is met",IF(F340="CONTROLLER MISSING","Complete the controlling question first, then review this field",IF(F340="UNKNOWN","Review the Field Guide and dependency_string; contact the MFSA if clarification is required",""))))</f>
        <v/>
      </c>
      <c r="J340" s="46" t="inlineStr">
        <is>
          <t>FINS_GI_11 &lt;&gt; "Yes"</t>
        </is>
      </c>
      <c r="K340" s="47">
        <f>'2- PR'!$AL$346</f>
        <v/>
      </c>
      <c r="L340" s="48" t="inlineStr">
        <is>
          <t>Open field</t>
        </is>
      </c>
    </row>
    <row r="341">
      <c r="A341" s="45" t="inlineStr">
        <is>
          <t>FINS_PR_336_v1</t>
        </is>
      </c>
      <c r="B341" s="46" t="inlineStr">
        <is>
          <t>Financial Assets: Amortised Cost - Other Financial Assets not reported not reported elsewhere as investments</t>
        </is>
      </c>
      <c r="C341" s="46" t="inlineStr">
        <is>
          <t>PR</t>
        </is>
      </c>
      <c r="D341" s="46" t="inlineStr">
        <is>
          <t>Assets - Non Current Assets</t>
        </is>
      </c>
      <c r="E341" s="46" t="inlineStr">
        <is>
          <t>2- PR</t>
        </is>
      </c>
      <c r="F341" s="47">
        <f>'2- PR'!$AK$347</f>
        <v/>
      </c>
      <c r="G341" s="47">
        <f>IF(F341="INVALID","High",IF(F341="MISSING","Medium",IF(F341="CONTROLLER MISSING","Review",IF(F341="UNKNOWN","Technical review",""))))</f>
        <v/>
      </c>
      <c r="H341" s="46">
        <f>IF(F341="MISSING","An applicable or required answer is missing",IF(F341="INVALID","A value was entered although the dependency is not met",IF(F341="CONTROLLER MISSING","A controlling answer is missing, so applicability cannot yet be determined",IF(F341="UNKNOWN","The dependency could not be evaluated or a referenced datapoint could not be resolved",""))))</f>
        <v/>
      </c>
      <c r="I341" s="46">
        <f>IF(F341="MISSING","Enter a valid response in the linked field",IF(F341="INVALID","Clear the response or amend the controlling answer so that the dependency is met",IF(F341="CONTROLLER MISSING","Complete the controlling question first, then review this field",IF(F341="UNKNOWN","Review the Field Guide and dependency_string; contact the MFSA if clarification is required",""))))</f>
        <v/>
      </c>
      <c r="J341" s="46" t="inlineStr">
        <is>
          <t>FINS_GI_11 &lt;&gt; "Yes"</t>
        </is>
      </c>
      <c r="K341" s="47">
        <f>'2- PR'!$AL$347</f>
        <v/>
      </c>
      <c r="L341" s="48" t="inlineStr">
        <is>
          <t>Open field</t>
        </is>
      </c>
    </row>
    <row r="342">
      <c r="A342" s="45" t="inlineStr">
        <is>
          <t>FINS_PR_337_v1</t>
        </is>
      </c>
      <c r="B342" s="46" t="inlineStr">
        <is>
          <t>Financial Assets: Amortised Cost - Other Financial Assets not reported not reported elsewhere as investments</t>
        </is>
      </c>
      <c r="C342" s="46" t="inlineStr">
        <is>
          <t>PR</t>
        </is>
      </c>
      <c r="D342" s="46" t="inlineStr">
        <is>
          <t>Assets - Non Current Assets</t>
        </is>
      </c>
      <c r="E342" s="46" t="inlineStr">
        <is>
          <t>2- PR</t>
        </is>
      </c>
      <c r="F342" s="47">
        <f>'2- PR'!$AK$348</f>
        <v/>
      </c>
      <c r="G342" s="47">
        <f>IF(F342="INVALID","High",IF(F342="MISSING","Medium",IF(F342="CONTROLLER MISSING","Review",IF(F342="UNKNOWN","Technical review",""))))</f>
        <v/>
      </c>
      <c r="H342" s="46">
        <f>IF(F342="MISSING","An applicable or required answer is missing",IF(F342="INVALID","A value was entered although the dependency is not met",IF(F342="CONTROLLER MISSING","A controlling answer is missing, so applicability cannot yet be determined",IF(F342="UNKNOWN","The dependency could not be evaluated or a referenced datapoint could not be resolved",""))))</f>
        <v/>
      </c>
      <c r="I342" s="46">
        <f>IF(F342="MISSING","Enter a valid response in the linked field",IF(F342="INVALID","Clear the response or amend the controlling answer so that the dependency is met",IF(F342="CONTROLLER MISSING","Complete the controlling question first, then review this field",IF(F342="UNKNOWN","Review the Field Guide and dependency_string; contact the MFSA if clarification is required",""))))</f>
        <v/>
      </c>
      <c r="J342" s="46" t="inlineStr">
        <is>
          <t>FINS_GI_11 &lt;&gt; "Yes"</t>
        </is>
      </c>
      <c r="K342" s="47">
        <f>'2- PR'!$AL$348</f>
        <v/>
      </c>
      <c r="L342" s="48" t="inlineStr">
        <is>
          <t>Open field</t>
        </is>
      </c>
    </row>
    <row r="343">
      <c r="A343" s="45" t="inlineStr">
        <is>
          <t>FINS_PR_338_v1</t>
        </is>
      </c>
      <c r="B343" s="46" t="inlineStr">
        <is>
          <t>Financial Assets: Fair Value Through Profit or Loss (FVTPL) - Equity Securities not reported not reported elsewhere as investments, were the holding is 10% or more</t>
        </is>
      </c>
      <c r="C343" s="46" t="inlineStr">
        <is>
          <t>PR</t>
        </is>
      </c>
      <c r="D343" s="46" t="inlineStr">
        <is>
          <t>Assets - Non Current Assets</t>
        </is>
      </c>
      <c r="E343" s="46" t="inlineStr">
        <is>
          <t>2- PR</t>
        </is>
      </c>
      <c r="F343" s="47">
        <f>'2- PR'!$AK$349</f>
        <v/>
      </c>
      <c r="G343" s="47">
        <f>IF(F343="INVALID","High",IF(F343="MISSING","Medium",IF(F343="CONTROLLER MISSING","Review",IF(F343="UNKNOWN","Technical review",""))))</f>
        <v/>
      </c>
      <c r="H343" s="46">
        <f>IF(F343="MISSING","An applicable or required answer is missing",IF(F343="INVALID","A value was entered although the dependency is not met",IF(F343="CONTROLLER MISSING","A controlling answer is missing, so applicability cannot yet be determined",IF(F343="UNKNOWN","The dependency could not be evaluated or a referenced datapoint could not be resolved",""))))</f>
        <v/>
      </c>
      <c r="I343" s="46">
        <f>IF(F343="MISSING","Enter a valid response in the linked field",IF(F343="INVALID","Clear the response or amend the controlling answer so that the dependency is met",IF(F343="CONTROLLER MISSING","Complete the controlling question first, then review this field",IF(F343="UNKNOWN","Review the Field Guide and dependency_string; contact the MFSA if clarification is required",""))))</f>
        <v/>
      </c>
      <c r="J343" s="46" t="inlineStr">
        <is>
          <t>FINS_GI_11 &lt;&gt; "Yes"</t>
        </is>
      </c>
      <c r="K343" s="47">
        <f>'2- PR'!$AL$349</f>
        <v/>
      </c>
      <c r="L343" s="48" t="inlineStr">
        <is>
          <t>Open field</t>
        </is>
      </c>
    </row>
    <row r="344">
      <c r="A344" s="45" t="inlineStr">
        <is>
          <t>FINS_PR_339_v1</t>
        </is>
      </c>
      <c r="B344" s="46" t="inlineStr">
        <is>
          <t>Financial Assets: Fair Value Through Profit or Loss (FVTPL) - Equity Securities not reported not reported elsewhere as investments, were the holding is 10% or more</t>
        </is>
      </c>
      <c r="C344" s="46" t="inlineStr">
        <is>
          <t>PR</t>
        </is>
      </c>
      <c r="D344" s="46" t="inlineStr">
        <is>
          <t>Assets - Non Current Assets</t>
        </is>
      </c>
      <c r="E344" s="46" t="inlineStr">
        <is>
          <t>2- PR</t>
        </is>
      </c>
      <c r="F344" s="47">
        <f>'2- PR'!$AK$350</f>
        <v/>
      </c>
      <c r="G344" s="47">
        <f>IF(F344="INVALID","High",IF(F344="MISSING","Medium",IF(F344="CONTROLLER MISSING","Review",IF(F344="UNKNOWN","Technical review",""))))</f>
        <v/>
      </c>
      <c r="H344" s="46">
        <f>IF(F344="MISSING","An applicable or required answer is missing",IF(F344="INVALID","A value was entered although the dependency is not met",IF(F344="CONTROLLER MISSING","A controlling answer is missing, so applicability cannot yet be determined",IF(F344="UNKNOWN","The dependency could not be evaluated or a referenced datapoint could not be resolved",""))))</f>
        <v/>
      </c>
      <c r="I344" s="46">
        <f>IF(F344="MISSING","Enter a valid response in the linked field",IF(F344="INVALID","Clear the response or amend the controlling answer so that the dependency is met",IF(F344="CONTROLLER MISSING","Complete the controlling question first, then review this field",IF(F344="UNKNOWN","Review the Field Guide and dependency_string; contact the MFSA if clarification is required",""))))</f>
        <v/>
      </c>
      <c r="J344" s="46" t="inlineStr">
        <is>
          <t>FINS_GI_11 &lt;&gt; "Yes"</t>
        </is>
      </c>
      <c r="K344" s="47">
        <f>'2- PR'!$AL$350</f>
        <v/>
      </c>
      <c r="L344" s="48" t="inlineStr">
        <is>
          <t>Open field</t>
        </is>
      </c>
    </row>
    <row r="345">
      <c r="A345" s="45" t="inlineStr">
        <is>
          <t>FINS_PR_340_v1</t>
        </is>
      </c>
      <c r="B345" s="46" t="inlineStr">
        <is>
          <t>Financial Assets: Fair Value Through Profit or Loss (FVTPL) - Equity Securities not reported not reported elsewhere as investments, were the holding is 10% or more</t>
        </is>
      </c>
      <c r="C345" s="46" t="inlineStr">
        <is>
          <t>PR</t>
        </is>
      </c>
      <c r="D345" s="46" t="inlineStr">
        <is>
          <t>Assets - Non Current Assets</t>
        </is>
      </c>
      <c r="E345" s="46" t="inlineStr">
        <is>
          <t>2- PR</t>
        </is>
      </c>
      <c r="F345" s="47">
        <f>'2- PR'!$AK$351</f>
        <v/>
      </c>
      <c r="G345" s="47">
        <f>IF(F345="INVALID","High",IF(F345="MISSING","Medium",IF(F345="CONTROLLER MISSING","Review",IF(F345="UNKNOWN","Technical review",""))))</f>
        <v/>
      </c>
      <c r="H345" s="46">
        <f>IF(F345="MISSING","An applicable or required answer is missing",IF(F345="INVALID","A value was entered although the dependency is not met",IF(F345="CONTROLLER MISSING","A controlling answer is missing, so applicability cannot yet be determined",IF(F345="UNKNOWN","The dependency could not be evaluated or a referenced datapoint could not be resolved",""))))</f>
        <v/>
      </c>
      <c r="I345" s="46">
        <f>IF(F345="MISSING","Enter a valid response in the linked field",IF(F345="INVALID","Clear the response or amend the controlling answer so that the dependency is met",IF(F345="CONTROLLER MISSING","Complete the controlling question first, then review this field",IF(F345="UNKNOWN","Review the Field Guide and dependency_string; contact the MFSA if clarification is required",""))))</f>
        <v/>
      </c>
      <c r="J345" s="46" t="inlineStr">
        <is>
          <t>FINS_GI_11 &lt;&gt; "Yes"</t>
        </is>
      </c>
      <c r="K345" s="47">
        <f>'2- PR'!$AL$351</f>
        <v/>
      </c>
      <c r="L345" s="48" t="inlineStr">
        <is>
          <t>Open field</t>
        </is>
      </c>
    </row>
    <row r="346">
      <c r="A346" s="45" t="inlineStr">
        <is>
          <t>FINS_PR_341_v1</t>
        </is>
      </c>
      <c r="B346" s="46" t="inlineStr">
        <is>
          <t>Financial Assets: Fair Value Through Profit or Loss (FVTPL) - Equity Securities not reported not reported elsewhere as investments, were the holding is less than 10%</t>
        </is>
      </c>
      <c r="C346" s="46" t="inlineStr">
        <is>
          <t>PR</t>
        </is>
      </c>
      <c r="D346" s="46" t="inlineStr">
        <is>
          <t>Assets - Non Current Assets</t>
        </is>
      </c>
      <c r="E346" s="46" t="inlineStr">
        <is>
          <t>2- PR</t>
        </is>
      </c>
      <c r="F346" s="47">
        <f>'2- PR'!$AK$352</f>
        <v/>
      </c>
      <c r="G346" s="47">
        <f>IF(F346="INVALID","High",IF(F346="MISSING","Medium",IF(F346="CONTROLLER MISSING","Review",IF(F346="UNKNOWN","Technical review",""))))</f>
        <v/>
      </c>
      <c r="H346" s="46">
        <f>IF(F346="MISSING","An applicable or required answer is missing",IF(F346="INVALID","A value was entered although the dependency is not met",IF(F346="CONTROLLER MISSING","A controlling answer is missing, so applicability cannot yet be determined",IF(F346="UNKNOWN","The dependency could not be evaluated or a referenced datapoint could not be resolved",""))))</f>
        <v/>
      </c>
      <c r="I346" s="46">
        <f>IF(F346="MISSING","Enter a valid response in the linked field",IF(F346="INVALID","Clear the response or amend the controlling answer so that the dependency is met",IF(F346="CONTROLLER MISSING","Complete the controlling question first, then review this field",IF(F346="UNKNOWN","Review the Field Guide and dependency_string; contact the MFSA if clarification is required",""))))</f>
        <v/>
      </c>
      <c r="J346" s="46" t="inlineStr">
        <is>
          <t>FINS_GI_11 &lt;&gt; "Yes"</t>
        </is>
      </c>
      <c r="K346" s="47">
        <f>'2- PR'!$AL$352</f>
        <v/>
      </c>
      <c r="L346" s="48" t="inlineStr">
        <is>
          <t>Open field</t>
        </is>
      </c>
    </row>
    <row r="347">
      <c r="A347" s="45" t="inlineStr">
        <is>
          <t>FINS_PR_342_v1</t>
        </is>
      </c>
      <c r="B347" s="46" t="inlineStr">
        <is>
          <t>Financial Assets: Fair Value Through Profit or Loss (FVTPL) - Equity Securities not reported not reported elsewhere as investments, were the holding is less than 10%</t>
        </is>
      </c>
      <c r="C347" s="46" t="inlineStr">
        <is>
          <t>PR</t>
        </is>
      </c>
      <c r="D347" s="46" t="inlineStr">
        <is>
          <t>Assets - Non Current Assets</t>
        </is>
      </c>
      <c r="E347" s="46" t="inlineStr">
        <is>
          <t>2- PR</t>
        </is>
      </c>
      <c r="F347" s="47">
        <f>'2- PR'!$AK$353</f>
        <v/>
      </c>
      <c r="G347" s="47">
        <f>IF(F347="INVALID","High",IF(F347="MISSING","Medium",IF(F347="CONTROLLER MISSING","Review",IF(F347="UNKNOWN","Technical review",""))))</f>
        <v/>
      </c>
      <c r="H347" s="46">
        <f>IF(F347="MISSING","An applicable or required answer is missing",IF(F347="INVALID","A value was entered although the dependency is not met",IF(F347="CONTROLLER MISSING","A controlling answer is missing, so applicability cannot yet be determined",IF(F347="UNKNOWN","The dependency could not be evaluated or a referenced datapoint could not be resolved",""))))</f>
        <v/>
      </c>
      <c r="I347" s="46">
        <f>IF(F347="MISSING","Enter a valid response in the linked field",IF(F347="INVALID","Clear the response or amend the controlling answer so that the dependency is met",IF(F347="CONTROLLER MISSING","Complete the controlling question first, then review this field",IF(F347="UNKNOWN","Review the Field Guide and dependency_string; contact the MFSA if clarification is required",""))))</f>
        <v/>
      </c>
      <c r="J347" s="46" t="inlineStr">
        <is>
          <t>FINS_GI_11 &lt;&gt; "Yes"</t>
        </is>
      </c>
      <c r="K347" s="47">
        <f>'2- PR'!$AL$353</f>
        <v/>
      </c>
      <c r="L347" s="48" t="inlineStr">
        <is>
          <t>Open field</t>
        </is>
      </c>
    </row>
    <row r="348">
      <c r="A348" s="45" t="inlineStr">
        <is>
          <t>FINS_PR_343_v1</t>
        </is>
      </c>
      <c r="B348" s="46" t="inlineStr">
        <is>
          <t>Financial Assets: Fair Value Through Profit or Loss (FVTPL) - Equity Securities not reported not reported elsewhere as investments, were the holding is less than 10%</t>
        </is>
      </c>
      <c r="C348" s="46" t="inlineStr">
        <is>
          <t>PR</t>
        </is>
      </c>
      <c r="D348" s="46" t="inlineStr">
        <is>
          <t>Assets - Non Current Assets</t>
        </is>
      </c>
      <c r="E348" s="46" t="inlineStr">
        <is>
          <t>2- PR</t>
        </is>
      </c>
      <c r="F348" s="47">
        <f>'2- PR'!$AK$354</f>
        <v/>
      </c>
      <c r="G348" s="47">
        <f>IF(F348="INVALID","High",IF(F348="MISSING","Medium",IF(F348="CONTROLLER MISSING","Review",IF(F348="UNKNOWN","Technical review",""))))</f>
        <v/>
      </c>
      <c r="H348" s="46">
        <f>IF(F348="MISSING","An applicable or required answer is missing",IF(F348="INVALID","A value was entered although the dependency is not met",IF(F348="CONTROLLER MISSING","A controlling answer is missing, so applicability cannot yet be determined",IF(F348="UNKNOWN","The dependency could not be evaluated or a referenced datapoint could not be resolved",""))))</f>
        <v/>
      </c>
      <c r="I348" s="46">
        <f>IF(F348="MISSING","Enter a valid response in the linked field",IF(F348="INVALID","Clear the response or amend the controlling answer so that the dependency is met",IF(F348="CONTROLLER MISSING","Complete the controlling question first, then review this field",IF(F348="UNKNOWN","Review the Field Guide and dependency_string; contact the MFSA if clarification is required",""))))</f>
        <v/>
      </c>
      <c r="J348" s="46" t="inlineStr">
        <is>
          <t>FINS_GI_11 &lt;&gt; "Yes"</t>
        </is>
      </c>
      <c r="K348" s="47">
        <f>'2- PR'!$AL$354</f>
        <v/>
      </c>
      <c r="L348" s="48" t="inlineStr">
        <is>
          <t>Open field</t>
        </is>
      </c>
    </row>
    <row r="349">
      <c r="A349" s="45" t="inlineStr">
        <is>
          <t>FINS_PR_344_v1</t>
        </is>
      </c>
      <c r="B349" s="46" t="inlineStr">
        <is>
          <t>Financial Assets: Fair Value Through Profit or Loss (FVTPL) - Debt Securities not reported not reported elsewhere as investments</t>
        </is>
      </c>
      <c r="C349" s="46" t="inlineStr">
        <is>
          <t>PR</t>
        </is>
      </c>
      <c r="D349" s="46" t="inlineStr">
        <is>
          <t>Assets - Non Current Assets</t>
        </is>
      </c>
      <c r="E349" s="46" t="inlineStr">
        <is>
          <t>2- PR</t>
        </is>
      </c>
      <c r="F349" s="47">
        <f>'2- PR'!$AK$355</f>
        <v/>
      </c>
      <c r="G349" s="47">
        <f>IF(F349="INVALID","High",IF(F349="MISSING","Medium",IF(F349="CONTROLLER MISSING","Review",IF(F349="UNKNOWN","Technical review",""))))</f>
        <v/>
      </c>
      <c r="H349" s="46">
        <f>IF(F349="MISSING","An applicable or required answer is missing",IF(F349="INVALID","A value was entered although the dependency is not met",IF(F349="CONTROLLER MISSING","A controlling answer is missing, so applicability cannot yet be determined",IF(F349="UNKNOWN","The dependency could not be evaluated or a referenced datapoint could not be resolved",""))))</f>
        <v/>
      </c>
      <c r="I349" s="46">
        <f>IF(F349="MISSING","Enter a valid response in the linked field",IF(F349="INVALID","Clear the response or amend the controlling answer so that the dependency is met",IF(F349="CONTROLLER MISSING","Complete the controlling question first, then review this field",IF(F349="UNKNOWN","Review the Field Guide and dependency_string; contact the MFSA if clarification is required",""))))</f>
        <v/>
      </c>
      <c r="J349" s="46" t="inlineStr">
        <is>
          <t>FINS_GI_11 &lt;&gt; "Yes"</t>
        </is>
      </c>
      <c r="K349" s="47">
        <f>'2- PR'!$AL$355</f>
        <v/>
      </c>
      <c r="L349" s="48" t="inlineStr">
        <is>
          <t>Open field</t>
        </is>
      </c>
    </row>
    <row r="350">
      <c r="A350" s="45" t="inlineStr">
        <is>
          <t>FINS_PR_345_v1</t>
        </is>
      </c>
      <c r="B350" s="46" t="inlineStr">
        <is>
          <t>Financial Assets: Fair Value Through Profit or Loss (FVTPL) - Debt Securities not reported not reported elsewhere as investments</t>
        </is>
      </c>
      <c r="C350" s="46" t="inlineStr">
        <is>
          <t>PR</t>
        </is>
      </c>
      <c r="D350" s="46" t="inlineStr">
        <is>
          <t>Assets - Non Current Assets</t>
        </is>
      </c>
      <c r="E350" s="46" t="inlineStr">
        <is>
          <t>2- PR</t>
        </is>
      </c>
      <c r="F350" s="47">
        <f>'2- PR'!$AK$356</f>
        <v/>
      </c>
      <c r="G350" s="47">
        <f>IF(F350="INVALID","High",IF(F350="MISSING","Medium",IF(F350="CONTROLLER MISSING","Review",IF(F350="UNKNOWN","Technical review",""))))</f>
        <v/>
      </c>
      <c r="H350" s="46">
        <f>IF(F350="MISSING","An applicable or required answer is missing",IF(F350="INVALID","A value was entered although the dependency is not met",IF(F350="CONTROLLER MISSING","A controlling answer is missing, so applicability cannot yet be determined",IF(F350="UNKNOWN","The dependency could not be evaluated or a referenced datapoint could not be resolved",""))))</f>
        <v/>
      </c>
      <c r="I350" s="46">
        <f>IF(F350="MISSING","Enter a valid response in the linked field",IF(F350="INVALID","Clear the response or amend the controlling answer so that the dependency is met",IF(F350="CONTROLLER MISSING","Complete the controlling question first, then review this field",IF(F350="UNKNOWN","Review the Field Guide and dependency_string; contact the MFSA if clarification is required",""))))</f>
        <v/>
      </c>
      <c r="J350" s="46" t="inlineStr">
        <is>
          <t>FINS_GI_11 &lt;&gt; "Yes"</t>
        </is>
      </c>
      <c r="K350" s="47">
        <f>'2- PR'!$AL$356</f>
        <v/>
      </c>
      <c r="L350" s="48" t="inlineStr">
        <is>
          <t>Open field</t>
        </is>
      </c>
    </row>
    <row r="351">
      <c r="A351" s="45" t="inlineStr">
        <is>
          <t>FINS_PR_346_v1</t>
        </is>
      </c>
      <c r="B351" s="46" t="inlineStr">
        <is>
          <t>Financial Assets: Fair Value Through Profit or Loss (FVTPL) - Debt Securities not reported not reported elsewhere as investments</t>
        </is>
      </c>
      <c r="C351" s="46" t="inlineStr">
        <is>
          <t>PR</t>
        </is>
      </c>
      <c r="D351" s="46" t="inlineStr">
        <is>
          <t>Assets - Non Current Assets</t>
        </is>
      </c>
      <c r="E351" s="46" t="inlineStr">
        <is>
          <t>2- PR</t>
        </is>
      </c>
      <c r="F351" s="47">
        <f>'2- PR'!$AK$357</f>
        <v/>
      </c>
      <c r="G351" s="47">
        <f>IF(F351="INVALID","High",IF(F351="MISSING","Medium",IF(F351="CONTROLLER MISSING","Review",IF(F351="UNKNOWN","Technical review",""))))</f>
        <v/>
      </c>
      <c r="H351" s="46">
        <f>IF(F351="MISSING","An applicable or required answer is missing",IF(F351="INVALID","A value was entered although the dependency is not met",IF(F351="CONTROLLER MISSING","A controlling answer is missing, so applicability cannot yet be determined",IF(F351="UNKNOWN","The dependency could not be evaluated or a referenced datapoint could not be resolved",""))))</f>
        <v/>
      </c>
      <c r="I351" s="46">
        <f>IF(F351="MISSING","Enter a valid response in the linked field",IF(F351="INVALID","Clear the response or amend the controlling answer so that the dependency is met",IF(F351="CONTROLLER MISSING","Complete the controlling question first, then review this field",IF(F351="UNKNOWN","Review the Field Guide and dependency_string; contact the MFSA if clarification is required",""))))</f>
        <v/>
      </c>
      <c r="J351" s="46" t="inlineStr">
        <is>
          <t>FINS_GI_11 &lt;&gt; "Yes"</t>
        </is>
      </c>
      <c r="K351" s="47">
        <f>'2- PR'!$AL$357</f>
        <v/>
      </c>
      <c r="L351" s="48" t="inlineStr">
        <is>
          <t>Open field</t>
        </is>
      </c>
    </row>
    <row r="352">
      <c r="A352" s="45" t="inlineStr">
        <is>
          <t>FINS_PR_347_v1</t>
        </is>
      </c>
      <c r="B352" s="46" t="inlineStr">
        <is>
          <t>Financial Assets: Fair Value Through Profit or Loss (FVTPL) - Financial Derivatives not reported not reported elsewhere as investments</t>
        </is>
      </c>
      <c r="C352" s="46" t="inlineStr">
        <is>
          <t>PR</t>
        </is>
      </c>
      <c r="D352" s="46" t="inlineStr">
        <is>
          <t>Assets - Non Current Assets</t>
        </is>
      </c>
      <c r="E352" s="46" t="inlineStr">
        <is>
          <t>2- PR</t>
        </is>
      </c>
      <c r="F352" s="47">
        <f>'2- PR'!$AK$358</f>
        <v/>
      </c>
      <c r="G352" s="47">
        <f>IF(F352="INVALID","High",IF(F352="MISSING","Medium",IF(F352="CONTROLLER MISSING","Review",IF(F352="UNKNOWN","Technical review",""))))</f>
        <v/>
      </c>
      <c r="H352" s="46">
        <f>IF(F352="MISSING","An applicable or required answer is missing",IF(F352="INVALID","A value was entered although the dependency is not met",IF(F352="CONTROLLER MISSING","A controlling answer is missing, so applicability cannot yet be determined",IF(F352="UNKNOWN","The dependency could not be evaluated or a referenced datapoint could not be resolved",""))))</f>
        <v/>
      </c>
      <c r="I352" s="46">
        <f>IF(F352="MISSING","Enter a valid response in the linked field",IF(F352="INVALID","Clear the response or amend the controlling answer so that the dependency is met",IF(F352="CONTROLLER MISSING","Complete the controlling question first, then review this field",IF(F352="UNKNOWN","Review the Field Guide and dependency_string; contact the MFSA if clarification is required",""))))</f>
        <v/>
      </c>
      <c r="J352" s="46" t="inlineStr">
        <is>
          <t>FINS_GI_11 &lt;&gt; "Yes"</t>
        </is>
      </c>
      <c r="K352" s="47">
        <f>'2- PR'!$AL$358</f>
        <v/>
      </c>
      <c r="L352" s="48" t="inlineStr">
        <is>
          <t>Open field</t>
        </is>
      </c>
    </row>
    <row r="353">
      <c r="A353" s="45" t="inlineStr">
        <is>
          <t>FINS_PR_348_v1</t>
        </is>
      </c>
      <c r="B353" s="46" t="inlineStr">
        <is>
          <t>Financial Assets: Fair Value Through Profit or Loss (FVTPL) - Financial Derivatives not reported not reported elsewhere as investments</t>
        </is>
      </c>
      <c r="C353" s="46" t="inlineStr">
        <is>
          <t>PR</t>
        </is>
      </c>
      <c r="D353" s="46" t="inlineStr">
        <is>
          <t>Assets - Non Current Assets</t>
        </is>
      </c>
      <c r="E353" s="46" t="inlineStr">
        <is>
          <t>2- PR</t>
        </is>
      </c>
      <c r="F353" s="47">
        <f>'2- PR'!$AK$359</f>
        <v/>
      </c>
      <c r="G353" s="47">
        <f>IF(F353="INVALID","High",IF(F353="MISSING","Medium",IF(F353="CONTROLLER MISSING","Review",IF(F353="UNKNOWN","Technical review",""))))</f>
        <v/>
      </c>
      <c r="H353" s="46">
        <f>IF(F353="MISSING","An applicable or required answer is missing",IF(F353="INVALID","A value was entered although the dependency is not met",IF(F353="CONTROLLER MISSING","A controlling answer is missing, so applicability cannot yet be determined",IF(F353="UNKNOWN","The dependency could not be evaluated or a referenced datapoint could not be resolved",""))))</f>
        <v/>
      </c>
      <c r="I353" s="46">
        <f>IF(F353="MISSING","Enter a valid response in the linked field",IF(F353="INVALID","Clear the response or amend the controlling answer so that the dependency is met",IF(F353="CONTROLLER MISSING","Complete the controlling question first, then review this field",IF(F353="UNKNOWN","Review the Field Guide and dependency_string; contact the MFSA if clarification is required",""))))</f>
        <v/>
      </c>
      <c r="J353" s="46" t="inlineStr">
        <is>
          <t>FINS_GI_11 &lt;&gt; "Yes"</t>
        </is>
      </c>
      <c r="K353" s="47">
        <f>'2- PR'!$AL$359</f>
        <v/>
      </c>
      <c r="L353" s="48" t="inlineStr">
        <is>
          <t>Open field</t>
        </is>
      </c>
    </row>
    <row r="354">
      <c r="A354" s="45" t="inlineStr">
        <is>
          <t>FINS_PR_349_v1</t>
        </is>
      </c>
      <c r="B354" s="46" t="inlineStr">
        <is>
          <t>Financial Assets: Fair Value Through Profit or Loss (FVTPL) - Financial Derivatives not reported not reported elsewhere as investments</t>
        </is>
      </c>
      <c r="C354" s="46" t="inlineStr">
        <is>
          <t>PR</t>
        </is>
      </c>
      <c r="D354" s="46" t="inlineStr">
        <is>
          <t>Assets - Non Current Assets</t>
        </is>
      </c>
      <c r="E354" s="46" t="inlineStr">
        <is>
          <t>2- PR</t>
        </is>
      </c>
      <c r="F354" s="47">
        <f>'2- PR'!$AK$360</f>
        <v/>
      </c>
      <c r="G354" s="47">
        <f>IF(F354="INVALID","High",IF(F354="MISSING","Medium",IF(F354="CONTROLLER MISSING","Review",IF(F354="UNKNOWN","Technical review",""))))</f>
        <v/>
      </c>
      <c r="H354" s="46">
        <f>IF(F354="MISSING","An applicable or required answer is missing",IF(F354="INVALID","A value was entered although the dependency is not met",IF(F354="CONTROLLER MISSING","A controlling answer is missing, so applicability cannot yet be determined",IF(F354="UNKNOWN","The dependency could not be evaluated or a referenced datapoint could not be resolved",""))))</f>
        <v/>
      </c>
      <c r="I354" s="46">
        <f>IF(F354="MISSING","Enter a valid response in the linked field",IF(F354="INVALID","Clear the response or amend the controlling answer so that the dependency is met",IF(F354="CONTROLLER MISSING","Complete the controlling question first, then review this field",IF(F354="UNKNOWN","Review the Field Guide and dependency_string; contact the MFSA if clarification is required",""))))</f>
        <v/>
      </c>
      <c r="J354" s="46" t="inlineStr">
        <is>
          <t>FINS_GI_11 &lt;&gt; "Yes"</t>
        </is>
      </c>
      <c r="K354" s="47">
        <f>'2- PR'!$AL$360</f>
        <v/>
      </c>
      <c r="L354" s="48" t="inlineStr">
        <is>
          <t>Open field</t>
        </is>
      </c>
    </row>
    <row r="355">
      <c r="A355" s="45" t="inlineStr">
        <is>
          <t>FINS_PR_350_v1</t>
        </is>
      </c>
      <c r="B355" s="46" t="inlineStr">
        <is>
          <t>Financial Assets: Fair Value Through Profit or Loss (FVTPL) - Other Financial Assets not reported not reported elsewhere as investments</t>
        </is>
      </c>
      <c r="C355" s="46" t="inlineStr">
        <is>
          <t>PR</t>
        </is>
      </c>
      <c r="D355" s="46" t="inlineStr">
        <is>
          <t>Assets - Non Current Assets</t>
        </is>
      </c>
      <c r="E355" s="46" t="inlineStr">
        <is>
          <t>2- PR</t>
        </is>
      </c>
      <c r="F355" s="47">
        <f>'2- PR'!$AK$361</f>
        <v/>
      </c>
      <c r="G355" s="47">
        <f>IF(F355="INVALID","High",IF(F355="MISSING","Medium",IF(F355="CONTROLLER MISSING","Review",IF(F355="UNKNOWN","Technical review",""))))</f>
        <v/>
      </c>
      <c r="H355" s="46">
        <f>IF(F355="MISSING","An applicable or required answer is missing",IF(F355="INVALID","A value was entered although the dependency is not met",IF(F355="CONTROLLER MISSING","A controlling answer is missing, so applicability cannot yet be determined",IF(F355="UNKNOWN","The dependency could not be evaluated or a referenced datapoint could not be resolved",""))))</f>
        <v/>
      </c>
      <c r="I355" s="46">
        <f>IF(F355="MISSING","Enter a valid response in the linked field",IF(F355="INVALID","Clear the response or amend the controlling answer so that the dependency is met",IF(F355="CONTROLLER MISSING","Complete the controlling question first, then review this field",IF(F355="UNKNOWN","Review the Field Guide and dependency_string; contact the MFSA if clarification is required",""))))</f>
        <v/>
      </c>
      <c r="J355" s="46" t="inlineStr">
        <is>
          <t>FINS_GI_11 &lt;&gt; "Yes"</t>
        </is>
      </c>
      <c r="K355" s="47">
        <f>'2- PR'!$AL$361</f>
        <v/>
      </c>
      <c r="L355" s="48" t="inlineStr">
        <is>
          <t>Open field</t>
        </is>
      </c>
    </row>
    <row r="356">
      <c r="A356" s="45" t="inlineStr">
        <is>
          <t>FINS_PR_351_v1</t>
        </is>
      </c>
      <c r="B356" s="46" t="inlineStr">
        <is>
          <t>Financial Assets: Fair Value Through Profit or Loss (FVTPL) - Other Financial Assets not reported not reported elsewhere as investments</t>
        </is>
      </c>
      <c r="C356" s="46" t="inlineStr">
        <is>
          <t>PR</t>
        </is>
      </c>
      <c r="D356" s="46" t="inlineStr">
        <is>
          <t>Assets - Non Current Assets</t>
        </is>
      </c>
      <c r="E356" s="46" t="inlineStr">
        <is>
          <t>2- PR</t>
        </is>
      </c>
      <c r="F356" s="47">
        <f>'2- PR'!$AK$362</f>
        <v/>
      </c>
      <c r="G356" s="47">
        <f>IF(F356="INVALID","High",IF(F356="MISSING","Medium",IF(F356="CONTROLLER MISSING","Review",IF(F356="UNKNOWN","Technical review",""))))</f>
        <v/>
      </c>
      <c r="H356" s="46">
        <f>IF(F356="MISSING","An applicable or required answer is missing",IF(F356="INVALID","A value was entered although the dependency is not met",IF(F356="CONTROLLER MISSING","A controlling answer is missing, so applicability cannot yet be determined",IF(F356="UNKNOWN","The dependency could not be evaluated or a referenced datapoint could not be resolved",""))))</f>
        <v/>
      </c>
      <c r="I356" s="46">
        <f>IF(F356="MISSING","Enter a valid response in the linked field",IF(F356="INVALID","Clear the response or amend the controlling answer so that the dependency is met",IF(F356="CONTROLLER MISSING","Complete the controlling question first, then review this field",IF(F356="UNKNOWN","Review the Field Guide and dependency_string; contact the MFSA if clarification is required",""))))</f>
        <v/>
      </c>
      <c r="J356" s="46" t="inlineStr">
        <is>
          <t>FINS_GI_11 &lt;&gt; "Yes"</t>
        </is>
      </c>
      <c r="K356" s="47">
        <f>'2- PR'!$AL$362</f>
        <v/>
      </c>
      <c r="L356" s="48" t="inlineStr">
        <is>
          <t>Open field</t>
        </is>
      </c>
    </row>
    <row r="357">
      <c r="A357" s="45" t="inlineStr">
        <is>
          <t>FINS_PR_352_v1</t>
        </is>
      </c>
      <c r="B357" s="46" t="inlineStr">
        <is>
          <t>Financial Assets: Fair Value Through Profit or Loss (FVTPL) - Other Financial Assets not reported not reported elsewhere as investments</t>
        </is>
      </c>
      <c r="C357" s="46" t="inlineStr">
        <is>
          <t>PR</t>
        </is>
      </c>
      <c r="D357" s="46" t="inlineStr">
        <is>
          <t>Assets - Non Current Assets</t>
        </is>
      </c>
      <c r="E357" s="46" t="inlineStr">
        <is>
          <t>2- PR</t>
        </is>
      </c>
      <c r="F357" s="47">
        <f>'2- PR'!$AK$363</f>
        <v/>
      </c>
      <c r="G357" s="47">
        <f>IF(F357="INVALID","High",IF(F357="MISSING","Medium",IF(F357="CONTROLLER MISSING","Review",IF(F357="UNKNOWN","Technical review",""))))</f>
        <v/>
      </c>
      <c r="H357" s="46">
        <f>IF(F357="MISSING","An applicable or required answer is missing",IF(F357="INVALID","A value was entered although the dependency is not met",IF(F357="CONTROLLER MISSING","A controlling answer is missing, so applicability cannot yet be determined",IF(F357="UNKNOWN","The dependency could not be evaluated or a referenced datapoint could not be resolved",""))))</f>
        <v/>
      </c>
      <c r="I357" s="46">
        <f>IF(F357="MISSING","Enter a valid response in the linked field",IF(F357="INVALID","Clear the response or amend the controlling answer so that the dependency is met",IF(F357="CONTROLLER MISSING","Complete the controlling question first, then review this field",IF(F357="UNKNOWN","Review the Field Guide and dependency_string; contact the MFSA if clarification is required",""))))</f>
        <v/>
      </c>
      <c r="J357" s="46" t="inlineStr">
        <is>
          <t>FINS_GI_11 &lt;&gt; "Yes"</t>
        </is>
      </c>
      <c r="K357" s="47">
        <f>'2- PR'!$AL$363</f>
        <v/>
      </c>
      <c r="L357" s="48" t="inlineStr">
        <is>
          <t>Open field</t>
        </is>
      </c>
    </row>
    <row r="358">
      <c r="A358" s="45" t="inlineStr">
        <is>
          <t>FINS_PR_353_v1</t>
        </is>
      </c>
      <c r="B358" s="46" t="inlineStr">
        <is>
          <t>Financial Assets: Fair Value Through Other Comprehensive Income (FVOCI) - Equity Securities not reported not reported elsewhere as investments, were the holding is 10% or more</t>
        </is>
      </c>
      <c r="C358" s="46" t="inlineStr">
        <is>
          <t>PR</t>
        </is>
      </c>
      <c r="D358" s="46" t="inlineStr">
        <is>
          <t>Assets - Non Current Assets</t>
        </is>
      </c>
      <c r="E358" s="46" t="inlineStr">
        <is>
          <t>2- PR</t>
        </is>
      </c>
      <c r="F358" s="47">
        <f>'2- PR'!$AK$364</f>
        <v/>
      </c>
      <c r="G358" s="47">
        <f>IF(F358="INVALID","High",IF(F358="MISSING","Medium",IF(F358="CONTROLLER MISSING","Review",IF(F358="UNKNOWN","Technical review",""))))</f>
        <v/>
      </c>
      <c r="H358" s="46">
        <f>IF(F358="MISSING","An applicable or required answer is missing",IF(F358="INVALID","A value was entered although the dependency is not met",IF(F358="CONTROLLER MISSING","A controlling answer is missing, so applicability cannot yet be determined",IF(F358="UNKNOWN","The dependency could not be evaluated or a referenced datapoint could not be resolved",""))))</f>
        <v/>
      </c>
      <c r="I358" s="46">
        <f>IF(F358="MISSING","Enter a valid response in the linked field",IF(F358="INVALID","Clear the response or amend the controlling answer so that the dependency is met",IF(F358="CONTROLLER MISSING","Complete the controlling question first, then review this field",IF(F358="UNKNOWN","Review the Field Guide and dependency_string; contact the MFSA if clarification is required",""))))</f>
        <v/>
      </c>
      <c r="J358" s="46" t="inlineStr">
        <is>
          <t>FINS_GI_11 &lt;&gt; "Yes"</t>
        </is>
      </c>
      <c r="K358" s="47">
        <f>'2- PR'!$AL$364</f>
        <v/>
      </c>
      <c r="L358" s="48" t="inlineStr">
        <is>
          <t>Open field</t>
        </is>
      </c>
    </row>
    <row r="359">
      <c r="A359" s="45" t="inlineStr">
        <is>
          <t>FINS_PR_354_v1</t>
        </is>
      </c>
      <c r="B359" s="46" t="inlineStr">
        <is>
          <t>Financial Assets: Fair Value Through Other Comprehensive Income (FVOCI) - Equity Securities not reported not reported elsewhere as investments, were the holding is 10% or more</t>
        </is>
      </c>
      <c r="C359" s="46" t="inlineStr">
        <is>
          <t>PR</t>
        </is>
      </c>
      <c r="D359" s="46" t="inlineStr">
        <is>
          <t>Assets - Non Current Assets</t>
        </is>
      </c>
      <c r="E359" s="46" t="inlineStr">
        <is>
          <t>2- PR</t>
        </is>
      </c>
      <c r="F359" s="47">
        <f>'2- PR'!$AK$365</f>
        <v/>
      </c>
      <c r="G359" s="47">
        <f>IF(F359="INVALID","High",IF(F359="MISSING","Medium",IF(F359="CONTROLLER MISSING","Review",IF(F359="UNKNOWN","Technical review",""))))</f>
        <v/>
      </c>
      <c r="H359" s="46">
        <f>IF(F359="MISSING","An applicable or required answer is missing",IF(F359="INVALID","A value was entered although the dependency is not met",IF(F359="CONTROLLER MISSING","A controlling answer is missing, so applicability cannot yet be determined",IF(F359="UNKNOWN","The dependency could not be evaluated or a referenced datapoint could not be resolved",""))))</f>
        <v/>
      </c>
      <c r="I359" s="46">
        <f>IF(F359="MISSING","Enter a valid response in the linked field",IF(F359="INVALID","Clear the response or amend the controlling answer so that the dependency is met",IF(F359="CONTROLLER MISSING","Complete the controlling question first, then review this field",IF(F359="UNKNOWN","Review the Field Guide and dependency_string; contact the MFSA if clarification is required",""))))</f>
        <v/>
      </c>
      <c r="J359" s="46" t="inlineStr">
        <is>
          <t>FINS_GI_11 &lt;&gt; "Yes"</t>
        </is>
      </c>
      <c r="K359" s="47">
        <f>'2- PR'!$AL$365</f>
        <v/>
      </c>
      <c r="L359" s="48" t="inlineStr">
        <is>
          <t>Open field</t>
        </is>
      </c>
    </row>
    <row r="360">
      <c r="A360" s="45" t="inlineStr">
        <is>
          <t>FINS_PR_355_v1</t>
        </is>
      </c>
      <c r="B360" s="46" t="inlineStr">
        <is>
          <t>Financial Assets: Fair Value Through Other Comprehensive Income (FVOCI) - Equity Securities not reported not reported elsewhere as investments, were the holding is 10% or more</t>
        </is>
      </c>
      <c r="C360" s="46" t="inlineStr">
        <is>
          <t>PR</t>
        </is>
      </c>
      <c r="D360" s="46" t="inlineStr">
        <is>
          <t>Assets - Non Current Assets</t>
        </is>
      </c>
      <c r="E360" s="46" t="inlineStr">
        <is>
          <t>2- PR</t>
        </is>
      </c>
      <c r="F360" s="47">
        <f>'2- PR'!$AK$366</f>
        <v/>
      </c>
      <c r="G360" s="47">
        <f>IF(F360="INVALID","High",IF(F360="MISSING","Medium",IF(F360="CONTROLLER MISSING","Review",IF(F360="UNKNOWN","Technical review",""))))</f>
        <v/>
      </c>
      <c r="H360" s="46">
        <f>IF(F360="MISSING","An applicable or required answer is missing",IF(F360="INVALID","A value was entered although the dependency is not met",IF(F360="CONTROLLER MISSING","A controlling answer is missing, so applicability cannot yet be determined",IF(F360="UNKNOWN","The dependency could not be evaluated or a referenced datapoint could not be resolved",""))))</f>
        <v/>
      </c>
      <c r="I360" s="46">
        <f>IF(F360="MISSING","Enter a valid response in the linked field",IF(F360="INVALID","Clear the response or amend the controlling answer so that the dependency is met",IF(F360="CONTROLLER MISSING","Complete the controlling question first, then review this field",IF(F360="UNKNOWN","Review the Field Guide and dependency_string; contact the MFSA if clarification is required",""))))</f>
        <v/>
      </c>
      <c r="J360" s="46" t="inlineStr">
        <is>
          <t>FINS_GI_11 &lt;&gt; "Yes"</t>
        </is>
      </c>
      <c r="K360" s="47">
        <f>'2- PR'!$AL$366</f>
        <v/>
      </c>
      <c r="L360" s="48" t="inlineStr">
        <is>
          <t>Open field</t>
        </is>
      </c>
    </row>
    <row r="361">
      <c r="A361" s="45" t="inlineStr">
        <is>
          <t>FINS_PR_356_v1</t>
        </is>
      </c>
      <c r="B361" s="46" t="inlineStr">
        <is>
          <t>Financial Assets: Fair Value Through Other Comprehensive Income (FVOCI) - Equity Securities not reported not reported elsewhere as investments, were the holding is less than 10%</t>
        </is>
      </c>
      <c r="C361" s="46" t="inlineStr">
        <is>
          <t>PR</t>
        </is>
      </c>
      <c r="D361" s="46" t="inlineStr">
        <is>
          <t>Assets - Non Current Assets</t>
        </is>
      </c>
      <c r="E361" s="46" t="inlineStr">
        <is>
          <t>2- PR</t>
        </is>
      </c>
      <c r="F361" s="47">
        <f>'2- PR'!$AK$367</f>
        <v/>
      </c>
      <c r="G361" s="47">
        <f>IF(F361="INVALID","High",IF(F361="MISSING","Medium",IF(F361="CONTROLLER MISSING","Review",IF(F361="UNKNOWN","Technical review",""))))</f>
        <v/>
      </c>
      <c r="H361" s="46">
        <f>IF(F361="MISSING","An applicable or required answer is missing",IF(F361="INVALID","A value was entered although the dependency is not met",IF(F361="CONTROLLER MISSING","A controlling answer is missing, so applicability cannot yet be determined",IF(F361="UNKNOWN","The dependency could not be evaluated or a referenced datapoint could not be resolved",""))))</f>
        <v/>
      </c>
      <c r="I361" s="46">
        <f>IF(F361="MISSING","Enter a valid response in the linked field",IF(F361="INVALID","Clear the response or amend the controlling answer so that the dependency is met",IF(F361="CONTROLLER MISSING","Complete the controlling question first, then review this field",IF(F361="UNKNOWN","Review the Field Guide and dependency_string; contact the MFSA if clarification is required",""))))</f>
        <v/>
      </c>
      <c r="J361" s="46" t="inlineStr">
        <is>
          <t>FINS_GI_11 &lt;&gt; "Yes"</t>
        </is>
      </c>
      <c r="K361" s="47">
        <f>'2- PR'!$AL$367</f>
        <v/>
      </c>
      <c r="L361" s="48" t="inlineStr">
        <is>
          <t>Open field</t>
        </is>
      </c>
    </row>
    <row r="362">
      <c r="A362" s="45" t="inlineStr">
        <is>
          <t>FINS_PR_357_v1</t>
        </is>
      </c>
      <c r="B362" s="46" t="inlineStr">
        <is>
          <t>Financial Assets: Fair Value Through Other Comprehensive Income (FVOCI) - Equity Securities not reported not reported elsewhere as investments, were the holding is less than 10%</t>
        </is>
      </c>
      <c r="C362" s="46" t="inlineStr">
        <is>
          <t>PR</t>
        </is>
      </c>
      <c r="D362" s="46" t="inlineStr">
        <is>
          <t>Assets - Non Current Assets</t>
        </is>
      </c>
      <c r="E362" s="46" t="inlineStr">
        <is>
          <t>2- PR</t>
        </is>
      </c>
      <c r="F362" s="47">
        <f>'2- PR'!$AK$368</f>
        <v/>
      </c>
      <c r="G362" s="47">
        <f>IF(F362="INVALID","High",IF(F362="MISSING","Medium",IF(F362="CONTROLLER MISSING","Review",IF(F362="UNKNOWN","Technical review",""))))</f>
        <v/>
      </c>
      <c r="H362" s="46">
        <f>IF(F362="MISSING","An applicable or required answer is missing",IF(F362="INVALID","A value was entered although the dependency is not met",IF(F362="CONTROLLER MISSING","A controlling answer is missing, so applicability cannot yet be determined",IF(F362="UNKNOWN","The dependency could not be evaluated or a referenced datapoint could not be resolved",""))))</f>
        <v/>
      </c>
      <c r="I362" s="46">
        <f>IF(F362="MISSING","Enter a valid response in the linked field",IF(F362="INVALID","Clear the response or amend the controlling answer so that the dependency is met",IF(F362="CONTROLLER MISSING","Complete the controlling question first, then review this field",IF(F362="UNKNOWN","Review the Field Guide and dependency_string; contact the MFSA if clarification is required",""))))</f>
        <v/>
      </c>
      <c r="J362" s="46" t="inlineStr">
        <is>
          <t>FINS_GI_11 &lt;&gt; "Yes"</t>
        </is>
      </c>
      <c r="K362" s="47">
        <f>'2- PR'!$AL$368</f>
        <v/>
      </c>
      <c r="L362" s="48" t="inlineStr">
        <is>
          <t>Open field</t>
        </is>
      </c>
    </row>
    <row r="363">
      <c r="A363" s="45" t="inlineStr">
        <is>
          <t>FINS_PR_358_v1</t>
        </is>
      </c>
      <c r="B363" s="46" t="inlineStr">
        <is>
          <t>Financial Assets: Fair Value Through Other Comprehensive Income (FVOCI) - Equity Securities not reported not reported elsewhere as investments, were the holding is less than 10%</t>
        </is>
      </c>
      <c r="C363" s="46" t="inlineStr">
        <is>
          <t>PR</t>
        </is>
      </c>
      <c r="D363" s="46" t="inlineStr">
        <is>
          <t>Assets - Non Current Assets</t>
        </is>
      </c>
      <c r="E363" s="46" t="inlineStr">
        <is>
          <t>2- PR</t>
        </is>
      </c>
      <c r="F363" s="47">
        <f>'2- PR'!$AK$369</f>
        <v/>
      </c>
      <c r="G363" s="47">
        <f>IF(F363="INVALID","High",IF(F363="MISSING","Medium",IF(F363="CONTROLLER MISSING","Review",IF(F363="UNKNOWN","Technical review",""))))</f>
        <v/>
      </c>
      <c r="H363" s="46">
        <f>IF(F363="MISSING","An applicable or required answer is missing",IF(F363="INVALID","A value was entered although the dependency is not met",IF(F363="CONTROLLER MISSING","A controlling answer is missing, so applicability cannot yet be determined",IF(F363="UNKNOWN","The dependency could not be evaluated or a referenced datapoint could not be resolved",""))))</f>
        <v/>
      </c>
      <c r="I363" s="46">
        <f>IF(F363="MISSING","Enter a valid response in the linked field",IF(F363="INVALID","Clear the response or amend the controlling answer so that the dependency is met",IF(F363="CONTROLLER MISSING","Complete the controlling question first, then review this field",IF(F363="UNKNOWN","Review the Field Guide and dependency_string; contact the MFSA if clarification is required",""))))</f>
        <v/>
      </c>
      <c r="J363" s="46" t="inlineStr">
        <is>
          <t>FINS_GI_11 &lt;&gt; "Yes"</t>
        </is>
      </c>
      <c r="K363" s="47">
        <f>'2- PR'!$AL$369</f>
        <v/>
      </c>
      <c r="L363" s="48" t="inlineStr">
        <is>
          <t>Open field</t>
        </is>
      </c>
    </row>
    <row r="364">
      <c r="A364" s="45" t="inlineStr">
        <is>
          <t>FINS_PR_359_v1</t>
        </is>
      </c>
      <c r="B364" s="46" t="inlineStr">
        <is>
          <t>Financial Assets: Fair Value Through Other Comprehensive Income (FVOCI) - Debt Securities not reported not reported elsewhere as investments</t>
        </is>
      </c>
      <c r="C364" s="46" t="inlineStr">
        <is>
          <t>PR</t>
        </is>
      </c>
      <c r="D364" s="46" t="inlineStr">
        <is>
          <t>Assets - Non Current Assets</t>
        </is>
      </c>
      <c r="E364" s="46" t="inlineStr">
        <is>
          <t>2- PR</t>
        </is>
      </c>
      <c r="F364" s="47">
        <f>'2- PR'!$AK$370</f>
        <v/>
      </c>
      <c r="G364" s="47">
        <f>IF(F364="INVALID","High",IF(F364="MISSING","Medium",IF(F364="CONTROLLER MISSING","Review",IF(F364="UNKNOWN","Technical review",""))))</f>
        <v/>
      </c>
      <c r="H364" s="46">
        <f>IF(F364="MISSING","An applicable or required answer is missing",IF(F364="INVALID","A value was entered although the dependency is not met",IF(F364="CONTROLLER MISSING","A controlling answer is missing, so applicability cannot yet be determined",IF(F364="UNKNOWN","The dependency could not be evaluated or a referenced datapoint could not be resolved",""))))</f>
        <v/>
      </c>
      <c r="I364" s="46">
        <f>IF(F364="MISSING","Enter a valid response in the linked field",IF(F364="INVALID","Clear the response or amend the controlling answer so that the dependency is met",IF(F364="CONTROLLER MISSING","Complete the controlling question first, then review this field",IF(F364="UNKNOWN","Review the Field Guide and dependency_string; contact the MFSA if clarification is required",""))))</f>
        <v/>
      </c>
      <c r="J364" s="46" t="inlineStr">
        <is>
          <t>FINS_GI_11 &lt;&gt; "Yes"</t>
        </is>
      </c>
      <c r="K364" s="47">
        <f>'2- PR'!$AL$370</f>
        <v/>
      </c>
      <c r="L364" s="48" t="inlineStr">
        <is>
          <t>Open field</t>
        </is>
      </c>
    </row>
    <row r="365">
      <c r="A365" s="45" t="inlineStr">
        <is>
          <t>FINS_PR_360_v1</t>
        </is>
      </c>
      <c r="B365" s="46" t="inlineStr">
        <is>
          <t>Financial Assets: Fair Value Through Other Comprehensive Income (FVOCI) - Debt Securities not reported not reported elsewhere as investments</t>
        </is>
      </c>
      <c r="C365" s="46" t="inlineStr">
        <is>
          <t>PR</t>
        </is>
      </c>
      <c r="D365" s="46" t="inlineStr">
        <is>
          <t>Assets - Non Current Assets</t>
        </is>
      </c>
      <c r="E365" s="46" t="inlineStr">
        <is>
          <t>2- PR</t>
        </is>
      </c>
      <c r="F365" s="47">
        <f>'2- PR'!$AK$371</f>
        <v/>
      </c>
      <c r="G365" s="47">
        <f>IF(F365="INVALID","High",IF(F365="MISSING","Medium",IF(F365="CONTROLLER MISSING","Review",IF(F365="UNKNOWN","Technical review",""))))</f>
        <v/>
      </c>
      <c r="H365" s="46">
        <f>IF(F365="MISSING","An applicable or required answer is missing",IF(F365="INVALID","A value was entered although the dependency is not met",IF(F365="CONTROLLER MISSING","A controlling answer is missing, so applicability cannot yet be determined",IF(F365="UNKNOWN","The dependency could not be evaluated or a referenced datapoint could not be resolved",""))))</f>
        <v/>
      </c>
      <c r="I365" s="46">
        <f>IF(F365="MISSING","Enter a valid response in the linked field",IF(F365="INVALID","Clear the response or amend the controlling answer so that the dependency is met",IF(F365="CONTROLLER MISSING","Complete the controlling question first, then review this field",IF(F365="UNKNOWN","Review the Field Guide and dependency_string; contact the MFSA if clarification is required",""))))</f>
        <v/>
      </c>
      <c r="J365" s="46" t="inlineStr">
        <is>
          <t>FINS_GI_11 &lt;&gt; "Yes"</t>
        </is>
      </c>
      <c r="K365" s="47">
        <f>'2- PR'!$AL$371</f>
        <v/>
      </c>
      <c r="L365" s="48" t="inlineStr">
        <is>
          <t>Open field</t>
        </is>
      </c>
    </row>
    <row r="366">
      <c r="A366" s="45" t="inlineStr">
        <is>
          <t>FINS_PR_361_v1</t>
        </is>
      </c>
      <c r="B366" s="46" t="inlineStr">
        <is>
          <t>Financial Assets: Fair Value Through Other Comprehensive Income (FVOCI) - Debt Securities not reported not reported elsewhere as investments</t>
        </is>
      </c>
      <c r="C366" s="46" t="inlineStr">
        <is>
          <t>PR</t>
        </is>
      </c>
      <c r="D366" s="46" t="inlineStr">
        <is>
          <t>Assets - Non Current Assets</t>
        </is>
      </c>
      <c r="E366" s="46" t="inlineStr">
        <is>
          <t>2- PR</t>
        </is>
      </c>
      <c r="F366" s="47">
        <f>'2- PR'!$AK$372</f>
        <v/>
      </c>
      <c r="G366" s="47">
        <f>IF(F366="INVALID","High",IF(F366="MISSING","Medium",IF(F366="CONTROLLER MISSING","Review",IF(F366="UNKNOWN","Technical review",""))))</f>
        <v/>
      </c>
      <c r="H366" s="46">
        <f>IF(F366="MISSING","An applicable or required answer is missing",IF(F366="INVALID","A value was entered although the dependency is not met",IF(F366="CONTROLLER MISSING","A controlling answer is missing, so applicability cannot yet be determined",IF(F366="UNKNOWN","The dependency could not be evaluated or a referenced datapoint could not be resolved",""))))</f>
        <v/>
      </c>
      <c r="I366" s="46">
        <f>IF(F366="MISSING","Enter a valid response in the linked field",IF(F366="INVALID","Clear the response or amend the controlling answer so that the dependency is met",IF(F366="CONTROLLER MISSING","Complete the controlling question first, then review this field",IF(F366="UNKNOWN","Review the Field Guide and dependency_string; contact the MFSA if clarification is required",""))))</f>
        <v/>
      </c>
      <c r="J366" s="46" t="inlineStr">
        <is>
          <t>FINS_GI_11 &lt;&gt; "Yes"</t>
        </is>
      </c>
      <c r="K366" s="47">
        <f>'2- PR'!$AL$372</f>
        <v/>
      </c>
      <c r="L366" s="48" t="inlineStr">
        <is>
          <t>Open field</t>
        </is>
      </c>
    </row>
    <row r="367">
      <c r="A367" s="45" t="inlineStr">
        <is>
          <t>FINS_PR_362_v1</t>
        </is>
      </c>
      <c r="B367" s="46" t="inlineStr">
        <is>
          <t>Financial Assets: Fair Value Through Other Comprehensive Income (FVOCI) - Financial Derivatives not reported not reported elsewhere as investments</t>
        </is>
      </c>
      <c r="C367" s="46" t="inlineStr">
        <is>
          <t>PR</t>
        </is>
      </c>
      <c r="D367" s="46" t="inlineStr">
        <is>
          <t>Assets - Non Current Assets</t>
        </is>
      </c>
      <c r="E367" s="46" t="inlineStr">
        <is>
          <t>2- PR</t>
        </is>
      </c>
      <c r="F367" s="47">
        <f>'2- PR'!$AK$373</f>
        <v/>
      </c>
      <c r="G367" s="47">
        <f>IF(F367="INVALID","High",IF(F367="MISSING","Medium",IF(F367="CONTROLLER MISSING","Review",IF(F367="UNKNOWN","Technical review",""))))</f>
        <v/>
      </c>
      <c r="H367" s="46">
        <f>IF(F367="MISSING","An applicable or required answer is missing",IF(F367="INVALID","A value was entered although the dependency is not met",IF(F367="CONTROLLER MISSING","A controlling answer is missing, so applicability cannot yet be determined",IF(F367="UNKNOWN","The dependency could not be evaluated or a referenced datapoint could not be resolved",""))))</f>
        <v/>
      </c>
      <c r="I367" s="46">
        <f>IF(F367="MISSING","Enter a valid response in the linked field",IF(F367="INVALID","Clear the response or amend the controlling answer so that the dependency is met",IF(F367="CONTROLLER MISSING","Complete the controlling question first, then review this field",IF(F367="UNKNOWN","Review the Field Guide and dependency_string; contact the MFSA if clarification is required",""))))</f>
        <v/>
      </c>
      <c r="J367" s="46" t="inlineStr">
        <is>
          <t>FINS_GI_11 &lt;&gt; "Yes"</t>
        </is>
      </c>
      <c r="K367" s="47">
        <f>'2- PR'!$AL$373</f>
        <v/>
      </c>
      <c r="L367" s="48" t="inlineStr">
        <is>
          <t>Open field</t>
        </is>
      </c>
    </row>
    <row r="368">
      <c r="A368" s="45" t="inlineStr">
        <is>
          <t>FINS_PR_363_v1</t>
        </is>
      </c>
      <c r="B368" s="46" t="inlineStr">
        <is>
          <t>Financial Assets: Fair Value Through Other Comprehensive Income (FVOCI) - Financial Derivatives not reported not reported elsewhere as investments</t>
        </is>
      </c>
      <c r="C368" s="46" t="inlineStr">
        <is>
          <t>PR</t>
        </is>
      </c>
      <c r="D368" s="46" t="inlineStr">
        <is>
          <t>Assets - Non Current Assets</t>
        </is>
      </c>
      <c r="E368" s="46" t="inlineStr">
        <is>
          <t>2- PR</t>
        </is>
      </c>
      <c r="F368" s="47">
        <f>'2- PR'!$AK$374</f>
        <v/>
      </c>
      <c r="G368" s="47">
        <f>IF(F368="INVALID","High",IF(F368="MISSING","Medium",IF(F368="CONTROLLER MISSING","Review",IF(F368="UNKNOWN","Technical review",""))))</f>
        <v/>
      </c>
      <c r="H368" s="46">
        <f>IF(F368="MISSING","An applicable or required answer is missing",IF(F368="INVALID","A value was entered although the dependency is not met",IF(F368="CONTROLLER MISSING","A controlling answer is missing, so applicability cannot yet be determined",IF(F368="UNKNOWN","The dependency could not be evaluated or a referenced datapoint could not be resolved",""))))</f>
        <v/>
      </c>
      <c r="I368" s="46">
        <f>IF(F368="MISSING","Enter a valid response in the linked field",IF(F368="INVALID","Clear the response or amend the controlling answer so that the dependency is met",IF(F368="CONTROLLER MISSING","Complete the controlling question first, then review this field",IF(F368="UNKNOWN","Review the Field Guide and dependency_string; contact the MFSA if clarification is required",""))))</f>
        <v/>
      </c>
      <c r="J368" s="46" t="inlineStr">
        <is>
          <t>FINS_GI_11 &lt;&gt; "Yes"</t>
        </is>
      </c>
      <c r="K368" s="47">
        <f>'2- PR'!$AL$374</f>
        <v/>
      </c>
      <c r="L368" s="48" t="inlineStr">
        <is>
          <t>Open field</t>
        </is>
      </c>
    </row>
    <row r="369">
      <c r="A369" s="45" t="inlineStr">
        <is>
          <t>FINS_PR_364_v1</t>
        </is>
      </c>
      <c r="B369" s="46" t="inlineStr">
        <is>
          <t>Financial Assets: Fair Value Through Other Comprehensive Income (FVOCI) - Financial Derivatives not reported not reported elsewhere as investments</t>
        </is>
      </c>
      <c r="C369" s="46" t="inlineStr">
        <is>
          <t>PR</t>
        </is>
      </c>
      <c r="D369" s="46" t="inlineStr">
        <is>
          <t>Assets - Non Current Assets</t>
        </is>
      </c>
      <c r="E369" s="46" t="inlineStr">
        <is>
          <t>2- PR</t>
        </is>
      </c>
      <c r="F369" s="47">
        <f>'2- PR'!$AK$375</f>
        <v/>
      </c>
      <c r="G369" s="47">
        <f>IF(F369="INVALID","High",IF(F369="MISSING","Medium",IF(F369="CONTROLLER MISSING","Review",IF(F369="UNKNOWN","Technical review",""))))</f>
        <v/>
      </c>
      <c r="H369" s="46">
        <f>IF(F369="MISSING","An applicable or required answer is missing",IF(F369="INVALID","A value was entered although the dependency is not met",IF(F369="CONTROLLER MISSING","A controlling answer is missing, so applicability cannot yet be determined",IF(F369="UNKNOWN","The dependency could not be evaluated or a referenced datapoint could not be resolved",""))))</f>
        <v/>
      </c>
      <c r="I369" s="46">
        <f>IF(F369="MISSING","Enter a valid response in the linked field",IF(F369="INVALID","Clear the response or amend the controlling answer so that the dependency is met",IF(F369="CONTROLLER MISSING","Complete the controlling question first, then review this field",IF(F369="UNKNOWN","Review the Field Guide and dependency_string; contact the MFSA if clarification is required",""))))</f>
        <v/>
      </c>
      <c r="J369" s="46" t="inlineStr">
        <is>
          <t>FINS_GI_11 &lt;&gt; "Yes"</t>
        </is>
      </c>
      <c r="K369" s="47">
        <f>'2- PR'!$AL$375</f>
        <v/>
      </c>
      <c r="L369" s="48" t="inlineStr">
        <is>
          <t>Open field</t>
        </is>
      </c>
    </row>
    <row r="370">
      <c r="A370" s="45" t="inlineStr">
        <is>
          <t>FINS_PR_365_v1</t>
        </is>
      </c>
      <c r="B370" s="46" t="inlineStr">
        <is>
          <t>Financial Assets: Fair Value Through Other Comprehensive Income (FVOCI) - Other Financial Assets not reported not reported elsewhere as investments</t>
        </is>
      </c>
      <c r="C370" s="46" t="inlineStr">
        <is>
          <t>PR</t>
        </is>
      </c>
      <c r="D370" s="46" t="inlineStr">
        <is>
          <t>Assets - Non Current Assets</t>
        </is>
      </c>
      <c r="E370" s="46" t="inlineStr">
        <is>
          <t>2- PR</t>
        </is>
      </c>
      <c r="F370" s="47">
        <f>'2- PR'!$AK$376</f>
        <v/>
      </c>
      <c r="G370" s="47">
        <f>IF(F370="INVALID","High",IF(F370="MISSING","Medium",IF(F370="CONTROLLER MISSING","Review",IF(F370="UNKNOWN","Technical review",""))))</f>
        <v/>
      </c>
      <c r="H370" s="46">
        <f>IF(F370="MISSING","An applicable or required answer is missing",IF(F370="INVALID","A value was entered although the dependency is not met",IF(F370="CONTROLLER MISSING","A controlling answer is missing, so applicability cannot yet be determined",IF(F370="UNKNOWN","The dependency could not be evaluated or a referenced datapoint could not be resolved",""))))</f>
        <v/>
      </c>
      <c r="I370" s="46">
        <f>IF(F370="MISSING","Enter a valid response in the linked field",IF(F370="INVALID","Clear the response or amend the controlling answer so that the dependency is met",IF(F370="CONTROLLER MISSING","Complete the controlling question first, then review this field",IF(F370="UNKNOWN","Review the Field Guide and dependency_string; contact the MFSA if clarification is required",""))))</f>
        <v/>
      </c>
      <c r="J370" s="46" t="inlineStr">
        <is>
          <t>FINS_GI_11 &lt;&gt; "Yes"</t>
        </is>
      </c>
      <c r="K370" s="47">
        <f>'2- PR'!$AL$376</f>
        <v/>
      </c>
      <c r="L370" s="48" t="inlineStr">
        <is>
          <t>Open field</t>
        </is>
      </c>
    </row>
    <row r="371">
      <c r="A371" s="45" t="inlineStr">
        <is>
          <t>FINS_PR_366_v1</t>
        </is>
      </c>
      <c r="B371" s="46" t="inlineStr">
        <is>
          <t>Financial Assets: Fair Value Through Other Comprehensive Income (FVOCI) - Other Financial Assets not reported not reported elsewhere as investments</t>
        </is>
      </c>
      <c r="C371" s="46" t="inlineStr">
        <is>
          <t>PR</t>
        </is>
      </c>
      <c r="D371" s="46" t="inlineStr">
        <is>
          <t>Assets - Non Current Assets</t>
        </is>
      </c>
      <c r="E371" s="46" t="inlineStr">
        <is>
          <t>2- PR</t>
        </is>
      </c>
      <c r="F371" s="47">
        <f>'2- PR'!$AK$377</f>
        <v/>
      </c>
      <c r="G371" s="47">
        <f>IF(F371="INVALID","High",IF(F371="MISSING","Medium",IF(F371="CONTROLLER MISSING","Review",IF(F371="UNKNOWN","Technical review",""))))</f>
        <v/>
      </c>
      <c r="H371" s="46">
        <f>IF(F371="MISSING","An applicable or required answer is missing",IF(F371="INVALID","A value was entered although the dependency is not met",IF(F371="CONTROLLER MISSING","A controlling answer is missing, so applicability cannot yet be determined",IF(F371="UNKNOWN","The dependency could not be evaluated or a referenced datapoint could not be resolved",""))))</f>
        <v/>
      </c>
      <c r="I371" s="46">
        <f>IF(F371="MISSING","Enter a valid response in the linked field",IF(F371="INVALID","Clear the response or amend the controlling answer so that the dependency is met",IF(F371="CONTROLLER MISSING","Complete the controlling question first, then review this field",IF(F371="UNKNOWN","Review the Field Guide and dependency_string; contact the MFSA if clarification is required",""))))</f>
        <v/>
      </c>
      <c r="J371" s="46" t="inlineStr">
        <is>
          <t>FINS_GI_11 &lt;&gt; "Yes"</t>
        </is>
      </c>
      <c r="K371" s="47">
        <f>'2- PR'!$AL$377</f>
        <v/>
      </c>
      <c r="L371" s="48" t="inlineStr">
        <is>
          <t>Open field</t>
        </is>
      </c>
    </row>
    <row r="372">
      <c r="A372" s="45" t="inlineStr">
        <is>
          <t>FINS_PR_367_v1</t>
        </is>
      </c>
      <c r="B372" s="46" t="inlineStr">
        <is>
          <t>Financial Assets: Fair Value Through Other Comprehensive Income (FVOCI) - Other Financial Assets not reported elsewhere as investments.</t>
        </is>
      </c>
      <c r="C372" s="46" t="inlineStr">
        <is>
          <t>PR</t>
        </is>
      </c>
      <c r="D372" s="46" t="inlineStr">
        <is>
          <t>Assets - Non Current Assets</t>
        </is>
      </c>
      <c r="E372" s="46" t="inlineStr">
        <is>
          <t>2- PR</t>
        </is>
      </c>
      <c r="F372" s="47">
        <f>'2- PR'!$AK$378</f>
        <v/>
      </c>
      <c r="G372" s="47">
        <f>IF(F372="INVALID","High",IF(F372="MISSING","Medium",IF(F372="CONTROLLER MISSING","Review",IF(F372="UNKNOWN","Technical review",""))))</f>
        <v/>
      </c>
      <c r="H372" s="46">
        <f>IF(F372="MISSING","An applicable or required answer is missing",IF(F372="INVALID","A value was entered although the dependency is not met",IF(F372="CONTROLLER MISSING","A controlling answer is missing, so applicability cannot yet be determined",IF(F372="UNKNOWN","The dependency could not be evaluated or a referenced datapoint could not be resolved",""))))</f>
        <v/>
      </c>
      <c r="I372" s="46">
        <f>IF(F372="MISSING","Enter a valid response in the linked field",IF(F372="INVALID","Clear the response or amend the controlling answer so that the dependency is met",IF(F372="CONTROLLER MISSING","Complete the controlling question first, then review this field",IF(F372="UNKNOWN","Review the Field Guide and dependency_string; contact the MFSA if clarification is required",""))))</f>
        <v/>
      </c>
      <c r="J372" s="46" t="inlineStr">
        <is>
          <t>FINS_GI_11 &lt;&gt; "Yes"</t>
        </is>
      </c>
      <c r="K372" s="47">
        <f>'2- PR'!$AL$378</f>
        <v/>
      </c>
      <c r="L372" s="48" t="inlineStr">
        <is>
          <t>Open field</t>
        </is>
      </c>
    </row>
    <row r="373">
      <c r="A373" s="45" t="inlineStr">
        <is>
          <t>FINS_PR_368_v1</t>
        </is>
      </c>
      <c r="B373" s="46" t="inlineStr">
        <is>
          <t>Financial Assets - funds attributable to clients: Amortised Cost</t>
        </is>
      </c>
      <c r="C373" s="46" t="inlineStr">
        <is>
          <t>PR</t>
        </is>
      </c>
      <c r="D373" s="46" t="inlineStr">
        <is>
          <t>Assets - Non Current Assets</t>
        </is>
      </c>
      <c r="E373" s="46" t="inlineStr">
        <is>
          <t>2- PR</t>
        </is>
      </c>
      <c r="F373" s="47">
        <f>'2- PR'!$AK$379</f>
        <v/>
      </c>
      <c r="G373" s="47">
        <f>IF(F373="INVALID","High",IF(F373="MISSING","Medium",IF(F373="CONTROLLER MISSING","Review",IF(F373="UNKNOWN","Technical review",""))))</f>
        <v/>
      </c>
      <c r="H373" s="46">
        <f>IF(F373="MISSING","An applicable or required answer is missing",IF(F373="INVALID","A value was entered although the dependency is not met",IF(F373="CONTROLLER MISSING","A controlling answer is missing, so applicability cannot yet be determined",IF(F373="UNKNOWN","The dependency could not be evaluated or a referenced datapoint could not be resolved",""))))</f>
        <v/>
      </c>
      <c r="I373" s="46">
        <f>IF(F373="MISSING","Enter a valid response in the linked field",IF(F373="INVALID","Clear the response or amend the controlling answer so that the dependency is met",IF(F373="CONTROLLER MISSING","Complete the controlling question first, then review this field",IF(F373="UNKNOWN","Review the Field Guide and dependency_string; contact the MFSA if clarification is required",""))))</f>
        <v/>
      </c>
      <c r="J373" s="46" t="inlineStr">
        <is>
          <t>FINS_GI_11 &lt;&gt; "Yes"</t>
        </is>
      </c>
      <c r="K373" s="47">
        <f>'2- PR'!$AL$379</f>
        <v/>
      </c>
      <c r="L373" s="48" t="inlineStr">
        <is>
          <t>Open field</t>
        </is>
      </c>
    </row>
    <row r="374">
      <c r="A374" s="45" t="inlineStr">
        <is>
          <t>FINS_PR_369_v1</t>
        </is>
      </c>
      <c r="B374" s="46" t="inlineStr">
        <is>
          <t>Financial Assets - funds attributable to clients: Amortised Cost</t>
        </is>
      </c>
      <c r="C374" s="46" t="inlineStr">
        <is>
          <t>PR</t>
        </is>
      </c>
      <c r="D374" s="46" t="inlineStr">
        <is>
          <t>Assets - Non Current Assets</t>
        </is>
      </c>
      <c r="E374" s="46" t="inlineStr">
        <is>
          <t>2- PR</t>
        </is>
      </c>
      <c r="F374" s="47">
        <f>'2- PR'!$AK$380</f>
        <v/>
      </c>
      <c r="G374" s="47">
        <f>IF(F374="INVALID","High",IF(F374="MISSING","Medium",IF(F374="CONTROLLER MISSING","Review",IF(F374="UNKNOWN","Technical review",""))))</f>
        <v/>
      </c>
      <c r="H374" s="46">
        <f>IF(F374="MISSING","An applicable or required answer is missing",IF(F374="INVALID","A value was entered although the dependency is not met",IF(F374="CONTROLLER MISSING","A controlling answer is missing, so applicability cannot yet be determined",IF(F374="UNKNOWN","The dependency could not be evaluated or a referenced datapoint could not be resolved",""))))</f>
        <v/>
      </c>
      <c r="I374" s="46">
        <f>IF(F374="MISSING","Enter a valid response in the linked field",IF(F374="INVALID","Clear the response or amend the controlling answer so that the dependency is met",IF(F374="CONTROLLER MISSING","Complete the controlling question first, then review this field",IF(F374="UNKNOWN","Review the Field Guide and dependency_string; contact the MFSA if clarification is required",""))))</f>
        <v/>
      </c>
      <c r="J374" s="46" t="inlineStr">
        <is>
          <t>FINS_GI_11 &lt;&gt; "Yes"</t>
        </is>
      </c>
      <c r="K374" s="47">
        <f>'2- PR'!$AL$380</f>
        <v/>
      </c>
      <c r="L374" s="48" t="inlineStr">
        <is>
          <t>Open field</t>
        </is>
      </c>
    </row>
    <row r="375">
      <c r="A375" s="45" t="inlineStr">
        <is>
          <t>FINS_PR_370_v1</t>
        </is>
      </c>
      <c r="B375" s="46" t="inlineStr">
        <is>
          <t>Financial Assets - funds attributable to clients: Amortised Cost</t>
        </is>
      </c>
      <c r="C375" s="46" t="inlineStr">
        <is>
          <t>PR</t>
        </is>
      </c>
      <c r="D375" s="46" t="inlineStr">
        <is>
          <t>Assets - Non Current Assets</t>
        </is>
      </c>
      <c r="E375" s="46" t="inlineStr">
        <is>
          <t>2- PR</t>
        </is>
      </c>
      <c r="F375" s="47">
        <f>'2- PR'!$AK$381</f>
        <v/>
      </c>
      <c r="G375" s="47">
        <f>IF(F375="INVALID","High",IF(F375="MISSING","Medium",IF(F375="CONTROLLER MISSING","Review",IF(F375="UNKNOWN","Technical review",""))))</f>
        <v/>
      </c>
      <c r="H375" s="46">
        <f>IF(F375="MISSING","An applicable or required answer is missing",IF(F375="INVALID","A value was entered although the dependency is not met",IF(F375="CONTROLLER MISSING","A controlling answer is missing, so applicability cannot yet be determined",IF(F375="UNKNOWN","The dependency could not be evaluated or a referenced datapoint could not be resolved",""))))</f>
        <v/>
      </c>
      <c r="I375" s="46">
        <f>IF(F375="MISSING","Enter a valid response in the linked field",IF(F375="INVALID","Clear the response or amend the controlling answer so that the dependency is met",IF(F375="CONTROLLER MISSING","Complete the controlling question first, then review this field",IF(F375="UNKNOWN","Review the Field Guide and dependency_string; contact the MFSA if clarification is required",""))))</f>
        <v/>
      </c>
      <c r="J375" s="46" t="inlineStr">
        <is>
          <t>FINS_GI_11 &lt;&gt; "Yes"</t>
        </is>
      </c>
      <c r="K375" s="47">
        <f>'2- PR'!$AL$381</f>
        <v/>
      </c>
      <c r="L375" s="48" t="inlineStr">
        <is>
          <t>Open field</t>
        </is>
      </c>
    </row>
    <row r="376">
      <c r="A376" s="45" t="inlineStr">
        <is>
          <t>FINS_PR_371_v1</t>
        </is>
      </c>
      <c r="B376" s="46" t="inlineStr">
        <is>
          <t>Financial Assets - funds attributable to clients: Fair Value Through Profit or Loss (FVTPL)</t>
        </is>
      </c>
      <c r="C376" s="46" t="inlineStr">
        <is>
          <t>PR</t>
        </is>
      </c>
      <c r="D376" s="46" t="inlineStr">
        <is>
          <t>Assets - Non Current Assets</t>
        </is>
      </c>
      <c r="E376" s="46" t="inlineStr">
        <is>
          <t>2- PR</t>
        </is>
      </c>
      <c r="F376" s="47">
        <f>'2- PR'!$AK$382</f>
        <v/>
      </c>
      <c r="G376" s="47">
        <f>IF(F376="INVALID","High",IF(F376="MISSING","Medium",IF(F376="CONTROLLER MISSING","Review",IF(F376="UNKNOWN","Technical review",""))))</f>
        <v/>
      </c>
      <c r="H376" s="46">
        <f>IF(F376="MISSING","An applicable or required answer is missing",IF(F376="INVALID","A value was entered although the dependency is not met",IF(F376="CONTROLLER MISSING","A controlling answer is missing, so applicability cannot yet be determined",IF(F376="UNKNOWN","The dependency could not be evaluated or a referenced datapoint could not be resolved",""))))</f>
        <v/>
      </c>
      <c r="I376" s="46">
        <f>IF(F376="MISSING","Enter a valid response in the linked field",IF(F376="INVALID","Clear the response or amend the controlling answer so that the dependency is met",IF(F376="CONTROLLER MISSING","Complete the controlling question first, then review this field",IF(F376="UNKNOWN","Review the Field Guide and dependency_string; contact the MFSA if clarification is required",""))))</f>
        <v/>
      </c>
      <c r="J376" s="46" t="inlineStr">
        <is>
          <t>FINS_GI_11 &lt;&gt; "Yes"</t>
        </is>
      </c>
      <c r="K376" s="47">
        <f>'2- PR'!$AL$382</f>
        <v/>
      </c>
      <c r="L376" s="48" t="inlineStr">
        <is>
          <t>Open field</t>
        </is>
      </c>
    </row>
    <row r="377">
      <c r="A377" s="45" t="inlineStr">
        <is>
          <t>FINS_PR_372_v1</t>
        </is>
      </c>
      <c r="B377" s="46" t="inlineStr">
        <is>
          <t>Financial Assets - funds attributable to clients: Fair Value Through Profit or Loss (FVTPL)</t>
        </is>
      </c>
      <c r="C377" s="46" t="inlineStr">
        <is>
          <t>PR</t>
        </is>
      </c>
      <c r="D377" s="46" t="inlineStr">
        <is>
          <t>Assets - Non Current Assets</t>
        </is>
      </c>
      <c r="E377" s="46" t="inlineStr">
        <is>
          <t>2- PR</t>
        </is>
      </c>
      <c r="F377" s="47">
        <f>'2- PR'!$AK$383</f>
        <v/>
      </c>
      <c r="G377" s="47">
        <f>IF(F377="INVALID","High",IF(F377="MISSING","Medium",IF(F377="CONTROLLER MISSING","Review",IF(F377="UNKNOWN","Technical review",""))))</f>
        <v/>
      </c>
      <c r="H377" s="46">
        <f>IF(F377="MISSING","An applicable or required answer is missing",IF(F377="INVALID","A value was entered although the dependency is not met",IF(F377="CONTROLLER MISSING","A controlling answer is missing, so applicability cannot yet be determined",IF(F377="UNKNOWN","The dependency could not be evaluated or a referenced datapoint could not be resolved",""))))</f>
        <v/>
      </c>
      <c r="I377" s="46">
        <f>IF(F377="MISSING","Enter a valid response in the linked field",IF(F377="INVALID","Clear the response or amend the controlling answer so that the dependency is met",IF(F377="CONTROLLER MISSING","Complete the controlling question first, then review this field",IF(F377="UNKNOWN","Review the Field Guide and dependency_string; contact the MFSA if clarification is required",""))))</f>
        <v/>
      </c>
      <c r="J377" s="46" t="inlineStr">
        <is>
          <t>FINS_GI_11 &lt;&gt; "Yes"</t>
        </is>
      </c>
      <c r="K377" s="47">
        <f>'2- PR'!$AL$383</f>
        <v/>
      </c>
      <c r="L377" s="48" t="inlineStr">
        <is>
          <t>Open field</t>
        </is>
      </c>
    </row>
    <row r="378">
      <c r="A378" s="45" t="inlineStr">
        <is>
          <t>FINS_PR_373_v1</t>
        </is>
      </c>
      <c r="B378" s="46" t="inlineStr">
        <is>
          <t>Financial Assets - funds attributable to clients: Fair Value Through Profit or Loss (FVTPL)</t>
        </is>
      </c>
      <c r="C378" s="46" t="inlineStr">
        <is>
          <t>PR</t>
        </is>
      </c>
      <c r="D378" s="46" t="inlineStr">
        <is>
          <t>Assets - Non Current Assets</t>
        </is>
      </c>
      <c r="E378" s="46" t="inlineStr">
        <is>
          <t>2- PR</t>
        </is>
      </c>
      <c r="F378" s="47">
        <f>'2- PR'!$AK$384</f>
        <v/>
      </c>
      <c r="G378" s="47">
        <f>IF(F378="INVALID","High",IF(F378="MISSING","Medium",IF(F378="CONTROLLER MISSING","Review",IF(F378="UNKNOWN","Technical review",""))))</f>
        <v/>
      </c>
      <c r="H378" s="46">
        <f>IF(F378="MISSING","An applicable or required answer is missing",IF(F378="INVALID","A value was entered although the dependency is not met",IF(F378="CONTROLLER MISSING","A controlling answer is missing, so applicability cannot yet be determined",IF(F378="UNKNOWN","The dependency could not be evaluated or a referenced datapoint could not be resolved",""))))</f>
        <v/>
      </c>
      <c r="I378" s="46">
        <f>IF(F378="MISSING","Enter a valid response in the linked field",IF(F378="INVALID","Clear the response or amend the controlling answer so that the dependency is met",IF(F378="CONTROLLER MISSING","Complete the controlling question first, then review this field",IF(F378="UNKNOWN","Review the Field Guide and dependency_string; contact the MFSA if clarification is required",""))))</f>
        <v/>
      </c>
      <c r="J378" s="46" t="inlineStr">
        <is>
          <t>FINS_GI_11 &lt;&gt; "Yes"</t>
        </is>
      </c>
      <c r="K378" s="47">
        <f>'2- PR'!$AL$384</f>
        <v/>
      </c>
      <c r="L378" s="48" t="inlineStr">
        <is>
          <t>Open field</t>
        </is>
      </c>
    </row>
    <row r="379">
      <c r="A379" s="45" t="inlineStr">
        <is>
          <t>FINS_PR_374_v1</t>
        </is>
      </c>
      <c r="B379" s="46" t="inlineStr">
        <is>
          <t>Financial Assets - funds attributable to clients:  Fair Value Through Other Comprehensive Income (FVOCI)</t>
        </is>
      </c>
      <c r="C379" s="46" t="inlineStr">
        <is>
          <t>PR</t>
        </is>
      </c>
      <c r="D379" s="46" t="inlineStr">
        <is>
          <t>Assets - Non Current Assets</t>
        </is>
      </c>
      <c r="E379" s="46" t="inlineStr">
        <is>
          <t>2- PR</t>
        </is>
      </c>
      <c r="F379" s="47">
        <f>'2- PR'!$AK$385</f>
        <v/>
      </c>
      <c r="G379" s="47">
        <f>IF(F379="INVALID","High",IF(F379="MISSING","Medium",IF(F379="CONTROLLER MISSING","Review",IF(F379="UNKNOWN","Technical review",""))))</f>
        <v/>
      </c>
      <c r="H379" s="46">
        <f>IF(F379="MISSING","An applicable or required answer is missing",IF(F379="INVALID","A value was entered although the dependency is not met",IF(F379="CONTROLLER MISSING","A controlling answer is missing, so applicability cannot yet be determined",IF(F379="UNKNOWN","The dependency could not be evaluated or a referenced datapoint could not be resolved",""))))</f>
        <v/>
      </c>
      <c r="I379" s="46">
        <f>IF(F379="MISSING","Enter a valid response in the linked field",IF(F379="INVALID","Clear the response or amend the controlling answer so that the dependency is met",IF(F379="CONTROLLER MISSING","Complete the controlling question first, then review this field",IF(F379="UNKNOWN","Review the Field Guide and dependency_string; contact the MFSA if clarification is required",""))))</f>
        <v/>
      </c>
      <c r="J379" s="46" t="inlineStr">
        <is>
          <t>FINS_GI_11 &lt;&gt; "Yes"</t>
        </is>
      </c>
      <c r="K379" s="47">
        <f>'2- PR'!$AL$385</f>
        <v/>
      </c>
      <c r="L379" s="48" t="inlineStr">
        <is>
          <t>Open field</t>
        </is>
      </c>
    </row>
    <row r="380">
      <c r="A380" s="45" t="inlineStr">
        <is>
          <t>FINS_PR_375_v1</t>
        </is>
      </c>
      <c r="B380" s="46" t="inlineStr">
        <is>
          <t>Financial Assets - funds attributable to clients:  Fair Value Through Other Comprehensive Income (FVOCI)</t>
        </is>
      </c>
      <c r="C380" s="46" t="inlineStr">
        <is>
          <t>PR</t>
        </is>
      </c>
      <c r="D380" s="46" t="inlineStr">
        <is>
          <t>Assets - Non Current Assets</t>
        </is>
      </c>
      <c r="E380" s="46" t="inlineStr">
        <is>
          <t>2- PR</t>
        </is>
      </c>
      <c r="F380" s="47">
        <f>'2- PR'!$AK$386</f>
        <v/>
      </c>
      <c r="G380" s="47">
        <f>IF(F380="INVALID","High",IF(F380="MISSING","Medium",IF(F380="CONTROLLER MISSING","Review",IF(F380="UNKNOWN","Technical review",""))))</f>
        <v/>
      </c>
      <c r="H380" s="46">
        <f>IF(F380="MISSING","An applicable or required answer is missing",IF(F380="INVALID","A value was entered although the dependency is not met",IF(F380="CONTROLLER MISSING","A controlling answer is missing, so applicability cannot yet be determined",IF(F380="UNKNOWN","The dependency could not be evaluated or a referenced datapoint could not be resolved",""))))</f>
        <v/>
      </c>
      <c r="I380" s="46">
        <f>IF(F380="MISSING","Enter a valid response in the linked field",IF(F380="INVALID","Clear the response or amend the controlling answer so that the dependency is met",IF(F380="CONTROLLER MISSING","Complete the controlling question first, then review this field",IF(F380="UNKNOWN","Review the Field Guide and dependency_string; contact the MFSA if clarification is required",""))))</f>
        <v/>
      </c>
      <c r="J380" s="46" t="inlineStr">
        <is>
          <t>FINS_GI_11 &lt;&gt; "Yes"</t>
        </is>
      </c>
      <c r="K380" s="47">
        <f>'2- PR'!$AL$386</f>
        <v/>
      </c>
      <c r="L380" s="48" t="inlineStr">
        <is>
          <t>Open field</t>
        </is>
      </c>
    </row>
    <row r="381">
      <c r="A381" s="45" t="inlineStr">
        <is>
          <t>FINS_PR_376_v1</t>
        </is>
      </c>
      <c r="B381" s="46" t="inlineStr">
        <is>
          <t>Financial Assets - funds attributable to clients:  Fair Value Through Other Comprehensive Income (FVOCI)</t>
        </is>
      </c>
      <c r="C381" s="46" t="inlineStr">
        <is>
          <t>PR</t>
        </is>
      </c>
      <c r="D381" s="46" t="inlineStr">
        <is>
          <t>Assets - Non Current Assets</t>
        </is>
      </c>
      <c r="E381" s="46" t="inlineStr">
        <is>
          <t>2- PR</t>
        </is>
      </c>
      <c r="F381" s="47">
        <f>'2- PR'!$AK$387</f>
        <v/>
      </c>
      <c r="G381" s="47">
        <f>IF(F381="INVALID","High",IF(F381="MISSING","Medium",IF(F381="CONTROLLER MISSING","Review",IF(F381="UNKNOWN","Technical review",""))))</f>
        <v/>
      </c>
      <c r="H381" s="46">
        <f>IF(F381="MISSING","An applicable or required answer is missing",IF(F381="INVALID","A value was entered although the dependency is not met",IF(F381="CONTROLLER MISSING","A controlling answer is missing, so applicability cannot yet be determined",IF(F381="UNKNOWN","The dependency could not be evaluated or a referenced datapoint could not be resolved",""))))</f>
        <v/>
      </c>
      <c r="I381" s="46">
        <f>IF(F381="MISSING","Enter a valid response in the linked field",IF(F381="INVALID","Clear the response or amend the controlling answer so that the dependency is met",IF(F381="CONTROLLER MISSING","Complete the controlling question first, then review this field",IF(F381="UNKNOWN","Review the Field Guide and dependency_string; contact the MFSA if clarification is required",""))))</f>
        <v/>
      </c>
      <c r="J381" s="46" t="inlineStr">
        <is>
          <t>FINS_GI_11 &lt;&gt; "Yes"</t>
        </is>
      </c>
      <c r="K381" s="47">
        <f>'2- PR'!$AL$387</f>
        <v/>
      </c>
      <c r="L381" s="48" t="inlineStr">
        <is>
          <t>Open field</t>
        </is>
      </c>
    </row>
    <row r="382">
      <c r="A382" s="45" t="inlineStr">
        <is>
          <t>FINS_PR_377_v1</t>
        </is>
      </c>
      <c r="B382" s="46" t="inlineStr">
        <is>
          <t>Investment in Subsidiary, Associates and Joint Venture</t>
        </is>
      </c>
      <c r="C382" s="46" t="inlineStr">
        <is>
          <t>PR</t>
        </is>
      </c>
      <c r="D382" s="46" t="inlineStr">
        <is>
          <t>Assets - Non Current Assets</t>
        </is>
      </c>
      <c r="E382" s="46" t="inlineStr">
        <is>
          <t>2- PR</t>
        </is>
      </c>
      <c r="F382" s="47">
        <f>'2- PR'!$AK$388</f>
        <v/>
      </c>
      <c r="G382" s="47">
        <f>IF(F382="INVALID","High",IF(F382="MISSING","Medium",IF(F382="CONTROLLER MISSING","Review",IF(F382="UNKNOWN","Technical review",""))))</f>
        <v/>
      </c>
      <c r="H382" s="46">
        <f>IF(F382="MISSING","An applicable or required answer is missing",IF(F382="INVALID","A value was entered although the dependency is not met",IF(F382="CONTROLLER MISSING","A controlling answer is missing, so applicability cannot yet be determined",IF(F382="UNKNOWN","The dependency could not be evaluated or a referenced datapoint could not be resolved",""))))</f>
        <v/>
      </c>
      <c r="I382" s="46">
        <f>IF(F382="MISSING","Enter a valid response in the linked field",IF(F382="INVALID","Clear the response or amend the controlling answer so that the dependency is met",IF(F382="CONTROLLER MISSING","Complete the controlling question first, then review this field",IF(F382="UNKNOWN","Review the Field Guide and dependency_string; contact the MFSA if clarification is required",""))))</f>
        <v/>
      </c>
      <c r="J382" s="46" t="inlineStr">
        <is>
          <t>FINS_GI_11 &lt;&gt; "Yes"</t>
        </is>
      </c>
      <c r="K382" s="47">
        <f>'2- PR'!$AL$388</f>
        <v/>
      </c>
      <c r="L382" s="48" t="inlineStr">
        <is>
          <t>Open field</t>
        </is>
      </c>
    </row>
    <row r="383">
      <c r="A383" s="45" t="inlineStr">
        <is>
          <t>FINS_PR_378_v1</t>
        </is>
      </c>
      <c r="B383" s="46" t="inlineStr">
        <is>
          <t>Investment in Subsidiary, Associates and Joint Venture</t>
        </is>
      </c>
      <c r="C383" s="46" t="inlineStr">
        <is>
          <t>PR</t>
        </is>
      </c>
      <c r="D383" s="46" t="inlineStr">
        <is>
          <t>Assets - Non Current Assets</t>
        </is>
      </c>
      <c r="E383" s="46" t="inlineStr">
        <is>
          <t>2- PR</t>
        </is>
      </c>
      <c r="F383" s="47">
        <f>'2- PR'!$AK$389</f>
        <v/>
      </c>
      <c r="G383" s="47">
        <f>IF(F383="INVALID","High",IF(F383="MISSING","Medium",IF(F383="CONTROLLER MISSING","Review",IF(F383="UNKNOWN","Technical review",""))))</f>
        <v/>
      </c>
      <c r="H383" s="46">
        <f>IF(F383="MISSING","An applicable or required answer is missing",IF(F383="INVALID","A value was entered although the dependency is not met",IF(F383="CONTROLLER MISSING","A controlling answer is missing, so applicability cannot yet be determined",IF(F383="UNKNOWN","The dependency could not be evaluated or a referenced datapoint could not be resolved",""))))</f>
        <v/>
      </c>
      <c r="I383" s="46">
        <f>IF(F383="MISSING","Enter a valid response in the linked field",IF(F383="INVALID","Clear the response or amend the controlling answer so that the dependency is met",IF(F383="CONTROLLER MISSING","Complete the controlling question first, then review this field",IF(F383="UNKNOWN","Review the Field Guide and dependency_string; contact the MFSA if clarification is required",""))))</f>
        <v/>
      </c>
      <c r="J383" s="46" t="inlineStr">
        <is>
          <t>FINS_GI_11 &lt;&gt; "Yes"</t>
        </is>
      </c>
      <c r="K383" s="47">
        <f>'2- PR'!$AL$389</f>
        <v/>
      </c>
      <c r="L383" s="48" t="inlineStr">
        <is>
          <t>Open field</t>
        </is>
      </c>
    </row>
    <row r="384">
      <c r="A384" s="45" t="inlineStr">
        <is>
          <t>FINS_PR_379_v1</t>
        </is>
      </c>
      <c r="B384" s="46" t="inlineStr">
        <is>
          <t>Investment in Subsidiary, Associates and Joint Venture</t>
        </is>
      </c>
      <c r="C384" s="46" t="inlineStr">
        <is>
          <t>PR</t>
        </is>
      </c>
      <c r="D384" s="46" t="inlineStr">
        <is>
          <t>Assets - Non Current Assets</t>
        </is>
      </c>
      <c r="E384" s="46" t="inlineStr">
        <is>
          <t>2- PR</t>
        </is>
      </c>
      <c r="F384" s="47">
        <f>'2- PR'!$AK$390</f>
        <v/>
      </c>
      <c r="G384" s="47">
        <f>IF(F384="INVALID","High",IF(F384="MISSING","Medium",IF(F384="CONTROLLER MISSING","Review",IF(F384="UNKNOWN","Technical review",""))))</f>
        <v/>
      </c>
      <c r="H384" s="46">
        <f>IF(F384="MISSING","An applicable or required answer is missing",IF(F384="INVALID","A value was entered although the dependency is not met",IF(F384="CONTROLLER MISSING","A controlling answer is missing, so applicability cannot yet be determined",IF(F384="UNKNOWN","The dependency could not be evaluated or a referenced datapoint could not be resolved",""))))</f>
        <v/>
      </c>
      <c r="I384" s="46">
        <f>IF(F384="MISSING","Enter a valid response in the linked field",IF(F384="INVALID","Clear the response or amend the controlling answer so that the dependency is met",IF(F384="CONTROLLER MISSING","Complete the controlling question first, then review this field",IF(F384="UNKNOWN","Review the Field Guide and dependency_string; contact the MFSA if clarification is required",""))))</f>
        <v/>
      </c>
      <c r="J384" s="46" t="inlineStr">
        <is>
          <t>FINS_GI_11 &lt;&gt; "Yes"</t>
        </is>
      </c>
      <c r="K384" s="47">
        <f>'2- PR'!$AL$390</f>
        <v/>
      </c>
      <c r="L384" s="48" t="inlineStr">
        <is>
          <t>Open field</t>
        </is>
      </c>
    </row>
    <row r="385">
      <c r="A385" s="45" t="inlineStr">
        <is>
          <t>FINS_PR_380_v1</t>
        </is>
      </c>
      <c r="B385" s="46" t="inlineStr">
        <is>
          <t>Other Investments</t>
        </is>
      </c>
      <c r="C385" s="46" t="inlineStr">
        <is>
          <t>PR</t>
        </is>
      </c>
      <c r="D385" s="46" t="inlineStr">
        <is>
          <t>Assets - Non Current Assets</t>
        </is>
      </c>
      <c r="E385" s="46" t="inlineStr">
        <is>
          <t>2- PR</t>
        </is>
      </c>
      <c r="F385" s="47">
        <f>'2- PR'!$AK$391</f>
        <v/>
      </c>
      <c r="G385" s="47">
        <f>IF(F385="INVALID","High",IF(F385="MISSING","Medium",IF(F385="CONTROLLER MISSING","Review",IF(F385="UNKNOWN","Technical review",""))))</f>
        <v/>
      </c>
      <c r="H385" s="46">
        <f>IF(F385="MISSING","An applicable or required answer is missing",IF(F385="INVALID","A value was entered although the dependency is not met",IF(F385="CONTROLLER MISSING","A controlling answer is missing, so applicability cannot yet be determined",IF(F385="UNKNOWN","The dependency could not be evaluated or a referenced datapoint could not be resolved",""))))</f>
        <v/>
      </c>
      <c r="I385" s="46">
        <f>IF(F385="MISSING","Enter a valid response in the linked field",IF(F385="INVALID","Clear the response or amend the controlling answer so that the dependency is met",IF(F385="CONTROLLER MISSING","Complete the controlling question first, then review this field",IF(F385="UNKNOWN","Review the Field Guide and dependency_string; contact the MFSA if clarification is required",""))))</f>
        <v/>
      </c>
      <c r="J385" s="46" t="inlineStr">
        <is>
          <t>FINS_GI_11 &lt;&gt; "Yes"</t>
        </is>
      </c>
      <c r="K385" s="47">
        <f>'2- PR'!$AL$391</f>
        <v/>
      </c>
      <c r="L385" s="48" t="inlineStr">
        <is>
          <t>Open field</t>
        </is>
      </c>
    </row>
    <row r="386">
      <c r="A386" s="45" t="inlineStr">
        <is>
          <t>FINS_PR_381_v1</t>
        </is>
      </c>
      <c r="B386" s="46" t="inlineStr">
        <is>
          <t>Other Investments</t>
        </is>
      </c>
      <c r="C386" s="46" t="inlineStr">
        <is>
          <t>PR</t>
        </is>
      </c>
      <c r="D386" s="46" t="inlineStr">
        <is>
          <t>Assets - Non Current Assets</t>
        </is>
      </c>
      <c r="E386" s="46" t="inlineStr">
        <is>
          <t>2- PR</t>
        </is>
      </c>
      <c r="F386" s="47">
        <f>'2- PR'!$AK$392</f>
        <v/>
      </c>
      <c r="G386" s="47">
        <f>IF(F386="INVALID","High",IF(F386="MISSING","Medium",IF(F386="CONTROLLER MISSING","Review",IF(F386="UNKNOWN","Technical review",""))))</f>
        <v/>
      </c>
      <c r="H386" s="46">
        <f>IF(F386="MISSING","An applicable or required answer is missing",IF(F386="INVALID","A value was entered although the dependency is not met",IF(F386="CONTROLLER MISSING","A controlling answer is missing, so applicability cannot yet be determined",IF(F386="UNKNOWN","The dependency could not be evaluated or a referenced datapoint could not be resolved",""))))</f>
        <v/>
      </c>
      <c r="I386" s="46">
        <f>IF(F386="MISSING","Enter a valid response in the linked field",IF(F386="INVALID","Clear the response or amend the controlling answer so that the dependency is met",IF(F386="CONTROLLER MISSING","Complete the controlling question first, then review this field",IF(F386="UNKNOWN","Review the Field Guide and dependency_string; contact the MFSA if clarification is required",""))))</f>
        <v/>
      </c>
      <c r="J386" s="46" t="inlineStr">
        <is>
          <t>FINS_GI_11 &lt;&gt; "Yes"</t>
        </is>
      </c>
      <c r="K386" s="47">
        <f>'2- PR'!$AL$392</f>
        <v/>
      </c>
      <c r="L386" s="48" t="inlineStr">
        <is>
          <t>Open field</t>
        </is>
      </c>
    </row>
    <row r="387">
      <c r="A387" s="45" t="inlineStr">
        <is>
          <t>FINS_PR_382_v1</t>
        </is>
      </c>
      <c r="B387" s="46" t="inlineStr">
        <is>
          <t>Other Investments</t>
        </is>
      </c>
      <c r="C387" s="46" t="inlineStr">
        <is>
          <t>PR</t>
        </is>
      </c>
      <c r="D387" s="46" t="inlineStr">
        <is>
          <t>Assets - Non Current Assets</t>
        </is>
      </c>
      <c r="E387" s="46" t="inlineStr">
        <is>
          <t>2- PR</t>
        </is>
      </c>
      <c r="F387" s="47">
        <f>'2- PR'!$AK$393</f>
        <v/>
      </c>
      <c r="G387" s="47">
        <f>IF(F387="INVALID","High",IF(F387="MISSING","Medium",IF(F387="CONTROLLER MISSING","Review",IF(F387="UNKNOWN","Technical review",""))))</f>
        <v/>
      </c>
      <c r="H387" s="46">
        <f>IF(F387="MISSING","An applicable or required answer is missing",IF(F387="INVALID","A value was entered although the dependency is not met",IF(F387="CONTROLLER MISSING","A controlling answer is missing, so applicability cannot yet be determined",IF(F387="UNKNOWN","The dependency could not be evaluated or a referenced datapoint could not be resolved",""))))</f>
        <v/>
      </c>
      <c r="I387" s="46">
        <f>IF(F387="MISSING","Enter a valid response in the linked field",IF(F387="INVALID","Clear the response or amend the controlling answer so that the dependency is met",IF(F387="CONTROLLER MISSING","Complete the controlling question first, then review this field",IF(F387="UNKNOWN","Review the Field Guide and dependency_string; contact the MFSA if clarification is required",""))))</f>
        <v/>
      </c>
      <c r="J387" s="46" t="inlineStr">
        <is>
          <t>FINS_GI_11 &lt;&gt; "Yes"</t>
        </is>
      </c>
      <c r="K387" s="47">
        <f>'2- PR'!$AL$393</f>
        <v/>
      </c>
      <c r="L387" s="48" t="inlineStr">
        <is>
          <t>Open field</t>
        </is>
      </c>
    </row>
    <row r="388">
      <c r="A388" s="45" t="inlineStr">
        <is>
          <t>FINS_PR_383_v1</t>
        </is>
      </c>
      <c r="B388" s="46" t="inlineStr">
        <is>
          <t>Kindly provide detail on 'Other Investments'</t>
        </is>
      </c>
      <c r="C388" s="46" t="inlineStr">
        <is>
          <t>PR</t>
        </is>
      </c>
      <c r="D388" s="46" t="inlineStr">
        <is>
          <t>Assets - Non Current Assets</t>
        </is>
      </c>
      <c r="E388" s="46" t="inlineStr">
        <is>
          <t>2- PR</t>
        </is>
      </c>
      <c r="F388" s="47">
        <f>'2- PR'!$AK$394</f>
        <v/>
      </c>
      <c r="G388" s="47">
        <f>IF(F388="INVALID","High",IF(F388="MISSING","Medium",IF(F388="CONTROLLER MISSING","Review",IF(F388="UNKNOWN","Technical review",""))))</f>
        <v/>
      </c>
      <c r="H388" s="46">
        <f>IF(F388="MISSING","An applicable or required answer is missing",IF(F388="INVALID","A value was entered although the dependency is not met",IF(F388="CONTROLLER MISSING","A controlling answer is missing, so applicability cannot yet be determined",IF(F388="UNKNOWN","The dependency could not be evaluated or a referenced datapoint could not be resolved",""))))</f>
        <v/>
      </c>
      <c r="I388" s="46">
        <f>IF(F388="MISSING","Enter a valid response in the linked field",IF(F388="INVALID","Clear the response or amend the controlling answer so that the dependency is met",IF(F388="CONTROLLER MISSING","Complete the controlling question first, then review this field",IF(F388="UNKNOWN","Review the Field Guide and dependency_string; contact the MFSA if clarification is required",""))))</f>
        <v/>
      </c>
      <c r="J388" s="46" t="inlineStr">
        <is>
          <t>AND(OR(FINS_PR_380 &gt; 0, FINS_PR_381 &gt; 0, FINS_PR_382 &gt; 0), FINS_GI_11 &lt;&gt; "Yes")</t>
        </is>
      </c>
      <c r="K388" s="47">
        <f>'2- PR'!$AL$394</f>
        <v/>
      </c>
      <c r="L388" s="48" t="inlineStr">
        <is>
          <t>Open field</t>
        </is>
      </c>
    </row>
    <row r="389">
      <c r="A389" s="45" t="inlineStr">
        <is>
          <t>FINS_PR_384_v1</t>
        </is>
      </c>
      <c r="B389" s="46" t="inlineStr">
        <is>
          <t>Loan Receivables - Loans and advances granted to group entities</t>
        </is>
      </c>
      <c r="C389" s="46" t="inlineStr">
        <is>
          <t>PR</t>
        </is>
      </c>
      <c r="D389" s="46" t="inlineStr">
        <is>
          <t>Assets - Non Current Assets</t>
        </is>
      </c>
      <c r="E389" s="46" t="inlineStr">
        <is>
          <t>2- PR</t>
        </is>
      </c>
      <c r="F389" s="47">
        <f>'2- PR'!$AK$395</f>
        <v/>
      </c>
      <c r="G389" s="47">
        <f>IF(F389="INVALID","High",IF(F389="MISSING","Medium",IF(F389="CONTROLLER MISSING","Review",IF(F389="UNKNOWN","Technical review",""))))</f>
        <v/>
      </c>
      <c r="H389" s="46">
        <f>IF(F389="MISSING","An applicable or required answer is missing",IF(F389="INVALID","A value was entered although the dependency is not met",IF(F389="CONTROLLER MISSING","A controlling answer is missing, so applicability cannot yet be determined",IF(F389="UNKNOWN","The dependency could not be evaluated or a referenced datapoint could not be resolved",""))))</f>
        <v/>
      </c>
      <c r="I389" s="46">
        <f>IF(F389="MISSING","Enter a valid response in the linked field",IF(F389="INVALID","Clear the response or amend the controlling answer so that the dependency is met",IF(F389="CONTROLLER MISSING","Complete the controlling question first, then review this field",IF(F389="UNKNOWN","Review the Field Guide and dependency_string; contact the MFSA if clarification is required",""))))</f>
        <v/>
      </c>
      <c r="J389" s="46" t="inlineStr">
        <is>
          <t>FINS_GI_11 &lt;&gt; "Yes"</t>
        </is>
      </c>
      <c r="K389" s="47">
        <f>'2- PR'!$AL$395</f>
        <v/>
      </c>
      <c r="L389" s="48" t="inlineStr">
        <is>
          <t>Open field</t>
        </is>
      </c>
    </row>
    <row r="390">
      <c r="A390" s="45" t="inlineStr">
        <is>
          <t>FINS_PR_385_v1</t>
        </is>
      </c>
      <c r="B390" s="46" t="inlineStr">
        <is>
          <t>Loan Receivables - Loans and advances granted to group entities</t>
        </is>
      </c>
      <c r="C390" s="46" t="inlineStr">
        <is>
          <t>PR</t>
        </is>
      </c>
      <c r="D390" s="46" t="inlineStr">
        <is>
          <t>Assets - Non Current Assets</t>
        </is>
      </c>
      <c r="E390" s="46" t="inlineStr">
        <is>
          <t>2- PR</t>
        </is>
      </c>
      <c r="F390" s="47">
        <f>'2- PR'!$AK$396</f>
        <v/>
      </c>
      <c r="G390" s="47">
        <f>IF(F390="INVALID","High",IF(F390="MISSING","Medium",IF(F390="CONTROLLER MISSING","Review",IF(F390="UNKNOWN","Technical review",""))))</f>
        <v/>
      </c>
      <c r="H390" s="46">
        <f>IF(F390="MISSING","An applicable or required answer is missing",IF(F390="INVALID","A value was entered although the dependency is not met",IF(F390="CONTROLLER MISSING","A controlling answer is missing, so applicability cannot yet be determined",IF(F390="UNKNOWN","The dependency could not be evaluated or a referenced datapoint could not be resolved",""))))</f>
        <v/>
      </c>
      <c r="I390" s="46">
        <f>IF(F390="MISSING","Enter a valid response in the linked field",IF(F390="INVALID","Clear the response or amend the controlling answer so that the dependency is met",IF(F390="CONTROLLER MISSING","Complete the controlling question first, then review this field",IF(F390="UNKNOWN","Review the Field Guide and dependency_string; contact the MFSA if clarification is required",""))))</f>
        <v/>
      </c>
      <c r="J390" s="46" t="inlineStr">
        <is>
          <t>FINS_GI_11 &lt;&gt; "Yes"</t>
        </is>
      </c>
      <c r="K390" s="47">
        <f>'2- PR'!$AL$396</f>
        <v/>
      </c>
      <c r="L390" s="48" t="inlineStr">
        <is>
          <t>Open field</t>
        </is>
      </c>
    </row>
    <row r="391">
      <c r="A391" s="45" t="inlineStr">
        <is>
          <t>FINS_PR_386_v1</t>
        </is>
      </c>
      <c r="B391" s="46" t="inlineStr">
        <is>
          <t>Loan Receivables - Loans and advances granted to group entities</t>
        </is>
      </c>
      <c r="C391" s="46" t="inlineStr">
        <is>
          <t>PR</t>
        </is>
      </c>
      <c r="D391" s="46" t="inlineStr">
        <is>
          <t>Assets - Non Current Assets</t>
        </is>
      </c>
      <c r="E391" s="46" t="inlineStr">
        <is>
          <t>2- PR</t>
        </is>
      </c>
      <c r="F391" s="47">
        <f>'2- PR'!$AK$397</f>
        <v/>
      </c>
      <c r="G391" s="47">
        <f>IF(F391="INVALID","High",IF(F391="MISSING","Medium",IF(F391="CONTROLLER MISSING","Review",IF(F391="UNKNOWN","Technical review",""))))</f>
        <v/>
      </c>
      <c r="H391" s="46">
        <f>IF(F391="MISSING","An applicable or required answer is missing",IF(F391="INVALID","A value was entered although the dependency is not met",IF(F391="CONTROLLER MISSING","A controlling answer is missing, so applicability cannot yet be determined",IF(F391="UNKNOWN","The dependency could not be evaluated or a referenced datapoint could not be resolved",""))))</f>
        <v/>
      </c>
      <c r="I391" s="46">
        <f>IF(F391="MISSING","Enter a valid response in the linked field",IF(F391="INVALID","Clear the response or amend the controlling answer so that the dependency is met",IF(F391="CONTROLLER MISSING","Complete the controlling question first, then review this field",IF(F391="UNKNOWN","Review the Field Guide and dependency_string; contact the MFSA if clarification is required",""))))</f>
        <v/>
      </c>
      <c r="J391" s="46" t="inlineStr">
        <is>
          <t>FINS_GI_11 &lt;&gt; "Yes"</t>
        </is>
      </c>
      <c r="K391" s="47">
        <f>'2- PR'!$AL$397</f>
        <v/>
      </c>
      <c r="L391" s="48" t="inlineStr">
        <is>
          <t>Open field</t>
        </is>
      </c>
    </row>
    <row r="392">
      <c r="A392" s="45" t="inlineStr">
        <is>
          <t>FINS_PR_387_v1</t>
        </is>
      </c>
      <c r="B392" s="46" t="inlineStr">
        <is>
          <t>Loan Receivables - Loans and advances granted to third-party entities</t>
        </is>
      </c>
      <c r="C392" s="46" t="inlineStr">
        <is>
          <t>PR</t>
        </is>
      </c>
      <c r="D392" s="46" t="inlineStr">
        <is>
          <t>Assets - Non Current Assets</t>
        </is>
      </c>
      <c r="E392" s="46" t="inlineStr">
        <is>
          <t>2- PR</t>
        </is>
      </c>
      <c r="F392" s="47">
        <f>'2- PR'!$AK$398</f>
        <v/>
      </c>
      <c r="G392" s="47">
        <f>IF(F392="INVALID","High",IF(F392="MISSING","Medium",IF(F392="CONTROLLER MISSING","Review",IF(F392="UNKNOWN","Technical review",""))))</f>
        <v/>
      </c>
      <c r="H392" s="46">
        <f>IF(F392="MISSING","An applicable or required answer is missing",IF(F392="INVALID","A value was entered although the dependency is not met",IF(F392="CONTROLLER MISSING","A controlling answer is missing, so applicability cannot yet be determined",IF(F392="UNKNOWN","The dependency could not be evaluated or a referenced datapoint could not be resolved",""))))</f>
        <v/>
      </c>
      <c r="I392" s="46">
        <f>IF(F392="MISSING","Enter a valid response in the linked field",IF(F392="INVALID","Clear the response or amend the controlling answer so that the dependency is met",IF(F392="CONTROLLER MISSING","Complete the controlling question first, then review this field",IF(F392="UNKNOWN","Review the Field Guide and dependency_string; contact the MFSA if clarification is required",""))))</f>
        <v/>
      </c>
      <c r="J392" s="46" t="inlineStr">
        <is>
          <t>FINS_GI_11 &lt;&gt; "Yes"</t>
        </is>
      </c>
      <c r="K392" s="47">
        <f>'2- PR'!$AL$398</f>
        <v/>
      </c>
      <c r="L392" s="48" t="inlineStr">
        <is>
          <t>Open field</t>
        </is>
      </c>
    </row>
    <row r="393">
      <c r="A393" s="45" t="inlineStr">
        <is>
          <t>FINS_PR_388_v1</t>
        </is>
      </c>
      <c r="B393" s="46" t="inlineStr">
        <is>
          <t>Loan Receivables - Loans and advances granted to third-party entities</t>
        </is>
      </c>
      <c r="C393" s="46" t="inlineStr">
        <is>
          <t>PR</t>
        </is>
      </c>
      <c r="D393" s="46" t="inlineStr">
        <is>
          <t>Assets - Non Current Assets</t>
        </is>
      </c>
      <c r="E393" s="46" t="inlineStr">
        <is>
          <t>2- PR</t>
        </is>
      </c>
      <c r="F393" s="47">
        <f>'2- PR'!$AK$399</f>
        <v/>
      </c>
      <c r="G393" s="47">
        <f>IF(F393="INVALID","High",IF(F393="MISSING","Medium",IF(F393="CONTROLLER MISSING","Review",IF(F393="UNKNOWN","Technical review",""))))</f>
        <v/>
      </c>
      <c r="H393" s="46">
        <f>IF(F393="MISSING","An applicable or required answer is missing",IF(F393="INVALID","A value was entered although the dependency is not met",IF(F393="CONTROLLER MISSING","A controlling answer is missing, so applicability cannot yet be determined",IF(F393="UNKNOWN","The dependency could not be evaluated or a referenced datapoint could not be resolved",""))))</f>
        <v/>
      </c>
      <c r="I393" s="46">
        <f>IF(F393="MISSING","Enter a valid response in the linked field",IF(F393="INVALID","Clear the response or amend the controlling answer so that the dependency is met",IF(F393="CONTROLLER MISSING","Complete the controlling question first, then review this field",IF(F393="UNKNOWN","Review the Field Guide and dependency_string; contact the MFSA if clarification is required",""))))</f>
        <v/>
      </c>
      <c r="J393" s="46" t="inlineStr">
        <is>
          <t>FINS_GI_11 &lt;&gt; "Yes"</t>
        </is>
      </c>
      <c r="K393" s="47">
        <f>'2- PR'!$AL$399</f>
        <v/>
      </c>
      <c r="L393" s="48" t="inlineStr">
        <is>
          <t>Open field</t>
        </is>
      </c>
    </row>
    <row r="394">
      <c r="A394" s="45" t="inlineStr">
        <is>
          <t>FINS_PR_389_v1</t>
        </is>
      </c>
      <c r="B394" s="46" t="inlineStr">
        <is>
          <t>Loan Receivables - Loans and advances granted to third-party entities</t>
        </is>
      </c>
      <c r="C394" s="46" t="inlineStr">
        <is>
          <t>PR</t>
        </is>
      </c>
      <c r="D394" s="46" t="inlineStr">
        <is>
          <t>Assets - Non Current Assets</t>
        </is>
      </c>
      <c r="E394" s="46" t="inlineStr">
        <is>
          <t>2- PR</t>
        </is>
      </c>
      <c r="F394" s="47">
        <f>'2- PR'!$AK$400</f>
        <v/>
      </c>
      <c r="G394" s="47">
        <f>IF(F394="INVALID","High",IF(F394="MISSING","Medium",IF(F394="CONTROLLER MISSING","Review",IF(F394="UNKNOWN","Technical review",""))))</f>
        <v/>
      </c>
      <c r="H394" s="46">
        <f>IF(F394="MISSING","An applicable or required answer is missing",IF(F394="INVALID","A value was entered although the dependency is not met",IF(F394="CONTROLLER MISSING","A controlling answer is missing, so applicability cannot yet be determined",IF(F394="UNKNOWN","The dependency could not be evaluated or a referenced datapoint could not be resolved",""))))</f>
        <v/>
      </c>
      <c r="I394" s="46">
        <f>IF(F394="MISSING","Enter a valid response in the linked field",IF(F394="INVALID","Clear the response or amend the controlling answer so that the dependency is met",IF(F394="CONTROLLER MISSING","Complete the controlling question first, then review this field",IF(F394="UNKNOWN","Review the Field Guide and dependency_string; contact the MFSA if clarification is required",""))))</f>
        <v/>
      </c>
      <c r="J394" s="46" t="inlineStr">
        <is>
          <t>FINS_GI_11 &lt;&gt; "Yes"</t>
        </is>
      </c>
      <c r="K394" s="47">
        <f>'2- PR'!$AL$400</f>
        <v/>
      </c>
      <c r="L394" s="48" t="inlineStr">
        <is>
          <t>Open field</t>
        </is>
      </c>
    </row>
    <row r="395">
      <c r="A395" s="45" t="inlineStr">
        <is>
          <t>FINS_PR_390_v1</t>
        </is>
      </c>
      <c r="B395" s="46" t="inlineStr">
        <is>
          <t>Kindly provide detail on 'Loans and advances granted to third-party entities'</t>
        </is>
      </c>
      <c r="C395" s="46" t="inlineStr">
        <is>
          <t>PR</t>
        </is>
      </c>
      <c r="D395" s="46" t="inlineStr">
        <is>
          <t>Assets - Non Current Assets</t>
        </is>
      </c>
      <c r="E395" s="46" t="inlineStr">
        <is>
          <t>2- PR</t>
        </is>
      </c>
      <c r="F395" s="47">
        <f>'2- PR'!$AK$401</f>
        <v/>
      </c>
      <c r="G395" s="47">
        <f>IF(F395="INVALID","High",IF(F395="MISSING","Medium",IF(F395="CONTROLLER MISSING","Review",IF(F395="UNKNOWN","Technical review",""))))</f>
        <v/>
      </c>
      <c r="H395" s="46">
        <f>IF(F395="MISSING","An applicable or required answer is missing",IF(F395="INVALID","A value was entered although the dependency is not met",IF(F395="CONTROLLER MISSING","A controlling answer is missing, so applicability cannot yet be determined",IF(F395="UNKNOWN","The dependency could not be evaluated or a referenced datapoint could not be resolved",""))))</f>
        <v/>
      </c>
      <c r="I395" s="46">
        <f>IF(F395="MISSING","Enter a valid response in the linked field",IF(F395="INVALID","Clear the response or amend the controlling answer so that the dependency is met",IF(F395="CONTROLLER MISSING","Complete the controlling question first, then review this field",IF(F395="UNKNOWN","Review the Field Guide and dependency_string; contact the MFSA if clarification is required",""))))</f>
        <v/>
      </c>
      <c r="J395" s="46" t="inlineStr">
        <is>
          <t>AND(OR(FINS_PR_387 &gt; 0,FINS_PR_388 &gt; 0,FINS_PR_389 &gt; 0), FINS_GI_11 &lt;&gt; "Yes")</t>
        </is>
      </c>
      <c r="K395" s="47">
        <f>'2- PR'!$AL$401</f>
        <v/>
      </c>
      <c r="L395" s="48" t="inlineStr">
        <is>
          <t>Open field</t>
        </is>
      </c>
    </row>
    <row r="396">
      <c r="A396" s="45" t="inlineStr">
        <is>
          <t>FINS_PR_391_v1</t>
        </is>
      </c>
      <c r="B396" s="46" t="inlineStr">
        <is>
          <t>Trade and Other Receivables - Trade Receivables</t>
        </is>
      </c>
      <c r="C396" s="46" t="inlineStr">
        <is>
          <t>PR</t>
        </is>
      </c>
      <c r="D396" s="46" t="inlineStr">
        <is>
          <t>Assets - Non Current Assets</t>
        </is>
      </c>
      <c r="E396" s="46" t="inlineStr">
        <is>
          <t>2- PR</t>
        </is>
      </c>
      <c r="F396" s="47">
        <f>'2- PR'!$AK$402</f>
        <v/>
      </c>
      <c r="G396" s="47">
        <f>IF(F396="INVALID","High",IF(F396="MISSING","Medium",IF(F396="CONTROLLER MISSING","Review",IF(F396="UNKNOWN","Technical review",""))))</f>
        <v/>
      </c>
      <c r="H396" s="46">
        <f>IF(F396="MISSING","An applicable or required answer is missing",IF(F396="INVALID","A value was entered although the dependency is not met",IF(F396="CONTROLLER MISSING","A controlling answer is missing, so applicability cannot yet be determined",IF(F396="UNKNOWN","The dependency could not be evaluated or a referenced datapoint could not be resolved",""))))</f>
        <v/>
      </c>
      <c r="I396" s="46">
        <f>IF(F396="MISSING","Enter a valid response in the linked field",IF(F396="INVALID","Clear the response or amend the controlling answer so that the dependency is met",IF(F396="CONTROLLER MISSING","Complete the controlling question first, then review this field",IF(F396="UNKNOWN","Review the Field Guide and dependency_string; contact the MFSA if clarification is required",""))))</f>
        <v/>
      </c>
      <c r="J396" s="46" t="inlineStr">
        <is>
          <t>FINS_GI_11 &lt;&gt; "Yes"</t>
        </is>
      </c>
      <c r="K396" s="47">
        <f>'2- PR'!$AL$402</f>
        <v/>
      </c>
      <c r="L396" s="48" t="inlineStr">
        <is>
          <t>Open field</t>
        </is>
      </c>
    </row>
    <row r="397">
      <c r="A397" s="45" t="inlineStr">
        <is>
          <t>FINS_PR_392_v1</t>
        </is>
      </c>
      <c r="B397" s="46" t="inlineStr">
        <is>
          <t>Trade and Other Receivables - Trade Receivables</t>
        </is>
      </c>
      <c r="C397" s="46" t="inlineStr">
        <is>
          <t>PR</t>
        </is>
      </c>
      <c r="D397" s="46" t="inlineStr">
        <is>
          <t>Assets - Non Current Assets</t>
        </is>
      </c>
      <c r="E397" s="46" t="inlineStr">
        <is>
          <t>2- PR</t>
        </is>
      </c>
      <c r="F397" s="47">
        <f>'2- PR'!$AK$403</f>
        <v/>
      </c>
      <c r="G397" s="47">
        <f>IF(F397="INVALID","High",IF(F397="MISSING","Medium",IF(F397="CONTROLLER MISSING","Review",IF(F397="UNKNOWN","Technical review",""))))</f>
        <v/>
      </c>
      <c r="H397" s="46">
        <f>IF(F397="MISSING","An applicable or required answer is missing",IF(F397="INVALID","A value was entered although the dependency is not met",IF(F397="CONTROLLER MISSING","A controlling answer is missing, so applicability cannot yet be determined",IF(F397="UNKNOWN","The dependency could not be evaluated or a referenced datapoint could not be resolved",""))))</f>
        <v/>
      </c>
      <c r="I397" s="46">
        <f>IF(F397="MISSING","Enter a valid response in the linked field",IF(F397="INVALID","Clear the response or amend the controlling answer so that the dependency is met",IF(F397="CONTROLLER MISSING","Complete the controlling question first, then review this field",IF(F397="UNKNOWN","Review the Field Guide and dependency_string; contact the MFSA if clarification is required",""))))</f>
        <v/>
      </c>
      <c r="J397" s="46" t="inlineStr">
        <is>
          <t>FINS_GI_11 &lt;&gt; "Yes"</t>
        </is>
      </c>
      <c r="K397" s="47">
        <f>'2- PR'!$AL$403</f>
        <v/>
      </c>
      <c r="L397" s="48" t="inlineStr">
        <is>
          <t>Open field</t>
        </is>
      </c>
    </row>
    <row r="398">
      <c r="A398" s="45" t="inlineStr">
        <is>
          <t>FINS_PR_393_v1</t>
        </is>
      </c>
      <c r="B398" s="46" t="inlineStr">
        <is>
          <t>Trade and Other Receivables - Trade Receivables</t>
        </is>
      </c>
      <c r="C398" s="46" t="inlineStr">
        <is>
          <t>PR</t>
        </is>
      </c>
      <c r="D398" s="46" t="inlineStr">
        <is>
          <t>Assets - Non Current Assets</t>
        </is>
      </c>
      <c r="E398" s="46" t="inlineStr">
        <is>
          <t>2- PR</t>
        </is>
      </c>
      <c r="F398" s="47">
        <f>'2- PR'!$AK$404</f>
        <v/>
      </c>
      <c r="G398" s="47">
        <f>IF(F398="INVALID","High",IF(F398="MISSING","Medium",IF(F398="CONTROLLER MISSING","Review",IF(F398="UNKNOWN","Technical review",""))))</f>
        <v/>
      </c>
      <c r="H398" s="46">
        <f>IF(F398="MISSING","An applicable or required answer is missing",IF(F398="INVALID","A value was entered although the dependency is not met",IF(F398="CONTROLLER MISSING","A controlling answer is missing, so applicability cannot yet be determined",IF(F398="UNKNOWN","The dependency could not be evaluated or a referenced datapoint could not be resolved",""))))</f>
        <v/>
      </c>
      <c r="I398" s="46">
        <f>IF(F398="MISSING","Enter a valid response in the linked field",IF(F398="INVALID","Clear the response or amend the controlling answer so that the dependency is met",IF(F398="CONTROLLER MISSING","Complete the controlling question first, then review this field",IF(F398="UNKNOWN","Review the Field Guide and dependency_string; contact the MFSA if clarification is required",""))))</f>
        <v/>
      </c>
      <c r="J398" s="46" t="inlineStr">
        <is>
          <t>FINS_GI_11 &lt;&gt; "Yes"</t>
        </is>
      </c>
      <c r="K398" s="47">
        <f>'2- PR'!$AL$404</f>
        <v/>
      </c>
      <c r="L398" s="48" t="inlineStr">
        <is>
          <t>Open field</t>
        </is>
      </c>
    </row>
    <row r="399">
      <c r="A399" s="45" t="inlineStr">
        <is>
          <t>FINS_PR_394_v1</t>
        </is>
      </c>
      <c r="B399" s="46" t="inlineStr">
        <is>
          <t>Trade and Other Receivables - Amount due from payment service providers or intermediaries</t>
        </is>
      </c>
      <c r="C399" s="46" t="inlineStr">
        <is>
          <t>PR</t>
        </is>
      </c>
      <c r="D399" s="46" t="inlineStr">
        <is>
          <t>Assets - Non Current Assets</t>
        </is>
      </c>
      <c r="E399" s="46" t="inlineStr">
        <is>
          <t>2- PR</t>
        </is>
      </c>
      <c r="F399" s="47">
        <f>'2- PR'!$AK$405</f>
        <v/>
      </c>
      <c r="G399" s="47">
        <f>IF(F399="INVALID","High",IF(F399="MISSING","Medium",IF(F399="CONTROLLER MISSING","Review",IF(F399="UNKNOWN","Technical review",""))))</f>
        <v/>
      </c>
      <c r="H399" s="46">
        <f>IF(F399="MISSING","An applicable or required answer is missing",IF(F399="INVALID","A value was entered although the dependency is not met",IF(F399="CONTROLLER MISSING","A controlling answer is missing, so applicability cannot yet be determined",IF(F399="UNKNOWN","The dependency could not be evaluated or a referenced datapoint could not be resolved",""))))</f>
        <v/>
      </c>
      <c r="I399" s="46">
        <f>IF(F399="MISSING","Enter a valid response in the linked field",IF(F399="INVALID","Clear the response or amend the controlling answer so that the dependency is met",IF(F399="CONTROLLER MISSING","Complete the controlling question first, then review this field",IF(F399="UNKNOWN","Review the Field Guide and dependency_string; contact the MFSA if clarification is required",""))))</f>
        <v/>
      </c>
      <c r="J399" s="46" t="inlineStr">
        <is>
          <t>FINS_GI_11 &lt;&gt; "Yes"</t>
        </is>
      </c>
      <c r="K399" s="47">
        <f>'2- PR'!$AL$405</f>
        <v/>
      </c>
      <c r="L399" s="48" t="inlineStr">
        <is>
          <t>Open field</t>
        </is>
      </c>
    </row>
    <row r="400">
      <c r="A400" s="45" t="inlineStr">
        <is>
          <t>FINS_PR_395_v1</t>
        </is>
      </c>
      <c r="B400" s="46" t="inlineStr">
        <is>
          <t>Trade and Other Receivables - Amount due from payment service providers or intermediaries</t>
        </is>
      </c>
      <c r="C400" s="46" t="inlineStr">
        <is>
          <t>PR</t>
        </is>
      </c>
      <c r="D400" s="46" t="inlineStr">
        <is>
          <t>Assets - Non Current Assets</t>
        </is>
      </c>
      <c r="E400" s="46" t="inlineStr">
        <is>
          <t>2- PR</t>
        </is>
      </c>
      <c r="F400" s="47">
        <f>'2- PR'!$AK$406</f>
        <v/>
      </c>
      <c r="G400" s="47">
        <f>IF(F400="INVALID","High",IF(F400="MISSING","Medium",IF(F400="CONTROLLER MISSING","Review",IF(F400="UNKNOWN","Technical review",""))))</f>
        <v/>
      </c>
      <c r="H400" s="46">
        <f>IF(F400="MISSING","An applicable or required answer is missing",IF(F400="INVALID","A value was entered although the dependency is not met",IF(F400="CONTROLLER MISSING","A controlling answer is missing, so applicability cannot yet be determined",IF(F400="UNKNOWN","The dependency could not be evaluated or a referenced datapoint could not be resolved",""))))</f>
        <v/>
      </c>
      <c r="I400" s="46">
        <f>IF(F400="MISSING","Enter a valid response in the linked field",IF(F400="INVALID","Clear the response or amend the controlling answer so that the dependency is met",IF(F400="CONTROLLER MISSING","Complete the controlling question first, then review this field",IF(F400="UNKNOWN","Review the Field Guide and dependency_string; contact the MFSA if clarification is required",""))))</f>
        <v/>
      </c>
      <c r="J400" s="46" t="inlineStr">
        <is>
          <t>FINS_GI_11 &lt;&gt; "Yes"</t>
        </is>
      </c>
      <c r="K400" s="47">
        <f>'2- PR'!$AL$406</f>
        <v/>
      </c>
      <c r="L400" s="48" t="inlineStr">
        <is>
          <t>Open field</t>
        </is>
      </c>
    </row>
    <row r="401">
      <c r="A401" s="45" t="inlineStr">
        <is>
          <t>FINS_PR_396_v1</t>
        </is>
      </c>
      <c r="B401" s="46" t="inlineStr">
        <is>
          <t>Trade and Other Receivables - Amount due from payment service providers or intermediaries</t>
        </is>
      </c>
      <c r="C401" s="46" t="inlineStr">
        <is>
          <t>PR</t>
        </is>
      </c>
      <c r="D401" s="46" t="inlineStr">
        <is>
          <t>Assets - Non Current Assets</t>
        </is>
      </c>
      <c r="E401" s="46" t="inlineStr">
        <is>
          <t>2- PR</t>
        </is>
      </c>
      <c r="F401" s="47">
        <f>'2- PR'!$AK$407</f>
        <v/>
      </c>
      <c r="G401" s="47">
        <f>IF(F401="INVALID","High",IF(F401="MISSING","Medium",IF(F401="CONTROLLER MISSING","Review",IF(F401="UNKNOWN","Technical review",""))))</f>
        <v/>
      </c>
      <c r="H401" s="46">
        <f>IF(F401="MISSING","An applicable or required answer is missing",IF(F401="INVALID","A value was entered although the dependency is not met",IF(F401="CONTROLLER MISSING","A controlling answer is missing, so applicability cannot yet be determined",IF(F401="UNKNOWN","The dependency could not be evaluated or a referenced datapoint could not be resolved",""))))</f>
        <v/>
      </c>
      <c r="I401" s="46">
        <f>IF(F401="MISSING","Enter a valid response in the linked field",IF(F401="INVALID","Clear the response or amend the controlling answer so that the dependency is met",IF(F401="CONTROLLER MISSING","Complete the controlling question first, then review this field",IF(F401="UNKNOWN","Review the Field Guide and dependency_string; contact the MFSA if clarification is required",""))))</f>
        <v/>
      </c>
      <c r="J401" s="46" t="inlineStr">
        <is>
          <t>FINS_GI_11 &lt;&gt; "Yes"</t>
        </is>
      </c>
      <c r="K401" s="47">
        <f>'2- PR'!$AL$407</f>
        <v/>
      </c>
      <c r="L401" s="48" t="inlineStr">
        <is>
          <t>Open field</t>
        </is>
      </c>
    </row>
    <row r="402">
      <c r="A402" s="45" t="inlineStr">
        <is>
          <t>FINS_PR_397_v1</t>
        </is>
      </c>
      <c r="B402" s="46" t="inlineStr">
        <is>
          <t>Trade and Other Receivables - Collateral deposits or reserves held with payment service providers or intermediaries</t>
        </is>
      </c>
      <c r="C402" s="46" t="inlineStr">
        <is>
          <t>PR</t>
        </is>
      </c>
      <c r="D402" s="46" t="inlineStr">
        <is>
          <t>Assets - Non Current Assets</t>
        </is>
      </c>
      <c r="E402" s="46" t="inlineStr">
        <is>
          <t>2- PR</t>
        </is>
      </c>
      <c r="F402" s="47">
        <f>'2- PR'!$AK$408</f>
        <v/>
      </c>
      <c r="G402" s="47">
        <f>IF(F402="INVALID","High",IF(F402="MISSING","Medium",IF(F402="CONTROLLER MISSING","Review",IF(F402="UNKNOWN","Technical review",""))))</f>
        <v/>
      </c>
      <c r="H402" s="46">
        <f>IF(F402="MISSING","An applicable or required answer is missing",IF(F402="INVALID","A value was entered although the dependency is not met",IF(F402="CONTROLLER MISSING","A controlling answer is missing, so applicability cannot yet be determined",IF(F402="UNKNOWN","The dependency could not be evaluated or a referenced datapoint could not be resolved",""))))</f>
        <v/>
      </c>
      <c r="I402" s="46">
        <f>IF(F402="MISSING","Enter a valid response in the linked field",IF(F402="INVALID","Clear the response or amend the controlling answer so that the dependency is met",IF(F402="CONTROLLER MISSING","Complete the controlling question first, then review this field",IF(F402="UNKNOWN","Review the Field Guide and dependency_string; contact the MFSA if clarification is required",""))))</f>
        <v/>
      </c>
      <c r="J402" s="46" t="inlineStr">
        <is>
          <t>FINS_GI_11 &lt;&gt; "Yes"</t>
        </is>
      </c>
      <c r="K402" s="47">
        <f>'2- PR'!$AL$408</f>
        <v/>
      </c>
      <c r="L402" s="48" t="inlineStr">
        <is>
          <t>Open field</t>
        </is>
      </c>
    </row>
    <row r="403">
      <c r="A403" s="45" t="inlineStr">
        <is>
          <t>FINS_PR_398_v1</t>
        </is>
      </c>
      <c r="B403" s="46" t="inlineStr">
        <is>
          <t>Trade and Other Receivables - Collateral deposits or reserves held with payment service providers or intermediaries</t>
        </is>
      </c>
      <c r="C403" s="46" t="inlineStr">
        <is>
          <t>PR</t>
        </is>
      </c>
      <c r="D403" s="46" t="inlineStr">
        <is>
          <t>Assets - Non Current Assets</t>
        </is>
      </c>
      <c r="E403" s="46" t="inlineStr">
        <is>
          <t>2- PR</t>
        </is>
      </c>
      <c r="F403" s="47">
        <f>'2- PR'!$AK$409</f>
        <v/>
      </c>
      <c r="G403" s="47">
        <f>IF(F403="INVALID","High",IF(F403="MISSING","Medium",IF(F403="CONTROLLER MISSING","Review",IF(F403="UNKNOWN","Technical review",""))))</f>
        <v/>
      </c>
      <c r="H403" s="46">
        <f>IF(F403="MISSING","An applicable or required answer is missing",IF(F403="INVALID","A value was entered although the dependency is not met",IF(F403="CONTROLLER MISSING","A controlling answer is missing, so applicability cannot yet be determined",IF(F403="UNKNOWN","The dependency could not be evaluated or a referenced datapoint could not be resolved",""))))</f>
        <v/>
      </c>
      <c r="I403" s="46">
        <f>IF(F403="MISSING","Enter a valid response in the linked field",IF(F403="INVALID","Clear the response or amend the controlling answer so that the dependency is met",IF(F403="CONTROLLER MISSING","Complete the controlling question first, then review this field",IF(F403="UNKNOWN","Review the Field Guide and dependency_string; contact the MFSA if clarification is required",""))))</f>
        <v/>
      </c>
      <c r="J403" s="46" t="inlineStr">
        <is>
          <t>FINS_GI_11 &lt;&gt; "Yes"</t>
        </is>
      </c>
      <c r="K403" s="47">
        <f>'2- PR'!$AL$409</f>
        <v/>
      </c>
      <c r="L403" s="48" t="inlineStr">
        <is>
          <t>Open field</t>
        </is>
      </c>
    </row>
    <row r="404">
      <c r="A404" s="45" t="inlineStr">
        <is>
          <t>FINS_PR_399_v1</t>
        </is>
      </c>
      <c r="B404" s="46" t="inlineStr">
        <is>
          <t>Trade and Other Receivables - Collateral deposits or reserves held with payment service providers or intermediaries</t>
        </is>
      </c>
      <c r="C404" s="46" t="inlineStr">
        <is>
          <t>PR</t>
        </is>
      </c>
      <c r="D404" s="46" t="inlineStr">
        <is>
          <t>Assets - Non Current Assets</t>
        </is>
      </c>
      <c r="E404" s="46" t="inlineStr">
        <is>
          <t>2- PR</t>
        </is>
      </c>
      <c r="F404" s="47">
        <f>'2- PR'!$AK$410</f>
        <v/>
      </c>
      <c r="G404" s="47">
        <f>IF(F404="INVALID","High",IF(F404="MISSING","Medium",IF(F404="CONTROLLER MISSING","Review",IF(F404="UNKNOWN","Technical review",""))))</f>
        <v/>
      </c>
      <c r="H404" s="46">
        <f>IF(F404="MISSING","An applicable or required answer is missing",IF(F404="INVALID","A value was entered although the dependency is not met",IF(F404="CONTROLLER MISSING","A controlling answer is missing, so applicability cannot yet be determined",IF(F404="UNKNOWN","The dependency could not be evaluated or a referenced datapoint could not be resolved",""))))</f>
        <v/>
      </c>
      <c r="I404" s="46">
        <f>IF(F404="MISSING","Enter a valid response in the linked field",IF(F404="INVALID","Clear the response or amend the controlling answer so that the dependency is met",IF(F404="CONTROLLER MISSING","Complete the controlling question first, then review this field",IF(F404="UNKNOWN","Review the Field Guide and dependency_string; contact the MFSA if clarification is required",""))))</f>
        <v/>
      </c>
      <c r="J404" s="46" t="inlineStr">
        <is>
          <t>FINS_GI_11 &lt;&gt; "Yes"</t>
        </is>
      </c>
      <c r="K404" s="47">
        <f>'2- PR'!$AL$410</f>
        <v/>
      </c>
      <c r="L404" s="48" t="inlineStr">
        <is>
          <t>Open field</t>
        </is>
      </c>
    </row>
    <row r="405">
      <c r="A405" s="45" t="inlineStr">
        <is>
          <t>FINS_PR_400_v1</t>
        </is>
      </c>
      <c r="B405" s="46" t="inlineStr">
        <is>
          <t>Trade and Other Receivables - Advance payments to clients</t>
        </is>
      </c>
      <c r="C405" s="46" t="inlineStr">
        <is>
          <t>PR</t>
        </is>
      </c>
      <c r="D405" s="46" t="inlineStr">
        <is>
          <t>Assets - Non Current Assets</t>
        </is>
      </c>
      <c r="E405" s="46" t="inlineStr">
        <is>
          <t>2- PR</t>
        </is>
      </c>
      <c r="F405" s="47">
        <f>'2- PR'!$AK$411</f>
        <v/>
      </c>
      <c r="G405" s="47">
        <f>IF(F405="INVALID","High",IF(F405="MISSING","Medium",IF(F405="CONTROLLER MISSING","Review",IF(F405="UNKNOWN","Technical review",""))))</f>
        <v/>
      </c>
      <c r="H405" s="46">
        <f>IF(F405="MISSING","An applicable or required answer is missing",IF(F405="INVALID","A value was entered although the dependency is not met",IF(F405="CONTROLLER MISSING","A controlling answer is missing, so applicability cannot yet be determined",IF(F405="UNKNOWN","The dependency could not be evaluated or a referenced datapoint could not be resolved",""))))</f>
        <v/>
      </c>
      <c r="I405" s="46">
        <f>IF(F405="MISSING","Enter a valid response in the linked field",IF(F405="INVALID","Clear the response or amend the controlling answer so that the dependency is met",IF(F405="CONTROLLER MISSING","Complete the controlling question first, then review this field",IF(F405="UNKNOWN","Review the Field Guide and dependency_string; contact the MFSA if clarification is required",""))))</f>
        <v/>
      </c>
      <c r="J405" s="46" t="inlineStr">
        <is>
          <t>FINS_GI_11 &lt;&gt; "Yes"</t>
        </is>
      </c>
      <c r="K405" s="47">
        <f>'2- PR'!$AL$411</f>
        <v/>
      </c>
      <c r="L405" s="48" t="inlineStr">
        <is>
          <t>Open field</t>
        </is>
      </c>
    </row>
    <row r="406">
      <c r="A406" s="45" t="inlineStr">
        <is>
          <t>FINS_PR_401_v1</t>
        </is>
      </c>
      <c r="B406" s="46" t="inlineStr">
        <is>
          <t>Trade and Other Receivables - Advance payments to clients</t>
        </is>
      </c>
      <c r="C406" s="46" t="inlineStr">
        <is>
          <t>PR</t>
        </is>
      </c>
      <c r="D406" s="46" t="inlineStr">
        <is>
          <t>Assets - Non Current Assets</t>
        </is>
      </c>
      <c r="E406" s="46" t="inlineStr">
        <is>
          <t>2- PR</t>
        </is>
      </c>
      <c r="F406" s="47">
        <f>'2- PR'!$AK$412</f>
        <v/>
      </c>
      <c r="G406" s="47">
        <f>IF(F406="INVALID","High",IF(F406="MISSING","Medium",IF(F406="CONTROLLER MISSING","Review",IF(F406="UNKNOWN","Technical review",""))))</f>
        <v/>
      </c>
      <c r="H406" s="46">
        <f>IF(F406="MISSING","An applicable or required answer is missing",IF(F406="INVALID","A value was entered although the dependency is not met",IF(F406="CONTROLLER MISSING","A controlling answer is missing, so applicability cannot yet be determined",IF(F406="UNKNOWN","The dependency could not be evaluated or a referenced datapoint could not be resolved",""))))</f>
        <v/>
      </c>
      <c r="I406" s="46">
        <f>IF(F406="MISSING","Enter a valid response in the linked field",IF(F406="INVALID","Clear the response or amend the controlling answer so that the dependency is met",IF(F406="CONTROLLER MISSING","Complete the controlling question first, then review this field",IF(F406="UNKNOWN","Review the Field Guide and dependency_string; contact the MFSA if clarification is required",""))))</f>
        <v/>
      </c>
      <c r="J406" s="46" t="inlineStr">
        <is>
          <t>FINS_GI_11 &lt;&gt; "Yes"</t>
        </is>
      </c>
      <c r="K406" s="47">
        <f>'2- PR'!$AL$412</f>
        <v/>
      </c>
      <c r="L406" s="48" t="inlineStr">
        <is>
          <t>Open field</t>
        </is>
      </c>
    </row>
    <row r="407">
      <c r="A407" s="45" t="inlineStr">
        <is>
          <t>FINS_PR_402_v1</t>
        </is>
      </c>
      <c r="B407" s="46" t="inlineStr">
        <is>
          <t>Trade and Other Receivables - Advance payments to clients</t>
        </is>
      </c>
      <c r="C407" s="46" t="inlineStr">
        <is>
          <t>PR</t>
        </is>
      </c>
      <c r="D407" s="46" t="inlineStr">
        <is>
          <t>Assets - Non Current Assets</t>
        </is>
      </c>
      <c r="E407" s="46" t="inlineStr">
        <is>
          <t>2- PR</t>
        </is>
      </c>
      <c r="F407" s="47">
        <f>'2- PR'!$AK$413</f>
        <v/>
      </c>
      <c r="G407" s="47">
        <f>IF(F407="INVALID","High",IF(F407="MISSING","Medium",IF(F407="CONTROLLER MISSING","Review",IF(F407="UNKNOWN","Technical review",""))))</f>
        <v/>
      </c>
      <c r="H407" s="46">
        <f>IF(F407="MISSING","An applicable or required answer is missing",IF(F407="INVALID","A value was entered although the dependency is not met",IF(F407="CONTROLLER MISSING","A controlling answer is missing, so applicability cannot yet be determined",IF(F407="UNKNOWN","The dependency could not be evaluated or a referenced datapoint could not be resolved",""))))</f>
        <v/>
      </c>
      <c r="I407" s="46">
        <f>IF(F407="MISSING","Enter a valid response in the linked field",IF(F407="INVALID","Clear the response or amend the controlling answer so that the dependency is met",IF(F407="CONTROLLER MISSING","Complete the controlling question first, then review this field",IF(F407="UNKNOWN","Review the Field Guide and dependency_string; contact the MFSA if clarification is required",""))))</f>
        <v/>
      </c>
      <c r="J407" s="46" t="inlineStr">
        <is>
          <t>FINS_GI_11 &lt;&gt; "Yes"</t>
        </is>
      </c>
      <c r="K407" s="47">
        <f>'2- PR'!$AL$413</f>
        <v/>
      </c>
      <c r="L407" s="48" t="inlineStr">
        <is>
          <t>Open field</t>
        </is>
      </c>
    </row>
    <row r="408">
      <c r="A408" s="45" t="inlineStr">
        <is>
          <t>FINS_PR_403_v1</t>
        </is>
      </c>
      <c r="B408" s="46" t="inlineStr">
        <is>
          <t>Trade and Other Receivables - Amounts due from group entities</t>
        </is>
      </c>
      <c r="C408" s="46" t="inlineStr">
        <is>
          <t>PR</t>
        </is>
      </c>
      <c r="D408" s="46" t="inlineStr">
        <is>
          <t>Assets - Non Current Assets</t>
        </is>
      </c>
      <c r="E408" s="46" t="inlineStr">
        <is>
          <t>2- PR</t>
        </is>
      </c>
      <c r="F408" s="47">
        <f>'2- PR'!$AK$414</f>
        <v/>
      </c>
      <c r="G408" s="47">
        <f>IF(F408="INVALID","High",IF(F408="MISSING","Medium",IF(F408="CONTROLLER MISSING","Review",IF(F408="UNKNOWN","Technical review",""))))</f>
        <v/>
      </c>
      <c r="H408" s="46">
        <f>IF(F408="MISSING","An applicable or required answer is missing",IF(F408="INVALID","A value was entered although the dependency is not met",IF(F408="CONTROLLER MISSING","A controlling answer is missing, so applicability cannot yet be determined",IF(F408="UNKNOWN","The dependency could not be evaluated or a referenced datapoint could not be resolved",""))))</f>
        <v/>
      </c>
      <c r="I408" s="46">
        <f>IF(F408="MISSING","Enter a valid response in the linked field",IF(F408="INVALID","Clear the response or amend the controlling answer so that the dependency is met",IF(F408="CONTROLLER MISSING","Complete the controlling question first, then review this field",IF(F408="UNKNOWN","Review the Field Guide and dependency_string; contact the MFSA if clarification is required",""))))</f>
        <v/>
      </c>
      <c r="J408" s="46" t="inlineStr">
        <is>
          <t>FINS_GI_11 &lt;&gt; "Yes"</t>
        </is>
      </c>
      <c r="K408" s="47">
        <f>'2- PR'!$AL$414</f>
        <v/>
      </c>
      <c r="L408" s="48" t="inlineStr">
        <is>
          <t>Open field</t>
        </is>
      </c>
    </row>
    <row r="409">
      <c r="A409" s="45" t="inlineStr">
        <is>
          <t>FINS_PR_404_v1</t>
        </is>
      </c>
      <c r="B409" s="46" t="inlineStr">
        <is>
          <t>Trade and Other Receivables - Amounts due from group entities</t>
        </is>
      </c>
      <c r="C409" s="46" t="inlineStr">
        <is>
          <t>PR</t>
        </is>
      </c>
      <c r="D409" s="46" t="inlineStr">
        <is>
          <t>Assets - Non Current Assets</t>
        </is>
      </c>
      <c r="E409" s="46" t="inlineStr">
        <is>
          <t>2- PR</t>
        </is>
      </c>
      <c r="F409" s="47">
        <f>'2- PR'!$AK$415</f>
        <v/>
      </c>
      <c r="G409" s="47">
        <f>IF(F409="INVALID","High",IF(F409="MISSING","Medium",IF(F409="CONTROLLER MISSING","Review",IF(F409="UNKNOWN","Technical review",""))))</f>
        <v/>
      </c>
      <c r="H409" s="46">
        <f>IF(F409="MISSING","An applicable or required answer is missing",IF(F409="INVALID","A value was entered although the dependency is not met",IF(F409="CONTROLLER MISSING","A controlling answer is missing, so applicability cannot yet be determined",IF(F409="UNKNOWN","The dependency could not be evaluated or a referenced datapoint could not be resolved",""))))</f>
        <v/>
      </c>
      <c r="I409" s="46">
        <f>IF(F409="MISSING","Enter a valid response in the linked field",IF(F409="INVALID","Clear the response or amend the controlling answer so that the dependency is met",IF(F409="CONTROLLER MISSING","Complete the controlling question first, then review this field",IF(F409="UNKNOWN","Review the Field Guide and dependency_string; contact the MFSA if clarification is required",""))))</f>
        <v/>
      </c>
      <c r="J409" s="46" t="inlineStr">
        <is>
          <t>FINS_GI_11 &lt;&gt; "Yes"</t>
        </is>
      </c>
      <c r="K409" s="47">
        <f>'2- PR'!$AL$415</f>
        <v/>
      </c>
      <c r="L409" s="48" t="inlineStr">
        <is>
          <t>Open field</t>
        </is>
      </c>
    </row>
    <row r="410">
      <c r="A410" s="45" t="inlineStr">
        <is>
          <t>FINS_PR_405_v1</t>
        </is>
      </c>
      <c r="B410" s="46" t="inlineStr">
        <is>
          <t>Trade and Other Receivables - Amounts due from group entities</t>
        </is>
      </c>
      <c r="C410" s="46" t="inlineStr">
        <is>
          <t>PR</t>
        </is>
      </c>
      <c r="D410" s="46" t="inlineStr">
        <is>
          <t>Assets - Non Current Assets</t>
        </is>
      </c>
      <c r="E410" s="46" t="inlineStr">
        <is>
          <t>2- PR</t>
        </is>
      </c>
      <c r="F410" s="47">
        <f>'2- PR'!$AK$416</f>
        <v/>
      </c>
      <c r="G410" s="47">
        <f>IF(F410="INVALID","High",IF(F410="MISSING","Medium",IF(F410="CONTROLLER MISSING","Review",IF(F410="UNKNOWN","Technical review",""))))</f>
        <v/>
      </c>
      <c r="H410" s="46">
        <f>IF(F410="MISSING","An applicable or required answer is missing",IF(F410="INVALID","A value was entered although the dependency is not met",IF(F410="CONTROLLER MISSING","A controlling answer is missing, so applicability cannot yet be determined",IF(F410="UNKNOWN","The dependency could not be evaluated or a referenced datapoint could not be resolved",""))))</f>
        <v/>
      </c>
      <c r="I410" s="46">
        <f>IF(F410="MISSING","Enter a valid response in the linked field",IF(F410="INVALID","Clear the response or amend the controlling answer so that the dependency is met",IF(F410="CONTROLLER MISSING","Complete the controlling question first, then review this field",IF(F410="UNKNOWN","Review the Field Guide and dependency_string; contact the MFSA if clarification is required",""))))</f>
        <v/>
      </c>
      <c r="J410" s="46" t="inlineStr">
        <is>
          <t>FINS_GI_11 &lt;&gt; "Yes"</t>
        </is>
      </c>
      <c r="K410" s="47">
        <f>'2- PR'!$AL$416</f>
        <v/>
      </c>
      <c r="L410" s="48" t="inlineStr">
        <is>
          <t>Open field</t>
        </is>
      </c>
    </row>
    <row r="411">
      <c r="A411" s="45" t="inlineStr">
        <is>
          <t>FINS_PR_406_v1</t>
        </is>
      </c>
      <c r="B411" s="46" t="inlineStr">
        <is>
          <t>Trade and Other Receivables - Amounts due from third parties</t>
        </is>
      </c>
      <c r="C411" s="46" t="inlineStr">
        <is>
          <t>PR</t>
        </is>
      </c>
      <c r="D411" s="46" t="inlineStr">
        <is>
          <t>Assets - Non Current Assets</t>
        </is>
      </c>
      <c r="E411" s="46" t="inlineStr">
        <is>
          <t>2- PR</t>
        </is>
      </c>
      <c r="F411" s="47">
        <f>'2- PR'!$AK$417</f>
        <v/>
      </c>
      <c r="G411" s="47">
        <f>IF(F411="INVALID","High",IF(F411="MISSING","Medium",IF(F411="CONTROLLER MISSING","Review",IF(F411="UNKNOWN","Technical review",""))))</f>
        <v/>
      </c>
      <c r="H411" s="46">
        <f>IF(F411="MISSING","An applicable or required answer is missing",IF(F411="INVALID","A value was entered although the dependency is not met",IF(F411="CONTROLLER MISSING","A controlling answer is missing, so applicability cannot yet be determined",IF(F411="UNKNOWN","The dependency could not be evaluated or a referenced datapoint could not be resolved",""))))</f>
        <v/>
      </c>
      <c r="I411" s="46">
        <f>IF(F411="MISSING","Enter a valid response in the linked field",IF(F411="INVALID","Clear the response or amend the controlling answer so that the dependency is met",IF(F411="CONTROLLER MISSING","Complete the controlling question first, then review this field",IF(F411="UNKNOWN","Review the Field Guide and dependency_string; contact the MFSA if clarification is required",""))))</f>
        <v/>
      </c>
      <c r="J411" s="46" t="inlineStr">
        <is>
          <t>FINS_GI_11 &lt;&gt; "Yes"</t>
        </is>
      </c>
      <c r="K411" s="47">
        <f>'2- PR'!$AL$417</f>
        <v/>
      </c>
      <c r="L411" s="48" t="inlineStr">
        <is>
          <t>Open field</t>
        </is>
      </c>
    </row>
    <row r="412">
      <c r="A412" s="45" t="inlineStr">
        <is>
          <t>FINS_PR_407_v1</t>
        </is>
      </c>
      <c r="B412" s="46" t="inlineStr">
        <is>
          <t>Trade and Other Receivables - Amounts due from third parties</t>
        </is>
      </c>
      <c r="C412" s="46" t="inlineStr">
        <is>
          <t>PR</t>
        </is>
      </c>
      <c r="D412" s="46" t="inlineStr">
        <is>
          <t>Assets - Non Current Assets</t>
        </is>
      </c>
      <c r="E412" s="46" t="inlineStr">
        <is>
          <t>2- PR</t>
        </is>
      </c>
      <c r="F412" s="47">
        <f>'2- PR'!$AK$418</f>
        <v/>
      </c>
      <c r="G412" s="47">
        <f>IF(F412="INVALID","High",IF(F412="MISSING","Medium",IF(F412="CONTROLLER MISSING","Review",IF(F412="UNKNOWN","Technical review",""))))</f>
        <v/>
      </c>
      <c r="H412" s="46">
        <f>IF(F412="MISSING","An applicable or required answer is missing",IF(F412="INVALID","A value was entered although the dependency is not met",IF(F412="CONTROLLER MISSING","A controlling answer is missing, so applicability cannot yet be determined",IF(F412="UNKNOWN","The dependency could not be evaluated or a referenced datapoint could not be resolved",""))))</f>
        <v/>
      </c>
      <c r="I412" s="46">
        <f>IF(F412="MISSING","Enter a valid response in the linked field",IF(F412="INVALID","Clear the response or amend the controlling answer so that the dependency is met",IF(F412="CONTROLLER MISSING","Complete the controlling question first, then review this field",IF(F412="UNKNOWN","Review the Field Guide and dependency_string; contact the MFSA if clarification is required",""))))</f>
        <v/>
      </c>
      <c r="J412" s="46" t="inlineStr">
        <is>
          <t>FINS_GI_11 &lt;&gt; "Yes"</t>
        </is>
      </c>
      <c r="K412" s="47">
        <f>'2- PR'!$AL$418</f>
        <v/>
      </c>
      <c r="L412" s="48" t="inlineStr">
        <is>
          <t>Open field</t>
        </is>
      </c>
    </row>
    <row r="413">
      <c r="A413" s="45" t="inlineStr">
        <is>
          <t>FINS_PR_408_v1</t>
        </is>
      </c>
      <c r="B413" s="46" t="inlineStr">
        <is>
          <t>Trade and Other Receivables - Amounts due from third parties</t>
        </is>
      </c>
      <c r="C413" s="46" t="inlineStr">
        <is>
          <t>PR</t>
        </is>
      </c>
      <c r="D413" s="46" t="inlineStr">
        <is>
          <t>Assets - Non Current Assets</t>
        </is>
      </c>
      <c r="E413" s="46" t="inlineStr">
        <is>
          <t>2- PR</t>
        </is>
      </c>
      <c r="F413" s="47">
        <f>'2- PR'!$AK$419</f>
        <v/>
      </c>
      <c r="G413" s="47">
        <f>IF(F413="INVALID","High",IF(F413="MISSING","Medium",IF(F413="CONTROLLER MISSING","Review",IF(F413="UNKNOWN","Technical review",""))))</f>
        <v/>
      </c>
      <c r="H413" s="46">
        <f>IF(F413="MISSING","An applicable or required answer is missing",IF(F413="INVALID","A value was entered although the dependency is not met",IF(F413="CONTROLLER MISSING","A controlling answer is missing, so applicability cannot yet be determined",IF(F413="UNKNOWN","The dependency could not be evaluated or a referenced datapoint could not be resolved",""))))</f>
        <v/>
      </c>
      <c r="I413" s="46">
        <f>IF(F413="MISSING","Enter a valid response in the linked field",IF(F413="INVALID","Clear the response or amend the controlling answer so that the dependency is met",IF(F413="CONTROLLER MISSING","Complete the controlling question first, then review this field",IF(F413="UNKNOWN","Review the Field Guide and dependency_string; contact the MFSA if clarification is required",""))))</f>
        <v/>
      </c>
      <c r="J413" s="46" t="inlineStr">
        <is>
          <t>FINS_GI_11 &lt;&gt; "Yes"</t>
        </is>
      </c>
      <c r="K413" s="47">
        <f>'2- PR'!$AL$419</f>
        <v/>
      </c>
      <c r="L413" s="48" t="inlineStr">
        <is>
          <t>Open field</t>
        </is>
      </c>
    </row>
    <row r="414">
      <c r="A414" s="45" t="inlineStr">
        <is>
          <t>FINS_PR_409_v1</t>
        </is>
      </c>
      <c r="B414" s="46" t="inlineStr">
        <is>
          <t>Trade and Other Receivables - Deferred Tax</t>
        </is>
      </c>
      <c r="C414" s="46" t="inlineStr">
        <is>
          <t>PR</t>
        </is>
      </c>
      <c r="D414" s="46" t="inlineStr">
        <is>
          <t>Assets - Non Current Assets</t>
        </is>
      </c>
      <c r="E414" s="46" t="inlineStr">
        <is>
          <t>2- PR</t>
        </is>
      </c>
      <c r="F414" s="47">
        <f>'2- PR'!$AK$420</f>
        <v/>
      </c>
      <c r="G414" s="47">
        <f>IF(F414="INVALID","High",IF(F414="MISSING","Medium",IF(F414="CONTROLLER MISSING","Review",IF(F414="UNKNOWN","Technical review",""))))</f>
        <v/>
      </c>
      <c r="H414" s="46">
        <f>IF(F414="MISSING","An applicable or required answer is missing",IF(F414="INVALID","A value was entered although the dependency is not met",IF(F414="CONTROLLER MISSING","A controlling answer is missing, so applicability cannot yet be determined",IF(F414="UNKNOWN","The dependency could not be evaluated or a referenced datapoint could not be resolved",""))))</f>
        <v/>
      </c>
      <c r="I414" s="46">
        <f>IF(F414="MISSING","Enter a valid response in the linked field",IF(F414="INVALID","Clear the response or amend the controlling answer so that the dependency is met",IF(F414="CONTROLLER MISSING","Complete the controlling question first, then review this field",IF(F414="UNKNOWN","Review the Field Guide and dependency_string; contact the MFSA if clarification is required",""))))</f>
        <v/>
      </c>
      <c r="J414" s="46" t="inlineStr">
        <is>
          <t>FINS_GI_11 &lt;&gt; "Yes"</t>
        </is>
      </c>
      <c r="K414" s="47">
        <f>'2- PR'!$AL$420</f>
        <v/>
      </c>
      <c r="L414" s="48" t="inlineStr">
        <is>
          <t>Open field</t>
        </is>
      </c>
    </row>
    <row r="415">
      <c r="A415" s="45" t="inlineStr">
        <is>
          <t>FINS_PR_410_v1</t>
        </is>
      </c>
      <c r="B415" s="46" t="inlineStr">
        <is>
          <t>Trade and Other Receivables - Deferred Tax</t>
        </is>
      </c>
      <c r="C415" s="46" t="inlineStr">
        <is>
          <t>PR</t>
        </is>
      </c>
      <c r="D415" s="46" t="inlineStr">
        <is>
          <t>Assets - Non Current Assets</t>
        </is>
      </c>
      <c r="E415" s="46" t="inlineStr">
        <is>
          <t>2- PR</t>
        </is>
      </c>
      <c r="F415" s="47">
        <f>'2- PR'!$AK$421</f>
        <v/>
      </c>
      <c r="G415" s="47">
        <f>IF(F415="INVALID","High",IF(F415="MISSING","Medium",IF(F415="CONTROLLER MISSING","Review",IF(F415="UNKNOWN","Technical review",""))))</f>
        <v/>
      </c>
      <c r="H415" s="46">
        <f>IF(F415="MISSING","An applicable or required answer is missing",IF(F415="INVALID","A value was entered although the dependency is not met",IF(F415="CONTROLLER MISSING","A controlling answer is missing, so applicability cannot yet be determined",IF(F415="UNKNOWN","The dependency could not be evaluated or a referenced datapoint could not be resolved",""))))</f>
        <v/>
      </c>
      <c r="I415" s="46">
        <f>IF(F415="MISSING","Enter a valid response in the linked field",IF(F415="INVALID","Clear the response or amend the controlling answer so that the dependency is met",IF(F415="CONTROLLER MISSING","Complete the controlling question first, then review this field",IF(F415="UNKNOWN","Review the Field Guide and dependency_string; contact the MFSA if clarification is required",""))))</f>
        <v/>
      </c>
      <c r="J415" s="46" t="inlineStr">
        <is>
          <t>FINS_GI_11 &lt;&gt; "Yes"</t>
        </is>
      </c>
      <c r="K415" s="47">
        <f>'2- PR'!$AL$421</f>
        <v/>
      </c>
      <c r="L415" s="48" t="inlineStr">
        <is>
          <t>Open field</t>
        </is>
      </c>
    </row>
    <row r="416">
      <c r="A416" s="45" t="inlineStr">
        <is>
          <t>FINS_PR_411_v1</t>
        </is>
      </c>
      <c r="B416" s="46" t="inlineStr">
        <is>
          <t>Trade and Other Receivables - Deferred Tax</t>
        </is>
      </c>
      <c r="C416" s="46" t="inlineStr">
        <is>
          <t>PR</t>
        </is>
      </c>
      <c r="D416" s="46" t="inlineStr">
        <is>
          <t>Assets - Non Current Assets</t>
        </is>
      </c>
      <c r="E416" s="46" t="inlineStr">
        <is>
          <t>2- PR</t>
        </is>
      </c>
      <c r="F416" s="47">
        <f>'2- PR'!$AK$422</f>
        <v/>
      </c>
      <c r="G416" s="47">
        <f>IF(F416="INVALID","High",IF(F416="MISSING","Medium",IF(F416="CONTROLLER MISSING","Review",IF(F416="UNKNOWN","Technical review",""))))</f>
        <v/>
      </c>
      <c r="H416" s="46">
        <f>IF(F416="MISSING","An applicable or required answer is missing",IF(F416="INVALID","A value was entered although the dependency is not met",IF(F416="CONTROLLER MISSING","A controlling answer is missing, so applicability cannot yet be determined",IF(F416="UNKNOWN","The dependency could not be evaluated or a referenced datapoint could not be resolved",""))))</f>
        <v/>
      </c>
      <c r="I416" s="46">
        <f>IF(F416="MISSING","Enter a valid response in the linked field",IF(F416="INVALID","Clear the response or amend the controlling answer so that the dependency is met",IF(F416="CONTROLLER MISSING","Complete the controlling question first, then review this field",IF(F416="UNKNOWN","Review the Field Guide and dependency_string; contact the MFSA if clarification is required",""))))</f>
        <v/>
      </c>
      <c r="J416" s="46" t="inlineStr">
        <is>
          <t>FINS_GI_11 &lt;&gt; "Yes"</t>
        </is>
      </c>
      <c r="K416" s="47">
        <f>'2- PR'!$AL$422</f>
        <v/>
      </c>
      <c r="L416" s="48" t="inlineStr">
        <is>
          <t>Open field</t>
        </is>
      </c>
    </row>
    <row r="417">
      <c r="A417" s="45" t="inlineStr">
        <is>
          <t>FINS_PR_412_v1</t>
        </is>
      </c>
      <c r="B417" s="46" t="inlineStr">
        <is>
          <t>Trade and Other Receivables - Other receivables</t>
        </is>
      </c>
      <c r="C417" s="46" t="inlineStr">
        <is>
          <t>PR</t>
        </is>
      </c>
      <c r="D417" s="46" t="inlineStr">
        <is>
          <t>Assets - Non Current Assets</t>
        </is>
      </c>
      <c r="E417" s="46" t="inlineStr">
        <is>
          <t>2- PR</t>
        </is>
      </c>
      <c r="F417" s="47">
        <f>'2- PR'!$AK$423</f>
        <v/>
      </c>
      <c r="G417" s="47">
        <f>IF(F417="INVALID","High",IF(F417="MISSING","Medium",IF(F417="CONTROLLER MISSING","Review",IF(F417="UNKNOWN","Technical review",""))))</f>
        <v/>
      </c>
      <c r="H417" s="46">
        <f>IF(F417="MISSING","An applicable or required answer is missing",IF(F417="INVALID","A value was entered although the dependency is not met",IF(F417="CONTROLLER MISSING","A controlling answer is missing, so applicability cannot yet be determined",IF(F417="UNKNOWN","The dependency could not be evaluated or a referenced datapoint could not be resolved",""))))</f>
        <v/>
      </c>
      <c r="I417" s="46">
        <f>IF(F417="MISSING","Enter a valid response in the linked field",IF(F417="INVALID","Clear the response or amend the controlling answer so that the dependency is met",IF(F417="CONTROLLER MISSING","Complete the controlling question first, then review this field",IF(F417="UNKNOWN","Review the Field Guide and dependency_string; contact the MFSA if clarification is required",""))))</f>
        <v/>
      </c>
      <c r="J417" s="46" t="inlineStr">
        <is>
          <t>FINS_GI_11 &lt;&gt; "Yes"</t>
        </is>
      </c>
      <c r="K417" s="47">
        <f>'2- PR'!$AL$423</f>
        <v/>
      </c>
      <c r="L417" s="48" t="inlineStr">
        <is>
          <t>Open field</t>
        </is>
      </c>
    </row>
    <row r="418">
      <c r="A418" s="45" t="inlineStr">
        <is>
          <t>FINS_PR_413_v1</t>
        </is>
      </c>
      <c r="B418" s="46" t="inlineStr">
        <is>
          <t>Trade and Other Receivables - Other receivables</t>
        </is>
      </c>
      <c r="C418" s="46" t="inlineStr">
        <is>
          <t>PR</t>
        </is>
      </c>
      <c r="D418" s="46" t="inlineStr">
        <is>
          <t>Assets - Non Current Assets</t>
        </is>
      </c>
      <c r="E418" s="46" t="inlineStr">
        <is>
          <t>2- PR</t>
        </is>
      </c>
      <c r="F418" s="47">
        <f>'2- PR'!$AK$424</f>
        <v/>
      </c>
      <c r="G418" s="47">
        <f>IF(F418="INVALID","High",IF(F418="MISSING","Medium",IF(F418="CONTROLLER MISSING","Review",IF(F418="UNKNOWN","Technical review",""))))</f>
        <v/>
      </c>
      <c r="H418" s="46">
        <f>IF(F418="MISSING","An applicable or required answer is missing",IF(F418="INVALID","A value was entered although the dependency is not met",IF(F418="CONTROLLER MISSING","A controlling answer is missing, so applicability cannot yet be determined",IF(F418="UNKNOWN","The dependency could not be evaluated or a referenced datapoint could not be resolved",""))))</f>
        <v/>
      </c>
      <c r="I418" s="46">
        <f>IF(F418="MISSING","Enter a valid response in the linked field",IF(F418="INVALID","Clear the response or amend the controlling answer so that the dependency is met",IF(F418="CONTROLLER MISSING","Complete the controlling question first, then review this field",IF(F418="UNKNOWN","Review the Field Guide and dependency_string; contact the MFSA if clarification is required",""))))</f>
        <v/>
      </c>
      <c r="J418" s="46" t="inlineStr">
        <is>
          <t>FINS_GI_11 &lt;&gt; "Yes"</t>
        </is>
      </c>
      <c r="K418" s="47">
        <f>'2- PR'!$AL$424</f>
        <v/>
      </c>
      <c r="L418" s="48" t="inlineStr">
        <is>
          <t>Open field</t>
        </is>
      </c>
    </row>
    <row r="419">
      <c r="A419" s="45" t="inlineStr">
        <is>
          <t>FINS_PR_414_v1</t>
        </is>
      </c>
      <c r="B419" s="46" t="inlineStr">
        <is>
          <t>Trade and Other Receivables - Other receivables</t>
        </is>
      </c>
      <c r="C419" s="46" t="inlineStr">
        <is>
          <t>PR</t>
        </is>
      </c>
      <c r="D419" s="46" t="inlineStr">
        <is>
          <t>Assets - Non Current Assets</t>
        </is>
      </c>
      <c r="E419" s="46" t="inlineStr">
        <is>
          <t>2- PR</t>
        </is>
      </c>
      <c r="F419" s="47">
        <f>'2- PR'!$AK$425</f>
        <v/>
      </c>
      <c r="G419" s="47">
        <f>IF(F419="INVALID","High",IF(F419="MISSING","Medium",IF(F419="CONTROLLER MISSING","Review",IF(F419="UNKNOWN","Technical review",""))))</f>
        <v/>
      </c>
      <c r="H419" s="46">
        <f>IF(F419="MISSING","An applicable or required answer is missing",IF(F419="INVALID","A value was entered although the dependency is not met",IF(F419="CONTROLLER MISSING","A controlling answer is missing, so applicability cannot yet be determined",IF(F419="UNKNOWN","The dependency could not be evaluated or a referenced datapoint could not be resolved",""))))</f>
        <v/>
      </c>
      <c r="I419" s="46">
        <f>IF(F419="MISSING","Enter a valid response in the linked field",IF(F419="INVALID","Clear the response or amend the controlling answer so that the dependency is met",IF(F419="CONTROLLER MISSING","Complete the controlling question first, then review this field",IF(F419="UNKNOWN","Review the Field Guide and dependency_string; contact the MFSA if clarification is required",""))))</f>
        <v/>
      </c>
      <c r="J419" s="46" t="inlineStr">
        <is>
          <t>FINS_GI_11 &lt;&gt; "Yes"</t>
        </is>
      </c>
      <c r="K419" s="47">
        <f>'2- PR'!$AL$425</f>
        <v/>
      </c>
      <c r="L419" s="48" t="inlineStr">
        <is>
          <t>Open field</t>
        </is>
      </c>
    </row>
    <row r="420">
      <c r="A420" s="45" t="inlineStr">
        <is>
          <t>FINS_PR_415_v1</t>
        </is>
      </c>
      <c r="B420" s="46" t="inlineStr">
        <is>
          <t>Kindly provide detail on 'Trade and Other Receivables - Other receivables'</t>
        </is>
      </c>
      <c r="C420" s="46" t="inlineStr">
        <is>
          <t>PR</t>
        </is>
      </c>
      <c r="D420" s="46" t="inlineStr">
        <is>
          <t>Assets - Non Current Assets</t>
        </is>
      </c>
      <c r="E420" s="46" t="inlineStr">
        <is>
          <t>2- PR</t>
        </is>
      </c>
      <c r="F420" s="47">
        <f>'2- PR'!$AK$426</f>
        <v/>
      </c>
      <c r="G420" s="47">
        <f>IF(F420="INVALID","High",IF(F420="MISSING","Medium",IF(F420="CONTROLLER MISSING","Review",IF(F420="UNKNOWN","Technical review",""))))</f>
        <v/>
      </c>
      <c r="H420" s="46">
        <f>IF(F420="MISSING","An applicable or required answer is missing",IF(F420="INVALID","A value was entered although the dependency is not met",IF(F420="CONTROLLER MISSING","A controlling answer is missing, so applicability cannot yet be determined",IF(F420="UNKNOWN","The dependency could not be evaluated or a referenced datapoint could not be resolved",""))))</f>
        <v/>
      </c>
      <c r="I420" s="46">
        <f>IF(F420="MISSING","Enter a valid response in the linked field",IF(F420="INVALID","Clear the response or amend the controlling answer so that the dependency is met",IF(F420="CONTROLLER MISSING","Complete the controlling question first, then review this field",IF(F420="UNKNOWN","Review the Field Guide and dependency_string; contact the MFSA if clarification is required",""))))</f>
        <v/>
      </c>
      <c r="J420" s="46" t="inlineStr">
        <is>
          <t>AND(OR(FINS_PR_412 &gt; 0, FINS_PR_413 &gt; 0, FINS_PR_414 &gt; 0), FINS_GI_11 &lt;&gt; "Yes")</t>
        </is>
      </c>
      <c r="K420" s="47">
        <f>'2- PR'!$AL$426</f>
        <v/>
      </c>
      <c r="L420" s="48" t="inlineStr">
        <is>
          <t>Open field</t>
        </is>
      </c>
    </row>
    <row r="421">
      <c r="A421" s="45" t="inlineStr">
        <is>
          <t>FINS_PR_416_v1</t>
        </is>
      </c>
      <c r="B421" s="46" t="inlineStr">
        <is>
          <t>Cash and Cash Equivalents - Term Deposits</t>
        </is>
      </c>
      <c r="C421" s="46" t="inlineStr">
        <is>
          <t>PR</t>
        </is>
      </c>
      <c r="D421" s="46" t="inlineStr">
        <is>
          <t>Assets - Non Current Assets</t>
        </is>
      </c>
      <c r="E421" s="46" t="inlineStr">
        <is>
          <t>2- PR</t>
        </is>
      </c>
      <c r="F421" s="47">
        <f>'2- PR'!$AK$427</f>
        <v/>
      </c>
      <c r="G421" s="47">
        <f>IF(F421="INVALID","High",IF(F421="MISSING","Medium",IF(F421="CONTROLLER MISSING","Review",IF(F421="UNKNOWN","Technical review",""))))</f>
        <v/>
      </c>
      <c r="H421" s="46">
        <f>IF(F421="MISSING","An applicable or required answer is missing",IF(F421="INVALID","A value was entered although the dependency is not met",IF(F421="CONTROLLER MISSING","A controlling answer is missing, so applicability cannot yet be determined",IF(F421="UNKNOWN","The dependency could not be evaluated or a referenced datapoint could not be resolved",""))))</f>
        <v/>
      </c>
      <c r="I421" s="46">
        <f>IF(F421="MISSING","Enter a valid response in the linked field",IF(F421="INVALID","Clear the response or amend the controlling answer so that the dependency is met",IF(F421="CONTROLLER MISSING","Complete the controlling question first, then review this field",IF(F421="UNKNOWN","Review the Field Guide and dependency_string; contact the MFSA if clarification is required",""))))</f>
        <v/>
      </c>
      <c r="J421" s="46" t="inlineStr">
        <is>
          <t>FINS_GI_11 &lt;&gt; "Yes"</t>
        </is>
      </c>
      <c r="K421" s="47">
        <f>'2- PR'!$AL$427</f>
        <v/>
      </c>
      <c r="L421" s="48" t="inlineStr">
        <is>
          <t>Open field</t>
        </is>
      </c>
    </row>
    <row r="422">
      <c r="A422" s="45" t="inlineStr">
        <is>
          <t>FINS_PR_417_v1</t>
        </is>
      </c>
      <c r="B422" s="46" t="inlineStr">
        <is>
          <t>Cash and Cash Equivalents - Term Deposits</t>
        </is>
      </c>
      <c r="C422" s="46" t="inlineStr">
        <is>
          <t>PR</t>
        </is>
      </c>
      <c r="D422" s="46" t="inlineStr">
        <is>
          <t>Assets - Non Current Assets</t>
        </is>
      </c>
      <c r="E422" s="46" t="inlineStr">
        <is>
          <t>2- PR</t>
        </is>
      </c>
      <c r="F422" s="47">
        <f>'2- PR'!$AK$428</f>
        <v/>
      </c>
      <c r="G422" s="47">
        <f>IF(F422="INVALID","High",IF(F422="MISSING","Medium",IF(F422="CONTROLLER MISSING","Review",IF(F422="UNKNOWN","Technical review",""))))</f>
        <v/>
      </c>
      <c r="H422" s="46">
        <f>IF(F422="MISSING","An applicable or required answer is missing",IF(F422="INVALID","A value was entered although the dependency is not met",IF(F422="CONTROLLER MISSING","A controlling answer is missing, so applicability cannot yet be determined",IF(F422="UNKNOWN","The dependency could not be evaluated or a referenced datapoint could not be resolved",""))))</f>
        <v/>
      </c>
      <c r="I422" s="46">
        <f>IF(F422="MISSING","Enter a valid response in the linked field",IF(F422="INVALID","Clear the response or amend the controlling answer so that the dependency is met",IF(F422="CONTROLLER MISSING","Complete the controlling question first, then review this field",IF(F422="UNKNOWN","Review the Field Guide and dependency_string; contact the MFSA if clarification is required",""))))</f>
        <v/>
      </c>
      <c r="J422" s="46" t="inlineStr">
        <is>
          <t>FINS_GI_11 &lt;&gt; "Yes"</t>
        </is>
      </c>
      <c r="K422" s="47">
        <f>'2- PR'!$AL$428</f>
        <v/>
      </c>
      <c r="L422" s="48" t="inlineStr">
        <is>
          <t>Open field</t>
        </is>
      </c>
    </row>
    <row r="423">
      <c r="A423" s="45" t="inlineStr">
        <is>
          <t>FINS_PR_418_v1</t>
        </is>
      </c>
      <c r="B423" s="46" t="inlineStr">
        <is>
          <t>Cash and Cash Equivalents - Term Deposits</t>
        </is>
      </c>
      <c r="C423" s="46" t="inlineStr">
        <is>
          <t>PR</t>
        </is>
      </c>
      <c r="D423" s="46" t="inlineStr">
        <is>
          <t>Assets - Non Current Assets</t>
        </is>
      </c>
      <c r="E423" s="46" t="inlineStr">
        <is>
          <t>2- PR</t>
        </is>
      </c>
      <c r="F423" s="47">
        <f>'2- PR'!$AK$429</f>
        <v/>
      </c>
      <c r="G423" s="47">
        <f>IF(F423="INVALID","High",IF(F423="MISSING","Medium",IF(F423="CONTROLLER MISSING","Review",IF(F423="UNKNOWN","Technical review",""))))</f>
        <v/>
      </c>
      <c r="H423" s="46">
        <f>IF(F423="MISSING","An applicable or required answer is missing",IF(F423="INVALID","A value was entered although the dependency is not met",IF(F423="CONTROLLER MISSING","A controlling answer is missing, so applicability cannot yet be determined",IF(F423="UNKNOWN","The dependency could not be evaluated or a referenced datapoint could not be resolved",""))))</f>
        <v/>
      </c>
      <c r="I423" s="46">
        <f>IF(F423="MISSING","Enter a valid response in the linked field",IF(F423="INVALID","Clear the response or amend the controlling answer so that the dependency is met",IF(F423="CONTROLLER MISSING","Complete the controlling question first, then review this field",IF(F423="UNKNOWN","Review the Field Guide and dependency_string; contact the MFSA if clarification is required",""))))</f>
        <v/>
      </c>
      <c r="J423" s="46" t="inlineStr">
        <is>
          <t>FINS_GI_11 &lt;&gt; "Yes"</t>
        </is>
      </c>
      <c r="K423" s="47">
        <f>'2- PR'!$AL$429</f>
        <v/>
      </c>
      <c r="L423" s="48" t="inlineStr">
        <is>
          <t>Open field</t>
        </is>
      </c>
    </row>
    <row r="424">
      <c r="A424" s="45" t="inlineStr">
        <is>
          <t>FINS_PR_419_v1</t>
        </is>
      </c>
      <c r="B424" s="46" t="inlineStr">
        <is>
          <t>Cash and Cash Equivalents - Restricted cash</t>
        </is>
      </c>
      <c r="C424" s="46" t="inlineStr">
        <is>
          <t>PR</t>
        </is>
      </c>
      <c r="D424" s="46" t="inlineStr">
        <is>
          <t>Assets - Non Current Assets</t>
        </is>
      </c>
      <c r="E424" s="46" t="inlineStr">
        <is>
          <t>2- PR</t>
        </is>
      </c>
      <c r="F424" s="47">
        <f>'2- PR'!$AK$430</f>
        <v/>
      </c>
      <c r="G424" s="47">
        <f>IF(F424="INVALID","High",IF(F424="MISSING","Medium",IF(F424="CONTROLLER MISSING","Review",IF(F424="UNKNOWN","Technical review",""))))</f>
        <v/>
      </c>
      <c r="H424" s="46">
        <f>IF(F424="MISSING","An applicable or required answer is missing",IF(F424="INVALID","A value was entered although the dependency is not met",IF(F424="CONTROLLER MISSING","A controlling answer is missing, so applicability cannot yet be determined",IF(F424="UNKNOWN","The dependency could not be evaluated or a referenced datapoint could not be resolved",""))))</f>
        <v/>
      </c>
      <c r="I424" s="46">
        <f>IF(F424="MISSING","Enter a valid response in the linked field",IF(F424="INVALID","Clear the response or amend the controlling answer so that the dependency is met",IF(F424="CONTROLLER MISSING","Complete the controlling question first, then review this field",IF(F424="UNKNOWN","Review the Field Guide and dependency_string; contact the MFSA if clarification is required",""))))</f>
        <v/>
      </c>
      <c r="J424" s="46" t="inlineStr">
        <is>
          <t>FINS_GI_11 &lt;&gt; "Yes"</t>
        </is>
      </c>
      <c r="K424" s="47">
        <f>'2- PR'!$AL$430</f>
        <v/>
      </c>
      <c r="L424" s="48" t="inlineStr">
        <is>
          <t>Open field</t>
        </is>
      </c>
    </row>
    <row r="425">
      <c r="A425" s="45" t="inlineStr">
        <is>
          <t>FINS_PR_420_v1</t>
        </is>
      </c>
      <c r="B425" s="46" t="inlineStr">
        <is>
          <t>Cash and Cash Equivalents - Restricted cash</t>
        </is>
      </c>
      <c r="C425" s="46" t="inlineStr">
        <is>
          <t>PR</t>
        </is>
      </c>
      <c r="D425" s="46" t="inlineStr">
        <is>
          <t>Assets - Non Current Assets</t>
        </is>
      </c>
      <c r="E425" s="46" t="inlineStr">
        <is>
          <t>2- PR</t>
        </is>
      </c>
      <c r="F425" s="47">
        <f>'2- PR'!$AK$431</f>
        <v/>
      </c>
      <c r="G425" s="47">
        <f>IF(F425="INVALID","High",IF(F425="MISSING","Medium",IF(F425="CONTROLLER MISSING","Review",IF(F425="UNKNOWN","Technical review",""))))</f>
        <v/>
      </c>
      <c r="H425" s="46">
        <f>IF(F425="MISSING","An applicable or required answer is missing",IF(F425="INVALID","A value was entered although the dependency is not met",IF(F425="CONTROLLER MISSING","A controlling answer is missing, so applicability cannot yet be determined",IF(F425="UNKNOWN","The dependency could not be evaluated or a referenced datapoint could not be resolved",""))))</f>
        <v/>
      </c>
      <c r="I425" s="46">
        <f>IF(F425="MISSING","Enter a valid response in the linked field",IF(F425="INVALID","Clear the response or amend the controlling answer so that the dependency is met",IF(F425="CONTROLLER MISSING","Complete the controlling question first, then review this field",IF(F425="UNKNOWN","Review the Field Guide and dependency_string; contact the MFSA if clarification is required",""))))</f>
        <v/>
      </c>
      <c r="J425" s="46" t="inlineStr">
        <is>
          <t>FINS_GI_11 &lt;&gt; "Yes"</t>
        </is>
      </c>
      <c r="K425" s="47">
        <f>'2- PR'!$AL$431</f>
        <v/>
      </c>
      <c r="L425" s="48" t="inlineStr">
        <is>
          <t>Open field</t>
        </is>
      </c>
    </row>
    <row r="426">
      <c r="A426" s="45" t="inlineStr">
        <is>
          <t>FINS_PR_421_v1</t>
        </is>
      </c>
      <c r="B426" s="46" t="inlineStr">
        <is>
          <t>Cash and Cash Equivalents - Restricted cash</t>
        </is>
      </c>
      <c r="C426" s="46" t="inlineStr">
        <is>
          <t>PR</t>
        </is>
      </c>
      <c r="D426" s="46" t="inlineStr">
        <is>
          <t>Assets - Non Current Assets</t>
        </is>
      </c>
      <c r="E426" s="46" t="inlineStr">
        <is>
          <t>2- PR</t>
        </is>
      </c>
      <c r="F426" s="47">
        <f>'2- PR'!$AK$432</f>
        <v/>
      </c>
      <c r="G426" s="47">
        <f>IF(F426="INVALID","High",IF(F426="MISSING","Medium",IF(F426="CONTROLLER MISSING","Review",IF(F426="UNKNOWN","Technical review",""))))</f>
        <v/>
      </c>
      <c r="H426" s="46">
        <f>IF(F426="MISSING","An applicable or required answer is missing",IF(F426="INVALID","A value was entered although the dependency is not met",IF(F426="CONTROLLER MISSING","A controlling answer is missing, so applicability cannot yet be determined",IF(F426="UNKNOWN","The dependency could not be evaluated or a referenced datapoint could not be resolved",""))))</f>
        <v/>
      </c>
      <c r="I426" s="46">
        <f>IF(F426="MISSING","Enter a valid response in the linked field",IF(F426="INVALID","Clear the response or amend the controlling answer so that the dependency is met",IF(F426="CONTROLLER MISSING","Complete the controlling question first, then review this field",IF(F426="UNKNOWN","Review the Field Guide and dependency_string; contact the MFSA if clarification is required",""))))</f>
        <v/>
      </c>
      <c r="J426" s="46" t="inlineStr">
        <is>
          <t>FINS_GI_11 &lt;&gt; "Yes"</t>
        </is>
      </c>
      <c r="K426" s="47">
        <f>'2- PR'!$AL$432</f>
        <v/>
      </c>
      <c r="L426" s="48" t="inlineStr">
        <is>
          <t>Open field</t>
        </is>
      </c>
    </row>
    <row r="427">
      <c r="A427" s="45" t="inlineStr">
        <is>
          <t>FINS_PR_422_v1</t>
        </is>
      </c>
      <c r="B427" s="46" t="inlineStr">
        <is>
          <t>Cash and Cash Equivalents - Other cash and cash equivalents</t>
        </is>
      </c>
      <c r="C427" s="46" t="inlineStr">
        <is>
          <t>PR</t>
        </is>
      </c>
      <c r="D427" s="46" t="inlineStr">
        <is>
          <t>Assets - Non Current Assets</t>
        </is>
      </c>
      <c r="E427" s="46" t="inlineStr">
        <is>
          <t>2- PR</t>
        </is>
      </c>
      <c r="F427" s="47">
        <f>'2- PR'!$AK$433</f>
        <v/>
      </c>
      <c r="G427" s="47">
        <f>IF(F427="INVALID","High",IF(F427="MISSING","Medium",IF(F427="CONTROLLER MISSING","Review",IF(F427="UNKNOWN","Technical review",""))))</f>
        <v/>
      </c>
      <c r="H427" s="46">
        <f>IF(F427="MISSING","An applicable or required answer is missing",IF(F427="INVALID","A value was entered although the dependency is not met",IF(F427="CONTROLLER MISSING","A controlling answer is missing, so applicability cannot yet be determined",IF(F427="UNKNOWN","The dependency could not be evaluated or a referenced datapoint could not be resolved",""))))</f>
        <v/>
      </c>
      <c r="I427" s="46">
        <f>IF(F427="MISSING","Enter a valid response in the linked field",IF(F427="INVALID","Clear the response or amend the controlling answer so that the dependency is met",IF(F427="CONTROLLER MISSING","Complete the controlling question first, then review this field",IF(F427="UNKNOWN","Review the Field Guide and dependency_string; contact the MFSA if clarification is required",""))))</f>
        <v/>
      </c>
      <c r="J427" s="46" t="inlineStr">
        <is>
          <t>FINS_GI_11 &lt;&gt; "Yes"</t>
        </is>
      </c>
      <c r="K427" s="47">
        <f>'2- PR'!$AL$433</f>
        <v/>
      </c>
      <c r="L427" s="48" t="inlineStr">
        <is>
          <t>Open field</t>
        </is>
      </c>
    </row>
    <row r="428">
      <c r="A428" s="45" t="inlineStr">
        <is>
          <t>FINS_PR_423_v1</t>
        </is>
      </c>
      <c r="B428" s="46" t="inlineStr">
        <is>
          <t>Cash and Cash Equivalents - Other cash and cash equivalents</t>
        </is>
      </c>
      <c r="C428" s="46" t="inlineStr">
        <is>
          <t>PR</t>
        </is>
      </c>
      <c r="D428" s="46" t="inlineStr">
        <is>
          <t>Assets - Non Current Assets</t>
        </is>
      </c>
      <c r="E428" s="46" t="inlineStr">
        <is>
          <t>2- PR</t>
        </is>
      </c>
      <c r="F428" s="47">
        <f>'2- PR'!$AK$434</f>
        <v/>
      </c>
      <c r="G428" s="47">
        <f>IF(F428="INVALID","High",IF(F428="MISSING","Medium",IF(F428="CONTROLLER MISSING","Review",IF(F428="UNKNOWN","Technical review",""))))</f>
        <v/>
      </c>
      <c r="H428" s="46">
        <f>IF(F428="MISSING","An applicable or required answer is missing",IF(F428="INVALID","A value was entered although the dependency is not met",IF(F428="CONTROLLER MISSING","A controlling answer is missing, so applicability cannot yet be determined",IF(F428="UNKNOWN","The dependency could not be evaluated or a referenced datapoint could not be resolved",""))))</f>
        <v/>
      </c>
      <c r="I428" s="46">
        <f>IF(F428="MISSING","Enter a valid response in the linked field",IF(F428="INVALID","Clear the response or amend the controlling answer so that the dependency is met",IF(F428="CONTROLLER MISSING","Complete the controlling question first, then review this field",IF(F428="UNKNOWN","Review the Field Guide and dependency_string; contact the MFSA if clarification is required",""))))</f>
        <v/>
      </c>
      <c r="J428" s="46" t="inlineStr">
        <is>
          <t>FINS_GI_11 &lt;&gt; "Yes"</t>
        </is>
      </c>
      <c r="K428" s="47">
        <f>'2- PR'!$AL$434</f>
        <v/>
      </c>
      <c r="L428" s="48" t="inlineStr">
        <is>
          <t>Open field</t>
        </is>
      </c>
    </row>
    <row r="429">
      <c r="A429" s="45" t="inlineStr">
        <is>
          <t>FINS_PR_424_v1</t>
        </is>
      </c>
      <c r="B429" s="46" t="inlineStr">
        <is>
          <t>Cash and Cash Equivalents - Other cash and cash equivalents</t>
        </is>
      </c>
      <c r="C429" s="46" t="inlineStr">
        <is>
          <t>PR</t>
        </is>
      </c>
      <c r="D429" s="46" t="inlineStr">
        <is>
          <t>Assets - Non Current Assets</t>
        </is>
      </c>
      <c r="E429" s="46" t="inlineStr">
        <is>
          <t>2- PR</t>
        </is>
      </c>
      <c r="F429" s="47">
        <f>'2- PR'!$AK$435</f>
        <v/>
      </c>
      <c r="G429" s="47">
        <f>IF(F429="INVALID","High",IF(F429="MISSING","Medium",IF(F429="CONTROLLER MISSING","Review",IF(F429="UNKNOWN","Technical review",""))))</f>
        <v/>
      </c>
      <c r="H429" s="46">
        <f>IF(F429="MISSING","An applicable or required answer is missing",IF(F429="INVALID","A value was entered although the dependency is not met",IF(F429="CONTROLLER MISSING","A controlling answer is missing, so applicability cannot yet be determined",IF(F429="UNKNOWN","The dependency could not be evaluated or a referenced datapoint could not be resolved",""))))</f>
        <v/>
      </c>
      <c r="I429" s="46">
        <f>IF(F429="MISSING","Enter a valid response in the linked field",IF(F429="INVALID","Clear the response or amend the controlling answer so that the dependency is met",IF(F429="CONTROLLER MISSING","Complete the controlling question first, then review this field",IF(F429="UNKNOWN","Review the Field Guide and dependency_string; contact the MFSA if clarification is required",""))))</f>
        <v/>
      </c>
      <c r="J429" s="46" t="inlineStr">
        <is>
          <t>FINS_GI_11 &lt;&gt; "Yes"</t>
        </is>
      </c>
      <c r="K429" s="47">
        <f>'2- PR'!$AL$435</f>
        <v/>
      </c>
      <c r="L429" s="48" t="inlineStr">
        <is>
          <t>Open field</t>
        </is>
      </c>
    </row>
    <row r="430">
      <c r="A430" s="45" t="inlineStr">
        <is>
          <t>FINS_PR_425_v1</t>
        </is>
      </c>
      <c r="B430" s="46" t="inlineStr">
        <is>
          <t>Kindly provide detail on 'Cash and Cash Equivalents - Other cash and cash equivalents'</t>
        </is>
      </c>
      <c r="C430" s="46" t="inlineStr">
        <is>
          <t>PR</t>
        </is>
      </c>
      <c r="D430" s="46" t="inlineStr">
        <is>
          <t>Assets - Non Current Assets</t>
        </is>
      </c>
      <c r="E430" s="46" t="inlineStr">
        <is>
          <t>2- PR</t>
        </is>
      </c>
      <c r="F430" s="47">
        <f>'2- PR'!$AK$436</f>
        <v/>
      </c>
      <c r="G430" s="47">
        <f>IF(F430="INVALID","High",IF(F430="MISSING","Medium",IF(F430="CONTROLLER MISSING","Review",IF(F430="UNKNOWN","Technical review",""))))</f>
        <v/>
      </c>
      <c r="H430" s="46">
        <f>IF(F430="MISSING","An applicable or required answer is missing",IF(F430="INVALID","A value was entered although the dependency is not met",IF(F430="CONTROLLER MISSING","A controlling answer is missing, so applicability cannot yet be determined",IF(F430="UNKNOWN","The dependency could not be evaluated or a referenced datapoint could not be resolved",""))))</f>
        <v/>
      </c>
      <c r="I430" s="46">
        <f>IF(F430="MISSING","Enter a valid response in the linked field",IF(F430="INVALID","Clear the response or amend the controlling answer so that the dependency is met",IF(F430="CONTROLLER MISSING","Complete the controlling question first, then review this field",IF(F430="UNKNOWN","Review the Field Guide and dependency_string; contact the MFSA if clarification is required",""))))</f>
        <v/>
      </c>
      <c r="J430" s="46" t="inlineStr">
        <is>
          <t>AND(OR(FINS_PR_422 &gt; 0, FINS_PR_423 &gt; 0, FINS_PR_424 &gt; 0), FINS_GI_11 &lt;&gt; "Yes")</t>
        </is>
      </c>
      <c r="K430" s="47">
        <f>'2- PR'!$AL$436</f>
        <v/>
      </c>
      <c r="L430" s="48" t="inlineStr">
        <is>
          <t>Open field</t>
        </is>
      </c>
    </row>
    <row r="431">
      <c r="A431" s="45" t="inlineStr">
        <is>
          <t>FINS_PR_426_v1</t>
        </is>
      </c>
      <c r="B431" s="46" t="inlineStr">
        <is>
          <t>Other Non Current Assets</t>
        </is>
      </c>
      <c r="C431" s="46" t="inlineStr">
        <is>
          <t>PR</t>
        </is>
      </c>
      <c r="D431" s="46" t="inlineStr">
        <is>
          <t>Assets - Non Current Assets</t>
        </is>
      </c>
      <c r="E431" s="46" t="inlineStr">
        <is>
          <t>2- PR</t>
        </is>
      </c>
      <c r="F431" s="47">
        <f>'2- PR'!$AK$437</f>
        <v/>
      </c>
      <c r="G431" s="47">
        <f>IF(F431="INVALID","High",IF(F431="MISSING","Medium",IF(F431="CONTROLLER MISSING","Review",IF(F431="UNKNOWN","Technical review",""))))</f>
        <v/>
      </c>
      <c r="H431" s="46">
        <f>IF(F431="MISSING","An applicable or required answer is missing",IF(F431="INVALID","A value was entered although the dependency is not met",IF(F431="CONTROLLER MISSING","A controlling answer is missing, so applicability cannot yet be determined",IF(F431="UNKNOWN","The dependency could not be evaluated or a referenced datapoint could not be resolved",""))))</f>
        <v/>
      </c>
      <c r="I431" s="46">
        <f>IF(F431="MISSING","Enter a valid response in the linked field",IF(F431="INVALID","Clear the response or amend the controlling answer so that the dependency is met",IF(F431="CONTROLLER MISSING","Complete the controlling question first, then review this field",IF(F431="UNKNOWN","Review the Field Guide and dependency_string; contact the MFSA if clarification is required",""))))</f>
        <v/>
      </c>
      <c r="J431" s="46" t="inlineStr">
        <is>
          <t>FINS_GI_11 &lt;&gt; "Yes"</t>
        </is>
      </c>
      <c r="K431" s="47">
        <f>'2- PR'!$AL$437</f>
        <v/>
      </c>
      <c r="L431" s="48" t="inlineStr">
        <is>
          <t>Open field</t>
        </is>
      </c>
    </row>
    <row r="432">
      <c r="A432" s="45" t="inlineStr">
        <is>
          <t>FINS_PR_427_v1</t>
        </is>
      </c>
      <c r="B432" s="46" t="inlineStr">
        <is>
          <t>Other Non Current Assets</t>
        </is>
      </c>
      <c r="C432" s="46" t="inlineStr">
        <is>
          <t>PR</t>
        </is>
      </c>
      <c r="D432" s="46" t="inlineStr">
        <is>
          <t>Assets - Non Current Assets</t>
        </is>
      </c>
      <c r="E432" s="46" t="inlineStr">
        <is>
          <t>2- PR</t>
        </is>
      </c>
      <c r="F432" s="47">
        <f>'2- PR'!$AK$438</f>
        <v/>
      </c>
      <c r="G432" s="47">
        <f>IF(F432="INVALID","High",IF(F432="MISSING","Medium",IF(F432="CONTROLLER MISSING","Review",IF(F432="UNKNOWN","Technical review",""))))</f>
        <v/>
      </c>
      <c r="H432" s="46">
        <f>IF(F432="MISSING","An applicable or required answer is missing",IF(F432="INVALID","A value was entered although the dependency is not met",IF(F432="CONTROLLER MISSING","A controlling answer is missing, so applicability cannot yet be determined",IF(F432="UNKNOWN","The dependency could not be evaluated or a referenced datapoint could not be resolved",""))))</f>
        <v/>
      </c>
      <c r="I432" s="46">
        <f>IF(F432="MISSING","Enter a valid response in the linked field",IF(F432="INVALID","Clear the response or amend the controlling answer so that the dependency is met",IF(F432="CONTROLLER MISSING","Complete the controlling question first, then review this field",IF(F432="UNKNOWN","Review the Field Guide and dependency_string; contact the MFSA if clarification is required",""))))</f>
        <v/>
      </c>
      <c r="J432" s="46" t="inlineStr">
        <is>
          <t>FINS_GI_11 &lt;&gt; "Yes"</t>
        </is>
      </c>
      <c r="K432" s="47">
        <f>'2- PR'!$AL$438</f>
        <v/>
      </c>
      <c r="L432" s="48" t="inlineStr">
        <is>
          <t>Open field</t>
        </is>
      </c>
    </row>
    <row r="433">
      <c r="A433" s="45" t="inlineStr">
        <is>
          <t>FINS_PR_428_v1</t>
        </is>
      </c>
      <c r="B433" s="46" t="inlineStr">
        <is>
          <t>Other Non Current Assets</t>
        </is>
      </c>
      <c r="C433" s="46" t="inlineStr">
        <is>
          <t>PR</t>
        </is>
      </c>
      <c r="D433" s="46" t="inlineStr">
        <is>
          <t>Assets - Non Current Assets</t>
        </is>
      </c>
      <c r="E433" s="46" t="inlineStr">
        <is>
          <t>2- PR</t>
        </is>
      </c>
      <c r="F433" s="47">
        <f>'2- PR'!$AK$439</f>
        <v/>
      </c>
      <c r="G433" s="47">
        <f>IF(F433="INVALID","High",IF(F433="MISSING","Medium",IF(F433="CONTROLLER MISSING","Review",IF(F433="UNKNOWN","Technical review",""))))</f>
        <v/>
      </c>
      <c r="H433" s="46">
        <f>IF(F433="MISSING","An applicable or required answer is missing",IF(F433="INVALID","A value was entered although the dependency is not met",IF(F433="CONTROLLER MISSING","A controlling answer is missing, so applicability cannot yet be determined",IF(F433="UNKNOWN","The dependency could not be evaluated or a referenced datapoint could not be resolved",""))))</f>
        <v/>
      </c>
      <c r="I433" s="46">
        <f>IF(F433="MISSING","Enter a valid response in the linked field",IF(F433="INVALID","Clear the response or amend the controlling answer so that the dependency is met",IF(F433="CONTROLLER MISSING","Complete the controlling question first, then review this field",IF(F433="UNKNOWN","Review the Field Guide and dependency_string; contact the MFSA if clarification is required",""))))</f>
        <v/>
      </c>
      <c r="J433" s="46" t="inlineStr">
        <is>
          <t>FINS_GI_11 &lt;&gt; "Yes"</t>
        </is>
      </c>
      <c r="K433" s="47">
        <f>'2- PR'!$AL$439</f>
        <v/>
      </c>
      <c r="L433" s="48" t="inlineStr">
        <is>
          <t>Open field</t>
        </is>
      </c>
    </row>
    <row r="434">
      <c r="A434" s="45" t="inlineStr">
        <is>
          <t>FINS_PR_429_v1</t>
        </is>
      </c>
      <c r="B434" s="46" t="inlineStr">
        <is>
          <t>Kindly provide detail on 'Other Non Current Assets'</t>
        </is>
      </c>
      <c r="C434" s="46" t="inlineStr">
        <is>
          <t>PR</t>
        </is>
      </c>
      <c r="D434" s="46" t="inlineStr">
        <is>
          <t>Assets - Non Current Assets</t>
        </is>
      </c>
      <c r="E434" s="46" t="inlineStr">
        <is>
          <t>2- PR</t>
        </is>
      </c>
      <c r="F434" s="47">
        <f>'2- PR'!$AK$440</f>
        <v/>
      </c>
      <c r="G434" s="47">
        <f>IF(F434="INVALID","High",IF(F434="MISSING","Medium",IF(F434="CONTROLLER MISSING","Review",IF(F434="UNKNOWN","Technical review",""))))</f>
        <v/>
      </c>
      <c r="H434" s="46">
        <f>IF(F434="MISSING","An applicable or required answer is missing",IF(F434="INVALID","A value was entered although the dependency is not met",IF(F434="CONTROLLER MISSING","A controlling answer is missing, so applicability cannot yet be determined",IF(F434="UNKNOWN","The dependency could not be evaluated or a referenced datapoint could not be resolved",""))))</f>
        <v/>
      </c>
      <c r="I434" s="46">
        <f>IF(F434="MISSING","Enter a valid response in the linked field",IF(F434="INVALID","Clear the response or amend the controlling answer so that the dependency is met",IF(F434="CONTROLLER MISSING","Complete the controlling question first, then review this field",IF(F434="UNKNOWN","Review the Field Guide and dependency_string; contact the MFSA if clarification is required",""))))</f>
        <v/>
      </c>
      <c r="J434" s="46" t="inlineStr">
        <is>
          <t>AND(OR(FINS_PR_426 &gt; 0, FINS_PR_427 &gt; 0, FINS_PR_428 &gt; 0), FINS_GI_11 &lt;&gt; "Yes")</t>
        </is>
      </c>
      <c r="K434" s="47">
        <f>'2- PR'!$AL$440</f>
        <v/>
      </c>
      <c r="L434" s="48" t="inlineStr">
        <is>
          <t>Open field</t>
        </is>
      </c>
    </row>
    <row r="435">
      <c r="A435" s="45" t="inlineStr">
        <is>
          <t>FINS_PR_430_v1</t>
        </is>
      </c>
      <c r="B435" s="46" t="inlineStr">
        <is>
          <t>Financial Assets: Amortised Cost - Equity Securities not reported not reported elsewhere as investments, were the holding is 10% or more</t>
        </is>
      </c>
      <c r="C435" s="46" t="inlineStr">
        <is>
          <t>PR</t>
        </is>
      </c>
      <c r="D435" s="46" t="inlineStr">
        <is>
          <t>Assets - Current Assets</t>
        </is>
      </c>
      <c r="E435" s="46" t="inlineStr">
        <is>
          <t>2- PR</t>
        </is>
      </c>
      <c r="F435" s="47">
        <f>'2- PR'!$AK$442</f>
        <v/>
      </c>
      <c r="G435" s="47">
        <f>IF(F435="INVALID","High",IF(F435="MISSING","Medium",IF(F435="CONTROLLER MISSING","Review",IF(F435="UNKNOWN","Technical review",""))))</f>
        <v/>
      </c>
      <c r="H435" s="46">
        <f>IF(F435="MISSING","An applicable or required answer is missing",IF(F435="INVALID","A value was entered although the dependency is not met",IF(F435="CONTROLLER MISSING","A controlling answer is missing, so applicability cannot yet be determined",IF(F435="UNKNOWN","The dependency could not be evaluated or a referenced datapoint could not be resolved",""))))</f>
        <v/>
      </c>
      <c r="I435" s="46">
        <f>IF(F435="MISSING","Enter a valid response in the linked field",IF(F435="INVALID","Clear the response or amend the controlling answer so that the dependency is met",IF(F435="CONTROLLER MISSING","Complete the controlling question first, then review this field",IF(F435="UNKNOWN","Review the Field Guide and dependency_string; contact the MFSA if clarification is required",""))))</f>
        <v/>
      </c>
      <c r="J435" s="46" t="inlineStr">
        <is>
          <t>FINS_GI_11 &lt;&gt; "Yes"</t>
        </is>
      </c>
      <c r="K435" s="47">
        <f>'2- PR'!$AL$442</f>
        <v/>
      </c>
      <c r="L435" s="48" t="inlineStr">
        <is>
          <t>Open field</t>
        </is>
      </c>
    </row>
    <row r="436">
      <c r="A436" s="45" t="inlineStr">
        <is>
          <t>FINS_PR_431_v1</t>
        </is>
      </c>
      <c r="B436" s="46" t="inlineStr">
        <is>
          <t>Financial Assets: Amortised Cost - Equity Securities not reported not reported elsewhere as investments, were the holding is 10% or more</t>
        </is>
      </c>
      <c r="C436" s="46" t="inlineStr">
        <is>
          <t>PR</t>
        </is>
      </c>
      <c r="D436" s="46" t="inlineStr">
        <is>
          <t>Assets - Current Assets</t>
        </is>
      </c>
      <c r="E436" s="46" t="inlineStr">
        <is>
          <t>2- PR</t>
        </is>
      </c>
      <c r="F436" s="47">
        <f>'2- PR'!$AK$443</f>
        <v/>
      </c>
      <c r="G436" s="47">
        <f>IF(F436="INVALID","High",IF(F436="MISSING","Medium",IF(F436="CONTROLLER MISSING","Review",IF(F436="UNKNOWN","Technical review",""))))</f>
        <v/>
      </c>
      <c r="H436" s="46">
        <f>IF(F436="MISSING","An applicable or required answer is missing",IF(F436="INVALID","A value was entered although the dependency is not met",IF(F436="CONTROLLER MISSING","A controlling answer is missing, so applicability cannot yet be determined",IF(F436="UNKNOWN","The dependency could not be evaluated or a referenced datapoint could not be resolved",""))))</f>
        <v/>
      </c>
      <c r="I436" s="46">
        <f>IF(F436="MISSING","Enter a valid response in the linked field",IF(F436="INVALID","Clear the response or amend the controlling answer so that the dependency is met",IF(F436="CONTROLLER MISSING","Complete the controlling question first, then review this field",IF(F436="UNKNOWN","Review the Field Guide and dependency_string; contact the MFSA if clarification is required",""))))</f>
        <v/>
      </c>
      <c r="J436" s="46" t="inlineStr">
        <is>
          <t>FINS_GI_11 &lt;&gt; "Yes"</t>
        </is>
      </c>
      <c r="K436" s="47">
        <f>'2- PR'!$AL$443</f>
        <v/>
      </c>
      <c r="L436" s="48" t="inlineStr">
        <is>
          <t>Open field</t>
        </is>
      </c>
    </row>
    <row r="437">
      <c r="A437" s="45" t="inlineStr">
        <is>
          <t>FINS_PR_432_v1</t>
        </is>
      </c>
      <c r="B437" s="46" t="inlineStr">
        <is>
          <t>Financial Assets: Amortised Cost - Equity Securities not reported not reported elsewhere as investments, were the holding is 10% or more</t>
        </is>
      </c>
      <c r="C437" s="46" t="inlineStr">
        <is>
          <t>PR</t>
        </is>
      </c>
      <c r="D437" s="46" t="inlineStr">
        <is>
          <t>Assets - Current Assets</t>
        </is>
      </c>
      <c r="E437" s="46" t="inlineStr">
        <is>
          <t>2- PR</t>
        </is>
      </c>
      <c r="F437" s="47">
        <f>'2- PR'!$AK$444</f>
        <v/>
      </c>
      <c r="G437" s="47">
        <f>IF(F437="INVALID","High",IF(F437="MISSING","Medium",IF(F437="CONTROLLER MISSING","Review",IF(F437="UNKNOWN","Technical review",""))))</f>
        <v/>
      </c>
      <c r="H437" s="46">
        <f>IF(F437="MISSING","An applicable or required answer is missing",IF(F437="INVALID","A value was entered although the dependency is not met",IF(F437="CONTROLLER MISSING","A controlling answer is missing, so applicability cannot yet be determined",IF(F437="UNKNOWN","The dependency could not be evaluated or a referenced datapoint could not be resolved",""))))</f>
        <v/>
      </c>
      <c r="I437" s="46">
        <f>IF(F437="MISSING","Enter a valid response in the linked field",IF(F437="INVALID","Clear the response or amend the controlling answer so that the dependency is met",IF(F437="CONTROLLER MISSING","Complete the controlling question first, then review this field",IF(F437="UNKNOWN","Review the Field Guide and dependency_string; contact the MFSA if clarification is required",""))))</f>
        <v/>
      </c>
      <c r="J437" s="46" t="inlineStr">
        <is>
          <t>FINS_GI_11 &lt;&gt; "Yes"</t>
        </is>
      </c>
      <c r="K437" s="47">
        <f>'2- PR'!$AL$444</f>
        <v/>
      </c>
      <c r="L437" s="48" t="inlineStr">
        <is>
          <t>Open field</t>
        </is>
      </c>
    </row>
    <row r="438">
      <c r="A438" s="45" t="inlineStr">
        <is>
          <t>FINS_PR_433_v1</t>
        </is>
      </c>
      <c r="B438" s="46" t="inlineStr">
        <is>
          <t>Financial Assets: Amortised Cost - Equity Securities not reported not reported elsewhere as investments, were the holding is less than 10%</t>
        </is>
      </c>
      <c r="C438" s="46" t="inlineStr">
        <is>
          <t>PR</t>
        </is>
      </c>
      <c r="D438" s="46" t="inlineStr">
        <is>
          <t>Assets - Current Assets</t>
        </is>
      </c>
      <c r="E438" s="46" t="inlineStr">
        <is>
          <t>2- PR</t>
        </is>
      </c>
      <c r="F438" s="47">
        <f>'2- PR'!$AK$445</f>
        <v/>
      </c>
      <c r="G438" s="47">
        <f>IF(F438="INVALID","High",IF(F438="MISSING","Medium",IF(F438="CONTROLLER MISSING","Review",IF(F438="UNKNOWN","Technical review",""))))</f>
        <v/>
      </c>
      <c r="H438" s="46">
        <f>IF(F438="MISSING","An applicable or required answer is missing",IF(F438="INVALID","A value was entered although the dependency is not met",IF(F438="CONTROLLER MISSING","A controlling answer is missing, so applicability cannot yet be determined",IF(F438="UNKNOWN","The dependency could not be evaluated or a referenced datapoint could not be resolved",""))))</f>
        <v/>
      </c>
      <c r="I438" s="46">
        <f>IF(F438="MISSING","Enter a valid response in the linked field",IF(F438="INVALID","Clear the response or amend the controlling answer so that the dependency is met",IF(F438="CONTROLLER MISSING","Complete the controlling question first, then review this field",IF(F438="UNKNOWN","Review the Field Guide and dependency_string; contact the MFSA if clarification is required",""))))</f>
        <v/>
      </c>
      <c r="J438" s="46" t="inlineStr">
        <is>
          <t>FINS_GI_11 &lt;&gt; "Yes"</t>
        </is>
      </c>
      <c r="K438" s="47">
        <f>'2- PR'!$AL$445</f>
        <v/>
      </c>
      <c r="L438" s="48" t="inlineStr">
        <is>
          <t>Open field</t>
        </is>
      </c>
    </row>
    <row r="439">
      <c r="A439" s="45" t="inlineStr">
        <is>
          <t>FINS_PR_434_v1</t>
        </is>
      </c>
      <c r="B439" s="46" t="inlineStr">
        <is>
          <t>Financial Assets: Amortised Cost - Equity Securities not reported not reported elsewhere as investments, were the holding is less than 10%</t>
        </is>
      </c>
      <c r="C439" s="46" t="inlineStr">
        <is>
          <t>PR</t>
        </is>
      </c>
      <c r="D439" s="46" t="inlineStr">
        <is>
          <t>Assets - Current Assets</t>
        </is>
      </c>
      <c r="E439" s="46" t="inlineStr">
        <is>
          <t>2- PR</t>
        </is>
      </c>
      <c r="F439" s="47">
        <f>'2- PR'!$AK$446</f>
        <v/>
      </c>
      <c r="G439" s="47">
        <f>IF(F439="INVALID","High",IF(F439="MISSING","Medium",IF(F439="CONTROLLER MISSING","Review",IF(F439="UNKNOWN","Technical review",""))))</f>
        <v/>
      </c>
      <c r="H439" s="46">
        <f>IF(F439="MISSING","An applicable or required answer is missing",IF(F439="INVALID","A value was entered although the dependency is not met",IF(F439="CONTROLLER MISSING","A controlling answer is missing, so applicability cannot yet be determined",IF(F439="UNKNOWN","The dependency could not be evaluated or a referenced datapoint could not be resolved",""))))</f>
        <v/>
      </c>
      <c r="I439" s="46">
        <f>IF(F439="MISSING","Enter a valid response in the linked field",IF(F439="INVALID","Clear the response or amend the controlling answer so that the dependency is met",IF(F439="CONTROLLER MISSING","Complete the controlling question first, then review this field",IF(F439="UNKNOWN","Review the Field Guide and dependency_string; contact the MFSA if clarification is required",""))))</f>
        <v/>
      </c>
      <c r="J439" s="46" t="inlineStr">
        <is>
          <t>FINS_GI_11 &lt;&gt; "Yes"</t>
        </is>
      </c>
      <c r="K439" s="47">
        <f>'2- PR'!$AL$446</f>
        <v/>
      </c>
      <c r="L439" s="48" t="inlineStr">
        <is>
          <t>Open field</t>
        </is>
      </c>
    </row>
    <row r="440">
      <c r="A440" s="45" t="inlineStr">
        <is>
          <t>FINS_PR_435_v1</t>
        </is>
      </c>
      <c r="B440" s="46" t="inlineStr">
        <is>
          <t>Financial Assets: Amortised Cost - Equity Securities not reported not reported elsewhere as investments, were the holding is less than 10%</t>
        </is>
      </c>
      <c r="C440" s="46" t="inlineStr">
        <is>
          <t>PR</t>
        </is>
      </c>
      <c r="D440" s="46" t="inlineStr">
        <is>
          <t>Assets - Current Assets</t>
        </is>
      </c>
      <c r="E440" s="46" t="inlineStr">
        <is>
          <t>2- PR</t>
        </is>
      </c>
      <c r="F440" s="47">
        <f>'2- PR'!$AK$447</f>
        <v/>
      </c>
      <c r="G440" s="47">
        <f>IF(F440="INVALID","High",IF(F440="MISSING","Medium",IF(F440="CONTROLLER MISSING","Review",IF(F440="UNKNOWN","Technical review",""))))</f>
        <v/>
      </c>
      <c r="H440" s="46">
        <f>IF(F440="MISSING","An applicable or required answer is missing",IF(F440="INVALID","A value was entered although the dependency is not met",IF(F440="CONTROLLER MISSING","A controlling answer is missing, so applicability cannot yet be determined",IF(F440="UNKNOWN","The dependency could not be evaluated or a referenced datapoint could not be resolved",""))))</f>
        <v/>
      </c>
      <c r="I440" s="46">
        <f>IF(F440="MISSING","Enter a valid response in the linked field",IF(F440="INVALID","Clear the response or amend the controlling answer so that the dependency is met",IF(F440="CONTROLLER MISSING","Complete the controlling question first, then review this field",IF(F440="UNKNOWN","Review the Field Guide and dependency_string; contact the MFSA if clarification is required",""))))</f>
        <v/>
      </c>
      <c r="J440" s="46" t="inlineStr">
        <is>
          <t>FINS_GI_11 &lt;&gt; "Yes"</t>
        </is>
      </c>
      <c r="K440" s="47">
        <f>'2- PR'!$AL$447</f>
        <v/>
      </c>
      <c r="L440" s="48" t="inlineStr">
        <is>
          <t>Open field</t>
        </is>
      </c>
    </row>
    <row r="441">
      <c r="A441" s="45" t="inlineStr">
        <is>
          <t>FINS_PR_436_v1</t>
        </is>
      </c>
      <c r="B441" s="46" t="inlineStr">
        <is>
          <t>Financial Assets: Amortised Cost - Debt Securities not reported not reported elsewhere as investments</t>
        </is>
      </c>
      <c r="C441" s="46" t="inlineStr">
        <is>
          <t>PR</t>
        </is>
      </c>
      <c r="D441" s="46" t="inlineStr">
        <is>
          <t>Assets - Current Assets</t>
        </is>
      </c>
      <c r="E441" s="46" t="inlineStr">
        <is>
          <t>2- PR</t>
        </is>
      </c>
      <c r="F441" s="47">
        <f>'2- PR'!$AK$448</f>
        <v/>
      </c>
      <c r="G441" s="47">
        <f>IF(F441="INVALID","High",IF(F441="MISSING","Medium",IF(F441="CONTROLLER MISSING","Review",IF(F441="UNKNOWN","Technical review",""))))</f>
        <v/>
      </c>
      <c r="H441" s="46">
        <f>IF(F441="MISSING","An applicable or required answer is missing",IF(F441="INVALID","A value was entered although the dependency is not met",IF(F441="CONTROLLER MISSING","A controlling answer is missing, so applicability cannot yet be determined",IF(F441="UNKNOWN","The dependency could not be evaluated or a referenced datapoint could not be resolved",""))))</f>
        <v/>
      </c>
      <c r="I441" s="46">
        <f>IF(F441="MISSING","Enter a valid response in the linked field",IF(F441="INVALID","Clear the response or amend the controlling answer so that the dependency is met",IF(F441="CONTROLLER MISSING","Complete the controlling question first, then review this field",IF(F441="UNKNOWN","Review the Field Guide and dependency_string; contact the MFSA if clarification is required",""))))</f>
        <v/>
      </c>
      <c r="J441" s="46" t="inlineStr">
        <is>
          <t>FINS_GI_11 &lt;&gt; "Yes"</t>
        </is>
      </c>
      <c r="K441" s="47">
        <f>'2- PR'!$AL$448</f>
        <v/>
      </c>
      <c r="L441" s="48" t="inlineStr">
        <is>
          <t>Open field</t>
        </is>
      </c>
    </row>
    <row r="442">
      <c r="A442" s="45" t="inlineStr">
        <is>
          <t>FINS_PR_437_v1</t>
        </is>
      </c>
      <c r="B442" s="46" t="inlineStr">
        <is>
          <t>Financial Assets: Amortised Cost - Debt Securities not reported not reported elsewhere as investments</t>
        </is>
      </c>
      <c r="C442" s="46" t="inlineStr">
        <is>
          <t>PR</t>
        </is>
      </c>
      <c r="D442" s="46" t="inlineStr">
        <is>
          <t>Assets - Current Assets</t>
        </is>
      </c>
      <c r="E442" s="46" t="inlineStr">
        <is>
          <t>2- PR</t>
        </is>
      </c>
      <c r="F442" s="47">
        <f>'2- PR'!$AK$449</f>
        <v/>
      </c>
      <c r="G442" s="47">
        <f>IF(F442="INVALID","High",IF(F442="MISSING","Medium",IF(F442="CONTROLLER MISSING","Review",IF(F442="UNKNOWN","Technical review",""))))</f>
        <v/>
      </c>
      <c r="H442" s="46">
        <f>IF(F442="MISSING","An applicable or required answer is missing",IF(F442="INVALID","A value was entered although the dependency is not met",IF(F442="CONTROLLER MISSING","A controlling answer is missing, so applicability cannot yet be determined",IF(F442="UNKNOWN","The dependency could not be evaluated or a referenced datapoint could not be resolved",""))))</f>
        <v/>
      </c>
      <c r="I442" s="46">
        <f>IF(F442="MISSING","Enter a valid response in the linked field",IF(F442="INVALID","Clear the response or amend the controlling answer so that the dependency is met",IF(F442="CONTROLLER MISSING","Complete the controlling question first, then review this field",IF(F442="UNKNOWN","Review the Field Guide and dependency_string; contact the MFSA if clarification is required",""))))</f>
        <v/>
      </c>
      <c r="J442" s="46" t="inlineStr">
        <is>
          <t>FINS_GI_11 &lt;&gt; "Yes"</t>
        </is>
      </c>
      <c r="K442" s="47">
        <f>'2- PR'!$AL$449</f>
        <v/>
      </c>
      <c r="L442" s="48" t="inlineStr">
        <is>
          <t>Open field</t>
        </is>
      </c>
    </row>
    <row r="443">
      <c r="A443" s="45" t="inlineStr">
        <is>
          <t>FINS_PR_438_v1</t>
        </is>
      </c>
      <c r="B443" s="46" t="inlineStr">
        <is>
          <t>Financial Assets: Amortised Cost - Debt Securities not reported not reported elsewhere as investments</t>
        </is>
      </c>
      <c r="C443" s="46" t="inlineStr">
        <is>
          <t>PR</t>
        </is>
      </c>
      <c r="D443" s="46" t="inlineStr">
        <is>
          <t>Assets - Current Assets</t>
        </is>
      </c>
      <c r="E443" s="46" t="inlineStr">
        <is>
          <t>2- PR</t>
        </is>
      </c>
      <c r="F443" s="47">
        <f>'2- PR'!$AK$450</f>
        <v/>
      </c>
      <c r="G443" s="47">
        <f>IF(F443="INVALID","High",IF(F443="MISSING","Medium",IF(F443="CONTROLLER MISSING","Review",IF(F443="UNKNOWN","Technical review",""))))</f>
        <v/>
      </c>
      <c r="H443" s="46">
        <f>IF(F443="MISSING","An applicable or required answer is missing",IF(F443="INVALID","A value was entered although the dependency is not met",IF(F443="CONTROLLER MISSING","A controlling answer is missing, so applicability cannot yet be determined",IF(F443="UNKNOWN","The dependency could not be evaluated or a referenced datapoint could not be resolved",""))))</f>
        <v/>
      </c>
      <c r="I443" s="46">
        <f>IF(F443="MISSING","Enter a valid response in the linked field",IF(F443="INVALID","Clear the response or amend the controlling answer so that the dependency is met",IF(F443="CONTROLLER MISSING","Complete the controlling question first, then review this field",IF(F443="UNKNOWN","Review the Field Guide and dependency_string; contact the MFSA if clarification is required",""))))</f>
        <v/>
      </c>
      <c r="J443" s="46" t="inlineStr">
        <is>
          <t>FINS_GI_11 &lt;&gt; "Yes"</t>
        </is>
      </c>
      <c r="K443" s="47">
        <f>'2- PR'!$AL$450</f>
        <v/>
      </c>
      <c r="L443" s="48" t="inlineStr">
        <is>
          <t>Open field</t>
        </is>
      </c>
    </row>
    <row r="444">
      <c r="A444" s="45" t="inlineStr">
        <is>
          <t>FINS_PR_439_v1</t>
        </is>
      </c>
      <c r="B444" s="46" t="inlineStr">
        <is>
          <t>Financial Assets: Amortised Cost - Financial Derivatives not reported not reported elsewhere as investments</t>
        </is>
      </c>
      <c r="C444" s="46" t="inlineStr">
        <is>
          <t>PR</t>
        </is>
      </c>
      <c r="D444" s="46" t="inlineStr">
        <is>
          <t>Assets - Current Assets</t>
        </is>
      </c>
      <c r="E444" s="46" t="inlineStr">
        <is>
          <t>2- PR</t>
        </is>
      </c>
      <c r="F444" s="47">
        <f>'2- PR'!$AK$451</f>
        <v/>
      </c>
      <c r="G444" s="47">
        <f>IF(F444="INVALID","High",IF(F444="MISSING","Medium",IF(F444="CONTROLLER MISSING","Review",IF(F444="UNKNOWN","Technical review",""))))</f>
        <v/>
      </c>
      <c r="H444" s="46">
        <f>IF(F444="MISSING","An applicable or required answer is missing",IF(F444="INVALID","A value was entered although the dependency is not met",IF(F444="CONTROLLER MISSING","A controlling answer is missing, so applicability cannot yet be determined",IF(F444="UNKNOWN","The dependency could not be evaluated or a referenced datapoint could not be resolved",""))))</f>
        <v/>
      </c>
      <c r="I444" s="46">
        <f>IF(F444="MISSING","Enter a valid response in the linked field",IF(F444="INVALID","Clear the response or amend the controlling answer so that the dependency is met",IF(F444="CONTROLLER MISSING","Complete the controlling question first, then review this field",IF(F444="UNKNOWN","Review the Field Guide and dependency_string; contact the MFSA if clarification is required",""))))</f>
        <v/>
      </c>
      <c r="J444" s="46" t="inlineStr">
        <is>
          <t>FINS_GI_11 &lt;&gt; "Yes"</t>
        </is>
      </c>
      <c r="K444" s="47">
        <f>'2- PR'!$AL$451</f>
        <v/>
      </c>
      <c r="L444" s="48" t="inlineStr">
        <is>
          <t>Open field</t>
        </is>
      </c>
    </row>
    <row r="445">
      <c r="A445" s="45" t="inlineStr">
        <is>
          <t>FINS_PR_440_v1</t>
        </is>
      </c>
      <c r="B445" s="46" t="inlineStr">
        <is>
          <t>Financial Assets: Amortised Cost - Financial Derivatives not reported not reported elsewhere as investments</t>
        </is>
      </c>
      <c r="C445" s="46" t="inlineStr">
        <is>
          <t>PR</t>
        </is>
      </c>
      <c r="D445" s="46" t="inlineStr">
        <is>
          <t>Assets - Current Assets</t>
        </is>
      </c>
      <c r="E445" s="46" t="inlineStr">
        <is>
          <t>2- PR</t>
        </is>
      </c>
      <c r="F445" s="47">
        <f>'2- PR'!$AK$452</f>
        <v/>
      </c>
      <c r="G445" s="47">
        <f>IF(F445="INVALID","High",IF(F445="MISSING","Medium",IF(F445="CONTROLLER MISSING","Review",IF(F445="UNKNOWN","Technical review",""))))</f>
        <v/>
      </c>
      <c r="H445" s="46">
        <f>IF(F445="MISSING","An applicable or required answer is missing",IF(F445="INVALID","A value was entered although the dependency is not met",IF(F445="CONTROLLER MISSING","A controlling answer is missing, so applicability cannot yet be determined",IF(F445="UNKNOWN","The dependency could not be evaluated or a referenced datapoint could not be resolved",""))))</f>
        <v/>
      </c>
      <c r="I445" s="46">
        <f>IF(F445="MISSING","Enter a valid response in the linked field",IF(F445="INVALID","Clear the response or amend the controlling answer so that the dependency is met",IF(F445="CONTROLLER MISSING","Complete the controlling question first, then review this field",IF(F445="UNKNOWN","Review the Field Guide and dependency_string; contact the MFSA if clarification is required",""))))</f>
        <v/>
      </c>
      <c r="J445" s="46" t="inlineStr">
        <is>
          <t>FINS_GI_11 &lt;&gt; "Yes"</t>
        </is>
      </c>
      <c r="K445" s="47">
        <f>'2- PR'!$AL$452</f>
        <v/>
      </c>
      <c r="L445" s="48" t="inlineStr">
        <is>
          <t>Open field</t>
        </is>
      </c>
    </row>
    <row r="446">
      <c r="A446" s="45" t="inlineStr">
        <is>
          <t>FINS_PR_441_v1</t>
        </is>
      </c>
      <c r="B446" s="46" t="inlineStr">
        <is>
          <t>Financial Assets: Amortised Cost - Financial Derivatives not reported not reported elsewhere as investments</t>
        </is>
      </c>
      <c r="C446" s="46" t="inlineStr">
        <is>
          <t>PR</t>
        </is>
      </c>
      <c r="D446" s="46" t="inlineStr">
        <is>
          <t>Assets - Current Assets</t>
        </is>
      </c>
      <c r="E446" s="46" t="inlineStr">
        <is>
          <t>2- PR</t>
        </is>
      </c>
      <c r="F446" s="47">
        <f>'2- PR'!$AK$453</f>
        <v/>
      </c>
      <c r="G446" s="47">
        <f>IF(F446="INVALID","High",IF(F446="MISSING","Medium",IF(F446="CONTROLLER MISSING","Review",IF(F446="UNKNOWN","Technical review",""))))</f>
        <v/>
      </c>
      <c r="H446" s="46">
        <f>IF(F446="MISSING","An applicable or required answer is missing",IF(F446="INVALID","A value was entered although the dependency is not met",IF(F446="CONTROLLER MISSING","A controlling answer is missing, so applicability cannot yet be determined",IF(F446="UNKNOWN","The dependency could not be evaluated or a referenced datapoint could not be resolved",""))))</f>
        <v/>
      </c>
      <c r="I446" s="46">
        <f>IF(F446="MISSING","Enter a valid response in the linked field",IF(F446="INVALID","Clear the response or amend the controlling answer so that the dependency is met",IF(F446="CONTROLLER MISSING","Complete the controlling question first, then review this field",IF(F446="UNKNOWN","Review the Field Guide and dependency_string; contact the MFSA if clarification is required",""))))</f>
        <v/>
      </c>
      <c r="J446" s="46" t="inlineStr">
        <is>
          <t>FINS_GI_11 &lt;&gt; "Yes"</t>
        </is>
      </c>
      <c r="K446" s="47">
        <f>'2- PR'!$AL$453</f>
        <v/>
      </c>
      <c r="L446" s="48" t="inlineStr">
        <is>
          <t>Open field</t>
        </is>
      </c>
    </row>
    <row r="447">
      <c r="A447" s="45" t="inlineStr">
        <is>
          <t>FINS_PR_442_v1</t>
        </is>
      </c>
      <c r="B447" s="46" t="inlineStr">
        <is>
          <t>Financial Assets: Amortised Cost - Other Financial Assets not reported not reported elsewhere as investments</t>
        </is>
      </c>
      <c r="C447" s="46" t="inlineStr">
        <is>
          <t>PR</t>
        </is>
      </c>
      <c r="D447" s="46" t="inlineStr">
        <is>
          <t>Assets - Current Assets</t>
        </is>
      </c>
      <c r="E447" s="46" t="inlineStr">
        <is>
          <t>2- PR</t>
        </is>
      </c>
      <c r="F447" s="47">
        <f>'2- PR'!$AK$454</f>
        <v/>
      </c>
      <c r="G447" s="47">
        <f>IF(F447="INVALID","High",IF(F447="MISSING","Medium",IF(F447="CONTROLLER MISSING","Review",IF(F447="UNKNOWN","Technical review",""))))</f>
        <v/>
      </c>
      <c r="H447" s="46">
        <f>IF(F447="MISSING","An applicable or required answer is missing",IF(F447="INVALID","A value was entered although the dependency is not met",IF(F447="CONTROLLER MISSING","A controlling answer is missing, so applicability cannot yet be determined",IF(F447="UNKNOWN","The dependency could not be evaluated or a referenced datapoint could not be resolved",""))))</f>
        <v/>
      </c>
      <c r="I447" s="46">
        <f>IF(F447="MISSING","Enter a valid response in the linked field",IF(F447="INVALID","Clear the response or amend the controlling answer so that the dependency is met",IF(F447="CONTROLLER MISSING","Complete the controlling question first, then review this field",IF(F447="UNKNOWN","Review the Field Guide and dependency_string; contact the MFSA if clarification is required",""))))</f>
        <v/>
      </c>
      <c r="J447" s="46" t="inlineStr">
        <is>
          <t>FINS_GI_11 &lt;&gt; "Yes"</t>
        </is>
      </c>
      <c r="K447" s="47">
        <f>'2- PR'!$AL$454</f>
        <v/>
      </c>
      <c r="L447" s="48" t="inlineStr">
        <is>
          <t>Open field</t>
        </is>
      </c>
    </row>
    <row r="448">
      <c r="A448" s="45" t="inlineStr">
        <is>
          <t>FINS_PR_443_v1</t>
        </is>
      </c>
      <c r="B448" s="46" t="inlineStr">
        <is>
          <t>Financial Assets: Amortised Cost - Other Financial Assets not reported not reported elsewhere as investments</t>
        </is>
      </c>
      <c r="C448" s="46" t="inlineStr">
        <is>
          <t>PR</t>
        </is>
      </c>
      <c r="D448" s="46" t="inlineStr">
        <is>
          <t>Assets - Current Assets</t>
        </is>
      </c>
      <c r="E448" s="46" t="inlineStr">
        <is>
          <t>2- PR</t>
        </is>
      </c>
      <c r="F448" s="47">
        <f>'2- PR'!$AK$455</f>
        <v/>
      </c>
      <c r="G448" s="47">
        <f>IF(F448="INVALID","High",IF(F448="MISSING","Medium",IF(F448="CONTROLLER MISSING","Review",IF(F448="UNKNOWN","Technical review",""))))</f>
        <v/>
      </c>
      <c r="H448" s="46">
        <f>IF(F448="MISSING","An applicable or required answer is missing",IF(F448="INVALID","A value was entered although the dependency is not met",IF(F448="CONTROLLER MISSING","A controlling answer is missing, so applicability cannot yet be determined",IF(F448="UNKNOWN","The dependency could not be evaluated or a referenced datapoint could not be resolved",""))))</f>
        <v/>
      </c>
      <c r="I448" s="46">
        <f>IF(F448="MISSING","Enter a valid response in the linked field",IF(F448="INVALID","Clear the response or amend the controlling answer so that the dependency is met",IF(F448="CONTROLLER MISSING","Complete the controlling question first, then review this field",IF(F448="UNKNOWN","Review the Field Guide and dependency_string; contact the MFSA if clarification is required",""))))</f>
        <v/>
      </c>
      <c r="J448" s="46" t="inlineStr">
        <is>
          <t>FINS_GI_11 &lt;&gt; "Yes"</t>
        </is>
      </c>
      <c r="K448" s="47">
        <f>'2- PR'!$AL$455</f>
        <v/>
      </c>
      <c r="L448" s="48" t="inlineStr">
        <is>
          <t>Open field</t>
        </is>
      </c>
    </row>
    <row r="449">
      <c r="A449" s="45" t="inlineStr">
        <is>
          <t>FINS_PR_444_v1</t>
        </is>
      </c>
      <c r="B449" s="46" t="inlineStr">
        <is>
          <t>Financial Assets: Amortised Cost - Other Financial Assets not reported not reported elsewhere as investments</t>
        </is>
      </c>
      <c r="C449" s="46" t="inlineStr">
        <is>
          <t>PR</t>
        </is>
      </c>
      <c r="D449" s="46" t="inlineStr">
        <is>
          <t>Assets - Current Assets</t>
        </is>
      </c>
      <c r="E449" s="46" t="inlineStr">
        <is>
          <t>2- PR</t>
        </is>
      </c>
      <c r="F449" s="47">
        <f>'2- PR'!$AK$456</f>
        <v/>
      </c>
      <c r="G449" s="47">
        <f>IF(F449="INVALID","High",IF(F449="MISSING","Medium",IF(F449="CONTROLLER MISSING","Review",IF(F449="UNKNOWN","Technical review",""))))</f>
        <v/>
      </c>
      <c r="H449" s="46">
        <f>IF(F449="MISSING","An applicable or required answer is missing",IF(F449="INVALID","A value was entered although the dependency is not met",IF(F449="CONTROLLER MISSING","A controlling answer is missing, so applicability cannot yet be determined",IF(F449="UNKNOWN","The dependency could not be evaluated or a referenced datapoint could not be resolved",""))))</f>
        <v/>
      </c>
      <c r="I449" s="46">
        <f>IF(F449="MISSING","Enter a valid response in the linked field",IF(F449="INVALID","Clear the response or amend the controlling answer so that the dependency is met",IF(F449="CONTROLLER MISSING","Complete the controlling question first, then review this field",IF(F449="UNKNOWN","Review the Field Guide and dependency_string; contact the MFSA if clarification is required",""))))</f>
        <v/>
      </c>
      <c r="J449" s="46" t="inlineStr">
        <is>
          <t>FINS_GI_11 &lt;&gt; "Yes"</t>
        </is>
      </c>
      <c r="K449" s="47">
        <f>'2- PR'!$AL$456</f>
        <v/>
      </c>
      <c r="L449" s="48" t="inlineStr">
        <is>
          <t>Open field</t>
        </is>
      </c>
    </row>
    <row r="450">
      <c r="A450" s="45" t="inlineStr">
        <is>
          <t>FINS_PR_445_v1</t>
        </is>
      </c>
      <c r="B450" s="46" t="inlineStr">
        <is>
          <t>Financial Assets: Fair Value Through Profit or Loss (FVTPL) - Equity Securities not reported not reported elsewhere as investments, were the holding is 10% or more</t>
        </is>
      </c>
      <c r="C450" s="46" t="inlineStr">
        <is>
          <t>PR</t>
        </is>
      </c>
      <c r="D450" s="46" t="inlineStr">
        <is>
          <t>Assets - Current Assets</t>
        </is>
      </c>
      <c r="E450" s="46" t="inlineStr">
        <is>
          <t>2- PR</t>
        </is>
      </c>
      <c r="F450" s="47">
        <f>'2- PR'!$AK$457</f>
        <v/>
      </c>
      <c r="G450" s="47">
        <f>IF(F450="INVALID","High",IF(F450="MISSING","Medium",IF(F450="CONTROLLER MISSING","Review",IF(F450="UNKNOWN","Technical review",""))))</f>
        <v/>
      </c>
      <c r="H450" s="46">
        <f>IF(F450="MISSING","An applicable or required answer is missing",IF(F450="INVALID","A value was entered although the dependency is not met",IF(F450="CONTROLLER MISSING","A controlling answer is missing, so applicability cannot yet be determined",IF(F450="UNKNOWN","The dependency could not be evaluated or a referenced datapoint could not be resolved",""))))</f>
        <v/>
      </c>
      <c r="I450" s="46">
        <f>IF(F450="MISSING","Enter a valid response in the linked field",IF(F450="INVALID","Clear the response or amend the controlling answer so that the dependency is met",IF(F450="CONTROLLER MISSING","Complete the controlling question first, then review this field",IF(F450="UNKNOWN","Review the Field Guide and dependency_string; contact the MFSA if clarification is required",""))))</f>
        <v/>
      </c>
      <c r="J450" s="46" t="inlineStr">
        <is>
          <t>FINS_GI_11 &lt;&gt; "Yes"</t>
        </is>
      </c>
      <c r="K450" s="47">
        <f>'2- PR'!$AL$457</f>
        <v/>
      </c>
      <c r="L450" s="48" t="inlineStr">
        <is>
          <t>Open field</t>
        </is>
      </c>
    </row>
    <row r="451">
      <c r="A451" s="45" t="inlineStr">
        <is>
          <t>FINS_PR_446_v1</t>
        </is>
      </c>
      <c r="B451" s="46" t="inlineStr">
        <is>
          <t>Financial Assets: Fair Value Through Profit or Loss (FVTPL) - Equity Securities not reported not reported elsewhere as investments, were the holding is 10% or more</t>
        </is>
      </c>
      <c r="C451" s="46" t="inlineStr">
        <is>
          <t>PR</t>
        </is>
      </c>
      <c r="D451" s="46" t="inlineStr">
        <is>
          <t>Assets - Current Assets</t>
        </is>
      </c>
      <c r="E451" s="46" t="inlineStr">
        <is>
          <t>2- PR</t>
        </is>
      </c>
      <c r="F451" s="47">
        <f>'2- PR'!$AK$458</f>
        <v/>
      </c>
      <c r="G451" s="47">
        <f>IF(F451="INVALID","High",IF(F451="MISSING","Medium",IF(F451="CONTROLLER MISSING","Review",IF(F451="UNKNOWN","Technical review",""))))</f>
        <v/>
      </c>
      <c r="H451" s="46">
        <f>IF(F451="MISSING","An applicable or required answer is missing",IF(F451="INVALID","A value was entered although the dependency is not met",IF(F451="CONTROLLER MISSING","A controlling answer is missing, so applicability cannot yet be determined",IF(F451="UNKNOWN","The dependency could not be evaluated or a referenced datapoint could not be resolved",""))))</f>
        <v/>
      </c>
      <c r="I451" s="46">
        <f>IF(F451="MISSING","Enter a valid response in the linked field",IF(F451="INVALID","Clear the response or amend the controlling answer so that the dependency is met",IF(F451="CONTROLLER MISSING","Complete the controlling question first, then review this field",IF(F451="UNKNOWN","Review the Field Guide and dependency_string; contact the MFSA if clarification is required",""))))</f>
        <v/>
      </c>
      <c r="J451" s="46" t="inlineStr">
        <is>
          <t>FINS_GI_11 &lt;&gt; "Yes"</t>
        </is>
      </c>
      <c r="K451" s="47">
        <f>'2- PR'!$AL$458</f>
        <v/>
      </c>
      <c r="L451" s="48" t="inlineStr">
        <is>
          <t>Open field</t>
        </is>
      </c>
    </row>
    <row r="452">
      <c r="A452" s="45" t="inlineStr">
        <is>
          <t>FINS_PR_447_v1</t>
        </is>
      </c>
      <c r="B452" s="46" t="inlineStr">
        <is>
          <t>Financial Assets: Fair Value Through Profit or Loss (FVTPL) - Equity Securities not reported not reported elsewhere as investments, were the holding is 10% or more</t>
        </is>
      </c>
      <c r="C452" s="46" t="inlineStr">
        <is>
          <t>PR</t>
        </is>
      </c>
      <c r="D452" s="46" t="inlineStr">
        <is>
          <t>Assets - Current Assets</t>
        </is>
      </c>
      <c r="E452" s="46" t="inlineStr">
        <is>
          <t>2- PR</t>
        </is>
      </c>
      <c r="F452" s="47">
        <f>'2- PR'!$AK$459</f>
        <v/>
      </c>
      <c r="G452" s="47">
        <f>IF(F452="INVALID","High",IF(F452="MISSING","Medium",IF(F452="CONTROLLER MISSING","Review",IF(F452="UNKNOWN","Technical review",""))))</f>
        <v/>
      </c>
      <c r="H452" s="46">
        <f>IF(F452="MISSING","An applicable or required answer is missing",IF(F452="INVALID","A value was entered although the dependency is not met",IF(F452="CONTROLLER MISSING","A controlling answer is missing, so applicability cannot yet be determined",IF(F452="UNKNOWN","The dependency could not be evaluated or a referenced datapoint could not be resolved",""))))</f>
        <v/>
      </c>
      <c r="I452" s="46">
        <f>IF(F452="MISSING","Enter a valid response in the linked field",IF(F452="INVALID","Clear the response or amend the controlling answer so that the dependency is met",IF(F452="CONTROLLER MISSING","Complete the controlling question first, then review this field",IF(F452="UNKNOWN","Review the Field Guide and dependency_string; contact the MFSA if clarification is required",""))))</f>
        <v/>
      </c>
      <c r="J452" s="46" t="inlineStr">
        <is>
          <t>FINS_GI_11 &lt;&gt; "Yes"</t>
        </is>
      </c>
      <c r="K452" s="47">
        <f>'2- PR'!$AL$459</f>
        <v/>
      </c>
      <c r="L452" s="48" t="inlineStr">
        <is>
          <t>Open field</t>
        </is>
      </c>
    </row>
    <row r="453">
      <c r="A453" s="45" t="inlineStr">
        <is>
          <t>FINS_PR_448_v1</t>
        </is>
      </c>
      <c r="B453" s="46" t="inlineStr">
        <is>
          <t>Financial Assets: Fair Value Through Profit or Loss (FVTPL) - Equity Securities not reported not reported elsewhere as investments, were the holding is less than 10%</t>
        </is>
      </c>
      <c r="C453" s="46" t="inlineStr">
        <is>
          <t>PR</t>
        </is>
      </c>
      <c r="D453" s="46" t="inlineStr">
        <is>
          <t>Assets - Current Assets</t>
        </is>
      </c>
      <c r="E453" s="46" t="inlineStr">
        <is>
          <t>2- PR</t>
        </is>
      </c>
      <c r="F453" s="47">
        <f>'2- PR'!$AK$460</f>
        <v/>
      </c>
      <c r="G453" s="47">
        <f>IF(F453="INVALID","High",IF(F453="MISSING","Medium",IF(F453="CONTROLLER MISSING","Review",IF(F453="UNKNOWN","Technical review",""))))</f>
        <v/>
      </c>
      <c r="H453" s="46">
        <f>IF(F453="MISSING","An applicable or required answer is missing",IF(F453="INVALID","A value was entered although the dependency is not met",IF(F453="CONTROLLER MISSING","A controlling answer is missing, so applicability cannot yet be determined",IF(F453="UNKNOWN","The dependency could not be evaluated or a referenced datapoint could not be resolved",""))))</f>
        <v/>
      </c>
      <c r="I453" s="46">
        <f>IF(F453="MISSING","Enter a valid response in the linked field",IF(F453="INVALID","Clear the response or amend the controlling answer so that the dependency is met",IF(F453="CONTROLLER MISSING","Complete the controlling question first, then review this field",IF(F453="UNKNOWN","Review the Field Guide and dependency_string; contact the MFSA if clarification is required",""))))</f>
        <v/>
      </c>
      <c r="J453" s="46" t="inlineStr">
        <is>
          <t>FINS_GI_11 &lt;&gt; "Yes"</t>
        </is>
      </c>
      <c r="K453" s="47">
        <f>'2- PR'!$AL$460</f>
        <v/>
      </c>
      <c r="L453" s="48" t="inlineStr">
        <is>
          <t>Open field</t>
        </is>
      </c>
    </row>
    <row r="454">
      <c r="A454" s="45" t="inlineStr">
        <is>
          <t>FINS_PR_449_v1</t>
        </is>
      </c>
      <c r="B454" s="46" t="inlineStr">
        <is>
          <t>Financial Assets: Fair Value Through Profit or Loss (FVTPL) - Equity Securities not reported not reported elsewhere as investments, were the holding is less than 10%</t>
        </is>
      </c>
      <c r="C454" s="46" t="inlineStr">
        <is>
          <t>PR</t>
        </is>
      </c>
      <c r="D454" s="46" t="inlineStr">
        <is>
          <t>Assets - Current Assets</t>
        </is>
      </c>
      <c r="E454" s="46" t="inlineStr">
        <is>
          <t>2- PR</t>
        </is>
      </c>
      <c r="F454" s="47">
        <f>'2- PR'!$AK$461</f>
        <v/>
      </c>
      <c r="G454" s="47">
        <f>IF(F454="INVALID","High",IF(F454="MISSING","Medium",IF(F454="CONTROLLER MISSING","Review",IF(F454="UNKNOWN","Technical review",""))))</f>
        <v/>
      </c>
      <c r="H454" s="46">
        <f>IF(F454="MISSING","An applicable or required answer is missing",IF(F454="INVALID","A value was entered although the dependency is not met",IF(F454="CONTROLLER MISSING","A controlling answer is missing, so applicability cannot yet be determined",IF(F454="UNKNOWN","The dependency could not be evaluated or a referenced datapoint could not be resolved",""))))</f>
        <v/>
      </c>
      <c r="I454" s="46">
        <f>IF(F454="MISSING","Enter a valid response in the linked field",IF(F454="INVALID","Clear the response or amend the controlling answer so that the dependency is met",IF(F454="CONTROLLER MISSING","Complete the controlling question first, then review this field",IF(F454="UNKNOWN","Review the Field Guide and dependency_string; contact the MFSA if clarification is required",""))))</f>
        <v/>
      </c>
      <c r="J454" s="46" t="inlineStr">
        <is>
          <t>FINS_GI_11 &lt;&gt; "Yes"</t>
        </is>
      </c>
      <c r="K454" s="47">
        <f>'2- PR'!$AL$461</f>
        <v/>
      </c>
      <c r="L454" s="48" t="inlineStr">
        <is>
          <t>Open field</t>
        </is>
      </c>
    </row>
    <row r="455">
      <c r="A455" s="45" t="inlineStr">
        <is>
          <t>FINS_PR_450_v1</t>
        </is>
      </c>
      <c r="B455" s="46" t="inlineStr">
        <is>
          <t>Financial Assets: Fair Value Through Profit or Loss (FVTPL) - Equity Securities not reported not reported elsewhere as investments, were the holding is less than 10%</t>
        </is>
      </c>
      <c r="C455" s="46" t="inlineStr">
        <is>
          <t>PR</t>
        </is>
      </c>
      <c r="D455" s="46" t="inlineStr">
        <is>
          <t>Assets - Current Assets</t>
        </is>
      </c>
      <c r="E455" s="46" t="inlineStr">
        <is>
          <t>2- PR</t>
        </is>
      </c>
      <c r="F455" s="47">
        <f>'2- PR'!$AK$462</f>
        <v/>
      </c>
      <c r="G455" s="47">
        <f>IF(F455="INVALID","High",IF(F455="MISSING","Medium",IF(F455="CONTROLLER MISSING","Review",IF(F455="UNKNOWN","Technical review",""))))</f>
        <v/>
      </c>
      <c r="H455" s="46">
        <f>IF(F455="MISSING","An applicable or required answer is missing",IF(F455="INVALID","A value was entered although the dependency is not met",IF(F455="CONTROLLER MISSING","A controlling answer is missing, so applicability cannot yet be determined",IF(F455="UNKNOWN","The dependency could not be evaluated or a referenced datapoint could not be resolved",""))))</f>
        <v/>
      </c>
      <c r="I455" s="46">
        <f>IF(F455="MISSING","Enter a valid response in the linked field",IF(F455="INVALID","Clear the response or amend the controlling answer so that the dependency is met",IF(F455="CONTROLLER MISSING","Complete the controlling question first, then review this field",IF(F455="UNKNOWN","Review the Field Guide and dependency_string; contact the MFSA if clarification is required",""))))</f>
        <v/>
      </c>
      <c r="J455" s="46" t="inlineStr">
        <is>
          <t>FINS_GI_11 &lt;&gt; "Yes"</t>
        </is>
      </c>
      <c r="K455" s="47">
        <f>'2- PR'!$AL$462</f>
        <v/>
      </c>
      <c r="L455" s="48" t="inlineStr">
        <is>
          <t>Open field</t>
        </is>
      </c>
    </row>
    <row r="456">
      <c r="A456" s="45" t="inlineStr">
        <is>
          <t>FINS_PR_451_v1</t>
        </is>
      </c>
      <c r="B456" s="46" t="inlineStr">
        <is>
          <t>Financial Assets: Fair Value Through Profit or Loss (FVTPL) - Debt Securities not reported not reported elsewhere as investments</t>
        </is>
      </c>
      <c r="C456" s="46" t="inlineStr">
        <is>
          <t>PR</t>
        </is>
      </c>
      <c r="D456" s="46" t="inlineStr">
        <is>
          <t>Assets - Current Assets</t>
        </is>
      </c>
      <c r="E456" s="46" t="inlineStr">
        <is>
          <t>2- PR</t>
        </is>
      </c>
      <c r="F456" s="47">
        <f>'2- PR'!$AK$463</f>
        <v/>
      </c>
      <c r="G456" s="47">
        <f>IF(F456="INVALID","High",IF(F456="MISSING","Medium",IF(F456="CONTROLLER MISSING","Review",IF(F456="UNKNOWN","Technical review",""))))</f>
        <v/>
      </c>
      <c r="H456" s="46">
        <f>IF(F456="MISSING","An applicable or required answer is missing",IF(F456="INVALID","A value was entered although the dependency is not met",IF(F456="CONTROLLER MISSING","A controlling answer is missing, so applicability cannot yet be determined",IF(F456="UNKNOWN","The dependency could not be evaluated or a referenced datapoint could not be resolved",""))))</f>
        <v/>
      </c>
      <c r="I456" s="46">
        <f>IF(F456="MISSING","Enter a valid response in the linked field",IF(F456="INVALID","Clear the response or amend the controlling answer so that the dependency is met",IF(F456="CONTROLLER MISSING","Complete the controlling question first, then review this field",IF(F456="UNKNOWN","Review the Field Guide and dependency_string; contact the MFSA if clarification is required",""))))</f>
        <v/>
      </c>
      <c r="J456" s="46" t="inlineStr">
        <is>
          <t>FINS_GI_11 &lt;&gt; "Yes"</t>
        </is>
      </c>
      <c r="K456" s="47">
        <f>'2- PR'!$AL$463</f>
        <v/>
      </c>
      <c r="L456" s="48" t="inlineStr">
        <is>
          <t>Open field</t>
        </is>
      </c>
    </row>
    <row r="457">
      <c r="A457" s="45" t="inlineStr">
        <is>
          <t>FINS_PR_452_v1</t>
        </is>
      </c>
      <c r="B457" s="46" t="inlineStr">
        <is>
          <t>Financial Assets: Fair Value Through Profit or Loss (FVTPL) - Debt Securities not reported not reported elsewhere as investments</t>
        </is>
      </c>
      <c r="C457" s="46" t="inlineStr">
        <is>
          <t>PR</t>
        </is>
      </c>
      <c r="D457" s="46" t="inlineStr">
        <is>
          <t>Assets - Current Assets</t>
        </is>
      </c>
      <c r="E457" s="46" t="inlineStr">
        <is>
          <t>2- PR</t>
        </is>
      </c>
      <c r="F457" s="47">
        <f>'2- PR'!$AK$464</f>
        <v/>
      </c>
      <c r="G457" s="47">
        <f>IF(F457="INVALID","High",IF(F457="MISSING","Medium",IF(F457="CONTROLLER MISSING","Review",IF(F457="UNKNOWN","Technical review",""))))</f>
        <v/>
      </c>
      <c r="H457" s="46">
        <f>IF(F457="MISSING","An applicable or required answer is missing",IF(F457="INVALID","A value was entered although the dependency is not met",IF(F457="CONTROLLER MISSING","A controlling answer is missing, so applicability cannot yet be determined",IF(F457="UNKNOWN","The dependency could not be evaluated or a referenced datapoint could not be resolved",""))))</f>
        <v/>
      </c>
      <c r="I457" s="46">
        <f>IF(F457="MISSING","Enter a valid response in the linked field",IF(F457="INVALID","Clear the response or amend the controlling answer so that the dependency is met",IF(F457="CONTROLLER MISSING","Complete the controlling question first, then review this field",IF(F457="UNKNOWN","Review the Field Guide and dependency_string; contact the MFSA if clarification is required",""))))</f>
        <v/>
      </c>
      <c r="J457" s="46" t="inlineStr">
        <is>
          <t>FINS_GI_11 &lt;&gt; "Yes"</t>
        </is>
      </c>
      <c r="K457" s="47">
        <f>'2- PR'!$AL$464</f>
        <v/>
      </c>
      <c r="L457" s="48" t="inlineStr">
        <is>
          <t>Open field</t>
        </is>
      </c>
    </row>
    <row r="458">
      <c r="A458" s="45" t="inlineStr">
        <is>
          <t>FINS_PR_453_v1</t>
        </is>
      </c>
      <c r="B458" s="46" t="inlineStr">
        <is>
          <t>Financial Assets: Fair Value Through Profit or Loss (FVTPL) - Debt Securities not reported not reported elsewhere as investments</t>
        </is>
      </c>
      <c r="C458" s="46" t="inlineStr">
        <is>
          <t>PR</t>
        </is>
      </c>
      <c r="D458" s="46" t="inlineStr">
        <is>
          <t>Assets - Current Assets</t>
        </is>
      </c>
      <c r="E458" s="46" t="inlineStr">
        <is>
          <t>2- PR</t>
        </is>
      </c>
      <c r="F458" s="47">
        <f>'2- PR'!$AK$465</f>
        <v/>
      </c>
      <c r="G458" s="47">
        <f>IF(F458="INVALID","High",IF(F458="MISSING","Medium",IF(F458="CONTROLLER MISSING","Review",IF(F458="UNKNOWN","Technical review",""))))</f>
        <v/>
      </c>
      <c r="H458" s="46">
        <f>IF(F458="MISSING","An applicable or required answer is missing",IF(F458="INVALID","A value was entered although the dependency is not met",IF(F458="CONTROLLER MISSING","A controlling answer is missing, so applicability cannot yet be determined",IF(F458="UNKNOWN","The dependency could not be evaluated or a referenced datapoint could not be resolved",""))))</f>
        <v/>
      </c>
      <c r="I458" s="46">
        <f>IF(F458="MISSING","Enter a valid response in the linked field",IF(F458="INVALID","Clear the response or amend the controlling answer so that the dependency is met",IF(F458="CONTROLLER MISSING","Complete the controlling question first, then review this field",IF(F458="UNKNOWN","Review the Field Guide and dependency_string; contact the MFSA if clarification is required",""))))</f>
        <v/>
      </c>
      <c r="J458" s="46" t="inlineStr">
        <is>
          <t>FINS_GI_11 &lt;&gt; "Yes"</t>
        </is>
      </c>
      <c r="K458" s="47">
        <f>'2- PR'!$AL$465</f>
        <v/>
      </c>
      <c r="L458" s="48" t="inlineStr">
        <is>
          <t>Open field</t>
        </is>
      </c>
    </row>
    <row r="459">
      <c r="A459" s="45" t="inlineStr">
        <is>
          <t>FINS_PR_454_v1</t>
        </is>
      </c>
      <c r="B459" s="46" t="inlineStr">
        <is>
          <t>Financial Assets: Fair Value Through Profit or Loss (FVTPL) - Financial Derivatives not reported not reported elsewhere as investments</t>
        </is>
      </c>
      <c r="C459" s="46" t="inlineStr">
        <is>
          <t>PR</t>
        </is>
      </c>
      <c r="D459" s="46" t="inlineStr">
        <is>
          <t>Assets - Current Assets</t>
        </is>
      </c>
      <c r="E459" s="46" t="inlineStr">
        <is>
          <t>2- PR</t>
        </is>
      </c>
      <c r="F459" s="47">
        <f>'2- PR'!$AK$466</f>
        <v/>
      </c>
      <c r="G459" s="47">
        <f>IF(F459="INVALID","High",IF(F459="MISSING","Medium",IF(F459="CONTROLLER MISSING","Review",IF(F459="UNKNOWN","Technical review",""))))</f>
        <v/>
      </c>
      <c r="H459" s="46">
        <f>IF(F459="MISSING","An applicable or required answer is missing",IF(F459="INVALID","A value was entered although the dependency is not met",IF(F459="CONTROLLER MISSING","A controlling answer is missing, so applicability cannot yet be determined",IF(F459="UNKNOWN","The dependency could not be evaluated or a referenced datapoint could not be resolved",""))))</f>
        <v/>
      </c>
      <c r="I459" s="46">
        <f>IF(F459="MISSING","Enter a valid response in the linked field",IF(F459="INVALID","Clear the response or amend the controlling answer so that the dependency is met",IF(F459="CONTROLLER MISSING","Complete the controlling question first, then review this field",IF(F459="UNKNOWN","Review the Field Guide and dependency_string; contact the MFSA if clarification is required",""))))</f>
        <v/>
      </c>
      <c r="J459" s="46" t="inlineStr">
        <is>
          <t>FINS_GI_11 &lt;&gt; "Yes"</t>
        </is>
      </c>
      <c r="K459" s="47">
        <f>'2- PR'!$AL$466</f>
        <v/>
      </c>
      <c r="L459" s="48" t="inlineStr">
        <is>
          <t>Open field</t>
        </is>
      </c>
    </row>
    <row r="460">
      <c r="A460" s="45" t="inlineStr">
        <is>
          <t>FINS_PR_455_v1</t>
        </is>
      </c>
      <c r="B460" s="46" t="inlineStr">
        <is>
          <t>Financial Assets: Fair Value Through Profit or Loss (FVTPL) - Financial Derivatives not reported not reported elsewhere as investments</t>
        </is>
      </c>
      <c r="C460" s="46" t="inlineStr">
        <is>
          <t>PR</t>
        </is>
      </c>
      <c r="D460" s="46" t="inlineStr">
        <is>
          <t>Assets - Current Assets</t>
        </is>
      </c>
      <c r="E460" s="46" t="inlineStr">
        <is>
          <t>2- PR</t>
        </is>
      </c>
      <c r="F460" s="47">
        <f>'2- PR'!$AK$467</f>
        <v/>
      </c>
      <c r="G460" s="47">
        <f>IF(F460="INVALID","High",IF(F460="MISSING","Medium",IF(F460="CONTROLLER MISSING","Review",IF(F460="UNKNOWN","Technical review",""))))</f>
        <v/>
      </c>
      <c r="H460" s="46">
        <f>IF(F460="MISSING","An applicable or required answer is missing",IF(F460="INVALID","A value was entered although the dependency is not met",IF(F460="CONTROLLER MISSING","A controlling answer is missing, so applicability cannot yet be determined",IF(F460="UNKNOWN","The dependency could not be evaluated or a referenced datapoint could not be resolved",""))))</f>
        <v/>
      </c>
      <c r="I460" s="46">
        <f>IF(F460="MISSING","Enter a valid response in the linked field",IF(F460="INVALID","Clear the response or amend the controlling answer so that the dependency is met",IF(F460="CONTROLLER MISSING","Complete the controlling question first, then review this field",IF(F460="UNKNOWN","Review the Field Guide and dependency_string; contact the MFSA if clarification is required",""))))</f>
        <v/>
      </c>
      <c r="J460" s="46" t="inlineStr">
        <is>
          <t>FINS_GI_11 &lt;&gt; "Yes"</t>
        </is>
      </c>
      <c r="K460" s="47">
        <f>'2- PR'!$AL$467</f>
        <v/>
      </c>
      <c r="L460" s="48" t="inlineStr">
        <is>
          <t>Open field</t>
        </is>
      </c>
    </row>
    <row r="461">
      <c r="A461" s="45" t="inlineStr">
        <is>
          <t>FINS_PR_456_v1</t>
        </is>
      </c>
      <c r="B461" s="46" t="inlineStr">
        <is>
          <t>Financial Assets: Fair Value Through Profit or Loss (FVTPL) - Financial Derivatives not reported not reported elsewhere as investments</t>
        </is>
      </c>
      <c r="C461" s="46" t="inlineStr">
        <is>
          <t>PR</t>
        </is>
      </c>
      <c r="D461" s="46" t="inlineStr">
        <is>
          <t>Assets - Current Assets</t>
        </is>
      </c>
      <c r="E461" s="46" t="inlineStr">
        <is>
          <t>2- PR</t>
        </is>
      </c>
      <c r="F461" s="47">
        <f>'2- PR'!$AK$468</f>
        <v/>
      </c>
      <c r="G461" s="47">
        <f>IF(F461="INVALID","High",IF(F461="MISSING","Medium",IF(F461="CONTROLLER MISSING","Review",IF(F461="UNKNOWN","Technical review",""))))</f>
        <v/>
      </c>
      <c r="H461" s="46">
        <f>IF(F461="MISSING","An applicable or required answer is missing",IF(F461="INVALID","A value was entered although the dependency is not met",IF(F461="CONTROLLER MISSING","A controlling answer is missing, so applicability cannot yet be determined",IF(F461="UNKNOWN","The dependency could not be evaluated or a referenced datapoint could not be resolved",""))))</f>
        <v/>
      </c>
      <c r="I461" s="46">
        <f>IF(F461="MISSING","Enter a valid response in the linked field",IF(F461="INVALID","Clear the response or amend the controlling answer so that the dependency is met",IF(F461="CONTROLLER MISSING","Complete the controlling question first, then review this field",IF(F461="UNKNOWN","Review the Field Guide and dependency_string; contact the MFSA if clarification is required",""))))</f>
        <v/>
      </c>
      <c r="J461" s="46" t="inlineStr">
        <is>
          <t>FINS_GI_11 &lt;&gt; "Yes"</t>
        </is>
      </c>
      <c r="K461" s="47">
        <f>'2- PR'!$AL$468</f>
        <v/>
      </c>
      <c r="L461" s="48" t="inlineStr">
        <is>
          <t>Open field</t>
        </is>
      </c>
    </row>
    <row r="462">
      <c r="A462" s="45" t="inlineStr">
        <is>
          <t>FINS_PR_457_v1</t>
        </is>
      </c>
      <c r="B462" s="46" t="inlineStr">
        <is>
          <t>Financial Assets: Fair Value Through Profit or Loss (FVTPL) - Other Financial Assets not reported not reported elsewhere as investments</t>
        </is>
      </c>
      <c r="C462" s="46" t="inlineStr">
        <is>
          <t>PR</t>
        </is>
      </c>
      <c r="D462" s="46" t="inlineStr">
        <is>
          <t>Assets - Current Assets</t>
        </is>
      </c>
      <c r="E462" s="46" t="inlineStr">
        <is>
          <t>2- PR</t>
        </is>
      </c>
      <c r="F462" s="47">
        <f>'2- PR'!$AK$469</f>
        <v/>
      </c>
      <c r="G462" s="47">
        <f>IF(F462="INVALID","High",IF(F462="MISSING","Medium",IF(F462="CONTROLLER MISSING","Review",IF(F462="UNKNOWN","Technical review",""))))</f>
        <v/>
      </c>
      <c r="H462" s="46">
        <f>IF(F462="MISSING","An applicable or required answer is missing",IF(F462="INVALID","A value was entered although the dependency is not met",IF(F462="CONTROLLER MISSING","A controlling answer is missing, so applicability cannot yet be determined",IF(F462="UNKNOWN","The dependency could not be evaluated or a referenced datapoint could not be resolved",""))))</f>
        <v/>
      </c>
      <c r="I462" s="46">
        <f>IF(F462="MISSING","Enter a valid response in the linked field",IF(F462="INVALID","Clear the response or amend the controlling answer so that the dependency is met",IF(F462="CONTROLLER MISSING","Complete the controlling question first, then review this field",IF(F462="UNKNOWN","Review the Field Guide and dependency_string; contact the MFSA if clarification is required",""))))</f>
        <v/>
      </c>
      <c r="J462" s="46" t="inlineStr">
        <is>
          <t>FINS_GI_11 &lt;&gt; "Yes"</t>
        </is>
      </c>
      <c r="K462" s="47">
        <f>'2- PR'!$AL$469</f>
        <v/>
      </c>
      <c r="L462" s="48" t="inlineStr">
        <is>
          <t>Open field</t>
        </is>
      </c>
    </row>
    <row r="463">
      <c r="A463" s="45" t="inlineStr">
        <is>
          <t>FINS_PR_458_v1</t>
        </is>
      </c>
      <c r="B463" s="46" t="inlineStr">
        <is>
          <t>Financial Assets: Fair Value Through Profit or Loss (FVTPL) - Other Financial Assets not reported not reported elsewhere as investments</t>
        </is>
      </c>
      <c r="C463" s="46" t="inlineStr">
        <is>
          <t>PR</t>
        </is>
      </c>
      <c r="D463" s="46" t="inlineStr">
        <is>
          <t>Assets - Current Assets</t>
        </is>
      </c>
      <c r="E463" s="46" t="inlineStr">
        <is>
          <t>2- PR</t>
        </is>
      </c>
      <c r="F463" s="47">
        <f>'2- PR'!$AK$470</f>
        <v/>
      </c>
      <c r="G463" s="47">
        <f>IF(F463="INVALID","High",IF(F463="MISSING","Medium",IF(F463="CONTROLLER MISSING","Review",IF(F463="UNKNOWN","Technical review",""))))</f>
        <v/>
      </c>
      <c r="H463" s="46">
        <f>IF(F463="MISSING","An applicable or required answer is missing",IF(F463="INVALID","A value was entered although the dependency is not met",IF(F463="CONTROLLER MISSING","A controlling answer is missing, so applicability cannot yet be determined",IF(F463="UNKNOWN","The dependency could not be evaluated or a referenced datapoint could not be resolved",""))))</f>
        <v/>
      </c>
      <c r="I463" s="46">
        <f>IF(F463="MISSING","Enter a valid response in the linked field",IF(F463="INVALID","Clear the response or amend the controlling answer so that the dependency is met",IF(F463="CONTROLLER MISSING","Complete the controlling question first, then review this field",IF(F463="UNKNOWN","Review the Field Guide and dependency_string; contact the MFSA if clarification is required",""))))</f>
        <v/>
      </c>
      <c r="J463" s="46" t="inlineStr">
        <is>
          <t>FINS_GI_11 &lt;&gt; "Yes"</t>
        </is>
      </c>
      <c r="K463" s="47">
        <f>'2- PR'!$AL$470</f>
        <v/>
      </c>
      <c r="L463" s="48" t="inlineStr">
        <is>
          <t>Open field</t>
        </is>
      </c>
    </row>
    <row r="464">
      <c r="A464" s="45" t="inlineStr">
        <is>
          <t>FINS_PR_459_v1</t>
        </is>
      </c>
      <c r="B464" s="46" t="inlineStr">
        <is>
          <t>Financial Assets: Fair Value Through Profit or Loss (FVTPL) - Other Financial Assets not reported not reported elsewhere as investments</t>
        </is>
      </c>
      <c r="C464" s="46" t="inlineStr">
        <is>
          <t>PR</t>
        </is>
      </c>
      <c r="D464" s="46" t="inlineStr">
        <is>
          <t>Assets - Current Assets</t>
        </is>
      </c>
      <c r="E464" s="46" t="inlineStr">
        <is>
          <t>2- PR</t>
        </is>
      </c>
      <c r="F464" s="47">
        <f>'2- PR'!$AK$471</f>
        <v/>
      </c>
      <c r="G464" s="47">
        <f>IF(F464="INVALID","High",IF(F464="MISSING","Medium",IF(F464="CONTROLLER MISSING","Review",IF(F464="UNKNOWN","Technical review",""))))</f>
        <v/>
      </c>
      <c r="H464" s="46">
        <f>IF(F464="MISSING","An applicable or required answer is missing",IF(F464="INVALID","A value was entered although the dependency is not met",IF(F464="CONTROLLER MISSING","A controlling answer is missing, so applicability cannot yet be determined",IF(F464="UNKNOWN","The dependency could not be evaluated or a referenced datapoint could not be resolved",""))))</f>
        <v/>
      </c>
      <c r="I464" s="46">
        <f>IF(F464="MISSING","Enter a valid response in the linked field",IF(F464="INVALID","Clear the response or amend the controlling answer so that the dependency is met",IF(F464="CONTROLLER MISSING","Complete the controlling question first, then review this field",IF(F464="UNKNOWN","Review the Field Guide and dependency_string; contact the MFSA if clarification is required",""))))</f>
        <v/>
      </c>
      <c r="J464" s="46" t="inlineStr">
        <is>
          <t>FINS_GI_11 &lt;&gt; "Yes"</t>
        </is>
      </c>
      <c r="K464" s="47">
        <f>'2- PR'!$AL$471</f>
        <v/>
      </c>
      <c r="L464" s="48" t="inlineStr">
        <is>
          <t>Open field</t>
        </is>
      </c>
    </row>
    <row r="465">
      <c r="A465" s="45" t="inlineStr">
        <is>
          <t>FINS_PR_460_v1</t>
        </is>
      </c>
      <c r="B465" s="46" t="inlineStr">
        <is>
          <t>Financial Assets: Fair Value Through Other Comprehensive Income (FVOCI) - Equity Securities not reported not reported elsewhere as investments, were the holding is 10% or more</t>
        </is>
      </c>
      <c r="C465" s="46" t="inlineStr">
        <is>
          <t>PR</t>
        </is>
      </c>
      <c r="D465" s="46" t="inlineStr">
        <is>
          <t>Assets - Current Assets</t>
        </is>
      </c>
      <c r="E465" s="46" t="inlineStr">
        <is>
          <t>2- PR</t>
        </is>
      </c>
      <c r="F465" s="47">
        <f>'2- PR'!$AK$472</f>
        <v/>
      </c>
      <c r="G465" s="47">
        <f>IF(F465="INVALID","High",IF(F465="MISSING","Medium",IF(F465="CONTROLLER MISSING","Review",IF(F465="UNKNOWN","Technical review",""))))</f>
        <v/>
      </c>
      <c r="H465" s="46">
        <f>IF(F465="MISSING","An applicable or required answer is missing",IF(F465="INVALID","A value was entered although the dependency is not met",IF(F465="CONTROLLER MISSING","A controlling answer is missing, so applicability cannot yet be determined",IF(F465="UNKNOWN","The dependency could not be evaluated or a referenced datapoint could not be resolved",""))))</f>
        <v/>
      </c>
      <c r="I465" s="46">
        <f>IF(F465="MISSING","Enter a valid response in the linked field",IF(F465="INVALID","Clear the response or amend the controlling answer so that the dependency is met",IF(F465="CONTROLLER MISSING","Complete the controlling question first, then review this field",IF(F465="UNKNOWN","Review the Field Guide and dependency_string; contact the MFSA if clarification is required",""))))</f>
        <v/>
      </c>
      <c r="J465" s="46" t="inlineStr">
        <is>
          <t>FINS_GI_11 &lt;&gt; "Yes"</t>
        </is>
      </c>
      <c r="K465" s="47">
        <f>'2- PR'!$AL$472</f>
        <v/>
      </c>
      <c r="L465" s="48" t="inlineStr">
        <is>
          <t>Open field</t>
        </is>
      </c>
    </row>
    <row r="466">
      <c r="A466" s="45" t="inlineStr">
        <is>
          <t>FINS_PR_461_v1</t>
        </is>
      </c>
      <c r="B466" s="46" t="inlineStr">
        <is>
          <t>Financial Assets: Fair Value Through Other Comprehensive Income (FVOCI) - Equity Securities not reported not reported elsewhere as investments, were the holding is 10% or more</t>
        </is>
      </c>
      <c r="C466" s="46" t="inlineStr">
        <is>
          <t>PR</t>
        </is>
      </c>
      <c r="D466" s="46" t="inlineStr">
        <is>
          <t>Assets - Current Assets</t>
        </is>
      </c>
      <c r="E466" s="46" t="inlineStr">
        <is>
          <t>2- PR</t>
        </is>
      </c>
      <c r="F466" s="47">
        <f>'2- PR'!$AK$473</f>
        <v/>
      </c>
      <c r="G466" s="47">
        <f>IF(F466="INVALID","High",IF(F466="MISSING","Medium",IF(F466="CONTROLLER MISSING","Review",IF(F466="UNKNOWN","Technical review",""))))</f>
        <v/>
      </c>
      <c r="H466" s="46">
        <f>IF(F466="MISSING","An applicable or required answer is missing",IF(F466="INVALID","A value was entered although the dependency is not met",IF(F466="CONTROLLER MISSING","A controlling answer is missing, so applicability cannot yet be determined",IF(F466="UNKNOWN","The dependency could not be evaluated or a referenced datapoint could not be resolved",""))))</f>
        <v/>
      </c>
      <c r="I466" s="46">
        <f>IF(F466="MISSING","Enter a valid response in the linked field",IF(F466="INVALID","Clear the response or amend the controlling answer so that the dependency is met",IF(F466="CONTROLLER MISSING","Complete the controlling question first, then review this field",IF(F466="UNKNOWN","Review the Field Guide and dependency_string; contact the MFSA if clarification is required",""))))</f>
        <v/>
      </c>
      <c r="J466" s="46" t="inlineStr">
        <is>
          <t>FINS_GI_11 &lt;&gt; "Yes"</t>
        </is>
      </c>
      <c r="K466" s="47">
        <f>'2- PR'!$AL$473</f>
        <v/>
      </c>
      <c r="L466" s="48" t="inlineStr">
        <is>
          <t>Open field</t>
        </is>
      </c>
    </row>
    <row r="467">
      <c r="A467" s="45" t="inlineStr">
        <is>
          <t>FINS_PR_462_v1</t>
        </is>
      </c>
      <c r="B467" s="46" t="inlineStr">
        <is>
          <t>Financial Assets: Fair Value Through Other Comprehensive Income (FVOCI) - Equity Securities not reported not reported elsewhere as investments, were the holding is 10% or more</t>
        </is>
      </c>
      <c r="C467" s="46" t="inlineStr">
        <is>
          <t>PR</t>
        </is>
      </c>
      <c r="D467" s="46" t="inlineStr">
        <is>
          <t>Assets - Current Assets</t>
        </is>
      </c>
      <c r="E467" s="46" t="inlineStr">
        <is>
          <t>2- PR</t>
        </is>
      </c>
      <c r="F467" s="47">
        <f>'2- PR'!$AK$474</f>
        <v/>
      </c>
      <c r="G467" s="47">
        <f>IF(F467="INVALID","High",IF(F467="MISSING","Medium",IF(F467="CONTROLLER MISSING","Review",IF(F467="UNKNOWN","Technical review",""))))</f>
        <v/>
      </c>
      <c r="H467" s="46">
        <f>IF(F467="MISSING","An applicable or required answer is missing",IF(F467="INVALID","A value was entered although the dependency is not met",IF(F467="CONTROLLER MISSING","A controlling answer is missing, so applicability cannot yet be determined",IF(F467="UNKNOWN","The dependency could not be evaluated or a referenced datapoint could not be resolved",""))))</f>
        <v/>
      </c>
      <c r="I467" s="46">
        <f>IF(F467="MISSING","Enter a valid response in the linked field",IF(F467="INVALID","Clear the response or amend the controlling answer so that the dependency is met",IF(F467="CONTROLLER MISSING","Complete the controlling question first, then review this field",IF(F467="UNKNOWN","Review the Field Guide and dependency_string; contact the MFSA if clarification is required",""))))</f>
        <v/>
      </c>
      <c r="J467" s="46" t="inlineStr">
        <is>
          <t>FINS_GI_11 &lt;&gt; "Yes"</t>
        </is>
      </c>
      <c r="K467" s="47">
        <f>'2- PR'!$AL$474</f>
        <v/>
      </c>
      <c r="L467" s="48" t="inlineStr">
        <is>
          <t>Open field</t>
        </is>
      </c>
    </row>
    <row r="468">
      <c r="A468" s="45" t="inlineStr">
        <is>
          <t>FINS_PR_463_v1</t>
        </is>
      </c>
      <c r="B468" s="46" t="inlineStr">
        <is>
          <t>Financial Assets: Fair Value Through Other Comprehensive Income (FVOCI) - Equity Securities not reported not reported elsewhere as investments, were the holding is less than 10%</t>
        </is>
      </c>
      <c r="C468" s="46" t="inlineStr">
        <is>
          <t>PR</t>
        </is>
      </c>
      <c r="D468" s="46" t="inlineStr">
        <is>
          <t>Assets - Current Assets</t>
        </is>
      </c>
      <c r="E468" s="46" t="inlineStr">
        <is>
          <t>2- PR</t>
        </is>
      </c>
      <c r="F468" s="47">
        <f>'2- PR'!$AK$475</f>
        <v/>
      </c>
      <c r="G468" s="47">
        <f>IF(F468="INVALID","High",IF(F468="MISSING","Medium",IF(F468="CONTROLLER MISSING","Review",IF(F468="UNKNOWN","Technical review",""))))</f>
        <v/>
      </c>
      <c r="H468" s="46">
        <f>IF(F468="MISSING","An applicable or required answer is missing",IF(F468="INVALID","A value was entered although the dependency is not met",IF(F468="CONTROLLER MISSING","A controlling answer is missing, so applicability cannot yet be determined",IF(F468="UNKNOWN","The dependency could not be evaluated or a referenced datapoint could not be resolved",""))))</f>
        <v/>
      </c>
      <c r="I468" s="46">
        <f>IF(F468="MISSING","Enter a valid response in the linked field",IF(F468="INVALID","Clear the response or amend the controlling answer so that the dependency is met",IF(F468="CONTROLLER MISSING","Complete the controlling question first, then review this field",IF(F468="UNKNOWN","Review the Field Guide and dependency_string; contact the MFSA if clarification is required",""))))</f>
        <v/>
      </c>
      <c r="J468" s="46" t="inlineStr">
        <is>
          <t>FINS_GI_11 &lt;&gt; "Yes"</t>
        </is>
      </c>
      <c r="K468" s="47">
        <f>'2- PR'!$AL$475</f>
        <v/>
      </c>
      <c r="L468" s="48" t="inlineStr">
        <is>
          <t>Open field</t>
        </is>
      </c>
    </row>
    <row r="469">
      <c r="A469" s="45" t="inlineStr">
        <is>
          <t>FINS_PR_464_v1</t>
        </is>
      </c>
      <c r="B469" s="46" t="inlineStr">
        <is>
          <t>Financial Assets: Fair Value Through Other Comprehensive Income (FVOCI) - Equity Securities not reported not reported elsewhere as investments, were the holding is less than 10%</t>
        </is>
      </c>
      <c r="C469" s="46" t="inlineStr">
        <is>
          <t>PR</t>
        </is>
      </c>
      <c r="D469" s="46" t="inlineStr">
        <is>
          <t>Assets - Current Assets</t>
        </is>
      </c>
      <c r="E469" s="46" t="inlineStr">
        <is>
          <t>2- PR</t>
        </is>
      </c>
      <c r="F469" s="47">
        <f>'2- PR'!$AK$476</f>
        <v/>
      </c>
      <c r="G469" s="47">
        <f>IF(F469="INVALID","High",IF(F469="MISSING","Medium",IF(F469="CONTROLLER MISSING","Review",IF(F469="UNKNOWN","Technical review",""))))</f>
        <v/>
      </c>
      <c r="H469" s="46">
        <f>IF(F469="MISSING","An applicable or required answer is missing",IF(F469="INVALID","A value was entered although the dependency is not met",IF(F469="CONTROLLER MISSING","A controlling answer is missing, so applicability cannot yet be determined",IF(F469="UNKNOWN","The dependency could not be evaluated or a referenced datapoint could not be resolved",""))))</f>
        <v/>
      </c>
      <c r="I469" s="46">
        <f>IF(F469="MISSING","Enter a valid response in the linked field",IF(F469="INVALID","Clear the response or amend the controlling answer so that the dependency is met",IF(F469="CONTROLLER MISSING","Complete the controlling question first, then review this field",IF(F469="UNKNOWN","Review the Field Guide and dependency_string; contact the MFSA if clarification is required",""))))</f>
        <v/>
      </c>
      <c r="J469" s="46" t="inlineStr">
        <is>
          <t>FINS_GI_11 &lt;&gt; "Yes"</t>
        </is>
      </c>
      <c r="K469" s="47">
        <f>'2- PR'!$AL$476</f>
        <v/>
      </c>
      <c r="L469" s="48" t="inlineStr">
        <is>
          <t>Open field</t>
        </is>
      </c>
    </row>
    <row r="470">
      <c r="A470" s="45" t="inlineStr">
        <is>
          <t>FINS_PR_465_v1</t>
        </is>
      </c>
      <c r="B470" s="46" t="inlineStr">
        <is>
          <t>Financial Assets: Fair Value Through Other Comprehensive Income (FVOCI) - Equity Securities not reported not reported elsewhere as investments, were the holding is less than 10%</t>
        </is>
      </c>
      <c r="C470" s="46" t="inlineStr">
        <is>
          <t>PR</t>
        </is>
      </c>
      <c r="D470" s="46" t="inlineStr">
        <is>
          <t>Assets - Current Assets</t>
        </is>
      </c>
      <c r="E470" s="46" t="inlineStr">
        <is>
          <t>2- PR</t>
        </is>
      </c>
      <c r="F470" s="47">
        <f>'2- PR'!$AK$477</f>
        <v/>
      </c>
      <c r="G470" s="47">
        <f>IF(F470="INVALID","High",IF(F470="MISSING","Medium",IF(F470="CONTROLLER MISSING","Review",IF(F470="UNKNOWN","Technical review",""))))</f>
        <v/>
      </c>
      <c r="H470" s="46">
        <f>IF(F470="MISSING","An applicable or required answer is missing",IF(F470="INVALID","A value was entered although the dependency is not met",IF(F470="CONTROLLER MISSING","A controlling answer is missing, so applicability cannot yet be determined",IF(F470="UNKNOWN","The dependency could not be evaluated or a referenced datapoint could not be resolved",""))))</f>
        <v/>
      </c>
      <c r="I470" s="46">
        <f>IF(F470="MISSING","Enter a valid response in the linked field",IF(F470="INVALID","Clear the response or amend the controlling answer so that the dependency is met",IF(F470="CONTROLLER MISSING","Complete the controlling question first, then review this field",IF(F470="UNKNOWN","Review the Field Guide and dependency_string; contact the MFSA if clarification is required",""))))</f>
        <v/>
      </c>
      <c r="J470" s="46" t="inlineStr">
        <is>
          <t>FINS_GI_11 &lt;&gt; "Yes"</t>
        </is>
      </c>
      <c r="K470" s="47">
        <f>'2- PR'!$AL$477</f>
        <v/>
      </c>
      <c r="L470" s="48" t="inlineStr">
        <is>
          <t>Open field</t>
        </is>
      </c>
    </row>
    <row r="471">
      <c r="A471" s="45" t="inlineStr">
        <is>
          <t>FINS_PR_466_v1</t>
        </is>
      </c>
      <c r="B471" s="46" t="inlineStr">
        <is>
          <t>Financial Assets: Fair Value Through Other Comprehensive Income (FVOCI) - Debt Securities not reported not reported elsewhere as investments</t>
        </is>
      </c>
      <c r="C471" s="46" t="inlineStr">
        <is>
          <t>PR</t>
        </is>
      </c>
      <c r="D471" s="46" t="inlineStr">
        <is>
          <t>Assets - Current Assets</t>
        </is>
      </c>
      <c r="E471" s="46" t="inlineStr">
        <is>
          <t>2- PR</t>
        </is>
      </c>
      <c r="F471" s="47">
        <f>'2- PR'!$AK$478</f>
        <v/>
      </c>
      <c r="G471" s="47">
        <f>IF(F471="INVALID","High",IF(F471="MISSING","Medium",IF(F471="CONTROLLER MISSING","Review",IF(F471="UNKNOWN","Technical review",""))))</f>
        <v/>
      </c>
      <c r="H471" s="46">
        <f>IF(F471="MISSING","An applicable or required answer is missing",IF(F471="INVALID","A value was entered although the dependency is not met",IF(F471="CONTROLLER MISSING","A controlling answer is missing, so applicability cannot yet be determined",IF(F471="UNKNOWN","The dependency could not be evaluated or a referenced datapoint could not be resolved",""))))</f>
        <v/>
      </c>
      <c r="I471" s="46">
        <f>IF(F471="MISSING","Enter a valid response in the linked field",IF(F471="INVALID","Clear the response or amend the controlling answer so that the dependency is met",IF(F471="CONTROLLER MISSING","Complete the controlling question first, then review this field",IF(F471="UNKNOWN","Review the Field Guide and dependency_string; contact the MFSA if clarification is required",""))))</f>
        <v/>
      </c>
      <c r="J471" s="46" t="inlineStr">
        <is>
          <t>FINS_GI_11 &lt;&gt; "Yes"</t>
        </is>
      </c>
      <c r="K471" s="47">
        <f>'2- PR'!$AL$478</f>
        <v/>
      </c>
      <c r="L471" s="48" t="inlineStr">
        <is>
          <t>Open field</t>
        </is>
      </c>
    </row>
    <row r="472">
      <c r="A472" s="45" t="inlineStr">
        <is>
          <t>FINS_PR_467_v1</t>
        </is>
      </c>
      <c r="B472" s="46" t="inlineStr">
        <is>
          <t>Financial Assets: Fair Value Through Other Comprehensive Income (FVOCI) - Debt Securities not reported not reported elsewhere as investments</t>
        </is>
      </c>
      <c r="C472" s="46" t="inlineStr">
        <is>
          <t>PR</t>
        </is>
      </c>
      <c r="D472" s="46" t="inlineStr">
        <is>
          <t>Assets - Current Assets</t>
        </is>
      </c>
      <c r="E472" s="46" t="inlineStr">
        <is>
          <t>2- PR</t>
        </is>
      </c>
      <c r="F472" s="47">
        <f>'2- PR'!$AK$479</f>
        <v/>
      </c>
      <c r="G472" s="47">
        <f>IF(F472="INVALID","High",IF(F472="MISSING","Medium",IF(F472="CONTROLLER MISSING","Review",IF(F472="UNKNOWN","Technical review",""))))</f>
        <v/>
      </c>
      <c r="H472" s="46">
        <f>IF(F472="MISSING","An applicable or required answer is missing",IF(F472="INVALID","A value was entered although the dependency is not met",IF(F472="CONTROLLER MISSING","A controlling answer is missing, so applicability cannot yet be determined",IF(F472="UNKNOWN","The dependency could not be evaluated or a referenced datapoint could not be resolved",""))))</f>
        <v/>
      </c>
      <c r="I472" s="46">
        <f>IF(F472="MISSING","Enter a valid response in the linked field",IF(F472="INVALID","Clear the response or amend the controlling answer so that the dependency is met",IF(F472="CONTROLLER MISSING","Complete the controlling question first, then review this field",IF(F472="UNKNOWN","Review the Field Guide and dependency_string; contact the MFSA if clarification is required",""))))</f>
        <v/>
      </c>
      <c r="J472" s="46" t="inlineStr">
        <is>
          <t>FINS_GI_11 &lt;&gt; "Yes"</t>
        </is>
      </c>
      <c r="K472" s="47">
        <f>'2- PR'!$AL$479</f>
        <v/>
      </c>
      <c r="L472" s="48" t="inlineStr">
        <is>
          <t>Open field</t>
        </is>
      </c>
    </row>
    <row r="473">
      <c r="A473" s="45" t="inlineStr">
        <is>
          <t>FINS_PR_468_v1</t>
        </is>
      </c>
      <c r="B473" s="46" t="inlineStr">
        <is>
          <t>Financial Assets: Fair Value Through Other Comprehensive Income (FVOCI) - Debt Securities not reported not reported elsewhere as investments</t>
        </is>
      </c>
      <c r="C473" s="46" t="inlineStr">
        <is>
          <t>PR</t>
        </is>
      </c>
      <c r="D473" s="46" t="inlineStr">
        <is>
          <t>Assets - Current Assets</t>
        </is>
      </c>
      <c r="E473" s="46" t="inlineStr">
        <is>
          <t>2- PR</t>
        </is>
      </c>
      <c r="F473" s="47">
        <f>'2- PR'!$AK$480</f>
        <v/>
      </c>
      <c r="G473" s="47">
        <f>IF(F473="INVALID","High",IF(F473="MISSING","Medium",IF(F473="CONTROLLER MISSING","Review",IF(F473="UNKNOWN","Technical review",""))))</f>
        <v/>
      </c>
      <c r="H473" s="46">
        <f>IF(F473="MISSING","An applicable or required answer is missing",IF(F473="INVALID","A value was entered although the dependency is not met",IF(F473="CONTROLLER MISSING","A controlling answer is missing, so applicability cannot yet be determined",IF(F473="UNKNOWN","The dependency could not be evaluated or a referenced datapoint could not be resolved",""))))</f>
        <v/>
      </c>
      <c r="I473" s="46">
        <f>IF(F473="MISSING","Enter a valid response in the linked field",IF(F473="INVALID","Clear the response or amend the controlling answer so that the dependency is met",IF(F473="CONTROLLER MISSING","Complete the controlling question first, then review this field",IF(F473="UNKNOWN","Review the Field Guide and dependency_string; contact the MFSA if clarification is required",""))))</f>
        <v/>
      </c>
      <c r="J473" s="46" t="inlineStr">
        <is>
          <t>FINS_GI_11 &lt;&gt; "Yes"</t>
        </is>
      </c>
      <c r="K473" s="47">
        <f>'2- PR'!$AL$480</f>
        <v/>
      </c>
      <c r="L473" s="48" t="inlineStr">
        <is>
          <t>Open field</t>
        </is>
      </c>
    </row>
    <row r="474">
      <c r="A474" s="45" t="inlineStr">
        <is>
          <t>FINS_PR_469_v1</t>
        </is>
      </c>
      <c r="B474" s="46" t="inlineStr">
        <is>
          <t>Financial Assets: Fair Value Through Other Comprehensive Income (FVOCI) - Financial Derivatives not reported not reported elsewhere as investments</t>
        </is>
      </c>
      <c r="C474" s="46" t="inlineStr">
        <is>
          <t>PR</t>
        </is>
      </c>
      <c r="D474" s="46" t="inlineStr">
        <is>
          <t>Assets - Current Assets</t>
        </is>
      </c>
      <c r="E474" s="46" t="inlineStr">
        <is>
          <t>2- PR</t>
        </is>
      </c>
      <c r="F474" s="47">
        <f>'2- PR'!$AK$481</f>
        <v/>
      </c>
      <c r="G474" s="47">
        <f>IF(F474="INVALID","High",IF(F474="MISSING","Medium",IF(F474="CONTROLLER MISSING","Review",IF(F474="UNKNOWN","Technical review",""))))</f>
        <v/>
      </c>
      <c r="H474" s="46">
        <f>IF(F474="MISSING","An applicable or required answer is missing",IF(F474="INVALID","A value was entered although the dependency is not met",IF(F474="CONTROLLER MISSING","A controlling answer is missing, so applicability cannot yet be determined",IF(F474="UNKNOWN","The dependency could not be evaluated or a referenced datapoint could not be resolved",""))))</f>
        <v/>
      </c>
      <c r="I474" s="46">
        <f>IF(F474="MISSING","Enter a valid response in the linked field",IF(F474="INVALID","Clear the response or amend the controlling answer so that the dependency is met",IF(F474="CONTROLLER MISSING","Complete the controlling question first, then review this field",IF(F474="UNKNOWN","Review the Field Guide and dependency_string; contact the MFSA if clarification is required",""))))</f>
        <v/>
      </c>
      <c r="J474" s="46" t="inlineStr">
        <is>
          <t>FINS_GI_11 &lt;&gt; "Yes"</t>
        </is>
      </c>
      <c r="K474" s="47">
        <f>'2- PR'!$AL$481</f>
        <v/>
      </c>
      <c r="L474" s="48" t="inlineStr">
        <is>
          <t>Open field</t>
        </is>
      </c>
    </row>
    <row r="475">
      <c r="A475" s="45" t="inlineStr">
        <is>
          <t>FINS_PR_470_v1</t>
        </is>
      </c>
      <c r="B475" s="46" t="inlineStr">
        <is>
          <t>Financial Assets: Fair Value Through Other Comprehensive Income (FVOCI) - Financial Derivatives not reported not reported elsewhere as investments</t>
        </is>
      </c>
      <c r="C475" s="46" t="inlineStr">
        <is>
          <t>PR</t>
        </is>
      </c>
      <c r="D475" s="46" t="inlineStr">
        <is>
          <t>Assets - Current Assets</t>
        </is>
      </c>
      <c r="E475" s="46" t="inlineStr">
        <is>
          <t>2- PR</t>
        </is>
      </c>
      <c r="F475" s="47">
        <f>'2- PR'!$AK$482</f>
        <v/>
      </c>
      <c r="G475" s="47">
        <f>IF(F475="INVALID","High",IF(F475="MISSING","Medium",IF(F475="CONTROLLER MISSING","Review",IF(F475="UNKNOWN","Technical review",""))))</f>
        <v/>
      </c>
      <c r="H475" s="46">
        <f>IF(F475="MISSING","An applicable or required answer is missing",IF(F475="INVALID","A value was entered although the dependency is not met",IF(F475="CONTROLLER MISSING","A controlling answer is missing, so applicability cannot yet be determined",IF(F475="UNKNOWN","The dependency could not be evaluated or a referenced datapoint could not be resolved",""))))</f>
        <v/>
      </c>
      <c r="I475" s="46">
        <f>IF(F475="MISSING","Enter a valid response in the linked field",IF(F475="INVALID","Clear the response or amend the controlling answer so that the dependency is met",IF(F475="CONTROLLER MISSING","Complete the controlling question first, then review this field",IF(F475="UNKNOWN","Review the Field Guide and dependency_string; contact the MFSA if clarification is required",""))))</f>
        <v/>
      </c>
      <c r="J475" s="46" t="inlineStr">
        <is>
          <t>FINS_GI_11 &lt;&gt; "Yes"</t>
        </is>
      </c>
      <c r="K475" s="47">
        <f>'2- PR'!$AL$482</f>
        <v/>
      </c>
      <c r="L475" s="48" t="inlineStr">
        <is>
          <t>Open field</t>
        </is>
      </c>
    </row>
    <row r="476">
      <c r="A476" s="45" t="inlineStr">
        <is>
          <t>FINS_PR_471_v1</t>
        </is>
      </c>
      <c r="B476" s="46" t="inlineStr">
        <is>
          <t>Financial Assets: Fair Value Through Other Comprehensive Income (FVOCI) - Financial Derivatives not reported not reported elsewhere as investments</t>
        </is>
      </c>
      <c r="C476" s="46" t="inlineStr">
        <is>
          <t>PR</t>
        </is>
      </c>
      <c r="D476" s="46" t="inlineStr">
        <is>
          <t>Assets - Current Assets</t>
        </is>
      </c>
      <c r="E476" s="46" t="inlineStr">
        <is>
          <t>2- PR</t>
        </is>
      </c>
      <c r="F476" s="47">
        <f>'2- PR'!$AK$483</f>
        <v/>
      </c>
      <c r="G476" s="47">
        <f>IF(F476="INVALID","High",IF(F476="MISSING","Medium",IF(F476="CONTROLLER MISSING","Review",IF(F476="UNKNOWN","Technical review",""))))</f>
        <v/>
      </c>
      <c r="H476" s="46">
        <f>IF(F476="MISSING","An applicable or required answer is missing",IF(F476="INVALID","A value was entered although the dependency is not met",IF(F476="CONTROLLER MISSING","A controlling answer is missing, so applicability cannot yet be determined",IF(F476="UNKNOWN","The dependency could not be evaluated or a referenced datapoint could not be resolved",""))))</f>
        <v/>
      </c>
      <c r="I476" s="46">
        <f>IF(F476="MISSING","Enter a valid response in the linked field",IF(F476="INVALID","Clear the response or amend the controlling answer so that the dependency is met",IF(F476="CONTROLLER MISSING","Complete the controlling question first, then review this field",IF(F476="UNKNOWN","Review the Field Guide and dependency_string; contact the MFSA if clarification is required",""))))</f>
        <v/>
      </c>
      <c r="J476" s="46" t="inlineStr">
        <is>
          <t>FINS_GI_11 &lt;&gt; "Yes"</t>
        </is>
      </c>
      <c r="K476" s="47">
        <f>'2- PR'!$AL$483</f>
        <v/>
      </c>
      <c r="L476" s="48" t="inlineStr">
        <is>
          <t>Open field</t>
        </is>
      </c>
    </row>
    <row r="477">
      <c r="A477" s="45" t="inlineStr">
        <is>
          <t>FINS_PR_472_v1</t>
        </is>
      </c>
      <c r="B477" s="46" t="inlineStr">
        <is>
          <t>Financial Assets: Fair Value Through Other Comprehensive Income (FVOCI) - Other Financial Assets not reported not reported elsewhere as investments</t>
        </is>
      </c>
      <c r="C477" s="46" t="inlineStr">
        <is>
          <t>PR</t>
        </is>
      </c>
      <c r="D477" s="46" t="inlineStr">
        <is>
          <t>Assets - Current Assets</t>
        </is>
      </c>
      <c r="E477" s="46" t="inlineStr">
        <is>
          <t>2- PR</t>
        </is>
      </c>
      <c r="F477" s="47">
        <f>'2- PR'!$AK$484</f>
        <v/>
      </c>
      <c r="G477" s="47">
        <f>IF(F477="INVALID","High",IF(F477="MISSING","Medium",IF(F477="CONTROLLER MISSING","Review",IF(F477="UNKNOWN","Technical review",""))))</f>
        <v/>
      </c>
      <c r="H477" s="46">
        <f>IF(F477="MISSING","An applicable or required answer is missing",IF(F477="INVALID","A value was entered although the dependency is not met",IF(F477="CONTROLLER MISSING","A controlling answer is missing, so applicability cannot yet be determined",IF(F477="UNKNOWN","The dependency could not be evaluated or a referenced datapoint could not be resolved",""))))</f>
        <v/>
      </c>
      <c r="I477" s="46">
        <f>IF(F477="MISSING","Enter a valid response in the linked field",IF(F477="INVALID","Clear the response or amend the controlling answer so that the dependency is met",IF(F477="CONTROLLER MISSING","Complete the controlling question first, then review this field",IF(F477="UNKNOWN","Review the Field Guide and dependency_string; contact the MFSA if clarification is required",""))))</f>
        <v/>
      </c>
      <c r="J477" s="46" t="inlineStr">
        <is>
          <t>FINS_GI_11 &lt;&gt; "Yes"</t>
        </is>
      </c>
      <c r="K477" s="47">
        <f>'2- PR'!$AL$484</f>
        <v/>
      </c>
      <c r="L477" s="48" t="inlineStr">
        <is>
          <t>Open field</t>
        </is>
      </c>
    </row>
    <row r="478">
      <c r="A478" s="45" t="inlineStr">
        <is>
          <t>FINS_PR_473_v1</t>
        </is>
      </c>
      <c r="B478" s="46" t="inlineStr">
        <is>
          <t>Financial Assets: Fair Value Through Other Comprehensive Income (FVOCI) - Other Financial Assets not reported not reported elsewhere as investments</t>
        </is>
      </c>
      <c r="C478" s="46" t="inlineStr">
        <is>
          <t>PR</t>
        </is>
      </c>
      <c r="D478" s="46" t="inlineStr">
        <is>
          <t>Assets - Current Assets</t>
        </is>
      </c>
      <c r="E478" s="46" t="inlineStr">
        <is>
          <t>2- PR</t>
        </is>
      </c>
      <c r="F478" s="47">
        <f>'2- PR'!$AK$485</f>
        <v/>
      </c>
      <c r="G478" s="47">
        <f>IF(F478="INVALID","High",IF(F478="MISSING","Medium",IF(F478="CONTROLLER MISSING","Review",IF(F478="UNKNOWN","Technical review",""))))</f>
        <v/>
      </c>
      <c r="H478" s="46">
        <f>IF(F478="MISSING","An applicable or required answer is missing",IF(F478="INVALID","A value was entered although the dependency is not met",IF(F478="CONTROLLER MISSING","A controlling answer is missing, so applicability cannot yet be determined",IF(F478="UNKNOWN","The dependency could not be evaluated or a referenced datapoint could not be resolved",""))))</f>
        <v/>
      </c>
      <c r="I478" s="46">
        <f>IF(F478="MISSING","Enter a valid response in the linked field",IF(F478="INVALID","Clear the response or amend the controlling answer so that the dependency is met",IF(F478="CONTROLLER MISSING","Complete the controlling question first, then review this field",IF(F478="UNKNOWN","Review the Field Guide and dependency_string; contact the MFSA if clarification is required",""))))</f>
        <v/>
      </c>
      <c r="J478" s="46" t="inlineStr">
        <is>
          <t>FINS_GI_11 &lt;&gt; "Yes"</t>
        </is>
      </c>
      <c r="K478" s="47">
        <f>'2- PR'!$AL$485</f>
        <v/>
      </c>
      <c r="L478" s="48" t="inlineStr">
        <is>
          <t>Open field</t>
        </is>
      </c>
    </row>
    <row r="479">
      <c r="A479" s="45" t="inlineStr">
        <is>
          <t>FINS_PR_474_v1</t>
        </is>
      </c>
      <c r="B479" s="46" t="inlineStr">
        <is>
          <t>Financial Assets: Fair Value Through Other Comprehensive Income (FVOCI) - Other Financial Assets not reported not reported elsewhere as investments</t>
        </is>
      </c>
      <c r="C479" s="46" t="inlineStr">
        <is>
          <t>PR</t>
        </is>
      </c>
      <c r="D479" s="46" t="inlineStr">
        <is>
          <t>Assets - Current Assets</t>
        </is>
      </c>
      <c r="E479" s="46" t="inlineStr">
        <is>
          <t>2- PR</t>
        </is>
      </c>
      <c r="F479" s="47">
        <f>'2- PR'!$AK$486</f>
        <v/>
      </c>
      <c r="G479" s="47">
        <f>IF(F479="INVALID","High",IF(F479="MISSING","Medium",IF(F479="CONTROLLER MISSING","Review",IF(F479="UNKNOWN","Technical review",""))))</f>
        <v/>
      </c>
      <c r="H479" s="46">
        <f>IF(F479="MISSING","An applicable or required answer is missing",IF(F479="INVALID","A value was entered although the dependency is not met",IF(F479="CONTROLLER MISSING","A controlling answer is missing, so applicability cannot yet be determined",IF(F479="UNKNOWN","The dependency could not be evaluated or a referenced datapoint could not be resolved",""))))</f>
        <v/>
      </c>
      <c r="I479" s="46">
        <f>IF(F479="MISSING","Enter a valid response in the linked field",IF(F479="INVALID","Clear the response or amend the controlling answer so that the dependency is met",IF(F479="CONTROLLER MISSING","Complete the controlling question first, then review this field",IF(F479="UNKNOWN","Review the Field Guide and dependency_string; contact the MFSA if clarification is required",""))))</f>
        <v/>
      </c>
      <c r="J479" s="46" t="inlineStr">
        <is>
          <t>FINS_GI_11 &lt;&gt; "Yes"</t>
        </is>
      </c>
      <c r="K479" s="47">
        <f>'2- PR'!$AL$486</f>
        <v/>
      </c>
      <c r="L479" s="48" t="inlineStr">
        <is>
          <t>Open field</t>
        </is>
      </c>
    </row>
    <row r="480">
      <c r="A480" s="45" t="inlineStr">
        <is>
          <t>FINS_PR_475_v1</t>
        </is>
      </c>
      <c r="B480" s="46" t="inlineStr">
        <is>
          <t>Financial Assets - funds attributable to clients: Amortised Cost</t>
        </is>
      </c>
      <c r="C480" s="46" t="inlineStr">
        <is>
          <t>PR</t>
        </is>
      </c>
      <c r="D480" s="46" t="inlineStr">
        <is>
          <t>Assets - Current Assets</t>
        </is>
      </c>
      <c r="E480" s="46" t="inlineStr">
        <is>
          <t>2- PR</t>
        </is>
      </c>
      <c r="F480" s="47">
        <f>'2- PR'!$AK$487</f>
        <v/>
      </c>
      <c r="G480" s="47">
        <f>IF(F480="INVALID","High",IF(F480="MISSING","Medium",IF(F480="CONTROLLER MISSING","Review",IF(F480="UNKNOWN","Technical review",""))))</f>
        <v/>
      </c>
      <c r="H480" s="46">
        <f>IF(F480="MISSING","An applicable or required answer is missing",IF(F480="INVALID","A value was entered although the dependency is not met",IF(F480="CONTROLLER MISSING","A controlling answer is missing, so applicability cannot yet be determined",IF(F480="UNKNOWN","The dependency could not be evaluated or a referenced datapoint could not be resolved",""))))</f>
        <v/>
      </c>
      <c r="I480" s="46">
        <f>IF(F480="MISSING","Enter a valid response in the linked field",IF(F480="INVALID","Clear the response or amend the controlling answer so that the dependency is met",IF(F480="CONTROLLER MISSING","Complete the controlling question first, then review this field",IF(F480="UNKNOWN","Review the Field Guide and dependency_string; contact the MFSA if clarification is required",""))))</f>
        <v/>
      </c>
      <c r="J480" s="46" t="inlineStr">
        <is>
          <t>FINS_GI_11 &lt;&gt; "Yes"</t>
        </is>
      </c>
      <c r="K480" s="47">
        <f>'2- PR'!$AL$487</f>
        <v/>
      </c>
      <c r="L480" s="48" t="inlineStr">
        <is>
          <t>Open field</t>
        </is>
      </c>
    </row>
    <row r="481">
      <c r="A481" s="45" t="inlineStr">
        <is>
          <t>FINS_PR_476_v1</t>
        </is>
      </c>
      <c r="B481" s="46" t="inlineStr">
        <is>
          <t>Financial Assets - funds attributable to clients: Amortised Cost</t>
        </is>
      </c>
      <c r="C481" s="46" t="inlineStr">
        <is>
          <t>PR</t>
        </is>
      </c>
      <c r="D481" s="46" t="inlineStr">
        <is>
          <t>Assets - Current Assets</t>
        </is>
      </c>
      <c r="E481" s="46" t="inlineStr">
        <is>
          <t>2- PR</t>
        </is>
      </c>
      <c r="F481" s="47">
        <f>'2- PR'!$AK$488</f>
        <v/>
      </c>
      <c r="G481" s="47">
        <f>IF(F481="INVALID","High",IF(F481="MISSING","Medium",IF(F481="CONTROLLER MISSING","Review",IF(F481="UNKNOWN","Technical review",""))))</f>
        <v/>
      </c>
      <c r="H481" s="46">
        <f>IF(F481="MISSING","An applicable or required answer is missing",IF(F481="INVALID","A value was entered although the dependency is not met",IF(F481="CONTROLLER MISSING","A controlling answer is missing, so applicability cannot yet be determined",IF(F481="UNKNOWN","The dependency could not be evaluated or a referenced datapoint could not be resolved",""))))</f>
        <v/>
      </c>
      <c r="I481" s="46">
        <f>IF(F481="MISSING","Enter a valid response in the linked field",IF(F481="INVALID","Clear the response or amend the controlling answer so that the dependency is met",IF(F481="CONTROLLER MISSING","Complete the controlling question first, then review this field",IF(F481="UNKNOWN","Review the Field Guide and dependency_string; contact the MFSA if clarification is required",""))))</f>
        <v/>
      </c>
      <c r="J481" s="46" t="inlineStr">
        <is>
          <t>FINS_GI_11 &lt;&gt; "Yes"</t>
        </is>
      </c>
      <c r="K481" s="47">
        <f>'2- PR'!$AL$488</f>
        <v/>
      </c>
      <c r="L481" s="48" t="inlineStr">
        <is>
          <t>Open field</t>
        </is>
      </c>
    </row>
    <row r="482">
      <c r="A482" s="45" t="inlineStr">
        <is>
          <t>FINS_PR_477_v1</t>
        </is>
      </c>
      <c r="B482" s="46" t="inlineStr">
        <is>
          <t>Financial Assets - funds attributable to clients: Amortised Cost</t>
        </is>
      </c>
      <c r="C482" s="46" t="inlineStr">
        <is>
          <t>PR</t>
        </is>
      </c>
      <c r="D482" s="46" t="inlineStr">
        <is>
          <t>Assets - Current Assets</t>
        </is>
      </c>
      <c r="E482" s="46" t="inlineStr">
        <is>
          <t>2- PR</t>
        </is>
      </c>
      <c r="F482" s="47">
        <f>'2- PR'!$AK$489</f>
        <v/>
      </c>
      <c r="G482" s="47">
        <f>IF(F482="INVALID","High",IF(F482="MISSING","Medium",IF(F482="CONTROLLER MISSING","Review",IF(F482="UNKNOWN","Technical review",""))))</f>
        <v/>
      </c>
      <c r="H482" s="46">
        <f>IF(F482="MISSING","An applicable or required answer is missing",IF(F482="INVALID","A value was entered although the dependency is not met",IF(F482="CONTROLLER MISSING","A controlling answer is missing, so applicability cannot yet be determined",IF(F482="UNKNOWN","The dependency could not be evaluated or a referenced datapoint could not be resolved",""))))</f>
        <v/>
      </c>
      <c r="I482" s="46">
        <f>IF(F482="MISSING","Enter a valid response in the linked field",IF(F482="INVALID","Clear the response or amend the controlling answer so that the dependency is met",IF(F482="CONTROLLER MISSING","Complete the controlling question first, then review this field",IF(F482="UNKNOWN","Review the Field Guide and dependency_string; contact the MFSA if clarification is required",""))))</f>
        <v/>
      </c>
      <c r="J482" s="46" t="inlineStr">
        <is>
          <t>FINS_GI_11 &lt;&gt; "Yes"</t>
        </is>
      </c>
      <c r="K482" s="47">
        <f>'2- PR'!$AL$489</f>
        <v/>
      </c>
      <c r="L482" s="48" t="inlineStr">
        <is>
          <t>Open field</t>
        </is>
      </c>
    </row>
    <row r="483">
      <c r="A483" s="45" t="inlineStr">
        <is>
          <t>FINS_PR_478_v1</t>
        </is>
      </c>
      <c r="B483" s="46" t="inlineStr">
        <is>
          <t>Financial Assets - funds attributable to clients: Fair Value Through Profit or Loss (FVTPL)</t>
        </is>
      </c>
      <c r="C483" s="46" t="inlineStr">
        <is>
          <t>PR</t>
        </is>
      </c>
      <c r="D483" s="46" t="inlineStr">
        <is>
          <t>Assets - Current Assets</t>
        </is>
      </c>
      <c r="E483" s="46" t="inlineStr">
        <is>
          <t>2- PR</t>
        </is>
      </c>
      <c r="F483" s="47">
        <f>'2- PR'!$AK$490</f>
        <v/>
      </c>
      <c r="G483" s="47">
        <f>IF(F483="INVALID","High",IF(F483="MISSING","Medium",IF(F483="CONTROLLER MISSING","Review",IF(F483="UNKNOWN","Technical review",""))))</f>
        <v/>
      </c>
      <c r="H483" s="46">
        <f>IF(F483="MISSING","An applicable or required answer is missing",IF(F483="INVALID","A value was entered although the dependency is not met",IF(F483="CONTROLLER MISSING","A controlling answer is missing, so applicability cannot yet be determined",IF(F483="UNKNOWN","The dependency could not be evaluated or a referenced datapoint could not be resolved",""))))</f>
        <v/>
      </c>
      <c r="I483" s="46">
        <f>IF(F483="MISSING","Enter a valid response in the linked field",IF(F483="INVALID","Clear the response or amend the controlling answer so that the dependency is met",IF(F483="CONTROLLER MISSING","Complete the controlling question first, then review this field",IF(F483="UNKNOWN","Review the Field Guide and dependency_string; contact the MFSA if clarification is required",""))))</f>
        <v/>
      </c>
      <c r="J483" s="46" t="inlineStr">
        <is>
          <t>FINS_GI_11 &lt;&gt; "Yes"</t>
        </is>
      </c>
      <c r="K483" s="47">
        <f>'2- PR'!$AL$490</f>
        <v/>
      </c>
      <c r="L483" s="48" t="inlineStr">
        <is>
          <t>Open field</t>
        </is>
      </c>
    </row>
    <row r="484">
      <c r="A484" s="45" t="inlineStr">
        <is>
          <t>FINS_PR_479_v1</t>
        </is>
      </c>
      <c r="B484" s="46" t="inlineStr">
        <is>
          <t>Financial Assets - funds attributable to clients: Fair Value Through Profit or Loss (FVTPL)</t>
        </is>
      </c>
      <c r="C484" s="46" t="inlineStr">
        <is>
          <t>PR</t>
        </is>
      </c>
      <c r="D484" s="46" t="inlineStr">
        <is>
          <t>Assets - Current Assets</t>
        </is>
      </c>
      <c r="E484" s="46" t="inlineStr">
        <is>
          <t>2- PR</t>
        </is>
      </c>
      <c r="F484" s="47">
        <f>'2- PR'!$AK$491</f>
        <v/>
      </c>
      <c r="G484" s="47">
        <f>IF(F484="INVALID","High",IF(F484="MISSING","Medium",IF(F484="CONTROLLER MISSING","Review",IF(F484="UNKNOWN","Technical review",""))))</f>
        <v/>
      </c>
      <c r="H484" s="46">
        <f>IF(F484="MISSING","An applicable or required answer is missing",IF(F484="INVALID","A value was entered although the dependency is not met",IF(F484="CONTROLLER MISSING","A controlling answer is missing, so applicability cannot yet be determined",IF(F484="UNKNOWN","The dependency could not be evaluated or a referenced datapoint could not be resolved",""))))</f>
        <v/>
      </c>
      <c r="I484" s="46">
        <f>IF(F484="MISSING","Enter a valid response in the linked field",IF(F484="INVALID","Clear the response or amend the controlling answer so that the dependency is met",IF(F484="CONTROLLER MISSING","Complete the controlling question first, then review this field",IF(F484="UNKNOWN","Review the Field Guide and dependency_string; contact the MFSA if clarification is required",""))))</f>
        <v/>
      </c>
      <c r="J484" s="46" t="inlineStr">
        <is>
          <t>FINS_GI_11 &lt;&gt; "Yes"</t>
        </is>
      </c>
      <c r="K484" s="47">
        <f>'2- PR'!$AL$491</f>
        <v/>
      </c>
      <c r="L484" s="48" t="inlineStr">
        <is>
          <t>Open field</t>
        </is>
      </c>
    </row>
    <row r="485">
      <c r="A485" s="45" t="inlineStr">
        <is>
          <t>FINS_PR_480_v1</t>
        </is>
      </c>
      <c r="B485" s="46" t="inlineStr">
        <is>
          <t>Financial Assets - funds attributable to clients: Fair Value Through Profit or Loss (FVTPL)</t>
        </is>
      </c>
      <c r="C485" s="46" t="inlineStr">
        <is>
          <t>PR</t>
        </is>
      </c>
      <c r="D485" s="46" t="inlineStr">
        <is>
          <t>Assets - Current Assets</t>
        </is>
      </c>
      <c r="E485" s="46" t="inlineStr">
        <is>
          <t>2- PR</t>
        </is>
      </c>
      <c r="F485" s="47">
        <f>'2- PR'!$AK$492</f>
        <v/>
      </c>
      <c r="G485" s="47">
        <f>IF(F485="INVALID","High",IF(F485="MISSING","Medium",IF(F485="CONTROLLER MISSING","Review",IF(F485="UNKNOWN","Technical review",""))))</f>
        <v/>
      </c>
      <c r="H485" s="46">
        <f>IF(F485="MISSING","An applicable or required answer is missing",IF(F485="INVALID","A value was entered although the dependency is not met",IF(F485="CONTROLLER MISSING","A controlling answer is missing, so applicability cannot yet be determined",IF(F485="UNKNOWN","The dependency could not be evaluated or a referenced datapoint could not be resolved",""))))</f>
        <v/>
      </c>
      <c r="I485" s="46">
        <f>IF(F485="MISSING","Enter a valid response in the linked field",IF(F485="INVALID","Clear the response or amend the controlling answer so that the dependency is met",IF(F485="CONTROLLER MISSING","Complete the controlling question first, then review this field",IF(F485="UNKNOWN","Review the Field Guide and dependency_string; contact the MFSA if clarification is required",""))))</f>
        <v/>
      </c>
      <c r="J485" s="46" t="inlineStr">
        <is>
          <t>FINS_GI_11 &lt;&gt; "Yes"</t>
        </is>
      </c>
      <c r="K485" s="47">
        <f>'2- PR'!$AL$492</f>
        <v/>
      </c>
      <c r="L485" s="48" t="inlineStr">
        <is>
          <t>Open field</t>
        </is>
      </c>
    </row>
    <row r="486">
      <c r="A486" s="45" t="inlineStr">
        <is>
          <t>FINS_PR_481_v1</t>
        </is>
      </c>
      <c r="B486" s="46" t="inlineStr">
        <is>
          <t>Financial Assets - funds attributable to clients:  Fair Value Through Other Comprehensive Income (FVOCI))</t>
        </is>
      </c>
      <c r="C486" s="46" t="inlineStr">
        <is>
          <t>PR</t>
        </is>
      </c>
      <c r="D486" s="46" t="inlineStr">
        <is>
          <t>Assets - Current Assets</t>
        </is>
      </c>
      <c r="E486" s="46" t="inlineStr">
        <is>
          <t>2- PR</t>
        </is>
      </c>
      <c r="F486" s="47">
        <f>'2- PR'!$AK$493</f>
        <v/>
      </c>
      <c r="G486" s="47">
        <f>IF(F486="INVALID","High",IF(F486="MISSING","Medium",IF(F486="CONTROLLER MISSING","Review",IF(F486="UNKNOWN","Technical review",""))))</f>
        <v/>
      </c>
      <c r="H486" s="46">
        <f>IF(F486="MISSING","An applicable or required answer is missing",IF(F486="INVALID","A value was entered although the dependency is not met",IF(F486="CONTROLLER MISSING","A controlling answer is missing, so applicability cannot yet be determined",IF(F486="UNKNOWN","The dependency could not be evaluated or a referenced datapoint could not be resolved",""))))</f>
        <v/>
      </c>
      <c r="I486" s="46">
        <f>IF(F486="MISSING","Enter a valid response in the linked field",IF(F486="INVALID","Clear the response or amend the controlling answer so that the dependency is met",IF(F486="CONTROLLER MISSING","Complete the controlling question first, then review this field",IF(F486="UNKNOWN","Review the Field Guide and dependency_string; contact the MFSA if clarification is required",""))))</f>
        <v/>
      </c>
      <c r="J486" s="46" t="inlineStr">
        <is>
          <t>FINS_GI_11 &lt;&gt; "Yes"</t>
        </is>
      </c>
      <c r="K486" s="47">
        <f>'2- PR'!$AL$493</f>
        <v/>
      </c>
      <c r="L486" s="48" t="inlineStr">
        <is>
          <t>Open field</t>
        </is>
      </c>
    </row>
    <row r="487">
      <c r="A487" s="45" t="inlineStr">
        <is>
          <t>FINS_PR_482_v1</t>
        </is>
      </c>
      <c r="B487" s="46" t="inlineStr">
        <is>
          <t>Financial Assets - funds attributable to clients:  Fair Value Through Other Comprehensive Income (FVOCI))</t>
        </is>
      </c>
      <c r="C487" s="46" t="inlineStr">
        <is>
          <t>PR</t>
        </is>
      </c>
      <c r="D487" s="46" t="inlineStr">
        <is>
          <t>Assets - Current Assets</t>
        </is>
      </c>
      <c r="E487" s="46" t="inlineStr">
        <is>
          <t>2- PR</t>
        </is>
      </c>
      <c r="F487" s="47">
        <f>'2- PR'!$AK$494</f>
        <v/>
      </c>
      <c r="G487" s="47">
        <f>IF(F487="INVALID","High",IF(F487="MISSING","Medium",IF(F487="CONTROLLER MISSING","Review",IF(F487="UNKNOWN","Technical review",""))))</f>
        <v/>
      </c>
      <c r="H487" s="46">
        <f>IF(F487="MISSING","An applicable or required answer is missing",IF(F487="INVALID","A value was entered although the dependency is not met",IF(F487="CONTROLLER MISSING","A controlling answer is missing, so applicability cannot yet be determined",IF(F487="UNKNOWN","The dependency could not be evaluated or a referenced datapoint could not be resolved",""))))</f>
        <v/>
      </c>
      <c r="I487" s="46">
        <f>IF(F487="MISSING","Enter a valid response in the linked field",IF(F487="INVALID","Clear the response or amend the controlling answer so that the dependency is met",IF(F487="CONTROLLER MISSING","Complete the controlling question first, then review this field",IF(F487="UNKNOWN","Review the Field Guide and dependency_string; contact the MFSA if clarification is required",""))))</f>
        <v/>
      </c>
      <c r="J487" s="46" t="inlineStr">
        <is>
          <t>FINS_GI_11 &lt;&gt; "Yes"</t>
        </is>
      </c>
      <c r="K487" s="47">
        <f>'2- PR'!$AL$494</f>
        <v/>
      </c>
      <c r="L487" s="48" t="inlineStr">
        <is>
          <t>Open field</t>
        </is>
      </c>
    </row>
    <row r="488">
      <c r="A488" s="45" t="inlineStr">
        <is>
          <t>FINS_PR_483_v1</t>
        </is>
      </c>
      <c r="B488" s="46" t="inlineStr">
        <is>
          <t>Financial Assets - funds attributable to clients:  Fair Value Through Other Comprehensive Income (FVOCI))</t>
        </is>
      </c>
      <c r="C488" s="46" t="inlineStr">
        <is>
          <t>PR</t>
        </is>
      </c>
      <c r="D488" s="46" t="inlineStr">
        <is>
          <t>Assets - Current Assets</t>
        </is>
      </c>
      <c r="E488" s="46" t="inlineStr">
        <is>
          <t>2- PR</t>
        </is>
      </c>
      <c r="F488" s="47">
        <f>'2- PR'!$AK$495</f>
        <v/>
      </c>
      <c r="G488" s="47">
        <f>IF(F488="INVALID","High",IF(F488="MISSING","Medium",IF(F488="CONTROLLER MISSING","Review",IF(F488="UNKNOWN","Technical review",""))))</f>
        <v/>
      </c>
      <c r="H488" s="46">
        <f>IF(F488="MISSING","An applicable or required answer is missing",IF(F488="INVALID","A value was entered although the dependency is not met",IF(F488="CONTROLLER MISSING","A controlling answer is missing, so applicability cannot yet be determined",IF(F488="UNKNOWN","The dependency could not be evaluated or a referenced datapoint could not be resolved",""))))</f>
        <v/>
      </c>
      <c r="I488" s="46">
        <f>IF(F488="MISSING","Enter a valid response in the linked field",IF(F488="INVALID","Clear the response or amend the controlling answer so that the dependency is met",IF(F488="CONTROLLER MISSING","Complete the controlling question first, then review this field",IF(F488="UNKNOWN","Review the Field Guide and dependency_string; contact the MFSA if clarification is required",""))))</f>
        <v/>
      </c>
      <c r="J488" s="46" t="inlineStr">
        <is>
          <t>FINS_GI_11 &lt;&gt; "Yes"</t>
        </is>
      </c>
      <c r="K488" s="47">
        <f>'2- PR'!$AL$495</f>
        <v/>
      </c>
      <c r="L488" s="48" t="inlineStr">
        <is>
          <t>Open field</t>
        </is>
      </c>
    </row>
    <row r="489">
      <c r="A489" s="45" t="inlineStr">
        <is>
          <t>FINS_PR_484_v1</t>
        </is>
      </c>
      <c r="B489" s="46" t="inlineStr">
        <is>
          <t>Investment in Subsidiary, Associates and Joint Venture</t>
        </is>
      </c>
      <c r="C489" s="46" t="inlineStr">
        <is>
          <t>PR</t>
        </is>
      </c>
      <c r="D489" s="46" t="inlineStr">
        <is>
          <t>Assets - Current Assets</t>
        </is>
      </c>
      <c r="E489" s="46" t="inlineStr">
        <is>
          <t>2- PR</t>
        </is>
      </c>
      <c r="F489" s="47">
        <f>'2- PR'!$AK$496</f>
        <v/>
      </c>
      <c r="G489" s="47">
        <f>IF(F489="INVALID","High",IF(F489="MISSING","Medium",IF(F489="CONTROLLER MISSING","Review",IF(F489="UNKNOWN","Technical review",""))))</f>
        <v/>
      </c>
      <c r="H489" s="46">
        <f>IF(F489="MISSING","An applicable or required answer is missing",IF(F489="INVALID","A value was entered although the dependency is not met",IF(F489="CONTROLLER MISSING","A controlling answer is missing, so applicability cannot yet be determined",IF(F489="UNKNOWN","The dependency could not be evaluated or a referenced datapoint could not be resolved",""))))</f>
        <v/>
      </c>
      <c r="I489" s="46">
        <f>IF(F489="MISSING","Enter a valid response in the linked field",IF(F489="INVALID","Clear the response or amend the controlling answer so that the dependency is met",IF(F489="CONTROLLER MISSING","Complete the controlling question first, then review this field",IF(F489="UNKNOWN","Review the Field Guide and dependency_string; contact the MFSA if clarification is required",""))))</f>
        <v/>
      </c>
      <c r="J489" s="46" t="inlineStr">
        <is>
          <t>FINS_GI_11 &lt;&gt; "Yes"</t>
        </is>
      </c>
      <c r="K489" s="47">
        <f>'2- PR'!$AL$496</f>
        <v/>
      </c>
      <c r="L489" s="48" t="inlineStr">
        <is>
          <t>Open field</t>
        </is>
      </c>
    </row>
    <row r="490">
      <c r="A490" s="45" t="inlineStr">
        <is>
          <t>FINS_PR_485_v1</t>
        </is>
      </c>
      <c r="B490" s="46" t="inlineStr">
        <is>
          <t>Investment in Subsidiary, Associates and Joint Venture</t>
        </is>
      </c>
      <c r="C490" s="46" t="inlineStr">
        <is>
          <t>PR</t>
        </is>
      </c>
      <c r="D490" s="46" t="inlineStr">
        <is>
          <t>Assets - Current Assets</t>
        </is>
      </c>
      <c r="E490" s="46" t="inlineStr">
        <is>
          <t>2- PR</t>
        </is>
      </c>
      <c r="F490" s="47">
        <f>'2- PR'!$AK$497</f>
        <v/>
      </c>
      <c r="G490" s="47">
        <f>IF(F490="INVALID","High",IF(F490="MISSING","Medium",IF(F490="CONTROLLER MISSING","Review",IF(F490="UNKNOWN","Technical review",""))))</f>
        <v/>
      </c>
      <c r="H490" s="46">
        <f>IF(F490="MISSING","An applicable or required answer is missing",IF(F490="INVALID","A value was entered although the dependency is not met",IF(F490="CONTROLLER MISSING","A controlling answer is missing, so applicability cannot yet be determined",IF(F490="UNKNOWN","The dependency could not be evaluated or a referenced datapoint could not be resolved",""))))</f>
        <v/>
      </c>
      <c r="I490" s="46">
        <f>IF(F490="MISSING","Enter a valid response in the linked field",IF(F490="INVALID","Clear the response or amend the controlling answer so that the dependency is met",IF(F490="CONTROLLER MISSING","Complete the controlling question first, then review this field",IF(F490="UNKNOWN","Review the Field Guide and dependency_string; contact the MFSA if clarification is required",""))))</f>
        <v/>
      </c>
      <c r="J490" s="46" t="inlineStr">
        <is>
          <t>FINS_GI_11 &lt;&gt; "Yes"</t>
        </is>
      </c>
      <c r="K490" s="47">
        <f>'2- PR'!$AL$497</f>
        <v/>
      </c>
      <c r="L490" s="48" t="inlineStr">
        <is>
          <t>Open field</t>
        </is>
      </c>
    </row>
    <row r="491">
      <c r="A491" s="45" t="inlineStr">
        <is>
          <t>FINS_PR_486_v1</t>
        </is>
      </c>
      <c r="B491" s="46" t="inlineStr">
        <is>
          <t>Investment in Subsidiary, Associates and Joint Venture</t>
        </is>
      </c>
      <c r="C491" s="46" t="inlineStr">
        <is>
          <t>PR</t>
        </is>
      </c>
      <c r="D491" s="46" t="inlineStr">
        <is>
          <t>Assets - Current Assets</t>
        </is>
      </c>
      <c r="E491" s="46" t="inlineStr">
        <is>
          <t>2- PR</t>
        </is>
      </c>
      <c r="F491" s="47">
        <f>'2- PR'!$AK$498</f>
        <v/>
      </c>
      <c r="G491" s="47">
        <f>IF(F491="INVALID","High",IF(F491="MISSING","Medium",IF(F491="CONTROLLER MISSING","Review",IF(F491="UNKNOWN","Technical review",""))))</f>
        <v/>
      </c>
      <c r="H491" s="46">
        <f>IF(F491="MISSING","An applicable or required answer is missing",IF(F491="INVALID","A value was entered although the dependency is not met",IF(F491="CONTROLLER MISSING","A controlling answer is missing, so applicability cannot yet be determined",IF(F491="UNKNOWN","The dependency could not be evaluated or a referenced datapoint could not be resolved",""))))</f>
        <v/>
      </c>
      <c r="I491" s="46">
        <f>IF(F491="MISSING","Enter a valid response in the linked field",IF(F491="INVALID","Clear the response or amend the controlling answer so that the dependency is met",IF(F491="CONTROLLER MISSING","Complete the controlling question first, then review this field",IF(F491="UNKNOWN","Review the Field Guide and dependency_string; contact the MFSA if clarification is required",""))))</f>
        <v/>
      </c>
      <c r="J491" s="46" t="inlineStr">
        <is>
          <t>FINS_GI_11 &lt;&gt; "Yes"</t>
        </is>
      </c>
      <c r="K491" s="47">
        <f>'2- PR'!$AL$498</f>
        <v/>
      </c>
      <c r="L491" s="48" t="inlineStr">
        <is>
          <t>Open field</t>
        </is>
      </c>
    </row>
    <row r="492">
      <c r="A492" s="45" t="inlineStr">
        <is>
          <t>FINS_PR_487_v1</t>
        </is>
      </c>
      <c r="B492" s="46" t="inlineStr">
        <is>
          <t>Other investments</t>
        </is>
      </c>
      <c r="C492" s="46" t="inlineStr">
        <is>
          <t>PR</t>
        </is>
      </c>
      <c r="D492" s="46" t="inlineStr">
        <is>
          <t>Assets - Current Assets</t>
        </is>
      </c>
      <c r="E492" s="46" t="inlineStr">
        <is>
          <t>2- PR</t>
        </is>
      </c>
      <c r="F492" s="47">
        <f>'2- PR'!$AK$499</f>
        <v/>
      </c>
      <c r="G492" s="47">
        <f>IF(F492="INVALID","High",IF(F492="MISSING","Medium",IF(F492="CONTROLLER MISSING","Review",IF(F492="UNKNOWN","Technical review",""))))</f>
        <v/>
      </c>
      <c r="H492" s="46">
        <f>IF(F492="MISSING","An applicable or required answer is missing",IF(F492="INVALID","A value was entered although the dependency is not met",IF(F492="CONTROLLER MISSING","A controlling answer is missing, so applicability cannot yet be determined",IF(F492="UNKNOWN","The dependency could not be evaluated or a referenced datapoint could not be resolved",""))))</f>
        <v/>
      </c>
      <c r="I492" s="46">
        <f>IF(F492="MISSING","Enter a valid response in the linked field",IF(F492="INVALID","Clear the response or amend the controlling answer so that the dependency is met",IF(F492="CONTROLLER MISSING","Complete the controlling question first, then review this field",IF(F492="UNKNOWN","Review the Field Guide and dependency_string; contact the MFSA if clarification is required",""))))</f>
        <v/>
      </c>
      <c r="J492" s="46" t="inlineStr">
        <is>
          <t>FINS_GI_11 &lt;&gt; "Yes"</t>
        </is>
      </c>
      <c r="K492" s="47">
        <f>'2- PR'!$AL$499</f>
        <v/>
      </c>
      <c r="L492" s="48" t="inlineStr">
        <is>
          <t>Open field</t>
        </is>
      </c>
    </row>
    <row r="493">
      <c r="A493" s="45" t="inlineStr">
        <is>
          <t>FINS_PR_488_v1</t>
        </is>
      </c>
      <c r="B493" s="46" t="inlineStr">
        <is>
          <t>Other Investments</t>
        </is>
      </c>
      <c r="C493" s="46" t="inlineStr">
        <is>
          <t>PR</t>
        </is>
      </c>
      <c r="D493" s="46" t="inlineStr">
        <is>
          <t>Assets - Current Assets</t>
        </is>
      </c>
      <c r="E493" s="46" t="inlineStr">
        <is>
          <t>2- PR</t>
        </is>
      </c>
      <c r="F493" s="47">
        <f>'2- PR'!$AK$500</f>
        <v/>
      </c>
      <c r="G493" s="47">
        <f>IF(F493="INVALID","High",IF(F493="MISSING","Medium",IF(F493="CONTROLLER MISSING","Review",IF(F493="UNKNOWN","Technical review",""))))</f>
        <v/>
      </c>
      <c r="H493" s="46">
        <f>IF(F493="MISSING","An applicable or required answer is missing",IF(F493="INVALID","A value was entered although the dependency is not met",IF(F493="CONTROLLER MISSING","A controlling answer is missing, so applicability cannot yet be determined",IF(F493="UNKNOWN","The dependency could not be evaluated or a referenced datapoint could not be resolved",""))))</f>
        <v/>
      </c>
      <c r="I493" s="46">
        <f>IF(F493="MISSING","Enter a valid response in the linked field",IF(F493="INVALID","Clear the response or amend the controlling answer so that the dependency is met",IF(F493="CONTROLLER MISSING","Complete the controlling question first, then review this field",IF(F493="UNKNOWN","Review the Field Guide and dependency_string; contact the MFSA if clarification is required",""))))</f>
        <v/>
      </c>
      <c r="J493" s="46" t="inlineStr">
        <is>
          <t>FINS_GI_11 &lt;&gt; "Yes"</t>
        </is>
      </c>
      <c r="K493" s="47">
        <f>'2- PR'!$AL$500</f>
        <v/>
      </c>
      <c r="L493" s="48" t="inlineStr">
        <is>
          <t>Open field</t>
        </is>
      </c>
    </row>
    <row r="494">
      <c r="A494" s="45" t="inlineStr">
        <is>
          <t>FINS_PR_489_v1</t>
        </is>
      </c>
      <c r="B494" s="46" t="inlineStr">
        <is>
          <t>Other Investments</t>
        </is>
      </c>
      <c r="C494" s="46" t="inlineStr">
        <is>
          <t>PR</t>
        </is>
      </c>
      <c r="D494" s="46" t="inlineStr">
        <is>
          <t>Assets - Current Assets</t>
        </is>
      </c>
      <c r="E494" s="46" t="inlineStr">
        <is>
          <t>2- PR</t>
        </is>
      </c>
      <c r="F494" s="47">
        <f>'2- PR'!$AK$501</f>
        <v/>
      </c>
      <c r="G494" s="47">
        <f>IF(F494="INVALID","High",IF(F494="MISSING","Medium",IF(F494="CONTROLLER MISSING","Review",IF(F494="UNKNOWN","Technical review",""))))</f>
        <v/>
      </c>
      <c r="H494" s="46">
        <f>IF(F494="MISSING","An applicable or required answer is missing",IF(F494="INVALID","A value was entered although the dependency is not met",IF(F494="CONTROLLER MISSING","A controlling answer is missing, so applicability cannot yet be determined",IF(F494="UNKNOWN","The dependency could not be evaluated or a referenced datapoint could not be resolved",""))))</f>
        <v/>
      </c>
      <c r="I494" s="46">
        <f>IF(F494="MISSING","Enter a valid response in the linked field",IF(F494="INVALID","Clear the response or amend the controlling answer so that the dependency is met",IF(F494="CONTROLLER MISSING","Complete the controlling question first, then review this field",IF(F494="UNKNOWN","Review the Field Guide and dependency_string; contact the MFSA if clarification is required",""))))</f>
        <v/>
      </c>
      <c r="J494" s="46" t="inlineStr">
        <is>
          <t>FINS_GI_11 &lt;&gt; "Yes"</t>
        </is>
      </c>
      <c r="K494" s="47">
        <f>'2- PR'!$AL$501</f>
        <v/>
      </c>
      <c r="L494" s="48" t="inlineStr">
        <is>
          <t>Open field</t>
        </is>
      </c>
    </row>
    <row r="495">
      <c r="A495" s="45" t="inlineStr">
        <is>
          <t>FINS_PR_490_v1</t>
        </is>
      </c>
      <c r="B495" s="46" t="inlineStr">
        <is>
          <t>kindly provide detail on 'Other Investments'</t>
        </is>
      </c>
      <c r="C495" s="46" t="inlineStr">
        <is>
          <t>PR</t>
        </is>
      </c>
      <c r="D495" s="46" t="inlineStr">
        <is>
          <t>Assets - Current Assets</t>
        </is>
      </c>
      <c r="E495" s="46" t="inlineStr">
        <is>
          <t>2- PR</t>
        </is>
      </c>
      <c r="F495" s="47">
        <f>'2- PR'!$AK$502</f>
        <v/>
      </c>
      <c r="G495" s="47">
        <f>IF(F495="INVALID","High",IF(F495="MISSING","Medium",IF(F495="CONTROLLER MISSING","Review",IF(F495="UNKNOWN","Technical review",""))))</f>
        <v/>
      </c>
      <c r="H495" s="46">
        <f>IF(F495="MISSING","An applicable or required answer is missing",IF(F495="INVALID","A value was entered although the dependency is not met",IF(F495="CONTROLLER MISSING","A controlling answer is missing, so applicability cannot yet be determined",IF(F495="UNKNOWN","The dependency could not be evaluated or a referenced datapoint could not be resolved",""))))</f>
        <v/>
      </c>
      <c r="I495" s="46">
        <f>IF(F495="MISSING","Enter a valid response in the linked field",IF(F495="INVALID","Clear the response or amend the controlling answer so that the dependency is met",IF(F495="CONTROLLER MISSING","Complete the controlling question first, then review this field",IF(F495="UNKNOWN","Review the Field Guide and dependency_string; contact the MFSA if clarification is required",""))))</f>
        <v/>
      </c>
      <c r="J495" s="46" t="inlineStr">
        <is>
          <t>AND(OR(FINS_PR_487 &gt; 0, FINS_PR_488 &gt; 0, FINS_PR_489 &gt; 0), FINS_GI_11 &lt;&gt; "Yes")</t>
        </is>
      </c>
      <c r="K495" s="47">
        <f>'2- PR'!$AL$502</f>
        <v/>
      </c>
      <c r="L495" s="48" t="inlineStr">
        <is>
          <t>Open field</t>
        </is>
      </c>
    </row>
    <row r="496">
      <c r="A496" s="45" t="inlineStr">
        <is>
          <t>FINS_PR_491_v1</t>
        </is>
      </c>
      <c r="B496" s="46" t="inlineStr">
        <is>
          <t>Inventories</t>
        </is>
      </c>
      <c r="C496" s="46" t="inlineStr">
        <is>
          <t>PR</t>
        </is>
      </c>
      <c r="D496" s="46" t="inlineStr">
        <is>
          <t>Assets - Current Assets</t>
        </is>
      </c>
      <c r="E496" s="46" t="inlineStr">
        <is>
          <t>2- PR</t>
        </is>
      </c>
      <c r="F496" s="47">
        <f>'2- PR'!$AK$503</f>
        <v/>
      </c>
      <c r="G496" s="47">
        <f>IF(F496="INVALID","High",IF(F496="MISSING","Medium",IF(F496="CONTROLLER MISSING","Review",IF(F496="UNKNOWN","Technical review",""))))</f>
        <v/>
      </c>
      <c r="H496" s="46">
        <f>IF(F496="MISSING","An applicable or required answer is missing",IF(F496="INVALID","A value was entered although the dependency is not met",IF(F496="CONTROLLER MISSING","A controlling answer is missing, so applicability cannot yet be determined",IF(F496="UNKNOWN","The dependency could not be evaluated or a referenced datapoint could not be resolved",""))))</f>
        <v/>
      </c>
      <c r="I496" s="46">
        <f>IF(F496="MISSING","Enter a valid response in the linked field",IF(F496="INVALID","Clear the response or amend the controlling answer so that the dependency is met",IF(F496="CONTROLLER MISSING","Complete the controlling question first, then review this field",IF(F496="UNKNOWN","Review the Field Guide and dependency_string; contact the MFSA if clarification is required",""))))</f>
        <v/>
      </c>
      <c r="J496" s="46" t="inlineStr">
        <is>
          <t>FINS_GI_11 &lt;&gt; "Yes"</t>
        </is>
      </c>
      <c r="K496" s="47">
        <f>'2- PR'!$AL$503</f>
        <v/>
      </c>
      <c r="L496" s="48" t="inlineStr">
        <is>
          <t>Open field</t>
        </is>
      </c>
    </row>
    <row r="497">
      <c r="A497" s="45" t="inlineStr">
        <is>
          <t>FINS_PR_492_v1</t>
        </is>
      </c>
      <c r="B497" s="46" t="inlineStr">
        <is>
          <t>Non-current assets classified as held for sale</t>
        </is>
      </c>
      <c r="C497" s="46" t="inlineStr">
        <is>
          <t>PR</t>
        </is>
      </c>
      <c r="D497" s="46" t="inlineStr">
        <is>
          <t>Assets - Current Assets</t>
        </is>
      </c>
      <c r="E497" s="46" t="inlineStr">
        <is>
          <t>2- PR</t>
        </is>
      </c>
      <c r="F497" s="47">
        <f>'2- PR'!$AK$504</f>
        <v/>
      </c>
      <c r="G497" s="47">
        <f>IF(F497="INVALID","High",IF(F497="MISSING","Medium",IF(F497="CONTROLLER MISSING","Review",IF(F497="UNKNOWN","Technical review",""))))</f>
        <v/>
      </c>
      <c r="H497" s="46">
        <f>IF(F497="MISSING","An applicable or required answer is missing",IF(F497="INVALID","A value was entered although the dependency is not met",IF(F497="CONTROLLER MISSING","A controlling answer is missing, so applicability cannot yet be determined",IF(F497="UNKNOWN","The dependency could not be evaluated or a referenced datapoint could not be resolved",""))))</f>
        <v/>
      </c>
      <c r="I497" s="46">
        <f>IF(F497="MISSING","Enter a valid response in the linked field",IF(F497="INVALID","Clear the response or amend the controlling answer so that the dependency is met",IF(F497="CONTROLLER MISSING","Complete the controlling question first, then review this field",IF(F497="UNKNOWN","Review the Field Guide and dependency_string; contact the MFSA if clarification is required",""))))</f>
        <v/>
      </c>
      <c r="J497" s="46" t="inlineStr">
        <is>
          <t>FINS_GI_11 &lt;&gt; "Yes"</t>
        </is>
      </c>
      <c r="K497" s="47">
        <f>'2- PR'!$AL$504</f>
        <v/>
      </c>
      <c r="L497" s="48" t="inlineStr">
        <is>
          <t>Open field</t>
        </is>
      </c>
    </row>
    <row r="498">
      <c r="A498" s="45" t="inlineStr">
        <is>
          <t>FINS_PR_493_v1</t>
        </is>
      </c>
      <c r="B498" s="46" t="inlineStr">
        <is>
          <t>Non-current assets classified as held for sale</t>
        </is>
      </c>
      <c r="C498" s="46" t="inlineStr">
        <is>
          <t>PR</t>
        </is>
      </c>
      <c r="D498" s="46" t="inlineStr">
        <is>
          <t>Assets - Current Assets</t>
        </is>
      </c>
      <c r="E498" s="46" t="inlineStr">
        <is>
          <t>2- PR</t>
        </is>
      </c>
      <c r="F498" s="47">
        <f>'2- PR'!$AK$505</f>
        <v/>
      </c>
      <c r="G498" s="47">
        <f>IF(F498="INVALID","High",IF(F498="MISSING","Medium",IF(F498="CONTROLLER MISSING","Review",IF(F498="UNKNOWN","Technical review",""))))</f>
        <v/>
      </c>
      <c r="H498" s="46">
        <f>IF(F498="MISSING","An applicable or required answer is missing",IF(F498="INVALID","A value was entered although the dependency is not met",IF(F498="CONTROLLER MISSING","A controlling answer is missing, so applicability cannot yet be determined",IF(F498="UNKNOWN","The dependency could not be evaluated or a referenced datapoint could not be resolved",""))))</f>
        <v/>
      </c>
      <c r="I498" s="46">
        <f>IF(F498="MISSING","Enter a valid response in the linked field",IF(F498="INVALID","Clear the response or amend the controlling answer so that the dependency is met",IF(F498="CONTROLLER MISSING","Complete the controlling question first, then review this field",IF(F498="UNKNOWN","Review the Field Guide and dependency_string; contact the MFSA if clarification is required",""))))</f>
        <v/>
      </c>
      <c r="J498" s="46" t="inlineStr">
        <is>
          <t>FINS_GI_11 &lt;&gt; "Yes"</t>
        </is>
      </c>
      <c r="K498" s="47">
        <f>'2- PR'!$AL$505</f>
        <v/>
      </c>
      <c r="L498" s="48" t="inlineStr">
        <is>
          <t>Open field</t>
        </is>
      </c>
    </row>
    <row r="499">
      <c r="A499" s="45" t="inlineStr">
        <is>
          <t>FINS_PR_494_v1</t>
        </is>
      </c>
      <c r="B499" s="46" t="inlineStr">
        <is>
          <t>Non-current assets classified as held for sale</t>
        </is>
      </c>
      <c r="C499" s="46" t="inlineStr">
        <is>
          <t>PR</t>
        </is>
      </c>
      <c r="D499" s="46" t="inlineStr">
        <is>
          <t>Assets - Current Assets</t>
        </is>
      </c>
      <c r="E499" s="46" t="inlineStr">
        <is>
          <t>2- PR</t>
        </is>
      </c>
      <c r="F499" s="47">
        <f>'2- PR'!$AK$506</f>
        <v/>
      </c>
      <c r="G499" s="47">
        <f>IF(F499="INVALID","High",IF(F499="MISSING","Medium",IF(F499="CONTROLLER MISSING","Review",IF(F499="UNKNOWN","Technical review",""))))</f>
        <v/>
      </c>
      <c r="H499" s="46">
        <f>IF(F499="MISSING","An applicable or required answer is missing",IF(F499="INVALID","A value was entered although the dependency is not met",IF(F499="CONTROLLER MISSING","A controlling answer is missing, so applicability cannot yet be determined",IF(F499="UNKNOWN","The dependency could not be evaluated or a referenced datapoint could not be resolved",""))))</f>
        <v/>
      </c>
      <c r="I499" s="46">
        <f>IF(F499="MISSING","Enter a valid response in the linked field",IF(F499="INVALID","Clear the response or amend the controlling answer so that the dependency is met",IF(F499="CONTROLLER MISSING","Complete the controlling question first, then review this field",IF(F499="UNKNOWN","Review the Field Guide and dependency_string; contact the MFSA if clarification is required",""))))</f>
        <v/>
      </c>
      <c r="J499" s="46" t="inlineStr">
        <is>
          <t>FINS_GI_11 &lt;&gt; "Yes"</t>
        </is>
      </c>
      <c r="K499" s="47">
        <f>'2- PR'!$AL$506</f>
        <v/>
      </c>
      <c r="L499" s="48" t="inlineStr">
        <is>
          <t>Open field</t>
        </is>
      </c>
    </row>
    <row r="500">
      <c r="A500" s="45" t="inlineStr">
        <is>
          <t>FINS_PR_495_v1</t>
        </is>
      </c>
      <c r="B500" s="46" t="inlineStr">
        <is>
          <t>Loans Receivables - Loans and advances granted to group entities</t>
        </is>
      </c>
      <c r="C500" s="46" t="inlineStr">
        <is>
          <t>PR</t>
        </is>
      </c>
      <c r="D500" s="46" t="inlineStr">
        <is>
          <t>Assets - Current Assets</t>
        </is>
      </c>
      <c r="E500" s="46" t="inlineStr">
        <is>
          <t>2- PR</t>
        </is>
      </c>
      <c r="F500" s="47">
        <f>'2- PR'!$AK$507</f>
        <v/>
      </c>
      <c r="G500" s="47">
        <f>IF(F500="INVALID","High",IF(F500="MISSING","Medium",IF(F500="CONTROLLER MISSING","Review",IF(F500="UNKNOWN","Technical review",""))))</f>
        <v/>
      </c>
      <c r="H500" s="46">
        <f>IF(F500="MISSING","An applicable or required answer is missing",IF(F500="INVALID","A value was entered although the dependency is not met",IF(F500="CONTROLLER MISSING","A controlling answer is missing, so applicability cannot yet be determined",IF(F500="UNKNOWN","The dependency could not be evaluated or a referenced datapoint could not be resolved",""))))</f>
        <v/>
      </c>
      <c r="I500" s="46">
        <f>IF(F500="MISSING","Enter a valid response in the linked field",IF(F500="INVALID","Clear the response or amend the controlling answer so that the dependency is met",IF(F500="CONTROLLER MISSING","Complete the controlling question first, then review this field",IF(F500="UNKNOWN","Review the Field Guide and dependency_string; contact the MFSA if clarification is required",""))))</f>
        <v/>
      </c>
      <c r="J500" s="46" t="inlineStr">
        <is>
          <t>FINS_GI_11 &lt;&gt; "Yes"</t>
        </is>
      </c>
      <c r="K500" s="47">
        <f>'2- PR'!$AL$507</f>
        <v/>
      </c>
      <c r="L500" s="48" t="inlineStr">
        <is>
          <t>Open field</t>
        </is>
      </c>
    </row>
    <row r="501">
      <c r="A501" s="45" t="inlineStr">
        <is>
          <t>FINS_PR_496_v1</t>
        </is>
      </c>
      <c r="B501" s="46" t="inlineStr">
        <is>
          <t>Loans Receivables - Loans and advances granted to group entities</t>
        </is>
      </c>
      <c r="C501" s="46" t="inlineStr">
        <is>
          <t>PR</t>
        </is>
      </c>
      <c r="D501" s="46" t="inlineStr">
        <is>
          <t>Assets - Current Assets</t>
        </is>
      </c>
      <c r="E501" s="46" t="inlineStr">
        <is>
          <t>2- PR</t>
        </is>
      </c>
      <c r="F501" s="47">
        <f>'2- PR'!$AK$508</f>
        <v/>
      </c>
      <c r="G501" s="47">
        <f>IF(F501="INVALID","High",IF(F501="MISSING","Medium",IF(F501="CONTROLLER MISSING","Review",IF(F501="UNKNOWN","Technical review",""))))</f>
        <v/>
      </c>
      <c r="H501" s="46">
        <f>IF(F501="MISSING","An applicable or required answer is missing",IF(F501="INVALID","A value was entered although the dependency is not met",IF(F501="CONTROLLER MISSING","A controlling answer is missing, so applicability cannot yet be determined",IF(F501="UNKNOWN","The dependency could not be evaluated or a referenced datapoint could not be resolved",""))))</f>
        <v/>
      </c>
      <c r="I501" s="46">
        <f>IF(F501="MISSING","Enter a valid response in the linked field",IF(F501="INVALID","Clear the response or amend the controlling answer so that the dependency is met",IF(F501="CONTROLLER MISSING","Complete the controlling question first, then review this field",IF(F501="UNKNOWN","Review the Field Guide and dependency_string; contact the MFSA if clarification is required",""))))</f>
        <v/>
      </c>
      <c r="J501" s="46" t="inlineStr">
        <is>
          <t>FINS_GI_11 &lt;&gt; "Yes"</t>
        </is>
      </c>
      <c r="K501" s="47">
        <f>'2- PR'!$AL$508</f>
        <v/>
      </c>
      <c r="L501" s="48" t="inlineStr">
        <is>
          <t>Open field</t>
        </is>
      </c>
    </row>
    <row r="502">
      <c r="A502" s="45" t="inlineStr">
        <is>
          <t>FINS_PR_497_v1</t>
        </is>
      </c>
      <c r="B502" s="46" t="inlineStr">
        <is>
          <t>Loans Receivables - Loans and advances granted to group entities</t>
        </is>
      </c>
      <c r="C502" s="46" t="inlineStr">
        <is>
          <t>PR</t>
        </is>
      </c>
      <c r="D502" s="46" t="inlineStr">
        <is>
          <t>Assets - Current Assets</t>
        </is>
      </c>
      <c r="E502" s="46" t="inlineStr">
        <is>
          <t>2- PR</t>
        </is>
      </c>
      <c r="F502" s="47">
        <f>'2- PR'!$AK$509</f>
        <v/>
      </c>
      <c r="G502" s="47">
        <f>IF(F502="INVALID","High",IF(F502="MISSING","Medium",IF(F502="CONTROLLER MISSING","Review",IF(F502="UNKNOWN","Technical review",""))))</f>
        <v/>
      </c>
      <c r="H502" s="46">
        <f>IF(F502="MISSING","An applicable or required answer is missing",IF(F502="INVALID","A value was entered although the dependency is not met",IF(F502="CONTROLLER MISSING","A controlling answer is missing, so applicability cannot yet be determined",IF(F502="UNKNOWN","The dependency could not be evaluated or a referenced datapoint could not be resolved",""))))</f>
        <v/>
      </c>
      <c r="I502" s="46">
        <f>IF(F502="MISSING","Enter a valid response in the linked field",IF(F502="INVALID","Clear the response or amend the controlling answer so that the dependency is met",IF(F502="CONTROLLER MISSING","Complete the controlling question first, then review this field",IF(F502="UNKNOWN","Review the Field Guide and dependency_string; contact the MFSA if clarification is required",""))))</f>
        <v/>
      </c>
      <c r="J502" s="46" t="inlineStr">
        <is>
          <t>FINS_GI_11 &lt;&gt; "Yes"</t>
        </is>
      </c>
      <c r="K502" s="47">
        <f>'2- PR'!$AL$509</f>
        <v/>
      </c>
      <c r="L502" s="48" t="inlineStr">
        <is>
          <t>Open field</t>
        </is>
      </c>
    </row>
    <row r="503">
      <c r="A503" s="45" t="inlineStr">
        <is>
          <t>FINS_PR_498_v1</t>
        </is>
      </c>
      <c r="B503" s="46" t="inlineStr">
        <is>
          <t>Loans Receivables - Loans and advances granted to third-party entities</t>
        </is>
      </c>
      <c r="C503" s="46" t="inlineStr">
        <is>
          <t>PR</t>
        </is>
      </c>
      <c r="D503" s="46" t="inlineStr">
        <is>
          <t>Assets - Current Assets</t>
        </is>
      </c>
      <c r="E503" s="46" t="inlineStr">
        <is>
          <t>2- PR</t>
        </is>
      </c>
      <c r="F503" s="47">
        <f>'2- PR'!$AK$510</f>
        <v/>
      </c>
      <c r="G503" s="47">
        <f>IF(F503="INVALID","High",IF(F503="MISSING","Medium",IF(F503="CONTROLLER MISSING","Review",IF(F503="UNKNOWN","Technical review",""))))</f>
        <v/>
      </c>
      <c r="H503" s="46">
        <f>IF(F503="MISSING","An applicable or required answer is missing",IF(F503="INVALID","A value was entered although the dependency is not met",IF(F503="CONTROLLER MISSING","A controlling answer is missing, so applicability cannot yet be determined",IF(F503="UNKNOWN","The dependency could not be evaluated or a referenced datapoint could not be resolved",""))))</f>
        <v/>
      </c>
      <c r="I503" s="46">
        <f>IF(F503="MISSING","Enter a valid response in the linked field",IF(F503="INVALID","Clear the response or amend the controlling answer so that the dependency is met",IF(F503="CONTROLLER MISSING","Complete the controlling question first, then review this field",IF(F503="UNKNOWN","Review the Field Guide and dependency_string; contact the MFSA if clarification is required",""))))</f>
        <v/>
      </c>
      <c r="J503" s="46" t="inlineStr">
        <is>
          <t>FINS_GI_11 &lt;&gt; "Yes"</t>
        </is>
      </c>
      <c r="K503" s="47">
        <f>'2- PR'!$AL$510</f>
        <v/>
      </c>
      <c r="L503" s="48" t="inlineStr">
        <is>
          <t>Open field</t>
        </is>
      </c>
    </row>
    <row r="504">
      <c r="A504" s="45" t="inlineStr">
        <is>
          <t>FINS_PR_499_v1</t>
        </is>
      </c>
      <c r="B504" s="46" t="inlineStr">
        <is>
          <t>Loans Receivables - Loans and advances granted to third-party entities</t>
        </is>
      </c>
      <c r="C504" s="46" t="inlineStr">
        <is>
          <t>PR</t>
        </is>
      </c>
      <c r="D504" s="46" t="inlineStr">
        <is>
          <t>Assets - Current Assets</t>
        </is>
      </c>
      <c r="E504" s="46" t="inlineStr">
        <is>
          <t>2- PR</t>
        </is>
      </c>
      <c r="F504" s="47">
        <f>'2- PR'!$AK$511</f>
        <v/>
      </c>
      <c r="G504" s="47">
        <f>IF(F504="INVALID","High",IF(F504="MISSING","Medium",IF(F504="CONTROLLER MISSING","Review",IF(F504="UNKNOWN","Technical review",""))))</f>
        <v/>
      </c>
      <c r="H504" s="46">
        <f>IF(F504="MISSING","An applicable or required answer is missing",IF(F504="INVALID","A value was entered although the dependency is not met",IF(F504="CONTROLLER MISSING","A controlling answer is missing, so applicability cannot yet be determined",IF(F504="UNKNOWN","The dependency could not be evaluated or a referenced datapoint could not be resolved",""))))</f>
        <v/>
      </c>
      <c r="I504" s="46">
        <f>IF(F504="MISSING","Enter a valid response in the linked field",IF(F504="INVALID","Clear the response or amend the controlling answer so that the dependency is met",IF(F504="CONTROLLER MISSING","Complete the controlling question first, then review this field",IF(F504="UNKNOWN","Review the Field Guide and dependency_string; contact the MFSA if clarification is required",""))))</f>
        <v/>
      </c>
      <c r="J504" s="46" t="inlineStr">
        <is>
          <t>FINS_GI_11 &lt;&gt; "Yes"</t>
        </is>
      </c>
      <c r="K504" s="47">
        <f>'2- PR'!$AL$511</f>
        <v/>
      </c>
      <c r="L504" s="48" t="inlineStr">
        <is>
          <t>Open field</t>
        </is>
      </c>
    </row>
    <row r="505">
      <c r="A505" s="45" t="inlineStr">
        <is>
          <t>FINS_PR_500_v1</t>
        </is>
      </c>
      <c r="B505" s="46" t="inlineStr">
        <is>
          <t>Loans Receivables - Loans and advances granted to third-party entities</t>
        </is>
      </c>
      <c r="C505" s="46" t="inlineStr">
        <is>
          <t>PR</t>
        </is>
      </c>
      <c r="D505" s="46" t="inlineStr">
        <is>
          <t>Assets - Current Assets</t>
        </is>
      </c>
      <c r="E505" s="46" t="inlineStr">
        <is>
          <t>2- PR</t>
        </is>
      </c>
      <c r="F505" s="47">
        <f>'2- PR'!$AK$512</f>
        <v/>
      </c>
      <c r="G505" s="47">
        <f>IF(F505="INVALID","High",IF(F505="MISSING","Medium",IF(F505="CONTROLLER MISSING","Review",IF(F505="UNKNOWN","Technical review",""))))</f>
        <v/>
      </c>
      <c r="H505" s="46">
        <f>IF(F505="MISSING","An applicable or required answer is missing",IF(F505="INVALID","A value was entered although the dependency is not met",IF(F505="CONTROLLER MISSING","A controlling answer is missing, so applicability cannot yet be determined",IF(F505="UNKNOWN","The dependency could not be evaluated or a referenced datapoint could not be resolved",""))))</f>
        <v/>
      </c>
      <c r="I505" s="46">
        <f>IF(F505="MISSING","Enter a valid response in the linked field",IF(F505="INVALID","Clear the response or amend the controlling answer so that the dependency is met",IF(F505="CONTROLLER MISSING","Complete the controlling question first, then review this field",IF(F505="UNKNOWN","Review the Field Guide and dependency_string; contact the MFSA if clarification is required",""))))</f>
        <v/>
      </c>
      <c r="J505" s="46" t="inlineStr">
        <is>
          <t>FINS_GI_11 &lt;&gt; "Yes"</t>
        </is>
      </c>
      <c r="K505" s="47">
        <f>'2- PR'!$AL$512</f>
        <v/>
      </c>
      <c r="L505" s="48" t="inlineStr">
        <is>
          <t>Open field</t>
        </is>
      </c>
    </row>
    <row r="506">
      <c r="A506" s="45" t="inlineStr">
        <is>
          <t>FINS_PR_501_v1</t>
        </is>
      </c>
      <c r="B506" s="46" t="inlineStr">
        <is>
          <t>Trade and other Receivables</t>
        </is>
      </c>
      <c r="C506" s="46" t="inlineStr">
        <is>
          <t>PR</t>
        </is>
      </c>
      <c r="D506" s="46" t="inlineStr">
        <is>
          <t>Assets - Current Assets</t>
        </is>
      </c>
      <c r="E506" s="46" t="inlineStr">
        <is>
          <t>2- PR</t>
        </is>
      </c>
      <c r="F506" s="47">
        <f>'2- PR'!$AK$513</f>
        <v/>
      </c>
      <c r="G506" s="47">
        <f>IF(F506="INVALID","High",IF(F506="MISSING","Medium",IF(F506="CONTROLLER MISSING","Review",IF(F506="UNKNOWN","Technical review",""))))</f>
        <v/>
      </c>
      <c r="H506" s="46">
        <f>IF(F506="MISSING","An applicable or required answer is missing",IF(F506="INVALID","A value was entered although the dependency is not met",IF(F506="CONTROLLER MISSING","A controlling answer is missing, so applicability cannot yet be determined",IF(F506="UNKNOWN","The dependency could not be evaluated or a referenced datapoint could not be resolved",""))))</f>
        <v/>
      </c>
      <c r="I506" s="46">
        <f>IF(F506="MISSING","Enter a valid response in the linked field",IF(F506="INVALID","Clear the response or amend the controlling answer so that the dependency is met",IF(F506="CONTROLLER MISSING","Complete the controlling question first, then review this field",IF(F506="UNKNOWN","Review the Field Guide and dependency_string; contact the MFSA if clarification is required",""))))</f>
        <v/>
      </c>
      <c r="J506" s="46" t="inlineStr">
        <is>
          <t>FINS_GI_11 &lt;&gt; "Yes"</t>
        </is>
      </c>
      <c r="K506" s="47">
        <f>'2- PR'!$AL$513</f>
        <v/>
      </c>
      <c r="L506" s="48" t="inlineStr">
        <is>
          <t>Open field</t>
        </is>
      </c>
    </row>
    <row r="507">
      <c r="A507" s="45" t="inlineStr">
        <is>
          <t>FINS_PR_502_v1</t>
        </is>
      </c>
      <c r="B507" s="46" t="inlineStr">
        <is>
          <t>Trade and Other Receivables</t>
        </is>
      </c>
      <c r="C507" s="46" t="inlineStr">
        <is>
          <t>PR</t>
        </is>
      </c>
      <c r="D507" s="46" t="inlineStr">
        <is>
          <t>Assets - Current Assets</t>
        </is>
      </c>
      <c r="E507" s="46" t="inlineStr">
        <is>
          <t>2- PR</t>
        </is>
      </c>
      <c r="F507" s="47">
        <f>'2- PR'!$AK$514</f>
        <v/>
      </c>
      <c r="G507" s="47">
        <f>IF(F507="INVALID","High",IF(F507="MISSING","Medium",IF(F507="CONTROLLER MISSING","Review",IF(F507="UNKNOWN","Technical review",""))))</f>
        <v/>
      </c>
      <c r="H507" s="46">
        <f>IF(F507="MISSING","An applicable or required answer is missing",IF(F507="INVALID","A value was entered although the dependency is not met",IF(F507="CONTROLLER MISSING","A controlling answer is missing, so applicability cannot yet be determined",IF(F507="UNKNOWN","The dependency could not be evaluated or a referenced datapoint could not be resolved",""))))</f>
        <v/>
      </c>
      <c r="I507" s="46">
        <f>IF(F507="MISSING","Enter a valid response in the linked field",IF(F507="INVALID","Clear the response or amend the controlling answer so that the dependency is met",IF(F507="CONTROLLER MISSING","Complete the controlling question first, then review this field",IF(F507="UNKNOWN","Review the Field Guide and dependency_string; contact the MFSA if clarification is required",""))))</f>
        <v/>
      </c>
      <c r="J507" s="46" t="inlineStr">
        <is>
          <t>FINS_GI_11 &lt;&gt; "Yes"</t>
        </is>
      </c>
      <c r="K507" s="47">
        <f>'2- PR'!$AL$514</f>
        <v/>
      </c>
      <c r="L507" s="48" t="inlineStr">
        <is>
          <t>Open field</t>
        </is>
      </c>
    </row>
    <row r="508">
      <c r="A508" s="45" t="inlineStr">
        <is>
          <t>FINS_PR_503_v1</t>
        </is>
      </c>
      <c r="B508" s="46" t="inlineStr">
        <is>
          <t>Trade and Other Receivables</t>
        </is>
      </c>
      <c r="C508" s="46" t="inlineStr">
        <is>
          <t>PR</t>
        </is>
      </c>
      <c r="D508" s="46" t="inlineStr">
        <is>
          <t>Assets - Current Assets</t>
        </is>
      </c>
      <c r="E508" s="46" t="inlineStr">
        <is>
          <t>2- PR</t>
        </is>
      </c>
      <c r="F508" s="47">
        <f>'2- PR'!$AK$515</f>
        <v/>
      </c>
      <c r="G508" s="47">
        <f>IF(F508="INVALID","High",IF(F508="MISSING","Medium",IF(F508="CONTROLLER MISSING","Review",IF(F508="UNKNOWN","Technical review",""))))</f>
        <v/>
      </c>
      <c r="H508" s="46">
        <f>IF(F508="MISSING","An applicable or required answer is missing",IF(F508="INVALID","A value was entered although the dependency is not met",IF(F508="CONTROLLER MISSING","A controlling answer is missing, so applicability cannot yet be determined",IF(F508="UNKNOWN","The dependency could not be evaluated or a referenced datapoint could not be resolved",""))))</f>
        <v/>
      </c>
      <c r="I508" s="46">
        <f>IF(F508="MISSING","Enter a valid response in the linked field",IF(F508="INVALID","Clear the response or amend the controlling answer so that the dependency is met",IF(F508="CONTROLLER MISSING","Complete the controlling question first, then review this field",IF(F508="UNKNOWN","Review the Field Guide and dependency_string; contact the MFSA if clarification is required",""))))</f>
        <v/>
      </c>
      <c r="J508" s="46" t="inlineStr">
        <is>
          <t>FINS_GI_11 &lt;&gt; "Yes"</t>
        </is>
      </c>
      <c r="K508" s="47">
        <f>'2- PR'!$AL$515</f>
        <v/>
      </c>
      <c r="L508" s="48" t="inlineStr">
        <is>
          <t>Open field</t>
        </is>
      </c>
    </row>
    <row r="509">
      <c r="A509" s="45" t="inlineStr">
        <is>
          <t>FINS_PR_504_v1</t>
        </is>
      </c>
      <c r="B509" s="46" t="inlineStr">
        <is>
          <t>Trade and other Receivables - Amount due from payment service providers or intermediaries</t>
        </is>
      </c>
      <c r="C509" s="46" t="inlineStr">
        <is>
          <t>PR</t>
        </is>
      </c>
      <c r="D509" s="46" t="inlineStr">
        <is>
          <t>Assets - Current Assets</t>
        </is>
      </c>
      <c r="E509" s="46" t="inlineStr">
        <is>
          <t>2- PR</t>
        </is>
      </c>
      <c r="F509" s="47">
        <f>'2- PR'!$AK$516</f>
        <v/>
      </c>
      <c r="G509" s="47">
        <f>IF(F509="INVALID","High",IF(F509="MISSING","Medium",IF(F509="CONTROLLER MISSING","Review",IF(F509="UNKNOWN","Technical review",""))))</f>
        <v/>
      </c>
      <c r="H509" s="46">
        <f>IF(F509="MISSING","An applicable or required answer is missing",IF(F509="INVALID","A value was entered although the dependency is not met",IF(F509="CONTROLLER MISSING","A controlling answer is missing, so applicability cannot yet be determined",IF(F509="UNKNOWN","The dependency could not be evaluated or a referenced datapoint could not be resolved",""))))</f>
        <v/>
      </c>
      <c r="I509" s="46">
        <f>IF(F509="MISSING","Enter a valid response in the linked field",IF(F509="INVALID","Clear the response or amend the controlling answer so that the dependency is met",IF(F509="CONTROLLER MISSING","Complete the controlling question first, then review this field",IF(F509="UNKNOWN","Review the Field Guide and dependency_string; contact the MFSA if clarification is required",""))))</f>
        <v/>
      </c>
      <c r="J509" s="46" t="inlineStr">
        <is>
          <t>FINS_GI_11 &lt;&gt; "Yes"</t>
        </is>
      </c>
      <c r="K509" s="47">
        <f>'2- PR'!$AL$516</f>
        <v/>
      </c>
      <c r="L509" s="48" t="inlineStr">
        <is>
          <t>Open field</t>
        </is>
      </c>
    </row>
    <row r="510">
      <c r="A510" s="45" t="inlineStr">
        <is>
          <t>FINS_PR_505_v1</t>
        </is>
      </c>
      <c r="B510" s="46" t="inlineStr">
        <is>
          <t>Trade and other Receivables - Amount due from payment service providers or intermediaries</t>
        </is>
      </c>
      <c r="C510" s="46" t="inlineStr">
        <is>
          <t>PR</t>
        </is>
      </c>
      <c r="D510" s="46" t="inlineStr">
        <is>
          <t>Assets - Current Assets</t>
        </is>
      </c>
      <c r="E510" s="46" t="inlineStr">
        <is>
          <t>2- PR</t>
        </is>
      </c>
      <c r="F510" s="47">
        <f>'2- PR'!$AK$517</f>
        <v/>
      </c>
      <c r="G510" s="47">
        <f>IF(F510="INVALID","High",IF(F510="MISSING","Medium",IF(F510="CONTROLLER MISSING","Review",IF(F510="UNKNOWN","Technical review",""))))</f>
        <v/>
      </c>
      <c r="H510" s="46">
        <f>IF(F510="MISSING","An applicable or required answer is missing",IF(F510="INVALID","A value was entered although the dependency is not met",IF(F510="CONTROLLER MISSING","A controlling answer is missing, so applicability cannot yet be determined",IF(F510="UNKNOWN","The dependency could not be evaluated or a referenced datapoint could not be resolved",""))))</f>
        <v/>
      </c>
      <c r="I510" s="46">
        <f>IF(F510="MISSING","Enter a valid response in the linked field",IF(F510="INVALID","Clear the response or amend the controlling answer so that the dependency is met",IF(F510="CONTROLLER MISSING","Complete the controlling question first, then review this field",IF(F510="UNKNOWN","Review the Field Guide and dependency_string; contact the MFSA if clarification is required",""))))</f>
        <v/>
      </c>
      <c r="J510" s="46" t="inlineStr">
        <is>
          <t>FINS_GI_11 &lt;&gt; "Yes"</t>
        </is>
      </c>
      <c r="K510" s="47">
        <f>'2- PR'!$AL$517</f>
        <v/>
      </c>
      <c r="L510" s="48" t="inlineStr">
        <is>
          <t>Open field</t>
        </is>
      </c>
    </row>
    <row r="511">
      <c r="A511" s="45" t="inlineStr">
        <is>
          <t>FINS_PR_506_v1</t>
        </is>
      </c>
      <c r="B511" s="46" t="inlineStr">
        <is>
          <t>Trade and Other Receivables - Amount due from payment service providers or intermediaries</t>
        </is>
      </c>
      <c r="C511" s="46" t="inlineStr">
        <is>
          <t>PR</t>
        </is>
      </c>
      <c r="D511" s="46" t="inlineStr">
        <is>
          <t>Assets - Current Assets</t>
        </is>
      </c>
      <c r="E511" s="46" t="inlineStr">
        <is>
          <t>2- PR</t>
        </is>
      </c>
      <c r="F511" s="47">
        <f>'2- PR'!$AK$518</f>
        <v/>
      </c>
      <c r="G511" s="47">
        <f>IF(F511="INVALID","High",IF(F511="MISSING","Medium",IF(F511="CONTROLLER MISSING","Review",IF(F511="UNKNOWN","Technical review",""))))</f>
        <v/>
      </c>
      <c r="H511" s="46">
        <f>IF(F511="MISSING","An applicable or required answer is missing",IF(F511="INVALID","A value was entered although the dependency is not met",IF(F511="CONTROLLER MISSING","A controlling answer is missing, so applicability cannot yet be determined",IF(F511="UNKNOWN","The dependency could not be evaluated or a referenced datapoint could not be resolved",""))))</f>
        <v/>
      </c>
      <c r="I511" s="46">
        <f>IF(F511="MISSING","Enter a valid response in the linked field",IF(F511="INVALID","Clear the response or amend the controlling answer so that the dependency is met",IF(F511="CONTROLLER MISSING","Complete the controlling question first, then review this field",IF(F511="UNKNOWN","Review the Field Guide and dependency_string; contact the MFSA if clarification is required",""))))</f>
        <v/>
      </c>
      <c r="J511" s="46" t="inlineStr">
        <is>
          <t>FINS_GI_11 &lt;&gt; "Yes"</t>
        </is>
      </c>
      <c r="K511" s="47">
        <f>'2- PR'!$AL$518</f>
        <v/>
      </c>
      <c r="L511" s="48" t="inlineStr">
        <is>
          <t>Open field</t>
        </is>
      </c>
    </row>
    <row r="512">
      <c r="A512" s="45" t="inlineStr">
        <is>
          <t>FINS_PR_507_v1</t>
        </is>
      </c>
      <c r="B512" s="46" t="inlineStr">
        <is>
          <t>Trade and other Receivables - Collateral deposits or reserves held with payment service providers or intermediaries</t>
        </is>
      </c>
      <c r="C512" s="46" t="inlineStr">
        <is>
          <t>PR</t>
        </is>
      </c>
      <c r="D512" s="46" t="inlineStr">
        <is>
          <t>Assets - Current Assets</t>
        </is>
      </c>
      <c r="E512" s="46" t="inlineStr">
        <is>
          <t>2- PR</t>
        </is>
      </c>
      <c r="F512" s="47">
        <f>'2- PR'!$AK$519</f>
        <v/>
      </c>
      <c r="G512" s="47">
        <f>IF(F512="INVALID","High",IF(F512="MISSING","Medium",IF(F512="CONTROLLER MISSING","Review",IF(F512="UNKNOWN","Technical review",""))))</f>
        <v/>
      </c>
      <c r="H512" s="46">
        <f>IF(F512="MISSING","An applicable or required answer is missing",IF(F512="INVALID","A value was entered although the dependency is not met",IF(F512="CONTROLLER MISSING","A controlling answer is missing, so applicability cannot yet be determined",IF(F512="UNKNOWN","The dependency could not be evaluated or a referenced datapoint could not be resolved",""))))</f>
        <v/>
      </c>
      <c r="I512" s="46">
        <f>IF(F512="MISSING","Enter a valid response in the linked field",IF(F512="INVALID","Clear the response or amend the controlling answer so that the dependency is met",IF(F512="CONTROLLER MISSING","Complete the controlling question first, then review this field",IF(F512="UNKNOWN","Review the Field Guide and dependency_string; contact the MFSA if clarification is required",""))))</f>
        <v/>
      </c>
      <c r="J512" s="46" t="inlineStr">
        <is>
          <t>FINS_GI_11 &lt;&gt; "Yes"</t>
        </is>
      </c>
      <c r="K512" s="47">
        <f>'2- PR'!$AL$519</f>
        <v/>
      </c>
      <c r="L512" s="48" t="inlineStr">
        <is>
          <t>Open field</t>
        </is>
      </c>
    </row>
    <row r="513">
      <c r="A513" s="45" t="inlineStr">
        <is>
          <t>FINS_PR_508_v1</t>
        </is>
      </c>
      <c r="B513" s="46" t="inlineStr">
        <is>
          <t>Trade and Other Receivables - Collateral deposits or reserves held with payment service providers or intermediaries</t>
        </is>
      </c>
      <c r="C513" s="46" t="inlineStr">
        <is>
          <t>PR</t>
        </is>
      </c>
      <c r="D513" s="46" t="inlineStr">
        <is>
          <t>Assets - Current Assets</t>
        </is>
      </c>
      <c r="E513" s="46" t="inlineStr">
        <is>
          <t>2- PR</t>
        </is>
      </c>
      <c r="F513" s="47">
        <f>'2- PR'!$AK$520</f>
        <v/>
      </c>
      <c r="G513" s="47">
        <f>IF(F513="INVALID","High",IF(F513="MISSING","Medium",IF(F513="CONTROLLER MISSING","Review",IF(F513="UNKNOWN","Technical review",""))))</f>
        <v/>
      </c>
      <c r="H513" s="46">
        <f>IF(F513="MISSING","An applicable or required answer is missing",IF(F513="INVALID","A value was entered although the dependency is not met",IF(F513="CONTROLLER MISSING","A controlling answer is missing, so applicability cannot yet be determined",IF(F513="UNKNOWN","The dependency could not be evaluated or a referenced datapoint could not be resolved",""))))</f>
        <v/>
      </c>
      <c r="I513" s="46">
        <f>IF(F513="MISSING","Enter a valid response in the linked field",IF(F513="INVALID","Clear the response or amend the controlling answer so that the dependency is met",IF(F513="CONTROLLER MISSING","Complete the controlling question first, then review this field",IF(F513="UNKNOWN","Review the Field Guide and dependency_string; contact the MFSA if clarification is required",""))))</f>
        <v/>
      </c>
      <c r="J513" s="46" t="inlineStr">
        <is>
          <t>FINS_GI_11 &lt;&gt; "Yes"</t>
        </is>
      </c>
      <c r="K513" s="47">
        <f>'2- PR'!$AL$520</f>
        <v/>
      </c>
      <c r="L513" s="48" t="inlineStr">
        <is>
          <t>Open field</t>
        </is>
      </c>
    </row>
    <row r="514">
      <c r="A514" s="45" t="inlineStr">
        <is>
          <t>FINS_PR_509_v1</t>
        </is>
      </c>
      <c r="B514" s="46" t="inlineStr">
        <is>
          <t>Trade and Other Receivables - Collateral deposits or reserves held with payment service providers or intermediaries</t>
        </is>
      </c>
      <c r="C514" s="46" t="inlineStr">
        <is>
          <t>PR</t>
        </is>
      </c>
      <c r="D514" s="46" t="inlineStr">
        <is>
          <t>Assets - Current Assets</t>
        </is>
      </c>
      <c r="E514" s="46" t="inlineStr">
        <is>
          <t>2- PR</t>
        </is>
      </c>
      <c r="F514" s="47">
        <f>'2- PR'!$AK$521</f>
        <v/>
      </c>
      <c r="G514" s="47">
        <f>IF(F514="INVALID","High",IF(F514="MISSING","Medium",IF(F514="CONTROLLER MISSING","Review",IF(F514="UNKNOWN","Technical review",""))))</f>
        <v/>
      </c>
      <c r="H514" s="46">
        <f>IF(F514="MISSING","An applicable or required answer is missing",IF(F514="INVALID","A value was entered although the dependency is not met",IF(F514="CONTROLLER MISSING","A controlling answer is missing, so applicability cannot yet be determined",IF(F514="UNKNOWN","The dependency could not be evaluated or a referenced datapoint could not be resolved",""))))</f>
        <v/>
      </c>
      <c r="I514" s="46">
        <f>IF(F514="MISSING","Enter a valid response in the linked field",IF(F514="INVALID","Clear the response or amend the controlling answer so that the dependency is met",IF(F514="CONTROLLER MISSING","Complete the controlling question first, then review this field",IF(F514="UNKNOWN","Review the Field Guide and dependency_string; contact the MFSA if clarification is required",""))))</f>
        <v/>
      </c>
      <c r="J514" s="46" t="inlineStr">
        <is>
          <t>FINS_GI_11 &lt;&gt; "Yes"</t>
        </is>
      </c>
      <c r="K514" s="47">
        <f>'2- PR'!$AL$521</f>
        <v/>
      </c>
      <c r="L514" s="48" t="inlineStr">
        <is>
          <t>Open field</t>
        </is>
      </c>
    </row>
    <row r="515">
      <c r="A515" s="45" t="inlineStr">
        <is>
          <t>FINS_PR_510_v1</t>
        </is>
      </c>
      <c r="B515" s="46" t="inlineStr">
        <is>
          <t>Trade and other Receivables - Advance payments to clients</t>
        </is>
      </c>
      <c r="C515" s="46" t="inlineStr">
        <is>
          <t>PR</t>
        </is>
      </c>
      <c r="D515" s="46" t="inlineStr">
        <is>
          <t>Assets - Current Assets</t>
        </is>
      </c>
      <c r="E515" s="46" t="inlineStr">
        <is>
          <t>2- PR</t>
        </is>
      </c>
      <c r="F515" s="47">
        <f>'2- PR'!$AK$522</f>
        <v/>
      </c>
      <c r="G515" s="47">
        <f>IF(F515="INVALID","High",IF(F515="MISSING","Medium",IF(F515="CONTROLLER MISSING","Review",IF(F515="UNKNOWN","Technical review",""))))</f>
        <v/>
      </c>
      <c r="H515" s="46">
        <f>IF(F515="MISSING","An applicable or required answer is missing",IF(F515="INVALID","A value was entered although the dependency is not met",IF(F515="CONTROLLER MISSING","A controlling answer is missing, so applicability cannot yet be determined",IF(F515="UNKNOWN","The dependency could not be evaluated or a referenced datapoint could not be resolved",""))))</f>
        <v/>
      </c>
      <c r="I515" s="46">
        <f>IF(F515="MISSING","Enter a valid response in the linked field",IF(F515="INVALID","Clear the response or amend the controlling answer so that the dependency is met",IF(F515="CONTROLLER MISSING","Complete the controlling question first, then review this field",IF(F515="UNKNOWN","Review the Field Guide and dependency_string; contact the MFSA if clarification is required",""))))</f>
        <v/>
      </c>
      <c r="J515" s="46" t="inlineStr">
        <is>
          <t>FINS_GI_11 &lt;&gt; "Yes"</t>
        </is>
      </c>
      <c r="K515" s="47">
        <f>'2- PR'!$AL$522</f>
        <v/>
      </c>
      <c r="L515" s="48" t="inlineStr">
        <is>
          <t>Open field</t>
        </is>
      </c>
    </row>
    <row r="516">
      <c r="A516" s="45" t="inlineStr">
        <is>
          <t>FINS_PR_511_v1</t>
        </is>
      </c>
      <c r="B516" s="46" t="inlineStr">
        <is>
          <t>Trade and Other Receivables - Advance payments to clients</t>
        </is>
      </c>
      <c r="C516" s="46" t="inlineStr">
        <is>
          <t>PR</t>
        </is>
      </c>
      <c r="D516" s="46" t="inlineStr">
        <is>
          <t>Assets - Current Assets</t>
        </is>
      </c>
      <c r="E516" s="46" t="inlineStr">
        <is>
          <t>2- PR</t>
        </is>
      </c>
      <c r="F516" s="47">
        <f>'2- PR'!$AK$523</f>
        <v/>
      </c>
      <c r="G516" s="47">
        <f>IF(F516="INVALID","High",IF(F516="MISSING","Medium",IF(F516="CONTROLLER MISSING","Review",IF(F516="UNKNOWN","Technical review",""))))</f>
        <v/>
      </c>
      <c r="H516" s="46">
        <f>IF(F516="MISSING","An applicable or required answer is missing",IF(F516="INVALID","A value was entered although the dependency is not met",IF(F516="CONTROLLER MISSING","A controlling answer is missing, so applicability cannot yet be determined",IF(F516="UNKNOWN","The dependency could not be evaluated or a referenced datapoint could not be resolved",""))))</f>
        <v/>
      </c>
      <c r="I516" s="46">
        <f>IF(F516="MISSING","Enter a valid response in the linked field",IF(F516="INVALID","Clear the response or amend the controlling answer so that the dependency is met",IF(F516="CONTROLLER MISSING","Complete the controlling question first, then review this field",IF(F516="UNKNOWN","Review the Field Guide and dependency_string; contact the MFSA if clarification is required",""))))</f>
        <v/>
      </c>
      <c r="J516" s="46" t="inlineStr">
        <is>
          <t>FINS_GI_11 &lt;&gt; "Yes"</t>
        </is>
      </c>
      <c r="K516" s="47">
        <f>'2- PR'!$AL$523</f>
        <v/>
      </c>
      <c r="L516" s="48" t="inlineStr">
        <is>
          <t>Open field</t>
        </is>
      </c>
    </row>
    <row r="517">
      <c r="A517" s="45" t="inlineStr">
        <is>
          <t>FINS_PR_512_v1</t>
        </is>
      </c>
      <c r="B517" s="46" t="inlineStr">
        <is>
          <t>Trade and Other Receivables - Advance payments to clients</t>
        </is>
      </c>
      <c r="C517" s="46" t="inlineStr">
        <is>
          <t>PR</t>
        </is>
      </c>
      <c r="D517" s="46" t="inlineStr">
        <is>
          <t>Assets - Current Assets</t>
        </is>
      </c>
      <c r="E517" s="46" t="inlineStr">
        <is>
          <t>2- PR</t>
        </is>
      </c>
      <c r="F517" s="47">
        <f>'2- PR'!$AK$524</f>
        <v/>
      </c>
      <c r="G517" s="47">
        <f>IF(F517="INVALID","High",IF(F517="MISSING","Medium",IF(F517="CONTROLLER MISSING","Review",IF(F517="UNKNOWN","Technical review",""))))</f>
        <v/>
      </c>
      <c r="H517" s="46">
        <f>IF(F517="MISSING","An applicable or required answer is missing",IF(F517="INVALID","A value was entered although the dependency is not met",IF(F517="CONTROLLER MISSING","A controlling answer is missing, so applicability cannot yet be determined",IF(F517="UNKNOWN","The dependency could not be evaluated or a referenced datapoint could not be resolved",""))))</f>
        <v/>
      </c>
      <c r="I517" s="46">
        <f>IF(F517="MISSING","Enter a valid response in the linked field",IF(F517="INVALID","Clear the response or amend the controlling answer so that the dependency is met",IF(F517="CONTROLLER MISSING","Complete the controlling question first, then review this field",IF(F517="UNKNOWN","Review the Field Guide and dependency_string; contact the MFSA if clarification is required",""))))</f>
        <v/>
      </c>
      <c r="J517" s="46" t="inlineStr">
        <is>
          <t>FINS_GI_11 &lt;&gt; "Yes"</t>
        </is>
      </c>
      <c r="K517" s="47">
        <f>'2- PR'!$AL$524</f>
        <v/>
      </c>
      <c r="L517" s="48" t="inlineStr">
        <is>
          <t>Open field</t>
        </is>
      </c>
    </row>
    <row r="518">
      <c r="A518" s="45" t="inlineStr">
        <is>
          <t>FINS_PR_513_v1</t>
        </is>
      </c>
      <c r="B518" s="46" t="inlineStr">
        <is>
          <t>Trade and other Receivables - Amounts due from group entities</t>
        </is>
      </c>
      <c r="C518" s="46" t="inlineStr">
        <is>
          <t>PR</t>
        </is>
      </c>
      <c r="D518" s="46" t="inlineStr">
        <is>
          <t>Assets - Current Assets</t>
        </is>
      </c>
      <c r="E518" s="46" t="inlineStr">
        <is>
          <t>2- PR</t>
        </is>
      </c>
      <c r="F518" s="47">
        <f>'2- PR'!$AK$525</f>
        <v/>
      </c>
      <c r="G518" s="47">
        <f>IF(F518="INVALID","High",IF(F518="MISSING","Medium",IF(F518="CONTROLLER MISSING","Review",IF(F518="UNKNOWN","Technical review",""))))</f>
        <v/>
      </c>
      <c r="H518" s="46">
        <f>IF(F518="MISSING","An applicable or required answer is missing",IF(F518="INVALID","A value was entered although the dependency is not met",IF(F518="CONTROLLER MISSING","A controlling answer is missing, so applicability cannot yet be determined",IF(F518="UNKNOWN","The dependency could not be evaluated or a referenced datapoint could not be resolved",""))))</f>
        <v/>
      </c>
      <c r="I518" s="46">
        <f>IF(F518="MISSING","Enter a valid response in the linked field",IF(F518="INVALID","Clear the response or amend the controlling answer so that the dependency is met",IF(F518="CONTROLLER MISSING","Complete the controlling question first, then review this field",IF(F518="UNKNOWN","Review the Field Guide and dependency_string; contact the MFSA if clarification is required",""))))</f>
        <v/>
      </c>
      <c r="J518" s="46" t="inlineStr">
        <is>
          <t>FINS_GI_11 &lt;&gt; "Yes"</t>
        </is>
      </c>
      <c r="K518" s="47">
        <f>'2- PR'!$AL$525</f>
        <v/>
      </c>
      <c r="L518" s="48" t="inlineStr">
        <is>
          <t>Open field</t>
        </is>
      </c>
    </row>
    <row r="519">
      <c r="A519" s="45" t="inlineStr">
        <is>
          <t>FINS_PR_514_v1</t>
        </is>
      </c>
      <c r="B519" s="46" t="inlineStr">
        <is>
          <t>Trade and other Receivables - Amounts due from group entities</t>
        </is>
      </c>
      <c r="C519" s="46" t="inlineStr">
        <is>
          <t>PR</t>
        </is>
      </c>
      <c r="D519" s="46" t="inlineStr">
        <is>
          <t>Assets - Current Assets</t>
        </is>
      </c>
      <c r="E519" s="46" t="inlineStr">
        <is>
          <t>2- PR</t>
        </is>
      </c>
      <c r="F519" s="47">
        <f>'2- PR'!$AK$526</f>
        <v/>
      </c>
      <c r="G519" s="47">
        <f>IF(F519="INVALID","High",IF(F519="MISSING","Medium",IF(F519="CONTROLLER MISSING","Review",IF(F519="UNKNOWN","Technical review",""))))</f>
        <v/>
      </c>
      <c r="H519" s="46">
        <f>IF(F519="MISSING","An applicable or required answer is missing",IF(F519="INVALID","A value was entered although the dependency is not met",IF(F519="CONTROLLER MISSING","A controlling answer is missing, so applicability cannot yet be determined",IF(F519="UNKNOWN","The dependency could not be evaluated or a referenced datapoint could not be resolved",""))))</f>
        <v/>
      </c>
      <c r="I519" s="46">
        <f>IF(F519="MISSING","Enter a valid response in the linked field",IF(F519="INVALID","Clear the response or amend the controlling answer so that the dependency is met",IF(F519="CONTROLLER MISSING","Complete the controlling question first, then review this field",IF(F519="UNKNOWN","Review the Field Guide and dependency_string; contact the MFSA if clarification is required",""))))</f>
        <v/>
      </c>
      <c r="J519" s="46" t="inlineStr">
        <is>
          <t>FINS_GI_11 &lt;&gt; "Yes"</t>
        </is>
      </c>
      <c r="K519" s="47">
        <f>'2- PR'!$AL$526</f>
        <v/>
      </c>
      <c r="L519" s="48" t="inlineStr">
        <is>
          <t>Open field</t>
        </is>
      </c>
    </row>
    <row r="520">
      <c r="A520" s="45" t="inlineStr">
        <is>
          <t>FINS_PR_515_v1</t>
        </is>
      </c>
      <c r="B520" s="46" t="inlineStr">
        <is>
          <t>Trade and Other Receivables - Amounts due from group entities</t>
        </is>
      </c>
      <c r="C520" s="46" t="inlineStr">
        <is>
          <t>PR</t>
        </is>
      </c>
      <c r="D520" s="46" t="inlineStr">
        <is>
          <t>Assets - Current Assets</t>
        </is>
      </c>
      <c r="E520" s="46" t="inlineStr">
        <is>
          <t>2- PR</t>
        </is>
      </c>
      <c r="F520" s="47">
        <f>'2- PR'!$AK$527</f>
        <v/>
      </c>
      <c r="G520" s="47">
        <f>IF(F520="INVALID","High",IF(F520="MISSING","Medium",IF(F520="CONTROLLER MISSING","Review",IF(F520="UNKNOWN","Technical review",""))))</f>
        <v/>
      </c>
      <c r="H520" s="46">
        <f>IF(F520="MISSING","An applicable or required answer is missing",IF(F520="INVALID","A value was entered although the dependency is not met",IF(F520="CONTROLLER MISSING","A controlling answer is missing, so applicability cannot yet be determined",IF(F520="UNKNOWN","The dependency could not be evaluated or a referenced datapoint could not be resolved",""))))</f>
        <v/>
      </c>
      <c r="I520" s="46">
        <f>IF(F520="MISSING","Enter a valid response in the linked field",IF(F520="INVALID","Clear the response or amend the controlling answer so that the dependency is met",IF(F520="CONTROLLER MISSING","Complete the controlling question first, then review this field",IF(F520="UNKNOWN","Review the Field Guide and dependency_string; contact the MFSA if clarification is required",""))))</f>
        <v/>
      </c>
      <c r="J520" s="46" t="inlineStr">
        <is>
          <t>FINS_GI_11 &lt;&gt; "Yes"</t>
        </is>
      </c>
      <c r="K520" s="47">
        <f>'2- PR'!$AL$527</f>
        <v/>
      </c>
      <c r="L520" s="48" t="inlineStr">
        <is>
          <t>Open field</t>
        </is>
      </c>
    </row>
    <row r="521">
      <c r="A521" s="45" t="inlineStr">
        <is>
          <t>FINS_PR_516_v1</t>
        </is>
      </c>
      <c r="B521" s="46" t="inlineStr">
        <is>
          <t>Trade and other Receivables - Amounts due from third parties</t>
        </is>
      </c>
      <c r="C521" s="46" t="inlineStr">
        <is>
          <t>PR</t>
        </is>
      </c>
      <c r="D521" s="46" t="inlineStr">
        <is>
          <t>Assets - Current Assets</t>
        </is>
      </c>
      <c r="E521" s="46" t="inlineStr">
        <is>
          <t>2- PR</t>
        </is>
      </c>
      <c r="F521" s="47">
        <f>'2- PR'!$AK$528</f>
        <v/>
      </c>
      <c r="G521" s="47">
        <f>IF(F521="INVALID","High",IF(F521="MISSING","Medium",IF(F521="CONTROLLER MISSING","Review",IF(F521="UNKNOWN","Technical review",""))))</f>
        <v/>
      </c>
      <c r="H521" s="46">
        <f>IF(F521="MISSING","An applicable or required answer is missing",IF(F521="INVALID","A value was entered although the dependency is not met",IF(F521="CONTROLLER MISSING","A controlling answer is missing, so applicability cannot yet be determined",IF(F521="UNKNOWN","The dependency could not be evaluated or a referenced datapoint could not be resolved",""))))</f>
        <v/>
      </c>
      <c r="I521" s="46">
        <f>IF(F521="MISSING","Enter a valid response in the linked field",IF(F521="INVALID","Clear the response or amend the controlling answer so that the dependency is met",IF(F521="CONTROLLER MISSING","Complete the controlling question first, then review this field",IF(F521="UNKNOWN","Review the Field Guide and dependency_string; contact the MFSA if clarification is required",""))))</f>
        <v/>
      </c>
      <c r="J521" s="46" t="inlineStr">
        <is>
          <t>FINS_GI_11 &lt;&gt; "Yes"</t>
        </is>
      </c>
      <c r="K521" s="47">
        <f>'2- PR'!$AL$528</f>
        <v/>
      </c>
      <c r="L521" s="48" t="inlineStr">
        <is>
          <t>Open field</t>
        </is>
      </c>
    </row>
    <row r="522">
      <c r="A522" s="45" t="inlineStr">
        <is>
          <t>FINS_PR_517_v1</t>
        </is>
      </c>
      <c r="B522" s="46" t="inlineStr">
        <is>
          <t>Trade and Other Receivables - Amounts due from third parties</t>
        </is>
      </c>
      <c r="C522" s="46" t="inlineStr">
        <is>
          <t>PR</t>
        </is>
      </c>
      <c r="D522" s="46" t="inlineStr">
        <is>
          <t>Assets - Current Assets</t>
        </is>
      </c>
      <c r="E522" s="46" t="inlineStr">
        <is>
          <t>2- PR</t>
        </is>
      </c>
      <c r="F522" s="47">
        <f>'2- PR'!$AK$529</f>
        <v/>
      </c>
      <c r="G522" s="47">
        <f>IF(F522="INVALID","High",IF(F522="MISSING","Medium",IF(F522="CONTROLLER MISSING","Review",IF(F522="UNKNOWN","Technical review",""))))</f>
        <v/>
      </c>
      <c r="H522" s="46">
        <f>IF(F522="MISSING","An applicable or required answer is missing",IF(F522="INVALID","A value was entered although the dependency is not met",IF(F522="CONTROLLER MISSING","A controlling answer is missing, so applicability cannot yet be determined",IF(F522="UNKNOWN","The dependency could not be evaluated or a referenced datapoint could not be resolved",""))))</f>
        <v/>
      </c>
      <c r="I522" s="46">
        <f>IF(F522="MISSING","Enter a valid response in the linked field",IF(F522="INVALID","Clear the response or amend the controlling answer so that the dependency is met",IF(F522="CONTROLLER MISSING","Complete the controlling question first, then review this field",IF(F522="UNKNOWN","Review the Field Guide and dependency_string; contact the MFSA if clarification is required",""))))</f>
        <v/>
      </c>
      <c r="J522" s="46" t="inlineStr">
        <is>
          <t>FINS_GI_11 &lt;&gt; "Yes"</t>
        </is>
      </c>
      <c r="K522" s="47">
        <f>'2- PR'!$AL$529</f>
        <v/>
      </c>
      <c r="L522" s="48" t="inlineStr">
        <is>
          <t>Open field</t>
        </is>
      </c>
    </row>
    <row r="523">
      <c r="A523" s="45" t="inlineStr">
        <is>
          <t>FINS_PR_518_v1</t>
        </is>
      </c>
      <c r="B523" s="46" t="inlineStr">
        <is>
          <t>Trade and Other Receivables - Amounts due from third parties</t>
        </is>
      </c>
      <c r="C523" s="46" t="inlineStr">
        <is>
          <t>PR</t>
        </is>
      </c>
      <c r="D523" s="46" t="inlineStr">
        <is>
          <t>Assets - Current Assets</t>
        </is>
      </c>
      <c r="E523" s="46" t="inlineStr">
        <is>
          <t>2- PR</t>
        </is>
      </c>
      <c r="F523" s="47">
        <f>'2- PR'!$AK$530</f>
        <v/>
      </c>
      <c r="G523" s="47">
        <f>IF(F523="INVALID","High",IF(F523="MISSING","Medium",IF(F523="CONTROLLER MISSING","Review",IF(F523="UNKNOWN","Technical review",""))))</f>
        <v/>
      </c>
      <c r="H523" s="46">
        <f>IF(F523="MISSING","An applicable or required answer is missing",IF(F523="INVALID","A value was entered although the dependency is not met",IF(F523="CONTROLLER MISSING","A controlling answer is missing, so applicability cannot yet be determined",IF(F523="UNKNOWN","The dependency could not be evaluated or a referenced datapoint could not be resolved",""))))</f>
        <v/>
      </c>
      <c r="I523" s="46">
        <f>IF(F523="MISSING","Enter a valid response in the linked field",IF(F523="INVALID","Clear the response or amend the controlling answer so that the dependency is met",IF(F523="CONTROLLER MISSING","Complete the controlling question first, then review this field",IF(F523="UNKNOWN","Review the Field Guide and dependency_string; contact the MFSA if clarification is required",""))))</f>
        <v/>
      </c>
      <c r="J523" s="46" t="inlineStr">
        <is>
          <t>FINS_GI_11 &lt;&gt; "Yes"</t>
        </is>
      </c>
      <c r="K523" s="47">
        <f>'2- PR'!$AL$530</f>
        <v/>
      </c>
      <c r="L523" s="48" t="inlineStr">
        <is>
          <t>Open field</t>
        </is>
      </c>
    </row>
    <row r="524">
      <c r="A524" s="45" t="inlineStr">
        <is>
          <t>FINS_PR_519_v1</t>
        </is>
      </c>
      <c r="B524" s="46" t="inlineStr">
        <is>
          <t>Trade and other Receivables - Prepayments</t>
        </is>
      </c>
      <c r="C524" s="46" t="inlineStr">
        <is>
          <t>PR</t>
        </is>
      </c>
      <c r="D524" s="46" t="inlineStr">
        <is>
          <t>Assets - Current Assets</t>
        </is>
      </c>
      <c r="E524" s="46" t="inlineStr">
        <is>
          <t>2- PR</t>
        </is>
      </c>
      <c r="F524" s="47">
        <f>'2- PR'!$AK$531</f>
        <v/>
      </c>
      <c r="G524" s="47">
        <f>IF(F524="INVALID","High",IF(F524="MISSING","Medium",IF(F524="CONTROLLER MISSING","Review",IF(F524="UNKNOWN","Technical review",""))))</f>
        <v/>
      </c>
      <c r="H524" s="46">
        <f>IF(F524="MISSING","An applicable or required answer is missing",IF(F524="INVALID","A value was entered although the dependency is not met",IF(F524="CONTROLLER MISSING","A controlling answer is missing, so applicability cannot yet be determined",IF(F524="UNKNOWN","The dependency could not be evaluated or a referenced datapoint could not be resolved",""))))</f>
        <v/>
      </c>
      <c r="I524" s="46">
        <f>IF(F524="MISSING","Enter a valid response in the linked field",IF(F524="INVALID","Clear the response or amend the controlling answer so that the dependency is met",IF(F524="CONTROLLER MISSING","Complete the controlling question first, then review this field",IF(F524="UNKNOWN","Review the Field Guide and dependency_string; contact the MFSA if clarification is required",""))))</f>
        <v/>
      </c>
      <c r="J524" s="46" t="inlineStr">
        <is>
          <t>FINS_GI_11 &lt;&gt; "Yes"</t>
        </is>
      </c>
      <c r="K524" s="47">
        <f>'2- PR'!$AL$531</f>
        <v/>
      </c>
      <c r="L524" s="48" t="inlineStr">
        <is>
          <t>Open field</t>
        </is>
      </c>
    </row>
    <row r="525">
      <c r="A525" s="45" t="inlineStr">
        <is>
          <t>FINS_PR_520_v1</t>
        </is>
      </c>
      <c r="B525" s="46" t="inlineStr">
        <is>
          <t>Trade and other Receivables - Prepayments</t>
        </is>
      </c>
      <c r="C525" s="46" t="inlineStr">
        <is>
          <t>PR</t>
        </is>
      </c>
      <c r="D525" s="46" t="inlineStr">
        <is>
          <t>Assets - Current Assets</t>
        </is>
      </c>
      <c r="E525" s="46" t="inlineStr">
        <is>
          <t>2- PR</t>
        </is>
      </c>
      <c r="F525" s="47">
        <f>'2- PR'!$AK$532</f>
        <v/>
      </c>
      <c r="G525" s="47">
        <f>IF(F525="INVALID","High",IF(F525="MISSING","Medium",IF(F525="CONTROLLER MISSING","Review",IF(F525="UNKNOWN","Technical review",""))))</f>
        <v/>
      </c>
      <c r="H525" s="46">
        <f>IF(F525="MISSING","An applicable or required answer is missing",IF(F525="INVALID","A value was entered although the dependency is not met",IF(F525="CONTROLLER MISSING","A controlling answer is missing, so applicability cannot yet be determined",IF(F525="UNKNOWN","The dependency could not be evaluated or a referenced datapoint could not be resolved",""))))</f>
        <v/>
      </c>
      <c r="I525" s="46">
        <f>IF(F525="MISSING","Enter a valid response in the linked field",IF(F525="INVALID","Clear the response or amend the controlling answer so that the dependency is met",IF(F525="CONTROLLER MISSING","Complete the controlling question first, then review this field",IF(F525="UNKNOWN","Review the Field Guide and dependency_string; contact the MFSA if clarification is required",""))))</f>
        <v/>
      </c>
      <c r="J525" s="46" t="inlineStr">
        <is>
          <t>FINS_GI_11 &lt;&gt; "Yes"</t>
        </is>
      </c>
      <c r="K525" s="47">
        <f>'2- PR'!$AL$532</f>
        <v/>
      </c>
      <c r="L525" s="48" t="inlineStr">
        <is>
          <t>Open field</t>
        </is>
      </c>
    </row>
    <row r="526">
      <c r="A526" s="45" t="inlineStr">
        <is>
          <t>FINS_PR_521_v1</t>
        </is>
      </c>
      <c r="B526" s="46" t="inlineStr">
        <is>
          <t>Trade and other Receivables - Prepayments</t>
        </is>
      </c>
      <c r="C526" s="46" t="inlineStr">
        <is>
          <t>PR</t>
        </is>
      </c>
      <c r="D526" s="46" t="inlineStr">
        <is>
          <t>Assets - Current Assets</t>
        </is>
      </c>
      <c r="E526" s="46" t="inlineStr">
        <is>
          <t>2- PR</t>
        </is>
      </c>
      <c r="F526" s="47">
        <f>'2- PR'!$AK$533</f>
        <v/>
      </c>
      <c r="G526" s="47">
        <f>IF(F526="INVALID","High",IF(F526="MISSING","Medium",IF(F526="CONTROLLER MISSING","Review",IF(F526="UNKNOWN","Technical review",""))))</f>
        <v/>
      </c>
      <c r="H526" s="46">
        <f>IF(F526="MISSING","An applicable or required answer is missing",IF(F526="INVALID","A value was entered although the dependency is not met",IF(F526="CONTROLLER MISSING","A controlling answer is missing, so applicability cannot yet be determined",IF(F526="UNKNOWN","The dependency could not be evaluated or a referenced datapoint could not be resolved",""))))</f>
        <v/>
      </c>
      <c r="I526" s="46">
        <f>IF(F526="MISSING","Enter a valid response in the linked field",IF(F526="INVALID","Clear the response or amend the controlling answer so that the dependency is met",IF(F526="CONTROLLER MISSING","Complete the controlling question first, then review this field",IF(F526="UNKNOWN","Review the Field Guide and dependency_string; contact the MFSA if clarification is required",""))))</f>
        <v/>
      </c>
      <c r="J526" s="46" t="inlineStr">
        <is>
          <t>FINS_GI_11 &lt;&gt; "Yes"</t>
        </is>
      </c>
      <c r="K526" s="47">
        <f>'2- PR'!$AL$533</f>
        <v/>
      </c>
      <c r="L526" s="48" t="inlineStr">
        <is>
          <t>Open field</t>
        </is>
      </c>
    </row>
    <row r="527">
      <c r="A527" s="45" t="inlineStr">
        <is>
          <t>FINS_PR_522_v1</t>
        </is>
      </c>
      <c r="B527" s="46" t="inlineStr">
        <is>
          <t>Trade and other Receivables - Accrued Income</t>
        </is>
      </c>
      <c r="C527" s="46" t="inlineStr">
        <is>
          <t>PR</t>
        </is>
      </c>
      <c r="D527" s="46" t="inlineStr">
        <is>
          <t>Assets - Current Assets</t>
        </is>
      </c>
      <c r="E527" s="46" t="inlineStr">
        <is>
          <t>2- PR</t>
        </is>
      </c>
      <c r="F527" s="47">
        <f>'2- PR'!$AK$534</f>
        <v/>
      </c>
      <c r="G527" s="47">
        <f>IF(F527="INVALID","High",IF(F527="MISSING","Medium",IF(F527="CONTROLLER MISSING","Review",IF(F527="UNKNOWN","Technical review",""))))</f>
        <v/>
      </c>
      <c r="H527" s="46">
        <f>IF(F527="MISSING","An applicable or required answer is missing",IF(F527="INVALID","A value was entered although the dependency is not met",IF(F527="CONTROLLER MISSING","A controlling answer is missing, so applicability cannot yet be determined",IF(F527="UNKNOWN","The dependency could not be evaluated or a referenced datapoint could not be resolved",""))))</f>
        <v/>
      </c>
      <c r="I527" s="46">
        <f>IF(F527="MISSING","Enter a valid response in the linked field",IF(F527="INVALID","Clear the response or amend the controlling answer so that the dependency is met",IF(F527="CONTROLLER MISSING","Complete the controlling question first, then review this field",IF(F527="UNKNOWN","Review the Field Guide and dependency_string; contact the MFSA if clarification is required",""))))</f>
        <v/>
      </c>
      <c r="J527" s="46" t="inlineStr">
        <is>
          <t>FINS_GI_11 &lt;&gt; "Yes"</t>
        </is>
      </c>
      <c r="K527" s="47">
        <f>'2- PR'!$AL$534</f>
        <v/>
      </c>
      <c r="L527" s="48" t="inlineStr">
        <is>
          <t>Open field</t>
        </is>
      </c>
    </row>
    <row r="528">
      <c r="A528" s="45" t="inlineStr">
        <is>
          <t>FINS_PR_523_v1</t>
        </is>
      </c>
      <c r="B528" s="46" t="inlineStr">
        <is>
          <t>Trade and other Receivables - Accrued Income</t>
        </is>
      </c>
      <c r="C528" s="46" t="inlineStr">
        <is>
          <t>PR</t>
        </is>
      </c>
      <c r="D528" s="46" t="inlineStr">
        <is>
          <t>Assets - Current Assets</t>
        </is>
      </c>
      <c r="E528" s="46" t="inlineStr">
        <is>
          <t>2- PR</t>
        </is>
      </c>
      <c r="F528" s="47">
        <f>'2- PR'!$AK$535</f>
        <v/>
      </c>
      <c r="G528" s="47">
        <f>IF(F528="INVALID","High",IF(F528="MISSING","Medium",IF(F528="CONTROLLER MISSING","Review",IF(F528="UNKNOWN","Technical review",""))))</f>
        <v/>
      </c>
      <c r="H528" s="46">
        <f>IF(F528="MISSING","An applicable or required answer is missing",IF(F528="INVALID","A value was entered although the dependency is not met",IF(F528="CONTROLLER MISSING","A controlling answer is missing, so applicability cannot yet be determined",IF(F528="UNKNOWN","The dependency could not be evaluated or a referenced datapoint could not be resolved",""))))</f>
        <v/>
      </c>
      <c r="I528" s="46">
        <f>IF(F528="MISSING","Enter a valid response in the linked field",IF(F528="INVALID","Clear the response or amend the controlling answer so that the dependency is met",IF(F528="CONTROLLER MISSING","Complete the controlling question first, then review this field",IF(F528="UNKNOWN","Review the Field Guide and dependency_string; contact the MFSA if clarification is required",""))))</f>
        <v/>
      </c>
      <c r="J528" s="46" t="inlineStr">
        <is>
          <t>FINS_GI_11 &lt;&gt; "Yes"</t>
        </is>
      </c>
      <c r="K528" s="47">
        <f>'2- PR'!$AL$535</f>
        <v/>
      </c>
      <c r="L528" s="48" t="inlineStr">
        <is>
          <t>Open field</t>
        </is>
      </c>
    </row>
    <row r="529">
      <c r="A529" s="45" t="inlineStr">
        <is>
          <t>FINS_PR_524_v1</t>
        </is>
      </c>
      <c r="B529" s="46" t="inlineStr">
        <is>
          <t>Trade and other Receivables - Accrued Income</t>
        </is>
      </c>
      <c r="C529" s="46" t="inlineStr">
        <is>
          <t>PR</t>
        </is>
      </c>
      <c r="D529" s="46" t="inlineStr">
        <is>
          <t>Assets - Current Assets</t>
        </is>
      </c>
      <c r="E529" s="46" t="inlineStr">
        <is>
          <t>2- PR</t>
        </is>
      </c>
      <c r="F529" s="47">
        <f>'2- PR'!$AK$536</f>
        <v/>
      </c>
      <c r="G529" s="47">
        <f>IF(F529="INVALID","High",IF(F529="MISSING","Medium",IF(F529="CONTROLLER MISSING","Review",IF(F529="UNKNOWN","Technical review",""))))</f>
        <v/>
      </c>
      <c r="H529" s="46">
        <f>IF(F529="MISSING","An applicable or required answer is missing",IF(F529="INVALID","A value was entered although the dependency is not met",IF(F529="CONTROLLER MISSING","A controlling answer is missing, so applicability cannot yet be determined",IF(F529="UNKNOWN","The dependency could not be evaluated or a referenced datapoint could not be resolved",""))))</f>
        <v/>
      </c>
      <c r="I529" s="46">
        <f>IF(F529="MISSING","Enter a valid response in the linked field",IF(F529="INVALID","Clear the response or amend the controlling answer so that the dependency is met",IF(F529="CONTROLLER MISSING","Complete the controlling question first, then review this field",IF(F529="UNKNOWN","Review the Field Guide and dependency_string; contact the MFSA if clarification is required",""))))</f>
        <v/>
      </c>
      <c r="J529" s="46" t="inlineStr">
        <is>
          <t>FINS_GI_11 &lt;&gt; "Yes"</t>
        </is>
      </c>
      <c r="K529" s="47">
        <f>'2- PR'!$AL$536</f>
        <v/>
      </c>
      <c r="L529" s="48" t="inlineStr">
        <is>
          <t>Open field</t>
        </is>
      </c>
    </row>
    <row r="530">
      <c r="A530" s="45" t="inlineStr">
        <is>
          <t>FINS_PR_525_v1</t>
        </is>
      </c>
      <c r="B530" s="46" t="inlineStr">
        <is>
          <t>Trade and other Receivables - Deferred Tax</t>
        </is>
      </c>
      <c r="C530" s="46" t="inlineStr">
        <is>
          <t>PR</t>
        </is>
      </c>
      <c r="D530" s="46" t="inlineStr">
        <is>
          <t>Assets - Current Assets</t>
        </is>
      </c>
      <c r="E530" s="46" t="inlineStr">
        <is>
          <t>2- PR</t>
        </is>
      </c>
      <c r="F530" s="47">
        <f>'2- PR'!$AK$537</f>
        <v/>
      </c>
      <c r="G530" s="47">
        <f>IF(F530="INVALID","High",IF(F530="MISSING","Medium",IF(F530="CONTROLLER MISSING","Review",IF(F530="UNKNOWN","Technical review",""))))</f>
        <v/>
      </c>
      <c r="H530" s="46">
        <f>IF(F530="MISSING","An applicable or required answer is missing",IF(F530="INVALID","A value was entered although the dependency is not met",IF(F530="CONTROLLER MISSING","A controlling answer is missing, so applicability cannot yet be determined",IF(F530="UNKNOWN","The dependency could not be evaluated or a referenced datapoint could not be resolved",""))))</f>
        <v/>
      </c>
      <c r="I530" s="46">
        <f>IF(F530="MISSING","Enter a valid response in the linked field",IF(F530="INVALID","Clear the response or amend the controlling answer so that the dependency is met",IF(F530="CONTROLLER MISSING","Complete the controlling question first, then review this field",IF(F530="UNKNOWN","Review the Field Guide and dependency_string; contact the MFSA if clarification is required",""))))</f>
        <v/>
      </c>
      <c r="J530" s="46" t="inlineStr">
        <is>
          <t>FINS_GI_11 &lt;&gt; "Yes"</t>
        </is>
      </c>
      <c r="K530" s="47">
        <f>'2- PR'!$AL$537</f>
        <v/>
      </c>
      <c r="L530" s="48" t="inlineStr">
        <is>
          <t>Open field</t>
        </is>
      </c>
    </row>
    <row r="531">
      <c r="A531" s="45" t="inlineStr">
        <is>
          <t>FINS_PR_526_v1</t>
        </is>
      </c>
      <c r="B531" s="46" t="inlineStr">
        <is>
          <t>Trade and Other Receivables - Deferred Tax</t>
        </is>
      </c>
      <c r="C531" s="46" t="inlineStr">
        <is>
          <t>PR</t>
        </is>
      </c>
      <c r="D531" s="46" t="inlineStr">
        <is>
          <t>Assets - Current Assets</t>
        </is>
      </c>
      <c r="E531" s="46" t="inlineStr">
        <is>
          <t>2- PR</t>
        </is>
      </c>
      <c r="F531" s="47">
        <f>'2- PR'!$AK$538</f>
        <v/>
      </c>
      <c r="G531" s="47">
        <f>IF(F531="INVALID","High",IF(F531="MISSING","Medium",IF(F531="CONTROLLER MISSING","Review",IF(F531="UNKNOWN","Technical review",""))))</f>
        <v/>
      </c>
      <c r="H531" s="46">
        <f>IF(F531="MISSING","An applicable or required answer is missing",IF(F531="INVALID","A value was entered although the dependency is not met",IF(F531="CONTROLLER MISSING","A controlling answer is missing, so applicability cannot yet be determined",IF(F531="UNKNOWN","The dependency could not be evaluated or a referenced datapoint could not be resolved",""))))</f>
        <v/>
      </c>
      <c r="I531" s="46">
        <f>IF(F531="MISSING","Enter a valid response in the linked field",IF(F531="INVALID","Clear the response or amend the controlling answer so that the dependency is met",IF(F531="CONTROLLER MISSING","Complete the controlling question first, then review this field",IF(F531="UNKNOWN","Review the Field Guide and dependency_string; contact the MFSA if clarification is required",""))))</f>
        <v/>
      </c>
      <c r="J531" s="46" t="inlineStr">
        <is>
          <t>FINS_GI_11 &lt;&gt; "Yes"</t>
        </is>
      </c>
      <c r="K531" s="47">
        <f>'2- PR'!$AL$538</f>
        <v/>
      </c>
      <c r="L531" s="48" t="inlineStr">
        <is>
          <t>Open field</t>
        </is>
      </c>
    </row>
    <row r="532">
      <c r="A532" s="45" t="inlineStr">
        <is>
          <t>FINS_PR_527_v1</t>
        </is>
      </c>
      <c r="B532" s="46" t="inlineStr">
        <is>
          <t>Trade and Other Receivables - Deferred Tax</t>
        </is>
      </c>
      <c r="C532" s="46" t="inlineStr">
        <is>
          <t>PR</t>
        </is>
      </c>
      <c r="D532" s="46" t="inlineStr">
        <is>
          <t>Assets - Current Assets</t>
        </is>
      </c>
      <c r="E532" s="46" t="inlineStr">
        <is>
          <t>2- PR</t>
        </is>
      </c>
      <c r="F532" s="47">
        <f>'2- PR'!$AK$539</f>
        <v/>
      </c>
      <c r="G532" s="47">
        <f>IF(F532="INVALID","High",IF(F532="MISSING","Medium",IF(F532="CONTROLLER MISSING","Review",IF(F532="UNKNOWN","Technical review",""))))</f>
        <v/>
      </c>
      <c r="H532" s="46">
        <f>IF(F532="MISSING","An applicable or required answer is missing",IF(F532="INVALID","A value was entered although the dependency is not met",IF(F532="CONTROLLER MISSING","A controlling answer is missing, so applicability cannot yet be determined",IF(F532="UNKNOWN","The dependency could not be evaluated or a referenced datapoint could not be resolved",""))))</f>
        <v/>
      </c>
      <c r="I532" s="46">
        <f>IF(F532="MISSING","Enter a valid response in the linked field",IF(F532="INVALID","Clear the response or amend the controlling answer so that the dependency is met",IF(F532="CONTROLLER MISSING","Complete the controlling question first, then review this field",IF(F532="UNKNOWN","Review the Field Guide and dependency_string; contact the MFSA if clarification is required",""))))</f>
        <v/>
      </c>
      <c r="J532" s="46" t="inlineStr">
        <is>
          <t>FINS_GI_11 &lt;&gt; "Yes"</t>
        </is>
      </c>
      <c r="K532" s="47">
        <f>'2- PR'!$AL$539</f>
        <v/>
      </c>
      <c r="L532" s="48" t="inlineStr">
        <is>
          <t>Open field</t>
        </is>
      </c>
    </row>
    <row r="533">
      <c r="A533" s="45" t="inlineStr">
        <is>
          <t>FINS_PR_528_v1</t>
        </is>
      </c>
      <c r="B533" s="46" t="inlineStr">
        <is>
          <t>Trade and other Receivables - Other receivables</t>
        </is>
      </c>
      <c r="C533" s="46" t="inlineStr">
        <is>
          <t>PR</t>
        </is>
      </c>
      <c r="D533" s="46" t="inlineStr">
        <is>
          <t>Assets - Current Assets</t>
        </is>
      </c>
      <c r="E533" s="46" t="inlineStr">
        <is>
          <t>2- PR</t>
        </is>
      </c>
      <c r="F533" s="47">
        <f>'2- PR'!$AK$540</f>
        <v/>
      </c>
      <c r="G533" s="47">
        <f>IF(F533="INVALID","High",IF(F533="MISSING","Medium",IF(F533="CONTROLLER MISSING","Review",IF(F533="UNKNOWN","Technical review",""))))</f>
        <v/>
      </c>
      <c r="H533" s="46">
        <f>IF(F533="MISSING","An applicable or required answer is missing",IF(F533="INVALID","A value was entered although the dependency is not met",IF(F533="CONTROLLER MISSING","A controlling answer is missing, so applicability cannot yet be determined",IF(F533="UNKNOWN","The dependency could not be evaluated or a referenced datapoint could not be resolved",""))))</f>
        <v/>
      </c>
      <c r="I533" s="46">
        <f>IF(F533="MISSING","Enter a valid response in the linked field",IF(F533="INVALID","Clear the response or amend the controlling answer so that the dependency is met",IF(F533="CONTROLLER MISSING","Complete the controlling question first, then review this field",IF(F533="UNKNOWN","Review the Field Guide and dependency_string; contact the MFSA if clarification is required",""))))</f>
        <v/>
      </c>
      <c r="J533" s="46" t="inlineStr">
        <is>
          <t>FINS_GI_11 &lt;&gt; "Yes"</t>
        </is>
      </c>
      <c r="K533" s="47">
        <f>'2- PR'!$AL$540</f>
        <v/>
      </c>
      <c r="L533" s="48" t="inlineStr">
        <is>
          <t>Open field</t>
        </is>
      </c>
    </row>
    <row r="534">
      <c r="A534" s="45" t="inlineStr">
        <is>
          <t>FINS_PR_529_v1</t>
        </is>
      </c>
      <c r="B534" s="46" t="inlineStr">
        <is>
          <t>Trade and other Receivables - Other receivables</t>
        </is>
      </c>
      <c r="C534" s="46" t="inlineStr">
        <is>
          <t>PR</t>
        </is>
      </c>
      <c r="D534" s="46" t="inlineStr">
        <is>
          <t>Assets - Current Assets</t>
        </is>
      </c>
      <c r="E534" s="46" t="inlineStr">
        <is>
          <t>2- PR</t>
        </is>
      </c>
      <c r="F534" s="47">
        <f>'2- PR'!$AK$541</f>
        <v/>
      </c>
      <c r="G534" s="47">
        <f>IF(F534="INVALID","High",IF(F534="MISSING","Medium",IF(F534="CONTROLLER MISSING","Review",IF(F534="UNKNOWN","Technical review",""))))</f>
        <v/>
      </c>
      <c r="H534" s="46">
        <f>IF(F534="MISSING","An applicable or required answer is missing",IF(F534="INVALID","A value was entered although the dependency is not met",IF(F534="CONTROLLER MISSING","A controlling answer is missing, so applicability cannot yet be determined",IF(F534="UNKNOWN","The dependency could not be evaluated or a referenced datapoint could not be resolved",""))))</f>
        <v/>
      </c>
      <c r="I534" s="46">
        <f>IF(F534="MISSING","Enter a valid response in the linked field",IF(F534="INVALID","Clear the response or amend the controlling answer so that the dependency is met",IF(F534="CONTROLLER MISSING","Complete the controlling question first, then review this field",IF(F534="UNKNOWN","Review the Field Guide and dependency_string; contact the MFSA if clarification is required",""))))</f>
        <v/>
      </c>
      <c r="J534" s="46" t="inlineStr">
        <is>
          <t>FINS_GI_11 &lt;&gt; "Yes"</t>
        </is>
      </c>
      <c r="K534" s="47">
        <f>'2- PR'!$AL$541</f>
        <v/>
      </c>
      <c r="L534" s="48" t="inlineStr">
        <is>
          <t>Open field</t>
        </is>
      </c>
    </row>
    <row r="535">
      <c r="A535" s="45" t="inlineStr">
        <is>
          <t>FINS_PR_530_v1</t>
        </is>
      </c>
      <c r="B535" s="46" t="inlineStr">
        <is>
          <t>Trade and Other Receivables - Other receivables</t>
        </is>
      </c>
      <c r="C535" s="46" t="inlineStr">
        <is>
          <t>PR</t>
        </is>
      </c>
      <c r="D535" s="46" t="inlineStr">
        <is>
          <t>Assets - Current Assets</t>
        </is>
      </c>
      <c r="E535" s="46" t="inlineStr">
        <is>
          <t>2- PR</t>
        </is>
      </c>
      <c r="F535" s="47">
        <f>'2- PR'!$AK$542</f>
        <v/>
      </c>
      <c r="G535" s="47">
        <f>IF(F535="INVALID","High",IF(F535="MISSING","Medium",IF(F535="CONTROLLER MISSING","Review",IF(F535="UNKNOWN","Technical review",""))))</f>
        <v/>
      </c>
      <c r="H535" s="46">
        <f>IF(F535="MISSING","An applicable or required answer is missing",IF(F535="INVALID","A value was entered although the dependency is not met",IF(F535="CONTROLLER MISSING","A controlling answer is missing, so applicability cannot yet be determined",IF(F535="UNKNOWN","The dependency could not be evaluated or a referenced datapoint could not be resolved",""))))</f>
        <v/>
      </c>
      <c r="I535" s="46">
        <f>IF(F535="MISSING","Enter a valid response in the linked field",IF(F535="INVALID","Clear the response or amend the controlling answer so that the dependency is met",IF(F535="CONTROLLER MISSING","Complete the controlling question first, then review this field",IF(F535="UNKNOWN","Review the Field Guide and dependency_string; contact the MFSA if clarification is required",""))))</f>
        <v/>
      </c>
      <c r="J535" s="46" t="inlineStr">
        <is>
          <t>FINS_GI_11 &lt;&gt; "Yes"</t>
        </is>
      </c>
      <c r="K535" s="47">
        <f>'2- PR'!$AL$542</f>
        <v/>
      </c>
      <c r="L535" s="48" t="inlineStr">
        <is>
          <t>Open field</t>
        </is>
      </c>
    </row>
    <row r="536">
      <c r="A536" s="45" t="inlineStr">
        <is>
          <t>FINS_PR_531_v1</t>
        </is>
      </c>
      <c r="B536" s="46" t="inlineStr">
        <is>
          <t>kindly provide detail on 'Trade and other Receivables - Other receivables'</t>
        </is>
      </c>
      <c r="C536" s="46" t="inlineStr">
        <is>
          <t>PR</t>
        </is>
      </c>
      <c r="D536" s="46" t="inlineStr">
        <is>
          <t>Assets - Current Assets</t>
        </is>
      </c>
      <c r="E536" s="46" t="inlineStr">
        <is>
          <t>2- PR</t>
        </is>
      </c>
      <c r="F536" s="47">
        <f>'2- PR'!$AK$543</f>
        <v/>
      </c>
      <c r="G536" s="47">
        <f>IF(F536="INVALID","High",IF(F536="MISSING","Medium",IF(F536="CONTROLLER MISSING","Review",IF(F536="UNKNOWN","Technical review",""))))</f>
        <v/>
      </c>
      <c r="H536" s="46">
        <f>IF(F536="MISSING","An applicable or required answer is missing",IF(F536="INVALID","A value was entered although the dependency is not met",IF(F536="CONTROLLER MISSING","A controlling answer is missing, so applicability cannot yet be determined",IF(F536="UNKNOWN","The dependency could not be evaluated or a referenced datapoint could not be resolved",""))))</f>
        <v/>
      </c>
      <c r="I536" s="46">
        <f>IF(F536="MISSING","Enter a valid response in the linked field",IF(F536="INVALID","Clear the response or amend the controlling answer so that the dependency is met",IF(F536="CONTROLLER MISSING","Complete the controlling question first, then review this field",IF(F536="UNKNOWN","Review the Field Guide and dependency_string; contact the MFSA if clarification is required",""))))</f>
        <v/>
      </c>
      <c r="J536" s="46" t="inlineStr">
        <is>
          <t>AND(OR(FINS_PR_528 &gt; 0, FINS_PR_529 &gt; 0, FINS_PR_530 &gt; 0), FINS_GI_11 &lt;&gt; "Yes")</t>
        </is>
      </c>
      <c r="K536" s="47">
        <f>'2- PR'!$AL$543</f>
        <v/>
      </c>
      <c r="L536" s="48" t="inlineStr">
        <is>
          <t>Open field</t>
        </is>
      </c>
    </row>
    <row r="537">
      <c r="A537" s="45" t="inlineStr">
        <is>
          <t>FINS_PR_532_v1</t>
        </is>
      </c>
      <c r="B537" s="46" t="inlineStr">
        <is>
          <t>Cash and Cash Equivalents: Bank accounts - Own funds</t>
        </is>
      </c>
      <c r="C537" s="46" t="inlineStr">
        <is>
          <t>PR</t>
        </is>
      </c>
      <c r="D537" s="46" t="inlineStr">
        <is>
          <t>Assets - Current Assets</t>
        </is>
      </c>
      <c r="E537" s="46" t="inlineStr">
        <is>
          <t>2- PR</t>
        </is>
      </c>
      <c r="F537" s="47">
        <f>'2- PR'!$AK$544</f>
        <v/>
      </c>
      <c r="G537" s="47">
        <f>IF(F537="INVALID","High",IF(F537="MISSING","Medium",IF(F537="CONTROLLER MISSING","Review",IF(F537="UNKNOWN","Technical review",""))))</f>
        <v/>
      </c>
      <c r="H537" s="46">
        <f>IF(F537="MISSING","An applicable or required answer is missing",IF(F537="INVALID","A value was entered although the dependency is not met",IF(F537="CONTROLLER MISSING","A controlling answer is missing, so applicability cannot yet be determined",IF(F537="UNKNOWN","The dependency could not be evaluated or a referenced datapoint could not be resolved",""))))</f>
        <v/>
      </c>
      <c r="I537" s="46">
        <f>IF(F537="MISSING","Enter a valid response in the linked field",IF(F537="INVALID","Clear the response or amend the controlling answer so that the dependency is met",IF(F537="CONTROLLER MISSING","Complete the controlling question first, then review this field",IF(F537="UNKNOWN","Review the Field Guide and dependency_string; contact the MFSA if clarification is required",""))))</f>
        <v/>
      </c>
      <c r="J537" s="46" t="inlineStr">
        <is>
          <t>FINS_GI_11 &lt;&gt; "Yes"</t>
        </is>
      </c>
      <c r="K537" s="47">
        <f>'2- PR'!$AL$544</f>
        <v/>
      </c>
      <c r="L537" s="48" t="inlineStr">
        <is>
          <t>Open field</t>
        </is>
      </c>
    </row>
    <row r="538">
      <c r="A538" s="45" t="inlineStr">
        <is>
          <t>FINS_PR_533_v1</t>
        </is>
      </c>
      <c r="B538" s="46" t="inlineStr">
        <is>
          <t>Cash and Cash Equivalents: Bank accounts - Own funds</t>
        </is>
      </c>
      <c r="C538" s="46" t="inlineStr">
        <is>
          <t>PR</t>
        </is>
      </c>
      <c r="D538" s="46" t="inlineStr">
        <is>
          <t>Assets - Current Assets</t>
        </is>
      </c>
      <c r="E538" s="46" t="inlineStr">
        <is>
          <t>2- PR</t>
        </is>
      </c>
      <c r="F538" s="47">
        <f>'2- PR'!$AK$545</f>
        <v/>
      </c>
      <c r="G538" s="47">
        <f>IF(F538="INVALID","High",IF(F538="MISSING","Medium",IF(F538="CONTROLLER MISSING","Review",IF(F538="UNKNOWN","Technical review",""))))</f>
        <v/>
      </c>
      <c r="H538" s="46">
        <f>IF(F538="MISSING","An applicable or required answer is missing",IF(F538="INVALID","A value was entered although the dependency is not met",IF(F538="CONTROLLER MISSING","A controlling answer is missing, so applicability cannot yet be determined",IF(F538="UNKNOWN","The dependency could not be evaluated or a referenced datapoint could not be resolved",""))))</f>
        <v/>
      </c>
      <c r="I538" s="46">
        <f>IF(F538="MISSING","Enter a valid response in the linked field",IF(F538="INVALID","Clear the response or amend the controlling answer so that the dependency is met",IF(F538="CONTROLLER MISSING","Complete the controlling question first, then review this field",IF(F538="UNKNOWN","Review the Field Guide and dependency_string; contact the MFSA if clarification is required",""))))</f>
        <v/>
      </c>
      <c r="J538" s="46" t="inlineStr">
        <is>
          <t>FINS_GI_11 &lt;&gt; "Yes"</t>
        </is>
      </c>
      <c r="K538" s="47">
        <f>'2- PR'!$AL$545</f>
        <v/>
      </c>
      <c r="L538" s="48" t="inlineStr">
        <is>
          <t>Open field</t>
        </is>
      </c>
    </row>
    <row r="539">
      <c r="A539" s="45" t="inlineStr">
        <is>
          <t>FINS_PR_534_v1</t>
        </is>
      </c>
      <c r="B539" s="46" t="inlineStr">
        <is>
          <t>Cash and Cash Equivalents: Bank accounts - Own funds</t>
        </is>
      </c>
      <c r="C539" s="46" t="inlineStr">
        <is>
          <t>PR</t>
        </is>
      </c>
      <c r="D539" s="46" t="inlineStr">
        <is>
          <t>Assets - Current Assets</t>
        </is>
      </c>
      <c r="E539" s="46" t="inlineStr">
        <is>
          <t>2- PR</t>
        </is>
      </c>
      <c r="F539" s="47">
        <f>'2- PR'!$AK$546</f>
        <v/>
      </c>
      <c r="G539" s="47">
        <f>IF(F539="INVALID","High",IF(F539="MISSING","Medium",IF(F539="CONTROLLER MISSING","Review",IF(F539="UNKNOWN","Technical review",""))))</f>
        <v/>
      </c>
      <c r="H539" s="46">
        <f>IF(F539="MISSING","An applicable or required answer is missing",IF(F539="INVALID","A value was entered although the dependency is not met",IF(F539="CONTROLLER MISSING","A controlling answer is missing, so applicability cannot yet be determined",IF(F539="UNKNOWN","The dependency could not be evaluated or a referenced datapoint could not be resolved",""))))</f>
        <v/>
      </c>
      <c r="I539" s="46">
        <f>IF(F539="MISSING","Enter a valid response in the linked field",IF(F539="INVALID","Clear the response or amend the controlling answer so that the dependency is met",IF(F539="CONTROLLER MISSING","Complete the controlling question first, then review this field",IF(F539="UNKNOWN","Review the Field Guide and dependency_string; contact the MFSA if clarification is required",""))))</f>
        <v/>
      </c>
      <c r="J539" s="46" t="inlineStr">
        <is>
          <t>FINS_GI_11 &lt;&gt; "Yes"</t>
        </is>
      </c>
      <c r="K539" s="47">
        <f>'2- PR'!$AL$546</f>
        <v/>
      </c>
      <c r="L539" s="48" t="inlineStr">
        <is>
          <t>Open field</t>
        </is>
      </c>
    </row>
    <row r="540">
      <c r="A540" s="45" t="inlineStr">
        <is>
          <t>FINS_PR_535_v1</t>
        </is>
      </c>
      <c r="B540" s="46" t="inlineStr">
        <is>
          <t>Cash and Cash Equivalents:  Bank accounts - Client funds</t>
        </is>
      </c>
      <c r="C540" s="46" t="inlineStr">
        <is>
          <t>PR</t>
        </is>
      </c>
      <c r="D540" s="46" t="inlineStr">
        <is>
          <t>Assets - Current Assets</t>
        </is>
      </c>
      <c r="E540" s="46" t="inlineStr">
        <is>
          <t>2- PR</t>
        </is>
      </c>
      <c r="F540" s="47">
        <f>'2- PR'!$AK$547</f>
        <v/>
      </c>
      <c r="G540" s="47">
        <f>IF(F540="INVALID","High",IF(F540="MISSING","Medium",IF(F540="CONTROLLER MISSING","Review",IF(F540="UNKNOWN","Technical review",""))))</f>
        <v/>
      </c>
      <c r="H540" s="46">
        <f>IF(F540="MISSING","An applicable or required answer is missing",IF(F540="INVALID","A value was entered although the dependency is not met",IF(F540="CONTROLLER MISSING","A controlling answer is missing, so applicability cannot yet be determined",IF(F540="UNKNOWN","The dependency could not be evaluated or a referenced datapoint could not be resolved",""))))</f>
        <v/>
      </c>
      <c r="I540" s="46">
        <f>IF(F540="MISSING","Enter a valid response in the linked field",IF(F540="INVALID","Clear the response or amend the controlling answer so that the dependency is met",IF(F540="CONTROLLER MISSING","Complete the controlling question first, then review this field",IF(F540="UNKNOWN","Review the Field Guide and dependency_string; contact the MFSA if clarification is required",""))))</f>
        <v/>
      </c>
      <c r="J540" s="46" t="inlineStr">
        <is>
          <t>FINS_GI_11 &lt;&gt; "Yes"</t>
        </is>
      </c>
      <c r="K540" s="47">
        <f>'2- PR'!$AL$547</f>
        <v/>
      </c>
      <c r="L540" s="48" t="inlineStr">
        <is>
          <t>Open field</t>
        </is>
      </c>
    </row>
    <row r="541">
      <c r="A541" s="45" t="inlineStr">
        <is>
          <t>FINS_PR_536_v1</t>
        </is>
      </c>
      <c r="B541" s="46" t="inlineStr">
        <is>
          <t>Cash and Cash Equivalents:  Bank accounts - Client funds</t>
        </is>
      </c>
      <c r="C541" s="46" t="inlineStr">
        <is>
          <t>PR</t>
        </is>
      </c>
      <c r="D541" s="46" t="inlineStr">
        <is>
          <t>Assets - Current Assets</t>
        </is>
      </c>
      <c r="E541" s="46" t="inlineStr">
        <is>
          <t>2- PR</t>
        </is>
      </c>
      <c r="F541" s="47">
        <f>'2- PR'!$AK$548</f>
        <v/>
      </c>
      <c r="G541" s="47">
        <f>IF(F541="INVALID","High",IF(F541="MISSING","Medium",IF(F541="CONTROLLER MISSING","Review",IF(F541="UNKNOWN","Technical review",""))))</f>
        <v/>
      </c>
      <c r="H541" s="46">
        <f>IF(F541="MISSING","An applicable or required answer is missing",IF(F541="INVALID","A value was entered although the dependency is not met",IF(F541="CONTROLLER MISSING","A controlling answer is missing, so applicability cannot yet be determined",IF(F541="UNKNOWN","The dependency could not be evaluated or a referenced datapoint could not be resolved",""))))</f>
        <v/>
      </c>
      <c r="I541" s="46">
        <f>IF(F541="MISSING","Enter a valid response in the linked field",IF(F541="INVALID","Clear the response or amend the controlling answer so that the dependency is met",IF(F541="CONTROLLER MISSING","Complete the controlling question first, then review this field",IF(F541="UNKNOWN","Review the Field Guide and dependency_string; contact the MFSA if clarification is required",""))))</f>
        <v/>
      </c>
      <c r="J541" s="46" t="inlineStr">
        <is>
          <t>FINS_GI_11 &lt;&gt; "Yes"</t>
        </is>
      </c>
      <c r="K541" s="47">
        <f>'2- PR'!$AL$548</f>
        <v/>
      </c>
      <c r="L541" s="48" t="inlineStr">
        <is>
          <t>Open field</t>
        </is>
      </c>
    </row>
    <row r="542">
      <c r="A542" s="45" t="inlineStr">
        <is>
          <t>FINS_PR_537_v1</t>
        </is>
      </c>
      <c r="B542" s="46" t="inlineStr">
        <is>
          <t>Cash and Cash Equivalents:  Bank accounts - Client funds</t>
        </is>
      </c>
      <c r="C542" s="46" t="inlineStr">
        <is>
          <t>PR</t>
        </is>
      </c>
      <c r="D542" s="46" t="inlineStr">
        <is>
          <t>Assets - Current Assets</t>
        </is>
      </c>
      <c r="E542" s="46" t="inlineStr">
        <is>
          <t>2- PR</t>
        </is>
      </c>
      <c r="F542" s="47">
        <f>'2- PR'!$AK$549</f>
        <v/>
      </c>
      <c r="G542" s="47">
        <f>IF(F542="INVALID","High",IF(F542="MISSING","Medium",IF(F542="CONTROLLER MISSING","Review",IF(F542="UNKNOWN","Technical review",""))))</f>
        <v/>
      </c>
      <c r="H542" s="46">
        <f>IF(F542="MISSING","An applicable or required answer is missing",IF(F542="INVALID","A value was entered although the dependency is not met",IF(F542="CONTROLLER MISSING","A controlling answer is missing, so applicability cannot yet be determined",IF(F542="UNKNOWN","The dependency could not be evaluated or a referenced datapoint could not be resolved",""))))</f>
        <v/>
      </c>
      <c r="I542" s="46">
        <f>IF(F542="MISSING","Enter a valid response in the linked field",IF(F542="INVALID","Clear the response or amend the controlling answer so that the dependency is met",IF(F542="CONTROLLER MISSING","Complete the controlling question first, then review this field",IF(F542="UNKNOWN","Review the Field Guide and dependency_string; contact the MFSA if clarification is required",""))))</f>
        <v/>
      </c>
      <c r="J542" s="46" t="inlineStr">
        <is>
          <t>FINS_GI_11 &lt;&gt; "Yes"</t>
        </is>
      </c>
      <c r="K542" s="47">
        <f>'2- PR'!$AL$549</f>
        <v/>
      </c>
      <c r="L542" s="48" t="inlineStr">
        <is>
          <t>Open field</t>
        </is>
      </c>
    </row>
    <row r="543">
      <c r="A543" s="45" t="inlineStr">
        <is>
          <t>FINS_PR_538_v1</t>
        </is>
      </c>
      <c r="B543" s="46" t="inlineStr">
        <is>
          <t>Cash and Cash Equivalents:  Restricted cash</t>
        </is>
      </c>
      <c r="C543" s="46" t="inlineStr">
        <is>
          <t>PR</t>
        </is>
      </c>
      <c r="D543" s="46" t="inlineStr">
        <is>
          <t>Assets - Current Assets</t>
        </is>
      </c>
      <c r="E543" s="46" t="inlineStr">
        <is>
          <t>2- PR</t>
        </is>
      </c>
      <c r="F543" s="47">
        <f>'2- PR'!$AK$550</f>
        <v/>
      </c>
      <c r="G543" s="47">
        <f>IF(F543="INVALID","High",IF(F543="MISSING","Medium",IF(F543="CONTROLLER MISSING","Review",IF(F543="UNKNOWN","Technical review",""))))</f>
        <v/>
      </c>
      <c r="H543" s="46">
        <f>IF(F543="MISSING","An applicable or required answer is missing",IF(F543="INVALID","A value was entered although the dependency is not met",IF(F543="CONTROLLER MISSING","A controlling answer is missing, so applicability cannot yet be determined",IF(F543="UNKNOWN","The dependency could not be evaluated or a referenced datapoint could not be resolved",""))))</f>
        <v/>
      </c>
      <c r="I543" s="46">
        <f>IF(F543="MISSING","Enter a valid response in the linked field",IF(F543="INVALID","Clear the response or amend the controlling answer so that the dependency is met",IF(F543="CONTROLLER MISSING","Complete the controlling question first, then review this field",IF(F543="UNKNOWN","Review the Field Guide and dependency_string; contact the MFSA if clarification is required",""))))</f>
        <v/>
      </c>
      <c r="J543" s="46" t="inlineStr">
        <is>
          <t>FINS_GI_11 &lt;&gt; "Yes"</t>
        </is>
      </c>
      <c r="K543" s="47">
        <f>'2- PR'!$AL$550</f>
        <v/>
      </c>
      <c r="L543" s="48" t="inlineStr">
        <is>
          <t>Open field</t>
        </is>
      </c>
    </row>
    <row r="544">
      <c r="A544" s="45" t="inlineStr">
        <is>
          <t>FINS_PR_539_v1</t>
        </is>
      </c>
      <c r="B544" s="46" t="inlineStr">
        <is>
          <t>Cash and Cash Equivalents:  Restricted cash</t>
        </is>
      </c>
      <c r="C544" s="46" t="inlineStr">
        <is>
          <t>PR</t>
        </is>
      </c>
      <c r="D544" s="46" t="inlineStr">
        <is>
          <t>Assets - Current Assets</t>
        </is>
      </c>
      <c r="E544" s="46" t="inlineStr">
        <is>
          <t>2- PR</t>
        </is>
      </c>
      <c r="F544" s="47">
        <f>'2- PR'!$AK$551</f>
        <v/>
      </c>
      <c r="G544" s="47">
        <f>IF(F544="INVALID","High",IF(F544="MISSING","Medium",IF(F544="CONTROLLER MISSING","Review",IF(F544="UNKNOWN","Technical review",""))))</f>
        <v/>
      </c>
      <c r="H544" s="46">
        <f>IF(F544="MISSING","An applicable or required answer is missing",IF(F544="INVALID","A value was entered although the dependency is not met",IF(F544="CONTROLLER MISSING","A controlling answer is missing, so applicability cannot yet be determined",IF(F544="UNKNOWN","The dependency could not be evaluated or a referenced datapoint could not be resolved",""))))</f>
        <v/>
      </c>
      <c r="I544" s="46">
        <f>IF(F544="MISSING","Enter a valid response in the linked field",IF(F544="INVALID","Clear the response or amend the controlling answer so that the dependency is met",IF(F544="CONTROLLER MISSING","Complete the controlling question first, then review this field",IF(F544="UNKNOWN","Review the Field Guide and dependency_string; contact the MFSA if clarification is required",""))))</f>
        <v/>
      </c>
      <c r="J544" s="46" t="inlineStr">
        <is>
          <t>FINS_GI_11 &lt;&gt; "Yes"</t>
        </is>
      </c>
      <c r="K544" s="47">
        <f>'2- PR'!$AL$551</f>
        <v/>
      </c>
      <c r="L544" s="48" t="inlineStr">
        <is>
          <t>Open field</t>
        </is>
      </c>
    </row>
    <row r="545">
      <c r="A545" s="45" t="inlineStr">
        <is>
          <t>FINS_PR_540_v1</t>
        </is>
      </c>
      <c r="B545" s="46" t="inlineStr">
        <is>
          <t>Cash and Cash Equivalents:  Restricted cash</t>
        </is>
      </c>
      <c r="C545" s="46" t="inlineStr">
        <is>
          <t>PR</t>
        </is>
      </c>
      <c r="D545" s="46" t="inlineStr">
        <is>
          <t>Assets - Current Assets</t>
        </is>
      </c>
      <c r="E545" s="46" t="inlineStr">
        <is>
          <t>2- PR</t>
        </is>
      </c>
      <c r="F545" s="47">
        <f>'2- PR'!$AK$552</f>
        <v/>
      </c>
      <c r="G545" s="47">
        <f>IF(F545="INVALID","High",IF(F545="MISSING","Medium",IF(F545="CONTROLLER MISSING","Review",IF(F545="UNKNOWN","Technical review",""))))</f>
        <v/>
      </c>
      <c r="H545" s="46">
        <f>IF(F545="MISSING","An applicable or required answer is missing",IF(F545="INVALID","A value was entered although the dependency is not met",IF(F545="CONTROLLER MISSING","A controlling answer is missing, so applicability cannot yet be determined",IF(F545="UNKNOWN","The dependency could not be evaluated or a referenced datapoint could not be resolved",""))))</f>
        <v/>
      </c>
      <c r="I545" s="46">
        <f>IF(F545="MISSING","Enter a valid response in the linked field",IF(F545="INVALID","Clear the response or amend the controlling answer so that the dependency is met",IF(F545="CONTROLLER MISSING","Complete the controlling question first, then review this field",IF(F545="UNKNOWN","Review the Field Guide and dependency_string; contact the MFSA if clarification is required",""))))</f>
        <v/>
      </c>
      <c r="J545" s="46" t="inlineStr">
        <is>
          <t>FINS_GI_11 &lt;&gt; "Yes"</t>
        </is>
      </c>
      <c r="K545" s="47">
        <f>'2- PR'!$AL$552</f>
        <v/>
      </c>
      <c r="L545" s="48" t="inlineStr">
        <is>
          <t>Open field</t>
        </is>
      </c>
    </row>
    <row r="546">
      <c r="A546" s="45" t="inlineStr">
        <is>
          <t>FINS_PR_541_v1</t>
        </is>
      </c>
      <c r="B546" s="46" t="inlineStr">
        <is>
          <t>Cash and Cash Equivalents:  Other cash and cash equivalents</t>
        </is>
      </c>
      <c r="C546" s="46" t="inlineStr">
        <is>
          <t>PR</t>
        </is>
      </c>
      <c r="D546" s="46" t="inlineStr">
        <is>
          <t>Assets - Current Assets</t>
        </is>
      </c>
      <c r="E546" s="46" t="inlineStr">
        <is>
          <t>2- PR</t>
        </is>
      </c>
      <c r="F546" s="47">
        <f>'2- PR'!$AK$553</f>
        <v/>
      </c>
      <c r="G546" s="47">
        <f>IF(F546="INVALID","High",IF(F546="MISSING","Medium",IF(F546="CONTROLLER MISSING","Review",IF(F546="UNKNOWN","Technical review",""))))</f>
        <v/>
      </c>
      <c r="H546" s="46">
        <f>IF(F546="MISSING","An applicable or required answer is missing",IF(F546="INVALID","A value was entered although the dependency is not met",IF(F546="CONTROLLER MISSING","A controlling answer is missing, so applicability cannot yet be determined",IF(F546="UNKNOWN","The dependency could not be evaluated or a referenced datapoint could not be resolved",""))))</f>
        <v/>
      </c>
      <c r="I546" s="46">
        <f>IF(F546="MISSING","Enter a valid response in the linked field",IF(F546="INVALID","Clear the response or amend the controlling answer so that the dependency is met",IF(F546="CONTROLLER MISSING","Complete the controlling question first, then review this field",IF(F546="UNKNOWN","Review the Field Guide and dependency_string; contact the MFSA if clarification is required",""))))</f>
        <v/>
      </c>
      <c r="J546" s="46" t="inlineStr">
        <is>
          <t>FINS_GI_11 &lt;&gt; "Yes"</t>
        </is>
      </c>
      <c r="K546" s="47">
        <f>'2- PR'!$AL$553</f>
        <v/>
      </c>
      <c r="L546" s="48" t="inlineStr">
        <is>
          <t>Open field</t>
        </is>
      </c>
    </row>
    <row r="547">
      <c r="A547" s="45" t="inlineStr">
        <is>
          <t>FINS_PR_542_v1</t>
        </is>
      </c>
      <c r="B547" s="46" t="inlineStr">
        <is>
          <t>Cash and Cash Equivalents:  Other cash and cash equivalents</t>
        </is>
      </c>
      <c r="C547" s="46" t="inlineStr">
        <is>
          <t>PR</t>
        </is>
      </c>
      <c r="D547" s="46" t="inlineStr">
        <is>
          <t>Assets - Current Assets</t>
        </is>
      </c>
      <c r="E547" s="46" t="inlineStr">
        <is>
          <t>2- PR</t>
        </is>
      </c>
      <c r="F547" s="47">
        <f>'2- PR'!$AK$554</f>
        <v/>
      </c>
      <c r="G547" s="47">
        <f>IF(F547="INVALID","High",IF(F547="MISSING","Medium",IF(F547="CONTROLLER MISSING","Review",IF(F547="UNKNOWN","Technical review",""))))</f>
        <v/>
      </c>
      <c r="H547" s="46">
        <f>IF(F547="MISSING","An applicable or required answer is missing",IF(F547="INVALID","A value was entered although the dependency is not met",IF(F547="CONTROLLER MISSING","A controlling answer is missing, so applicability cannot yet be determined",IF(F547="UNKNOWN","The dependency could not be evaluated or a referenced datapoint could not be resolved",""))))</f>
        <v/>
      </c>
      <c r="I547" s="46">
        <f>IF(F547="MISSING","Enter a valid response in the linked field",IF(F547="INVALID","Clear the response or amend the controlling answer so that the dependency is met",IF(F547="CONTROLLER MISSING","Complete the controlling question first, then review this field",IF(F547="UNKNOWN","Review the Field Guide and dependency_string; contact the MFSA if clarification is required",""))))</f>
        <v/>
      </c>
      <c r="J547" s="46" t="inlineStr">
        <is>
          <t>FINS_GI_11 &lt;&gt; "Yes"</t>
        </is>
      </c>
      <c r="K547" s="47">
        <f>'2- PR'!$AL$554</f>
        <v/>
      </c>
      <c r="L547" s="48" t="inlineStr">
        <is>
          <t>Open field</t>
        </is>
      </c>
    </row>
    <row r="548">
      <c r="A548" s="45" t="inlineStr">
        <is>
          <t>FINS_PR_543_v1</t>
        </is>
      </c>
      <c r="B548" s="46" t="inlineStr">
        <is>
          <t>Cash and Cash Equivalents:  Other cash and cash equivalents</t>
        </is>
      </c>
      <c r="C548" s="46" t="inlineStr">
        <is>
          <t>PR</t>
        </is>
      </c>
      <c r="D548" s="46" t="inlineStr">
        <is>
          <t>Assets - Current Assets</t>
        </is>
      </c>
      <c r="E548" s="46" t="inlineStr">
        <is>
          <t>2- PR</t>
        </is>
      </c>
      <c r="F548" s="47">
        <f>'2- PR'!$AK$555</f>
        <v/>
      </c>
      <c r="G548" s="47">
        <f>IF(F548="INVALID","High",IF(F548="MISSING","Medium",IF(F548="CONTROLLER MISSING","Review",IF(F548="UNKNOWN","Technical review",""))))</f>
        <v/>
      </c>
      <c r="H548" s="46">
        <f>IF(F548="MISSING","An applicable or required answer is missing",IF(F548="INVALID","A value was entered although the dependency is not met",IF(F548="CONTROLLER MISSING","A controlling answer is missing, so applicability cannot yet be determined",IF(F548="UNKNOWN","The dependency could not be evaluated or a referenced datapoint could not be resolved",""))))</f>
        <v/>
      </c>
      <c r="I548" s="46">
        <f>IF(F548="MISSING","Enter a valid response in the linked field",IF(F548="INVALID","Clear the response or amend the controlling answer so that the dependency is met",IF(F548="CONTROLLER MISSING","Complete the controlling question first, then review this field",IF(F548="UNKNOWN","Review the Field Guide and dependency_string; contact the MFSA if clarification is required",""))))</f>
        <v/>
      </c>
      <c r="J548" s="46" t="inlineStr">
        <is>
          <t>FINS_GI_11 &lt;&gt; "Yes"</t>
        </is>
      </c>
      <c r="K548" s="47">
        <f>'2- PR'!$AL$555</f>
        <v/>
      </c>
      <c r="L548" s="48" t="inlineStr">
        <is>
          <t>Open field</t>
        </is>
      </c>
    </row>
    <row r="549">
      <c r="A549" s="45" t="inlineStr">
        <is>
          <t>FINS_PR_544_v1</t>
        </is>
      </c>
      <c r="B549" s="46" t="inlineStr">
        <is>
          <t>kindly provide detail on ' Other cash and cash equivalents'</t>
        </is>
      </c>
      <c r="C549" s="46" t="inlineStr">
        <is>
          <t>PR</t>
        </is>
      </c>
      <c r="D549" s="46" t="inlineStr">
        <is>
          <t>Assets - Current Assets</t>
        </is>
      </c>
      <c r="E549" s="46" t="inlineStr">
        <is>
          <t>2- PR</t>
        </is>
      </c>
      <c r="F549" s="47">
        <f>'2- PR'!$AK$556</f>
        <v/>
      </c>
      <c r="G549" s="47">
        <f>IF(F549="INVALID","High",IF(F549="MISSING","Medium",IF(F549="CONTROLLER MISSING","Review",IF(F549="UNKNOWN","Technical review",""))))</f>
        <v/>
      </c>
      <c r="H549" s="46">
        <f>IF(F549="MISSING","An applicable or required answer is missing",IF(F549="INVALID","A value was entered although the dependency is not met",IF(F549="CONTROLLER MISSING","A controlling answer is missing, so applicability cannot yet be determined",IF(F549="UNKNOWN","The dependency could not be evaluated or a referenced datapoint could not be resolved",""))))</f>
        <v/>
      </c>
      <c r="I549" s="46">
        <f>IF(F549="MISSING","Enter a valid response in the linked field",IF(F549="INVALID","Clear the response or amend the controlling answer so that the dependency is met",IF(F549="CONTROLLER MISSING","Complete the controlling question first, then review this field",IF(F549="UNKNOWN","Review the Field Guide and dependency_string; contact the MFSA if clarification is required",""))))</f>
        <v/>
      </c>
      <c r="J549" s="46" t="inlineStr">
        <is>
          <t>AND(OR(FINS_PR_541 &gt; 0, FINS_PR_542 &gt; 0, FINS_PR_543 &gt; 0), FINS_GI_11 &lt;&gt; "Yes")</t>
        </is>
      </c>
      <c r="K549" s="47">
        <f>'2- PR'!$AL$556</f>
        <v/>
      </c>
      <c r="L549" s="48" t="inlineStr">
        <is>
          <t>Open field</t>
        </is>
      </c>
    </row>
    <row r="550">
      <c r="A550" s="45" t="inlineStr">
        <is>
          <t>FINS_PR_545_v1</t>
        </is>
      </c>
      <c r="B550" s="46" t="inlineStr">
        <is>
          <t>Other Current Assets</t>
        </is>
      </c>
      <c r="C550" s="46" t="inlineStr">
        <is>
          <t>PR</t>
        </is>
      </c>
      <c r="D550" s="46" t="inlineStr">
        <is>
          <t>Assets - Current Assets</t>
        </is>
      </c>
      <c r="E550" s="46" t="inlineStr">
        <is>
          <t>2- PR</t>
        </is>
      </c>
      <c r="F550" s="47">
        <f>'2- PR'!$AK$557</f>
        <v/>
      </c>
      <c r="G550" s="47">
        <f>IF(F550="INVALID","High",IF(F550="MISSING","Medium",IF(F550="CONTROLLER MISSING","Review",IF(F550="UNKNOWN","Technical review",""))))</f>
        <v/>
      </c>
      <c r="H550" s="46">
        <f>IF(F550="MISSING","An applicable or required answer is missing",IF(F550="INVALID","A value was entered although the dependency is not met",IF(F550="CONTROLLER MISSING","A controlling answer is missing, so applicability cannot yet be determined",IF(F550="UNKNOWN","The dependency could not be evaluated or a referenced datapoint could not be resolved",""))))</f>
        <v/>
      </c>
      <c r="I550" s="46">
        <f>IF(F550="MISSING","Enter a valid response in the linked field",IF(F550="INVALID","Clear the response or amend the controlling answer so that the dependency is met",IF(F550="CONTROLLER MISSING","Complete the controlling question first, then review this field",IF(F550="UNKNOWN","Review the Field Guide and dependency_string; contact the MFSA if clarification is required",""))))</f>
        <v/>
      </c>
      <c r="J550" s="46" t="inlineStr">
        <is>
          <t>FINS_GI_11 &lt;&gt; "Yes"</t>
        </is>
      </c>
      <c r="K550" s="47">
        <f>'2- PR'!$AL$557</f>
        <v/>
      </c>
      <c r="L550" s="48" t="inlineStr">
        <is>
          <t>Open field</t>
        </is>
      </c>
    </row>
    <row r="551">
      <c r="A551" s="45" t="inlineStr">
        <is>
          <t>FINS_PR_546_v1</t>
        </is>
      </c>
      <c r="B551" s="46" t="inlineStr">
        <is>
          <t>Other Current Assets</t>
        </is>
      </c>
      <c r="C551" s="46" t="inlineStr">
        <is>
          <t>PR</t>
        </is>
      </c>
      <c r="D551" s="46" t="inlineStr">
        <is>
          <t>Assets - Current Assets</t>
        </is>
      </c>
      <c r="E551" s="46" t="inlineStr">
        <is>
          <t>2- PR</t>
        </is>
      </c>
      <c r="F551" s="47">
        <f>'2- PR'!$AK$558</f>
        <v/>
      </c>
      <c r="G551" s="47">
        <f>IF(F551="INVALID","High",IF(F551="MISSING","Medium",IF(F551="CONTROLLER MISSING","Review",IF(F551="UNKNOWN","Technical review",""))))</f>
        <v/>
      </c>
      <c r="H551" s="46">
        <f>IF(F551="MISSING","An applicable or required answer is missing",IF(F551="INVALID","A value was entered although the dependency is not met",IF(F551="CONTROLLER MISSING","A controlling answer is missing, so applicability cannot yet be determined",IF(F551="UNKNOWN","The dependency could not be evaluated or a referenced datapoint could not be resolved",""))))</f>
        <v/>
      </c>
      <c r="I551" s="46">
        <f>IF(F551="MISSING","Enter a valid response in the linked field",IF(F551="INVALID","Clear the response or amend the controlling answer so that the dependency is met",IF(F551="CONTROLLER MISSING","Complete the controlling question first, then review this field",IF(F551="UNKNOWN","Review the Field Guide and dependency_string; contact the MFSA if clarification is required",""))))</f>
        <v/>
      </c>
      <c r="J551" s="46" t="inlineStr">
        <is>
          <t>FINS_GI_11 &lt;&gt; "Yes"</t>
        </is>
      </c>
      <c r="K551" s="47">
        <f>'2- PR'!$AL$558</f>
        <v/>
      </c>
      <c r="L551" s="48" t="inlineStr">
        <is>
          <t>Open field</t>
        </is>
      </c>
    </row>
    <row r="552">
      <c r="A552" s="45" t="inlineStr">
        <is>
          <t>FINS_PR_547_v1</t>
        </is>
      </c>
      <c r="B552" s="46" t="inlineStr">
        <is>
          <t>Other Current Assets</t>
        </is>
      </c>
      <c r="C552" s="46" t="inlineStr">
        <is>
          <t>PR</t>
        </is>
      </c>
      <c r="D552" s="46" t="inlineStr">
        <is>
          <t>Assets - Current Assets</t>
        </is>
      </c>
      <c r="E552" s="46" t="inlineStr">
        <is>
          <t>2- PR</t>
        </is>
      </c>
      <c r="F552" s="47">
        <f>'2- PR'!$AK$559</f>
        <v/>
      </c>
      <c r="G552" s="47">
        <f>IF(F552="INVALID","High",IF(F552="MISSING","Medium",IF(F552="CONTROLLER MISSING","Review",IF(F552="UNKNOWN","Technical review",""))))</f>
        <v/>
      </c>
      <c r="H552" s="46">
        <f>IF(F552="MISSING","An applicable or required answer is missing",IF(F552="INVALID","A value was entered although the dependency is not met",IF(F552="CONTROLLER MISSING","A controlling answer is missing, so applicability cannot yet be determined",IF(F552="UNKNOWN","The dependency could not be evaluated or a referenced datapoint could not be resolved",""))))</f>
        <v/>
      </c>
      <c r="I552" s="46">
        <f>IF(F552="MISSING","Enter a valid response in the linked field",IF(F552="INVALID","Clear the response or amend the controlling answer so that the dependency is met",IF(F552="CONTROLLER MISSING","Complete the controlling question first, then review this field",IF(F552="UNKNOWN","Review the Field Guide and dependency_string; contact the MFSA if clarification is required",""))))</f>
        <v/>
      </c>
      <c r="J552" s="46" t="inlineStr">
        <is>
          <t>FINS_GI_11 &lt;&gt; "Yes"</t>
        </is>
      </c>
      <c r="K552" s="47">
        <f>'2- PR'!$AL$559</f>
        <v/>
      </c>
      <c r="L552" s="48" t="inlineStr">
        <is>
          <t>Open field</t>
        </is>
      </c>
    </row>
    <row r="553">
      <c r="A553" s="45" t="inlineStr">
        <is>
          <t>FINS_PR_548_v1</t>
        </is>
      </c>
      <c r="B553" s="46" t="inlineStr">
        <is>
          <t>kindly provide detail on ' Other Current Assets'</t>
        </is>
      </c>
      <c r="C553" s="46" t="inlineStr">
        <is>
          <t>PR</t>
        </is>
      </c>
      <c r="D553" s="46" t="inlineStr">
        <is>
          <t>Assets - Current Assets</t>
        </is>
      </c>
      <c r="E553" s="46" t="inlineStr">
        <is>
          <t>2- PR</t>
        </is>
      </c>
      <c r="F553" s="47">
        <f>'2- PR'!$AK$560</f>
        <v/>
      </c>
      <c r="G553" s="47">
        <f>IF(F553="INVALID","High",IF(F553="MISSING","Medium",IF(F553="CONTROLLER MISSING","Review",IF(F553="UNKNOWN","Technical review",""))))</f>
        <v/>
      </c>
      <c r="H553" s="46">
        <f>IF(F553="MISSING","An applicable or required answer is missing",IF(F553="INVALID","A value was entered although the dependency is not met",IF(F553="CONTROLLER MISSING","A controlling answer is missing, so applicability cannot yet be determined",IF(F553="UNKNOWN","The dependency could not be evaluated or a referenced datapoint could not be resolved",""))))</f>
        <v/>
      </c>
      <c r="I553" s="46">
        <f>IF(F553="MISSING","Enter a valid response in the linked field",IF(F553="INVALID","Clear the response or amend the controlling answer so that the dependency is met",IF(F553="CONTROLLER MISSING","Complete the controlling question first, then review this field",IF(F553="UNKNOWN","Review the Field Guide and dependency_string; contact the MFSA if clarification is required",""))))</f>
        <v/>
      </c>
      <c r="J553" s="46" t="inlineStr">
        <is>
          <t>AND(OR(FINS_PR_545 &gt; 0, FINS_PR_546 &gt; 0, FINS_PR_547 &gt; 0), FINS_GI_11 &lt;&gt; "Yes")</t>
        </is>
      </c>
      <c r="K553" s="47">
        <f>'2- PR'!$AL$560</f>
        <v/>
      </c>
      <c r="L553" s="48" t="inlineStr">
        <is>
          <t>Open field</t>
        </is>
      </c>
    </row>
    <row r="554">
      <c r="A554" s="45" t="inlineStr">
        <is>
          <t>FINS_PR_549_v1</t>
        </is>
      </c>
      <c r="B554" s="46" t="inlineStr">
        <is>
          <t>Right-of-use Assets</t>
        </is>
      </c>
      <c r="C554" s="46" t="inlineStr">
        <is>
          <t>PR</t>
        </is>
      </c>
      <c r="D554" s="46" t="inlineStr">
        <is>
          <t>Assets - Current Assets</t>
        </is>
      </c>
      <c r="E554" s="46" t="inlineStr">
        <is>
          <t>2- PR</t>
        </is>
      </c>
      <c r="F554" s="47">
        <f>'2- PR'!$AK$561</f>
        <v/>
      </c>
      <c r="G554" s="47">
        <f>IF(F554="INVALID","High",IF(F554="MISSING","Medium",IF(F554="CONTROLLER MISSING","Review",IF(F554="UNKNOWN","Technical review",""))))</f>
        <v/>
      </c>
      <c r="H554" s="46">
        <f>IF(F554="MISSING","An applicable or required answer is missing",IF(F554="INVALID","A value was entered although the dependency is not met",IF(F554="CONTROLLER MISSING","A controlling answer is missing, so applicability cannot yet be determined",IF(F554="UNKNOWN","The dependency could not be evaluated or a referenced datapoint could not be resolved",""))))</f>
        <v/>
      </c>
      <c r="I554" s="46">
        <f>IF(F554="MISSING","Enter a valid response in the linked field",IF(F554="INVALID","Clear the response or amend the controlling answer so that the dependency is met",IF(F554="CONTROLLER MISSING","Complete the controlling question first, then review this field",IF(F554="UNKNOWN","Review the Field Guide and dependency_string; contact the MFSA if clarification is required",""))))</f>
        <v/>
      </c>
      <c r="J554" s="46" t="inlineStr">
        <is>
          <t>FINS_GI_11 &lt;&gt; "Yes"</t>
        </is>
      </c>
      <c r="K554" s="47">
        <f>'2- PR'!$AL$561</f>
        <v/>
      </c>
      <c r="L554" s="48" t="inlineStr">
        <is>
          <t>Open field</t>
        </is>
      </c>
    </row>
    <row r="555">
      <c r="A555" s="45" t="inlineStr">
        <is>
          <t>FINS_PR_550_v1</t>
        </is>
      </c>
      <c r="B555" s="46" t="inlineStr">
        <is>
          <t>Right-of-use Assets</t>
        </is>
      </c>
      <c r="C555" s="46" t="inlineStr">
        <is>
          <t>PR</t>
        </is>
      </c>
      <c r="D555" s="46" t="inlineStr">
        <is>
          <t>Assets - Current Assets</t>
        </is>
      </c>
      <c r="E555" s="46" t="inlineStr">
        <is>
          <t>2- PR</t>
        </is>
      </c>
      <c r="F555" s="47">
        <f>'2- PR'!$AK$562</f>
        <v/>
      </c>
      <c r="G555" s="47">
        <f>IF(F555="INVALID","High",IF(F555="MISSING","Medium",IF(F555="CONTROLLER MISSING","Review",IF(F555="UNKNOWN","Technical review",""))))</f>
        <v/>
      </c>
      <c r="H555" s="46">
        <f>IF(F555="MISSING","An applicable or required answer is missing",IF(F555="INVALID","A value was entered although the dependency is not met",IF(F555="CONTROLLER MISSING","A controlling answer is missing, so applicability cannot yet be determined",IF(F555="UNKNOWN","The dependency could not be evaluated or a referenced datapoint could not be resolved",""))))</f>
        <v/>
      </c>
      <c r="I555" s="46">
        <f>IF(F555="MISSING","Enter a valid response in the linked field",IF(F555="INVALID","Clear the response or amend the controlling answer so that the dependency is met",IF(F555="CONTROLLER MISSING","Complete the controlling question first, then review this field",IF(F555="UNKNOWN","Review the Field Guide and dependency_string; contact the MFSA if clarification is required",""))))</f>
        <v/>
      </c>
      <c r="J555" s="46" t="inlineStr">
        <is>
          <t>FINS_GI_11 &lt;&gt; "Yes"</t>
        </is>
      </c>
      <c r="K555" s="47">
        <f>'2- PR'!$AL$562</f>
        <v/>
      </c>
      <c r="L555" s="48" t="inlineStr">
        <is>
          <t>Open field</t>
        </is>
      </c>
    </row>
    <row r="556">
      <c r="A556" s="45" t="inlineStr">
        <is>
          <t>FINS_PR_551_v1</t>
        </is>
      </c>
      <c r="B556" s="46" t="inlineStr">
        <is>
          <t>Right-of-use Assets</t>
        </is>
      </c>
      <c r="C556" s="46" t="inlineStr">
        <is>
          <t>PR</t>
        </is>
      </c>
      <c r="D556" s="46" t="inlineStr">
        <is>
          <t>Assets - Current Assets</t>
        </is>
      </c>
      <c r="E556" s="46" t="inlineStr">
        <is>
          <t>2- PR</t>
        </is>
      </c>
      <c r="F556" s="47">
        <f>'2- PR'!$AK$563</f>
        <v/>
      </c>
      <c r="G556" s="47">
        <f>IF(F556="INVALID","High",IF(F556="MISSING","Medium",IF(F556="CONTROLLER MISSING","Review",IF(F556="UNKNOWN","Technical review",""))))</f>
        <v/>
      </c>
      <c r="H556" s="46">
        <f>IF(F556="MISSING","An applicable or required answer is missing",IF(F556="INVALID","A value was entered although the dependency is not met",IF(F556="CONTROLLER MISSING","A controlling answer is missing, so applicability cannot yet be determined",IF(F556="UNKNOWN","The dependency could not be evaluated or a referenced datapoint could not be resolved",""))))</f>
        <v/>
      </c>
      <c r="I556" s="46">
        <f>IF(F556="MISSING","Enter a valid response in the linked field",IF(F556="INVALID","Clear the response or amend the controlling answer so that the dependency is met",IF(F556="CONTROLLER MISSING","Complete the controlling question first, then review this field",IF(F556="UNKNOWN","Review the Field Guide and dependency_string; contact the MFSA if clarification is required",""))))</f>
        <v/>
      </c>
      <c r="J556" s="46" t="inlineStr">
        <is>
          <t>FINS_GI_11 &lt;&gt; "Yes"</t>
        </is>
      </c>
      <c r="K556" s="47">
        <f>'2- PR'!$AL$563</f>
        <v/>
      </c>
      <c r="L556" s="48" t="inlineStr">
        <is>
          <t>Open field</t>
        </is>
      </c>
    </row>
    <row r="557">
      <c r="A557" s="45" t="inlineStr">
        <is>
          <t>FINS_PR_552_v1</t>
        </is>
      </c>
      <c r="B557" s="46" t="inlineStr">
        <is>
          <t>Financial Liability: Amortised Cost - Equity Securities Not Reported Elsewhere as Investments, were the holding is 10% or more</t>
        </is>
      </c>
      <c r="C557" s="46" t="inlineStr">
        <is>
          <t>PR</t>
        </is>
      </c>
      <c r="D557" s="46" t="inlineStr">
        <is>
          <t>Liabilities - Non Current Liabilities</t>
        </is>
      </c>
      <c r="E557" s="46" t="inlineStr">
        <is>
          <t>2- PR</t>
        </is>
      </c>
      <c r="F557" s="47">
        <f>'2- PR'!$AK$565</f>
        <v/>
      </c>
      <c r="G557" s="47">
        <f>IF(F557="INVALID","High",IF(F557="MISSING","Medium",IF(F557="CONTROLLER MISSING","Review",IF(F557="UNKNOWN","Technical review",""))))</f>
        <v/>
      </c>
      <c r="H557" s="46">
        <f>IF(F557="MISSING","An applicable or required answer is missing",IF(F557="INVALID","A value was entered although the dependency is not met",IF(F557="CONTROLLER MISSING","A controlling answer is missing, so applicability cannot yet be determined",IF(F557="UNKNOWN","The dependency could not be evaluated or a referenced datapoint could not be resolved",""))))</f>
        <v/>
      </c>
      <c r="I557" s="46">
        <f>IF(F557="MISSING","Enter a valid response in the linked field",IF(F557="INVALID","Clear the response or amend the controlling answer so that the dependency is met",IF(F557="CONTROLLER MISSING","Complete the controlling question first, then review this field",IF(F557="UNKNOWN","Review the Field Guide and dependency_string; contact the MFSA if clarification is required",""))))</f>
        <v/>
      </c>
      <c r="J557" s="46" t="inlineStr">
        <is>
          <t>FINS_GI_11 &lt;&gt; "Yes"</t>
        </is>
      </c>
      <c r="K557" s="47">
        <f>'2- PR'!$AL$565</f>
        <v/>
      </c>
      <c r="L557" s="48" t="inlineStr">
        <is>
          <t>Open field</t>
        </is>
      </c>
    </row>
    <row r="558">
      <c r="A558" s="45" t="inlineStr">
        <is>
          <t>FINS_PR_553_v1</t>
        </is>
      </c>
      <c r="B558" s="46" t="inlineStr">
        <is>
          <t>Financial Liability: Amortised Cost - Equity Securities Not Reported Elsewhere as Investments, were the holding is 10% or more</t>
        </is>
      </c>
      <c r="C558" s="46" t="inlineStr">
        <is>
          <t>PR</t>
        </is>
      </c>
      <c r="D558" s="46" t="inlineStr">
        <is>
          <t>Liabilities - Non Current Liabilities</t>
        </is>
      </c>
      <c r="E558" s="46" t="inlineStr">
        <is>
          <t>2- PR</t>
        </is>
      </c>
      <c r="F558" s="47">
        <f>'2- PR'!$AK$566</f>
        <v/>
      </c>
      <c r="G558" s="47">
        <f>IF(F558="INVALID","High",IF(F558="MISSING","Medium",IF(F558="CONTROLLER MISSING","Review",IF(F558="UNKNOWN","Technical review",""))))</f>
        <v/>
      </c>
      <c r="H558" s="46">
        <f>IF(F558="MISSING","An applicable or required answer is missing",IF(F558="INVALID","A value was entered although the dependency is not met",IF(F558="CONTROLLER MISSING","A controlling answer is missing, so applicability cannot yet be determined",IF(F558="UNKNOWN","The dependency could not be evaluated or a referenced datapoint could not be resolved",""))))</f>
        <v/>
      </c>
      <c r="I558" s="46">
        <f>IF(F558="MISSING","Enter a valid response in the linked field",IF(F558="INVALID","Clear the response or amend the controlling answer so that the dependency is met",IF(F558="CONTROLLER MISSING","Complete the controlling question first, then review this field",IF(F558="UNKNOWN","Review the Field Guide and dependency_string; contact the MFSA if clarification is required",""))))</f>
        <v/>
      </c>
      <c r="J558" s="46" t="inlineStr">
        <is>
          <t>FINS_GI_11 &lt;&gt; "Yes"</t>
        </is>
      </c>
      <c r="K558" s="47">
        <f>'2- PR'!$AL$566</f>
        <v/>
      </c>
      <c r="L558" s="48" t="inlineStr">
        <is>
          <t>Open field</t>
        </is>
      </c>
    </row>
    <row r="559">
      <c r="A559" s="45" t="inlineStr">
        <is>
          <t>FINS_PR_554_v1</t>
        </is>
      </c>
      <c r="B559" s="46" t="inlineStr">
        <is>
          <t>Financial Liability: Amortised Cost - Equity Securities Not Reported Elsewhere as Investments, were the holding is 10% or more</t>
        </is>
      </c>
      <c r="C559" s="46" t="inlineStr">
        <is>
          <t>PR</t>
        </is>
      </c>
      <c r="D559" s="46" t="inlineStr">
        <is>
          <t>Liabilities - Non Current Liabilities</t>
        </is>
      </c>
      <c r="E559" s="46" t="inlineStr">
        <is>
          <t>2- PR</t>
        </is>
      </c>
      <c r="F559" s="47">
        <f>'2- PR'!$AK$567</f>
        <v/>
      </c>
      <c r="G559" s="47">
        <f>IF(F559="INVALID","High",IF(F559="MISSING","Medium",IF(F559="CONTROLLER MISSING","Review",IF(F559="UNKNOWN","Technical review",""))))</f>
        <v/>
      </c>
      <c r="H559" s="46">
        <f>IF(F559="MISSING","An applicable or required answer is missing",IF(F559="INVALID","A value was entered although the dependency is not met",IF(F559="CONTROLLER MISSING","A controlling answer is missing, so applicability cannot yet be determined",IF(F559="UNKNOWN","The dependency could not be evaluated or a referenced datapoint could not be resolved",""))))</f>
        <v/>
      </c>
      <c r="I559" s="46">
        <f>IF(F559="MISSING","Enter a valid response in the linked field",IF(F559="INVALID","Clear the response or amend the controlling answer so that the dependency is met",IF(F559="CONTROLLER MISSING","Complete the controlling question first, then review this field",IF(F559="UNKNOWN","Review the Field Guide and dependency_string; contact the MFSA if clarification is required",""))))</f>
        <v/>
      </c>
      <c r="J559" s="46" t="inlineStr">
        <is>
          <t>FINS_GI_11 &lt;&gt; "Yes"</t>
        </is>
      </c>
      <c r="K559" s="47">
        <f>'2- PR'!$AL$567</f>
        <v/>
      </c>
      <c r="L559" s="48" t="inlineStr">
        <is>
          <t>Open field</t>
        </is>
      </c>
    </row>
    <row r="560">
      <c r="A560" s="45" t="inlineStr">
        <is>
          <t>FINS_PR_555_v1</t>
        </is>
      </c>
      <c r="B560" s="46" t="inlineStr">
        <is>
          <t>Financial Liability: Amortised Cost - Equity Securities Not Reported Elsewhere as Investments, were the holding is less than 10%</t>
        </is>
      </c>
      <c r="C560" s="46" t="inlineStr">
        <is>
          <t>PR</t>
        </is>
      </c>
      <c r="D560" s="46" t="inlineStr">
        <is>
          <t>Liabilities - Non Current Liabilities</t>
        </is>
      </c>
      <c r="E560" s="46" t="inlineStr">
        <is>
          <t>2- PR</t>
        </is>
      </c>
      <c r="F560" s="47">
        <f>'2- PR'!$AK$568</f>
        <v/>
      </c>
      <c r="G560" s="47">
        <f>IF(F560="INVALID","High",IF(F560="MISSING","Medium",IF(F560="CONTROLLER MISSING","Review",IF(F560="UNKNOWN","Technical review",""))))</f>
        <v/>
      </c>
      <c r="H560" s="46">
        <f>IF(F560="MISSING","An applicable or required answer is missing",IF(F560="INVALID","A value was entered although the dependency is not met",IF(F560="CONTROLLER MISSING","A controlling answer is missing, so applicability cannot yet be determined",IF(F560="UNKNOWN","The dependency could not be evaluated or a referenced datapoint could not be resolved",""))))</f>
        <v/>
      </c>
      <c r="I560" s="46">
        <f>IF(F560="MISSING","Enter a valid response in the linked field",IF(F560="INVALID","Clear the response or amend the controlling answer so that the dependency is met",IF(F560="CONTROLLER MISSING","Complete the controlling question first, then review this field",IF(F560="UNKNOWN","Review the Field Guide and dependency_string; contact the MFSA if clarification is required",""))))</f>
        <v/>
      </c>
      <c r="J560" s="46" t="inlineStr">
        <is>
          <t>FINS_GI_11 &lt;&gt; "Yes"</t>
        </is>
      </c>
      <c r="K560" s="47">
        <f>'2- PR'!$AL$568</f>
        <v/>
      </c>
      <c r="L560" s="48" t="inlineStr">
        <is>
          <t>Open field</t>
        </is>
      </c>
    </row>
    <row r="561">
      <c r="A561" s="45" t="inlineStr">
        <is>
          <t>FINS_PR_556_v1</t>
        </is>
      </c>
      <c r="B561" s="46" t="inlineStr">
        <is>
          <t>Financial Liability: Amortised Cost - Equity Securities Not Reported Elsewhere as Investments, were the holding is less than 10%</t>
        </is>
      </c>
      <c r="C561" s="46" t="inlineStr">
        <is>
          <t>PR</t>
        </is>
      </c>
      <c r="D561" s="46" t="inlineStr">
        <is>
          <t>Liabilities - Non Current Liabilities</t>
        </is>
      </c>
      <c r="E561" s="46" t="inlineStr">
        <is>
          <t>2- PR</t>
        </is>
      </c>
      <c r="F561" s="47">
        <f>'2- PR'!$AK$569</f>
        <v/>
      </c>
      <c r="G561" s="47">
        <f>IF(F561="INVALID","High",IF(F561="MISSING","Medium",IF(F561="CONTROLLER MISSING","Review",IF(F561="UNKNOWN","Technical review",""))))</f>
        <v/>
      </c>
      <c r="H561" s="46">
        <f>IF(F561="MISSING","An applicable or required answer is missing",IF(F561="INVALID","A value was entered although the dependency is not met",IF(F561="CONTROLLER MISSING","A controlling answer is missing, so applicability cannot yet be determined",IF(F561="UNKNOWN","The dependency could not be evaluated or a referenced datapoint could not be resolved",""))))</f>
        <v/>
      </c>
      <c r="I561" s="46">
        <f>IF(F561="MISSING","Enter a valid response in the linked field",IF(F561="INVALID","Clear the response or amend the controlling answer so that the dependency is met",IF(F561="CONTROLLER MISSING","Complete the controlling question first, then review this field",IF(F561="UNKNOWN","Review the Field Guide and dependency_string; contact the MFSA if clarification is required",""))))</f>
        <v/>
      </c>
      <c r="J561" s="46" t="inlineStr">
        <is>
          <t>FINS_GI_11 &lt;&gt; "Yes"</t>
        </is>
      </c>
      <c r="K561" s="47">
        <f>'2- PR'!$AL$569</f>
        <v/>
      </c>
      <c r="L561" s="48" t="inlineStr">
        <is>
          <t>Open field</t>
        </is>
      </c>
    </row>
    <row r="562">
      <c r="A562" s="45" t="inlineStr">
        <is>
          <t>FINS_PR_557_v1</t>
        </is>
      </c>
      <c r="B562" s="46" t="inlineStr">
        <is>
          <t>Financial Liability: Amortised Cost - Equity Securities Not Reported Elsewhere as Investments, were the holding is less than 10%</t>
        </is>
      </c>
      <c r="C562" s="46" t="inlineStr">
        <is>
          <t>PR</t>
        </is>
      </c>
      <c r="D562" s="46" t="inlineStr">
        <is>
          <t>Liabilities - Non Current Liabilities</t>
        </is>
      </c>
      <c r="E562" s="46" t="inlineStr">
        <is>
          <t>2- PR</t>
        </is>
      </c>
      <c r="F562" s="47">
        <f>'2- PR'!$AK$570</f>
        <v/>
      </c>
      <c r="G562" s="47">
        <f>IF(F562="INVALID","High",IF(F562="MISSING","Medium",IF(F562="CONTROLLER MISSING","Review",IF(F562="UNKNOWN","Technical review",""))))</f>
        <v/>
      </c>
      <c r="H562" s="46">
        <f>IF(F562="MISSING","An applicable or required answer is missing",IF(F562="INVALID","A value was entered although the dependency is not met",IF(F562="CONTROLLER MISSING","A controlling answer is missing, so applicability cannot yet be determined",IF(F562="UNKNOWN","The dependency could not be evaluated or a referenced datapoint could not be resolved",""))))</f>
        <v/>
      </c>
      <c r="I562" s="46">
        <f>IF(F562="MISSING","Enter a valid response in the linked field",IF(F562="INVALID","Clear the response or amend the controlling answer so that the dependency is met",IF(F562="CONTROLLER MISSING","Complete the controlling question first, then review this field",IF(F562="UNKNOWN","Review the Field Guide and dependency_string; contact the MFSA if clarification is required",""))))</f>
        <v/>
      </c>
      <c r="J562" s="46" t="inlineStr">
        <is>
          <t>FINS_GI_11 &lt;&gt; "Yes"</t>
        </is>
      </c>
      <c r="K562" s="47">
        <f>'2- PR'!$AL$570</f>
        <v/>
      </c>
      <c r="L562" s="48" t="inlineStr">
        <is>
          <t>Open field</t>
        </is>
      </c>
    </row>
    <row r="563">
      <c r="A563" s="45" t="inlineStr">
        <is>
          <t>FINS_PR_558_v1</t>
        </is>
      </c>
      <c r="B563" s="46" t="inlineStr">
        <is>
          <t>Financial Liability: Amortised Cost - Debt Securities Not Reported Elsewhere as Investments</t>
        </is>
      </c>
      <c r="C563" s="46" t="inlineStr">
        <is>
          <t>PR</t>
        </is>
      </c>
      <c r="D563" s="46" t="inlineStr">
        <is>
          <t>Liabilities - Non Current Liabilities</t>
        </is>
      </c>
      <c r="E563" s="46" t="inlineStr">
        <is>
          <t>2- PR</t>
        </is>
      </c>
      <c r="F563" s="47">
        <f>'2- PR'!$AK$571</f>
        <v/>
      </c>
      <c r="G563" s="47">
        <f>IF(F563="INVALID","High",IF(F563="MISSING","Medium",IF(F563="CONTROLLER MISSING","Review",IF(F563="UNKNOWN","Technical review",""))))</f>
        <v/>
      </c>
      <c r="H563" s="46">
        <f>IF(F563="MISSING","An applicable or required answer is missing",IF(F563="INVALID","A value was entered although the dependency is not met",IF(F563="CONTROLLER MISSING","A controlling answer is missing, so applicability cannot yet be determined",IF(F563="UNKNOWN","The dependency could not be evaluated or a referenced datapoint could not be resolved",""))))</f>
        <v/>
      </c>
      <c r="I563" s="46">
        <f>IF(F563="MISSING","Enter a valid response in the linked field",IF(F563="INVALID","Clear the response or amend the controlling answer so that the dependency is met",IF(F563="CONTROLLER MISSING","Complete the controlling question first, then review this field",IF(F563="UNKNOWN","Review the Field Guide and dependency_string; contact the MFSA if clarification is required",""))))</f>
        <v/>
      </c>
      <c r="J563" s="46" t="inlineStr">
        <is>
          <t>FINS_GI_11 &lt;&gt; "Yes"</t>
        </is>
      </c>
      <c r="K563" s="47">
        <f>'2- PR'!$AL$571</f>
        <v/>
      </c>
      <c r="L563" s="48" t="inlineStr">
        <is>
          <t>Open field</t>
        </is>
      </c>
    </row>
    <row r="564">
      <c r="A564" s="45" t="inlineStr">
        <is>
          <t>FINS_PR_559_v1</t>
        </is>
      </c>
      <c r="B564" s="46" t="inlineStr">
        <is>
          <t>Financial Liability: Amortised Cost - Debt Securities Not Reported Elsewhere as Investments</t>
        </is>
      </c>
      <c r="C564" s="46" t="inlineStr">
        <is>
          <t>PR</t>
        </is>
      </c>
      <c r="D564" s="46" t="inlineStr">
        <is>
          <t>Liabilities - Non Current Liabilities</t>
        </is>
      </c>
      <c r="E564" s="46" t="inlineStr">
        <is>
          <t>2- PR</t>
        </is>
      </c>
      <c r="F564" s="47">
        <f>'2- PR'!$AK$572</f>
        <v/>
      </c>
      <c r="G564" s="47">
        <f>IF(F564="INVALID","High",IF(F564="MISSING","Medium",IF(F564="CONTROLLER MISSING","Review",IF(F564="UNKNOWN","Technical review",""))))</f>
        <v/>
      </c>
      <c r="H564" s="46">
        <f>IF(F564="MISSING","An applicable or required answer is missing",IF(F564="INVALID","A value was entered although the dependency is not met",IF(F564="CONTROLLER MISSING","A controlling answer is missing, so applicability cannot yet be determined",IF(F564="UNKNOWN","The dependency could not be evaluated or a referenced datapoint could not be resolved",""))))</f>
        <v/>
      </c>
      <c r="I564" s="46">
        <f>IF(F564="MISSING","Enter a valid response in the linked field",IF(F564="INVALID","Clear the response or amend the controlling answer so that the dependency is met",IF(F564="CONTROLLER MISSING","Complete the controlling question first, then review this field",IF(F564="UNKNOWN","Review the Field Guide and dependency_string; contact the MFSA if clarification is required",""))))</f>
        <v/>
      </c>
      <c r="J564" s="46" t="inlineStr">
        <is>
          <t>FINS_GI_11 &lt;&gt; "Yes"</t>
        </is>
      </c>
      <c r="K564" s="47">
        <f>'2- PR'!$AL$572</f>
        <v/>
      </c>
      <c r="L564" s="48" t="inlineStr">
        <is>
          <t>Open field</t>
        </is>
      </c>
    </row>
    <row r="565">
      <c r="A565" s="45" t="inlineStr">
        <is>
          <t>FINS_PR_560_v1</t>
        </is>
      </c>
      <c r="B565" s="46" t="inlineStr">
        <is>
          <t>Financial Liability: Amortised Cost - Debt Securities Not Reported Elsewhere as Investments</t>
        </is>
      </c>
      <c r="C565" s="46" t="inlineStr">
        <is>
          <t>PR</t>
        </is>
      </c>
      <c r="D565" s="46" t="inlineStr">
        <is>
          <t>Liabilities - Non Current Liabilities</t>
        </is>
      </c>
      <c r="E565" s="46" t="inlineStr">
        <is>
          <t>2- PR</t>
        </is>
      </c>
      <c r="F565" s="47">
        <f>'2- PR'!$AK$573</f>
        <v/>
      </c>
      <c r="G565" s="47">
        <f>IF(F565="INVALID","High",IF(F565="MISSING","Medium",IF(F565="CONTROLLER MISSING","Review",IF(F565="UNKNOWN","Technical review",""))))</f>
        <v/>
      </c>
      <c r="H565" s="46">
        <f>IF(F565="MISSING","An applicable or required answer is missing",IF(F565="INVALID","A value was entered although the dependency is not met",IF(F565="CONTROLLER MISSING","A controlling answer is missing, so applicability cannot yet be determined",IF(F565="UNKNOWN","The dependency could not be evaluated or a referenced datapoint could not be resolved",""))))</f>
        <v/>
      </c>
      <c r="I565" s="46">
        <f>IF(F565="MISSING","Enter a valid response in the linked field",IF(F565="INVALID","Clear the response or amend the controlling answer so that the dependency is met",IF(F565="CONTROLLER MISSING","Complete the controlling question first, then review this field",IF(F565="UNKNOWN","Review the Field Guide and dependency_string; contact the MFSA if clarification is required",""))))</f>
        <v/>
      </c>
      <c r="J565" s="46" t="inlineStr">
        <is>
          <t>FINS_GI_11 &lt;&gt; "Yes"</t>
        </is>
      </c>
      <c r="K565" s="47">
        <f>'2- PR'!$AL$573</f>
        <v/>
      </c>
      <c r="L565" s="48" t="inlineStr">
        <is>
          <t>Open field</t>
        </is>
      </c>
    </row>
    <row r="566">
      <c r="A566" s="45" t="inlineStr">
        <is>
          <t>FINS_PR_561_v1</t>
        </is>
      </c>
      <c r="B566" s="46" t="inlineStr">
        <is>
          <t>Financial Liability: Amortised Cost - Financial Derivatives Not Reported Elsewhere as Investments</t>
        </is>
      </c>
      <c r="C566" s="46" t="inlineStr">
        <is>
          <t>PR</t>
        </is>
      </c>
      <c r="D566" s="46" t="inlineStr">
        <is>
          <t>Liabilities - Non Current Liabilities</t>
        </is>
      </c>
      <c r="E566" s="46" t="inlineStr">
        <is>
          <t>2- PR</t>
        </is>
      </c>
      <c r="F566" s="47">
        <f>'2- PR'!$AK$574</f>
        <v/>
      </c>
      <c r="G566" s="47">
        <f>IF(F566="INVALID","High",IF(F566="MISSING","Medium",IF(F566="CONTROLLER MISSING","Review",IF(F566="UNKNOWN","Technical review",""))))</f>
        <v/>
      </c>
      <c r="H566" s="46">
        <f>IF(F566="MISSING","An applicable or required answer is missing",IF(F566="INVALID","A value was entered although the dependency is not met",IF(F566="CONTROLLER MISSING","A controlling answer is missing, so applicability cannot yet be determined",IF(F566="UNKNOWN","The dependency could not be evaluated or a referenced datapoint could not be resolved",""))))</f>
        <v/>
      </c>
      <c r="I566" s="46">
        <f>IF(F566="MISSING","Enter a valid response in the linked field",IF(F566="INVALID","Clear the response or amend the controlling answer so that the dependency is met",IF(F566="CONTROLLER MISSING","Complete the controlling question first, then review this field",IF(F566="UNKNOWN","Review the Field Guide and dependency_string; contact the MFSA if clarification is required",""))))</f>
        <v/>
      </c>
      <c r="J566" s="46" t="inlineStr">
        <is>
          <t>FINS_GI_11 &lt;&gt; "Yes"</t>
        </is>
      </c>
      <c r="K566" s="47">
        <f>'2- PR'!$AL$574</f>
        <v/>
      </c>
      <c r="L566" s="48" t="inlineStr">
        <is>
          <t>Open field</t>
        </is>
      </c>
    </row>
    <row r="567">
      <c r="A567" s="45" t="inlineStr">
        <is>
          <t>FINS_PR_562_v1</t>
        </is>
      </c>
      <c r="B567" s="46" t="inlineStr">
        <is>
          <t>Financial Liability: Amortised Cost - Financial Derivatives Not Reported Elsewhere as Investments</t>
        </is>
      </c>
      <c r="C567" s="46" t="inlineStr">
        <is>
          <t>PR</t>
        </is>
      </c>
      <c r="D567" s="46" t="inlineStr">
        <is>
          <t>Liabilities - Non Current Liabilities</t>
        </is>
      </c>
      <c r="E567" s="46" t="inlineStr">
        <is>
          <t>2- PR</t>
        </is>
      </c>
      <c r="F567" s="47">
        <f>'2- PR'!$AK$575</f>
        <v/>
      </c>
      <c r="G567" s="47">
        <f>IF(F567="INVALID","High",IF(F567="MISSING","Medium",IF(F567="CONTROLLER MISSING","Review",IF(F567="UNKNOWN","Technical review",""))))</f>
        <v/>
      </c>
      <c r="H567" s="46">
        <f>IF(F567="MISSING","An applicable or required answer is missing",IF(F567="INVALID","A value was entered although the dependency is not met",IF(F567="CONTROLLER MISSING","A controlling answer is missing, so applicability cannot yet be determined",IF(F567="UNKNOWN","The dependency could not be evaluated or a referenced datapoint could not be resolved",""))))</f>
        <v/>
      </c>
      <c r="I567" s="46">
        <f>IF(F567="MISSING","Enter a valid response in the linked field",IF(F567="INVALID","Clear the response or amend the controlling answer so that the dependency is met",IF(F567="CONTROLLER MISSING","Complete the controlling question first, then review this field",IF(F567="UNKNOWN","Review the Field Guide and dependency_string; contact the MFSA if clarification is required",""))))</f>
        <v/>
      </c>
      <c r="J567" s="46" t="inlineStr">
        <is>
          <t>FINS_GI_11 &lt;&gt; "Yes"</t>
        </is>
      </c>
      <c r="K567" s="47">
        <f>'2- PR'!$AL$575</f>
        <v/>
      </c>
      <c r="L567" s="48" t="inlineStr">
        <is>
          <t>Open field</t>
        </is>
      </c>
    </row>
    <row r="568">
      <c r="A568" s="45" t="inlineStr">
        <is>
          <t>FINS_PR_563_v1</t>
        </is>
      </c>
      <c r="B568" s="46" t="inlineStr">
        <is>
          <t>Financial Liability: Amortised Cost - Financial Derivatives Not Reported Elsewhere as Investments</t>
        </is>
      </c>
      <c r="C568" s="46" t="inlineStr">
        <is>
          <t>PR</t>
        </is>
      </c>
      <c r="D568" s="46" t="inlineStr">
        <is>
          <t>Liabilities - Non Current Liabilities</t>
        </is>
      </c>
      <c r="E568" s="46" t="inlineStr">
        <is>
          <t>2- PR</t>
        </is>
      </c>
      <c r="F568" s="47">
        <f>'2- PR'!$AK$576</f>
        <v/>
      </c>
      <c r="G568" s="47">
        <f>IF(F568="INVALID","High",IF(F568="MISSING","Medium",IF(F568="CONTROLLER MISSING","Review",IF(F568="UNKNOWN","Technical review",""))))</f>
        <v/>
      </c>
      <c r="H568" s="46">
        <f>IF(F568="MISSING","An applicable or required answer is missing",IF(F568="INVALID","A value was entered although the dependency is not met",IF(F568="CONTROLLER MISSING","A controlling answer is missing, so applicability cannot yet be determined",IF(F568="UNKNOWN","The dependency could not be evaluated or a referenced datapoint could not be resolved",""))))</f>
        <v/>
      </c>
      <c r="I568" s="46">
        <f>IF(F568="MISSING","Enter a valid response in the linked field",IF(F568="INVALID","Clear the response or amend the controlling answer so that the dependency is met",IF(F568="CONTROLLER MISSING","Complete the controlling question first, then review this field",IF(F568="UNKNOWN","Review the Field Guide and dependency_string; contact the MFSA if clarification is required",""))))</f>
        <v/>
      </c>
      <c r="J568" s="46" t="inlineStr">
        <is>
          <t>FINS_GI_11 &lt;&gt; "Yes"</t>
        </is>
      </c>
      <c r="K568" s="47">
        <f>'2- PR'!$AL$576</f>
        <v/>
      </c>
      <c r="L568" s="48" t="inlineStr">
        <is>
          <t>Open field</t>
        </is>
      </c>
    </row>
    <row r="569">
      <c r="A569" s="45" t="inlineStr">
        <is>
          <t>FINS_PR_564_v1</t>
        </is>
      </c>
      <c r="B569" s="46" t="inlineStr">
        <is>
          <t>Financial Liability: Amortised Cost - Other Financial Assets Not Reported Elsewhere as Investments</t>
        </is>
      </c>
      <c r="C569" s="46" t="inlineStr">
        <is>
          <t>PR</t>
        </is>
      </c>
      <c r="D569" s="46" t="inlineStr">
        <is>
          <t>Liabilities - Non Current Liabilities</t>
        </is>
      </c>
      <c r="E569" s="46" t="inlineStr">
        <is>
          <t>2- PR</t>
        </is>
      </c>
      <c r="F569" s="47">
        <f>'2- PR'!$AK$577</f>
        <v/>
      </c>
      <c r="G569" s="47">
        <f>IF(F569="INVALID","High",IF(F569="MISSING","Medium",IF(F569="CONTROLLER MISSING","Review",IF(F569="UNKNOWN","Technical review",""))))</f>
        <v/>
      </c>
      <c r="H569" s="46">
        <f>IF(F569="MISSING","An applicable or required answer is missing",IF(F569="INVALID","A value was entered although the dependency is not met",IF(F569="CONTROLLER MISSING","A controlling answer is missing, so applicability cannot yet be determined",IF(F569="UNKNOWN","The dependency could not be evaluated or a referenced datapoint could not be resolved",""))))</f>
        <v/>
      </c>
      <c r="I569" s="46">
        <f>IF(F569="MISSING","Enter a valid response in the linked field",IF(F569="INVALID","Clear the response or amend the controlling answer so that the dependency is met",IF(F569="CONTROLLER MISSING","Complete the controlling question first, then review this field",IF(F569="UNKNOWN","Review the Field Guide and dependency_string; contact the MFSA if clarification is required",""))))</f>
        <v/>
      </c>
      <c r="J569" s="46" t="inlineStr">
        <is>
          <t>FINS_GI_11 &lt;&gt; "Yes"</t>
        </is>
      </c>
      <c r="K569" s="47">
        <f>'2- PR'!$AL$577</f>
        <v/>
      </c>
      <c r="L569" s="48" t="inlineStr">
        <is>
          <t>Open field</t>
        </is>
      </c>
    </row>
    <row r="570">
      <c r="A570" s="45" t="inlineStr">
        <is>
          <t>FINS_PR_565_v1</t>
        </is>
      </c>
      <c r="B570" s="46" t="inlineStr">
        <is>
          <t>Financial Liability: Amortised Cost - Other Financial Assets Not Reported Elsewhere as Investments</t>
        </is>
      </c>
      <c r="C570" s="46" t="inlineStr">
        <is>
          <t>PR</t>
        </is>
      </c>
      <c r="D570" s="46" t="inlineStr">
        <is>
          <t>Liabilities - Non Current Liabilities</t>
        </is>
      </c>
      <c r="E570" s="46" t="inlineStr">
        <is>
          <t>2- PR</t>
        </is>
      </c>
      <c r="F570" s="47">
        <f>'2- PR'!$AK$578</f>
        <v/>
      </c>
      <c r="G570" s="47">
        <f>IF(F570="INVALID","High",IF(F570="MISSING","Medium",IF(F570="CONTROLLER MISSING","Review",IF(F570="UNKNOWN","Technical review",""))))</f>
        <v/>
      </c>
      <c r="H570" s="46">
        <f>IF(F570="MISSING","An applicable or required answer is missing",IF(F570="INVALID","A value was entered although the dependency is not met",IF(F570="CONTROLLER MISSING","A controlling answer is missing, so applicability cannot yet be determined",IF(F570="UNKNOWN","The dependency could not be evaluated or a referenced datapoint could not be resolved",""))))</f>
        <v/>
      </c>
      <c r="I570" s="46">
        <f>IF(F570="MISSING","Enter a valid response in the linked field",IF(F570="INVALID","Clear the response or amend the controlling answer so that the dependency is met",IF(F570="CONTROLLER MISSING","Complete the controlling question first, then review this field",IF(F570="UNKNOWN","Review the Field Guide and dependency_string; contact the MFSA if clarification is required",""))))</f>
        <v/>
      </c>
      <c r="J570" s="46" t="inlineStr">
        <is>
          <t>FINS_GI_11 &lt;&gt; "Yes"</t>
        </is>
      </c>
      <c r="K570" s="47">
        <f>'2- PR'!$AL$578</f>
        <v/>
      </c>
      <c r="L570" s="48" t="inlineStr">
        <is>
          <t>Open field</t>
        </is>
      </c>
    </row>
    <row r="571">
      <c r="A571" s="45" t="inlineStr">
        <is>
          <t>FINS_PR_566_v1</t>
        </is>
      </c>
      <c r="B571" s="46" t="inlineStr">
        <is>
          <t>Financial Liability: Amortised Cost - Other Financial Assets Not Reported Elsewhere as Investments</t>
        </is>
      </c>
      <c r="C571" s="46" t="inlineStr">
        <is>
          <t>PR</t>
        </is>
      </c>
      <c r="D571" s="46" t="inlineStr">
        <is>
          <t>Liabilities - Non Current Liabilities</t>
        </is>
      </c>
      <c r="E571" s="46" t="inlineStr">
        <is>
          <t>2- PR</t>
        </is>
      </c>
      <c r="F571" s="47">
        <f>'2- PR'!$AK$579</f>
        <v/>
      </c>
      <c r="G571" s="47">
        <f>IF(F571="INVALID","High",IF(F571="MISSING","Medium",IF(F571="CONTROLLER MISSING","Review",IF(F571="UNKNOWN","Technical review",""))))</f>
        <v/>
      </c>
      <c r="H571" s="46">
        <f>IF(F571="MISSING","An applicable or required answer is missing",IF(F571="INVALID","A value was entered although the dependency is not met",IF(F571="CONTROLLER MISSING","A controlling answer is missing, so applicability cannot yet be determined",IF(F571="UNKNOWN","The dependency could not be evaluated or a referenced datapoint could not be resolved",""))))</f>
        <v/>
      </c>
      <c r="I571" s="46">
        <f>IF(F571="MISSING","Enter a valid response in the linked field",IF(F571="INVALID","Clear the response or amend the controlling answer so that the dependency is met",IF(F571="CONTROLLER MISSING","Complete the controlling question first, then review this field",IF(F571="UNKNOWN","Review the Field Guide and dependency_string; contact the MFSA if clarification is required",""))))</f>
        <v/>
      </c>
      <c r="J571" s="46" t="inlineStr">
        <is>
          <t>FINS_GI_11 &lt;&gt; "Yes"</t>
        </is>
      </c>
      <c r="K571" s="47">
        <f>'2- PR'!$AL$579</f>
        <v/>
      </c>
      <c r="L571" s="48" t="inlineStr">
        <is>
          <t>Open field</t>
        </is>
      </c>
    </row>
    <row r="572">
      <c r="A572" s="45" t="inlineStr">
        <is>
          <t>FINS_PR_567_v1</t>
        </is>
      </c>
      <c r="B572" s="46" t="inlineStr">
        <is>
          <t>Financial Liability:  Fair Value Through Profit or Loss (FVTPL) - Equity Securities Not Reported Elsewhere as Investments, were the holding is 10% or more</t>
        </is>
      </c>
      <c r="C572" s="46" t="inlineStr">
        <is>
          <t>PR</t>
        </is>
      </c>
      <c r="D572" s="46" t="inlineStr">
        <is>
          <t>Liabilities - Non Current Liabilities</t>
        </is>
      </c>
      <c r="E572" s="46" t="inlineStr">
        <is>
          <t>2- PR</t>
        </is>
      </c>
      <c r="F572" s="47">
        <f>'2- PR'!$AK$580</f>
        <v/>
      </c>
      <c r="G572" s="47">
        <f>IF(F572="INVALID","High",IF(F572="MISSING","Medium",IF(F572="CONTROLLER MISSING","Review",IF(F572="UNKNOWN","Technical review",""))))</f>
        <v/>
      </c>
      <c r="H572" s="46">
        <f>IF(F572="MISSING","An applicable or required answer is missing",IF(F572="INVALID","A value was entered although the dependency is not met",IF(F572="CONTROLLER MISSING","A controlling answer is missing, so applicability cannot yet be determined",IF(F572="UNKNOWN","The dependency could not be evaluated or a referenced datapoint could not be resolved",""))))</f>
        <v/>
      </c>
      <c r="I572" s="46">
        <f>IF(F572="MISSING","Enter a valid response in the linked field",IF(F572="INVALID","Clear the response or amend the controlling answer so that the dependency is met",IF(F572="CONTROLLER MISSING","Complete the controlling question first, then review this field",IF(F572="UNKNOWN","Review the Field Guide and dependency_string; contact the MFSA if clarification is required",""))))</f>
        <v/>
      </c>
      <c r="J572" s="46" t="inlineStr">
        <is>
          <t>FINS_GI_11 &lt;&gt; "Yes"</t>
        </is>
      </c>
      <c r="K572" s="47">
        <f>'2- PR'!$AL$580</f>
        <v/>
      </c>
      <c r="L572" s="48" t="inlineStr">
        <is>
          <t>Open field</t>
        </is>
      </c>
    </row>
    <row r="573">
      <c r="A573" s="45" t="inlineStr">
        <is>
          <t>FINS_PR_568_v1</t>
        </is>
      </c>
      <c r="B573" s="46" t="inlineStr">
        <is>
          <t>Financial Liability:  Fair Value Through Profit or Loss (FVTPL) - Equity Securities Not Reported Elsewhere as Investments, were the holding is 10% or more</t>
        </is>
      </c>
      <c r="C573" s="46" t="inlineStr">
        <is>
          <t>PR</t>
        </is>
      </c>
      <c r="D573" s="46" t="inlineStr">
        <is>
          <t>Liabilities - Non Current Liabilities</t>
        </is>
      </c>
      <c r="E573" s="46" t="inlineStr">
        <is>
          <t>2- PR</t>
        </is>
      </c>
      <c r="F573" s="47">
        <f>'2- PR'!$AK$581</f>
        <v/>
      </c>
      <c r="G573" s="47">
        <f>IF(F573="INVALID","High",IF(F573="MISSING","Medium",IF(F573="CONTROLLER MISSING","Review",IF(F573="UNKNOWN","Technical review",""))))</f>
        <v/>
      </c>
      <c r="H573" s="46">
        <f>IF(F573="MISSING","An applicable or required answer is missing",IF(F573="INVALID","A value was entered although the dependency is not met",IF(F573="CONTROLLER MISSING","A controlling answer is missing, so applicability cannot yet be determined",IF(F573="UNKNOWN","The dependency could not be evaluated or a referenced datapoint could not be resolved",""))))</f>
        <v/>
      </c>
      <c r="I573" s="46">
        <f>IF(F573="MISSING","Enter a valid response in the linked field",IF(F573="INVALID","Clear the response or amend the controlling answer so that the dependency is met",IF(F573="CONTROLLER MISSING","Complete the controlling question first, then review this field",IF(F573="UNKNOWN","Review the Field Guide and dependency_string; contact the MFSA if clarification is required",""))))</f>
        <v/>
      </c>
      <c r="J573" s="46" t="inlineStr">
        <is>
          <t>FINS_GI_11 &lt;&gt; "Yes"</t>
        </is>
      </c>
      <c r="K573" s="47">
        <f>'2- PR'!$AL$581</f>
        <v/>
      </c>
      <c r="L573" s="48" t="inlineStr">
        <is>
          <t>Open field</t>
        </is>
      </c>
    </row>
    <row r="574">
      <c r="A574" s="45" t="inlineStr">
        <is>
          <t>FINS_PR_569_v1</t>
        </is>
      </c>
      <c r="B574" s="46" t="inlineStr">
        <is>
          <t>Financial Liability:  Fair Value Through Profit or Loss (FVTPL) - Equity Securities Not Reported Elsewhere as Investments, were the holding is 10% or more</t>
        </is>
      </c>
      <c r="C574" s="46" t="inlineStr">
        <is>
          <t>PR</t>
        </is>
      </c>
      <c r="D574" s="46" t="inlineStr">
        <is>
          <t>Liabilities - Non Current Liabilities</t>
        </is>
      </c>
      <c r="E574" s="46" t="inlineStr">
        <is>
          <t>2- PR</t>
        </is>
      </c>
      <c r="F574" s="47">
        <f>'2- PR'!$AK$582</f>
        <v/>
      </c>
      <c r="G574" s="47">
        <f>IF(F574="INVALID","High",IF(F574="MISSING","Medium",IF(F574="CONTROLLER MISSING","Review",IF(F574="UNKNOWN","Technical review",""))))</f>
        <v/>
      </c>
      <c r="H574" s="46">
        <f>IF(F574="MISSING","An applicable or required answer is missing",IF(F574="INVALID","A value was entered although the dependency is not met",IF(F574="CONTROLLER MISSING","A controlling answer is missing, so applicability cannot yet be determined",IF(F574="UNKNOWN","The dependency could not be evaluated or a referenced datapoint could not be resolved",""))))</f>
        <v/>
      </c>
      <c r="I574" s="46">
        <f>IF(F574="MISSING","Enter a valid response in the linked field",IF(F574="INVALID","Clear the response or amend the controlling answer so that the dependency is met",IF(F574="CONTROLLER MISSING","Complete the controlling question first, then review this field",IF(F574="UNKNOWN","Review the Field Guide and dependency_string; contact the MFSA if clarification is required",""))))</f>
        <v/>
      </c>
      <c r="J574" s="46" t="inlineStr">
        <is>
          <t>FINS_GI_11 &lt;&gt; "Yes"</t>
        </is>
      </c>
      <c r="K574" s="47">
        <f>'2- PR'!$AL$582</f>
        <v/>
      </c>
      <c r="L574" s="48" t="inlineStr">
        <is>
          <t>Open field</t>
        </is>
      </c>
    </row>
    <row r="575">
      <c r="A575" s="45" t="inlineStr">
        <is>
          <t>FINS_PR_570_v1</t>
        </is>
      </c>
      <c r="B575" s="46" t="inlineStr">
        <is>
          <t>Financial Liability:  Fair Value Through Profit or Loss (FVTPL) - Equity Securities Not Reported Elsewhere as Investments, were the holding is less than 10%</t>
        </is>
      </c>
      <c r="C575" s="46" t="inlineStr">
        <is>
          <t>PR</t>
        </is>
      </c>
      <c r="D575" s="46" t="inlineStr">
        <is>
          <t>Liabilities - Non Current Liabilities</t>
        </is>
      </c>
      <c r="E575" s="46" t="inlineStr">
        <is>
          <t>2- PR</t>
        </is>
      </c>
      <c r="F575" s="47">
        <f>'2- PR'!$AK$583</f>
        <v/>
      </c>
      <c r="G575" s="47">
        <f>IF(F575="INVALID","High",IF(F575="MISSING","Medium",IF(F575="CONTROLLER MISSING","Review",IF(F575="UNKNOWN","Technical review",""))))</f>
        <v/>
      </c>
      <c r="H575" s="46">
        <f>IF(F575="MISSING","An applicable or required answer is missing",IF(F575="INVALID","A value was entered although the dependency is not met",IF(F575="CONTROLLER MISSING","A controlling answer is missing, so applicability cannot yet be determined",IF(F575="UNKNOWN","The dependency could not be evaluated or a referenced datapoint could not be resolved",""))))</f>
        <v/>
      </c>
      <c r="I575" s="46">
        <f>IF(F575="MISSING","Enter a valid response in the linked field",IF(F575="INVALID","Clear the response or amend the controlling answer so that the dependency is met",IF(F575="CONTROLLER MISSING","Complete the controlling question first, then review this field",IF(F575="UNKNOWN","Review the Field Guide and dependency_string; contact the MFSA if clarification is required",""))))</f>
        <v/>
      </c>
      <c r="J575" s="46" t="inlineStr">
        <is>
          <t>FINS_GI_11 &lt;&gt; "Yes"</t>
        </is>
      </c>
      <c r="K575" s="47">
        <f>'2- PR'!$AL$583</f>
        <v/>
      </c>
      <c r="L575" s="48" t="inlineStr">
        <is>
          <t>Open field</t>
        </is>
      </c>
    </row>
    <row r="576">
      <c r="A576" s="45" t="inlineStr">
        <is>
          <t>FINS_PR_571_v1</t>
        </is>
      </c>
      <c r="B576" s="46" t="inlineStr">
        <is>
          <t>Financial Liability:  Fair Value Through Profit or Loss (FVTPL) - Equity Securities Not Reported Elsewhere as Investments, were the holding is less than 10%</t>
        </is>
      </c>
      <c r="C576" s="46" t="inlineStr">
        <is>
          <t>PR</t>
        </is>
      </c>
      <c r="D576" s="46" t="inlineStr">
        <is>
          <t>Liabilities - Non Current Liabilities</t>
        </is>
      </c>
      <c r="E576" s="46" t="inlineStr">
        <is>
          <t>2- PR</t>
        </is>
      </c>
      <c r="F576" s="47">
        <f>'2- PR'!$AK$584</f>
        <v/>
      </c>
      <c r="G576" s="47">
        <f>IF(F576="INVALID","High",IF(F576="MISSING","Medium",IF(F576="CONTROLLER MISSING","Review",IF(F576="UNKNOWN","Technical review",""))))</f>
        <v/>
      </c>
      <c r="H576" s="46">
        <f>IF(F576="MISSING","An applicable or required answer is missing",IF(F576="INVALID","A value was entered although the dependency is not met",IF(F576="CONTROLLER MISSING","A controlling answer is missing, so applicability cannot yet be determined",IF(F576="UNKNOWN","The dependency could not be evaluated or a referenced datapoint could not be resolved",""))))</f>
        <v/>
      </c>
      <c r="I576" s="46">
        <f>IF(F576="MISSING","Enter a valid response in the linked field",IF(F576="INVALID","Clear the response or amend the controlling answer so that the dependency is met",IF(F576="CONTROLLER MISSING","Complete the controlling question first, then review this field",IF(F576="UNKNOWN","Review the Field Guide and dependency_string; contact the MFSA if clarification is required",""))))</f>
        <v/>
      </c>
      <c r="J576" s="46" t="inlineStr">
        <is>
          <t>FINS_GI_11 &lt;&gt; "Yes"</t>
        </is>
      </c>
      <c r="K576" s="47">
        <f>'2- PR'!$AL$584</f>
        <v/>
      </c>
      <c r="L576" s="48" t="inlineStr">
        <is>
          <t>Open field</t>
        </is>
      </c>
    </row>
    <row r="577">
      <c r="A577" s="45" t="inlineStr">
        <is>
          <t>FINS_PR_572_v1</t>
        </is>
      </c>
      <c r="B577" s="46" t="inlineStr">
        <is>
          <t>Financial Liability:  Fair Value Through Profit or Loss (FVTPL) - Equity Securities Not Reported Elsewhere as Investments, were the holding is less than 10%</t>
        </is>
      </c>
      <c r="C577" s="46" t="inlineStr">
        <is>
          <t>PR</t>
        </is>
      </c>
      <c r="D577" s="46" t="inlineStr">
        <is>
          <t>Liabilities - Non Current Liabilities</t>
        </is>
      </c>
      <c r="E577" s="46" t="inlineStr">
        <is>
          <t>2- PR</t>
        </is>
      </c>
      <c r="F577" s="47">
        <f>'2- PR'!$AK$585</f>
        <v/>
      </c>
      <c r="G577" s="47">
        <f>IF(F577="INVALID","High",IF(F577="MISSING","Medium",IF(F577="CONTROLLER MISSING","Review",IF(F577="UNKNOWN","Technical review",""))))</f>
        <v/>
      </c>
      <c r="H577" s="46">
        <f>IF(F577="MISSING","An applicable or required answer is missing",IF(F577="INVALID","A value was entered although the dependency is not met",IF(F577="CONTROLLER MISSING","A controlling answer is missing, so applicability cannot yet be determined",IF(F577="UNKNOWN","The dependency could not be evaluated or a referenced datapoint could not be resolved",""))))</f>
        <v/>
      </c>
      <c r="I577" s="46">
        <f>IF(F577="MISSING","Enter a valid response in the linked field",IF(F577="INVALID","Clear the response or amend the controlling answer so that the dependency is met",IF(F577="CONTROLLER MISSING","Complete the controlling question first, then review this field",IF(F577="UNKNOWN","Review the Field Guide and dependency_string; contact the MFSA if clarification is required",""))))</f>
        <v/>
      </c>
      <c r="J577" s="46" t="inlineStr">
        <is>
          <t>FINS_GI_11 &lt;&gt; "Yes"</t>
        </is>
      </c>
      <c r="K577" s="47">
        <f>'2- PR'!$AL$585</f>
        <v/>
      </c>
      <c r="L577" s="48" t="inlineStr">
        <is>
          <t>Open field</t>
        </is>
      </c>
    </row>
    <row r="578">
      <c r="A578" s="45" t="inlineStr">
        <is>
          <t>FINS_PR_573_v1</t>
        </is>
      </c>
      <c r="B578" s="46" t="inlineStr">
        <is>
          <t>Financial Liability:  Fair Value Through Profit or Loss (FVTPL) - Debt Securities Not Reported Elsewhere as Investments</t>
        </is>
      </c>
      <c r="C578" s="46" t="inlineStr">
        <is>
          <t>PR</t>
        </is>
      </c>
      <c r="D578" s="46" t="inlineStr">
        <is>
          <t>Liabilities - Non Current Liabilities</t>
        </is>
      </c>
      <c r="E578" s="46" t="inlineStr">
        <is>
          <t>2- PR</t>
        </is>
      </c>
      <c r="F578" s="47">
        <f>'2- PR'!$AK$586</f>
        <v/>
      </c>
      <c r="G578" s="47">
        <f>IF(F578="INVALID","High",IF(F578="MISSING","Medium",IF(F578="CONTROLLER MISSING","Review",IF(F578="UNKNOWN","Technical review",""))))</f>
        <v/>
      </c>
      <c r="H578" s="46">
        <f>IF(F578="MISSING","An applicable or required answer is missing",IF(F578="INVALID","A value was entered although the dependency is not met",IF(F578="CONTROLLER MISSING","A controlling answer is missing, so applicability cannot yet be determined",IF(F578="UNKNOWN","The dependency could not be evaluated or a referenced datapoint could not be resolved",""))))</f>
        <v/>
      </c>
      <c r="I578" s="46">
        <f>IF(F578="MISSING","Enter a valid response in the linked field",IF(F578="INVALID","Clear the response or amend the controlling answer so that the dependency is met",IF(F578="CONTROLLER MISSING","Complete the controlling question first, then review this field",IF(F578="UNKNOWN","Review the Field Guide and dependency_string; contact the MFSA if clarification is required",""))))</f>
        <v/>
      </c>
      <c r="J578" s="46" t="inlineStr">
        <is>
          <t>FINS_GI_11 &lt;&gt; "Yes"</t>
        </is>
      </c>
      <c r="K578" s="47">
        <f>'2- PR'!$AL$586</f>
        <v/>
      </c>
      <c r="L578" s="48" t="inlineStr">
        <is>
          <t>Open field</t>
        </is>
      </c>
    </row>
    <row r="579">
      <c r="A579" s="45" t="inlineStr">
        <is>
          <t>FINS_PR_574_v1</t>
        </is>
      </c>
      <c r="B579" s="46" t="inlineStr">
        <is>
          <t>Financial Liability:  Fair Value Through Profit or Loss (FVTPL) - Debt Securities Not Reported Elsewhere as Investments</t>
        </is>
      </c>
      <c r="C579" s="46" t="inlineStr">
        <is>
          <t>PR</t>
        </is>
      </c>
      <c r="D579" s="46" t="inlineStr">
        <is>
          <t>Liabilities - Non Current Liabilities</t>
        </is>
      </c>
      <c r="E579" s="46" t="inlineStr">
        <is>
          <t>2- PR</t>
        </is>
      </c>
      <c r="F579" s="47">
        <f>'2- PR'!$AK$587</f>
        <v/>
      </c>
      <c r="G579" s="47">
        <f>IF(F579="INVALID","High",IF(F579="MISSING","Medium",IF(F579="CONTROLLER MISSING","Review",IF(F579="UNKNOWN","Technical review",""))))</f>
        <v/>
      </c>
      <c r="H579" s="46">
        <f>IF(F579="MISSING","An applicable or required answer is missing",IF(F579="INVALID","A value was entered although the dependency is not met",IF(F579="CONTROLLER MISSING","A controlling answer is missing, so applicability cannot yet be determined",IF(F579="UNKNOWN","The dependency could not be evaluated or a referenced datapoint could not be resolved",""))))</f>
        <v/>
      </c>
      <c r="I579" s="46">
        <f>IF(F579="MISSING","Enter a valid response in the linked field",IF(F579="INVALID","Clear the response or amend the controlling answer so that the dependency is met",IF(F579="CONTROLLER MISSING","Complete the controlling question first, then review this field",IF(F579="UNKNOWN","Review the Field Guide and dependency_string; contact the MFSA if clarification is required",""))))</f>
        <v/>
      </c>
      <c r="J579" s="46" t="inlineStr">
        <is>
          <t>FINS_GI_11 &lt;&gt; "Yes"</t>
        </is>
      </c>
      <c r="K579" s="47">
        <f>'2- PR'!$AL$587</f>
        <v/>
      </c>
      <c r="L579" s="48" t="inlineStr">
        <is>
          <t>Open field</t>
        </is>
      </c>
    </row>
    <row r="580">
      <c r="A580" s="45" t="inlineStr">
        <is>
          <t>FINS_PR_575_v1</t>
        </is>
      </c>
      <c r="B580" s="46" t="inlineStr">
        <is>
          <t>Financial Liability:  Fair Value Through Profit or Loss (FVTPL) - Debt Securities Not Reported Elsewhere as Investments</t>
        </is>
      </c>
      <c r="C580" s="46" t="inlineStr">
        <is>
          <t>PR</t>
        </is>
      </c>
      <c r="D580" s="46" t="inlineStr">
        <is>
          <t>Liabilities - Non Current Liabilities</t>
        </is>
      </c>
      <c r="E580" s="46" t="inlineStr">
        <is>
          <t>2- PR</t>
        </is>
      </c>
      <c r="F580" s="47">
        <f>'2- PR'!$AK$588</f>
        <v/>
      </c>
      <c r="G580" s="47">
        <f>IF(F580="INVALID","High",IF(F580="MISSING","Medium",IF(F580="CONTROLLER MISSING","Review",IF(F580="UNKNOWN","Technical review",""))))</f>
        <v/>
      </c>
      <c r="H580" s="46">
        <f>IF(F580="MISSING","An applicable or required answer is missing",IF(F580="INVALID","A value was entered although the dependency is not met",IF(F580="CONTROLLER MISSING","A controlling answer is missing, so applicability cannot yet be determined",IF(F580="UNKNOWN","The dependency could not be evaluated or a referenced datapoint could not be resolved",""))))</f>
        <v/>
      </c>
      <c r="I580" s="46">
        <f>IF(F580="MISSING","Enter a valid response in the linked field",IF(F580="INVALID","Clear the response or amend the controlling answer so that the dependency is met",IF(F580="CONTROLLER MISSING","Complete the controlling question first, then review this field",IF(F580="UNKNOWN","Review the Field Guide and dependency_string; contact the MFSA if clarification is required",""))))</f>
        <v/>
      </c>
      <c r="J580" s="46" t="inlineStr">
        <is>
          <t>FINS_GI_11 &lt;&gt; "Yes"</t>
        </is>
      </c>
      <c r="K580" s="47">
        <f>'2- PR'!$AL$588</f>
        <v/>
      </c>
      <c r="L580" s="48" t="inlineStr">
        <is>
          <t>Open field</t>
        </is>
      </c>
    </row>
    <row r="581">
      <c r="A581" s="45" t="inlineStr">
        <is>
          <t>FINS_PR_576_v1</t>
        </is>
      </c>
      <c r="B581" s="46" t="inlineStr">
        <is>
          <t>Financial Liability:  Fair Value Through Profit or Loss (FVTPL) - Financial Derivatives Not Reported Elsewhere as Investments</t>
        </is>
      </c>
      <c r="C581" s="46" t="inlineStr">
        <is>
          <t>PR</t>
        </is>
      </c>
      <c r="D581" s="46" t="inlineStr">
        <is>
          <t>Liabilities - Non Current Liabilities</t>
        </is>
      </c>
      <c r="E581" s="46" t="inlineStr">
        <is>
          <t>2- PR</t>
        </is>
      </c>
      <c r="F581" s="47">
        <f>'2- PR'!$AK$589</f>
        <v/>
      </c>
      <c r="G581" s="47">
        <f>IF(F581="INVALID","High",IF(F581="MISSING","Medium",IF(F581="CONTROLLER MISSING","Review",IF(F581="UNKNOWN","Technical review",""))))</f>
        <v/>
      </c>
      <c r="H581" s="46">
        <f>IF(F581="MISSING","An applicable or required answer is missing",IF(F581="INVALID","A value was entered although the dependency is not met",IF(F581="CONTROLLER MISSING","A controlling answer is missing, so applicability cannot yet be determined",IF(F581="UNKNOWN","The dependency could not be evaluated or a referenced datapoint could not be resolved",""))))</f>
        <v/>
      </c>
      <c r="I581" s="46">
        <f>IF(F581="MISSING","Enter a valid response in the linked field",IF(F581="INVALID","Clear the response or amend the controlling answer so that the dependency is met",IF(F581="CONTROLLER MISSING","Complete the controlling question first, then review this field",IF(F581="UNKNOWN","Review the Field Guide and dependency_string; contact the MFSA if clarification is required",""))))</f>
        <v/>
      </c>
      <c r="J581" s="46" t="inlineStr">
        <is>
          <t>FINS_GI_11 &lt;&gt; "Yes"</t>
        </is>
      </c>
      <c r="K581" s="47">
        <f>'2- PR'!$AL$589</f>
        <v/>
      </c>
      <c r="L581" s="48" t="inlineStr">
        <is>
          <t>Open field</t>
        </is>
      </c>
    </row>
    <row r="582">
      <c r="A582" s="45" t="inlineStr">
        <is>
          <t>FINS_PR_577_v1</t>
        </is>
      </c>
      <c r="B582" s="46" t="inlineStr">
        <is>
          <t>Financial Liability:  Fair Value Through Profit or Loss (FVTPL) - Financial Derivatives Not Reported Elsewhere as Investments</t>
        </is>
      </c>
      <c r="C582" s="46" t="inlineStr">
        <is>
          <t>PR</t>
        </is>
      </c>
      <c r="D582" s="46" t="inlineStr">
        <is>
          <t>Liabilities - Non Current Liabilities</t>
        </is>
      </c>
      <c r="E582" s="46" t="inlineStr">
        <is>
          <t>2- PR</t>
        </is>
      </c>
      <c r="F582" s="47">
        <f>'2- PR'!$AK$590</f>
        <v/>
      </c>
      <c r="G582" s="47">
        <f>IF(F582="INVALID","High",IF(F582="MISSING","Medium",IF(F582="CONTROLLER MISSING","Review",IF(F582="UNKNOWN","Technical review",""))))</f>
        <v/>
      </c>
      <c r="H582" s="46">
        <f>IF(F582="MISSING","An applicable or required answer is missing",IF(F582="INVALID","A value was entered although the dependency is not met",IF(F582="CONTROLLER MISSING","A controlling answer is missing, so applicability cannot yet be determined",IF(F582="UNKNOWN","The dependency could not be evaluated or a referenced datapoint could not be resolved",""))))</f>
        <v/>
      </c>
      <c r="I582" s="46">
        <f>IF(F582="MISSING","Enter a valid response in the linked field",IF(F582="INVALID","Clear the response or amend the controlling answer so that the dependency is met",IF(F582="CONTROLLER MISSING","Complete the controlling question first, then review this field",IF(F582="UNKNOWN","Review the Field Guide and dependency_string; contact the MFSA if clarification is required",""))))</f>
        <v/>
      </c>
      <c r="J582" s="46" t="inlineStr">
        <is>
          <t>FINS_GI_11 &lt;&gt; "Yes"</t>
        </is>
      </c>
      <c r="K582" s="47">
        <f>'2- PR'!$AL$590</f>
        <v/>
      </c>
      <c r="L582" s="48" t="inlineStr">
        <is>
          <t>Open field</t>
        </is>
      </c>
    </row>
    <row r="583">
      <c r="A583" s="45" t="inlineStr">
        <is>
          <t>FINS_PR_578_v1</t>
        </is>
      </c>
      <c r="B583" s="46" t="inlineStr">
        <is>
          <t>Financial Liability:  Fair Value Through Profit or Loss (FVTPL) - Financial Derivatives Not Reported Elsewhere as Investments</t>
        </is>
      </c>
      <c r="C583" s="46" t="inlineStr">
        <is>
          <t>PR</t>
        </is>
      </c>
      <c r="D583" s="46" t="inlineStr">
        <is>
          <t>Liabilities - Non Current Liabilities</t>
        </is>
      </c>
      <c r="E583" s="46" t="inlineStr">
        <is>
          <t>2- PR</t>
        </is>
      </c>
      <c r="F583" s="47">
        <f>'2- PR'!$AK$591</f>
        <v/>
      </c>
      <c r="G583" s="47">
        <f>IF(F583="INVALID","High",IF(F583="MISSING","Medium",IF(F583="CONTROLLER MISSING","Review",IF(F583="UNKNOWN","Technical review",""))))</f>
        <v/>
      </c>
      <c r="H583" s="46">
        <f>IF(F583="MISSING","An applicable or required answer is missing",IF(F583="INVALID","A value was entered although the dependency is not met",IF(F583="CONTROLLER MISSING","A controlling answer is missing, so applicability cannot yet be determined",IF(F583="UNKNOWN","The dependency could not be evaluated or a referenced datapoint could not be resolved",""))))</f>
        <v/>
      </c>
      <c r="I583" s="46">
        <f>IF(F583="MISSING","Enter a valid response in the linked field",IF(F583="INVALID","Clear the response or amend the controlling answer so that the dependency is met",IF(F583="CONTROLLER MISSING","Complete the controlling question first, then review this field",IF(F583="UNKNOWN","Review the Field Guide and dependency_string; contact the MFSA if clarification is required",""))))</f>
        <v/>
      </c>
      <c r="J583" s="46" t="inlineStr">
        <is>
          <t>FINS_GI_11 &lt;&gt; "Yes"</t>
        </is>
      </c>
      <c r="K583" s="47">
        <f>'2- PR'!$AL$591</f>
        <v/>
      </c>
      <c r="L583" s="48" t="inlineStr">
        <is>
          <t>Open field</t>
        </is>
      </c>
    </row>
    <row r="584">
      <c r="A584" s="45" t="inlineStr">
        <is>
          <t>FINS_PR_579_v1</t>
        </is>
      </c>
      <c r="B584" s="46" t="inlineStr">
        <is>
          <t>Financial Liability:  Fair Value Through Profit or Loss (FVTPL) - Other Financial Assets Not Reported Elsewhere as Investments</t>
        </is>
      </c>
      <c r="C584" s="46" t="inlineStr">
        <is>
          <t>PR</t>
        </is>
      </c>
      <c r="D584" s="46" t="inlineStr">
        <is>
          <t>Liabilities - Non Current Liabilities</t>
        </is>
      </c>
      <c r="E584" s="46" t="inlineStr">
        <is>
          <t>2- PR</t>
        </is>
      </c>
      <c r="F584" s="47">
        <f>'2- PR'!$AK$592</f>
        <v/>
      </c>
      <c r="G584" s="47">
        <f>IF(F584="INVALID","High",IF(F584="MISSING","Medium",IF(F584="CONTROLLER MISSING","Review",IF(F584="UNKNOWN","Technical review",""))))</f>
        <v/>
      </c>
      <c r="H584" s="46">
        <f>IF(F584="MISSING","An applicable or required answer is missing",IF(F584="INVALID","A value was entered although the dependency is not met",IF(F584="CONTROLLER MISSING","A controlling answer is missing, so applicability cannot yet be determined",IF(F584="UNKNOWN","The dependency could not be evaluated or a referenced datapoint could not be resolved",""))))</f>
        <v/>
      </c>
      <c r="I584" s="46">
        <f>IF(F584="MISSING","Enter a valid response in the linked field",IF(F584="INVALID","Clear the response or amend the controlling answer so that the dependency is met",IF(F584="CONTROLLER MISSING","Complete the controlling question first, then review this field",IF(F584="UNKNOWN","Review the Field Guide and dependency_string; contact the MFSA if clarification is required",""))))</f>
        <v/>
      </c>
      <c r="J584" s="46" t="inlineStr">
        <is>
          <t>FINS_GI_11 &lt;&gt; "Yes"</t>
        </is>
      </c>
      <c r="K584" s="47">
        <f>'2- PR'!$AL$592</f>
        <v/>
      </c>
      <c r="L584" s="48" t="inlineStr">
        <is>
          <t>Open field</t>
        </is>
      </c>
    </row>
    <row r="585">
      <c r="A585" s="45" t="inlineStr">
        <is>
          <t>FINS_PR_580_v1</t>
        </is>
      </c>
      <c r="B585" s="46" t="inlineStr">
        <is>
          <t>Financial Liability:  Fair Value Through Profit or Loss (FVTPL) - Other Financial Assets Not Reported Elsewhere as Investments</t>
        </is>
      </c>
      <c r="C585" s="46" t="inlineStr">
        <is>
          <t>PR</t>
        </is>
      </c>
      <c r="D585" s="46" t="inlineStr">
        <is>
          <t>Liabilities - Non Current Liabilities</t>
        </is>
      </c>
      <c r="E585" s="46" t="inlineStr">
        <is>
          <t>2- PR</t>
        </is>
      </c>
      <c r="F585" s="47">
        <f>'2- PR'!$AK$593</f>
        <v/>
      </c>
      <c r="G585" s="47">
        <f>IF(F585="INVALID","High",IF(F585="MISSING","Medium",IF(F585="CONTROLLER MISSING","Review",IF(F585="UNKNOWN","Technical review",""))))</f>
        <v/>
      </c>
      <c r="H585" s="46">
        <f>IF(F585="MISSING","An applicable or required answer is missing",IF(F585="INVALID","A value was entered although the dependency is not met",IF(F585="CONTROLLER MISSING","A controlling answer is missing, so applicability cannot yet be determined",IF(F585="UNKNOWN","The dependency could not be evaluated or a referenced datapoint could not be resolved",""))))</f>
        <v/>
      </c>
      <c r="I585" s="46">
        <f>IF(F585="MISSING","Enter a valid response in the linked field",IF(F585="INVALID","Clear the response or amend the controlling answer so that the dependency is met",IF(F585="CONTROLLER MISSING","Complete the controlling question first, then review this field",IF(F585="UNKNOWN","Review the Field Guide and dependency_string; contact the MFSA if clarification is required",""))))</f>
        <v/>
      </c>
      <c r="J585" s="46" t="inlineStr">
        <is>
          <t>FINS_GI_11 &lt;&gt; "Yes"</t>
        </is>
      </c>
      <c r="K585" s="47">
        <f>'2- PR'!$AL$593</f>
        <v/>
      </c>
      <c r="L585" s="48" t="inlineStr">
        <is>
          <t>Open field</t>
        </is>
      </c>
    </row>
    <row r="586">
      <c r="A586" s="45" t="inlineStr">
        <is>
          <t>FINS_PR_581_v1</t>
        </is>
      </c>
      <c r="B586" s="46" t="inlineStr">
        <is>
          <t>Financial Liability:  Fair Value Through Profit or Loss (FVTPL) - Other Financial Assets Not Reported Elsewhere as Investments</t>
        </is>
      </c>
      <c r="C586" s="46" t="inlineStr">
        <is>
          <t>PR</t>
        </is>
      </c>
      <c r="D586" s="46" t="inlineStr">
        <is>
          <t>Liabilities - Non Current Liabilities</t>
        </is>
      </c>
      <c r="E586" s="46" t="inlineStr">
        <is>
          <t>2- PR</t>
        </is>
      </c>
      <c r="F586" s="47">
        <f>'2- PR'!$AK$594</f>
        <v/>
      </c>
      <c r="G586" s="47">
        <f>IF(F586="INVALID","High",IF(F586="MISSING","Medium",IF(F586="CONTROLLER MISSING","Review",IF(F586="UNKNOWN","Technical review",""))))</f>
        <v/>
      </c>
      <c r="H586" s="46">
        <f>IF(F586="MISSING","An applicable or required answer is missing",IF(F586="INVALID","A value was entered although the dependency is not met",IF(F586="CONTROLLER MISSING","A controlling answer is missing, so applicability cannot yet be determined",IF(F586="UNKNOWN","The dependency could not be evaluated or a referenced datapoint could not be resolved",""))))</f>
        <v/>
      </c>
      <c r="I586" s="46">
        <f>IF(F586="MISSING","Enter a valid response in the linked field",IF(F586="INVALID","Clear the response or amend the controlling answer so that the dependency is met",IF(F586="CONTROLLER MISSING","Complete the controlling question first, then review this field",IF(F586="UNKNOWN","Review the Field Guide and dependency_string; contact the MFSA if clarification is required",""))))</f>
        <v/>
      </c>
      <c r="J586" s="46" t="inlineStr">
        <is>
          <t>FINS_GI_11 &lt;&gt; "Yes"</t>
        </is>
      </c>
      <c r="K586" s="47">
        <f>'2- PR'!$AL$594</f>
        <v/>
      </c>
      <c r="L586" s="48" t="inlineStr">
        <is>
          <t>Open field</t>
        </is>
      </c>
    </row>
    <row r="587">
      <c r="A587" s="45" t="inlineStr">
        <is>
          <t>FINS_PR_582_v1</t>
        </is>
      </c>
      <c r="B587" s="46" t="inlineStr">
        <is>
          <t>Financial Liability: Fair Value Through Other Comprehensive Income (FVOCI)  - Equity Securities Not Reported Elsewhere as Investments, were the holding is 10% or more</t>
        </is>
      </c>
      <c r="C587" s="46" t="inlineStr">
        <is>
          <t>PR</t>
        </is>
      </c>
      <c r="D587" s="46" t="inlineStr">
        <is>
          <t>Liabilities - Non Current Liabilities</t>
        </is>
      </c>
      <c r="E587" s="46" t="inlineStr">
        <is>
          <t>2- PR</t>
        </is>
      </c>
      <c r="F587" s="47">
        <f>'2- PR'!$AK$595</f>
        <v/>
      </c>
      <c r="G587" s="47">
        <f>IF(F587="INVALID","High",IF(F587="MISSING","Medium",IF(F587="CONTROLLER MISSING","Review",IF(F587="UNKNOWN","Technical review",""))))</f>
        <v/>
      </c>
      <c r="H587" s="46">
        <f>IF(F587="MISSING","An applicable or required answer is missing",IF(F587="INVALID","A value was entered although the dependency is not met",IF(F587="CONTROLLER MISSING","A controlling answer is missing, so applicability cannot yet be determined",IF(F587="UNKNOWN","The dependency could not be evaluated or a referenced datapoint could not be resolved",""))))</f>
        <v/>
      </c>
      <c r="I587" s="46">
        <f>IF(F587="MISSING","Enter a valid response in the linked field",IF(F587="INVALID","Clear the response or amend the controlling answer so that the dependency is met",IF(F587="CONTROLLER MISSING","Complete the controlling question first, then review this field",IF(F587="UNKNOWN","Review the Field Guide and dependency_string; contact the MFSA if clarification is required",""))))</f>
        <v/>
      </c>
      <c r="J587" s="46" t="inlineStr">
        <is>
          <t>FINS_GI_11 &lt;&gt; "Yes"</t>
        </is>
      </c>
      <c r="K587" s="47">
        <f>'2- PR'!$AL$595</f>
        <v/>
      </c>
      <c r="L587" s="48" t="inlineStr">
        <is>
          <t>Open field</t>
        </is>
      </c>
    </row>
    <row r="588">
      <c r="A588" s="45" t="inlineStr">
        <is>
          <t>FINS_PR_583_v1</t>
        </is>
      </c>
      <c r="B588" s="46" t="inlineStr">
        <is>
          <t>Financial Liability: Fair Value Through Other Comprehensive Income (FVOCI)  - Equity Securities Not Reported Elsewhere as Investments, were the holding is 10% or more</t>
        </is>
      </c>
      <c r="C588" s="46" t="inlineStr">
        <is>
          <t>PR</t>
        </is>
      </c>
      <c r="D588" s="46" t="inlineStr">
        <is>
          <t>Liabilities - Non Current Liabilities</t>
        </is>
      </c>
      <c r="E588" s="46" t="inlineStr">
        <is>
          <t>2- PR</t>
        </is>
      </c>
      <c r="F588" s="47">
        <f>'2- PR'!$AK$596</f>
        <v/>
      </c>
      <c r="G588" s="47">
        <f>IF(F588="INVALID","High",IF(F588="MISSING","Medium",IF(F588="CONTROLLER MISSING","Review",IF(F588="UNKNOWN","Technical review",""))))</f>
        <v/>
      </c>
      <c r="H588" s="46">
        <f>IF(F588="MISSING","An applicable or required answer is missing",IF(F588="INVALID","A value was entered although the dependency is not met",IF(F588="CONTROLLER MISSING","A controlling answer is missing, so applicability cannot yet be determined",IF(F588="UNKNOWN","The dependency could not be evaluated or a referenced datapoint could not be resolved",""))))</f>
        <v/>
      </c>
      <c r="I588" s="46">
        <f>IF(F588="MISSING","Enter a valid response in the linked field",IF(F588="INVALID","Clear the response or amend the controlling answer so that the dependency is met",IF(F588="CONTROLLER MISSING","Complete the controlling question first, then review this field",IF(F588="UNKNOWN","Review the Field Guide and dependency_string; contact the MFSA if clarification is required",""))))</f>
        <v/>
      </c>
      <c r="J588" s="46" t="inlineStr">
        <is>
          <t>FINS_GI_11 &lt;&gt; "Yes"</t>
        </is>
      </c>
      <c r="K588" s="47">
        <f>'2- PR'!$AL$596</f>
        <v/>
      </c>
      <c r="L588" s="48" t="inlineStr">
        <is>
          <t>Open field</t>
        </is>
      </c>
    </row>
    <row r="589">
      <c r="A589" s="45" t="inlineStr">
        <is>
          <t>FINS_PR_584_v1</t>
        </is>
      </c>
      <c r="B589" s="46" t="inlineStr">
        <is>
          <t>Financial Liability: Fair Value Through Other Comprehensive Income (FVOCI)  - Equity Securities Not Reported Elsewhere as Investments, were the holding is 10% or more</t>
        </is>
      </c>
      <c r="C589" s="46" t="inlineStr">
        <is>
          <t>PR</t>
        </is>
      </c>
      <c r="D589" s="46" t="inlineStr">
        <is>
          <t>Liabilities - Non Current Liabilities</t>
        </is>
      </c>
      <c r="E589" s="46" t="inlineStr">
        <is>
          <t>2- PR</t>
        </is>
      </c>
      <c r="F589" s="47">
        <f>'2- PR'!$AK$597</f>
        <v/>
      </c>
      <c r="G589" s="47">
        <f>IF(F589="INVALID","High",IF(F589="MISSING","Medium",IF(F589="CONTROLLER MISSING","Review",IF(F589="UNKNOWN","Technical review",""))))</f>
        <v/>
      </c>
      <c r="H589" s="46">
        <f>IF(F589="MISSING","An applicable or required answer is missing",IF(F589="INVALID","A value was entered although the dependency is not met",IF(F589="CONTROLLER MISSING","A controlling answer is missing, so applicability cannot yet be determined",IF(F589="UNKNOWN","The dependency could not be evaluated or a referenced datapoint could not be resolved",""))))</f>
        <v/>
      </c>
      <c r="I589" s="46">
        <f>IF(F589="MISSING","Enter a valid response in the linked field",IF(F589="INVALID","Clear the response or amend the controlling answer so that the dependency is met",IF(F589="CONTROLLER MISSING","Complete the controlling question first, then review this field",IF(F589="UNKNOWN","Review the Field Guide and dependency_string; contact the MFSA if clarification is required",""))))</f>
        <v/>
      </c>
      <c r="J589" s="46" t="inlineStr">
        <is>
          <t>FINS_GI_11 &lt;&gt; "Yes"</t>
        </is>
      </c>
      <c r="K589" s="47">
        <f>'2- PR'!$AL$597</f>
        <v/>
      </c>
      <c r="L589" s="48" t="inlineStr">
        <is>
          <t>Open field</t>
        </is>
      </c>
    </row>
    <row r="590">
      <c r="A590" s="45" t="inlineStr">
        <is>
          <t>FINS_PR_585_v1</t>
        </is>
      </c>
      <c r="B590" s="46" t="inlineStr">
        <is>
          <t>Financial Liability: Fair Value Through Other Comprehensive Income (FVOCI)  - Equity Securities Not Reported Elsewhere as Investments, were the holding is less than 10%</t>
        </is>
      </c>
      <c r="C590" s="46" t="inlineStr">
        <is>
          <t>PR</t>
        </is>
      </c>
      <c r="D590" s="46" t="inlineStr">
        <is>
          <t>Liabilities - Non Current Liabilities</t>
        </is>
      </c>
      <c r="E590" s="46" t="inlineStr">
        <is>
          <t>2- PR</t>
        </is>
      </c>
      <c r="F590" s="47">
        <f>'2- PR'!$AK$598</f>
        <v/>
      </c>
      <c r="G590" s="47">
        <f>IF(F590="INVALID","High",IF(F590="MISSING","Medium",IF(F590="CONTROLLER MISSING","Review",IF(F590="UNKNOWN","Technical review",""))))</f>
        <v/>
      </c>
      <c r="H590" s="46">
        <f>IF(F590="MISSING","An applicable or required answer is missing",IF(F590="INVALID","A value was entered although the dependency is not met",IF(F590="CONTROLLER MISSING","A controlling answer is missing, so applicability cannot yet be determined",IF(F590="UNKNOWN","The dependency could not be evaluated or a referenced datapoint could not be resolved",""))))</f>
        <v/>
      </c>
      <c r="I590" s="46">
        <f>IF(F590="MISSING","Enter a valid response in the linked field",IF(F590="INVALID","Clear the response or amend the controlling answer so that the dependency is met",IF(F590="CONTROLLER MISSING","Complete the controlling question first, then review this field",IF(F590="UNKNOWN","Review the Field Guide and dependency_string; contact the MFSA if clarification is required",""))))</f>
        <v/>
      </c>
      <c r="J590" s="46" t="inlineStr">
        <is>
          <t>FINS_GI_11 &lt;&gt; "Yes"</t>
        </is>
      </c>
      <c r="K590" s="47">
        <f>'2- PR'!$AL$598</f>
        <v/>
      </c>
      <c r="L590" s="48" t="inlineStr">
        <is>
          <t>Open field</t>
        </is>
      </c>
    </row>
    <row r="591">
      <c r="A591" s="45" t="inlineStr">
        <is>
          <t>FINS_PR_586_v1</t>
        </is>
      </c>
      <c r="B591" s="46" t="inlineStr">
        <is>
          <t>Financial Liability: Fair Value Through Other Comprehensive Income (FVOCI)  - Equity Securities Not Reported Elsewhere as Investments, were the holding is less than 10%</t>
        </is>
      </c>
      <c r="C591" s="46" t="inlineStr">
        <is>
          <t>PR</t>
        </is>
      </c>
      <c r="D591" s="46" t="inlineStr">
        <is>
          <t>Liabilities - Non Current Liabilities</t>
        </is>
      </c>
      <c r="E591" s="46" t="inlineStr">
        <is>
          <t>2- PR</t>
        </is>
      </c>
      <c r="F591" s="47">
        <f>'2- PR'!$AK$599</f>
        <v/>
      </c>
      <c r="G591" s="47">
        <f>IF(F591="INVALID","High",IF(F591="MISSING","Medium",IF(F591="CONTROLLER MISSING","Review",IF(F591="UNKNOWN","Technical review",""))))</f>
        <v/>
      </c>
      <c r="H591" s="46">
        <f>IF(F591="MISSING","An applicable or required answer is missing",IF(F591="INVALID","A value was entered although the dependency is not met",IF(F591="CONTROLLER MISSING","A controlling answer is missing, so applicability cannot yet be determined",IF(F591="UNKNOWN","The dependency could not be evaluated or a referenced datapoint could not be resolved",""))))</f>
        <v/>
      </c>
      <c r="I591" s="46">
        <f>IF(F591="MISSING","Enter a valid response in the linked field",IF(F591="INVALID","Clear the response or amend the controlling answer so that the dependency is met",IF(F591="CONTROLLER MISSING","Complete the controlling question first, then review this field",IF(F591="UNKNOWN","Review the Field Guide and dependency_string; contact the MFSA if clarification is required",""))))</f>
        <v/>
      </c>
      <c r="J591" s="46" t="inlineStr">
        <is>
          <t>FINS_GI_11 &lt;&gt; "Yes"</t>
        </is>
      </c>
      <c r="K591" s="47">
        <f>'2- PR'!$AL$599</f>
        <v/>
      </c>
      <c r="L591" s="48" t="inlineStr">
        <is>
          <t>Open field</t>
        </is>
      </c>
    </row>
    <row r="592">
      <c r="A592" s="45" t="inlineStr">
        <is>
          <t>FINS_PR_587_v1</t>
        </is>
      </c>
      <c r="B592" s="46" t="inlineStr">
        <is>
          <t>Financial Liability: Fair Value Through Other Comprehensive Income (FVOCI)  - Equity Securities Not Reported Elsewhere as Investments, were the holding is less than 10%</t>
        </is>
      </c>
      <c r="C592" s="46" t="inlineStr">
        <is>
          <t>PR</t>
        </is>
      </c>
      <c r="D592" s="46" t="inlineStr">
        <is>
          <t>Liabilities - Non Current Liabilities</t>
        </is>
      </c>
      <c r="E592" s="46" t="inlineStr">
        <is>
          <t>2- PR</t>
        </is>
      </c>
      <c r="F592" s="47">
        <f>'2- PR'!$AK$600</f>
        <v/>
      </c>
      <c r="G592" s="47">
        <f>IF(F592="INVALID","High",IF(F592="MISSING","Medium",IF(F592="CONTROLLER MISSING","Review",IF(F592="UNKNOWN","Technical review",""))))</f>
        <v/>
      </c>
      <c r="H592" s="46">
        <f>IF(F592="MISSING","An applicable or required answer is missing",IF(F592="INVALID","A value was entered although the dependency is not met",IF(F592="CONTROLLER MISSING","A controlling answer is missing, so applicability cannot yet be determined",IF(F592="UNKNOWN","The dependency could not be evaluated or a referenced datapoint could not be resolved",""))))</f>
        <v/>
      </c>
      <c r="I592" s="46">
        <f>IF(F592="MISSING","Enter a valid response in the linked field",IF(F592="INVALID","Clear the response or amend the controlling answer so that the dependency is met",IF(F592="CONTROLLER MISSING","Complete the controlling question first, then review this field",IF(F592="UNKNOWN","Review the Field Guide and dependency_string; contact the MFSA if clarification is required",""))))</f>
        <v/>
      </c>
      <c r="J592" s="46" t="inlineStr">
        <is>
          <t>FINS_GI_11 &lt;&gt; "Yes"</t>
        </is>
      </c>
      <c r="K592" s="47">
        <f>'2- PR'!$AL$600</f>
        <v/>
      </c>
      <c r="L592" s="48" t="inlineStr">
        <is>
          <t>Open field</t>
        </is>
      </c>
    </row>
    <row r="593">
      <c r="A593" s="45" t="inlineStr">
        <is>
          <t>FINS_PR_588_v1</t>
        </is>
      </c>
      <c r="B593" s="46" t="inlineStr">
        <is>
          <t>Financial Liability: Fair Value Through Other Comprehensive Income (FVOCI)  - Debt Securities Not Reported Elsewhere as Investments</t>
        </is>
      </c>
      <c r="C593" s="46" t="inlineStr">
        <is>
          <t>PR</t>
        </is>
      </c>
      <c r="D593" s="46" t="inlineStr">
        <is>
          <t>Liabilities - Non Current Liabilities</t>
        </is>
      </c>
      <c r="E593" s="46" t="inlineStr">
        <is>
          <t>2- PR</t>
        </is>
      </c>
      <c r="F593" s="47">
        <f>'2- PR'!$AK$601</f>
        <v/>
      </c>
      <c r="G593" s="47">
        <f>IF(F593="INVALID","High",IF(F593="MISSING","Medium",IF(F593="CONTROLLER MISSING","Review",IF(F593="UNKNOWN","Technical review",""))))</f>
        <v/>
      </c>
      <c r="H593" s="46">
        <f>IF(F593="MISSING","An applicable or required answer is missing",IF(F593="INVALID","A value was entered although the dependency is not met",IF(F593="CONTROLLER MISSING","A controlling answer is missing, so applicability cannot yet be determined",IF(F593="UNKNOWN","The dependency could not be evaluated or a referenced datapoint could not be resolved",""))))</f>
        <v/>
      </c>
      <c r="I593" s="46">
        <f>IF(F593="MISSING","Enter a valid response in the linked field",IF(F593="INVALID","Clear the response or amend the controlling answer so that the dependency is met",IF(F593="CONTROLLER MISSING","Complete the controlling question first, then review this field",IF(F593="UNKNOWN","Review the Field Guide and dependency_string; contact the MFSA if clarification is required",""))))</f>
        <v/>
      </c>
      <c r="J593" s="46" t="inlineStr">
        <is>
          <t>FINS_GI_11 &lt;&gt; "Yes"</t>
        </is>
      </c>
      <c r="K593" s="47">
        <f>'2- PR'!$AL$601</f>
        <v/>
      </c>
      <c r="L593" s="48" t="inlineStr">
        <is>
          <t>Open field</t>
        </is>
      </c>
    </row>
    <row r="594">
      <c r="A594" s="45" t="inlineStr">
        <is>
          <t>FINS_PR_589_v1</t>
        </is>
      </c>
      <c r="B594" s="46" t="inlineStr">
        <is>
          <t>Financial Liability: Fair Value Through Other Comprehensive Income (FVOCI)  - Debt Securities Not Reported Elsewhere as Investments</t>
        </is>
      </c>
      <c r="C594" s="46" t="inlineStr">
        <is>
          <t>PR</t>
        </is>
      </c>
      <c r="D594" s="46" t="inlineStr">
        <is>
          <t>Liabilities - Non Current Liabilities</t>
        </is>
      </c>
      <c r="E594" s="46" t="inlineStr">
        <is>
          <t>2- PR</t>
        </is>
      </c>
      <c r="F594" s="47">
        <f>'2- PR'!$AK$602</f>
        <v/>
      </c>
      <c r="G594" s="47">
        <f>IF(F594="INVALID","High",IF(F594="MISSING","Medium",IF(F594="CONTROLLER MISSING","Review",IF(F594="UNKNOWN","Technical review",""))))</f>
        <v/>
      </c>
      <c r="H594" s="46">
        <f>IF(F594="MISSING","An applicable or required answer is missing",IF(F594="INVALID","A value was entered although the dependency is not met",IF(F594="CONTROLLER MISSING","A controlling answer is missing, so applicability cannot yet be determined",IF(F594="UNKNOWN","The dependency could not be evaluated or a referenced datapoint could not be resolved",""))))</f>
        <v/>
      </c>
      <c r="I594" s="46">
        <f>IF(F594="MISSING","Enter a valid response in the linked field",IF(F594="INVALID","Clear the response or amend the controlling answer so that the dependency is met",IF(F594="CONTROLLER MISSING","Complete the controlling question first, then review this field",IF(F594="UNKNOWN","Review the Field Guide and dependency_string; contact the MFSA if clarification is required",""))))</f>
        <v/>
      </c>
      <c r="J594" s="46" t="inlineStr">
        <is>
          <t>FINS_GI_11 &lt;&gt; "Yes"</t>
        </is>
      </c>
      <c r="K594" s="47">
        <f>'2- PR'!$AL$602</f>
        <v/>
      </c>
      <c r="L594" s="48" t="inlineStr">
        <is>
          <t>Open field</t>
        </is>
      </c>
    </row>
    <row r="595">
      <c r="A595" s="45" t="inlineStr">
        <is>
          <t>FINS_PR_590_v1</t>
        </is>
      </c>
      <c r="B595" s="46" t="inlineStr">
        <is>
          <t>Financial Liability: Fair Value Through Other Comprehensive Income (FVOCI)  - Debt Securities Not Reported Elsewhere as Investments</t>
        </is>
      </c>
      <c r="C595" s="46" t="inlineStr">
        <is>
          <t>PR</t>
        </is>
      </c>
      <c r="D595" s="46" t="inlineStr">
        <is>
          <t>Liabilities - Non Current Liabilities</t>
        </is>
      </c>
      <c r="E595" s="46" t="inlineStr">
        <is>
          <t>2- PR</t>
        </is>
      </c>
      <c r="F595" s="47">
        <f>'2- PR'!$AK$603</f>
        <v/>
      </c>
      <c r="G595" s="47">
        <f>IF(F595="INVALID","High",IF(F595="MISSING","Medium",IF(F595="CONTROLLER MISSING","Review",IF(F595="UNKNOWN","Technical review",""))))</f>
        <v/>
      </c>
      <c r="H595" s="46">
        <f>IF(F595="MISSING","An applicable or required answer is missing",IF(F595="INVALID","A value was entered although the dependency is not met",IF(F595="CONTROLLER MISSING","A controlling answer is missing, so applicability cannot yet be determined",IF(F595="UNKNOWN","The dependency could not be evaluated or a referenced datapoint could not be resolved",""))))</f>
        <v/>
      </c>
      <c r="I595" s="46">
        <f>IF(F595="MISSING","Enter a valid response in the linked field",IF(F595="INVALID","Clear the response or amend the controlling answer so that the dependency is met",IF(F595="CONTROLLER MISSING","Complete the controlling question first, then review this field",IF(F595="UNKNOWN","Review the Field Guide and dependency_string; contact the MFSA if clarification is required",""))))</f>
        <v/>
      </c>
      <c r="J595" s="46" t="inlineStr">
        <is>
          <t>FINS_GI_11 &lt;&gt; "Yes"</t>
        </is>
      </c>
      <c r="K595" s="47">
        <f>'2- PR'!$AL$603</f>
        <v/>
      </c>
      <c r="L595" s="48" t="inlineStr">
        <is>
          <t>Open field</t>
        </is>
      </c>
    </row>
    <row r="596">
      <c r="A596" s="45" t="inlineStr">
        <is>
          <t>FINS_PR_591_v1</t>
        </is>
      </c>
      <c r="B596" s="46" t="inlineStr">
        <is>
          <t>Financial Liability: Fair Value Through Other Comprehensive Income (FVOCI)  - Financial Derivatives Not Reported Elsewhere as Investments</t>
        </is>
      </c>
      <c r="C596" s="46" t="inlineStr">
        <is>
          <t>PR</t>
        </is>
      </c>
      <c r="D596" s="46" t="inlineStr">
        <is>
          <t>Liabilities - Non Current Liabilities</t>
        </is>
      </c>
      <c r="E596" s="46" t="inlineStr">
        <is>
          <t>2- PR</t>
        </is>
      </c>
      <c r="F596" s="47">
        <f>'2- PR'!$AK$604</f>
        <v/>
      </c>
      <c r="G596" s="47">
        <f>IF(F596="INVALID","High",IF(F596="MISSING","Medium",IF(F596="CONTROLLER MISSING","Review",IF(F596="UNKNOWN","Technical review",""))))</f>
        <v/>
      </c>
      <c r="H596" s="46">
        <f>IF(F596="MISSING","An applicable or required answer is missing",IF(F596="INVALID","A value was entered although the dependency is not met",IF(F596="CONTROLLER MISSING","A controlling answer is missing, so applicability cannot yet be determined",IF(F596="UNKNOWN","The dependency could not be evaluated or a referenced datapoint could not be resolved",""))))</f>
        <v/>
      </c>
      <c r="I596" s="46">
        <f>IF(F596="MISSING","Enter a valid response in the linked field",IF(F596="INVALID","Clear the response or amend the controlling answer so that the dependency is met",IF(F596="CONTROLLER MISSING","Complete the controlling question first, then review this field",IF(F596="UNKNOWN","Review the Field Guide and dependency_string; contact the MFSA if clarification is required",""))))</f>
        <v/>
      </c>
      <c r="J596" s="46" t="inlineStr">
        <is>
          <t>FINS_GI_11 &lt;&gt; "Yes"</t>
        </is>
      </c>
      <c r="K596" s="47">
        <f>'2- PR'!$AL$604</f>
        <v/>
      </c>
      <c r="L596" s="48" t="inlineStr">
        <is>
          <t>Open field</t>
        </is>
      </c>
    </row>
    <row r="597">
      <c r="A597" s="45" t="inlineStr">
        <is>
          <t>FINS_PR_592_v1</t>
        </is>
      </c>
      <c r="B597" s="46" t="inlineStr">
        <is>
          <t>Financial Liability: Fair Value Through Other Comprehensive Income (FVOCI)  - Financial Derivatives Not Reported Elsewhere as Investments</t>
        </is>
      </c>
      <c r="C597" s="46" t="inlineStr">
        <is>
          <t>PR</t>
        </is>
      </c>
      <c r="D597" s="46" t="inlineStr">
        <is>
          <t>Liabilities - Non Current Liabilities</t>
        </is>
      </c>
      <c r="E597" s="46" t="inlineStr">
        <is>
          <t>2- PR</t>
        </is>
      </c>
      <c r="F597" s="47">
        <f>'2- PR'!$AK$605</f>
        <v/>
      </c>
      <c r="G597" s="47">
        <f>IF(F597="INVALID","High",IF(F597="MISSING","Medium",IF(F597="CONTROLLER MISSING","Review",IF(F597="UNKNOWN","Technical review",""))))</f>
        <v/>
      </c>
      <c r="H597" s="46">
        <f>IF(F597="MISSING","An applicable or required answer is missing",IF(F597="INVALID","A value was entered although the dependency is not met",IF(F597="CONTROLLER MISSING","A controlling answer is missing, so applicability cannot yet be determined",IF(F597="UNKNOWN","The dependency could not be evaluated or a referenced datapoint could not be resolved",""))))</f>
        <v/>
      </c>
      <c r="I597" s="46">
        <f>IF(F597="MISSING","Enter a valid response in the linked field",IF(F597="INVALID","Clear the response or amend the controlling answer so that the dependency is met",IF(F597="CONTROLLER MISSING","Complete the controlling question first, then review this field",IF(F597="UNKNOWN","Review the Field Guide and dependency_string; contact the MFSA if clarification is required",""))))</f>
        <v/>
      </c>
      <c r="J597" s="46" t="inlineStr">
        <is>
          <t>FINS_GI_11 &lt;&gt; "Yes"</t>
        </is>
      </c>
      <c r="K597" s="47">
        <f>'2- PR'!$AL$605</f>
        <v/>
      </c>
      <c r="L597" s="48" t="inlineStr">
        <is>
          <t>Open field</t>
        </is>
      </c>
    </row>
    <row r="598">
      <c r="A598" s="45" t="inlineStr">
        <is>
          <t>FINS_PR_593_v1</t>
        </is>
      </c>
      <c r="B598" s="46" t="inlineStr">
        <is>
          <t>Financial Liability: Fair Value Through Other Comprehensive Income (FVOCI)  - Financial Derivatives Not Reported Elsewhere as Investments</t>
        </is>
      </c>
      <c r="C598" s="46" t="inlineStr">
        <is>
          <t>PR</t>
        </is>
      </c>
      <c r="D598" s="46" t="inlineStr">
        <is>
          <t>Liabilities - Non Current Liabilities</t>
        </is>
      </c>
      <c r="E598" s="46" t="inlineStr">
        <is>
          <t>2- PR</t>
        </is>
      </c>
      <c r="F598" s="47">
        <f>'2- PR'!$AK$606</f>
        <v/>
      </c>
      <c r="G598" s="47">
        <f>IF(F598="INVALID","High",IF(F598="MISSING","Medium",IF(F598="CONTROLLER MISSING","Review",IF(F598="UNKNOWN","Technical review",""))))</f>
        <v/>
      </c>
      <c r="H598" s="46">
        <f>IF(F598="MISSING","An applicable or required answer is missing",IF(F598="INVALID","A value was entered although the dependency is not met",IF(F598="CONTROLLER MISSING","A controlling answer is missing, so applicability cannot yet be determined",IF(F598="UNKNOWN","The dependency could not be evaluated or a referenced datapoint could not be resolved",""))))</f>
        <v/>
      </c>
      <c r="I598" s="46">
        <f>IF(F598="MISSING","Enter a valid response in the linked field",IF(F598="INVALID","Clear the response or amend the controlling answer so that the dependency is met",IF(F598="CONTROLLER MISSING","Complete the controlling question first, then review this field",IF(F598="UNKNOWN","Review the Field Guide and dependency_string; contact the MFSA if clarification is required",""))))</f>
        <v/>
      </c>
      <c r="J598" s="46" t="inlineStr">
        <is>
          <t>FINS_GI_11 &lt;&gt; "Yes"</t>
        </is>
      </c>
      <c r="K598" s="47">
        <f>'2- PR'!$AL$606</f>
        <v/>
      </c>
      <c r="L598" s="48" t="inlineStr">
        <is>
          <t>Open field</t>
        </is>
      </c>
    </row>
    <row r="599">
      <c r="A599" s="45" t="inlineStr">
        <is>
          <t>FINS_PR_594_v1</t>
        </is>
      </c>
      <c r="B599" s="46" t="inlineStr">
        <is>
          <t>Financial Liability: Fair Value Through Other Comprehensive Income (FVOCI)  - Other Financial Assets Not Reported Elsewhere as Investments</t>
        </is>
      </c>
      <c r="C599" s="46" t="inlineStr">
        <is>
          <t>PR</t>
        </is>
      </c>
      <c r="D599" s="46" t="inlineStr">
        <is>
          <t>Liabilities - Non Current Liabilities</t>
        </is>
      </c>
      <c r="E599" s="46" t="inlineStr">
        <is>
          <t>2- PR</t>
        </is>
      </c>
      <c r="F599" s="47">
        <f>'2- PR'!$AK$607</f>
        <v/>
      </c>
      <c r="G599" s="47">
        <f>IF(F599="INVALID","High",IF(F599="MISSING","Medium",IF(F599="CONTROLLER MISSING","Review",IF(F599="UNKNOWN","Technical review",""))))</f>
        <v/>
      </c>
      <c r="H599" s="46">
        <f>IF(F599="MISSING","An applicable or required answer is missing",IF(F599="INVALID","A value was entered although the dependency is not met",IF(F599="CONTROLLER MISSING","A controlling answer is missing, so applicability cannot yet be determined",IF(F599="UNKNOWN","The dependency could not be evaluated or a referenced datapoint could not be resolved",""))))</f>
        <v/>
      </c>
      <c r="I599" s="46">
        <f>IF(F599="MISSING","Enter a valid response in the linked field",IF(F599="INVALID","Clear the response or amend the controlling answer so that the dependency is met",IF(F599="CONTROLLER MISSING","Complete the controlling question first, then review this field",IF(F599="UNKNOWN","Review the Field Guide and dependency_string; contact the MFSA if clarification is required",""))))</f>
        <v/>
      </c>
      <c r="J599" s="46" t="inlineStr">
        <is>
          <t>FINS_GI_11 &lt;&gt; "Yes"</t>
        </is>
      </c>
      <c r="K599" s="47">
        <f>'2- PR'!$AL$607</f>
        <v/>
      </c>
      <c r="L599" s="48" t="inlineStr">
        <is>
          <t>Open field</t>
        </is>
      </c>
    </row>
    <row r="600">
      <c r="A600" s="45" t="inlineStr">
        <is>
          <t>FINS_PR_595_v1</t>
        </is>
      </c>
      <c r="B600" s="46" t="inlineStr">
        <is>
          <t>Financial Liability: Fair Value Through Other Comprehensive Income (FVOCI)  - Other Financial Assets Not Reported Elsewhere as Investments</t>
        </is>
      </c>
      <c r="C600" s="46" t="inlineStr">
        <is>
          <t>PR</t>
        </is>
      </c>
      <c r="D600" s="46" t="inlineStr">
        <is>
          <t>Liabilities - Non Current Liabilities</t>
        </is>
      </c>
      <c r="E600" s="46" t="inlineStr">
        <is>
          <t>2- PR</t>
        </is>
      </c>
      <c r="F600" s="47">
        <f>'2- PR'!$AK$608</f>
        <v/>
      </c>
      <c r="G600" s="47">
        <f>IF(F600="INVALID","High",IF(F600="MISSING","Medium",IF(F600="CONTROLLER MISSING","Review",IF(F600="UNKNOWN","Technical review",""))))</f>
        <v/>
      </c>
      <c r="H600" s="46">
        <f>IF(F600="MISSING","An applicable or required answer is missing",IF(F600="INVALID","A value was entered although the dependency is not met",IF(F600="CONTROLLER MISSING","A controlling answer is missing, so applicability cannot yet be determined",IF(F600="UNKNOWN","The dependency could not be evaluated or a referenced datapoint could not be resolved",""))))</f>
        <v/>
      </c>
      <c r="I600" s="46">
        <f>IF(F600="MISSING","Enter a valid response in the linked field",IF(F600="INVALID","Clear the response or amend the controlling answer so that the dependency is met",IF(F600="CONTROLLER MISSING","Complete the controlling question first, then review this field",IF(F600="UNKNOWN","Review the Field Guide and dependency_string; contact the MFSA if clarification is required",""))))</f>
        <v/>
      </c>
      <c r="J600" s="46" t="inlineStr">
        <is>
          <t>FINS_GI_11 &lt;&gt; "Yes"</t>
        </is>
      </c>
      <c r="K600" s="47">
        <f>'2- PR'!$AL$608</f>
        <v/>
      </c>
      <c r="L600" s="48" t="inlineStr">
        <is>
          <t>Open field</t>
        </is>
      </c>
    </row>
    <row r="601">
      <c r="A601" s="45" t="inlineStr">
        <is>
          <t>FINS_PR_596_v1</t>
        </is>
      </c>
      <c r="B601" s="46" t="inlineStr">
        <is>
          <t>Financial Liability: Fair Value Through Other Comprehensive Income (FVOCI)  - Other Financial Assets Not Reported Elsewhere as Investments</t>
        </is>
      </c>
      <c r="C601" s="46" t="inlineStr">
        <is>
          <t>PR</t>
        </is>
      </c>
      <c r="D601" s="46" t="inlineStr">
        <is>
          <t>Liabilities - Non Current Liabilities</t>
        </is>
      </c>
      <c r="E601" s="46" t="inlineStr">
        <is>
          <t>2- PR</t>
        </is>
      </c>
      <c r="F601" s="47">
        <f>'2- PR'!$AK$609</f>
        <v/>
      </c>
      <c r="G601" s="47">
        <f>IF(F601="INVALID","High",IF(F601="MISSING","Medium",IF(F601="CONTROLLER MISSING","Review",IF(F601="UNKNOWN","Technical review",""))))</f>
        <v/>
      </c>
      <c r="H601" s="46">
        <f>IF(F601="MISSING","An applicable or required answer is missing",IF(F601="INVALID","A value was entered although the dependency is not met",IF(F601="CONTROLLER MISSING","A controlling answer is missing, so applicability cannot yet be determined",IF(F601="UNKNOWN","The dependency could not be evaluated or a referenced datapoint could not be resolved",""))))</f>
        <v/>
      </c>
      <c r="I601" s="46">
        <f>IF(F601="MISSING","Enter a valid response in the linked field",IF(F601="INVALID","Clear the response or amend the controlling answer so that the dependency is met",IF(F601="CONTROLLER MISSING","Complete the controlling question first, then review this field",IF(F601="UNKNOWN","Review the Field Guide and dependency_string; contact the MFSA if clarification is required",""))))</f>
        <v/>
      </c>
      <c r="J601" s="46" t="inlineStr">
        <is>
          <t>FINS_GI_11 &lt;&gt; "Yes"</t>
        </is>
      </c>
      <c r="K601" s="47">
        <f>'2- PR'!$AL$609</f>
        <v/>
      </c>
      <c r="L601" s="48" t="inlineStr">
        <is>
          <t>Open field</t>
        </is>
      </c>
    </row>
    <row r="602">
      <c r="A602" s="45" t="inlineStr">
        <is>
          <t>FINS_PR_597_v1</t>
        </is>
      </c>
      <c r="B602" s="46" t="inlineStr">
        <is>
          <t>Lease Liability</t>
        </is>
      </c>
      <c r="C602" s="46" t="inlineStr">
        <is>
          <t>PR</t>
        </is>
      </c>
      <c r="D602" s="46" t="inlineStr">
        <is>
          <t>Liabilities - Non Current Liabilities</t>
        </is>
      </c>
      <c r="E602" s="46" t="inlineStr">
        <is>
          <t>2- PR</t>
        </is>
      </c>
      <c r="F602" s="47">
        <f>'2- PR'!$AK$610</f>
        <v/>
      </c>
      <c r="G602" s="47">
        <f>IF(F602="INVALID","High",IF(F602="MISSING","Medium",IF(F602="CONTROLLER MISSING","Review",IF(F602="UNKNOWN","Technical review",""))))</f>
        <v/>
      </c>
      <c r="H602" s="46">
        <f>IF(F602="MISSING","An applicable or required answer is missing",IF(F602="INVALID","A value was entered although the dependency is not met",IF(F602="CONTROLLER MISSING","A controlling answer is missing, so applicability cannot yet be determined",IF(F602="UNKNOWN","The dependency could not be evaluated or a referenced datapoint could not be resolved",""))))</f>
        <v/>
      </c>
      <c r="I602" s="46">
        <f>IF(F602="MISSING","Enter a valid response in the linked field",IF(F602="INVALID","Clear the response or amend the controlling answer so that the dependency is met",IF(F602="CONTROLLER MISSING","Complete the controlling question first, then review this field",IF(F602="UNKNOWN","Review the Field Guide and dependency_string; contact the MFSA if clarification is required",""))))</f>
        <v/>
      </c>
      <c r="J602" s="46" t="inlineStr">
        <is>
          <t>FINS_GI_11 &lt;&gt; "Yes"</t>
        </is>
      </c>
      <c r="K602" s="47">
        <f>'2- PR'!$AL$610</f>
        <v/>
      </c>
      <c r="L602" s="48" t="inlineStr">
        <is>
          <t>Open field</t>
        </is>
      </c>
    </row>
    <row r="603">
      <c r="A603" s="45" t="inlineStr">
        <is>
          <t>FINS_PR_598_v1</t>
        </is>
      </c>
      <c r="B603" s="46" t="inlineStr">
        <is>
          <t>Lease Liability</t>
        </is>
      </c>
      <c r="C603" s="46" t="inlineStr">
        <is>
          <t>PR</t>
        </is>
      </c>
      <c r="D603" s="46" t="inlineStr">
        <is>
          <t>Liabilities - Non Current Liabilities</t>
        </is>
      </c>
      <c r="E603" s="46" t="inlineStr">
        <is>
          <t>2- PR</t>
        </is>
      </c>
      <c r="F603" s="47">
        <f>'2- PR'!$AK$611</f>
        <v/>
      </c>
      <c r="G603" s="47">
        <f>IF(F603="INVALID","High",IF(F603="MISSING","Medium",IF(F603="CONTROLLER MISSING","Review",IF(F603="UNKNOWN","Technical review",""))))</f>
        <v/>
      </c>
      <c r="H603" s="46">
        <f>IF(F603="MISSING","An applicable or required answer is missing",IF(F603="INVALID","A value was entered although the dependency is not met",IF(F603="CONTROLLER MISSING","A controlling answer is missing, so applicability cannot yet be determined",IF(F603="UNKNOWN","The dependency could not be evaluated or a referenced datapoint could not be resolved",""))))</f>
        <v/>
      </c>
      <c r="I603" s="46">
        <f>IF(F603="MISSING","Enter a valid response in the linked field",IF(F603="INVALID","Clear the response or amend the controlling answer so that the dependency is met",IF(F603="CONTROLLER MISSING","Complete the controlling question first, then review this field",IF(F603="UNKNOWN","Review the Field Guide and dependency_string; contact the MFSA if clarification is required",""))))</f>
        <v/>
      </c>
      <c r="J603" s="46" t="inlineStr">
        <is>
          <t>FINS_GI_11 &lt;&gt; "Yes"</t>
        </is>
      </c>
      <c r="K603" s="47">
        <f>'2- PR'!$AL$611</f>
        <v/>
      </c>
      <c r="L603" s="48" t="inlineStr">
        <is>
          <t>Open field</t>
        </is>
      </c>
    </row>
    <row r="604">
      <c r="A604" s="45" t="inlineStr">
        <is>
          <t>FINS_PR_599_v1</t>
        </is>
      </c>
      <c r="B604" s="46" t="inlineStr">
        <is>
          <t>Lease Liability</t>
        </is>
      </c>
      <c r="C604" s="46" t="inlineStr">
        <is>
          <t>PR</t>
        </is>
      </c>
      <c r="D604" s="46" t="inlineStr">
        <is>
          <t>Liabilities - Non Current Liabilities</t>
        </is>
      </c>
      <c r="E604" s="46" t="inlineStr">
        <is>
          <t>2- PR</t>
        </is>
      </c>
      <c r="F604" s="47">
        <f>'2- PR'!$AK$612</f>
        <v/>
      </c>
      <c r="G604" s="47">
        <f>IF(F604="INVALID","High",IF(F604="MISSING","Medium",IF(F604="CONTROLLER MISSING","Review",IF(F604="UNKNOWN","Technical review",""))))</f>
        <v/>
      </c>
      <c r="H604" s="46">
        <f>IF(F604="MISSING","An applicable or required answer is missing",IF(F604="INVALID","A value was entered although the dependency is not met",IF(F604="CONTROLLER MISSING","A controlling answer is missing, so applicability cannot yet be determined",IF(F604="UNKNOWN","The dependency could not be evaluated or a referenced datapoint could not be resolved",""))))</f>
        <v/>
      </c>
      <c r="I604" s="46">
        <f>IF(F604="MISSING","Enter a valid response in the linked field",IF(F604="INVALID","Clear the response or amend the controlling answer so that the dependency is met",IF(F604="CONTROLLER MISSING","Complete the controlling question first, then review this field",IF(F604="UNKNOWN","Review the Field Guide and dependency_string; contact the MFSA if clarification is required",""))))</f>
        <v/>
      </c>
      <c r="J604" s="46" t="inlineStr">
        <is>
          <t>FINS_GI_11 &lt;&gt; "Yes"</t>
        </is>
      </c>
      <c r="K604" s="47">
        <f>'2- PR'!$AL$612</f>
        <v/>
      </c>
      <c r="L604" s="48" t="inlineStr">
        <is>
          <t>Open field</t>
        </is>
      </c>
    </row>
    <row r="605">
      <c r="A605" s="45" t="inlineStr">
        <is>
          <t>FINS_PR_600_v1</t>
        </is>
      </c>
      <c r="B605" s="46" t="inlineStr">
        <is>
          <t>Loan Payables: Loans and advances from group entities</t>
        </is>
      </c>
      <c r="C605" s="46" t="inlineStr">
        <is>
          <t>PR</t>
        </is>
      </c>
      <c r="D605" s="46" t="inlineStr">
        <is>
          <t>Liabilities - Non Current Liabilities</t>
        </is>
      </c>
      <c r="E605" s="46" t="inlineStr">
        <is>
          <t>2- PR</t>
        </is>
      </c>
      <c r="F605" s="47">
        <f>'2- PR'!$AK$613</f>
        <v/>
      </c>
      <c r="G605" s="47">
        <f>IF(F605="INVALID","High",IF(F605="MISSING","Medium",IF(F605="CONTROLLER MISSING","Review",IF(F605="UNKNOWN","Technical review",""))))</f>
        <v/>
      </c>
      <c r="H605" s="46">
        <f>IF(F605="MISSING","An applicable or required answer is missing",IF(F605="INVALID","A value was entered although the dependency is not met",IF(F605="CONTROLLER MISSING","A controlling answer is missing, so applicability cannot yet be determined",IF(F605="UNKNOWN","The dependency could not be evaluated or a referenced datapoint could not be resolved",""))))</f>
        <v/>
      </c>
      <c r="I605" s="46">
        <f>IF(F605="MISSING","Enter a valid response in the linked field",IF(F605="INVALID","Clear the response or amend the controlling answer so that the dependency is met",IF(F605="CONTROLLER MISSING","Complete the controlling question first, then review this field",IF(F605="UNKNOWN","Review the Field Guide and dependency_string; contact the MFSA if clarification is required",""))))</f>
        <v/>
      </c>
      <c r="J605" s="46" t="inlineStr">
        <is>
          <t>FINS_GI_11 &lt;&gt; "Yes"</t>
        </is>
      </c>
      <c r="K605" s="47">
        <f>'2- PR'!$AL$613</f>
        <v/>
      </c>
      <c r="L605" s="48" t="inlineStr">
        <is>
          <t>Open field</t>
        </is>
      </c>
    </row>
    <row r="606">
      <c r="A606" s="45" t="inlineStr">
        <is>
          <t>FINS_PR_601_v1</t>
        </is>
      </c>
      <c r="B606" s="46" t="inlineStr">
        <is>
          <t>Loan Payables: Loans and advances from group entities</t>
        </is>
      </c>
      <c r="C606" s="46" t="inlineStr">
        <is>
          <t>PR</t>
        </is>
      </c>
      <c r="D606" s="46" t="inlineStr">
        <is>
          <t>Liabilities - Non Current Liabilities</t>
        </is>
      </c>
      <c r="E606" s="46" t="inlineStr">
        <is>
          <t>2- PR</t>
        </is>
      </c>
      <c r="F606" s="47">
        <f>'2- PR'!$AK$614</f>
        <v/>
      </c>
      <c r="G606" s="47">
        <f>IF(F606="INVALID","High",IF(F606="MISSING","Medium",IF(F606="CONTROLLER MISSING","Review",IF(F606="UNKNOWN","Technical review",""))))</f>
        <v/>
      </c>
      <c r="H606" s="46">
        <f>IF(F606="MISSING","An applicable or required answer is missing",IF(F606="INVALID","A value was entered although the dependency is not met",IF(F606="CONTROLLER MISSING","A controlling answer is missing, so applicability cannot yet be determined",IF(F606="UNKNOWN","The dependency could not be evaluated or a referenced datapoint could not be resolved",""))))</f>
        <v/>
      </c>
      <c r="I606" s="46">
        <f>IF(F606="MISSING","Enter a valid response in the linked field",IF(F606="INVALID","Clear the response or amend the controlling answer so that the dependency is met",IF(F606="CONTROLLER MISSING","Complete the controlling question first, then review this field",IF(F606="UNKNOWN","Review the Field Guide and dependency_string; contact the MFSA if clarification is required",""))))</f>
        <v/>
      </c>
      <c r="J606" s="46" t="inlineStr">
        <is>
          <t>FINS_GI_11 &lt;&gt; "Yes"</t>
        </is>
      </c>
      <c r="K606" s="47">
        <f>'2- PR'!$AL$614</f>
        <v/>
      </c>
      <c r="L606" s="48" t="inlineStr">
        <is>
          <t>Open field</t>
        </is>
      </c>
    </row>
    <row r="607">
      <c r="A607" s="45" t="inlineStr">
        <is>
          <t>FINS_PR_602_v1</t>
        </is>
      </c>
      <c r="B607" s="46" t="inlineStr">
        <is>
          <t>Loan Payables: Loans and advances from group entities</t>
        </is>
      </c>
      <c r="C607" s="46" t="inlineStr">
        <is>
          <t>PR</t>
        </is>
      </c>
      <c r="D607" s="46" t="inlineStr">
        <is>
          <t>Liabilities - Non Current Liabilities</t>
        </is>
      </c>
      <c r="E607" s="46" t="inlineStr">
        <is>
          <t>2- PR</t>
        </is>
      </c>
      <c r="F607" s="47">
        <f>'2- PR'!$AK$615</f>
        <v/>
      </c>
      <c r="G607" s="47">
        <f>IF(F607="INVALID","High",IF(F607="MISSING","Medium",IF(F607="CONTROLLER MISSING","Review",IF(F607="UNKNOWN","Technical review",""))))</f>
        <v/>
      </c>
      <c r="H607" s="46">
        <f>IF(F607="MISSING","An applicable or required answer is missing",IF(F607="INVALID","A value was entered although the dependency is not met",IF(F607="CONTROLLER MISSING","A controlling answer is missing, so applicability cannot yet be determined",IF(F607="UNKNOWN","The dependency could not be evaluated or a referenced datapoint could not be resolved",""))))</f>
        <v/>
      </c>
      <c r="I607" s="46">
        <f>IF(F607="MISSING","Enter a valid response in the linked field",IF(F607="INVALID","Clear the response or amend the controlling answer so that the dependency is met",IF(F607="CONTROLLER MISSING","Complete the controlling question first, then review this field",IF(F607="UNKNOWN","Review the Field Guide and dependency_string; contact the MFSA if clarification is required",""))))</f>
        <v/>
      </c>
      <c r="J607" s="46" t="inlineStr">
        <is>
          <t>FINS_GI_11 &lt;&gt; "Yes"</t>
        </is>
      </c>
      <c r="K607" s="47">
        <f>'2- PR'!$AL$615</f>
        <v/>
      </c>
      <c r="L607" s="48" t="inlineStr">
        <is>
          <t>Open field</t>
        </is>
      </c>
    </row>
    <row r="608">
      <c r="A608" s="45" t="inlineStr">
        <is>
          <t>FINS_PR_603_v1</t>
        </is>
      </c>
      <c r="B608" s="46" t="inlineStr">
        <is>
          <t>Loan Payables: Loans and advances from third-party entities</t>
        </is>
      </c>
      <c r="C608" s="46" t="inlineStr">
        <is>
          <t>PR</t>
        </is>
      </c>
      <c r="D608" s="46" t="inlineStr">
        <is>
          <t>Liabilities - Non Current Liabilities</t>
        </is>
      </c>
      <c r="E608" s="46" t="inlineStr">
        <is>
          <t>2- PR</t>
        </is>
      </c>
      <c r="F608" s="47">
        <f>'2- PR'!$AK$616</f>
        <v/>
      </c>
      <c r="G608" s="47">
        <f>IF(F608="INVALID","High",IF(F608="MISSING","Medium",IF(F608="CONTROLLER MISSING","Review",IF(F608="UNKNOWN","Technical review",""))))</f>
        <v/>
      </c>
      <c r="H608" s="46">
        <f>IF(F608="MISSING","An applicable or required answer is missing",IF(F608="INVALID","A value was entered although the dependency is not met",IF(F608="CONTROLLER MISSING","A controlling answer is missing, so applicability cannot yet be determined",IF(F608="UNKNOWN","The dependency could not be evaluated or a referenced datapoint could not be resolved",""))))</f>
        <v/>
      </c>
      <c r="I608" s="46">
        <f>IF(F608="MISSING","Enter a valid response in the linked field",IF(F608="INVALID","Clear the response or amend the controlling answer so that the dependency is met",IF(F608="CONTROLLER MISSING","Complete the controlling question first, then review this field",IF(F608="UNKNOWN","Review the Field Guide and dependency_string; contact the MFSA if clarification is required",""))))</f>
        <v/>
      </c>
      <c r="J608" s="46" t="inlineStr">
        <is>
          <t>FINS_GI_11 &lt;&gt; "Yes"</t>
        </is>
      </c>
      <c r="K608" s="47">
        <f>'2- PR'!$AL$616</f>
        <v/>
      </c>
      <c r="L608" s="48" t="inlineStr">
        <is>
          <t>Open field</t>
        </is>
      </c>
    </row>
    <row r="609">
      <c r="A609" s="45" t="inlineStr">
        <is>
          <t>FINS_PR_604_v1</t>
        </is>
      </c>
      <c r="B609" s="46" t="inlineStr">
        <is>
          <t>Loan Payables: Loans and advances from third-party entities</t>
        </is>
      </c>
      <c r="C609" s="46" t="inlineStr">
        <is>
          <t>PR</t>
        </is>
      </c>
      <c r="D609" s="46" t="inlineStr">
        <is>
          <t>Liabilities - Non Current Liabilities</t>
        </is>
      </c>
      <c r="E609" s="46" t="inlineStr">
        <is>
          <t>2- PR</t>
        </is>
      </c>
      <c r="F609" s="47">
        <f>'2- PR'!$AK$617</f>
        <v/>
      </c>
      <c r="G609" s="47">
        <f>IF(F609="INVALID","High",IF(F609="MISSING","Medium",IF(F609="CONTROLLER MISSING","Review",IF(F609="UNKNOWN","Technical review",""))))</f>
        <v/>
      </c>
      <c r="H609" s="46">
        <f>IF(F609="MISSING","An applicable or required answer is missing",IF(F609="INVALID","A value was entered although the dependency is not met",IF(F609="CONTROLLER MISSING","A controlling answer is missing, so applicability cannot yet be determined",IF(F609="UNKNOWN","The dependency could not be evaluated or a referenced datapoint could not be resolved",""))))</f>
        <v/>
      </c>
      <c r="I609" s="46">
        <f>IF(F609="MISSING","Enter a valid response in the linked field",IF(F609="INVALID","Clear the response or amend the controlling answer so that the dependency is met",IF(F609="CONTROLLER MISSING","Complete the controlling question first, then review this field",IF(F609="UNKNOWN","Review the Field Guide and dependency_string; contact the MFSA if clarification is required",""))))</f>
        <v/>
      </c>
      <c r="J609" s="46" t="inlineStr">
        <is>
          <t>FINS_GI_11 &lt;&gt; "Yes"</t>
        </is>
      </c>
      <c r="K609" s="47">
        <f>'2- PR'!$AL$617</f>
        <v/>
      </c>
      <c r="L609" s="48" t="inlineStr">
        <is>
          <t>Open field</t>
        </is>
      </c>
    </row>
    <row r="610">
      <c r="A610" s="45" t="inlineStr">
        <is>
          <t>FINS_PR_605_v1</t>
        </is>
      </c>
      <c r="B610" s="46" t="inlineStr">
        <is>
          <t>Loan Payables: Loans and advances from third-party entities</t>
        </is>
      </c>
      <c r="C610" s="46" t="inlineStr">
        <is>
          <t>PR</t>
        </is>
      </c>
      <c r="D610" s="46" t="inlineStr">
        <is>
          <t>Liabilities - Non Current Liabilities</t>
        </is>
      </c>
      <c r="E610" s="46" t="inlineStr">
        <is>
          <t>2- PR</t>
        </is>
      </c>
      <c r="F610" s="47">
        <f>'2- PR'!$AK$618</f>
        <v/>
      </c>
      <c r="G610" s="47">
        <f>IF(F610="INVALID","High",IF(F610="MISSING","Medium",IF(F610="CONTROLLER MISSING","Review",IF(F610="UNKNOWN","Technical review",""))))</f>
        <v/>
      </c>
      <c r="H610" s="46">
        <f>IF(F610="MISSING","An applicable or required answer is missing",IF(F610="INVALID","A value was entered although the dependency is not met",IF(F610="CONTROLLER MISSING","A controlling answer is missing, so applicability cannot yet be determined",IF(F610="UNKNOWN","The dependency could not be evaluated or a referenced datapoint could not be resolved",""))))</f>
        <v/>
      </c>
      <c r="I610" s="46">
        <f>IF(F610="MISSING","Enter a valid response in the linked field",IF(F610="INVALID","Clear the response or amend the controlling answer so that the dependency is met",IF(F610="CONTROLLER MISSING","Complete the controlling question first, then review this field",IF(F610="UNKNOWN","Review the Field Guide and dependency_string; contact the MFSA if clarification is required",""))))</f>
        <v/>
      </c>
      <c r="J610" s="46" t="inlineStr">
        <is>
          <t>FINS_GI_11 &lt;&gt; "Yes"</t>
        </is>
      </c>
      <c r="K610" s="47">
        <f>'2- PR'!$AL$618</f>
        <v/>
      </c>
      <c r="L610" s="48" t="inlineStr">
        <is>
          <t>Open field</t>
        </is>
      </c>
    </row>
    <row r="611">
      <c r="A611" s="45" t="inlineStr">
        <is>
          <t>FINS_PR_606_v1</t>
        </is>
      </c>
      <c r="B611" s="46" t="inlineStr">
        <is>
          <t>Kindly provide detail on Loan Payables: Loans and advances from third-party entities</t>
        </is>
      </c>
      <c r="C611" s="46" t="inlineStr">
        <is>
          <t>PR</t>
        </is>
      </c>
      <c r="D611" s="46" t="inlineStr">
        <is>
          <t>Liabilities - Non Current Liabilities</t>
        </is>
      </c>
      <c r="E611" s="46" t="inlineStr">
        <is>
          <t>2- PR</t>
        </is>
      </c>
      <c r="F611" s="47">
        <f>'2- PR'!$AK$619</f>
        <v/>
      </c>
      <c r="G611" s="47">
        <f>IF(F611="INVALID","High",IF(F611="MISSING","Medium",IF(F611="CONTROLLER MISSING","Review",IF(F611="UNKNOWN","Technical review",""))))</f>
        <v/>
      </c>
      <c r="H611" s="46">
        <f>IF(F611="MISSING","An applicable or required answer is missing",IF(F611="INVALID","A value was entered although the dependency is not met",IF(F611="CONTROLLER MISSING","A controlling answer is missing, so applicability cannot yet be determined",IF(F611="UNKNOWN","The dependency could not be evaluated or a referenced datapoint could not be resolved",""))))</f>
        <v/>
      </c>
      <c r="I611" s="46">
        <f>IF(F611="MISSING","Enter a valid response in the linked field",IF(F611="INVALID","Clear the response or amend the controlling answer so that the dependency is met",IF(F611="CONTROLLER MISSING","Complete the controlling question first, then review this field",IF(F611="UNKNOWN","Review the Field Guide and dependency_string; contact the MFSA if clarification is required",""))))</f>
        <v/>
      </c>
      <c r="J611" s="46" t="inlineStr">
        <is>
          <t>AND(OR(FINS_PR_603 &gt; 0, FINS_PR_604 &gt; 0, FINS_PR_605 &gt; 0), FINS_GI_11 &lt;&gt; "Yes")</t>
        </is>
      </c>
      <c r="K611" s="47">
        <f>'2- PR'!$AL$619</f>
        <v/>
      </c>
      <c r="L611" s="48" t="inlineStr">
        <is>
          <t>Open field</t>
        </is>
      </c>
    </row>
    <row r="612">
      <c r="A612" s="45" t="inlineStr">
        <is>
          <t>FINS_PR_607_v1</t>
        </is>
      </c>
      <c r="B612" s="46" t="inlineStr">
        <is>
          <t>Trade and Other Payables: Trade payables</t>
        </is>
      </c>
      <c r="C612" s="46" t="inlineStr">
        <is>
          <t>PR</t>
        </is>
      </c>
      <c r="D612" s="46" t="inlineStr">
        <is>
          <t>Liabilities - Non Current Liabilities</t>
        </is>
      </c>
      <c r="E612" s="46" t="inlineStr">
        <is>
          <t>2- PR</t>
        </is>
      </c>
      <c r="F612" s="47">
        <f>'2- PR'!$AK$620</f>
        <v/>
      </c>
      <c r="G612" s="47">
        <f>IF(F612="INVALID","High",IF(F612="MISSING","Medium",IF(F612="CONTROLLER MISSING","Review",IF(F612="UNKNOWN","Technical review",""))))</f>
        <v/>
      </c>
      <c r="H612" s="46">
        <f>IF(F612="MISSING","An applicable or required answer is missing",IF(F612="INVALID","A value was entered although the dependency is not met",IF(F612="CONTROLLER MISSING","A controlling answer is missing, so applicability cannot yet be determined",IF(F612="UNKNOWN","The dependency could not be evaluated or a referenced datapoint could not be resolved",""))))</f>
        <v/>
      </c>
      <c r="I612" s="46">
        <f>IF(F612="MISSING","Enter a valid response in the linked field",IF(F612="INVALID","Clear the response or amend the controlling answer so that the dependency is met",IF(F612="CONTROLLER MISSING","Complete the controlling question first, then review this field",IF(F612="UNKNOWN","Review the Field Guide and dependency_string; contact the MFSA if clarification is required",""))))</f>
        <v/>
      </c>
      <c r="J612" s="46" t="inlineStr">
        <is>
          <t>FINS_GI_11 &lt;&gt; "Yes"</t>
        </is>
      </c>
      <c r="K612" s="47">
        <f>'2- PR'!$AL$620</f>
        <v/>
      </c>
      <c r="L612" s="48" t="inlineStr">
        <is>
          <t>Open field</t>
        </is>
      </c>
    </row>
    <row r="613">
      <c r="A613" s="45" t="inlineStr">
        <is>
          <t>FINS_PR_608_v1</t>
        </is>
      </c>
      <c r="B613" s="46" t="inlineStr">
        <is>
          <t>Trade and Other Payables: Trade payables</t>
        </is>
      </c>
      <c r="C613" s="46" t="inlineStr">
        <is>
          <t>PR</t>
        </is>
      </c>
      <c r="D613" s="46" t="inlineStr">
        <is>
          <t>Liabilities - Non Current Liabilities</t>
        </is>
      </c>
      <c r="E613" s="46" t="inlineStr">
        <is>
          <t>2- PR</t>
        </is>
      </c>
      <c r="F613" s="47">
        <f>'2- PR'!$AK$621</f>
        <v/>
      </c>
      <c r="G613" s="47">
        <f>IF(F613="INVALID","High",IF(F613="MISSING","Medium",IF(F613="CONTROLLER MISSING","Review",IF(F613="UNKNOWN","Technical review",""))))</f>
        <v/>
      </c>
      <c r="H613" s="46">
        <f>IF(F613="MISSING","An applicable or required answer is missing",IF(F613="INVALID","A value was entered although the dependency is not met",IF(F613="CONTROLLER MISSING","A controlling answer is missing, so applicability cannot yet be determined",IF(F613="UNKNOWN","The dependency could not be evaluated or a referenced datapoint could not be resolved",""))))</f>
        <v/>
      </c>
      <c r="I613" s="46">
        <f>IF(F613="MISSING","Enter a valid response in the linked field",IF(F613="INVALID","Clear the response or amend the controlling answer so that the dependency is met",IF(F613="CONTROLLER MISSING","Complete the controlling question first, then review this field",IF(F613="UNKNOWN","Review the Field Guide and dependency_string; contact the MFSA if clarification is required",""))))</f>
        <v/>
      </c>
      <c r="J613" s="46" t="inlineStr">
        <is>
          <t>FINS_GI_11 &lt;&gt; "Yes"</t>
        </is>
      </c>
      <c r="K613" s="47">
        <f>'2- PR'!$AL$621</f>
        <v/>
      </c>
      <c r="L613" s="48" t="inlineStr">
        <is>
          <t>Open field</t>
        </is>
      </c>
    </row>
    <row r="614">
      <c r="A614" s="45" t="inlineStr">
        <is>
          <t>FINS_PR_609_v1</t>
        </is>
      </c>
      <c r="B614" s="46" t="inlineStr">
        <is>
          <t>Trade and Other Payables: Trade payables</t>
        </is>
      </c>
      <c r="C614" s="46" t="inlineStr">
        <is>
          <t>PR</t>
        </is>
      </c>
      <c r="D614" s="46" t="inlineStr">
        <is>
          <t>Liabilities - Non Current Liabilities</t>
        </is>
      </c>
      <c r="E614" s="46" t="inlineStr">
        <is>
          <t>2- PR</t>
        </is>
      </c>
      <c r="F614" s="47">
        <f>'2- PR'!$AK$622</f>
        <v/>
      </c>
      <c r="G614" s="47">
        <f>IF(F614="INVALID","High",IF(F614="MISSING","Medium",IF(F614="CONTROLLER MISSING","Review",IF(F614="UNKNOWN","Technical review",""))))</f>
        <v/>
      </c>
      <c r="H614" s="46">
        <f>IF(F614="MISSING","An applicable or required answer is missing",IF(F614="INVALID","A value was entered although the dependency is not met",IF(F614="CONTROLLER MISSING","A controlling answer is missing, so applicability cannot yet be determined",IF(F614="UNKNOWN","The dependency could not be evaluated or a referenced datapoint could not be resolved",""))))</f>
        <v/>
      </c>
      <c r="I614" s="46">
        <f>IF(F614="MISSING","Enter a valid response in the linked field",IF(F614="INVALID","Clear the response or amend the controlling answer so that the dependency is met",IF(F614="CONTROLLER MISSING","Complete the controlling question first, then review this field",IF(F614="UNKNOWN","Review the Field Guide and dependency_string; contact the MFSA if clarification is required",""))))</f>
        <v/>
      </c>
      <c r="J614" s="46" t="inlineStr">
        <is>
          <t>FINS_GI_11 &lt;&gt; "Yes"</t>
        </is>
      </c>
      <c r="K614" s="47">
        <f>'2- PR'!$AL$622</f>
        <v/>
      </c>
      <c r="L614" s="48" t="inlineStr">
        <is>
          <t>Open field</t>
        </is>
      </c>
    </row>
    <row r="615">
      <c r="A615" s="45" t="inlineStr">
        <is>
          <t>FINS_PR_610_v1</t>
        </is>
      </c>
      <c r="B615" s="46" t="inlineStr">
        <is>
          <t>Trade and Other Payables: Collateral deposits/reserves collected from clients</t>
        </is>
      </c>
      <c r="C615" s="46" t="inlineStr">
        <is>
          <t>PR</t>
        </is>
      </c>
      <c r="D615" s="46" t="inlineStr">
        <is>
          <t>Liabilities - Non Current Liabilities</t>
        </is>
      </c>
      <c r="E615" s="46" t="inlineStr">
        <is>
          <t>2- PR</t>
        </is>
      </c>
      <c r="F615" s="47">
        <f>'2- PR'!$AK$623</f>
        <v/>
      </c>
      <c r="G615" s="47">
        <f>IF(F615="INVALID","High",IF(F615="MISSING","Medium",IF(F615="CONTROLLER MISSING","Review",IF(F615="UNKNOWN","Technical review",""))))</f>
        <v/>
      </c>
      <c r="H615" s="46">
        <f>IF(F615="MISSING","An applicable or required answer is missing",IF(F615="INVALID","A value was entered although the dependency is not met",IF(F615="CONTROLLER MISSING","A controlling answer is missing, so applicability cannot yet be determined",IF(F615="UNKNOWN","The dependency could not be evaluated or a referenced datapoint could not be resolved",""))))</f>
        <v/>
      </c>
      <c r="I615" s="46">
        <f>IF(F615="MISSING","Enter a valid response in the linked field",IF(F615="INVALID","Clear the response or amend the controlling answer so that the dependency is met",IF(F615="CONTROLLER MISSING","Complete the controlling question first, then review this field",IF(F615="UNKNOWN","Review the Field Guide and dependency_string; contact the MFSA if clarification is required",""))))</f>
        <v/>
      </c>
      <c r="J615" s="46" t="inlineStr">
        <is>
          <t>FINS_GI_11 &lt;&gt; "Yes"</t>
        </is>
      </c>
      <c r="K615" s="47">
        <f>'2- PR'!$AL$623</f>
        <v/>
      </c>
      <c r="L615" s="48" t="inlineStr">
        <is>
          <t>Open field</t>
        </is>
      </c>
    </row>
    <row r="616">
      <c r="A616" s="45" t="inlineStr">
        <is>
          <t>FINS_PR_611_v1</t>
        </is>
      </c>
      <c r="B616" s="46" t="inlineStr">
        <is>
          <t>Trade and Other Payables: Collateral deposits/reserves collected from clients</t>
        </is>
      </c>
      <c r="C616" s="46" t="inlineStr">
        <is>
          <t>PR</t>
        </is>
      </c>
      <c r="D616" s="46" t="inlineStr">
        <is>
          <t>Liabilities - Non Current Liabilities</t>
        </is>
      </c>
      <c r="E616" s="46" t="inlineStr">
        <is>
          <t>2- PR</t>
        </is>
      </c>
      <c r="F616" s="47">
        <f>'2- PR'!$AK$624</f>
        <v/>
      </c>
      <c r="G616" s="47">
        <f>IF(F616="INVALID","High",IF(F616="MISSING","Medium",IF(F616="CONTROLLER MISSING","Review",IF(F616="UNKNOWN","Technical review",""))))</f>
        <v/>
      </c>
      <c r="H616" s="46">
        <f>IF(F616="MISSING","An applicable or required answer is missing",IF(F616="INVALID","A value was entered although the dependency is not met",IF(F616="CONTROLLER MISSING","A controlling answer is missing, so applicability cannot yet be determined",IF(F616="UNKNOWN","The dependency could not be evaluated or a referenced datapoint could not be resolved",""))))</f>
        <v/>
      </c>
      <c r="I616" s="46">
        <f>IF(F616="MISSING","Enter a valid response in the linked field",IF(F616="INVALID","Clear the response or amend the controlling answer so that the dependency is met",IF(F616="CONTROLLER MISSING","Complete the controlling question first, then review this field",IF(F616="UNKNOWN","Review the Field Guide and dependency_string; contact the MFSA if clarification is required",""))))</f>
        <v/>
      </c>
      <c r="J616" s="46" t="inlineStr">
        <is>
          <t>FINS_GI_11 &lt;&gt; "Yes"</t>
        </is>
      </c>
      <c r="K616" s="47">
        <f>'2- PR'!$AL$624</f>
        <v/>
      </c>
      <c r="L616" s="48" t="inlineStr">
        <is>
          <t>Open field</t>
        </is>
      </c>
    </row>
    <row r="617">
      <c r="A617" s="45" t="inlineStr">
        <is>
          <t>FINS_PR_612_v1</t>
        </is>
      </c>
      <c r="B617" s="46" t="inlineStr">
        <is>
          <t>Trade and Other Payables: Collateral deposits/reserves collected from clients</t>
        </is>
      </c>
      <c r="C617" s="46" t="inlineStr">
        <is>
          <t>PR</t>
        </is>
      </c>
      <c r="D617" s="46" t="inlineStr">
        <is>
          <t>Liabilities - Non Current Liabilities</t>
        </is>
      </c>
      <c r="E617" s="46" t="inlineStr">
        <is>
          <t>2- PR</t>
        </is>
      </c>
      <c r="F617" s="47">
        <f>'2- PR'!$AK$625</f>
        <v/>
      </c>
      <c r="G617" s="47">
        <f>IF(F617="INVALID","High",IF(F617="MISSING","Medium",IF(F617="CONTROLLER MISSING","Review",IF(F617="UNKNOWN","Technical review",""))))</f>
        <v/>
      </c>
      <c r="H617" s="46">
        <f>IF(F617="MISSING","An applicable or required answer is missing",IF(F617="INVALID","A value was entered although the dependency is not met",IF(F617="CONTROLLER MISSING","A controlling answer is missing, so applicability cannot yet be determined",IF(F617="UNKNOWN","The dependency could not be evaluated or a referenced datapoint could not be resolved",""))))</f>
        <v/>
      </c>
      <c r="I617" s="46">
        <f>IF(F617="MISSING","Enter a valid response in the linked field",IF(F617="INVALID","Clear the response or amend the controlling answer so that the dependency is met",IF(F617="CONTROLLER MISSING","Complete the controlling question first, then review this field",IF(F617="UNKNOWN","Review the Field Guide and dependency_string; contact the MFSA if clarification is required",""))))</f>
        <v/>
      </c>
      <c r="J617" s="46" t="inlineStr">
        <is>
          <t>FINS_GI_11 &lt;&gt; "Yes"</t>
        </is>
      </c>
      <c r="K617" s="47">
        <f>'2- PR'!$AL$625</f>
        <v/>
      </c>
      <c r="L617" s="48" t="inlineStr">
        <is>
          <t>Open field</t>
        </is>
      </c>
    </row>
    <row r="618">
      <c r="A618" s="45" t="inlineStr">
        <is>
          <t>FINS_PR_613_v1</t>
        </is>
      </c>
      <c r="B618" s="46" t="inlineStr">
        <is>
          <t>Trade and Other Payables: Amount due to payment service providers or intermediaries</t>
        </is>
      </c>
      <c r="C618" s="46" t="inlineStr">
        <is>
          <t>PR</t>
        </is>
      </c>
      <c r="D618" s="46" t="inlineStr">
        <is>
          <t>Liabilities - Non Current Liabilities</t>
        </is>
      </c>
      <c r="E618" s="46" t="inlineStr">
        <is>
          <t>2- PR</t>
        </is>
      </c>
      <c r="F618" s="47">
        <f>'2- PR'!$AK$626</f>
        <v/>
      </c>
      <c r="G618" s="47">
        <f>IF(F618="INVALID","High",IF(F618="MISSING","Medium",IF(F618="CONTROLLER MISSING","Review",IF(F618="UNKNOWN","Technical review",""))))</f>
        <v/>
      </c>
      <c r="H618" s="46">
        <f>IF(F618="MISSING","An applicable or required answer is missing",IF(F618="INVALID","A value was entered although the dependency is not met",IF(F618="CONTROLLER MISSING","A controlling answer is missing, so applicability cannot yet be determined",IF(F618="UNKNOWN","The dependency could not be evaluated or a referenced datapoint could not be resolved",""))))</f>
        <v/>
      </c>
      <c r="I618" s="46">
        <f>IF(F618="MISSING","Enter a valid response in the linked field",IF(F618="INVALID","Clear the response or amend the controlling answer so that the dependency is met",IF(F618="CONTROLLER MISSING","Complete the controlling question first, then review this field",IF(F618="UNKNOWN","Review the Field Guide and dependency_string; contact the MFSA if clarification is required",""))))</f>
        <v/>
      </c>
      <c r="J618" s="46" t="inlineStr">
        <is>
          <t>FINS_GI_11 &lt;&gt; "Yes"</t>
        </is>
      </c>
      <c r="K618" s="47">
        <f>'2- PR'!$AL$626</f>
        <v/>
      </c>
      <c r="L618" s="48" t="inlineStr">
        <is>
          <t>Open field</t>
        </is>
      </c>
    </row>
    <row r="619">
      <c r="A619" s="45" t="inlineStr">
        <is>
          <t>FINS_PR_614_v1</t>
        </is>
      </c>
      <c r="B619" s="46" t="inlineStr">
        <is>
          <t>Trade and Other Payables: Amount due to payment service providers or intermediaries</t>
        </is>
      </c>
      <c r="C619" s="46" t="inlineStr">
        <is>
          <t>PR</t>
        </is>
      </c>
      <c r="D619" s="46" t="inlineStr">
        <is>
          <t>Liabilities - Non Current Liabilities</t>
        </is>
      </c>
      <c r="E619" s="46" t="inlineStr">
        <is>
          <t>2- PR</t>
        </is>
      </c>
      <c r="F619" s="47">
        <f>'2- PR'!$AK$627</f>
        <v/>
      </c>
      <c r="G619" s="47">
        <f>IF(F619="INVALID","High",IF(F619="MISSING","Medium",IF(F619="CONTROLLER MISSING","Review",IF(F619="UNKNOWN","Technical review",""))))</f>
        <v/>
      </c>
      <c r="H619" s="46">
        <f>IF(F619="MISSING","An applicable or required answer is missing",IF(F619="INVALID","A value was entered although the dependency is not met",IF(F619="CONTROLLER MISSING","A controlling answer is missing, so applicability cannot yet be determined",IF(F619="UNKNOWN","The dependency could not be evaluated or a referenced datapoint could not be resolved",""))))</f>
        <v/>
      </c>
      <c r="I619" s="46">
        <f>IF(F619="MISSING","Enter a valid response in the linked field",IF(F619="INVALID","Clear the response or amend the controlling answer so that the dependency is met",IF(F619="CONTROLLER MISSING","Complete the controlling question first, then review this field",IF(F619="UNKNOWN","Review the Field Guide and dependency_string; contact the MFSA if clarification is required",""))))</f>
        <v/>
      </c>
      <c r="J619" s="46" t="inlineStr">
        <is>
          <t>FINS_GI_11 &lt;&gt; "Yes"</t>
        </is>
      </c>
      <c r="K619" s="47">
        <f>'2- PR'!$AL$627</f>
        <v/>
      </c>
      <c r="L619" s="48" t="inlineStr">
        <is>
          <t>Open field</t>
        </is>
      </c>
    </row>
    <row r="620">
      <c r="A620" s="45" t="inlineStr">
        <is>
          <t>FINS_PR_615_v1</t>
        </is>
      </c>
      <c r="B620" s="46" t="inlineStr">
        <is>
          <t>Trade and Other Payables: Amount due to payment service providers or intermediaries</t>
        </is>
      </c>
      <c r="C620" s="46" t="inlineStr">
        <is>
          <t>PR</t>
        </is>
      </c>
      <c r="D620" s="46" t="inlineStr">
        <is>
          <t>Liabilities - Non Current Liabilities</t>
        </is>
      </c>
      <c r="E620" s="46" t="inlineStr">
        <is>
          <t>2- PR</t>
        </is>
      </c>
      <c r="F620" s="47">
        <f>'2- PR'!$AK$628</f>
        <v/>
      </c>
      <c r="G620" s="47">
        <f>IF(F620="INVALID","High",IF(F620="MISSING","Medium",IF(F620="CONTROLLER MISSING","Review",IF(F620="UNKNOWN","Technical review",""))))</f>
        <v/>
      </c>
      <c r="H620" s="46">
        <f>IF(F620="MISSING","An applicable or required answer is missing",IF(F620="INVALID","A value was entered although the dependency is not met",IF(F620="CONTROLLER MISSING","A controlling answer is missing, so applicability cannot yet be determined",IF(F620="UNKNOWN","The dependency could not be evaluated or a referenced datapoint could not be resolved",""))))</f>
        <v/>
      </c>
      <c r="I620" s="46">
        <f>IF(F620="MISSING","Enter a valid response in the linked field",IF(F620="INVALID","Clear the response or amend the controlling answer so that the dependency is met",IF(F620="CONTROLLER MISSING","Complete the controlling question first, then review this field",IF(F620="UNKNOWN","Review the Field Guide and dependency_string; contact the MFSA if clarification is required",""))))</f>
        <v/>
      </c>
      <c r="J620" s="46" t="inlineStr">
        <is>
          <t>FINS_GI_11 &lt;&gt; "Yes"</t>
        </is>
      </c>
      <c r="K620" s="47">
        <f>'2- PR'!$AL$628</f>
        <v/>
      </c>
      <c r="L620" s="48" t="inlineStr">
        <is>
          <t>Open field</t>
        </is>
      </c>
    </row>
    <row r="621">
      <c r="A621" s="45" t="inlineStr">
        <is>
          <t>FINS_PR_616_v1</t>
        </is>
      </c>
      <c r="B621" s="46" t="inlineStr">
        <is>
          <t>Trade and Other Payables: Amounts due to group entities</t>
        </is>
      </c>
      <c r="C621" s="46" t="inlineStr">
        <is>
          <t>PR</t>
        </is>
      </c>
      <c r="D621" s="46" t="inlineStr">
        <is>
          <t>Liabilities - Non Current Liabilities</t>
        </is>
      </c>
      <c r="E621" s="46" t="inlineStr">
        <is>
          <t>2- PR</t>
        </is>
      </c>
      <c r="F621" s="47">
        <f>'2- PR'!$AK$629</f>
        <v/>
      </c>
      <c r="G621" s="47">
        <f>IF(F621="INVALID","High",IF(F621="MISSING","Medium",IF(F621="CONTROLLER MISSING","Review",IF(F621="UNKNOWN","Technical review",""))))</f>
        <v/>
      </c>
      <c r="H621" s="46">
        <f>IF(F621="MISSING","An applicable or required answer is missing",IF(F621="INVALID","A value was entered although the dependency is not met",IF(F621="CONTROLLER MISSING","A controlling answer is missing, so applicability cannot yet be determined",IF(F621="UNKNOWN","The dependency could not be evaluated or a referenced datapoint could not be resolved",""))))</f>
        <v/>
      </c>
      <c r="I621" s="46">
        <f>IF(F621="MISSING","Enter a valid response in the linked field",IF(F621="INVALID","Clear the response or amend the controlling answer so that the dependency is met",IF(F621="CONTROLLER MISSING","Complete the controlling question first, then review this field",IF(F621="UNKNOWN","Review the Field Guide and dependency_string; contact the MFSA if clarification is required",""))))</f>
        <v/>
      </c>
      <c r="J621" s="46" t="inlineStr">
        <is>
          <t>FINS_GI_11 &lt;&gt; "Yes"</t>
        </is>
      </c>
      <c r="K621" s="47">
        <f>'2- PR'!$AL$629</f>
        <v/>
      </c>
      <c r="L621" s="48" t="inlineStr">
        <is>
          <t>Open field</t>
        </is>
      </c>
    </row>
    <row r="622">
      <c r="A622" s="45" t="inlineStr">
        <is>
          <t>FINS_PR_617_v1</t>
        </is>
      </c>
      <c r="B622" s="46" t="inlineStr">
        <is>
          <t>Trade and Other Payables: Amounts due to group entities</t>
        </is>
      </c>
      <c r="C622" s="46" t="inlineStr">
        <is>
          <t>PR</t>
        </is>
      </c>
      <c r="D622" s="46" t="inlineStr">
        <is>
          <t>Liabilities - Non Current Liabilities</t>
        </is>
      </c>
      <c r="E622" s="46" t="inlineStr">
        <is>
          <t>2- PR</t>
        </is>
      </c>
      <c r="F622" s="47">
        <f>'2- PR'!$AK$630</f>
        <v/>
      </c>
      <c r="G622" s="47">
        <f>IF(F622="INVALID","High",IF(F622="MISSING","Medium",IF(F622="CONTROLLER MISSING","Review",IF(F622="UNKNOWN","Technical review",""))))</f>
        <v/>
      </c>
      <c r="H622" s="46">
        <f>IF(F622="MISSING","An applicable or required answer is missing",IF(F622="INVALID","A value was entered although the dependency is not met",IF(F622="CONTROLLER MISSING","A controlling answer is missing, so applicability cannot yet be determined",IF(F622="UNKNOWN","The dependency could not be evaluated or a referenced datapoint could not be resolved",""))))</f>
        <v/>
      </c>
      <c r="I622" s="46">
        <f>IF(F622="MISSING","Enter a valid response in the linked field",IF(F622="INVALID","Clear the response or amend the controlling answer so that the dependency is met",IF(F622="CONTROLLER MISSING","Complete the controlling question first, then review this field",IF(F622="UNKNOWN","Review the Field Guide and dependency_string; contact the MFSA if clarification is required",""))))</f>
        <v/>
      </c>
      <c r="J622" s="46" t="inlineStr">
        <is>
          <t>FINS_GI_11 &lt;&gt; "Yes"</t>
        </is>
      </c>
      <c r="K622" s="47">
        <f>'2- PR'!$AL$630</f>
        <v/>
      </c>
      <c r="L622" s="48" t="inlineStr">
        <is>
          <t>Open field</t>
        </is>
      </c>
    </row>
    <row r="623">
      <c r="A623" s="45" t="inlineStr">
        <is>
          <t>FINS_PR_618_v1</t>
        </is>
      </c>
      <c r="B623" s="46" t="inlineStr">
        <is>
          <t>Trade and Other Payables: Amounts due to group entities</t>
        </is>
      </c>
      <c r="C623" s="46" t="inlineStr">
        <is>
          <t>PR</t>
        </is>
      </c>
      <c r="D623" s="46" t="inlineStr">
        <is>
          <t>Liabilities - Non Current Liabilities</t>
        </is>
      </c>
      <c r="E623" s="46" t="inlineStr">
        <is>
          <t>2- PR</t>
        </is>
      </c>
      <c r="F623" s="47">
        <f>'2- PR'!$AK$631</f>
        <v/>
      </c>
      <c r="G623" s="47">
        <f>IF(F623="INVALID","High",IF(F623="MISSING","Medium",IF(F623="CONTROLLER MISSING","Review",IF(F623="UNKNOWN","Technical review",""))))</f>
        <v/>
      </c>
      <c r="H623" s="46">
        <f>IF(F623="MISSING","An applicable or required answer is missing",IF(F623="INVALID","A value was entered although the dependency is not met",IF(F623="CONTROLLER MISSING","A controlling answer is missing, so applicability cannot yet be determined",IF(F623="UNKNOWN","The dependency could not be evaluated or a referenced datapoint could not be resolved",""))))</f>
        <v/>
      </c>
      <c r="I623" s="46">
        <f>IF(F623="MISSING","Enter a valid response in the linked field",IF(F623="INVALID","Clear the response or amend the controlling answer so that the dependency is met",IF(F623="CONTROLLER MISSING","Complete the controlling question first, then review this field",IF(F623="UNKNOWN","Review the Field Guide and dependency_string; contact the MFSA if clarification is required",""))))</f>
        <v/>
      </c>
      <c r="J623" s="46" t="inlineStr">
        <is>
          <t>FINS_GI_11 &lt;&gt; "Yes"</t>
        </is>
      </c>
      <c r="K623" s="47">
        <f>'2- PR'!$AL$631</f>
        <v/>
      </c>
      <c r="L623" s="48" t="inlineStr">
        <is>
          <t>Open field</t>
        </is>
      </c>
    </row>
    <row r="624">
      <c r="A624" s="45" t="inlineStr">
        <is>
          <t>FINS_PR_619_v1</t>
        </is>
      </c>
      <c r="B624" s="46" t="inlineStr">
        <is>
          <t>Trade and Other Payables: Amounts due to third parties</t>
        </is>
      </c>
      <c r="C624" s="46" t="inlineStr">
        <is>
          <t>PR</t>
        </is>
      </c>
      <c r="D624" s="46" t="inlineStr">
        <is>
          <t>Liabilities - Non Current Liabilities</t>
        </is>
      </c>
      <c r="E624" s="46" t="inlineStr">
        <is>
          <t>2- PR</t>
        </is>
      </c>
      <c r="F624" s="47">
        <f>'2- PR'!$AK$632</f>
        <v/>
      </c>
      <c r="G624" s="47">
        <f>IF(F624="INVALID","High",IF(F624="MISSING","Medium",IF(F624="CONTROLLER MISSING","Review",IF(F624="UNKNOWN","Technical review",""))))</f>
        <v/>
      </c>
      <c r="H624" s="46">
        <f>IF(F624="MISSING","An applicable or required answer is missing",IF(F624="INVALID","A value was entered although the dependency is not met",IF(F624="CONTROLLER MISSING","A controlling answer is missing, so applicability cannot yet be determined",IF(F624="UNKNOWN","The dependency could not be evaluated or a referenced datapoint could not be resolved",""))))</f>
        <v/>
      </c>
      <c r="I624" s="46">
        <f>IF(F624="MISSING","Enter a valid response in the linked field",IF(F624="INVALID","Clear the response or amend the controlling answer so that the dependency is met",IF(F624="CONTROLLER MISSING","Complete the controlling question first, then review this field",IF(F624="UNKNOWN","Review the Field Guide and dependency_string; contact the MFSA if clarification is required",""))))</f>
        <v/>
      </c>
      <c r="J624" s="46" t="inlineStr">
        <is>
          <t>FINS_GI_11 &lt;&gt; "Yes"</t>
        </is>
      </c>
      <c r="K624" s="47">
        <f>'2- PR'!$AL$632</f>
        <v/>
      </c>
      <c r="L624" s="48" t="inlineStr">
        <is>
          <t>Open field</t>
        </is>
      </c>
    </row>
    <row r="625">
      <c r="A625" s="45" t="inlineStr">
        <is>
          <t>FINS_PR_620_v1</t>
        </is>
      </c>
      <c r="B625" s="46" t="inlineStr">
        <is>
          <t>Trade and Other Payables: Amounts due to third parties</t>
        </is>
      </c>
      <c r="C625" s="46" t="inlineStr">
        <is>
          <t>PR</t>
        </is>
      </c>
      <c r="D625" s="46" t="inlineStr">
        <is>
          <t>Liabilities - Non Current Liabilities</t>
        </is>
      </c>
      <c r="E625" s="46" t="inlineStr">
        <is>
          <t>2- PR</t>
        </is>
      </c>
      <c r="F625" s="47">
        <f>'2- PR'!$AK$633</f>
        <v/>
      </c>
      <c r="G625" s="47">
        <f>IF(F625="INVALID","High",IF(F625="MISSING","Medium",IF(F625="CONTROLLER MISSING","Review",IF(F625="UNKNOWN","Technical review",""))))</f>
        <v/>
      </c>
      <c r="H625" s="46">
        <f>IF(F625="MISSING","An applicable or required answer is missing",IF(F625="INVALID","A value was entered although the dependency is not met",IF(F625="CONTROLLER MISSING","A controlling answer is missing, so applicability cannot yet be determined",IF(F625="UNKNOWN","The dependency could not be evaluated or a referenced datapoint could not be resolved",""))))</f>
        <v/>
      </c>
      <c r="I625" s="46">
        <f>IF(F625="MISSING","Enter a valid response in the linked field",IF(F625="INVALID","Clear the response or amend the controlling answer so that the dependency is met",IF(F625="CONTROLLER MISSING","Complete the controlling question first, then review this field",IF(F625="UNKNOWN","Review the Field Guide and dependency_string; contact the MFSA if clarification is required",""))))</f>
        <v/>
      </c>
      <c r="J625" s="46" t="inlineStr">
        <is>
          <t>FINS_GI_11 &lt;&gt; "Yes"</t>
        </is>
      </c>
      <c r="K625" s="47">
        <f>'2- PR'!$AL$633</f>
        <v/>
      </c>
      <c r="L625" s="48" t="inlineStr">
        <is>
          <t>Open field</t>
        </is>
      </c>
    </row>
    <row r="626">
      <c r="A626" s="45" t="inlineStr">
        <is>
          <t>FINS_PR_621_v1</t>
        </is>
      </c>
      <c r="B626" s="46" t="inlineStr">
        <is>
          <t>Trade and Other Payables: Amounts due to third parties</t>
        </is>
      </c>
      <c r="C626" s="46" t="inlineStr">
        <is>
          <t>PR</t>
        </is>
      </c>
      <c r="D626" s="46" t="inlineStr">
        <is>
          <t>Liabilities - Non Current Liabilities</t>
        </is>
      </c>
      <c r="E626" s="46" t="inlineStr">
        <is>
          <t>2- PR</t>
        </is>
      </c>
      <c r="F626" s="47">
        <f>'2- PR'!$AK$634</f>
        <v/>
      </c>
      <c r="G626" s="47">
        <f>IF(F626="INVALID","High",IF(F626="MISSING","Medium",IF(F626="CONTROLLER MISSING","Review",IF(F626="UNKNOWN","Technical review",""))))</f>
        <v/>
      </c>
      <c r="H626" s="46">
        <f>IF(F626="MISSING","An applicable or required answer is missing",IF(F626="INVALID","A value was entered although the dependency is not met",IF(F626="CONTROLLER MISSING","A controlling answer is missing, so applicability cannot yet be determined",IF(F626="UNKNOWN","The dependency could not be evaluated or a referenced datapoint could not be resolved",""))))</f>
        <v/>
      </c>
      <c r="I626" s="46">
        <f>IF(F626="MISSING","Enter a valid response in the linked field",IF(F626="INVALID","Clear the response or amend the controlling answer so that the dependency is met",IF(F626="CONTROLLER MISSING","Complete the controlling question first, then review this field",IF(F626="UNKNOWN","Review the Field Guide and dependency_string; contact the MFSA if clarification is required",""))))</f>
        <v/>
      </c>
      <c r="J626" s="46" t="inlineStr">
        <is>
          <t>FINS_GI_11 &lt;&gt; "Yes"</t>
        </is>
      </c>
      <c r="K626" s="47">
        <f>'2- PR'!$AL$634</f>
        <v/>
      </c>
      <c r="L626" s="48" t="inlineStr">
        <is>
          <t>Open field</t>
        </is>
      </c>
    </row>
    <row r="627">
      <c r="A627" s="45" t="inlineStr">
        <is>
          <t>FINS_PR_622_v1</t>
        </is>
      </c>
      <c r="B627" s="46" t="inlineStr">
        <is>
          <t>Trade and Other Payables: Deferred Tax</t>
        </is>
      </c>
      <c r="C627" s="46" t="inlineStr">
        <is>
          <t>PR</t>
        </is>
      </c>
      <c r="D627" s="46" t="inlineStr">
        <is>
          <t>Liabilities - Non Current Liabilities</t>
        </is>
      </c>
      <c r="E627" s="46" t="inlineStr">
        <is>
          <t>2- PR</t>
        </is>
      </c>
      <c r="F627" s="47">
        <f>'2- PR'!$AK$635</f>
        <v/>
      </c>
      <c r="G627" s="47">
        <f>IF(F627="INVALID","High",IF(F627="MISSING","Medium",IF(F627="CONTROLLER MISSING","Review",IF(F627="UNKNOWN","Technical review",""))))</f>
        <v/>
      </c>
      <c r="H627" s="46">
        <f>IF(F627="MISSING","An applicable or required answer is missing",IF(F627="INVALID","A value was entered although the dependency is not met",IF(F627="CONTROLLER MISSING","A controlling answer is missing, so applicability cannot yet be determined",IF(F627="UNKNOWN","The dependency could not be evaluated or a referenced datapoint could not be resolved",""))))</f>
        <v/>
      </c>
      <c r="I627" s="46">
        <f>IF(F627="MISSING","Enter a valid response in the linked field",IF(F627="INVALID","Clear the response or amend the controlling answer so that the dependency is met",IF(F627="CONTROLLER MISSING","Complete the controlling question first, then review this field",IF(F627="UNKNOWN","Review the Field Guide and dependency_string; contact the MFSA if clarification is required",""))))</f>
        <v/>
      </c>
      <c r="J627" s="46" t="inlineStr">
        <is>
          <t>FINS_GI_11 &lt;&gt; "Yes"</t>
        </is>
      </c>
      <c r="K627" s="47">
        <f>'2- PR'!$AL$635</f>
        <v/>
      </c>
      <c r="L627" s="48" t="inlineStr">
        <is>
          <t>Open field</t>
        </is>
      </c>
    </row>
    <row r="628">
      <c r="A628" s="45" t="inlineStr">
        <is>
          <t>FINS_PR_623_v1</t>
        </is>
      </c>
      <c r="B628" s="46" t="inlineStr">
        <is>
          <t>Trade and Other Payables: Deferred Tax</t>
        </is>
      </c>
      <c r="C628" s="46" t="inlineStr">
        <is>
          <t>PR</t>
        </is>
      </c>
      <c r="D628" s="46" t="inlineStr">
        <is>
          <t>Liabilities - Non Current Liabilities</t>
        </is>
      </c>
      <c r="E628" s="46" t="inlineStr">
        <is>
          <t>2- PR</t>
        </is>
      </c>
      <c r="F628" s="47">
        <f>'2- PR'!$AK$636</f>
        <v/>
      </c>
      <c r="G628" s="47">
        <f>IF(F628="INVALID","High",IF(F628="MISSING","Medium",IF(F628="CONTROLLER MISSING","Review",IF(F628="UNKNOWN","Technical review",""))))</f>
        <v/>
      </c>
      <c r="H628" s="46">
        <f>IF(F628="MISSING","An applicable or required answer is missing",IF(F628="INVALID","A value was entered although the dependency is not met",IF(F628="CONTROLLER MISSING","A controlling answer is missing, so applicability cannot yet be determined",IF(F628="UNKNOWN","The dependency could not be evaluated or a referenced datapoint could not be resolved",""))))</f>
        <v/>
      </c>
      <c r="I628" s="46">
        <f>IF(F628="MISSING","Enter a valid response in the linked field",IF(F628="INVALID","Clear the response or amend the controlling answer so that the dependency is met",IF(F628="CONTROLLER MISSING","Complete the controlling question first, then review this field",IF(F628="UNKNOWN","Review the Field Guide and dependency_string; contact the MFSA if clarification is required",""))))</f>
        <v/>
      </c>
      <c r="J628" s="46" t="inlineStr">
        <is>
          <t>FINS_GI_11 &lt;&gt; "Yes"</t>
        </is>
      </c>
      <c r="K628" s="47">
        <f>'2- PR'!$AL$636</f>
        <v/>
      </c>
      <c r="L628" s="48" t="inlineStr">
        <is>
          <t>Open field</t>
        </is>
      </c>
    </row>
    <row r="629">
      <c r="A629" s="45" t="inlineStr">
        <is>
          <t>FINS_PR_624_v1</t>
        </is>
      </c>
      <c r="B629" s="46" t="inlineStr">
        <is>
          <t>Trade and Other Payables: Deferred Tax</t>
        </is>
      </c>
      <c r="C629" s="46" t="inlineStr">
        <is>
          <t>PR</t>
        </is>
      </c>
      <c r="D629" s="46" t="inlineStr">
        <is>
          <t>Liabilities - Non Current Liabilities</t>
        </is>
      </c>
      <c r="E629" s="46" t="inlineStr">
        <is>
          <t>2- PR</t>
        </is>
      </c>
      <c r="F629" s="47">
        <f>'2- PR'!$AK$637</f>
        <v/>
      </c>
      <c r="G629" s="47">
        <f>IF(F629="INVALID","High",IF(F629="MISSING","Medium",IF(F629="CONTROLLER MISSING","Review",IF(F629="UNKNOWN","Technical review",""))))</f>
        <v/>
      </c>
      <c r="H629" s="46">
        <f>IF(F629="MISSING","An applicable or required answer is missing",IF(F629="INVALID","A value was entered although the dependency is not met",IF(F629="CONTROLLER MISSING","A controlling answer is missing, so applicability cannot yet be determined",IF(F629="UNKNOWN","The dependency could not be evaluated or a referenced datapoint could not be resolved",""))))</f>
        <v/>
      </c>
      <c r="I629" s="46">
        <f>IF(F629="MISSING","Enter a valid response in the linked field",IF(F629="INVALID","Clear the response or amend the controlling answer so that the dependency is met",IF(F629="CONTROLLER MISSING","Complete the controlling question first, then review this field",IF(F629="UNKNOWN","Review the Field Guide and dependency_string; contact the MFSA if clarification is required",""))))</f>
        <v/>
      </c>
      <c r="J629" s="46" t="inlineStr">
        <is>
          <t>FINS_GI_11 &lt;&gt; "Yes"</t>
        </is>
      </c>
      <c r="K629" s="47">
        <f>'2- PR'!$AL$637</f>
        <v/>
      </c>
      <c r="L629" s="48" t="inlineStr">
        <is>
          <t>Open field</t>
        </is>
      </c>
    </row>
    <row r="630">
      <c r="A630" s="45" t="inlineStr">
        <is>
          <t>FINS_PR_625_v1</t>
        </is>
      </c>
      <c r="B630" s="46" t="inlineStr">
        <is>
          <t>Trade and Other Payables: Other payables</t>
        </is>
      </c>
      <c r="C630" s="46" t="inlineStr">
        <is>
          <t>PR</t>
        </is>
      </c>
      <c r="D630" s="46" t="inlineStr">
        <is>
          <t>Liabilities - Non Current Liabilities</t>
        </is>
      </c>
      <c r="E630" s="46" t="inlineStr">
        <is>
          <t>2- PR</t>
        </is>
      </c>
      <c r="F630" s="47">
        <f>'2- PR'!$AK$638</f>
        <v/>
      </c>
      <c r="G630" s="47">
        <f>IF(F630="INVALID","High",IF(F630="MISSING","Medium",IF(F630="CONTROLLER MISSING","Review",IF(F630="UNKNOWN","Technical review",""))))</f>
        <v/>
      </c>
      <c r="H630" s="46">
        <f>IF(F630="MISSING","An applicable or required answer is missing",IF(F630="INVALID","A value was entered although the dependency is not met",IF(F630="CONTROLLER MISSING","A controlling answer is missing, so applicability cannot yet be determined",IF(F630="UNKNOWN","The dependency could not be evaluated or a referenced datapoint could not be resolved",""))))</f>
        <v/>
      </c>
      <c r="I630" s="46">
        <f>IF(F630="MISSING","Enter a valid response in the linked field",IF(F630="INVALID","Clear the response or amend the controlling answer so that the dependency is met",IF(F630="CONTROLLER MISSING","Complete the controlling question first, then review this field",IF(F630="UNKNOWN","Review the Field Guide and dependency_string; contact the MFSA if clarification is required",""))))</f>
        <v/>
      </c>
      <c r="J630" s="46" t="inlineStr">
        <is>
          <t>FINS_GI_11 &lt;&gt; "Yes"</t>
        </is>
      </c>
      <c r="K630" s="47">
        <f>'2- PR'!$AL$638</f>
        <v/>
      </c>
      <c r="L630" s="48" t="inlineStr">
        <is>
          <t>Open field</t>
        </is>
      </c>
    </row>
    <row r="631">
      <c r="A631" s="45" t="inlineStr">
        <is>
          <t>FINS_PR_626_v1</t>
        </is>
      </c>
      <c r="B631" s="46" t="inlineStr">
        <is>
          <t>Trade and Other Payables: Other payables</t>
        </is>
      </c>
      <c r="C631" s="46" t="inlineStr">
        <is>
          <t>PR</t>
        </is>
      </c>
      <c r="D631" s="46" t="inlineStr">
        <is>
          <t>Liabilities - Non Current Liabilities</t>
        </is>
      </c>
      <c r="E631" s="46" t="inlineStr">
        <is>
          <t>2- PR</t>
        </is>
      </c>
      <c r="F631" s="47">
        <f>'2- PR'!$AK$639</f>
        <v/>
      </c>
      <c r="G631" s="47">
        <f>IF(F631="INVALID","High",IF(F631="MISSING","Medium",IF(F631="CONTROLLER MISSING","Review",IF(F631="UNKNOWN","Technical review",""))))</f>
        <v/>
      </c>
      <c r="H631" s="46">
        <f>IF(F631="MISSING","An applicable or required answer is missing",IF(F631="INVALID","A value was entered although the dependency is not met",IF(F631="CONTROLLER MISSING","A controlling answer is missing, so applicability cannot yet be determined",IF(F631="UNKNOWN","The dependency could not be evaluated or a referenced datapoint could not be resolved",""))))</f>
        <v/>
      </c>
      <c r="I631" s="46">
        <f>IF(F631="MISSING","Enter a valid response in the linked field",IF(F631="INVALID","Clear the response or amend the controlling answer so that the dependency is met",IF(F631="CONTROLLER MISSING","Complete the controlling question first, then review this field",IF(F631="UNKNOWN","Review the Field Guide and dependency_string; contact the MFSA if clarification is required",""))))</f>
        <v/>
      </c>
      <c r="J631" s="46" t="inlineStr">
        <is>
          <t>FINS_GI_11 &lt;&gt; "Yes"</t>
        </is>
      </c>
      <c r="K631" s="47">
        <f>'2- PR'!$AL$639</f>
        <v/>
      </c>
      <c r="L631" s="48" t="inlineStr">
        <is>
          <t>Open field</t>
        </is>
      </c>
    </row>
    <row r="632">
      <c r="A632" s="45" t="inlineStr">
        <is>
          <t>FINS_PR_627_v1</t>
        </is>
      </c>
      <c r="B632" s="46" t="inlineStr">
        <is>
          <t>Trade and Other Payables: Other payables</t>
        </is>
      </c>
      <c r="C632" s="46" t="inlineStr">
        <is>
          <t>PR</t>
        </is>
      </c>
      <c r="D632" s="46" t="inlineStr">
        <is>
          <t>Liabilities - Non Current Liabilities</t>
        </is>
      </c>
      <c r="E632" s="46" t="inlineStr">
        <is>
          <t>2- PR</t>
        </is>
      </c>
      <c r="F632" s="47">
        <f>'2- PR'!$AK$640</f>
        <v/>
      </c>
      <c r="G632" s="47">
        <f>IF(F632="INVALID","High",IF(F632="MISSING","Medium",IF(F632="CONTROLLER MISSING","Review",IF(F632="UNKNOWN","Technical review",""))))</f>
        <v/>
      </c>
      <c r="H632" s="46">
        <f>IF(F632="MISSING","An applicable or required answer is missing",IF(F632="INVALID","A value was entered although the dependency is not met",IF(F632="CONTROLLER MISSING","A controlling answer is missing, so applicability cannot yet be determined",IF(F632="UNKNOWN","The dependency could not be evaluated or a referenced datapoint could not be resolved",""))))</f>
        <v/>
      </c>
      <c r="I632" s="46">
        <f>IF(F632="MISSING","Enter a valid response in the linked field",IF(F632="INVALID","Clear the response or amend the controlling answer so that the dependency is met",IF(F632="CONTROLLER MISSING","Complete the controlling question first, then review this field",IF(F632="UNKNOWN","Review the Field Guide and dependency_string; contact the MFSA if clarification is required",""))))</f>
        <v/>
      </c>
      <c r="J632" s="46" t="inlineStr">
        <is>
          <t>FINS_GI_11 &lt;&gt; "Yes"</t>
        </is>
      </c>
      <c r="K632" s="47">
        <f>'2- PR'!$AL$640</f>
        <v/>
      </c>
      <c r="L632" s="48" t="inlineStr">
        <is>
          <t>Open field</t>
        </is>
      </c>
    </row>
    <row r="633">
      <c r="A633" s="45" t="inlineStr">
        <is>
          <t>FINS_PR_628_v1</t>
        </is>
      </c>
      <c r="B633" s="46" t="inlineStr">
        <is>
          <t>Kindly provide detail on 'Trade and Other Payables: Other payables'</t>
        </is>
      </c>
      <c r="C633" s="46" t="inlineStr">
        <is>
          <t>PR</t>
        </is>
      </c>
      <c r="D633" s="46" t="inlineStr">
        <is>
          <t>Liabilities - Non Current Liabilities</t>
        </is>
      </c>
      <c r="E633" s="46" t="inlineStr">
        <is>
          <t>2- PR</t>
        </is>
      </c>
      <c r="F633" s="47">
        <f>'2- PR'!$AK$641</f>
        <v/>
      </c>
      <c r="G633" s="47">
        <f>IF(F633="INVALID","High",IF(F633="MISSING","Medium",IF(F633="CONTROLLER MISSING","Review",IF(F633="UNKNOWN","Technical review",""))))</f>
        <v/>
      </c>
      <c r="H633" s="46">
        <f>IF(F633="MISSING","An applicable or required answer is missing",IF(F633="INVALID","A value was entered although the dependency is not met",IF(F633="CONTROLLER MISSING","A controlling answer is missing, so applicability cannot yet be determined",IF(F633="UNKNOWN","The dependency could not be evaluated or a referenced datapoint could not be resolved",""))))</f>
        <v/>
      </c>
      <c r="I633" s="46">
        <f>IF(F633="MISSING","Enter a valid response in the linked field",IF(F633="INVALID","Clear the response or amend the controlling answer so that the dependency is met",IF(F633="CONTROLLER MISSING","Complete the controlling question first, then review this field",IF(F633="UNKNOWN","Review the Field Guide and dependency_string; contact the MFSA if clarification is required",""))))</f>
        <v/>
      </c>
      <c r="J633" s="46" t="inlineStr">
        <is>
          <t>AND(OR(FINS_PR_625 &gt; 0, FINS_PR_626 &gt; 0, FINS_PR_627 &gt; 0), FINS_GI_11 &lt;&gt; "Yes")</t>
        </is>
      </c>
      <c r="K633" s="47">
        <f>'2- PR'!$AL$641</f>
        <v/>
      </c>
      <c r="L633" s="48" t="inlineStr">
        <is>
          <t>Open field</t>
        </is>
      </c>
    </row>
    <row r="634">
      <c r="A634" s="45" t="inlineStr">
        <is>
          <t>FINS_PR_629_v1</t>
        </is>
      </c>
      <c r="B634" s="46" t="inlineStr">
        <is>
          <t>Other Non Current Liabilities</t>
        </is>
      </c>
      <c r="C634" s="46" t="inlineStr">
        <is>
          <t>PR</t>
        </is>
      </c>
      <c r="D634" s="46" t="inlineStr">
        <is>
          <t>Liabilities - Non Current Liabilities</t>
        </is>
      </c>
      <c r="E634" s="46" t="inlineStr">
        <is>
          <t>2- PR</t>
        </is>
      </c>
      <c r="F634" s="47">
        <f>'2- PR'!$AK$642</f>
        <v/>
      </c>
      <c r="G634" s="47">
        <f>IF(F634="INVALID","High",IF(F634="MISSING","Medium",IF(F634="CONTROLLER MISSING","Review",IF(F634="UNKNOWN","Technical review",""))))</f>
        <v/>
      </c>
      <c r="H634" s="46">
        <f>IF(F634="MISSING","An applicable or required answer is missing",IF(F634="INVALID","A value was entered although the dependency is not met",IF(F634="CONTROLLER MISSING","A controlling answer is missing, so applicability cannot yet be determined",IF(F634="UNKNOWN","The dependency could not be evaluated or a referenced datapoint could not be resolved",""))))</f>
        <v/>
      </c>
      <c r="I634" s="46">
        <f>IF(F634="MISSING","Enter a valid response in the linked field",IF(F634="INVALID","Clear the response or amend the controlling answer so that the dependency is met",IF(F634="CONTROLLER MISSING","Complete the controlling question first, then review this field",IF(F634="UNKNOWN","Review the Field Guide and dependency_string; contact the MFSA if clarification is required",""))))</f>
        <v/>
      </c>
      <c r="J634" s="46" t="inlineStr">
        <is>
          <t>FINS_GI_11 &lt;&gt; "Yes"</t>
        </is>
      </c>
      <c r="K634" s="47">
        <f>'2- PR'!$AL$642</f>
        <v/>
      </c>
      <c r="L634" s="48" t="inlineStr">
        <is>
          <t>Open field</t>
        </is>
      </c>
    </row>
    <row r="635">
      <c r="A635" s="45" t="inlineStr">
        <is>
          <t>FINS_PR_630_v1</t>
        </is>
      </c>
      <c r="B635" s="46" t="inlineStr">
        <is>
          <t>Other Non Current Liabilities</t>
        </is>
      </c>
      <c r="C635" s="46" t="inlineStr">
        <is>
          <t>PR</t>
        </is>
      </c>
      <c r="D635" s="46" t="inlineStr">
        <is>
          <t>Liabilities - Non Current Liabilities</t>
        </is>
      </c>
      <c r="E635" s="46" t="inlineStr">
        <is>
          <t>2- PR</t>
        </is>
      </c>
      <c r="F635" s="47">
        <f>'2- PR'!$AK$643</f>
        <v/>
      </c>
      <c r="G635" s="47">
        <f>IF(F635="INVALID","High",IF(F635="MISSING","Medium",IF(F635="CONTROLLER MISSING","Review",IF(F635="UNKNOWN","Technical review",""))))</f>
        <v/>
      </c>
      <c r="H635" s="46">
        <f>IF(F635="MISSING","An applicable or required answer is missing",IF(F635="INVALID","A value was entered although the dependency is not met",IF(F635="CONTROLLER MISSING","A controlling answer is missing, so applicability cannot yet be determined",IF(F635="UNKNOWN","The dependency could not be evaluated or a referenced datapoint could not be resolved",""))))</f>
        <v/>
      </c>
      <c r="I635" s="46">
        <f>IF(F635="MISSING","Enter a valid response in the linked field",IF(F635="INVALID","Clear the response or amend the controlling answer so that the dependency is met",IF(F635="CONTROLLER MISSING","Complete the controlling question first, then review this field",IF(F635="UNKNOWN","Review the Field Guide and dependency_string; contact the MFSA if clarification is required",""))))</f>
        <v/>
      </c>
      <c r="J635" s="46" t="inlineStr">
        <is>
          <t>FINS_GI_11 &lt;&gt; "Yes"</t>
        </is>
      </c>
      <c r="K635" s="47">
        <f>'2- PR'!$AL$643</f>
        <v/>
      </c>
      <c r="L635" s="48" t="inlineStr">
        <is>
          <t>Open field</t>
        </is>
      </c>
    </row>
    <row r="636">
      <c r="A636" s="45" t="inlineStr">
        <is>
          <t>FINS_PR_631_v1</t>
        </is>
      </c>
      <c r="B636" s="46" t="inlineStr">
        <is>
          <t>Other Non Current Liabilities</t>
        </is>
      </c>
      <c r="C636" s="46" t="inlineStr">
        <is>
          <t>PR</t>
        </is>
      </c>
      <c r="D636" s="46" t="inlineStr">
        <is>
          <t>Liabilities - Non Current Liabilities</t>
        </is>
      </c>
      <c r="E636" s="46" t="inlineStr">
        <is>
          <t>2- PR</t>
        </is>
      </c>
      <c r="F636" s="47">
        <f>'2- PR'!$AK$644</f>
        <v/>
      </c>
      <c r="G636" s="47">
        <f>IF(F636="INVALID","High",IF(F636="MISSING","Medium",IF(F636="CONTROLLER MISSING","Review",IF(F636="UNKNOWN","Technical review",""))))</f>
        <v/>
      </c>
      <c r="H636" s="46">
        <f>IF(F636="MISSING","An applicable or required answer is missing",IF(F636="INVALID","A value was entered although the dependency is not met",IF(F636="CONTROLLER MISSING","A controlling answer is missing, so applicability cannot yet be determined",IF(F636="UNKNOWN","The dependency could not be evaluated or a referenced datapoint could not be resolved",""))))</f>
        <v/>
      </c>
      <c r="I636" s="46">
        <f>IF(F636="MISSING","Enter a valid response in the linked field",IF(F636="INVALID","Clear the response or amend the controlling answer so that the dependency is met",IF(F636="CONTROLLER MISSING","Complete the controlling question first, then review this field",IF(F636="UNKNOWN","Review the Field Guide and dependency_string; contact the MFSA if clarification is required",""))))</f>
        <v/>
      </c>
      <c r="J636" s="46" t="inlineStr">
        <is>
          <t>FINS_GI_11 &lt;&gt; "Yes"</t>
        </is>
      </c>
      <c r="K636" s="47">
        <f>'2- PR'!$AL$644</f>
        <v/>
      </c>
      <c r="L636" s="48" t="inlineStr">
        <is>
          <t>Open field</t>
        </is>
      </c>
    </row>
    <row r="637">
      <c r="A637" s="45" t="inlineStr">
        <is>
          <t>FINS_PR_632_v1</t>
        </is>
      </c>
      <c r="B637" s="46" t="inlineStr">
        <is>
          <t>Kindly provide detail on 'Other Non Current Liabilities'</t>
        </is>
      </c>
      <c r="C637" s="46" t="inlineStr">
        <is>
          <t>PR</t>
        </is>
      </c>
      <c r="D637" s="46" t="inlineStr">
        <is>
          <t>Liabilities - Non Current Liabilities</t>
        </is>
      </c>
      <c r="E637" s="46" t="inlineStr">
        <is>
          <t>2- PR</t>
        </is>
      </c>
      <c r="F637" s="47">
        <f>'2- PR'!$AK$645</f>
        <v/>
      </c>
      <c r="G637" s="47">
        <f>IF(F637="INVALID","High",IF(F637="MISSING","Medium",IF(F637="CONTROLLER MISSING","Review",IF(F637="UNKNOWN","Technical review",""))))</f>
        <v/>
      </c>
      <c r="H637" s="46">
        <f>IF(F637="MISSING","An applicable or required answer is missing",IF(F637="INVALID","A value was entered although the dependency is not met",IF(F637="CONTROLLER MISSING","A controlling answer is missing, so applicability cannot yet be determined",IF(F637="UNKNOWN","The dependency could not be evaluated or a referenced datapoint could not be resolved",""))))</f>
        <v/>
      </c>
      <c r="I637" s="46">
        <f>IF(F637="MISSING","Enter a valid response in the linked field",IF(F637="INVALID","Clear the response or amend the controlling answer so that the dependency is met",IF(F637="CONTROLLER MISSING","Complete the controlling question first, then review this field",IF(F637="UNKNOWN","Review the Field Guide and dependency_string; contact the MFSA if clarification is required",""))))</f>
        <v/>
      </c>
      <c r="J637" s="46" t="inlineStr">
        <is>
          <t>AND(OR(FINS_PR_629 &gt; 0, FINS_PR_630 &gt; 0, FINS_PR_631 &gt; 0), FINS_GI_11 &lt;&gt; "Yes")</t>
        </is>
      </c>
      <c r="K637" s="47">
        <f>'2- PR'!$AL$645</f>
        <v/>
      </c>
      <c r="L637" s="48" t="inlineStr">
        <is>
          <t>Open field</t>
        </is>
      </c>
    </row>
    <row r="638">
      <c r="A638" s="45" t="inlineStr">
        <is>
          <t>FINS_PR_633_v1</t>
        </is>
      </c>
      <c r="B638" s="46" t="inlineStr">
        <is>
          <t>Please insert Financial Liability: Amortised Cost</t>
        </is>
      </c>
      <c r="C638" s="46" t="inlineStr">
        <is>
          <t>PR</t>
        </is>
      </c>
      <c r="D638" s="46" t="inlineStr">
        <is>
          <t>Liabilities - Current Liabilities</t>
        </is>
      </c>
      <c r="E638" s="46" t="inlineStr">
        <is>
          <t>2- PR</t>
        </is>
      </c>
      <c r="F638" s="47">
        <f>'2- PR'!$AK$647</f>
        <v/>
      </c>
      <c r="G638" s="47">
        <f>IF(F638="INVALID","High",IF(F638="MISSING","Medium",IF(F638="CONTROLLER MISSING","Review",IF(F638="UNKNOWN","Technical review",""))))</f>
        <v/>
      </c>
      <c r="H638" s="46">
        <f>IF(F638="MISSING","An applicable or required answer is missing",IF(F638="INVALID","A value was entered although the dependency is not met",IF(F638="CONTROLLER MISSING","A controlling answer is missing, so applicability cannot yet be determined",IF(F638="UNKNOWN","The dependency could not be evaluated or a referenced datapoint could not be resolved",""))))</f>
        <v/>
      </c>
      <c r="I638" s="46">
        <f>IF(F638="MISSING","Enter a valid response in the linked field",IF(F638="INVALID","Clear the response or amend the controlling answer so that the dependency is met",IF(F638="CONTROLLER MISSING","Complete the controlling question first, then review this field",IF(F638="UNKNOWN","Review the Field Guide and dependency_string; contact the MFSA if clarification is required",""))))</f>
        <v/>
      </c>
      <c r="J638" s="46" t="inlineStr">
        <is>
          <t>FINS_GI_11 &lt;&gt; "Yes"</t>
        </is>
      </c>
      <c r="K638" s="47">
        <f>'2- PR'!$AL$647</f>
        <v/>
      </c>
      <c r="L638" s="48" t="inlineStr">
        <is>
          <t>Open field</t>
        </is>
      </c>
    </row>
    <row r="639">
      <c r="A639" s="45" t="inlineStr">
        <is>
          <t>FINS_PR_634_v1</t>
        </is>
      </c>
      <c r="B639" s="46" t="inlineStr">
        <is>
          <t>Please insert Financial Liability: Amortised Cost</t>
        </is>
      </c>
      <c r="C639" s="46" t="inlineStr">
        <is>
          <t>PR</t>
        </is>
      </c>
      <c r="D639" s="46" t="inlineStr">
        <is>
          <t>Liabilities - Current Liabilities</t>
        </is>
      </c>
      <c r="E639" s="46" t="inlineStr">
        <is>
          <t>2- PR</t>
        </is>
      </c>
      <c r="F639" s="47">
        <f>'2- PR'!$AK$648</f>
        <v/>
      </c>
      <c r="G639" s="47">
        <f>IF(F639="INVALID","High",IF(F639="MISSING","Medium",IF(F639="CONTROLLER MISSING","Review",IF(F639="UNKNOWN","Technical review",""))))</f>
        <v/>
      </c>
      <c r="H639" s="46">
        <f>IF(F639="MISSING","An applicable or required answer is missing",IF(F639="INVALID","A value was entered although the dependency is not met",IF(F639="CONTROLLER MISSING","A controlling answer is missing, so applicability cannot yet be determined",IF(F639="UNKNOWN","The dependency could not be evaluated or a referenced datapoint could not be resolved",""))))</f>
        <v/>
      </c>
      <c r="I639" s="46">
        <f>IF(F639="MISSING","Enter a valid response in the linked field",IF(F639="INVALID","Clear the response or amend the controlling answer so that the dependency is met",IF(F639="CONTROLLER MISSING","Complete the controlling question first, then review this field",IF(F639="UNKNOWN","Review the Field Guide and dependency_string; contact the MFSA if clarification is required",""))))</f>
        <v/>
      </c>
      <c r="J639" s="46" t="inlineStr">
        <is>
          <t>FINS_GI_11 &lt;&gt; "Yes"</t>
        </is>
      </c>
      <c r="K639" s="47">
        <f>'2- PR'!$AL$648</f>
        <v/>
      </c>
      <c r="L639" s="48" t="inlineStr">
        <is>
          <t>Open field</t>
        </is>
      </c>
    </row>
    <row r="640">
      <c r="A640" s="45" t="inlineStr">
        <is>
          <t>FINS_PR_635_v1</t>
        </is>
      </c>
      <c r="B640" s="46" t="inlineStr">
        <is>
          <t>Please insert Financial Liability: Amortised Cost</t>
        </is>
      </c>
      <c r="C640" s="46" t="inlineStr">
        <is>
          <t>PR</t>
        </is>
      </c>
      <c r="D640" s="46" t="inlineStr">
        <is>
          <t>Liabilities - Current Liabilities</t>
        </is>
      </c>
      <c r="E640" s="46" t="inlineStr">
        <is>
          <t>2- PR</t>
        </is>
      </c>
      <c r="F640" s="47">
        <f>'2- PR'!$AK$649</f>
        <v/>
      </c>
      <c r="G640" s="47">
        <f>IF(F640="INVALID","High",IF(F640="MISSING","Medium",IF(F640="CONTROLLER MISSING","Review",IF(F640="UNKNOWN","Technical review",""))))</f>
        <v/>
      </c>
      <c r="H640" s="46">
        <f>IF(F640="MISSING","An applicable or required answer is missing",IF(F640="INVALID","A value was entered although the dependency is not met",IF(F640="CONTROLLER MISSING","A controlling answer is missing, so applicability cannot yet be determined",IF(F640="UNKNOWN","The dependency could not be evaluated or a referenced datapoint could not be resolved",""))))</f>
        <v/>
      </c>
      <c r="I640" s="46">
        <f>IF(F640="MISSING","Enter a valid response in the linked field",IF(F640="INVALID","Clear the response or amend the controlling answer so that the dependency is met",IF(F640="CONTROLLER MISSING","Complete the controlling question first, then review this field",IF(F640="UNKNOWN","Review the Field Guide and dependency_string; contact the MFSA if clarification is required",""))))</f>
        <v/>
      </c>
      <c r="J640" s="46" t="inlineStr">
        <is>
          <t>FINS_GI_11 &lt;&gt; "Yes"</t>
        </is>
      </c>
      <c r="K640" s="47">
        <f>'2- PR'!$AL$649</f>
        <v/>
      </c>
      <c r="L640" s="48" t="inlineStr">
        <is>
          <t>Open field</t>
        </is>
      </c>
    </row>
    <row r="641">
      <c r="A641" s="45" t="inlineStr">
        <is>
          <t>FINS_PR_636_v1</t>
        </is>
      </c>
      <c r="B641" s="46" t="inlineStr">
        <is>
          <t>Financial Liability: Fair Value Through Profit or Loss (FVTPL)</t>
        </is>
      </c>
      <c r="C641" s="46" t="inlineStr">
        <is>
          <t>PR</t>
        </is>
      </c>
      <c r="D641" s="46" t="inlineStr">
        <is>
          <t>Liabilities - Current Liabilities</t>
        </is>
      </c>
      <c r="E641" s="46" t="inlineStr">
        <is>
          <t>2- PR</t>
        </is>
      </c>
      <c r="F641" s="47">
        <f>'2- PR'!$AK$650</f>
        <v/>
      </c>
      <c r="G641" s="47">
        <f>IF(F641="INVALID","High",IF(F641="MISSING","Medium",IF(F641="CONTROLLER MISSING","Review",IF(F641="UNKNOWN","Technical review",""))))</f>
        <v/>
      </c>
      <c r="H641" s="46">
        <f>IF(F641="MISSING","An applicable or required answer is missing",IF(F641="INVALID","A value was entered although the dependency is not met",IF(F641="CONTROLLER MISSING","A controlling answer is missing, so applicability cannot yet be determined",IF(F641="UNKNOWN","The dependency could not be evaluated or a referenced datapoint could not be resolved",""))))</f>
        <v/>
      </c>
      <c r="I641" s="46">
        <f>IF(F641="MISSING","Enter a valid response in the linked field",IF(F641="INVALID","Clear the response or amend the controlling answer so that the dependency is met",IF(F641="CONTROLLER MISSING","Complete the controlling question first, then review this field",IF(F641="UNKNOWN","Review the Field Guide and dependency_string; contact the MFSA if clarification is required",""))))</f>
        <v/>
      </c>
      <c r="J641" s="46" t="inlineStr">
        <is>
          <t>FINS_GI_11 &lt;&gt; "Yes"</t>
        </is>
      </c>
      <c r="K641" s="47">
        <f>'2- PR'!$AL$650</f>
        <v/>
      </c>
      <c r="L641" s="48" t="inlineStr">
        <is>
          <t>Open field</t>
        </is>
      </c>
    </row>
    <row r="642">
      <c r="A642" s="45" t="inlineStr">
        <is>
          <t>FINS_PR_637_v1</t>
        </is>
      </c>
      <c r="B642" s="46" t="inlineStr">
        <is>
          <t>Financial Liability: Fair Value Through Profit or Loss (FVTPL)</t>
        </is>
      </c>
      <c r="C642" s="46" t="inlineStr">
        <is>
          <t>PR</t>
        </is>
      </c>
      <c r="D642" s="46" t="inlineStr">
        <is>
          <t>Liabilities - Current Liabilities</t>
        </is>
      </c>
      <c r="E642" s="46" t="inlineStr">
        <is>
          <t>2- PR</t>
        </is>
      </c>
      <c r="F642" s="47">
        <f>'2- PR'!$AK$651</f>
        <v/>
      </c>
      <c r="G642" s="47">
        <f>IF(F642="INVALID","High",IF(F642="MISSING","Medium",IF(F642="CONTROLLER MISSING","Review",IF(F642="UNKNOWN","Technical review",""))))</f>
        <v/>
      </c>
      <c r="H642" s="46">
        <f>IF(F642="MISSING","An applicable or required answer is missing",IF(F642="INVALID","A value was entered although the dependency is not met",IF(F642="CONTROLLER MISSING","A controlling answer is missing, so applicability cannot yet be determined",IF(F642="UNKNOWN","The dependency could not be evaluated or a referenced datapoint could not be resolved",""))))</f>
        <v/>
      </c>
      <c r="I642" s="46">
        <f>IF(F642="MISSING","Enter a valid response in the linked field",IF(F642="INVALID","Clear the response or amend the controlling answer so that the dependency is met",IF(F642="CONTROLLER MISSING","Complete the controlling question first, then review this field",IF(F642="UNKNOWN","Review the Field Guide and dependency_string; contact the MFSA if clarification is required",""))))</f>
        <v/>
      </c>
      <c r="J642" s="46" t="inlineStr">
        <is>
          <t>FINS_GI_11 &lt;&gt; "Yes"</t>
        </is>
      </c>
      <c r="K642" s="47">
        <f>'2- PR'!$AL$651</f>
        <v/>
      </c>
      <c r="L642" s="48" t="inlineStr">
        <is>
          <t>Open field</t>
        </is>
      </c>
    </row>
    <row r="643">
      <c r="A643" s="45" t="inlineStr">
        <is>
          <t>FINS_PR_638_v1</t>
        </is>
      </c>
      <c r="B643" s="46" t="inlineStr">
        <is>
          <t>Financial Liability: Fair Value Through Profit or Loss (FVTPL)</t>
        </is>
      </c>
      <c r="C643" s="46" t="inlineStr">
        <is>
          <t>PR</t>
        </is>
      </c>
      <c r="D643" s="46" t="inlineStr">
        <is>
          <t>Liabilities - Current Liabilities</t>
        </is>
      </c>
      <c r="E643" s="46" t="inlineStr">
        <is>
          <t>2- PR</t>
        </is>
      </c>
      <c r="F643" s="47">
        <f>'2- PR'!$AK$652</f>
        <v/>
      </c>
      <c r="G643" s="47">
        <f>IF(F643="INVALID","High",IF(F643="MISSING","Medium",IF(F643="CONTROLLER MISSING","Review",IF(F643="UNKNOWN","Technical review",""))))</f>
        <v/>
      </c>
      <c r="H643" s="46">
        <f>IF(F643="MISSING","An applicable or required answer is missing",IF(F643="INVALID","A value was entered although the dependency is not met",IF(F643="CONTROLLER MISSING","A controlling answer is missing, so applicability cannot yet be determined",IF(F643="UNKNOWN","The dependency could not be evaluated or a referenced datapoint could not be resolved",""))))</f>
        <v/>
      </c>
      <c r="I643" s="46">
        <f>IF(F643="MISSING","Enter a valid response in the linked field",IF(F643="INVALID","Clear the response or amend the controlling answer so that the dependency is met",IF(F643="CONTROLLER MISSING","Complete the controlling question first, then review this field",IF(F643="UNKNOWN","Review the Field Guide and dependency_string; contact the MFSA if clarification is required",""))))</f>
        <v/>
      </c>
      <c r="J643" s="46" t="inlineStr">
        <is>
          <t>FINS_GI_11 &lt;&gt; "Yes"</t>
        </is>
      </c>
      <c r="K643" s="47">
        <f>'2- PR'!$AL$652</f>
        <v/>
      </c>
      <c r="L643" s="48" t="inlineStr">
        <is>
          <t>Open field</t>
        </is>
      </c>
    </row>
    <row r="644">
      <c r="A644" s="45" t="inlineStr">
        <is>
          <t>FINS_PR_639_v1</t>
        </is>
      </c>
      <c r="B644" s="46" t="inlineStr">
        <is>
          <t>Financial Liability: Amortised Cost - Equity Securities Not Reported Elsewhere as Investments, were the holding is 10% or more</t>
        </is>
      </c>
      <c r="C644" s="46" t="inlineStr">
        <is>
          <t>PR</t>
        </is>
      </c>
      <c r="D644" s="46" t="inlineStr">
        <is>
          <t>Liabilities - Current Liabilities</t>
        </is>
      </c>
      <c r="E644" s="46" t="inlineStr">
        <is>
          <t>2- PR</t>
        </is>
      </c>
      <c r="F644" s="47">
        <f>'2- PR'!$AK$653</f>
        <v/>
      </c>
      <c r="G644" s="47">
        <f>IF(F644="INVALID","High",IF(F644="MISSING","Medium",IF(F644="CONTROLLER MISSING","Review",IF(F644="UNKNOWN","Technical review",""))))</f>
        <v/>
      </c>
      <c r="H644" s="46">
        <f>IF(F644="MISSING","An applicable or required answer is missing",IF(F644="INVALID","A value was entered although the dependency is not met",IF(F644="CONTROLLER MISSING","A controlling answer is missing, so applicability cannot yet be determined",IF(F644="UNKNOWN","The dependency could not be evaluated or a referenced datapoint could not be resolved",""))))</f>
        <v/>
      </c>
      <c r="I644" s="46">
        <f>IF(F644="MISSING","Enter a valid response in the linked field",IF(F644="INVALID","Clear the response or amend the controlling answer so that the dependency is met",IF(F644="CONTROLLER MISSING","Complete the controlling question first, then review this field",IF(F644="UNKNOWN","Review the Field Guide and dependency_string; contact the MFSA if clarification is required",""))))</f>
        <v/>
      </c>
      <c r="J644" s="46" t="inlineStr">
        <is>
          <t>FINS_GI_11 &lt;&gt; "Yes"</t>
        </is>
      </c>
      <c r="K644" s="47">
        <f>'2- PR'!$AL$653</f>
        <v/>
      </c>
      <c r="L644" s="48" t="inlineStr">
        <is>
          <t>Open field</t>
        </is>
      </c>
    </row>
    <row r="645">
      <c r="A645" s="45" t="inlineStr">
        <is>
          <t>FINS_PR_640_v1</t>
        </is>
      </c>
      <c r="B645" s="46" t="inlineStr">
        <is>
          <t>Financial Liability: Amortised Cost - Equity Securities Not Reported Elsewhere as Investments, were the holding is 10% or more</t>
        </is>
      </c>
      <c r="C645" s="46" t="inlineStr">
        <is>
          <t>PR</t>
        </is>
      </c>
      <c r="D645" s="46" t="inlineStr">
        <is>
          <t>Liabilities - Current Liabilities</t>
        </is>
      </c>
      <c r="E645" s="46" t="inlineStr">
        <is>
          <t>2- PR</t>
        </is>
      </c>
      <c r="F645" s="47">
        <f>'2- PR'!$AK$654</f>
        <v/>
      </c>
      <c r="G645" s="47">
        <f>IF(F645="INVALID","High",IF(F645="MISSING","Medium",IF(F645="CONTROLLER MISSING","Review",IF(F645="UNKNOWN","Technical review",""))))</f>
        <v/>
      </c>
      <c r="H645" s="46">
        <f>IF(F645="MISSING","An applicable or required answer is missing",IF(F645="INVALID","A value was entered although the dependency is not met",IF(F645="CONTROLLER MISSING","A controlling answer is missing, so applicability cannot yet be determined",IF(F645="UNKNOWN","The dependency could not be evaluated or a referenced datapoint could not be resolved",""))))</f>
        <v/>
      </c>
      <c r="I645" s="46">
        <f>IF(F645="MISSING","Enter a valid response in the linked field",IF(F645="INVALID","Clear the response or amend the controlling answer so that the dependency is met",IF(F645="CONTROLLER MISSING","Complete the controlling question first, then review this field",IF(F645="UNKNOWN","Review the Field Guide and dependency_string; contact the MFSA if clarification is required",""))))</f>
        <v/>
      </c>
      <c r="J645" s="46" t="inlineStr">
        <is>
          <t>FINS_GI_11 &lt;&gt; "Yes"</t>
        </is>
      </c>
      <c r="K645" s="47">
        <f>'2- PR'!$AL$654</f>
        <v/>
      </c>
      <c r="L645" s="48" t="inlineStr">
        <is>
          <t>Open field</t>
        </is>
      </c>
    </row>
    <row r="646">
      <c r="A646" s="45" t="inlineStr">
        <is>
          <t>FINS_PR_641_v1</t>
        </is>
      </c>
      <c r="B646" s="46" t="inlineStr">
        <is>
          <t>Financial Liability: Amortised Cost - Equity Securities Not Reported Elsewhere as Investments, were the holding is 10% or more</t>
        </is>
      </c>
      <c r="C646" s="46" t="inlineStr">
        <is>
          <t>PR</t>
        </is>
      </c>
      <c r="D646" s="46" t="inlineStr">
        <is>
          <t>Liabilities - Current Liabilities</t>
        </is>
      </c>
      <c r="E646" s="46" t="inlineStr">
        <is>
          <t>2- PR</t>
        </is>
      </c>
      <c r="F646" s="47">
        <f>'2- PR'!$AK$655</f>
        <v/>
      </c>
      <c r="G646" s="47">
        <f>IF(F646="INVALID","High",IF(F646="MISSING","Medium",IF(F646="CONTROLLER MISSING","Review",IF(F646="UNKNOWN","Technical review",""))))</f>
        <v/>
      </c>
      <c r="H646" s="46">
        <f>IF(F646="MISSING","An applicable or required answer is missing",IF(F646="INVALID","A value was entered although the dependency is not met",IF(F646="CONTROLLER MISSING","A controlling answer is missing, so applicability cannot yet be determined",IF(F646="UNKNOWN","The dependency could not be evaluated or a referenced datapoint could not be resolved",""))))</f>
        <v/>
      </c>
      <c r="I646" s="46">
        <f>IF(F646="MISSING","Enter a valid response in the linked field",IF(F646="INVALID","Clear the response or amend the controlling answer so that the dependency is met",IF(F646="CONTROLLER MISSING","Complete the controlling question first, then review this field",IF(F646="UNKNOWN","Review the Field Guide and dependency_string; contact the MFSA if clarification is required",""))))</f>
        <v/>
      </c>
      <c r="J646" s="46" t="inlineStr">
        <is>
          <t>FINS_GI_11 &lt;&gt; "Yes"</t>
        </is>
      </c>
      <c r="K646" s="47">
        <f>'2- PR'!$AL$655</f>
        <v/>
      </c>
      <c r="L646" s="48" t="inlineStr">
        <is>
          <t>Open field</t>
        </is>
      </c>
    </row>
    <row r="647">
      <c r="A647" s="45" t="inlineStr">
        <is>
          <t>FINS_PR_642_v1</t>
        </is>
      </c>
      <c r="B647" s="46" t="inlineStr">
        <is>
          <t>Financial Liability: Amortised Cost - Equity Securities Not Reported Elsewhere as Investments, were the holding is less than 10%</t>
        </is>
      </c>
      <c r="C647" s="46" t="inlineStr">
        <is>
          <t>PR</t>
        </is>
      </c>
      <c r="D647" s="46" t="inlineStr">
        <is>
          <t>Liabilities - Current Liabilities</t>
        </is>
      </c>
      <c r="E647" s="46" t="inlineStr">
        <is>
          <t>2- PR</t>
        </is>
      </c>
      <c r="F647" s="47">
        <f>'2- PR'!$AK$656</f>
        <v/>
      </c>
      <c r="G647" s="47">
        <f>IF(F647="INVALID","High",IF(F647="MISSING","Medium",IF(F647="CONTROLLER MISSING","Review",IF(F647="UNKNOWN","Technical review",""))))</f>
        <v/>
      </c>
      <c r="H647" s="46">
        <f>IF(F647="MISSING","An applicable or required answer is missing",IF(F647="INVALID","A value was entered although the dependency is not met",IF(F647="CONTROLLER MISSING","A controlling answer is missing, so applicability cannot yet be determined",IF(F647="UNKNOWN","The dependency could not be evaluated or a referenced datapoint could not be resolved",""))))</f>
        <v/>
      </c>
      <c r="I647" s="46">
        <f>IF(F647="MISSING","Enter a valid response in the linked field",IF(F647="INVALID","Clear the response or amend the controlling answer so that the dependency is met",IF(F647="CONTROLLER MISSING","Complete the controlling question first, then review this field",IF(F647="UNKNOWN","Review the Field Guide and dependency_string; contact the MFSA if clarification is required",""))))</f>
        <v/>
      </c>
      <c r="J647" s="46" t="inlineStr">
        <is>
          <t>FINS_GI_11 &lt;&gt; "Yes"</t>
        </is>
      </c>
      <c r="K647" s="47">
        <f>'2- PR'!$AL$656</f>
        <v/>
      </c>
      <c r="L647" s="48" t="inlineStr">
        <is>
          <t>Open field</t>
        </is>
      </c>
    </row>
    <row r="648">
      <c r="A648" s="45" t="inlineStr">
        <is>
          <t>FINS_PR_643_v1</t>
        </is>
      </c>
      <c r="B648" s="46" t="inlineStr">
        <is>
          <t>Financial Liability: Amortised Cost - Equity Securities Not Reported Elsewhere as Investments, were the holding is less than 10%</t>
        </is>
      </c>
      <c r="C648" s="46" t="inlineStr">
        <is>
          <t>PR</t>
        </is>
      </c>
      <c r="D648" s="46" t="inlineStr">
        <is>
          <t>Liabilities - Current Liabilities</t>
        </is>
      </c>
      <c r="E648" s="46" t="inlineStr">
        <is>
          <t>2- PR</t>
        </is>
      </c>
      <c r="F648" s="47">
        <f>'2- PR'!$AK$657</f>
        <v/>
      </c>
      <c r="G648" s="47">
        <f>IF(F648="INVALID","High",IF(F648="MISSING","Medium",IF(F648="CONTROLLER MISSING","Review",IF(F648="UNKNOWN","Technical review",""))))</f>
        <v/>
      </c>
      <c r="H648" s="46">
        <f>IF(F648="MISSING","An applicable or required answer is missing",IF(F648="INVALID","A value was entered although the dependency is not met",IF(F648="CONTROLLER MISSING","A controlling answer is missing, so applicability cannot yet be determined",IF(F648="UNKNOWN","The dependency could not be evaluated or a referenced datapoint could not be resolved",""))))</f>
        <v/>
      </c>
      <c r="I648" s="46">
        <f>IF(F648="MISSING","Enter a valid response in the linked field",IF(F648="INVALID","Clear the response or amend the controlling answer so that the dependency is met",IF(F648="CONTROLLER MISSING","Complete the controlling question first, then review this field",IF(F648="UNKNOWN","Review the Field Guide and dependency_string; contact the MFSA if clarification is required",""))))</f>
        <v/>
      </c>
      <c r="J648" s="46" t="inlineStr">
        <is>
          <t>FINS_GI_11 &lt;&gt; "Yes"</t>
        </is>
      </c>
      <c r="K648" s="47">
        <f>'2- PR'!$AL$657</f>
        <v/>
      </c>
      <c r="L648" s="48" t="inlineStr">
        <is>
          <t>Open field</t>
        </is>
      </c>
    </row>
    <row r="649">
      <c r="A649" s="45" t="inlineStr">
        <is>
          <t>FINS_PR_644_v1</t>
        </is>
      </c>
      <c r="B649" s="46" t="inlineStr">
        <is>
          <t>Financial Liability: Amortised Cost - Equity Securities Not Reported Elsewhere as Investments, were the holding is less than 10%</t>
        </is>
      </c>
      <c r="C649" s="46" t="inlineStr">
        <is>
          <t>PR</t>
        </is>
      </c>
      <c r="D649" s="46" t="inlineStr">
        <is>
          <t>Liabilities - Current Liabilities</t>
        </is>
      </c>
      <c r="E649" s="46" t="inlineStr">
        <is>
          <t>2- PR</t>
        </is>
      </c>
      <c r="F649" s="47">
        <f>'2- PR'!$AK$658</f>
        <v/>
      </c>
      <c r="G649" s="47">
        <f>IF(F649="INVALID","High",IF(F649="MISSING","Medium",IF(F649="CONTROLLER MISSING","Review",IF(F649="UNKNOWN","Technical review",""))))</f>
        <v/>
      </c>
      <c r="H649" s="46">
        <f>IF(F649="MISSING","An applicable or required answer is missing",IF(F649="INVALID","A value was entered although the dependency is not met",IF(F649="CONTROLLER MISSING","A controlling answer is missing, so applicability cannot yet be determined",IF(F649="UNKNOWN","The dependency could not be evaluated or a referenced datapoint could not be resolved",""))))</f>
        <v/>
      </c>
      <c r="I649" s="46">
        <f>IF(F649="MISSING","Enter a valid response in the linked field",IF(F649="INVALID","Clear the response or amend the controlling answer so that the dependency is met",IF(F649="CONTROLLER MISSING","Complete the controlling question first, then review this field",IF(F649="UNKNOWN","Review the Field Guide and dependency_string; contact the MFSA if clarification is required",""))))</f>
        <v/>
      </c>
      <c r="J649" s="46" t="inlineStr">
        <is>
          <t>FINS_GI_11 &lt;&gt; "Yes"</t>
        </is>
      </c>
      <c r="K649" s="47">
        <f>'2- PR'!$AL$658</f>
        <v/>
      </c>
      <c r="L649" s="48" t="inlineStr">
        <is>
          <t>Open field</t>
        </is>
      </c>
    </row>
    <row r="650">
      <c r="A650" s="45" t="inlineStr">
        <is>
          <t>FINS_PR_645_v1</t>
        </is>
      </c>
      <c r="B650" s="46" t="inlineStr">
        <is>
          <t>Financial Liability: Amortised Cost - Debt Securities Not Reported Elsewhere as Investments</t>
        </is>
      </c>
      <c r="C650" s="46" t="inlineStr">
        <is>
          <t>PR</t>
        </is>
      </c>
      <c r="D650" s="46" t="inlineStr">
        <is>
          <t>Liabilities - Current Liabilities</t>
        </is>
      </c>
      <c r="E650" s="46" t="inlineStr">
        <is>
          <t>2- PR</t>
        </is>
      </c>
      <c r="F650" s="47">
        <f>'2- PR'!$AK$659</f>
        <v/>
      </c>
      <c r="G650" s="47">
        <f>IF(F650="INVALID","High",IF(F650="MISSING","Medium",IF(F650="CONTROLLER MISSING","Review",IF(F650="UNKNOWN","Technical review",""))))</f>
        <v/>
      </c>
      <c r="H650" s="46">
        <f>IF(F650="MISSING","An applicable or required answer is missing",IF(F650="INVALID","A value was entered although the dependency is not met",IF(F650="CONTROLLER MISSING","A controlling answer is missing, so applicability cannot yet be determined",IF(F650="UNKNOWN","The dependency could not be evaluated or a referenced datapoint could not be resolved",""))))</f>
        <v/>
      </c>
      <c r="I650" s="46">
        <f>IF(F650="MISSING","Enter a valid response in the linked field",IF(F650="INVALID","Clear the response or amend the controlling answer so that the dependency is met",IF(F650="CONTROLLER MISSING","Complete the controlling question first, then review this field",IF(F650="UNKNOWN","Review the Field Guide and dependency_string; contact the MFSA if clarification is required",""))))</f>
        <v/>
      </c>
      <c r="J650" s="46" t="inlineStr">
        <is>
          <t>FINS_GI_11 &lt;&gt; "Yes"</t>
        </is>
      </c>
      <c r="K650" s="47">
        <f>'2- PR'!$AL$659</f>
        <v/>
      </c>
      <c r="L650" s="48" t="inlineStr">
        <is>
          <t>Open field</t>
        </is>
      </c>
    </row>
    <row r="651">
      <c r="A651" s="45" t="inlineStr">
        <is>
          <t>FINS_PR_646_v1</t>
        </is>
      </c>
      <c r="B651" s="46" t="inlineStr">
        <is>
          <t>Financial Liability: Amortised Cost - Debt Securities Not Reported Elsewhere as Investments</t>
        </is>
      </c>
      <c r="C651" s="46" t="inlineStr">
        <is>
          <t>PR</t>
        </is>
      </c>
      <c r="D651" s="46" t="inlineStr">
        <is>
          <t>Liabilities - Current Liabilities</t>
        </is>
      </c>
      <c r="E651" s="46" t="inlineStr">
        <is>
          <t>2- PR</t>
        </is>
      </c>
      <c r="F651" s="47">
        <f>'2- PR'!$AK$660</f>
        <v/>
      </c>
      <c r="G651" s="47">
        <f>IF(F651="INVALID","High",IF(F651="MISSING","Medium",IF(F651="CONTROLLER MISSING","Review",IF(F651="UNKNOWN","Technical review",""))))</f>
        <v/>
      </c>
      <c r="H651" s="46">
        <f>IF(F651="MISSING","An applicable or required answer is missing",IF(F651="INVALID","A value was entered although the dependency is not met",IF(F651="CONTROLLER MISSING","A controlling answer is missing, so applicability cannot yet be determined",IF(F651="UNKNOWN","The dependency could not be evaluated or a referenced datapoint could not be resolved",""))))</f>
        <v/>
      </c>
      <c r="I651" s="46">
        <f>IF(F651="MISSING","Enter a valid response in the linked field",IF(F651="INVALID","Clear the response or amend the controlling answer so that the dependency is met",IF(F651="CONTROLLER MISSING","Complete the controlling question first, then review this field",IF(F651="UNKNOWN","Review the Field Guide and dependency_string; contact the MFSA if clarification is required",""))))</f>
        <v/>
      </c>
      <c r="J651" s="46" t="inlineStr">
        <is>
          <t>FINS_GI_11 &lt;&gt; "Yes"</t>
        </is>
      </c>
      <c r="K651" s="47">
        <f>'2- PR'!$AL$660</f>
        <v/>
      </c>
      <c r="L651" s="48" t="inlineStr">
        <is>
          <t>Open field</t>
        </is>
      </c>
    </row>
    <row r="652">
      <c r="A652" s="45" t="inlineStr">
        <is>
          <t>FINS_PR_647_v1</t>
        </is>
      </c>
      <c r="B652" s="46" t="inlineStr">
        <is>
          <t>Financial Liability: Amortised Cost - Debt Securities Not Reported Elsewhere as Investments</t>
        </is>
      </c>
      <c r="C652" s="46" t="inlineStr">
        <is>
          <t>PR</t>
        </is>
      </c>
      <c r="D652" s="46" t="inlineStr">
        <is>
          <t>Liabilities - Current Liabilities</t>
        </is>
      </c>
      <c r="E652" s="46" t="inlineStr">
        <is>
          <t>2- PR</t>
        </is>
      </c>
      <c r="F652" s="47">
        <f>'2- PR'!$AK$661</f>
        <v/>
      </c>
      <c r="G652" s="47">
        <f>IF(F652="INVALID","High",IF(F652="MISSING","Medium",IF(F652="CONTROLLER MISSING","Review",IF(F652="UNKNOWN","Technical review",""))))</f>
        <v/>
      </c>
      <c r="H652" s="46">
        <f>IF(F652="MISSING","An applicable or required answer is missing",IF(F652="INVALID","A value was entered although the dependency is not met",IF(F652="CONTROLLER MISSING","A controlling answer is missing, so applicability cannot yet be determined",IF(F652="UNKNOWN","The dependency could not be evaluated or a referenced datapoint could not be resolved",""))))</f>
        <v/>
      </c>
      <c r="I652" s="46">
        <f>IF(F652="MISSING","Enter a valid response in the linked field",IF(F652="INVALID","Clear the response or amend the controlling answer so that the dependency is met",IF(F652="CONTROLLER MISSING","Complete the controlling question first, then review this field",IF(F652="UNKNOWN","Review the Field Guide and dependency_string; contact the MFSA if clarification is required",""))))</f>
        <v/>
      </c>
      <c r="J652" s="46" t="inlineStr">
        <is>
          <t>FINS_GI_11 &lt;&gt; "Yes"</t>
        </is>
      </c>
      <c r="K652" s="47">
        <f>'2- PR'!$AL$661</f>
        <v/>
      </c>
      <c r="L652" s="48" t="inlineStr">
        <is>
          <t>Open field</t>
        </is>
      </c>
    </row>
    <row r="653">
      <c r="A653" s="45" t="inlineStr">
        <is>
          <t>FINS_PR_648_v1</t>
        </is>
      </c>
      <c r="B653" s="46" t="inlineStr">
        <is>
          <t>Financial Liability: Amortised Cost - Financial Derivatives Not Reported Elsewhere as Investments</t>
        </is>
      </c>
      <c r="C653" s="46" t="inlineStr">
        <is>
          <t>PR</t>
        </is>
      </c>
      <c r="D653" s="46" t="inlineStr">
        <is>
          <t>Liabilities - Current Liabilities</t>
        </is>
      </c>
      <c r="E653" s="46" t="inlineStr">
        <is>
          <t>2- PR</t>
        </is>
      </c>
      <c r="F653" s="47">
        <f>'2- PR'!$AK$662</f>
        <v/>
      </c>
      <c r="G653" s="47">
        <f>IF(F653="INVALID","High",IF(F653="MISSING","Medium",IF(F653="CONTROLLER MISSING","Review",IF(F653="UNKNOWN","Technical review",""))))</f>
        <v/>
      </c>
      <c r="H653" s="46">
        <f>IF(F653="MISSING","An applicable or required answer is missing",IF(F653="INVALID","A value was entered although the dependency is not met",IF(F653="CONTROLLER MISSING","A controlling answer is missing, so applicability cannot yet be determined",IF(F653="UNKNOWN","The dependency could not be evaluated or a referenced datapoint could not be resolved",""))))</f>
        <v/>
      </c>
      <c r="I653" s="46">
        <f>IF(F653="MISSING","Enter a valid response in the linked field",IF(F653="INVALID","Clear the response or amend the controlling answer so that the dependency is met",IF(F653="CONTROLLER MISSING","Complete the controlling question first, then review this field",IF(F653="UNKNOWN","Review the Field Guide and dependency_string; contact the MFSA if clarification is required",""))))</f>
        <v/>
      </c>
      <c r="J653" s="46" t="inlineStr">
        <is>
          <t>FINS_GI_11 &lt;&gt; "Yes"</t>
        </is>
      </c>
      <c r="K653" s="47">
        <f>'2- PR'!$AL$662</f>
        <v/>
      </c>
      <c r="L653" s="48" t="inlineStr">
        <is>
          <t>Open field</t>
        </is>
      </c>
    </row>
    <row r="654">
      <c r="A654" s="45" t="inlineStr">
        <is>
          <t>FINS_PR_649_v1</t>
        </is>
      </c>
      <c r="B654" s="46" t="inlineStr">
        <is>
          <t>Financial Liability: Amortised Cost - Financial Derivatives Not Reported Elsewhere as Investments</t>
        </is>
      </c>
      <c r="C654" s="46" t="inlineStr">
        <is>
          <t>PR</t>
        </is>
      </c>
      <c r="D654" s="46" t="inlineStr">
        <is>
          <t>Liabilities - Current Liabilities</t>
        </is>
      </c>
      <c r="E654" s="46" t="inlineStr">
        <is>
          <t>2- PR</t>
        </is>
      </c>
      <c r="F654" s="47">
        <f>'2- PR'!$AK$663</f>
        <v/>
      </c>
      <c r="G654" s="47">
        <f>IF(F654="INVALID","High",IF(F654="MISSING","Medium",IF(F654="CONTROLLER MISSING","Review",IF(F654="UNKNOWN","Technical review",""))))</f>
        <v/>
      </c>
      <c r="H654" s="46">
        <f>IF(F654="MISSING","An applicable or required answer is missing",IF(F654="INVALID","A value was entered although the dependency is not met",IF(F654="CONTROLLER MISSING","A controlling answer is missing, so applicability cannot yet be determined",IF(F654="UNKNOWN","The dependency could not be evaluated or a referenced datapoint could not be resolved",""))))</f>
        <v/>
      </c>
      <c r="I654" s="46">
        <f>IF(F654="MISSING","Enter a valid response in the linked field",IF(F654="INVALID","Clear the response or amend the controlling answer so that the dependency is met",IF(F654="CONTROLLER MISSING","Complete the controlling question first, then review this field",IF(F654="UNKNOWN","Review the Field Guide and dependency_string; contact the MFSA if clarification is required",""))))</f>
        <v/>
      </c>
      <c r="J654" s="46" t="inlineStr">
        <is>
          <t>FINS_GI_11 &lt;&gt; "Yes"</t>
        </is>
      </c>
      <c r="K654" s="47">
        <f>'2- PR'!$AL$663</f>
        <v/>
      </c>
      <c r="L654" s="48" t="inlineStr">
        <is>
          <t>Open field</t>
        </is>
      </c>
    </row>
    <row r="655">
      <c r="A655" s="45" t="inlineStr">
        <is>
          <t>FINS_PR_650_v1</t>
        </is>
      </c>
      <c r="B655" s="46" t="inlineStr">
        <is>
          <t>Financial Liability: Amortised Cost - Financial Derivatives Not Reported Elsewhere as Investments</t>
        </is>
      </c>
      <c r="C655" s="46" t="inlineStr">
        <is>
          <t>PR</t>
        </is>
      </c>
      <c r="D655" s="46" t="inlineStr">
        <is>
          <t>Liabilities - Current Liabilities</t>
        </is>
      </c>
      <c r="E655" s="46" t="inlineStr">
        <is>
          <t>2- PR</t>
        </is>
      </c>
      <c r="F655" s="47">
        <f>'2- PR'!$AK$664</f>
        <v/>
      </c>
      <c r="G655" s="47">
        <f>IF(F655="INVALID","High",IF(F655="MISSING","Medium",IF(F655="CONTROLLER MISSING","Review",IF(F655="UNKNOWN","Technical review",""))))</f>
        <v/>
      </c>
      <c r="H655" s="46">
        <f>IF(F655="MISSING","An applicable or required answer is missing",IF(F655="INVALID","A value was entered although the dependency is not met",IF(F655="CONTROLLER MISSING","A controlling answer is missing, so applicability cannot yet be determined",IF(F655="UNKNOWN","The dependency could not be evaluated or a referenced datapoint could not be resolved",""))))</f>
        <v/>
      </c>
      <c r="I655" s="46">
        <f>IF(F655="MISSING","Enter a valid response in the linked field",IF(F655="INVALID","Clear the response or amend the controlling answer so that the dependency is met",IF(F655="CONTROLLER MISSING","Complete the controlling question first, then review this field",IF(F655="UNKNOWN","Review the Field Guide and dependency_string; contact the MFSA if clarification is required",""))))</f>
        <v/>
      </c>
      <c r="J655" s="46" t="inlineStr">
        <is>
          <t>FINS_GI_11 &lt;&gt; "Yes"</t>
        </is>
      </c>
      <c r="K655" s="47">
        <f>'2- PR'!$AL$664</f>
        <v/>
      </c>
      <c r="L655" s="48" t="inlineStr">
        <is>
          <t>Open field</t>
        </is>
      </c>
    </row>
    <row r="656">
      <c r="A656" s="45" t="inlineStr">
        <is>
          <t>FINS_PR_651_v1</t>
        </is>
      </c>
      <c r="B656" s="46" t="inlineStr">
        <is>
          <t>Financial Liability: Amortised Cost - Other Financial Assets Not Reported Elsewhere as Investments</t>
        </is>
      </c>
      <c r="C656" s="46" t="inlineStr">
        <is>
          <t>PR</t>
        </is>
      </c>
      <c r="D656" s="46" t="inlineStr">
        <is>
          <t>Liabilities - Current Liabilities</t>
        </is>
      </c>
      <c r="E656" s="46" t="inlineStr">
        <is>
          <t>2- PR</t>
        </is>
      </c>
      <c r="F656" s="47">
        <f>'2- PR'!$AK$665</f>
        <v/>
      </c>
      <c r="G656" s="47">
        <f>IF(F656="INVALID","High",IF(F656="MISSING","Medium",IF(F656="CONTROLLER MISSING","Review",IF(F656="UNKNOWN","Technical review",""))))</f>
        <v/>
      </c>
      <c r="H656" s="46">
        <f>IF(F656="MISSING","An applicable or required answer is missing",IF(F656="INVALID","A value was entered although the dependency is not met",IF(F656="CONTROLLER MISSING","A controlling answer is missing, so applicability cannot yet be determined",IF(F656="UNKNOWN","The dependency could not be evaluated or a referenced datapoint could not be resolved",""))))</f>
        <v/>
      </c>
      <c r="I656" s="46">
        <f>IF(F656="MISSING","Enter a valid response in the linked field",IF(F656="INVALID","Clear the response or amend the controlling answer so that the dependency is met",IF(F656="CONTROLLER MISSING","Complete the controlling question first, then review this field",IF(F656="UNKNOWN","Review the Field Guide and dependency_string; contact the MFSA if clarification is required",""))))</f>
        <v/>
      </c>
      <c r="J656" s="46" t="inlineStr">
        <is>
          <t>FINS_GI_11 &lt;&gt; "Yes"</t>
        </is>
      </c>
      <c r="K656" s="47">
        <f>'2- PR'!$AL$665</f>
        <v/>
      </c>
      <c r="L656" s="48" t="inlineStr">
        <is>
          <t>Open field</t>
        </is>
      </c>
    </row>
    <row r="657">
      <c r="A657" s="45" t="inlineStr">
        <is>
          <t>FINS_PR_652_v1</t>
        </is>
      </c>
      <c r="B657" s="46" t="inlineStr">
        <is>
          <t>Financial Liability: Amortised Cost - Other Financial Assets Not Reported Elsewhere as Investments</t>
        </is>
      </c>
      <c r="C657" s="46" t="inlineStr">
        <is>
          <t>PR</t>
        </is>
      </c>
      <c r="D657" s="46" t="inlineStr">
        <is>
          <t>Liabilities - Current Liabilities</t>
        </is>
      </c>
      <c r="E657" s="46" t="inlineStr">
        <is>
          <t>2- PR</t>
        </is>
      </c>
      <c r="F657" s="47">
        <f>'2- PR'!$AK$666</f>
        <v/>
      </c>
      <c r="G657" s="47">
        <f>IF(F657="INVALID","High",IF(F657="MISSING","Medium",IF(F657="CONTROLLER MISSING","Review",IF(F657="UNKNOWN","Technical review",""))))</f>
        <v/>
      </c>
      <c r="H657" s="46">
        <f>IF(F657="MISSING","An applicable or required answer is missing",IF(F657="INVALID","A value was entered although the dependency is not met",IF(F657="CONTROLLER MISSING","A controlling answer is missing, so applicability cannot yet be determined",IF(F657="UNKNOWN","The dependency could not be evaluated or a referenced datapoint could not be resolved",""))))</f>
        <v/>
      </c>
      <c r="I657" s="46">
        <f>IF(F657="MISSING","Enter a valid response in the linked field",IF(F657="INVALID","Clear the response or amend the controlling answer so that the dependency is met",IF(F657="CONTROLLER MISSING","Complete the controlling question first, then review this field",IF(F657="UNKNOWN","Review the Field Guide and dependency_string; contact the MFSA if clarification is required",""))))</f>
        <v/>
      </c>
      <c r="J657" s="46" t="inlineStr">
        <is>
          <t>FINS_GI_11 &lt;&gt; "Yes"</t>
        </is>
      </c>
      <c r="K657" s="47">
        <f>'2- PR'!$AL$666</f>
        <v/>
      </c>
      <c r="L657" s="48" t="inlineStr">
        <is>
          <t>Open field</t>
        </is>
      </c>
    </row>
    <row r="658">
      <c r="A658" s="45" t="inlineStr">
        <is>
          <t>FINS_PR_653_v1</t>
        </is>
      </c>
      <c r="B658" s="46" t="inlineStr">
        <is>
          <t>Financial Liability: Amortised Cost - Other Financial Assets Not Reported Elsewhere as Investments</t>
        </is>
      </c>
      <c r="C658" s="46" t="inlineStr">
        <is>
          <t>PR</t>
        </is>
      </c>
      <c r="D658" s="46" t="inlineStr">
        <is>
          <t>Liabilities - Current Liabilities</t>
        </is>
      </c>
      <c r="E658" s="46" t="inlineStr">
        <is>
          <t>2- PR</t>
        </is>
      </c>
      <c r="F658" s="47">
        <f>'2- PR'!$AK$667</f>
        <v/>
      </c>
      <c r="G658" s="47">
        <f>IF(F658="INVALID","High",IF(F658="MISSING","Medium",IF(F658="CONTROLLER MISSING","Review",IF(F658="UNKNOWN","Technical review",""))))</f>
        <v/>
      </c>
      <c r="H658" s="46">
        <f>IF(F658="MISSING","An applicable or required answer is missing",IF(F658="INVALID","A value was entered although the dependency is not met",IF(F658="CONTROLLER MISSING","A controlling answer is missing, so applicability cannot yet be determined",IF(F658="UNKNOWN","The dependency could not be evaluated or a referenced datapoint could not be resolved",""))))</f>
        <v/>
      </c>
      <c r="I658" s="46">
        <f>IF(F658="MISSING","Enter a valid response in the linked field",IF(F658="INVALID","Clear the response or amend the controlling answer so that the dependency is met",IF(F658="CONTROLLER MISSING","Complete the controlling question first, then review this field",IF(F658="UNKNOWN","Review the Field Guide and dependency_string; contact the MFSA if clarification is required",""))))</f>
        <v/>
      </c>
      <c r="J658" s="46" t="inlineStr">
        <is>
          <t>FINS_GI_11 &lt;&gt; "Yes"</t>
        </is>
      </c>
      <c r="K658" s="47">
        <f>'2- PR'!$AL$667</f>
        <v/>
      </c>
      <c r="L658" s="48" t="inlineStr">
        <is>
          <t>Open field</t>
        </is>
      </c>
    </row>
    <row r="659">
      <c r="A659" s="45" t="inlineStr">
        <is>
          <t>FINS_PR_654_v1</t>
        </is>
      </c>
      <c r="B659" s="46" t="inlineStr">
        <is>
          <t>Financial Liability:  Fair Value Through Profit or Loss (FVTPL) - Equity Securities Not Reported Elsewhere as Investments, were the holding is 10% or more</t>
        </is>
      </c>
      <c r="C659" s="46" t="inlineStr">
        <is>
          <t>PR</t>
        </is>
      </c>
      <c r="D659" s="46" t="inlineStr">
        <is>
          <t>Liabilities - Current Liabilities</t>
        </is>
      </c>
      <c r="E659" s="46" t="inlineStr">
        <is>
          <t>2- PR</t>
        </is>
      </c>
      <c r="F659" s="47">
        <f>'2- PR'!$AK$668</f>
        <v/>
      </c>
      <c r="G659" s="47">
        <f>IF(F659="INVALID","High",IF(F659="MISSING","Medium",IF(F659="CONTROLLER MISSING","Review",IF(F659="UNKNOWN","Technical review",""))))</f>
        <v/>
      </c>
      <c r="H659" s="46">
        <f>IF(F659="MISSING","An applicable or required answer is missing",IF(F659="INVALID","A value was entered although the dependency is not met",IF(F659="CONTROLLER MISSING","A controlling answer is missing, so applicability cannot yet be determined",IF(F659="UNKNOWN","The dependency could not be evaluated or a referenced datapoint could not be resolved",""))))</f>
        <v/>
      </c>
      <c r="I659" s="46">
        <f>IF(F659="MISSING","Enter a valid response in the linked field",IF(F659="INVALID","Clear the response or amend the controlling answer so that the dependency is met",IF(F659="CONTROLLER MISSING","Complete the controlling question first, then review this field",IF(F659="UNKNOWN","Review the Field Guide and dependency_string; contact the MFSA if clarification is required",""))))</f>
        <v/>
      </c>
      <c r="J659" s="46" t="inlineStr">
        <is>
          <t>FINS_GI_11 &lt;&gt; "Yes"</t>
        </is>
      </c>
      <c r="K659" s="47">
        <f>'2- PR'!$AL$668</f>
        <v/>
      </c>
      <c r="L659" s="48" t="inlineStr">
        <is>
          <t>Open field</t>
        </is>
      </c>
    </row>
    <row r="660">
      <c r="A660" s="45" t="inlineStr">
        <is>
          <t>FINS_PR_655_v1</t>
        </is>
      </c>
      <c r="B660" s="46" t="inlineStr">
        <is>
          <t>Financial Liability:  Fair Value Through Profit or Loss (FVTPL) - Equity Securities Not Reported Elsewhere as Investments, were the holding is 10% or more</t>
        </is>
      </c>
      <c r="C660" s="46" t="inlineStr">
        <is>
          <t>PR</t>
        </is>
      </c>
      <c r="D660" s="46" t="inlineStr">
        <is>
          <t>Liabilities - Current Liabilities</t>
        </is>
      </c>
      <c r="E660" s="46" t="inlineStr">
        <is>
          <t>2- PR</t>
        </is>
      </c>
      <c r="F660" s="47">
        <f>'2- PR'!$AK$669</f>
        <v/>
      </c>
      <c r="G660" s="47">
        <f>IF(F660="INVALID","High",IF(F660="MISSING","Medium",IF(F660="CONTROLLER MISSING","Review",IF(F660="UNKNOWN","Technical review",""))))</f>
        <v/>
      </c>
      <c r="H660" s="46">
        <f>IF(F660="MISSING","An applicable or required answer is missing",IF(F660="INVALID","A value was entered although the dependency is not met",IF(F660="CONTROLLER MISSING","A controlling answer is missing, so applicability cannot yet be determined",IF(F660="UNKNOWN","The dependency could not be evaluated or a referenced datapoint could not be resolved",""))))</f>
        <v/>
      </c>
      <c r="I660" s="46">
        <f>IF(F660="MISSING","Enter a valid response in the linked field",IF(F660="INVALID","Clear the response or amend the controlling answer so that the dependency is met",IF(F660="CONTROLLER MISSING","Complete the controlling question first, then review this field",IF(F660="UNKNOWN","Review the Field Guide and dependency_string; contact the MFSA if clarification is required",""))))</f>
        <v/>
      </c>
      <c r="J660" s="46" t="inlineStr">
        <is>
          <t>FINS_GI_11 &lt;&gt; "Yes"</t>
        </is>
      </c>
      <c r="K660" s="47">
        <f>'2- PR'!$AL$669</f>
        <v/>
      </c>
      <c r="L660" s="48" t="inlineStr">
        <is>
          <t>Open field</t>
        </is>
      </c>
    </row>
    <row r="661">
      <c r="A661" s="45" t="inlineStr">
        <is>
          <t>FINS_PR_656_v1</t>
        </is>
      </c>
      <c r="B661" s="46" t="inlineStr">
        <is>
          <t>Financial Liability:  Fair Value Through Profit or Loss (FVTPL) - Equity Securities Not Reported Elsewhere as Investments, were the holding is 10% or more</t>
        </is>
      </c>
      <c r="C661" s="46" t="inlineStr">
        <is>
          <t>PR</t>
        </is>
      </c>
      <c r="D661" s="46" t="inlineStr">
        <is>
          <t>Liabilities - Current Liabilities</t>
        </is>
      </c>
      <c r="E661" s="46" t="inlineStr">
        <is>
          <t>2- PR</t>
        </is>
      </c>
      <c r="F661" s="47">
        <f>'2- PR'!$AK$670</f>
        <v/>
      </c>
      <c r="G661" s="47">
        <f>IF(F661="INVALID","High",IF(F661="MISSING","Medium",IF(F661="CONTROLLER MISSING","Review",IF(F661="UNKNOWN","Technical review",""))))</f>
        <v/>
      </c>
      <c r="H661" s="46">
        <f>IF(F661="MISSING","An applicable or required answer is missing",IF(F661="INVALID","A value was entered although the dependency is not met",IF(F661="CONTROLLER MISSING","A controlling answer is missing, so applicability cannot yet be determined",IF(F661="UNKNOWN","The dependency could not be evaluated or a referenced datapoint could not be resolved",""))))</f>
        <v/>
      </c>
      <c r="I661" s="46">
        <f>IF(F661="MISSING","Enter a valid response in the linked field",IF(F661="INVALID","Clear the response or amend the controlling answer so that the dependency is met",IF(F661="CONTROLLER MISSING","Complete the controlling question first, then review this field",IF(F661="UNKNOWN","Review the Field Guide and dependency_string; contact the MFSA if clarification is required",""))))</f>
        <v/>
      </c>
      <c r="J661" s="46" t="inlineStr">
        <is>
          <t>FINS_GI_11 &lt;&gt; "Yes"</t>
        </is>
      </c>
      <c r="K661" s="47">
        <f>'2- PR'!$AL$670</f>
        <v/>
      </c>
      <c r="L661" s="48" t="inlineStr">
        <is>
          <t>Open field</t>
        </is>
      </c>
    </row>
    <row r="662">
      <c r="A662" s="45" t="inlineStr">
        <is>
          <t>FINS_PR_657_v1</t>
        </is>
      </c>
      <c r="B662" s="46" t="inlineStr">
        <is>
          <t>Financial Liability:  Fair Value Through Profit or Loss (FVTPL) - Equity Securities Not Reported Elsewhere as Investments, were the holding is less than 10%</t>
        </is>
      </c>
      <c r="C662" s="46" t="inlineStr">
        <is>
          <t>PR</t>
        </is>
      </c>
      <c r="D662" s="46" t="inlineStr">
        <is>
          <t>Liabilities - Current Liabilities</t>
        </is>
      </c>
      <c r="E662" s="46" t="inlineStr">
        <is>
          <t>2- PR</t>
        </is>
      </c>
      <c r="F662" s="47">
        <f>'2- PR'!$AK$671</f>
        <v/>
      </c>
      <c r="G662" s="47">
        <f>IF(F662="INVALID","High",IF(F662="MISSING","Medium",IF(F662="CONTROLLER MISSING","Review",IF(F662="UNKNOWN","Technical review",""))))</f>
        <v/>
      </c>
      <c r="H662" s="46">
        <f>IF(F662="MISSING","An applicable or required answer is missing",IF(F662="INVALID","A value was entered although the dependency is not met",IF(F662="CONTROLLER MISSING","A controlling answer is missing, so applicability cannot yet be determined",IF(F662="UNKNOWN","The dependency could not be evaluated or a referenced datapoint could not be resolved",""))))</f>
        <v/>
      </c>
      <c r="I662" s="46">
        <f>IF(F662="MISSING","Enter a valid response in the linked field",IF(F662="INVALID","Clear the response or amend the controlling answer so that the dependency is met",IF(F662="CONTROLLER MISSING","Complete the controlling question first, then review this field",IF(F662="UNKNOWN","Review the Field Guide and dependency_string; contact the MFSA if clarification is required",""))))</f>
        <v/>
      </c>
      <c r="J662" s="46" t="inlineStr">
        <is>
          <t>FINS_GI_11 &lt;&gt; "Yes"</t>
        </is>
      </c>
      <c r="K662" s="47">
        <f>'2- PR'!$AL$671</f>
        <v/>
      </c>
      <c r="L662" s="48" t="inlineStr">
        <is>
          <t>Open field</t>
        </is>
      </c>
    </row>
    <row r="663">
      <c r="A663" s="45" t="inlineStr">
        <is>
          <t>FINS_PR_658_v1</t>
        </is>
      </c>
      <c r="B663" s="46" t="inlineStr">
        <is>
          <t>Financial Liability:  Fair Value Through Profit or Loss (FVTPL) - Equity Securities Not Reported Elsewhere as Investments, were the holding is less than 10%</t>
        </is>
      </c>
      <c r="C663" s="46" t="inlineStr">
        <is>
          <t>PR</t>
        </is>
      </c>
      <c r="D663" s="46" t="inlineStr">
        <is>
          <t>Liabilities - Current Liabilities</t>
        </is>
      </c>
      <c r="E663" s="46" t="inlineStr">
        <is>
          <t>2- PR</t>
        </is>
      </c>
      <c r="F663" s="47">
        <f>'2- PR'!$AK$672</f>
        <v/>
      </c>
      <c r="G663" s="47">
        <f>IF(F663="INVALID","High",IF(F663="MISSING","Medium",IF(F663="CONTROLLER MISSING","Review",IF(F663="UNKNOWN","Technical review",""))))</f>
        <v/>
      </c>
      <c r="H663" s="46">
        <f>IF(F663="MISSING","An applicable or required answer is missing",IF(F663="INVALID","A value was entered although the dependency is not met",IF(F663="CONTROLLER MISSING","A controlling answer is missing, so applicability cannot yet be determined",IF(F663="UNKNOWN","The dependency could not be evaluated or a referenced datapoint could not be resolved",""))))</f>
        <v/>
      </c>
      <c r="I663" s="46">
        <f>IF(F663="MISSING","Enter a valid response in the linked field",IF(F663="INVALID","Clear the response or amend the controlling answer so that the dependency is met",IF(F663="CONTROLLER MISSING","Complete the controlling question first, then review this field",IF(F663="UNKNOWN","Review the Field Guide and dependency_string; contact the MFSA if clarification is required",""))))</f>
        <v/>
      </c>
      <c r="J663" s="46" t="inlineStr">
        <is>
          <t>FINS_GI_11 &lt;&gt; "Yes"</t>
        </is>
      </c>
      <c r="K663" s="47">
        <f>'2- PR'!$AL$672</f>
        <v/>
      </c>
      <c r="L663" s="48" t="inlineStr">
        <is>
          <t>Open field</t>
        </is>
      </c>
    </row>
    <row r="664">
      <c r="A664" s="45" t="inlineStr">
        <is>
          <t>FINS_PR_659_v1</t>
        </is>
      </c>
      <c r="B664" s="46" t="inlineStr">
        <is>
          <t>Financial Liability:  Fair Value Through Profit or Loss (FVTPL) - Equity Securities Not Reported Elsewhere as Investments, were the holding is less than 10%</t>
        </is>
      </c>
      <c r="C664" s="46" t="inlineStr">
        <is>
          <t>PR</t>
        </is>
      </c>
      <c r="D664" s="46" t="inlineStr">
        <is>
          <t>Liabilities - Current Liabilities</t>
        </is>
      </c>
      <c r="E664" s="46" t="inlineStr">
        <is>
          <t>2- PR</t>
        </is>
      </c>
      <c r="F664" s="47">
        <f>'2- PR'!$AK$673</f>
        <v/>
      </c>
      <c r="G664" s="47">
        <f>IF(F664="INVALID","High",IF(F664="MISSING","Medium",IF(F664="CONTROLLER MISSING","Review",IF(F664="UNKNOWN","Technical review",""))))</f>
        <v/>
      </c>
      <c r="H664" s="46">
        <f>IF(F664="MISSING","An applicable or required answer is missing",IF(F664="INVALID","A value was entered although the dependency is not met",IF(F664="CONTROLLER MISSING","A controlling answer is missing, so applicability cannot yet be determined",IF(F664="UNKNOWN","The dependency could not be evaluated or a referenced datapoint could not be resolved",""))))</f>
        <v/>
      </c>
      <c r="I664" s="46">
        <f>IF(F664="MISSING","Enter a valid response in the linked field",IF(F664="INVALID","Clear the response or amend the controlling answer so that the dependency is met",IF(F664="CONTROLLER MISSING","Complete the controlling question first, then review this field",IF(F664="UNKNOWN","Review the Field Guide and dependency_string; contact the MFSA if clarification is required",""))))</f>
        <v/>
      </c>
      <c r="J664" s="46" t="inlineStr">
        <is>
          <t>FINS_GI_11 &lt;&gt; "Yes"</t>
        </is>
      </c>
      <c r="K664" s="47">
        <f>'2- PR'!$AL$673</f>
        <v/>
      </c>
      <c r="L664" s="48" t="inlineStr">
        <is>
          <t>Open field</t>
        </is>
      </c>
    </row>
    <row r="665">
      <c r="A665" s="45" t="inlineStr">
        <is>
          <t>FINS_PR_660_v1</t>
        </is>
      </c>
      <c r="B665" s="46" t="inlineStr">
        <is>
          <t>Financial Liability:  Fair Value Through Profit or Loss (FVTPL) - Debt Securities Not Reported Elsewhere as Investments</t>
        </is>
      </c>
      <c r="C665" s="46" t="inlineStr">
        <is>
          <t>PR</t>
        </is>
      </c>
      <c r="D665" s="46" t="inlineStr">
        <is>
          <t>Liabilities - Current Liabilities</t>
        </is>
      </c>
      <c r="E665" s="46" t="inlineStr">
        <is>
          <t>2- PR</t>
        </is>
      </c>
      <c r="F665" s="47">
        <f>'2- PR'!$AK$674</f>
        <v/>
      </c>
      <c r="G665" s="47">
        <f>IF(F665="INVALID","High",IF(F665="MISSING","Medium",IF(F665="CONTROLLER MISSING","Review",IF(F665="UNKNOWN","Technical review",""))))</f>
        <v/>
      </c>
      <c r="H665" s="46">
        <f>IF(F665="MISSING","An applicable or required answer is missing",IF(F665="INVALID","A value was entered although the dependency is not met",IF(F665="CONTROLLER MISSING","A controlling answer is missing, so applicability cannot yet be determined",IF(F665="UNKNOWN","The dependency could not be evaluated or a referenced datapoint could not be resolved",""))))</f>
        <v/>
      </c>
      <c r="I665" s="46">
        <f>IF(F665="MISSING","Enter a valid response in the linked field",IF(F665="INVALID","Clear the response or amend the controlling answer so that the dependency is met",IF(F665="CONTROLLER MISSING","Complete the controlling question first, then review this field",IF(F665="UNKNOWN","Review the Field Guide and dependency_string; contact the MFSA if clarification is required",""))))</f>
        <v/>
      </c>
      <c r="J665" s="46" t="inlineStr">
        <is>
          <t>FINS_GI_11 &lt;&gt; "Yes"</t>
        </is>
      </c>
      <c r="K665" s="47">
        <f>'2- PR'!$AL$674</f>
        <v/>
      </c>
      <c r="L665" s="48" t="inlineStr">
        <is>
          <t>Open field</t>
        </is>
      </c>
    </row>
    <row r="666">
      <c r="A666" s="45" t="inlineStr">
        <is>
          <t>FINS_PR_661_v1</t>
        </is>
      </c>
      <c r="B666" s="46" t="inlineStr">
        <is>
          <t>Financial Liability:  Fair Value Through Profit or Loss (FVTPL) - Debt Securities Not Reported Elsewhere as Investments</t>
        </is>
      </c>
      <c r="C666" s="46" t="inlineStr">
        <is>
          <t>PR</t>
        </is>
      </c>
      <c r="D666" s="46" t="inlineStr">
        <is>
          <t>Liabilities - Current Liabilities</t>
        </is>
      </c>
      <c r="E666" s="46" t="inlineStr">
        <is>
          <t>2- PR</t>
        </is>
      </c>
      <c r="F666" s="47">
        <f>'2- PR'!$AK$675</f>
        <v/>
      </c>
      <c r="G666" s="47">
        <f>IF(F666="INVALID","High",IF(F666="MISSING","Medium",IF(F666="CONTROLLER MISSING","Review",IF(F666="UNKNOWN","Technical review",""))))</f>
        <v/>
      </c>
      <c r="H666" s="46">
        <f>IF(F666="MISSING","An applicable or required answer is missing",IF(F666="INVALID","A value was entered although the dependency is not met",IF(F666="CONTROLLER MISSING","A controlling answer is missing, so applicability cannot yet be determined",IF(F666="UNKNOWN","The dependency could not be evaluated or a referenced datapoint could not be resolved",""))))</f>
        <v/>
      </c>
      <c r="I666" s="46">
        <f>IF(F666="MISSING","Enter a valid response in the linked field",IF(F666="INVALID","Clear the response or amend the controlling answer so that the dependency is met",IF(F666="CONTROLLER MISSING","Complete the controlling question first, then review this field",IF(F666="UNKNOWN","Review the Field Guide and dependency_string; contact the MFSA if clarification is required",""))))</f>
        <v/>
      </c>
      <c r="J666" s="46" t="inlineStr">
        <is>
          <t>FINS_GI_11 &lt;&gt; "Yes"</t>
        </is>
      </c>
      <c r="K666" s="47">
        <f>'2- PR'!$AL$675</f>
        <v/>
      </c>
      <c r="L666" s="48" t="inlineStr">
        <is>
          <t>Open field</t>
        </is>
      </c>
    </row>
    <row r="667">
      <c r="A667" s="45" t="inlineStr">
        <is>
          <t>FINS_PR_662_v1</t>
        </is>
      </c>
      <c r="B667" s="46" t="inlineStr">
        <is>
          <t>Financial Liability:  Fair Value Through Profit or Loss (FVTPL) - Debt Securities Not Reported Elsewhere as Investments</t>
        </is>
      </c>
      <c r="C667" s="46" t="inlineStr">
        <is>
          <t>PR</t>
        </is>
      </c>
      <c r="D667" s="46" t="inlineStr">
        <is>
          <t>Liabilities - Current Liabilities</t>
        </is>
      </c>
      <c r="E667" s="46" t="inlineStr">
        <is>
          <t>2- PR</t>
        </is>
      </c>
      <c r="F667" s="47">
        <f>'2- PR'!$AK$676</f>
        <v/>
      </c>
      <c r="G667" s="47">
        <f>IF(F667="INVALID","High",IF(F667="MISSING","Medium",IF(F667="CONTROLLER MISSING","Review",IF(F667="UNKNOWN","Technical review",""))))</f>
        <v/>
      </c>
      <c r="H667" s="46">
        <f>IF(F667="MISSING","An applicable or required answer is missing",IF(F667="INVALID","A value was entered although the dependency is not met",IF(F667="CONTROLLER MISSING","A controlling answer is missing, so applicability cannot yet be determined",IF(F667="UNKNOWN","The dependency could not be evaluated or a referenced datapoint could not be resolved",""))))</f>
        <v/>
      </c>
      <c r="I667" s="46">
        <f>IF(F667="MISSING","Enter a valid response in the linked field",IF(F667="INVALID","Clear the response or amend the controlling answer so that the dependency is met",IF(F667="CONTROLLER MISSING","Complete the controlling question first, then review this field",IF(F667="UNKNOWN","Review the Field Guide and dependency_string; contact the MFSA if clarification is required",""))))</f>
        <v/>
      </c>
      <c r="J667" s="46" t="inlineStr">
        <is>
          <t>FINS_GI_11 &lt;&gt; "Yes"</t>
        </is>
      </c>
      <c r="K667" s="47">
        <f>'2- PR'!$AL$676</f>
        <v/>
      </c>
      <c r="L667" s="48" t="inlineStr">
        <is>
          <t>Open field</t>
        </is>
      </c>
    </row>
    <row r="668">
      <c r="A668" s="45" t="inlineStr">
        <is>
          <t>FINS_PR_663_v1</t>
        </is>
      </c>
      <c r="B668" s="46" t="inlineStr">
        <is>
          <t>Financial Liability:  Fair Value Through Profit or Loss (FVTPL) - Financial Derivatives Not Reported Elsewhere as Investments</t>
        </is>
      </c>
      <c r="C668" s="46" t="inlineStr">
        <is>
          <t>PR</t>
        </is>
      </c>
      <c r="D668" s="46" t="inlineStr">
        <is>
          <t>Liabilities - Current Liabilities</t>
        </is>
      </c>
      <c r="E668" s="46" t="inlineStr">
        <is>
          <t>2- PR</t>
        </is>
      </c>
      <c r="F668" s="47">
        <f>'2- PR'!$AK$677</f>
        <v/>
      </c>
      <c r="G668" s="47">
        <f>IF(F668="INVALID","High",IF(F668="MISSING","Medium",IF(F668="CONTROLLER MISSING","Review",IF(F668="UNKNOWN","Technical review",""))))</f>
        <v/>
      </c>
      <c r="H668" s="46">
        <f>IF(F668="MISSING","An applicable or required answer is missing",IF(F668="INVALID","A value was entered although the dependency is not met",IF(F668="CONTROLLER MISSING","A controlling answer is missing, so applicability cannot yet be determined",IF(F668="UNKNOWN","The dependency could not be evaluated or a referenced datapoint could not be resolved",""))))</f>
        <v/>
      </c>
      <c r="I668" s="46">
        <f>IF(F668="MISSING","Enter a valid response in the linked field",IF(F668="INVALID","Clear the response or amend the controlling answer so that the dependency is met",IF(F668="CONTROLLER MISSING","Complete the controlling question first, then review this field",IF(F668="UNKNOWN","Review the Field Guide and dependency_string; contact the MFSA if clarification is required",""))))</f>
        <v/>
      </c>
      <c r="J668" s="46" t="inlineStr">
        <is>
          <t>FINS_GI_11 &lt;&gt; "Yes"</t>
        </is>
      </c>
      <c r="K668" s="47">
        <f>'2- PR'!$AL$677</f>
        <v/>
      </c>
      <c r="L668" s="48" t="inlineStr">
        <is>
          <t>Open field</t>
        </is>
      </c>
    </row>
    <row r="669">
      <c r="A669" s="45" t="inlineStr">
        <is>
          <t>FINS_PR_664_v1</t>
        </is>
      </c>
      <c r="B669" s="46" t="inlineStr">
        <is>
          <t>Financial Liability:  Fair Value Through Profit or Loss (FVTPL) - Financial Derivatives Not Reported Elsewhere as Investments</t>
        </is>
      </c>
      <c r="C669" s="46" t="inlineStr">
        <is>
          <t>PR</t>
        </is>
      </c>
      <c r="D669" s="46" t="inlineStr">
        <is>
          <t>Liabilities - Current Liabilities</t>
        </is>
      </c>
      <c r="E669" s="46" t="inlineStr">
        <is>
          <t>2- PR</t>
        </is>
      </c>
      <c r="F669" s="47">
        <f>'2- PR'!$AK$678</f>
        <v/>
      </c>
      <c r="G669" s="47">
        <f>IF(F669="INVALID","High",IF(F669="MISSING","Medium",IF(F669="CONTROLLER MISSING","Review",IF(F669="UNKNOWN","Technical review",""))))</f>
        <v/>
      </c>
      <c r="H669" s="46">
        <f>IF(F669="MISSING","An applicable or required answer is missing",IF(F669="INVALID","A value was entered although the dependency is not met",IF(F669="CONTROLLER MISSING","A controlling answer is missing, so applicability cannot yet be determined",IF(F669="UNKNOWN","The dependency could not be evaluated or a referenced datapoint could not be resolved",""))))</f>
        <v/>
      </c>
      <c r="I669" s="46">
        <f>IF(F669="MISSING","Enter a valid response in the linked field",IF(F669="INVALID","Clear the response or amend the controlling answer so that the dependency is met",IF(F669="CONTROLLER MISSING","Complete the controlling question first, then review this field",IF(F669="UNKNOWN","Review the Field Guide and dependency_string; contact the MFSA if clarification is required",""))))</f>
        <v/>
      </c>
      <c r="J669" s="46" t="inlineStr">
        <is>
          <t>FINS_GI_11 &lt;&gt; "Yes"</t>
        </is>
      </c>
      <c r="K669" s="47">
        <f>'2- PR'!$AL$678</f>
        <v/>
      </c>
      <c r="L669" s="48" t="inlineStr">
        <is>
          <t>Open field</t>
        </is>
      </c>
    </row>
    <row r="670">
      <c r="A670" s="45" t="inlineStr">
        <is>
          <t>FINS_PR_665_v1</t>
        </is>
      </c>
      <c r="B670" s="46" t="inlineStr">
        <is>
          <t>Financial Liability:  Fair Value Through Profit or Loss (FVTPL) - Financial Derivatives Not Reported Elsewhere as Investments</t>
        </is>
      </c>
      <c r="C670" s="46" t="inlineStr">
        <is>
          <t>PR</t>
        </is>
      </c>
      <c r="D670" s="46" t="inlineStr">
        <is>
          <t>Liabilities - Current Liabilities</t>
        </is>
      </c>
      <c r="E670" s="46" t="inlineStr">
        <is>
          <t>2- PR</t>
        </is>
      </c>
      <c r="F670" s="47">
        <f>'2- PR'!$AK$679</f>
        <v/>
      </c>
      <c r="G670" s="47">
        <f>IF(F670="INVALID","High",IF(F670="MISSING","Medium",IF(F670="CONTROLLER MISSING","Review",IF(F670="UNKNOWN","Technical review",""))))</f>
        <v/>
      </c>
      <c r="H670" s="46">
        <f>IF(F670="MISSING","An applicable or required answer is missing",IF(F670="INVALID","A value was entered although the dependency is not met",IF(F670="CONTROLLER MISSING","A controlling answer is missing, so applicability cannot yet be determined",IF(F670="UNKNOWN","The dependency could not be evaluated or a referenced datapoint could not be resolved",""))))</f>
        <v/>
      </c>
      <c r="I670" s="46">
        <f>IF(F670="MISSING","Enter a valid response in the linked field",IF(F670="INVALID","Clear the response or amend the controlling answer so that the dependency is met",IF(F670="CONTROLLER MISSING","Complete the controlling question first, then review this field",IF(F670="UNKNOWN","Review the Field Guide and dependency_string; contact the MFSA if clarification is required",""))))</f>
        <v/>
      </c>
      <c r="J670" s="46" t="inlineStr">
        <is>
          <t>FINS_GI_11 &lt;&gt; "Yes"</t>
        </is>
      </c>
      <c r="K670" s="47">
        <f>'2- PR'!$AL$679</f>
        <v/>
      </c>
      <c r="L670" s="48" t="inlineStr">
        <is>
          <t>Open field</t>
        </is>
      </c>
    </row>
    <row r="671">
      <c r="A671" s="45" t="inlineStr">
        <is>
          <t>FINS_PR_666_v1</t>
        </is>
      </c>
      <c r="B671" s="46" t="inlineStr">
        <is>
          <t>Financial Liability:  Fair Value Through Profit or Loss (FVTPL) - Other Financial Assets Not Reported Elsewhere as Investments</t>
        </is>
      </c>
      <c r="C671" s="46" t="inlineStr">
        <is>
          <t>PR</t>
        </is>
      </c>
      <c r="D671" s="46" t="inlineStr">
        <is>
          <t>Liabilities - Current Liabilities</t>
        </is>
      </c>
      <c r="E671" s="46" t="inlineStr">
        <is>
          <t>2- PR</t>
        </is>
      </c>
      <c r="F671" s="47">
        <f>'2- PR'!$AK$680</f>
        <v/>
      </c>
      <c r="G671" s="47">
        <f>IF(F671="INVALID","High",IF(F671="MISSING","Medium",IF(F671="CONTROLLER MISSING","Review",IF(F671="UNKNOWN","Technical review",""))))</f>
        <v/>
      </c>
      <c r="H671" s="46">
        <f>IF(F671="MISSING","An applicable or required answer is missing",IF(F671="INVALID","A value was entered although the dependency is not met",IF(F671="CONTROLLER MISSING","A controlling answer is missing, so applicability cannot yet be determined",IF(F671="UNKNOWN","The dependency could not be evaluated or a referenced datapoint could not be resolved",""))))</f>
        <v/>
      </c>
      <c r="I671" s="46">
        <f>IF(F671="MISSING","Enter a valid response in the linked field",IF(F671="INVALID","Clear the response or amend the controlling answer so that the dependency is met",IF(F671="CONTROLLER MISSING","Complete the controlling question first, then review this field",IF(F671="UNKNOWN","Review the Field Guide and dependency_string; contact the MFSA if clarification is required",""))))</f>
        <v/>
      </c>
      <c r="J671" s="46" t="inlineStr">
        <is>
          <t>FINS_GI_11 &lt;&gt; "Yes"</t>
        </is>
      </c>
      <c r="K671" s="47">
        <f>'2- PR'!$AL$680</f>
        <v/>
      </c>
      <c r="L671" s="48" t="inlineStr">
        <is>
          <t>Open field</t>
        </is>
      </c>
    </row>
    <row r="672">
      <c r="A672" s="45" t="inlineStr">
        <is>
          <t>FINS_PR_667_v1</t>
        </is>
      </c>
      <c r="B672" s="46" t="inlineStr">
        <is>
          <t>Financial Liability:  Fair Value Through Profit or Loss (FVTPL) - Other Financial Assets Not Reported Elsewhere as Investments</t>
        </is>
      </c>
      <c r="C672" s="46" t="inlineStr">
        <is>
          <t>PR</t>
        </is>
      </c>
      <c r="D672" s="46" t="inlineStr">
        <is>
          <t>Liabilities - Current Liabilities</t>
        </is>
      </c>
      <c r="E672" s="46" t="inlineStr">
        <is>
          <t>2- PR</t>
        </is>
      </c>
      <c r="F672" s="47">
        <f>'2- PR'!$AK$681</f>
        <v/>
      </c>
      <c r="G672" s="47">
        <f>IF(F672="INVALID","High",IF(F672="MISSING","Medium",IF(F672="CONTROLLER MISSING","Review",IF(F672="UNKNOWN","Technical review",""))))</f>
        <v/>
      </c>
      <c r="H672" s="46">
        <f>IF(F672="MISSING","An applicable or required answer is missing",IF(F672="INVALID","A value was entered although the dependency is not met",IF(F672="CONTROLLER MISSING","A controlling answer is missing, so applicability cannot yet be determined",IF(F672="UNKNOWN","The dependency could not be evaluated or a referenced datapoint could not be resolved",""))))</f>
        <v/>
      </c>
      <c r="I672" s="46">
        <f>IF(F672="MISSING","Enter a valid response in the linked field",IF(F672="INVALID","Clear the response or amend the controlling answer so that the dependency is met",IF(F672="CONTROLLER MISSING","Complete the controlling question first, then review this field",IF(F672="UNKNOWN","Review the Field Guide and dependency_string; contact the MFSA if clarification is required",""))))</f>
        <v/>
      </c>
      <c r="J672" s="46" t="inlineStr">
        <is>
          <t>FINS_GI_11 &lt;&gt; "Yes"</t>
        </is>
      </c>
      <c r="K672" s="47">
        <f>'2- PR'!$AL$681</f>
        <v/>
      </c>
      <c r="L672" s="48" t="inlineStr">
        <is>
          <t>Open field</t>
        </is>
      </c>
    </row>
    <row r="673">
      <c r="A673" s="45" t="inlineStr">
        <is>
          <t>FINS_PR_668_v1</t>
        </is>
      </c>
      <c r="B673" s="46" t="inlineStr">
        <is>
          <t>Financial Liability:  Fair Value Through Profit or Loss (FVTPL) - Other Financial Assets Not Reported Elsewhere as Investments</t>
        </is>
      </c>
      <c r="C673" s="46" t="inlineStr">
        <is>
          <t>PR</t>
        </is>
      </c>
      <c r="D673" s="46" t="inlineStr">
        <is>
          <t>Liabilities - Current Liabilities</t>
        </is>
      </c>
      <c r="E673" s="46" t="inlineStr">
        <is>
          <t>2- PR</t>
        </is>
      </c>
      <c r="F673" s="47">
        <f>'2- PR'!$AK$682</f>
        <v/>
      </c>
      <c r="G673" s="47">
        <f>IF(F673="INVALID","High",IF(F673="MISSING","Medium",IF(F673="CONTROLLER MISSING","Review",IF(F673="UNKNOWN","Technical review",""))))</f>
        <v/>
      </c>
      <c r="H673" s="46">
        <f>IF(F673="MISSING","An applicable or required answer is missing",IF(F673="INVALID","A value was entered although the dependency is not met",IF(F673="CONTROLLER MISSING","A controlling answer is missing, so applicability cannot yet be determined",IF(F673="UNKNOWN","The dependency could not be evaluated or a referenced datapoint could not be resolved",""))))</f>
        <v/>
      </c>
      <c r="I673" s="46">
        <f>IF(F673="MISSING","Enter a valid response in the linked field",IF(F673="INVALID","Clear the response or amend the controlling answer so that the dependency is met",IF(F673="CONTROLLER MISSING","Complete the controlling question first, then review this field",IF(F673="UNKNOWN","Review the Field Guide and dependency_string; contact the MFSA if clarification is required",""))))</f>
        <v/>
      </c>
      <c r="J673" s="46" t="inlineStr">
        <is>
          <t>FINS_GI_11 &lt;&gt; "Yes"</t>
        </is>
      </c>
      <c r="K673" s="47">
        <f>'2- PR'!$AL$682</f>
        <v/>
      </c>
      <c r="L673" s="48" t="inlineStr">
        <is>
          <t>Open field</t>
        </is>
      </c>
    </row>
    <row r="674">
      <c r="A674" s="45" t="inlineStr">
        <is>
          <t>FINS_PR_669_v1</t>
        </is>
      </c>
      <c r="B674" s="46" t="inlineStr">
        <is>
          <t>Financial Liability: Fair Value Through Other Comprehensive Income (FVOCI)  - Equity Securities Not Reported Elsewhere as Investments, were the holding is 10% or more</t>
        </is>
      </c>
      <c r="C674" s="46" t="inlineStr">
        <is>
          <t>PR</t>
        </is>
      </c>
      <c r="D674" s="46" t="inlineStr">
        <is>
          <t>Liabilities - Current Liabilities</t>
        </is>
      </c>
      <c r="E674" s="46" t="inlineStr">
        <is>
          <t>2- PR</t>
        </is>
      </c>
      <c r="F674" s="47">
        <f>'2- PR'!$AK$683</f>
        <v/>
      </c>
      <c r="G674" s="47">
        <f>IF(F674="INVALID","High",IF(F674="MISSING","Medium",IF(F674="CONTROLLER MISSING","Review",IF(F674="UNKNOWN","Technical review",""))))</f>
        <v/>
      </c>
      <c r="H674" s="46">
        <f>IF(F674="MISSING","An applicable or required answer is missing",IF(F674="INVALID","A value was entered although the dependency is not met",IF(F674="CONTROLLER MISSING","A controlling answer is missing, so applicability cannot yet be determined",IF(F674="UNKNOWN","The dependency could not be evaluated or a referenced datapoint could not be resolved",""))))</f>
        <v/>
      </c>
      <c r="I674" s="46">
        <f>IF(F674="MISSING","Enter a valid response in the linked field",IF(F674="INVALID","Clear the response or amend the controlling answer so that the dependency is met",IF(F674="CONTROLLER MISSING","Complete the controlling question first, then review this field",IF(F674="UNKNOWN","Review the Field Guide and dependency_string; contact the MFSA if clarification is required",""))))</f>
        <v/>
      </c>
      <c r="J674" s="46" t="inlineStr">
        <is>
          <t>FINS_GI_11 &lt;&gt; "Yes"</t>
        </is>
      </c>
      <c r="K674" s="47">
        <f>'2- PR'!$AL$683</f>
        <v/>
      </c>
      <c r="L674" s="48" t="inlineStr">
        <is>
          <t>Open field</t>
        </is>
      </c>
    </row>
    <row r="675">
      <c r="A675" s="45" t="inlineStr">
        <is>
          <t>FINS_PR_670_v1</t>
        </is>
      </c>
      <c r="B675" s="46" t="inlineStr">
        <is>
          <t>Financial Liability: Fair Value Through Other Comprehensive Income (FVOCI)  - Equity Securities Not Reported Elsewhere as Investments, were the holding is 10% or more</t>
        </is>
      </c>
      <c r="C675" s="46" t="inlineStr">
        <is>
          <t>PR</t>
        </is>
      </c>
      <c r="D675" s="46" t="inlineStr">
        <is>
          <t>Liabilities - Current Liabilities</t>
        </is>
      </c>
      <c r="E675" s="46" t="inlineStr">
        <is>
          <t>2- PR</t>
        </is>
      </c>
      <c r="F675" s="47">
        <f>'2- PR'!$AK$684</f>
        <v/>
      </c>
      <c r="G675" s="47">
        <f>IF(F675="INVALID","High",IF(F675="MISSING","Medium",IF(F675="CONTROLLER MISSING","Review",IF(F675="UNKNOWN","Technical review",""))))</f>
        <v/>
      </c>
      <c r="H675" s="46">
        <f>IF(F675="MISSING","An applicable or required answer is missing",IF(F675="INVALID","A value was entered although the dependency is not met",IF(F675="CONTROLLER MISSING","A controlling answer is missing, so applicability cannot yet be determined",IF(F675="UNKNOWN","The dependency could not be evaluated or a referenced datapoint could not be resolved",""))))</f>
        <v/>
      </c>
      <c r="I675" s="46">
        <f>IF(F675="MISSING","Enter a valid response in the linked field",IF(F675="INVALID","Clear the response or amend the controlling answer so that the dependency is met",IF(F675="CONTROLLER MISSING","Complete the controlling question first, then review this field",IF(F675="UNKNOWN","Review the Field Guide and dependency_string; contact the MFSA if clarification is required",""))))</f>
        <v/>
      </c>
      <c r="J675" s="46" t="inlineStr">
        <is>
          <t>FINS_GI_11 &lt;&gt; "Yes"</t>
        </is>
      </c>
      <c r="K675" s="47">
        <f>'2- PR'!$AL$684</f>
        <v/>
      </c>
      <c r="L675" s="48" t="inlineStr">
        <is>
          <t>Open field</t>
        </is>
      </c>
    </row>
    <row r="676">
      <c r="A676" s="45" t="inlineStr">
        <is>
          <t>FINS_PR_671_v1</t>
        </is>
      </c>
      <c r="B676" s="46" t="inlineStr">
        <is>
          <t>Financial Liability: Fair Value Through Other Comprehensive Income (FVOCI)  - Equity Securities Not Reported Elsewhere as Investments, were the holding is 10% or more</t>
        </is>
      </c>
      <c r="C676" s="46" t="inlineStr">
        <is>
          <t>PR</t>
        </is>
      </c>
      <c r="D676" s="46" t="inlineStr">
        <is>
          <t>Liabilities - Current Liabilities</t>
        </is>
      </c>
      <c r="E676" s="46" t="inlineStr">
        <is>
          <t>2- PR</t>
        </is>
      </c>
      <c r="F676" s="47">
        <f>'2- PR'!$AK$685</f>
        <v/>
      </c>
      <c r="G676" s="47">
        <f>IF(F676="INVALID","High",IF(F676="MISSING","Medium",IF(F676="CONTROLLER MISSING","Review",IF(F676="UNKNOWN","Technical review",""))))</f>
        <v/>
      </c>
      <c r="H676" s="46">
        <f>IF(F676="MISSING","An applicable or required answer is missing",IF(F676="INVALID","A value was entered although the dependency is not met",IF(F676="CONTROLLER MISSING","A controlling answer is missing, so applicability cannot yet be determined",IF(F676="UNKNOWN","The dependency could not be evaluated or a referenced datapoint could not be resolved",""))))</f>
        <v/>
      </c>
      <c r="I676" s="46">
        <f>IF(F676="MISSING","Enter a valid response in the linked field",IF(F676="INVALID","Clear the response or amend the controlling answer so that the dependency is met",IF(F676="CONTROLLER MISSING","Complete the controlling question first, then review this field",IF(F676="UNKNOWN","Review the Field Guide and dependency_string; contact the MFSA if clarification is required",""))))</f>
        <v/>
      </c>
      <c r="J676" s="46" t="inlineStr">
        <is>
          <t>FINS_GI_11 &lt;&gt; "Yes"</t>
        </is>
      </c>
      <c r="K676" s="47">
        <f>'2- PR'!$AL$685</f>
        <v/>
      </c>
      <c r="L676" s="48" t="inlineStr">
        <is>
          <t>Open field</t>
        </is>
      </c>
    </row>
    <row r="677">
      <c r="A677" s="45" t="inlineStr">
        <is>
          <t>FINS_PR_672_v1</t>
        </is>
      </c>
      <c r="B677" s="46" t="inlineStr">
        <is>
          <t>Financial Liability: Fair Value Through Other Comprehensive Income (FVOCI)  - Equity Securities Not Reported Elsewhere as Investments, were the holding is less than 10%</t>
        </is>
      </c>
      <c r="C677" s="46" t="inlineStr">
        <is>
          <t>PR</t>
        </is>
      </c>
      <c r="D677" s="46" t="inlineStr">
        <is>
          <t>Liabilities - Current Liabilities</t>
        </is>
      </c>
      <c r="E677" s="46" t="inlineStr">
        <is>
          <t>2- PR</t>
        </is>
      </c>
      <c r="F677" s="47">
        <f>'2- PR'!$AK$686</f>
        <v/>
      </c>
      <c r="G677" s="47">
        <f>IF(F677="INVALID","High",IF(F677="MISSING","Medium",IF(F677="CONTROLLER MISSING","Review",IF(F677="UNKNOWN","Technical review",""))))</f>
        <v/>
      </c>
      <c r="H677" s="46">
        <f>IF(F677="MISSING","An applicable or required answer is missing",IF(F677="INVALID","A value was entered although the dependency is not met",IF(F677="CONTROLLER MISSING","A controlling answer is missing, so applicability cannot yet be determined",IF(F677="UNKNOWN","The dependency could not be evaluated or a referenced datapoint could not be resolved",""))))</f>
        <v/>
      </c>
      <c r="I677" s="46">
        <f>IF(F677="MISSING","Enter a valid response in the linked field",IF(F677="INVALID","Clear the response or amend the controlling answer so that the dependency is met",IF(F677="CONTROLLER MISSING","Complete the controlling question first, then review this field",IF(F677="UNKNOWN","Review the Field Guide and dependency_string; contact the MFSA if clarification is required",""))))</f>
        <v/>
      </c>
      <c r="J677" s="46" t="inlineStr">
        <is>
          <t>FINS_GI_11 &lt;&gt; "Yes"</t>
        </is>
      </c>
      <c r="K677" s="47">
        <f>'2- PR'!$AL$686</f>
        <v/>
      </c>
      <c r="L677" s="48" t="inlineStr">
        <is>
          <t>Open field</t>
        </is>
      </c>
    </row>
    <row r="678">
      <c r="A678" s="45" t="inlineStr">
        <is>
          <t>FINS_PR_673_v1</t>
        </is>
      </c>
      <c r="B678" s="46" t="inlineStr">
        <is>
          <t>Financial Liability: Fair Value Through Other Comprehensive Income (FVOCI)  - Equity Securities Not Reported Elsewhere as Investments, were the holding is less than 10%</t>
        </is>
      </c>
      <c r="C678" s="46" t="inlineStr">
        <is>
          <t>PR</t>
        </is>
      </c>
      <c r="D678" s="46" t="inlineStr">
        <is>
          <t>Liabilities - Current Liabilities</t>
        </is>
      </c>
      <c r="E678" s="46" t="inlineStr">
        <is>
          <t>2- PR</t>
        </is>
      </c>
      <c r="F678" s="47">
        <f>'2- PR'!$AK$687</f>
        <v/>
      </c>
      <c r="G678" s="47">
        <f>IF(F678="INVALID","High",IF(F678="MISSING","Medium",IF(F678="CONTROLLER MISSING","Review",IF(F678="UNKNOWN","Technical review",""))))</f>
        <v/>
      </c>
      <c r="H678" s="46">
        <f>IF(F678="MISSING","An applicable or required answer is missing",IF(F678="INVALID","A value was entered although the dependency is not met",IF(F678="CONTROLLER MISSING","A controlling answer is missing, so applicability cannot yet be determined",IF(F678="UNKNOWN","The dependency could not be evaluated or a referenced datapoint could not be resolved",""))))</f>
        <v/>
      </c>
      <c r="I678" s="46">
        <f>IF(F678="MISSING","Enter a valid response in the linked field",IF(F678="INVALID","Clear the response or amend the controlling answer so that the dependency is met",IF(F678="CONTROLLER MISSING","Complete the controlling question first, then review this field",IF(F678="UNKNOWN","Review the Field Guide and dependency_string; contact the MFSA if clarification is required",""))))</f>
        <v/>
      </c>
      <c r="J678" s="46" t="inlineStr">
        <is>
          <t>FINS_GI_11 &lt;&gt; "Yes"</t>
        </is>
      </c>
      <c r="K678" s="47">
        <f>'2- PR'!$AL$687</f>
        <v/>
      </c>
      <c r="L678" s="48" t="inlineStr">
        <is>
          <t>Open field</t>
        </is>
      </c>
    </row>
    <row r="679">
      <c r="A679" s="45" t="inlineStr">
        <is>
          <t>FINS_PR_674_v1</t>
        </is>
      </c>
      <c r="B679" s="46" t="inlineStr">
        <is>
          <t>Financial Liability: Fair Value Through Other Comprehensive Income (FVOCI)  - Equity Securities Not Reported Elsewhere as Investments, were the holding is less than 10%</t>
        </is>
      </c>
      <c r="C679" s="46" t="inlineStr">
        <is>
          <t>PR</t>
        </is>
      </c>
      <c r="D679" s="46" t="inlineStr">
        <is>
          <t>Liabilities - Current Liabilities</t>
        </is>
      </c>
      <c r="E679" s="46" t="inlineStr">
        <is>
          <t>2- PR</t>
        </is>
      </c>
      <c r="F679" s="47">
        <f>'2- PR'!$AK$688</f>
        <v/>
      </c>
      <c r="G679" s="47">
        <f>IF(F679="INVALID","High",IF(F679="MISSING","Medium",IF(F679="CONTROLLER MISSING","Review",IF(F679="UNKNOWN","Technical review",""))))</f>
        <v/>
      </c>
      <c r="H679" s="46">
        <f>IF(F679="MISSING","An applicable or required answer is missing",IF(F679="INVALID","A value was entered although the dependency is not met",IF(F679="CONTROLLER MISSING","A controlling answer is missing, so applicability cannot yet be determined",IF(F679="UNKNOWN","The dependency could not be evaluated or a referenced datapoint could not be resolved",""))))</f>
        <v/>
      </c>
      <c r="I679" s="46">
        <f>IF(F679="MISSING","Enter a valid response in the linked field",IF(F679="INVALID","Clear the response or amend the controlling answer so that the dependency is met",IF(F679="CONTROLLER MISSING","Complete the controlling question first, then review this field",IF(F679="UNKNOWN","Review the Field Guide and dependency_string; contact the MFSA if clarification is required",""))))</f>
        <v/>
      </c>
      <c r="J679" s="46" t="inlineStr">
        <is>
          <t>FINS_GI_11 &lt;&gt; "Yes"</t>
        </is>
      </c>
      <c r="K679" s="47">
        <f>'2- PR'!$AL$688</f>
        <v/>
      </c>
      <c r="L679" s="48" t="inlineStr">
        <is>
          <t>Open field</t>
        </is>
      </c>
    </row>
    <row r="680">
      <c r="A680" s="45" t="inlineStr">
        <is>
          <t>FINS_PR_675_v1</t>
        </is>
      </c>
      <c r="B680" s="46" t="inlineStr">
        <is>
          <t>Financial Liability: Fair Value Through Other Comprehensive Income (FVOCI)  - Debt Securities Not Reported Elsewhere as Investments</t>
        </is>
      </c>
      <c r="C680" s="46" t="inlineStr">
        <is>
          <t>PR</t>
        </is>
      </c>
      <c r="D680" s="46" t="inlineStr">
        <is>
          <t>Liabilities - Current Liabilities</t>
        </is>
      </c>
      <c r="E680" s="46" t="inlineStr">
        <is>
          <t>2- PR</t>
        </is>
      </c>
      <c r="F680" s="47">
        <f>'2- PR'!$AK$689</f>
        <v/>
      </c>
      <c r="G680" s="47">
        <f>IF(F680="INVALID","High",IF(F680="MISSING","Medium",IF(F680="CONTROLLER MISSING","Review",IF(F680="UNKNOWN","Technical review",""))))</f>
        <v/>
      </c>
      <c r="H680" s="46">
        <f>IF(F680="MISSING","An applicable or required answer is missing",IF(F680="INVALID","A value was entered although the dependency is not met",IF(F680="CONTROLLER MISSING","A controlling answer is missing, so applicability cannot yet be determined",IF(F680="UNKNOWN","The dependency could not be evaluated or a referenced datapoint could not be resolved",""))))</f>
        <v/>
      </c>
      <c r="I680" s="46">
        <f>IF(F680="MISSING","Enter a valid response in the linked field",IF(F680="INVALID","Clear the response or amend the controlling answer so that the dependency is met",IF(F680="CONTROLLER MISSING","Complete the controlling question first, then review this field",IF(F680="UNKNOWN","Review the Field Guide and dependency_string; contact the MFSA if clarification is required",""))))</f>
        <v/>
      </c>
      <c r="J680" s="46" t="inlineStr">
        <is>
          <t>FINS_GI_11 &lt;&gt; "Yes"</t>
        </is>
      </c>
      <c r="K680" s="47">
        <f>'2- PR'!$AL$689</f>
        <v/>
      </c>
      <c r="L680" s="48" t="inlineStr">
        <is>
          <t>Open field</t>
        </is>
      </c>
    </row>
    <row r="681">
      <c r="A681" s="45" t="inlineStr">
        <is>
          <t>FINS_PR_676_v1</t>
        </is>
      </c>
      <c r="B681" s="46" t="inlineStr">
        <is>
          <t>Financial Liability: Fair Value Through Other Comprehensive Income (FVOCI)  - Debt Securities Not Reported Elsewhere as Investments</t>
        </is>
      </c>
      <c r="C681" s="46" t="inlineStr">
        <is>
          <t>PR</t>
        </is>
      </c>
      <c r="D681" s="46" t="inlineStr">
        <is>
          <t>Liabilities - Current Liabilities</t>
        </is>
      </c>
      <c r="E681" s="46" t="inlineStr">
        <is>
          <t>2- PR</t>
        </is>
      </c>
      <c r="F681" s="47">
        <f>'2- PR'!$AK$690</f>
        <v/>
      </c>
      <c r="G681" s="47">
        <f>IF(F681="INVALID","High",IF(F681="MISSING","Medium",IF(F681="CONTROLLER MISSING","Review",IF(F681="UNKNOWN","Technical review",""))))</f>
        <v/>
      </c>
      <c r="H681" s="46">
        <f>IF(F681="MISSING","An applicable or required answer is missing",IF(F681="INVALID","A value was entered although the dependency is not met",IF(F681="CONTROLLER MISSING","A controlling answer is missing, so applicability cannot yet be determined",IF(F681="UNKNOWN","The dependency could not be evaluated or a referenced datapoint could not be resolved",""))))</f>
        <v/>
      </c>
      <c r="I681" s="46">
        <f>IF(F681="MISSING","Enter a valid response in the linked field",IF(F681="INVALID","Clear the response or amend the controlling answer so that the dependency is met",IF(F681="CONTROLLER MISSING","Complete the controlling question first, then review this field",IF(F681="UNKNOWN","Review the Field Guide and dependency_string; contact the MFSA if clarification is required",""))))</f>
        <v/>
      </c>
      <c r="J681" s="46" t="inlineStr">
        <is>
          <t>FINS_GI_11 &lt;&gt; "Yes"</t>
        </is>
      </c>
      <c r="K681" s="47">
        <f>'2- PR'!$AL$690</f>
        <v/>
      </c>
      <c r="L681" s="48" t="inlineStr">
        <is>
          <t>Open field</t>
        </is>
      </c>
    </row>
    <row r="682">
      <c r="A682" s="45" t="inlineStr">
        <is>
          <t>FINS_PR_677_v1</t>
        </is>
      </c>
      <c r="B682" s="46" t="inlineStr">
        <is>
          <t>Financial Liability: Fair Value Through Other Comprehensive Income (FVOCI)  - Debt Securities Not Reported Elsewhere as Investments</t>
        </is>
      </c>
      <c r="C682" s="46" t="inlineStr">
        <is>
          <t>PR</t>
        </is>
      </c>
      <c r="D682" s="46" t="inlineStr">
        <is>
          <t>Liabilities - Current Liabilities</t>
        </is>
      </c>
      <c r="E682" s="46" t="inlineStr">
        <is>
          <t>2- PR</t>
        </is>
      </c>
      <c r="F682" s="47">
        <f>'2- PR'!$AK$691</f>
        <v/>
      </c>
      <c r="G682" s="47">
        <f>IF(F682="INVALID","High",IF(F682="MISSING","Medium",IF(F682="CONTROLLER MISSING","Review",IF(F682="UNKNOWN","Technical review",""))))</f>
        <v/>
      </c>
      <c r="H682" s="46">
        <f>IF(F682="MISSING","An applicable or required answer is missing",IF(F682="INVALID","A value was entered although the dependency is not met",IF(F682="CONTROLLER MISSING","A controlling answer is missing, so applicability cannot yet be determined",IF(F682="UNKNOWN","The dependency could not be evaluated or a referenced datapoint could not be resolved",""))))</f>
        <v/>
      </c>
      <c r="I682" s="46">
        <f>IF(F682="MISSING","Enter a valid response in the linked field",IF(F682="INVALID","Clear the response or amend the controlling answer so that the dependency is met",IF(F682="CONTROLLER MISSING","Complete the controlling question first, then review this field",IF(F682="UNKNOWN","Review the Field Guide and dependency_string; contact the MFSA if clarification is required",""))))</f>
        <v/>
      </c>
      <c r="J682" s="46" t="inlineStr">
        <is>
          <t>FINS_GI_11 &lt;&gt; "Yes"</t>
        </is>
      </c>
      <c r="K682" s="47">
        <f>'2- PR'!$AL$691</f>
        <v/>
      </c>
      <c r="L682" s="48" t="inlineStr">
        <is>
          <t>Open field</t>
        </is>
      </c>
    </row>
    <row r="683">
      <c r="A683" s="45" t="inlineStr">
        <is>
          <t>FINS_PR_678_v1</t>
        </is>
      </c>
      <c r="B683" s="46" t="inlineStr">
        <is>
          <t>Financial Liability: Fair Value Through Other Comprehensive Income (FVOCI)  - Financial Derivatives Not Reported Elsewhere as Investments</t>
        </is>
      </c>
      <c r="C683" s="46" t="inlineStr">
        <is>
          <t>PR</t>
        </is>
      </c>
      <c r="D683" s="46" t="inlineStr">
        <is>
          <t>Liabilities - Current Liabilities</t>
        </is>
      </c>
      <c r="E683" s="46" t="inlineStr">
        <is>
          <t>2- PR</t>
        </is>
      </c>
      <c r="F683" s="47">
        <f>'2- PR'!$AK$692</f>
        <v/>
      </c>
      <c r="G683" s="47">
        <f>IF(F683="INVALID","High",IF(F683="MISSING","Medium",IF(F683="CONTROLLER MISSING","Review",IF(F683="UNKNOWN","Technical review",""))))</f>
        <v/>
      </c>
      <c r="H683" s="46">
        <f>IF(F683="MISSING","An applicable or required answer is missing",IF(F683="INVALID","A value was entered although the dependency is not met",IF(F683="CONTROLLER MISSING","A controlling answer is missing, so applicability cannot yet be determined",IF(F683="UNKNOWN","The dependency could not be evaluated or a referenced datapoint could not be resolved",""))))</f>
        <v/>
      </c>
      <c r="I683" s="46">
        <f>IF(F683="MISSING","Enter a valid response in the linked field",IF(F683="INVALID","Clear the response or amend the controlling answer so that the dependency is met",IF(F683="CONTROLLER MISSING","Complete the controlling question first, then review this field",IF(F683="UNKNOWN","Review the Field Guide and dependency_string; contact the MFSA if clarification is required",""))))</f>
        <v/>
      </c>
      <c r="J683" s="46" t="inlineStr">
        <is>
          <t>FINS_GI_11 &lt;&gt; "Yes"</t>
        </is>
      </c>
      <c r="K683" s="47">
        <f>'2- PR'!$AL$692</f>
        <v/>
      </c>
      <c r="L683" s="48" t="inlineStr">
        <is>
          <t>Open field</t>
        </is>
      </c>
    </row>
    <row r="684">
      <c r="A684" s="45" t="inlineStr">
        <is>
          <t>FINS_PR_679_v1</t>
        </is>
      </c>
      <c r="B684" s="46" t="inlineStr">
        <is>
          <t>Financial Liability: Fair Value Through Other Comprehensive Income (FVOCI)  - Financial Derivatives Not Reported Elsewhere as Investments</t>
        </is>
      </c>
      <c r="C684" s="46" t="inlineStr">
        <is>
          <t>PR</t>
        </is>
      </c>
      <c r="D684" s="46" t="inlineStr">
        <is>
          <t>Liabilities - Current Liabilities</t>
        </is>
      </c>
      <c r="E684" s="46" t="inlineStr">
        <is>
          <t>2- PR</t>
        </is>
      </c>
      <c r="F684" s="47">
        <f>'2- PR'!$AK$693</f>
        <v/>
      </c>
      <c r="G684" s="47">
        <f>IF(F684="INVALID","High",IF(F684="MISSING","Medium",IF(F684="CONTROLLER MISSING","Review",IF(F684="UNKNOWN","Technical review",""))))</f>
        <v/>
      </c>
      <c r="H684" s="46">
        <f>IF(F684="MISSING","An applicable or required answer is missing",IF(F684="INVALID","A value was entered although the dependency is not met",IF(F684="CONTROLLER MISSING","A controlling answer is missing, so applicability cannot yet be determined",IF(F684="UNKNOWN","The dependency could not be evaluated or a referenced datapoint could not be resolved",""))))</f>
        <v/>
      </c>
      <c r="I684" s="46">
        <f>IF(F684="MISSING","Enter a valid response in the linked field",IF(F684="INVALID","Clear the response or amend the controlling answer so that the dependency is met",IF(F684="CONTROLLER MISSING","Complete the controlling question first, then review this field",IF(F684="UNKNOWN","Review the Field Guide and dependency_string; contact the MFSA if clarification is required",""))))</f>
        <v/>
      </c>
      <c r="J684" s="46" t="inlineStr">
        <is>
          <t>FINS_GI_11 &lt;&gt; "Yes"</t>
        </is>
      </c>
      <c r="K684" s="47">
        <f>'2- PR'!$AL$693</f>
        <v/>
      </c>
      <c r="L684" s="48" t="inlineStr">
        <is>
          <t>Open field</t>
        </is>
      </c>
    </row>
    <row r="685">
      <c r="A685" s="45" t="inlineStr">
        <is>
          <t>FINS_PR_680_v1</t>
        </is>
      </c>
      <c r="B685" s="46" t="inlineStr">
        <is>
          <t>Financial Liability: Fair Value Through Other Comprehensive Income (FVOCI)  - Financial Derivatives Not Reported Elsewhere as Investments</t>
        </is>
      </c>
      <c r="C685" s="46" t="inlineStr">
        <is>
          <t>PR</t>
        </is>
      </c>
      <c r="D685" s="46" t="inlineStr">
        <is>
          <t>Liabilities - Current Liabilities</t>
        </is>
      </c>
      <c r="E685" s="46" t="inlineStr">
        <is>
          <t>2- PR</t>
        </is>
      </c>
      <c r="F685" s="47">
        <f>'2- PR'!$AK$694</f>
        <v/>
      </c>
      <c r="G685" s="47">
        <f>IF(F685="INVALID","High",IF(F685="MISSING","Medium",IF(F685="CONTROLLER MISSING","Review",IF(F685="UNKNOWN","Technical review",""))))</f>
        <v/>
      </c>
      <c r="H685" s="46">
        <f>IF(F685="MISSING","An applicable or required answer is missing",IF(F685="INVALID","A value was entered although the dependency is not met",IF(F685="CONTROLLER MISSING","A controlling answer is missing, so applicability cannot yet be determined",IF(F685="UNKNOWN","The dependency could not be evaluated or a referenced datapoint could not be resolved",""))))</f>
        <v/>
      </c>
      <c r="I685" s="46">
        <f>IF(F685="MISSING","Enter a valid response in the linked field",IF(F685="INVALID","Clear the response or amend the controlling answer so that the dependency is met",IF(F685="CONTROLLER MISSING","Complete the controlling question first, then review this field",IF(F685="UNKNOWN","Review the Field Guide and dependency_string; contact the MFSA if clarification is required",""))))</f>
        <v/>
      </c>
      <c r="J685" s="46" t="inlineStr">
        <is>
          <t>FINS_GI_11 &lt;&gt; "Yes"</t>
        </is>
      </c>
      <c r="K685" s="47">
        <f>'2- PR'!$AL$694</f>
        <v/>
      </c>
      <c r="L685" s="48" t="inlineStr">
        <is>
          <t>Open field</t>
        </is>
      </c>
    </row>
    <row r="686">
      <c r="A686" s="45" t="inlineStr">
        <is>
          <t>FINS_PR_681_v1</t>
        </is>
      </c>
      <c r="B686" s="46" t="inlineStr">
        <is>
          <t>Financial Liability: Fair Value Through Other Comprehensive Income (FVOCI)  - Other Financial Assets Not Reported Elsewhere as Investments</t>
        </is>
      </c>
      <c r="C686" s="46" t="inlineStr">
        <is>
          <t>PR</t>
        </is>
      </c>
      <c r="D686" s="46" t="inlineStr">
        <is>
          <t>Liabilities - Current Liabilities</t>
        </is>
      </c>
      <c r="E686" s="46" t="inlineStr">
        <is>
          <t>2- PR</t>
        </is>
      </c>
      <c r="F686" s="47">
        <f>'2- PR'!$AK$695</f>
        <v/>
      </c>
      <c r="G686" s="47">
        <f>IF(F686="INVALID","High",IF(F686="MISSING","Medium",IF(F686="CONTROLLER MISSING","Review",IF(F686="UNKNOWN","Technical review",""))))</f>
        <v/>
      </c>
      <c r="H686" s="46">
        <f>IF(F686="MISSING","An applicable or required answer is missing",IF(F686="INVALID","A value was entered although the dependency is not met",IF(F686="CONTROLLER MISSING","A controlling answer is missing, so applicability cannot yet be determined",IF(F686="UNKNOWN","The dependency could not be evaluated or a referenced datapoint could not be resolved",""))))</f>
        <v/>
      </c>
      <c r="I686" s="46">
        <f>IF(F686="MISSING","Enter a valid response in the linked field",IF(F686="INVALID","Clear the response or amend the controlling answer so that the dependency is met",IF(F686="CONTROLLER MISSING","Complete the controlling question first, then review this field",IF(F686="UNKNOWN","Review the Field Guide and dependency_string; contact the MFSA if clarification is required",""))))</f>
        <v/>
      </c>
      <c r="J686" s="46" t="inlineStr">
        <is>
          <t>FINS_GI_11 &lt;&gt; "Yes"</t>
        </is>
      </c>
      <c r="K686" s="47">
        <f>'2- PR'!$AL$695</f>
        <v/>
      </c>
      <c r="L686" s="48" t="inlineStr">
        <is>
          <t>Open field</t>
        </is>
      </c>
    </row>
    <row r="687">
      <c r="A687" s="45" t="inlineStr">
        <is>
          <t>FINS_PR_682_v1</t>
        </is>
      </c>
      <c r="B687" s="46" t="inlineStr">
        <is>
          <t>Financial Liability: Fair Value Through Other Comprehensive Income (FVOCI)  - Other Financial Assets Not Reported Elsewhere as Investments</t>
        </is>
      </c>
      <c r="C687" s="46" t="inlineStr">
        <is>
          <t>PR</t>
        </is>
      </c>
      <c r="D687" s="46" t="inlineStr">
        <is>
          <t>Liabilities - Current Liabilities</t>
        </is>
      </c>
      <c r="E687" s="46" t="inlineStr">
        <is>
          <t>2- PR</t>
        </is>
      </c>
      <c r="F687" s="47">
        <f>'2- PR'!$AK$696</f>
        <v/>
      </c>
      <c r="G687" s="47">
        <f>IF(F687="INVALID","High",IF(F687="MISSING","Medium",IF(F687="CONTROLLER MISSING","Review",IF(F687="UNKNOWN","Technical review",""))))</f>
        <v/>
      </c>
      <c r="H687" s="46">
        <f>IF(F687="MISSING","An applicable or required answer is missing",IF(F687="INVALID","A value was entered although the dependency is not met",IF(F687="CONTROLLER MISSING","A controlling answer is missing, so applicability cannot yet be determined",IF(F687="UNKNOWN","The dependency could not be evaluated or a referenced datapoint could not be resolved",""))))</f>
        <v/>
      </c>
      <c r="I687" s="46">
        <f>IF(F687="MISSING","Enter a valid response in the linked field",IF(F687="INVALID","Clear the response or amend the controlling answer so that the dependency is met",IF(F687="CONTROLLER MISSING","Complete the controlling question first, then review this field",IF(F687="UNKNOWN","Review the Field Guide and dependency_string; contact the MFSA if clarification is required",""))))</f>
        <v/>
      </c>
      <c r="J687" s="46" t="inlineStr">
        <is>
          <t>FINS_GI_11 &lt;&gt; "Yes"</t>
        </is>
      </c>
      <c r="K687" s="47">
        <f>'2- PR'!$AL$696</f>
        <v/>
      </c>
      <c r="L687" s="48" t="inlineStr">
        <is>
          <t>Open field</t>
        </is>
      </c>
    </row>
    <row r="688">
      <c r="A688" s="45" t="inlineStr">
        <is>
          <t>FINS_PR_683_v1</t>
        </is>
      </c>
      <c r="B688" s="46" t="inlineStr">
        <is>
          <t>Financial Liability: Fair Value Through Other Comprehensive Income (FVOCI)  - Other Financial Assets Not Reported Elsewhere as Investments</t>
        </is>
      </c>
      <c r="C688" s="46" t="inlineStr">
        <is>
          <t>PR</t>
        </is>
      </c>
      <c r="D688" s="46" t="inlineStr">
        <is>
          <t>Liabilities - Current Liabilities</t>
        </is>
      </c>
      <c r="E688" s="46" t="inlineStr">
        <is>
          <t>2- PR</t>
        </is>
      </c>
      <c r="F688" s="47">
        <f>'2- PR'!$AK$697</f>
        <v/>
      </c>
      <c r="G688" s="47">
        <f>IF(F688="INVALID","High",IF(F688="MISSING","Medium",IF(F688="CONTROLLER MISSING","Review",IF(F688="UNKNOWN","Technical review",""))))</f>
        <v/>
      </c>
      <c r="H688" s="46">
        <f>IF(F688="MISSING","An applicable or required answer is missing",IF(F688="INVALID","A value was entered although the dependency is not met",IF(F688="CONTROLLER MISSING","A controlling answer is missing, so applicability cannot yet be determined",IF(F688="UNKNOWN","The dependency could not be evaluated or a referenced datapoint could not be resolved",""))))</f>
        <v/>
      </c>
      <c r="I688" s="46">
        <f>IF(F688="MISSING","Enter a valid response in the linked field",IF(F688="INVALID","Clear the response or amend the controlling answer so that the dependency is met",IF(F688="CONTROLLER MISSING","Complete the controlling question first, then review this field",IF(F688="UNKNOWN","Review the Field Guide and dependency_string; contact the MFSA if clarification is required",""))))</f>
        <v/>
      </c>
      <c r="J688" s="46" t="inlineStr">
        <is>
          <t>FINS_GI_11 &lt;&gt; "Yes"</t>
        </is>
      </c>
      <c r="K688" s="47">
        <f>'2- PR'!$AL$697</f>
        <v/>
      </c>
      <c r="L688" s="48" t="inlineStr">
        <is>
          <t>Open field</t>
        </is>
      </c>
    </row>
    <row r="689">
      <c r="A689" s="45" t="inlineStr">
        <is>
          <t>FINS_PR_684_v1</t>
        </is>
      </c>
      <c r="B689" s="46" t="inlineStr">
        <is>
          <t>Lease Liability</t>
        </is>
      </c>
      <c r="C689" s="46" t="inlineStr">
        <is>
          <t>PR</t>
        </is>
      </c>
      <c r="D689" s="46" t="inlineStr">
        <is>
          <t>Liabilities - Current Liabilities</t>
        </is>
      </c>
      <c r="E689" s="46" t="inlineStr">
        <is>
          <t>2- PR</t>
        </is>
      </c>
      <c r="F689" s="47">
        <f>'2- PR'!$AK$698</f>
        <v/>
      </c>
      <c r="G689" s="47">
        <f>IF(F689="INVALID","High",IF(F689="MISSING","Medium",IF(F689="CONTROLLER MISSING","Review",IF(F689="UNKNOWN","Technical review",""))))</f>
        <v/>
      </c>
      <c r="H689" s="46">
        <f>IF(F689="MISSING","An applicable or required answer is missing",IF(F689="INVALID","A value was entered although the dependency is not met",IF(F689="CONTROLLER MISSING","A controlling answer is missing, so applicability cannot yet be determined",IF(F689="UNKNOWN","The dependency could not be evaluated or a referenced datapoint could not be resolved",""))))</f>
        <v/>
      </c>
      <c r="I689" s="46">
        <f>IF(F689="MISSING","Enter a valid response in the linked field",IF(F689="INVALID","Clear the response or amend the controlling answer so that the dependency is met",IF(F689="CONTROLLER MISSING","Complete the controlling question first, then review this field",IF(F689="UNKNOWN","Review the Field Guide and dependency_string; contact the MFSA if clarification is required",""))))</f>
        <v/>
      </c>
      <c r="J689" s="46" t="inlineStr">
        <is>
          <t>FINS_GI_11 &lt;&gt; "Yes"</t>
        </is>
      </c>
      <c r="K689" s="47">
        <f>'2- PR'!$AL$698</f>
        <v/>
      </c>
      <c r="L689" s="48" t="inlineStr">
        <is>
          <t>Open field</t>
        </is>
      </c>
    </row>
    <row r="690">
      <c r="A690" s="45" t="inlineStr">
        <is>
          <t>FINS_PR_685_v1</t>
        </is>
      </c>
      <c r="B690" s="46" t="inlineStr">
        <is>
          <t>Lease Liability</t>
        </is>
      </c>
      <c r="C690" s="46" t="inlineStr">
        <is>
          <t>PR</t>
        </is>
      </c>
      <c r="D690" s="46" t="inlineStr">
        <is>
          <t>Liabilities - Current Liabilities</t>
        </is>
      </c>
      <c r="E690" s="46" t="inlineStr">
        <is>
          <t>2- PR</t>
        </is>
      </c>
      <c r="F690" s="47">
        <f>'2- PR'!$AK$699</f>
        <v/>
      </c>
      <c r="G690" s="47">
        <f>IF(F690="INVALID","High",IF(F690="MISSING","Medium",IF(F690="CONTROLLER MISSING","Review",IF(F690="UNKNOWN","Technical review",""))))</f>
        <v/>
      </c>
      <c r="H690" s="46">
        <f>IF(F690="MISSING","An applicable or required answer is missing",IF(F690="INVALID","A value was entered although the dependency is not met",IF(F690="CONTROLLER MISSING","A controlling answer is missing, so applicability cannot yet be determined",IF(F690="UNKNOWN","The dependency could not be evaluated or a referenced datapoint could not be resolved",""))))</f>
        <v/>
      </c>
      <c r="I690" s="46">
        <f>IF(F690="MISSING","Enter a valid response in the linked field",IF(F690="INVALID","Clear the response or amend the controlling answer so that the dependency is met",IF(F690="CONTROLLER MISSING","Complete the controlling question first, then review this field",IF(F690="UNKNOWN","Review the Field Guide and dependency_string; contact the MFSA if clarification is required",""))))</f>
        <v/>
      </c>
      <c r="J690" s="46" t="inlineStr">
        <is>
          <t>FINS_GI_11 &lt;&gt; "Yes"</t>
        </is>
      </c>
      <c r="K690" s="47">
        <f>'2- PR'!$AL$699</f>
        <v/>
      </c>
      <c r="L690" s="48" t="inlineStr">
        <is>
          <t>Open field</t>
        </is>
      </c>
    </row>
    <row r="691">
      <c r="A691" s="45" t="inlineStr">
        <is>
          <t>FINS_PR_686_v1</t>
        </is>
      </c>
      <c r="B691" s="46" t="inlineStr">
        <is>
          <t>Lease Liability</t>
        </is>
      </c>
      <c r="C691" s="46" t="inlineStr">
        <is>
          <t>PR</t>
        </is>
      </c>
      <c r="D691" s="46" t="inlineStr">
        <is>
          <t>Liabilities - Current Liabilities</t>
        </is>
      </c>
      <c r="E691" s="46" t="inlineStr">
        <is>
          <t>2- PR</t>
        </is>
      </c>
      <c r="F691" s="47">
        <f>'2- PR'!$AK$700</f>
        <v/>
      </c>
      <c r="G691" s="47">
        <f>IF(F691="INVALID","High",IF(F691="MISSING","Medium",IF(F691="CONTROLLER MISSING","Review",IF(F691="UNKNOWN","Technical review",""))))</f>
        <v/>
      </c>
      <c r="H691" s="46">
        <f>IF(F691="MISSING","An applicable or required answer is missing",IF(F691="INVALID","A value was entered although the dependency is not met",IF(F691="CONTROLLER MISSING","A controlling answer is missing, so applicability cannot yet be determined",IF(F691="UNKNOWN","The dependency could not be evaluated or a referenced datapoint could not be resolved",""))))</f>
        <v/>
      </c>
      <c r="I691" s="46">
        <f>IF(F691="MISSING","Enter a valid response in the linked field",IF(F691="INVALID","Clear the response or amend the controlling answer so that the dependency is met",IF(F691="CONTROLLER MISSING","Complete the controlling question first, then review this field",IF(F691="UNKNOWN","Review the Field Guide and dependency_string; contact the MFSA if clarification is required",""))))</f>
        <v/>
      </c>
      <c r="J691" s="46" t="inlineStr">
        <is>
          <t>FINS_GI_11 &lt;&gt; "Yes"</t>
        </is>
      </c>
      <c r="K691" s="47">
        <f>'2- PR'!$AL$700</f>
        <v/>
      </c>
      <c r="L691" s="48" t="inlineStr">
        <is>
          <t>Open field</t>
        </is>
      </c>
    </row>
    <row r="692">
      <c r="A692" s="45" t="inlineStr">
        <is>
          <t>FINS_PR_687_v1</t>
        </is>
      </c>
      <c r="B692" s="46" t="inlineStr">
        <is>
          <t>Loans Payables: Loans and advances from group entities</t>
        </is>
      </c>
      <c r="C692" s="46" t="inlineStr">
        <is>
          <t>PR</t>
        </is>
      </c>
      <c r="D692" s="46" t="inlineStr">
        <is>
          <t>Liabilities - Current Liabilities</t>
        </is>
      </c>
      <c r="E692" s="46" t="inlineStr">
        <is>
          <t>2- PR</t>
        </is>
      </c>
      <c r="F692" s="47">
        <f>'2- PR'!$AK$701</f>
        <v/>
      </c>
      <c r="G692" s="47">
        <f>IF(F692="INVALID","High",IF(F692="MISSING","Medium",IF(F692="CONTROLLER MISSING","Review",IF(F692="UNKNOWN","Technical review",""))))</f>
        <v/>
      </c>
      <c r="H692" s="46">
        <f>IF(F692="MISSING","An applicable or required answer is missing",IF(F692="INVALID","A value was entered although the dependency is not met",IF(F692="CONTROLLER MISSING","A controlling answer is missing, so applicability cannot yet be determined",IF(F692="UNKNOWN","The dependency could not be evaluated or a referenced datapoint could not be resolved",""))))</f>
        <v/>
      </c>
      <c r="I692" s="46">
        <f>IF(F692="MISSING","Enter a valid response in the linked field",IF(F692="INVALID","Clear the response or amend the controlling answer so that the dependency is met",IF(F692="CONTROLLER MISSING","Complete the controlling question first, then review this field",IF(F692="UNKNOWN","Review the Field Guide and dependency_string; contact the MFSA if clarification is required",""))))</f>
        <v/>
      </c>
      <c r="J692" s="46" t="inlineStr">
        <is>
          <t>FINS_GI_11 &lt;&gt; "Yes"</t>
        </is>
      </c>
      <c r="K692" s="47">
        <f>'2- PR'!$AL$701</f>
        <v/>
      </c>
      <c r="L692" s="48" t="inlineStr">
        <is>
          <t>Open field</t>
        </is>
      </c>
    </row>
    <row r="693">
      <c r="A693" s="45" t="inlineStr">
        <is>
          <t>FINS_PR_688_v1</t>
        </is>
      </c>
      <c r="B693" s="46" t="inlineStr">
        <is>
          <t>Loans Payables: Loans and advances from group entities</t>
        </is>
      </c>
      <c r="C693" s="46" t="inlineStr">
        <is>
          <t>PR</t>
        </is>
      </c>
      <c r="D693" s="46" t="inlineStr">
        <is>
          <t>Liabilities - Current Liabilities</t>
        </is>
      </c>
      <c r="E693" s="46" t="inlineStr">
        <is>
          <t>2- PR</t>
        </is>
      </c>
      <c r="F693" s="47">
        <f>'2- PR'!$AK$702</f>
        <v/>
      </c>
      <c r="G693" s="47">
        <f>IF(F693="INVALID","High",IF(F693="MISSING","Medium",IF(F693="CONTROLLER MISSING","Review",IF(F693="UNKNOWN","Technical review",""))))</f>
        <v/>
      </c>
      <c r="H693" s="46">
        <f>IF(F693="MISSING","An applicable or required answer is missing",IF(F693="INVALID","A value was entered although the dependency is not met",IF(F693="CONTROLLER MISSING","A controlling answer is missing, so applicability cannot yet be determined",IF(F693="UNKNOWN","The dependency could not be evaluated or a referenced datapoint could not be resolved",""))))</f>
        <v/>
      </c>
      <c r="I693" s="46">
        <f>IF(F693="MISSING","Enter a valid response in the linked field",IF(F693="INVALID","Clear the response or amend the controlling answer so that the dependency is met",IF(F693="CONTROLLER MISSING","Complete the controlling question first, then review this field",IF(F693="UNKNOWN","Review the Field Guide and dependency_string; contact the MFSA if clarification is required",""))))</f>
        <v/>
      </c>
      <c r="J693" s="46" t="inlineStr">
        <is>
          <t>FINS_GI_11 &lt;&gt; "Yes"</t>
        </is>
      </c>
      <c r="K693" s="47">
        <f>'2- PR'!$AL$702</f>
        <v/>
      </c>
      <c r="L693" s="48" t="inlineStr">
        <is>
          <t>Open field</t>
        </is>
      </c>
    </row>
    <row r="694">
      <c r="A694" s="45" t="inlineStr">
        <is>
          <t>FINS_PR_689_v1</t>
        </is>
      </c>
      <c r="B694" s="46" t="inlineStr">
        <is>
          <t>Loans Payables: Loans and advances from group entities</t>
        </is>
      </c>
      <c r="C694" s="46" t="inlineStr">
        <is>
          <t>PR</t>
        </is>
      </c>
      <c r="D694" s="46" t="inlineStr">
        <is>
          <t>Liabilities - Current Liabilities</t>
        </is>
      </c>
      <c r="E694" s="46" t="inlineStr">
        <is>
          <t>2- PR</t>
        </is>
      </c>
      <c r="F694" s="47">
        <f>'2- PR'!$AK$703</f>
        <v/>
      </c>
      <c r="G694" s="47">
        <f>IF(F694="INVALID","High",IF(F694="MISSING","Medium",IF(F694="CONTROLLER MISSING","Review",IF(F694="UNKNOWN","Technical review",""))))</f>
        <v/>
      </c>
      <c r="H694" s="46">
        <f>IF(F694="MISSING","An applicable or required answer is missing",IF(F694="INVALID","A value was entered although the dependency is not met",IF(F694="CONTROLLER MISSING","A controlling answer is missing, so applicability cannot yet be determined",IF(F694="UNKNOWN","The dependency could not be evaluated or a referenced datapoint could not be resolved",""))))</f>
        <v/>
      </c>
      <c r="I694" s="46">
        <f>IF(F694="MISSING","Enter a valid response in the linked field",IF(F694="INVALID","Clear the response or amend the controlling answer so that the dependency is met",IF(F694="CONTROLLER MISSING","Complete the controlling question first, then review this field",IF(F694="UNKNOWN","Review the Field Guide and dependency_string; contact the MFSA if clarification is required",""))))</f>
        <v/>
      </c>
      <c r="J694" s="46" t="inlineStr">
        <is>
          <t>FINS_GI_11 &lt;&gt; "Yes"</t>
        </is>
      </c>
      <c r="K694" s="47">
        <f>'2- PR'!$AL$703</f>
        <v/>
      </c>
      <c r="L694" s="48" t="inlineStr">
        <is>
          <t>Open field</t>
        </is>
      </c>
    </row>
    <row r="695">
      <c r="A695" s="45" t="inlineStr">
        <is>
          <t>FINS_PR_690_v1</t>
        </is>
      </c>
      <c r="B695" s="46" t="inlineStr">
        <is>
          <t>Loans Payables: Loans and advances from third-party entities</t>
        </is>
      </c>
      <c r="C695" s="46" t="inlineStr">
        <is>
          <t>PR</t>
        </is>
      </c>
      <c r="D695" s="46" t="inlineStr">
        <is>
          <t>Liabilities - Current Liabilities</t>
        </is>
      </c>
      <c r="E695" s="46" t="inlineStr">
        <is>
          <t>2- PR</t>
        </is>
      </c>
      <c r="F695" s="47">
        <f>'2- PR'!$AK$704</f>
        <v/>
      </c>
      <c r="G695" s="47">
        <f>IF(F695="INVALID","High",IF(F695="MISSING","Medium",IF(F695="CONTROLLER MISSING","Review",IF(F695="UNKNOWN","Technical review",""))))</f>
        <v/>
      </c>
      <c r="H695" s="46">
        <f>IF(F695="MISSING","An applicable or required answer is missing",IF(F695="INVALID","A value was entered although the dependency is not met",IF(F695="CONTROLLER MISSING","A controlling answer is missing, so applicability cannot yet be determined",IF(F695="UNKNOWN","The dependency could not be evaluated or a referenced datapoint could not be resolved",""))))</f>
        <v/>
      </c>
      <c r="I695" s="46">
        <f>IF(F695="MISSING","Enter a valid response in the linked field",IF(F695="INVALID","Clear the response or amend the controlling answer so that the dependency is met",IF(F695="CONTROLLER MISSING","Complete the controlling question first, then review this field",IF(F695="UNKNOWN","Review the Field Guide and dependency_string; contact the MFSA if clarification is required",""))))</f>
        <v/>
      </c>
      <c r="J695" s="46" t="inlineStr">
        <is>
          <t>FINS_GI_11 &lt;&gt; "Yes"</t>
        </is>
      </c>
      <c r="K695" s="47">
        <f>'2- PR'!$AL$704</f>
        <v/>
      </c>
      <c r="L695" s="48" t="inlineStr">
        <is>
          <t>Open field</t>
        </is>
      </c>
    </row>
    <row r="696">
      <c r="A696" s="45" t="inlineStr">
        <is>
          <t>FINS_PR_691_v1</t>
        </is>
      </c>
      <c r="B696" s="46" t="inlineStr">
        <is>
          <t>Loans Payables: Loans and advances from third-party entities</t>
        </is>
      </c>
      <c r="C696" s="46" t="inlineStr">
        <is>
          <t>PR</t>
        </is>
      </c>
      <c r="D696" s="46" t="inlineStr">
        <is>
          <t>Liabilities - Current Liabilities</t>
        </is>
      </c>
      <c r="E696" s="46" t="inlineStr">
        <is>
          <t>2- PR</t>
        </is>
      </c>
      <c r="F696" s="47">
        <f>'2- PR'!$AK$705</f>
        <v/>
      </c>
      <c r="G696" s="47">
        <f>IF(F696="INVALID","High",IF(F696="MISSING","Medium",IF(F696="CONTROLLER MISSING","Review",IF(F696="UNKNOWN","Technical review",""))))</f>
        <v/>
      </c>
      <c r="H696" s="46">
        <f>IF(F696="MISSING","An applicable or required answer is missing",IF(F696="INVALID","A value was entered although the dependency is not met",IF(F696="CONTROLLER MISSING","A controlling answer is missing, so applicability cannot yet be determined",IF(F696="UNKNOWN","The dependency could not be evaluated or a referenced datapoint could not be resolved",""))))</f>
        <v/>
      </c>
      <c r="I696" s="46">
        <f>IF(F696="MISSING","Enter a valid response in the linked field",IF(F696="INVALID","Clear the response or amend the controlling answer so that the dependency is met",IF(F696="CONTROLLER MISSING","Complete the controlling question first, then review this field",IF(F696="UNKNOWN","Review the Field Guide and dependency_string; contact the MFSA if clarification is required",""))))</f>
        <v/>
      </c>
      <c r="J696" s="46" t="inlineStr">
        <is>
          <t>FINS_GI_11 &lt;&gt; "Yes"</t>
        </is>
      </c>
      <c r="K696" s="47">
        <f>'2- PR'!$AL$705</f>
        <v/>
      </c>
      <c r="L696" s="48" t="inlineStr">
        <is>
          <t>Open field</t>
        </is>
      </c>
    </row>
    <row r="697">
      <c r="A697" s="45" t="inlineStr">
        <is>
          <t>FINS_PR_692_v1</t>
        </is>
      </c>
      <c r="B697" s="46" t="inlineStr">
        <is>
          <t>Loans Payables: Loans and advances from third-party entities</t>
        </is>
      </c>
      <c r="C697" s="46" t="inlineStr">
        <is>
          <t>PR</t>
        </is>
      </c>
      <c r="D697" s="46" t="inlineStr">
        <is>
          <t>Liabilities - Current Liabilities</t>
        </is>
      </c>
      <c r="E697" s="46" t="inlineStr">
        <is>
          <t>2- PR</t>
        </is>
      </c>
      <c r="F697" s="47">
        <f>'2- PR'!$AK$706</f>
        <v/>
      </c>
      <c r="G697" s="47">
        <f>IF(F697="INVALID","High",IF(F697="MISSING","Medium",IF(F697="CONTROLLER MISSING","Review",IF(F697="UNKNOWN","Technical review",""))))</f>
        <v/>
      </c>
      <c r="H697" s="46">
        <f>IF(F697="MISSING","An applicable or required answer is missing",IF(F697="INVALID","A value was entered although the dependency is not met",IF(F697="CONTROLLER MISSING","A controlling answer is missing, so applicability cannot yet be determined",IF(F697="UNKNOWN","The dependency could not be evaluated or a referenced datapoint could not be resolved",""))))</f>
        <v/>
      </c>
      <c r="I697" s="46">
        <f>IF(F697="MISSING","Enter a valid response in the linked field",IF(F697="INVALID","Clear the response or amend the controlling answer so that the dependency is met",IF(F697="CONTROLLER MISSING","Complete the controlling question first, then review this field",IF(F697="UNKNOWN","Review the Field Guide and dependency_string; contact the MFSA if clarification is required",""))))</f>
        <v/>
      </c>
      <c r="J697" s="46" t="inlineStr">
        <is>
          <t>FINS_GI_11 &lt;&gt; "Yes"</t>
        </is>
      </c>
      <c r="K697" s="47">
        <f>'2- PR'!$AL$706</f>
        <v/>
      </c>
      <c r="L697" s="48" t="inlineStr">
        <is>
          <t>Open field</t>
        </is>
      </c>
    </row>
    <row r="698">
      <c r="A698" s="45" t="inlineStr">
        <is>
          <t>FINS_PR_693_v1</t>
        </is>
      </c>
      <c r="B698" s="46" t="inlineStr">
        <is>
          <t>Kindly provide detail on 'Loans Payables: Loans and advances from third-party entities'</t>
        </is>
      </c>
      <c r="C698" s="46" t="inlineStr">
        <is>
          <t>PR</t>
        </is>
      </c>
      <c r="D698" s="46" t="inlineStr">
        <is>
          <t>Liabilities - Current Liabilities</t>
        </is>
      </c>
      <c r="E698" s="46" t="inlineStr">
        <is>
          <t>2- PR</t>
        </is>
      </c>
      <c r="F698" s="47">
        <f>'2- PR'!$AK$707</f>
        <v/>
      </c>
      <c r="G698" s="47">
        <f>IF(F698="INVALID","High",IF(F698="MISSING","Medium",IF(F698="CONTROLLER MISSING","Review",IF(F698="UNKNOWN","Technical review",""))))</f>
        <v/>
      </c>
      <c r="H698" s="46">
        <f>IF(F698="MISSING","An applicable or required answer is missing",IF(F698="INVALID","A value was entered although the dependency is not met",IF(F698="CONTROLLER MISSING","A controlling answer is missing, so applicability cannot yet be determined",IF(F698="UNKNOWN","The dependency could not be evaluated or a referenced datapoint could not be resolved",""))))</f>
        <v/>
      </c>
      <c r="I698" s="46">
        <f>IF(F698="MISSING","Enter a valid response in the linked field",IF(F698="INVALID","Clear the response or amend the controlling answer so that the dependency is met",IF(F698="CONTROLLER MISSING","Complete the controlling question first, then review this field",IF(F698="UNKNOWN","Review the Field Guide and dependency_string; contact the MFSA if clarification is required",""))))</f>
        <v/>
      </c>
      <c r="J698" s="46" t="inlineStr">
        <is>
          <t>AND(OR(FINS_PR_690 &gt; 0, FINS_PR_691 &gt; 0, FINS_PR_692 &gt; 0), FINS_GI_11 &lt;&gt; "Yes")</t>
        </is>
      </c>
      <c r="K698" s="47">
        <f>'2- PR'!$AL$707</f>
        <v/>
      </c>
      <c r="L698" s="48" t="inlineStr">
        <is>
          <t>Open field</t>
        </is>
      </c>
    </row>
    <row r="699">
      <c r="A699" s="45" t="inlineStr">
        <is>
          <t>FINS_PR_694_v1</t>
        </is>
      </c>
      <c r="B699" s="46" t="inlineStr">
        <is>
          <t>Trade and Other Payables: Funds attributable to clients arising from payment services</t>
        </is>
      </c>
      <c r="C699" s="46" t="inlineStr">
        <is>
          <t>PR</t>
        </is>
      </c>
      <c r="D699" s="46" t="inlineStr">
        <is>
          <t>Liabilities - Current Liabilities</t>
        </is>
      </c>
      <c r="E699" s="46" t="inlineStr">
        <is>
          <t>2- PR</t>
        </is>
      </c>
      <c r="F699" s="47">
        <f>'2- PR'!$AK$708</f>
        <v/>
      </c>
      <c r="G699" s="47">
        <f>IF(F699="INVALID","High",IF(F699="MISSING","Medium",IF(F699="CONTROLLER MISSING","Review",IF(F699="UNKNOWN","Technical review",""))))</f>
        <v/>
      </c>
      <c r="H699" s="46">
        <f>IF(F699="MISSING","An applicable or required answer is missing",IF(F699="INVALID","A value was entered although the dependency is not met",IF(F699="CONTROLLER MISSING","A controlling answer is missing, so applicability cannot yet be determined",IF(F699="UNKNOWN","The dependency could not be evaluated or a referenced datapoint could not be resolved",""))))</f>
        <v/>
      </c>
      <c r="I699" s="46">
        <f>IF(F699="MISSING","Enter a valid response in the linked field",IF(F699="INVALID","Clear the response or amend the controlling answer so that the dependency is met",IF(F699="CONTROLLER MISSING","Complete the controlling question first, then review this field",IF(F699="UNKNOWN","Review the Field Guide and dependency_string; contact the MFSA if clarification is required",""))))</f>
        <v/>
      </c>
      <c r="J699" s="46" t="inlineStr">
        <is>
          <t>FINS_GI_11 &lt;&gt; "Yes"</t>
        </is>
      </c>
      <c r="K699" s="47">
        <f>'2- PR'!$AL$708</f>
        <v/>
      </c>
      <c r="L699" s="48" t="inlineStr">
        <is>
          <t>Open field</t>
        </is>
      </c>
    </row>
    <row r="700">
      <c r="A700" s="45" t="inlineStr">
        <is>
          <t>FINS_PR_695_v1</t>
        </is>
      </c>
      <c r="B700" s="46" t="inlineStr">
        <is>
          <t>Trade and Other Payables: Funds attributable to clients arising from payment services</t>
        </is>
      </c>
      <c r="C700" s="46" t="inlineStr">
        <is>
          <t>PR</t>
        </is>
      </c>
      <c r="D700" s="46" t="inlineStr">
        <is>
          <t>Liabilities - Current Liabilities</t>
        </is>
      </c>
      <c r="E700" s="46" t="inlineStr">
        <is>
          <t>2- PR</t>
        </is>
      </c>
      <c r="F700" s="47">
        <f>'2- PR'!$AK$709</f>
        <v/>
      </c>
      <c r="G700" s="47">
        <f>IF(F700="INVALID","High",IF(F700="MISSING","Medium",IF(F700="CONTROLLER MISSING","Review",IF(F700="UNKNOWN","Technical review",""))))</f>
        <v/>
      </c>
      <c r="H700" s="46">
        <f>IF(F700="MISSING","An applicable or required answer is missing",IF(F700="INVALID","A value was entered although the dependency is not met",IF(F700="CONTROLLER MISSING","A controlling answer is missing, so applicability cannot yet be determined",IF(F700="UNKNOWN","The dependency could not be evaluated or a referenced datapoint could not be resolved",""))))</f>
        <v/>
      </c>
      <c r="I700" s="46">
        <f>IF(F700="MISSING","Enter a valid response in the linked field",IF(F700="INVALID","Clear the response or amend the controlling answer so that the dependency is met",IF(F700="CONTROLLER MISSING","Complete the controlling question first, then review this field",IF(F700="UNKNOWN","Review the Field Guide and dependency_string; contact the MFSA if clarification is required",""))))</f>
        <v/>
      </c>
      <c r="J700" s="46" t="inlineStr">
        <is>
          <t>FINS_GI_11 &lt;&gt; "Yes"</t>
        </is>
      </c>
      <c r="K700" s="47">
        <f>'2- PR'!$AL$709</f>
        <v/>
      </c>
      <c r="L700" s="48" t="inlineStr">
        <is>
          <t>Open field</t>
        </is>
      </c>
    </row>
    <row r="701">
      <c r="A701" s="45" t="inlineStr">
        <is>
          <t>FINS_PR_696_v1</t>
        </is>
      </c>
      <c r="B701" s="46" t="inlineStr">
        <is>
          <t>Trade and Other Payables: Funds attributable to clients arising from payment services</t>
        </is>
      </c>
      <c r="C701" s="46" t="inlineStr">
        <is>
          <t>PR</t>
        </is>
      </c>
      <c r="D701" s="46" t="inlineStr">
        <is>
          <t>Liabilities - Current Liabilities</t>
        </is>
      </c>
      <c r="E701" s="46" t="inlineStr">
        <is>
          <t>2- PR</t>
        </is>
      </c>
      <c r="F701" s="47">
        <f>'2- PR'!$AK$710</f>
        <v/>
      </c>
      <c r="G701" s="47">
        <f>IF(F701="INVALID","High",IF(F701="MISSING","Medium",IF(F701="CONTROLLER MISSING","Review",IF(F701="UNKNOWN","Technical review",""))))</f>
        <v/>
      </c>
      <c r="H701" s="46">
        <f>IF(F701="MISSING","An applicable or required answer is missing",IF(F701="INVALID","A value was entered although the dependency is not met",IF(F701="CONTROLLER MISSING","A controlling answer is missing, so applicability cannot yet be determined",IF(F701="UNKNOWN","The dependency could not be evaluated or a referenced datapoint could not be resolved",""))))</f>
        <v/>
      </c>
      <c r="I701" s="46">
        <f>IF(F701="MISSING","Enter a valid response in the linked field",IF(F701="INVALID","Clear the response or amend the controlling answer so that the dependency is met",IF(F701="CONTROLLER MISSING","Complete the controlling question first, then review this field",IF(F701="UNKNOWN","Review the Field Guide and dependency_string; contact the MFSA if clarification is required",""))))</f>
        <v/>
      </c>
      <c r="J701" s="46" t="inlineStr">
        <is>
          <t>FINS_GI_11 &lt;&gt; "Yes"</t>
        </is>
      </c>
      <c r="K701" s="47">
        <f>'2- PR'!$AL$710</f>
        <v/>
      </c>
      <c r="L701" s="48" t="inlineStr">
        <is>
          <t>Open field</t>
        </is>
      </c>
    </row>
    <row r="702">
      <c r="A702" s="45" t="inlineStr">
        <is>
          <t>FINS_PR_697_v1</t>
        </is>
      </c>
      <c r="B702" s="46" t="inlineStr">
        <is>
          <t>Trade and Other Payables: Funds attributable to clients as part of the issuance of emoney</t>
        </is>
      </c>
      <c r="C702" s="46" t="inlineStr">
        <is>
          <t>PR</t>
        </is>
      </c>
      <c r="D702" s="46" t="inlineStr">
        <is>
          <t>Liabilities - Current Liabilities</t>
        </is>
      </c>
      <c r="E702" s="46" t="inlineStr">
        <is>
          <t>2- PR</t>
        </is>
      </c>
      <c r="F702" s="47">
        <f>'2- PR'!$AK$711</f>
        <v/>
      </c>
      <c r="G702" s="47">
        <f>IF(F702="INVALID","High",IF(F702="MISSING","Medium",IF(F702="CONTROLLER MISSING","Review",IF(F702="UNKNOWN","Technical review",""))))</f>
        <v/>
      </c>
      <c r="H702" s="46">
        <f>IF(F702="MISSING","An applicable or required answer is missing",IF(F702="INVALID","A value was entered although the dependency is not met",IF(F702="CONTROLLER MISSING","A controlling answer is missing, so applicability cannot yet be determined",IF(F702="UNKNOWN","The dependency could not be evaluated or a referenced datapoint could not be resolved",""))))</f>
        <v/>
      </c>
      <c r="I702" s="46">
        <f>IF(F702="MISSING","Enter a valid response in the linked field",IF(F702="INVALID","Clear the response or amend the controlling answer so that the dependency is met",IF(F702="CONTROLLER MISSING","Complete the controlling question first, then review this field",IF(F702="UNKNOWN","Review the Field Guide and dependency_string; contact the MFSA if clarification is required",""))))</f>
        <v/>
      </c>
      <c r="J702" s="46" t="inlineStr">
        <is>
          <t>FINS_GI_11 &lt;&gt; "Yes"</t>
        </is>
      </c>
      <c r="K702" s="47">
        <f>'2- PR'!$AL$711</f>
        <v/>
      </c>
      <c r="L702" s="48" t="inlineStr">
        <is>
          <t>Open field</t>
        </is>
      </c>
    </row>
    <row r="703">
      <c r="A703" s="45" t="inlineStr">
        <is>
          <t>FINS_PR_698_v1</t>
        </is>
      </c>
      <c r="B703" s="46" t="inlineStr">
        <is>
          <t>Trade and Other Payables: Funds attributable to clients as part of the issuance of emoney</t>
        </is>
      </c>
      <c r="C703" s="46" t="inlineStr">
        <is>
          <t>PR</t>
        </is>
      </c>
      <c r="D703" s="46" t="inlineStr">
        <is>
          <t>Liabilities - Current Liabilities</t>
        </is>
      </c>
      <c r="E703" s="46" t="inlineStr">
        <is>
          <t>2- PR</t>
        </is>
      </c>
      <c r="F703" s="47">
        <f>'2- PR'!$AK$712</f>
        <v/>
      </c>
      <c r="G703" s="47">
        <f>IF(F703="INVALID","High",IF(F703="MISSING","Medium",IF(F703="CONTROLLER MISSING","Review",IF(F703="UNKNOWN","Technical review",""))))</f>
        <v/>
      </c>
      <c r="H703" s="46">
        <f>IF(F703="MISSING","An applicable or required answer is missing",IF(F703="INVALID","A value was entered although the dependency is not met",IF(F703="CONTROLLER MISSING","A controlling answer is missing, so applicability cannot yet be determined",IF(F703="UNKNOWN","The dependency could not be evaluated or a referenced datapoint could not be resolved",""))))</f>
        <v/>
      </c>
      <c r="I703" s="46">
        <f>IF(F703="MISSING","Enter a valid response in the linked field",IF(F703="INVALID","Clear the response or amend the controlling answer so that the dependency is met",IF(F703="CONTROLLER MISSING","Complete the controlling question first, then review this field",IF(F703="UNKNOWN","Review the Field Guide and dependency_string; contact the MFSA if clarification is required",""))))</f>
        <v/>
      </c>
      <c r="J703" s="46" t="inlineStr">
        <is>
          <t>FINS_GI_11 &lt;&gt; "Yes"</t>
        </is>
      </c>
      <c r="K703" s="47">
        <f>'2- PR'!$AL$712</f>
        <v/>
      </c>
      <c r="L703" s="48" t="inlineStr">
        <is>
          <t>Open field</t>
        </is>
      </c>
    </row>
    <row r="704">
      <c r="A704" s="45" t="inlineStr">
        <is>
          <t>FINS_PR_699_v1</t>
        </is>
      </c>
      <c r="B704" s="46" t="inlineStr">
        <is>
          <t>Trade and Other Payables: Funds attributable to clients as part of the issuance of emoney</t>
        </is>
      </c>
      <c r="C704" s="46" t="inlineStr">
        <is>
          <t>PR</t>
        </is>
      </c>
      <c r="D704" s="46" t="inlineStr">
        <is>
          <t>Liabilities - Current Liabilities</t>
        </is>
      </c>
      <c r="E704" s="46" t="inlineStr">
        <is>
          <t>2- PR</t>
        </is>
      </c>
      <c r="F704" s="47">
        <f>'2- PR'!$AK$713</f>
        <v/>
      </c>
      <c r="G704" s="47">
        <f>IF(F704="INVALID","High",IF(F704="MISSING","Medium",IF(F704="CONTROLLER MISSING","Review",IF(F704="UNKNOWN","Technical review",""))))</f>
        <v/>
      </c>
      <c r="H704" s="46">
        <f>IF(F704="MISSING","An applicable or required answer is missing",IF(F704="INVALID","A value was entered although the dependency is not met",IF(F704="CONTROLLER MISSING","A controlling answer is missing, so applicability cannot yet be determined",IF(F704="UNKNOWN","The dependency could not be evaluated or a referenced datapoint could not be resolved",""))))</f>
        <v/>
      </c>
      <c r="I704" s="46">
        <f>IF(F704="MISSING","Enter a valid response in the linked field",IF(F704="INVALID","Clear the response or amend the controlling answer so that the dependency is met",IF(F704="CONTROLLER MISSING","Complete the controlling question first, then review this field",IF(F704="UNKNOWN","Review the Field Guide and dependency_string; contact the MFSA if clarification is required",""))))</f>
        <v/>
      </c>
      <c r="J704" s="46" t="inlineStr">
        <is>
          <t>FINS_GI_11 &lt;&gt; "Yes"</t>
        </is>
      </c>
      <c r="K704" s="47">
        <f>'2- PR'!$AL$713</f>
        <v/>
      </c>
      <c r="L704" s="48" t="inlineStr">
        <is>
          <t>Open field</t>
        </is>
      </c>
    </row>
    <row r="705">
      <c r="A705" s="45" t="inlineStr">
        <is>
          <t>FINS_PR_700_v1</t>
        </is>
      </c>
      <c r="B705" s="46" t="inlineStr">
        <is>
          <t>Trade and Other Payables:  Collateral deposits/reserves collected from clients</t>
        </is>
      </c>
      <c r="C705" s="46" t="inlineStr">
        <is>
          <t>PR</t>
        </is>
      </c>
      <c r="D705" s="46" t="inlineStr">
        <is>
          <t>Liabilities - Current Liabilities</t>
        </is>
      </c>
      <c r="E705" s="46" t="inlineStr">
        <is>
          <t>2- PR</t>
        </is>
      </c>
      <c r="F705" s="47">
        <f>'2- PR'!$AK$714</f>
        <v/>
      </c>
      <c r="G705" s="47">
        <f>IF(F705="INVALID","High",IF(F705="MISSING","Medium",IF(F705="CONTROLLER MISSING","Review",IF(F705="UNKNOWN","Technical review",""))))</f>
        <v/>
      </c>
      <c r="H705" s="46">
        <f>IF(F705="MISSING","An applicable or required answer is missing",IF(F705="INVALID","A value was entered although the dependency is not met",IF(F705="CONTROLLER MISSING","A controlling answer is missing, so applicability cannot yet be determined",IF(F705="UNKNOWN","The dependency could not be evaluated or a referenced datapoint could not be resolved",""))))</f>
        <v/>
      </c>
      <c r="I705" s="46">
        <f>IF(F705="MISSING","Enter a valid response in the linked field",IF(F705="INVALID","Clear the response or amend the controlling answer so that the dependency is met",IF(F705="CONTROLLER MISSING","Complete the controlling question first, then review this field",IF(F705="UNKNOWN","Review the Field Guide and dependency_string; contact the MFSA if clarification is required",""))))</f>
        <v/>
      </c>
      <c r="J705" s="46" t="inlineStr">
        <is>
          <t>FINS_GI_11 &lt;&gt; "Yes"</t>
        </is>
      </c>
      <c r="K705" s="47">
        <f>'2- PR'!$AL$714</f>
        <v/>
      </c>
      <c r="L705" s="48" t="inlineStr">
        <is>
          <t>Open field</t>
        </is>
      </c>
    </row>
    <row r="706">
      <c r="A706" s="45" t="inlineStr">
        <is>
          <t>FINS_PR_701_v1</t>
        </is>
      </c>
      <c r="B706" s="46" t="inlineStr">
        <is>
          <t>Trade and Other Payables:  Collateral deposits/reserves collected from clients</t>
        </is>
      </c>
      <c r="C706" s="46" t="inlineStr">
        <is>
          <t>PR</t>
        </is>
      </c>
      <c r="D706" s="46" t="inlineStr">
        <is>
          <t>Liabilities - Current Liabilities</t>
        </is>
      </c>
      <c r="E706" s="46" t="inlineStr">
        <is>
          <t>2- PR</t>
        </is>
      </c>
      <c r="F706" s="47">
        <f>'2- PR'!$AK$715</f>
        <v/>
      </c>
      <c r="G706" s="47">
        <f>IF(F706="INVALID","High",IF(F706="MISSING","Medium",IF(F706="CONTROLLER MISSING","Review",IF(F706="UNKNOWN","Technical review",""))))</f>
        <v/>
      </c>
      <c r="H706" s="46">
        <f>IF(F706="MISSING","An applicable or required answer is missing",IF(F706="INVALID","A value was entered although the dependency is not met",IF(F706="CONTROLLER MISSING","A controlling answer is missing, so applicability cannot yet be determined",IF(F706="UNKNOWN","The dependency could not be evaluated or a referenced datapoint could not be resolved",""))))</f>
        <v/>
      </c>
      <c r="I706" s="46">
        <f>IF(F706="MISSING","Enter a valid response in the linked field",IF(F706="INVALID","Clear the response or amend the controlling answer so that the dependency is met",IF(F706="CONTROLLER MISSING","Complete the controlling question first, then review this field",IF(F706="UNKNOWN","Review the Field Guide and dependency_string; contact the MFSA if clarification is required",""))))</f>
        <v/>
      </c>
      <c r="J706" s="46" t="inlineStr">
        <is>
          <t>FINS_GI_11 &lt;&gt; "Yes"</t>
        </is>
      </c>
      <c r="K706" s="47">
        <f>'2- PR'!$AL$715</f>
        <v/>
      </c>
      <c r="L706" s="48" t="inlineStr">
        <is>
          <t>Open field</t>
        </is>
      </c>
    </row>
    <row r="707">
      <c r="A707" s="45" t="inlineStr">
        <is>
          <t>FINS_PR_702_v1</t>
        </is>
      </c>
      <c r="B707" s="46" t="inlineStr">
        <is>
          <t>Trade and Other Payables:  Collateral deposits/reserves collected from clients</t>
        </is>
      </c>
      <c r="C707" s="46" t="inlineStr">
        <is>
          <t>PR</t>
        </is>
      </c>
      <c r="D707" s="46" t="inlineStr">
        <is>
          <t>Liabilities - Current Liabilities</t>
        </is>
      </c>
      <c r="E707" s="46" t="inlineStr">
        <is>
          <t>2- PR</t>
        </is>
      </c>
      <c r="F707" s="47">
        <f>'2- PR'!$AK$716</f>
        <v/>
      </c>
      <c r="G707" s="47">
        <f>IF(F707="INVALID","High",IF(F707="MISSING","Medium",IF(F707="CONTROLLER MISSING","Review",IF(F707="UNKNOWN","Technical review",""))))</f>
        <v/>
      </c>
      <c r="H707" s="46">
        <f>IF(F707="MISSING","An applicable or required answer is missing",IF(F707="INVALID","A value was entered although the dependency is not met",IF(F707="CONTROLLER MISSING","A controlling answer is missing, so applicability cannot yet be determined",IF(F707="UNKNOWN","The dependency could not be evaluated or a referenced datapoint could not be resolved",""))))</f>
        <v/>
      </c>
      <c r="I707" s="46">
        <f>IF(F707="MISSING","Enter a valid response in the linked field",IF(F707="INVALID","Clear the response or amend the controlling answer so that the dependency is met",IF(F707="CONTROLLER MISSING","Complete the controlling question first, then review this field",IF(F707="UNKNOWN","Review the Field Guide and dependency_string; contact the MFSA if clarification is required",""))))</f>
        <v/>
      </c>
      <c r="J707" s="46" t="inlineStr">
        <is>
          <t>FINS_GI_11 &lt;&gt; "Yes"</t>
        </is>
      </c>
      <c r="K707" s="47">
        <f>'2- PR'!$AL$716</f>
        <v/>
      </c>
      <c r="L707" s="48" t="inlineStr">
        <is>
          <t>Open field</t>
        </is>
      </c>
    </row>
    <row r="708">
      <c r="A708" s="45" t="inlineStr">
        <is>
          <t>FINS_PR_703_v1</t>
        </is>
      </c>
      <c r="B708" s="46" t="inlineStr">
        <is>
          <t>Trade and Other Payables:  Amount due to payment service providers or intermediaries</t>
        </is>
      </c>
      <c r="C708" s="46" t="inlineStr">
        <is>
          <t>PR</t>
        </is>
      </c>
      <c r="D708" s="46" t="inlineStr">
        <is>
          <t>Liabilities - Current Liabilities</t>
        </is>
      </c>
      <c r="E708" s="46" t="inlineStr">
        <is>
          <t>2- PR</t>
        </is>
      </c>
      <c r="F708" s="47">
        <f>'2- PR'!$AK$717</f>
        <v/>
      </c>
      <c r="G708" s="47">
        <f>IF(F708="INVALID","High",IF(F708="MISSING","Medium",IF(F708="CONTROLLER MISSING","Review",IF(F708="UNKNOWN","Technical review",""))))</f>
        <v/>
      </c>
      <c r="H708" s="46">
        <f>IF(F708="MISSING","An applicable or required answer is missing",IF(F708="INVALID","A value was entered although the dependency is not met",IF(F708="CONTROLLER MISSING","A controlling answer is missing, so applicability cannot yet be determined",IF(F708="UNKNOWN","The dependency could not be evaluated or a referenced datapoint could not be resolved",""))))</f>
        <v/>
      </c>
      <c r="I708" s="46">
        <f>IF(F708="MISSING","Enter a valid response in the linked field",IF(F708="INVALID","Clear the response or amend the controlling answer so that the dependency is met",IF(F708="CONTROLLER MISSING","Complete the controlling question first, then review this field",IF(F708="UNKNOWN","Review the Field Guide and dependency_string; contact the MFSA if clarification is required",""))))</f>
        <v/>
      </c>
      <c r="J708" s="46" t="inlineStr">
        <is>
          <t>FINS_GI_11 &lt;&gt; "Yes"</t>
        </is>
      </c>
      <c r="K708" s="47">
        <f>'2- PR'!$AL$717</f>
        <v/>
      </c>
      <c r="L708" s="48" t="inlineStr">
        <is>
          <t>Open field</t>
        </is>
      </c>
    </row>
    <row r="709">
      <c r="A709" s="45" t="inlineStr">
        <is>
          <t>FINS_PR_704_v1</t>
        </is>
      </c>
      <c r="B709" s="46" t="inlineStr">
        <is>
          <t>Trade and Other Payables:  Amount due to payment service providers or intermediaries</t>
        </is>
      </c>
      <c r="C709" s="46" t="inlineStr">
        <is>
          <t>PR</t>
        </is>
      </c>
      <c r="D709" s="46" t="inlineStr">
        <is>
          <t>Liabilities - Current Liabilities</t>
        </is>
      </c>
      <c r="E709" s="46" t="inlineStr">
        <is>
          <t>2- PR</t>
        </is>
      </c>
      <c r="F709" s="47">
        <f>'2- PR'!$AK$718</f>
        <v/>
      </c>
      <c r="G709" s="47">
        <f>IF(F709="INVALID","High",IF(F709="MISSING","Medium",IF(F709="CONTROLLER MISSING","Review",IF(F709="UNKNOWN","Technical review",""))))</f>
        <v/>
      </c>
      <c r="H709" s="46">
        <f>IF(F709="MISSING","An applicable or required answer is missing",IF(F709="INVALID","A value was entered although the dependency is not met",IF(F709="CONTROLLER MISSING","A controlling answer is missing, so applicability cannot yet be determined",IF(F709="UNKNOWN","The dependency could not be evaluated or a referenced datapoint could not be resolved",""))))</f>
        <v/>
      </c>
      <c r="I709" s="46">
        <f>IF(F709="MISSING","Enter a valid response in the linked field",IF(F709="INVALID","Clear the response or amend the controlling answer so that the dependency is met",IF(F709="CONTROLLER MISSING","Complete the controlling question first, then review this field",IF(F709="UNKNOWN","Review the Field Guide and dependency_string; contact the MFSA if clarification is required",""))))</f>
        <v/>
      </c>
      <c r="J709" s="46" t="inlineStr">
        <is>
          <t>FINS_GI_11 &lt;&gt; "Yes"</t>
        </is>
      </c>
      <c r="K709" s="47">
        <f>'2- PR'!$AL$718</f>
        <v/>
      </c>
      <c r="L709" s="48" t="inlineStr">
        <is>
          <t>Open field</t>
        </is>
      </c>
    </row>
    <row r="710">
      <c r="A710" s="45" t="inlineStr">
        <is>
          <t>FINS_PR_705_v1</t>
        </is>
      </c>
      <c r="B710" s="46" t="inlineStr">
        <is>
          <t>Trade and Other Payables:  Amount due to payment service providers or intermediaries</t>
        </is>
      </c>
      <c r="C710" s="46" t="inlineStr">
        <is>
          <t>PR</t>
        </is>
      </c>
      <c r="D710" s="46" t="inlineStr">
        <is>
          <t>Liabilities - Current Liabilities</t>
        </is>
      </c>
      <c r="E710" s="46" t="inlineStr">
        <is>
          <t>2- PR</t>
        </is>
      </c>
      <c r="F710" s="47">
        <f>'2- PR'!$AK$719</f>
        <v/>
      </c>
      <c r="G710" s="47">
        <f>IF(F710="INVALID","High",IF(F710="MISSING","Medium",IF(F710="CONTROLLER MISSING","Review",IF(F710="UNKNOWN","Technical review",""))))</f>
        <v/>
      </c>
      <c r="H710" s="46">
        <f>IF(F710="MISSING","An applicable or required answer is missing",IF(F710="INVALID","A value was entered although the dependency is not met",IF(F710="CONTROLLER MISSING","A controlling answer is missing, so applicability cannot yet be determined",IF(F710="UNKNOWN","The dependency could not be evaluated or a referenced datapoint could not be resolved",""))))</f>
        <v/>
      </c>
      <c r="I710" s="46">
        <f>IF(F710="MISSING","Enter a valid response in the linked field",IF(F710="INVALID","Clear the response or amend the controlling answer so that the dependency is met",IF(F710="CONTROLLER MISSING","Complete the controlling question first, then review this field",IF(F710="UNKNOWN","Review the Field Guide and dependency_string; contact the MFSA if clarification is required",""))))</f>
        <v/>
      </c>
      <c r="J710" s="46" t="inlineStr">
        <is>
          <t>FINS_GI_11 &lt;&gt; "Yes"</t>
        </is>
      </c>
      <c r="K710" s="47">
        <f>'2- PR'!$AL$719</f>
        <v/>
      </c>
      <c r="L710" s="48" t="inlineStr">
        <is>
          <t>Open field</t>
        </is>
      </c>
    </row>
    <row r="711">
      <c r="A711" s="45" t="inlineStr">
        <is>
          <t>FINS_PR_706_v1</t>
        </is>
      </c>
      <c r="B711" s="46" t="inlineStr">
        <is>
          <t>Trade and Other Payables:  Amounts due to group entities</t>
        </is>
      </c>
      <c r="C711" s="46" t="inlineStr">
        <is>
          <t>PR</t>
        </is>
      </c>
      <c r="D711" s="46" t="inlineStr">
        <is>
          <t>Liabilities - Current Liabilities</t>
        </is>
      </c>
      <c r="E711" s="46" t="inlineStr">
        <is>
          <t>2- PR</t>
        </is>
      </c>
      <c r="F711" s="47">
        <f>'2- PR'!$AK$720</f>
        <v/>
      </c>
      <c r="G711" s="47">
        <f>IF(F711="INVALID","High",IF(F711="MISSING","Medium",IF(F711="CONTROLLER MISSING","Review",IF(F711="UNKNOWN","Technical review",""))))</f>
        <v/>
      </c>
      <c r="H711" s="46">
        <f>IF(F711="MISSING","An applicable or required answer is missing",IF(F711="INVALID","A value was entered although the dependency is not met",IF(F711="CONTROLLER MISSING","A controlling answer is missing, so applicability cannot yet be determined",IF(F711="UNKNOWN","The dependency could not be evaluated or a referenced datapoint could not be resolved",""))))</f>
        <v/>
      </c>
      <c r="I711" s="46">
        <f>IF(F711="MISSING","Enter a valid response in the linked field",IF(F711="INVALID","Clear the response or amend the controlling answer so that the dependency is met",IF(F711="CONTROLLER MISSING","Complete the controlling question first, then review this field",IF(F711="UNKNOWN","Review the Field Guide and dependency_string; contact the MFSA if clarification is required",""))))</f>
        <v/>
      </c>
      <c r="J711" s="46" t="inlineStr">
        <is>
          <t>FINS_GI_11 &lt;&gt; "Yes"</t>
        </is>
      </c>
      <c r="K711" s="47">
        <f>'2- PR'!$AL$720</f>
        <v/>
      </c>
      <c r="L711" s="48" t="inlineStr">
        <is>
          <t>Open field</t>
        </is>
      </c>
    </row>
    <row r="712">
      <c r="A712" s="45" t="inlineStr">
        <is>
          <t>FINS_PR_707_v1</t>
        </is>
      </c>
      <c r="B712" s="46" t="inlineStr">
        <is>
          <t>Trade and Other Payables:  Amounts due to group entities</t>
        </is>
      </c>
      <c r="C712" s="46" t="inlineStr">
        <is>
          <t>PR</t>
        </is>
      </c>
      <c r="D712" s="46" t="inlineStr">
        <is>
          <t>Liabilities - Current Liabilities</t>
        </is>
      </c>
      <c r="E712" s="46" t="inlineStr">
        <is>
          <t>2- PR</t>
        </is>
      </c>
      <c r="F712" s="47">
        <f>'2- PR'!$AK$721</f>
        <v/>
      </c>
      <c r="G712" s="47">
        <f>IF(F712="INVALID","High",IF(F712="MISSING","Medium",IF(F712="CONTROLLER MISSING","Review",IF(F712="UNKNOWN","Technical review",""))))</f>
        <v/>
      </c>
      <c r="H712" s="46">
        <f>IF(F712="MISSING","An applicable or required answer is missing",IF(F712="INVALID","A value was entered although the dependency is not met",IF(F712="CONTROLLER MISSING","A controlling answer is missing, so applicability cannot yet be determined",IF(F712="UNKNOWN","The dependency could not be evaluated or a referenced datapoint could not be resolved",""))))</f>
        <v/>
      </c>
      <c r="I712" s="46">
        <f>IF(F712="MISSING","Enter a valid response in the linked field",IF(F712="INVALID","Clear the response or amend the controlling answer so that the dependency is met",IF(F712="CONTROLLER MISSING","Complete the controlling question first, then review this field",IF(F712="UNKNOWN","Review the Field Guide and dependency_string; contact the MFSA if clarification is required",""))))</f>
        <v/>
      </c>
      <c r="J712" s="46" t="inlineStr">
        <is>
          <t>FINS_GI_11 &lt;&gt; "Yes"</t>
        </is>
      </c>
      <c r="K712" s="47">
        <f>'2- PR'!$AL$721</f>
        <v/>
      </c>
      <c r="L712" s="48" t="inlineStr">
        <is>
          <t>Open field</t>
        </is>
      </c>
    </row>
    <row r="713">
      <c r="A713" s="45" t="inlineStr">
        <is>
          <t>FINS_PR_708_v1</t>
        </is>
      </c>
      <c r="B713" s="46" t="inlineStr">
        <is>
          <t>Trade and Other Payables:  Amounts due to group entities</t>
        </is>
      </c>
      <c r="C713" s="46" t="inlineStr">
        <is>
          <t>PR</t>
        </is>
      </c>
      <c r="D713" s="46" t="inlineStr">
        <is>
          <t>Liabilities - Current Liabilities</t>
        </is>
      </c>
      <c r="E713" s="46" t="inlineStr">
        <is>
          <t>2- PR</t>
        </is>
      </c>
      <c r="F713" s="47">
        <f>'2- PR'!$AK$722</f>
        <v/>
      </c>
      <c r="G713" s="47">
        <f>IF(F713="INVALID","High",IF(F713="MISSING","Medium",IF(F713="CONTROLLER MISSING","Review",IF(F713="UNKNOWN","Technical review",""))))</f>
        <v/>
      </c>
      <c r="H713" s="46">
        <f>IF(F713="MISSING","An applicable or required answer is missing",IF(F713="INVALID","A value was entered although the dependency is not met",IF(F713="CONTROLLER MISSING","A controlling answer is missing, so applicability cannot yet be determined",IF(F713="UNKNOWN","The dependency could not be evaluated or a referenced datapoint could not be resolved",""))))</f>
        <v/>
      </c>
      <c r="I713" s="46">
        <f>IF(F713="MISSING","Enter a valid response in the linked field",IF(F713="INVALID","Clear the response or amend the controlling answer so that the dependency is met",IF(F713="CONTROLLER MISSING","Complete the controlling question first, then review this field",IF(F713="UNKNOWN","Review the Field Guide and dependency_string; contact the MFSA if clarification is required",""))))</f>
        <v/>
      </c>
      <c r="J713" s="46" t="inlineStr">
        <is>
          <t>FINS_GI_11 &lt;&gt; "Yes"</t>
        </is>
      </c>
      <c r="K713" s="47">
        <f>'2- PR'!$AL$722</f>
        <v/>
      </c>
      <c r="L713" s="48" t="inlineStr">
        <is>
          <t>Open field</t>
        </is>
      </c>
    </row>
    <row r="714">
      <c r="A714" s="45" t="inlineStr">
        <is>
          <t>FINS_PR_709_v1</t>
        </is>
      </c>
      <c r="B714" s="46" t="inlineStr">
        <is>
          <t>Trade and Other Payables:  Amounts due to third parties</t>
        </is>
      </c>
      <c r="C714" s="46" t="inlineStr">
        <is>
          <t>PR</t>
        </is>
      </c>
      <c r="D714" s="46" t="inlineStr">
        <is>
          <t>Liabilities - Current Liabilities</t>
        </is>
      </c>
      <c r="E714" s="46" t="inlineStr">
        <is>
          <t>2- PR</t>
        </is>
      </c>
      <c r="F714" s="47">
        <f>'2- PR'!$AK$723</f>
        <v/>
      </c>
      <c r="G714" s="47">
        <f>IF(F714="INVALID","High",IF(F714="MISSING","Medium",IF(F714="CONTROLLER MISSING","Review",IF(F714="UNKNOWN","Technical review",""))))</f>
        <v/>
      </c>
      <c r="H714" s="46">
        <f>IF(F714="MISSING","An applicable or required answer is missing",IF(F714="INVALID","A value was entered although the dependency is not met",IF(F714="CONTROLLER MISSING","A controlling answer is missing, so applicability cannot yet be determined",IF(F714="UNKNOWN","The dependency could not be evaluated or a referenced datapoint could not be resolved",""))))</f>
        <v/>
      </c>
      <c r="I714" s="46">
        <f>IF(F714="MISSING","Enter a valid response in the linked field",IF(F714="INVALID","Clear the response or amend the controlling answer so that the dependency is met",IF(F714="CONTROLLER MISSING","Complete the controlling question first, then review this field",IF(F714="UNKNOWN","Review the Field Guide and dependency_string; contact the MFSA if clarification is required",""))))</f>
        <v/>
      </c>
      <c r="J714" s="46" t="inlineStr">
        <is>
          <t>FINS_GI_11 &lt;&gt; "Yes"</t>
        </is>
      </c>
      <c r="K714" s="47">
        <f>'2- PR'!$AL$723</f>
        <v/>
      </c>
      <c r="L714" s="48" t="inlineStr">
        <is>
          <t>Open field</t>
        </is>
      </c>
    </row>
    <row r="715">
      <c r="A715" s="45" t="inlineStr">
        <is>
          <t>FINS_PR_710_v1</t>
        </is>
      </c>
      <c r="B715" s="46" t="inlineStr">
        <is>
          <t>Trade and Other Payables:  Amounts due to third parties</t>
        </is>
      </c>
      <c r="C715" s="46" t="inlineStr">
        <is>
          <t>PR</t>
        </is>
      </c>
      <c r="D715" s="46" t="inlineStr">
        <is>
          <t>Liabilities - Current Liabilities</t>
        </is>
      </c>
      <c r="E715" s="46" t="inlineStr">
        <is>
          <t>2- PR</t>
        </is>
      </c>
      <c r="F715" s="47">
        <f>'2- PR'!$AK$724</f>
        <v/>
      </c>
      <c r="G715" s="47">
        <f>IF(F715="INVALID","High",IF(F715="MISSING","Medium",IF(F715="CONTROLLER MISSING","Review",IF(F715="UNKNOWN","Technical review",""))))</f>
        <v/>
      </c>
      <c r="H715" s="46">
        <f>IF(F715="MISSING","An applicable or required answer is missing",IF(F715="INVALID","A value was entered although the dependency is not met",IF(F715="CONTROLLER MISSING","A controlling answer is missing, so applicability cannot yet be determined",IF(F715="UNKNOWN","The dependency could not be evaluated or a referenced datapoint could not be resolved",""))))</f>
        <v/>
      </c>
      <c r="I715" s="46">
        <f>IF(F715="MISSING","Enter a valid response in the linked field",IF(F715="INVALID","Clear the response or amend the controlling answer so that the dependency is met",IF(F715="CONTROLLER MISSING","Complete the controlling question first, then review this field",IF(F715="UNKNOWN","Review the Field Guide and dependency_string; contact the MFSA if clarification is required",""))))</f>
        <v/>
      </c>
      <c r="J715" s="46" t="inlineStr">
        <is>
          <t>FINS_GI_11 &lt;&gt; "Yes"</t>
        </is>
      </c>
      <c r="K715" s="47">
        <f>'2- PR'!$AL$724</f>
        <v/>
      </c>
      <c r="L715" s="48" t="inlineStr">
        <is>
          <t>Open field</t>
        </is>
      </c>
    </row>
    <row r="716">
      <c r="A716" s="45" t="inlineStr">
        <is>
          <t>FINS_PR_711_v1</t>
        </is>
      </c>
      <c r="B716" s="46" t="inlineStr">
        <is>
          <t>Trade and Other Payables:  Amounts due to third parties</t>
        </is>
      </c>
      <c r="C716" s="46" t="inlineStr">
        <is>
          <t>PR</t>
        </is>
      </c>
      <c r="D716" s="46" t="inlineStr">
        <is>
          <t>Liabilities - Current Liabilities</t>
        </is>
      </c>
      <c r="E716" s="46" t="inlineStr">
        <is>
          <t>2- PR</t>
        </is>
      </c>
      <c r="F716" s="47">
        <f>'2- PR'!$AK$725</f>
        <v/>
      </c>
      <c r="G716" s="47">
        <f>IF(F716="INVALID","High",IF(F716="MISSING","Medium",IF(F716="CONTROLLER MISSING","Review",IF(F716="UNKNOWN","Technical review",""))))</f>
        <v/>
      </c>
      <c r="H716" s="46">
        <f>IF(F716="MISSING","An applicable or required answer is missing",IF(F716="INVALID","A value was entered although the dependency is not met",IF(F716="CONTROLLER MISSING","A controlling answer is missing, so applicability cannot yet be determined",IF(F716="UNKNOWN","The dependency could not be evaluated or a referenced datapoint could not be resolved",""))))</f>
        <v/>
      </c>
      <c r="I716" s="46">
        <f>IF(F716="MISSING","Enter a valid response in the linked field",IF(F716="INVALID","Clear the response or amend the controlling answer so that the dependency is met",IF(F716="CONTROLLER MISSING","Complete the controlling question first, then review this field",IF(F716="UNKNOWN","Review the Field Guide and dependency_string; contact the MFSA if clarification is required",""))))</f>
        <v/>
      </c>
      <c r="J716" s="46" t="inlineStr">
        <is>
          <t>FINS_GI_11 &lt;&gt; "Yes"</t>
        </is>
      </c>
      <c r="K716" s="47">
        <f>'2- PR'!$AL$725</f>
        <v/>
      </c>
      <c r="L716" s="48" t="inlineStr">
        <is>
          <t>Open field</t>
        </is>
      </c>
    </row>
    <row r="717">
      <c r="A717" s="45" t="inlineStr">
        <is>
          <t>FINS_PR_712_v1</t>
        </is>
      </c>
      <c r="B717" s="46" t="inlineStr">
        <is>
          <t>Trade and Other Payables:  Accruals</t>
        </is>
      </c>
      <c r="C717" s="46" t="inlineStr">
        <is>
          <t>PR</t>
        </is>
      </c>
      <c r="D717" s="46" t="inlineStr">
        <is>
          <t>Liabilities - Current Liabilities</t>
        </is>
      </c>
      <c r="E717" s="46" t="inlineStr">
        <is>
          <t>2- PR</t>
        </is>
      </c>
      <c r="F717" s="47">
        <f>'2- PR'!$AK$726</f>
        <v/>
      </c>
      <c r="G717" s="47">
        <f>IF(F717="INVALID","High",IF(F717="MISSING","Medium",IF(F717="CONTROLLER MISSING","Review",IF(F717="UNKNOWN","Technical review",""))))</f>
        <v/>
      </c>
      <c r="H717" s="46">
        <f>IF(F717="MISSING","An applicable or required answer is missing",IF(F717="INVALID","A value was entered although the dependency is not met",IF(F717="CONTROLLER MISSING","A controlling answer is missing, so applicability cannot yet be determined",IF(F717="UNKNOWN","The dependency could not be evaluated or a referenced datapoint could not be resolved",""))))</f>
        <v/>
      </c>
      <c r="I717" s="46">
        <f>IF(F717="MISSING","Enter a valid response in the linked field",IF(F717="INVALID","Clear the response or amend the controlling answer so that the dependency is met",IF(F717="CONTROLLER MISSING","Complete the controlling question first, then review this field",IF(F717="UNKNOWN","Review the Field Guide and dependency_string; contact the MFSA if clarification is required",""))))</f>
        <v/>
      </c>
      <c r="J717" s="46" t="inlineStr">
        <is>
          <t>FINS_GI_11 &lt;&gt; "Yes"</t>
        </is>
      </c>
      <c r="K717" s="47">
        <f>'2- PR'!$AL$726</f>
        <v/>
      </c>
      <c r="L717" s="48" t="inlineStr">
        <is>
          <t>Open field</t>
        </is>
      </c>
    </row>
    <row r="718">
      <c r="A718" s="45" t="inlineStr">
        <is>
          <t>FINS_PR_713_v1</t>
        </is>
      </c>
      <c r="B718" s="46" t="inlineStr">
        <is>
          <t>Trade and Other Payables:  Accruals</t>
        </is>
      </c>
      <c r="C718" s="46" t="inlineStr">
        <is>
          <t>PR</t>
        </is>
      </c>
      <c r="D718" s="46" t="inlineStr">
        <is>
          <t>Liabilities - Current Liabilities</t>
        </is>
      </c>
      <c r="E718" s="46" t="inlineStr">
        <is>
          <t>2- PR</t>
        </is>
      </c>
      <c r="F718" s="47">
        <f>'2- PR'!$AK$727</f>
        <v/>
      </c>
      <c r="G718" s="47">
        <f>IF(F718="INVALID","High",IF(F718="MISSING","Medium",IF(F718="CONTROLLER MISSING","Review",IF(F718="UNKNOWN","Technical review",""))))</f>
        <v/>
      </c>
      <c r="H718" s="46">
        <f>IF(F718="MISSING","An applicable or required answer is missing",IF(F718="INVALID","A value was entered although the dependency is not met",IF(F718="CONTROLLER MISSING","A controlling answer is missing, so applicability cannot yet be determined",IF(F718="UNKNOWN","The dependency could not be evaluated or a referenced datapoint could not be resolved",""))))</f>
        <v/>
      </c>
      <c r="I718" s="46">
        <f>IF(F718="MISSING","Enter a valid response in the linked field",IF(F718="INVALID","Clear the response or amend the controlling answer so that the dependency is met",IF(F718="CONTROLLER MISSING","Complete the controlling question first, then review this field",IF(F718="UNKNOWN","Review the Field Guide and dependency_string; contact the MFSA if clarification is required",""))))</f>
        <v/>
      </c>
      <c r="J718" s="46" t="inlineStr">
        <is>
          <t>FINS_GI_11 &lt;&gt; "Yes"</t>
        </is>
      </c>
      <c r="K718" s="47">
        <f>'2- PR'!$AL$727</f>
        <v/>
      </c>
      <c r="L718" s="48" t="inlineStr">
        <is>
          <t>Open field</t>
        </is>
      </c>
    </row>
    <row r="719">
      <c r="A719" s="45" t="inlineStr">
        <is>
          <t>FINS_PR_714_v1</t>
        </is>
      </c>
      <c r="B719" s="46" t="inlineStr">
        <is>
          <t>Trade and Other Payables:  Accruals</t>
        </is>
      </c>
      <c r="C719" s="46" t="inlineStr">
        <is>
          <t>PR</t>
        </is>
      </c>
      <c r="D719" s="46" t="inlineStr">
        <is>
          <t>Liabilities - Current Liabilities</t>
        </is>
      </c>
      <c r="E719" s="46" t="inlineStr">
        <is>
          <t>2- PR</t>
        </is>
      </c>
      <c r="F719" s="47">
        <f>'2- PR'!$AK$728</f>
        <v/>
      </c>
      <c r="G719" s="47">
        <f>IF(F719="INVALID","High",IF(F719="MISSING","Medium",IF(F719="CONTROLLER MISSING","Review",IF(F719="UNKNOWN","Technical review",""))))</f>
        <v/>
      </c>
      <c r="H719" s="46">
        <f>IF(F719="MISSING","An applicable or required answer is missing",IF(F719="INVALID","A value was entered although the dependency is not met",IF(F719="CONTROLLER MISSING","A controlling answer is missing, so applicability cannot yet be determined",IF(F719="UNKNOWN","The dependency could not be evaluated or a referenced datapoint could not be resolved",""))))</f>
        <v/>
      </c>
      <c r="I719" s="46">
        <f>IF(F719="MISSING","Enter a valid response in the linked field",IF(F719="INVALID","Clear the response or amend the controlling answer so that the dependency is met",IF(F719="CONTROLLER MISSING","Complete the controlling question first, then review this field",IF(F719="UNKNOWN","Review the Field Guide and dependency_string; contact the MFSA if clarification is required",""))))</f>
        <v/>
      </c>
      <c r="J719" s="46" t="inlineStr">
        <is>
          <t>FINS_GI_11 &lt;&gt; "Yes"</t>
        </is>
      </c>
      <c r="K719" s="47">
        <f>'2- PR'!$AL$728</f>
        <v/>
      </c>
      <c r="L719" s="48" t="inlineStr">
        <is>
          <t>Open field</t>
        </is>
      </c>
    </row>
    <row r="720">
      <c r="A720" s="45" t="inlineStr">
        <is>
          <t>FINS_PR_715_v1</t>
        </is>
      </c>
      <c r="B720" s="46" t="inlineStr">
        <is>
          <t>Trade and Other Payables:  Deferred income</t>
        </is>
      </c>
      <c r="C720" s="46" t="inlineStr">
        <is>
          <t>PR</t>
        </is>
      </c>
      <c r="D720" s="46" t="inlineStr">
        <is>
          <t>Liabilities - Current Liabilities</t>
        </is>
      </c>
      <c r="E720" s="46" t="inlineStr">
        <is>
          <t>2- PR</t>
        </is>
      </c>
      <c r="F720" s="47">
        <f>'2- PR'!$AK$729</f>
        <v/>
      </c>
      <c r="G720" s="47">
        <f>IF(F720="INVALID","High",IF(F720="MISSING","Medium",IF(F720="CONTROLLER MISSING","Review",IF(F720="UNKNOWN","Technical review",""))))</f>
        <v/>
      </c>
      <c r="H720" s="46">
        <f>IF(F720="MISSING","An applicable or required answer is missing",IF(F720="INVALID","A value was entered although the dependency is not met",IF(F720="CONTROLLER MISSING","A controlling answer is missing, so applicability cannot yet be determined",IF(F720="UNKNOWN","The dependency could not be evaluated or a referenced datapoint could not be resolved",""))))</f>
        <v/>
      </c>
      <c r="I720" s="46">
        <f>IF(F720="MISSING","Enter a valid response in the linked field",IF(F720="INVALID","Clear the response or amend the controlling answer so that the dependency is met",IF(F720="CONTROLLER MISSING","Complete the controlling question first, then review this field",IF(F720="UNKNOWN","Review the Field Guide and dependency_string; contact the MFSA if clarification is required",""))))</f>
        <v/>
      </c>
      <c r="J720" s="46" t="inlineStr">
        <is>
          <t>FINS_GI_11 &lt;&gt; "Yes"</t>
        </is>
      </c>
      <c r="K720" s="47">
        <f>'2- PR'!$AL$729</f>
        <v/>
      </c>
      <c r="L720" s="48" t="inlineStr">
        <is>
          <t>Open field</t>
        </is>
      </c>
    </row>
    <row r="721">
      <c r="A721" s="45" t="inlineStr">
        <is>
          <t>FINS_PR_716_v1</t>
        </is>
      </c>
      <c r="B721" s="46" t="inlineStr">
        <is>
          <t>Trade and Other Payables:  Deferred income</t>
        </is>
      </c>
      <c r="C721" s="46" t="inlineStr">
        <is>
          <t>PR</t>
        </is>
      </c>
      <c r="D721" s="46" t="inlineStr">
        <is>
          <t>Liabilities - Current Liabilities</t>
        </is>
      </c>
      <c r="E721" s="46" t="inlineStr">
        <is>
          <t>2- PR</t>
        </is>
      </c>
      <c r="F721" s="47">
        <f>'2- PR'!$AK$730</f>
        <v/>
      </c>
      <c r="G721" s="47">
        <f>IF(F721="INVALID","High",IF(F721="MISSING","Medium",IF(F721="CONTROLLER MISSING","Review",IF(F721="UNKNOWN","Technical review",""))))</f>
        <v/>
      </c>
      <c r="H721" s="46">
        <f>IF(F721="MISSING","An applicable or required answer is missing",IF(F721="INVALID","A value was entered although the dependency is not met",IF(F721="CONTROLLER MISSING","A controlling answer is missing, so applicability cannot yet be determined",IF(F721="UNKNOWN","The dependency could not be evaluated or a referenced datapoint could not be resolved",""))))</f>
        <v/>
      </c>
      <c r="I721" s="46">
        <f>IF(F721="MISSING","Enter a valid response in the linked field",IF(F721="INVALID","Clear the response or amend the controlling answer so that the dependency is met",IF(F721="CONTROLLER MISSING","Complete the controlling question first, then review this field",IF(F721="UNKNOWN","Review the Field Guide and dependency_string; contact the MFSA if clarification is required",""))))</f>
        <v/>
      </c>
      <c r="J721" s="46" t="inlineStr">
        <is>
          <t>FINS_GI_11 &lt;&gt; "Yes"</t>
        </is>
      </c>
      <c r="K721" s="47">
        <f>'2- PR'!$AL$730</f>
        <v/>
      </c>
      <c r="L721" s="48" t="inlineStr">
        <is>
          <t>Open field</t>
        </is>
      </c>
    </row>
    <row r="722">
      <c r="A722" s="45" t="inlineStr">
        <is>
          <t>FINS_PR_717_v1</t>
        </is>
      </c>
      <c r="B722" s="46" t="inlineStr">
        <is>
          <t>Trade and Other Payables:  Deferred income</t>
        </is>
      </c>
      <c r="C722" s="46" t="inlineStr">
        <is>
          <t>PR</t>
        </is>
      </c>
      <c r="D722" s="46" t="inlineStr">
        <is>
          <t>Liabilities - Current Liabilities</t>
        </is>
      </c>
      <c r="E722" s="46" t="inlineStr">
        <is>
          <t>2- PR</t>
        </is>
      </c>
      <c r="F722" s="47">
        <f>'2- PR'!$AK$731</f>
        <v/>
      </c>
      <c r="G722" s="47">
        <f>IF(F722="INVALID","High",IF(F722="MISSING","Medium",IF(F722="CONTROLLER MISSING","Review",IF(F722="UNKNOWN","Technical review",""))))</f>
        <v/>
      </c>
      <c r="H722" s="46">
        <f>IF(F722="MISSING","An applicable or required answer is missing",IF(F722="INVALID","A value was entered although the dependency is not met",IF(F722="CONTROLLER MISSING","A controlling answer is missing, so applicability cannot yet be determined",IF(F722="UNKNOWN","The dependency could not be evaluated or a referenced datapoint could not be resolved",""))))</f>
        <v/>
      </c>
      <c r="I722" s="46">
        <f>IF(F722="MISSING","Enter a valid response in the linked field",IF(F722="INVALID","Clear the response or amend the controlling answer so that the dependency is met",IF(F722="CONTROLLER MISSING","Complete the controlling question first, then review this field",IF(F722="UNKNOWN","Review the Field Guide and dependency_string; contact the MFSA if clarification is required",""))))</f>
        <v/>
      </c>
      <c r="J722" s="46" t="inlineStr">
        <is>
          <t>FINS_GI_11 &lt;&gt; "Yes"</t>
        </is>
      </c>
      <c r="K722" s="47">
        <f>'2- PR'!$AL$731</f>
        <v/>
      </c>
      <c r="L722" s="48" t="inlineStr">
        <is>
          <t>Open field</t>
        </is>
      </c>
    </row>
    <row r="723">
      <c r="A723" s="45" t="inlineStr">
        <is>
          <t>FINS_PR_718_v1</t>
        </is>
      </c>
      <c r="B723" s="46" t="inlineStr">
        <is>
          <t>Trade and Other Payables:  Grants received in advance</t>
        </is>
      </c>
      <c r="C723" s="46" t="inlineStr">
        <is>
          <t>PR</t>
        </is>
      </c>
      <c r="D723" s="46" t="inlineStr">
        <is>
          <t>Liabilities - Current Liabilities</t>
        </is>
      </c>
      <c r="E723" s="46" t="inlineStr">
        <is>
          <t>2- PR</t>
        </is>
      </c>
      <c r="F723" s="47">
        <f>'2- PR'!$AK$732</f>
        <v/>
      </c>
      <c r="G723" s="47">
        <f>IF(F723="INVALID","High",IF(F723="MISSING","Medium",IF(F723="CONTROLLER MISSING","Review",IF(F723="UNKNOWN","Technical review",""))))</f>
        <v/>
      </c>
      <c r="H723" s="46">
        <f>IF(F723="MISSING","An applicable or required answer is missing",IF(F723="INVALID","A value was entered although the dependency is not met",IF(F723="CONTROLLER MISSING","A controlling answer is missing, so applicability cannot yet be determined",IF(F723="UNKNOWN","The dependency could not be evaluated or a referenced datapoint could not be resolved",""))))</f>
        <v/>
      </c>
      <c r="I723" s="46">
        <f>IF(F723="MISSING","Enter a valid response in the linked field",IF(F723="INVALID","Clear the response or amend the controlling answer so that the dependency is met",IF(F723="CONTROLLER MISSING","Complete the controlling question first, then review this field",IF(F723="UNKNOWN","Review the Field Guide and dependency_string; contact the MFSA if clarification is required",""))))</f>
        <v/>
      </c>
      <c r="J723" s="46" t="inlineStr">
        <is>
          <t>FINS_GI_11 &lt;&gt; "Yes"</t>
        </is>
      </c>
      <c r="K723" s="47">
        <f>'2- PR'!$AL$732</f>
        <v/>
      </c>
      <c r="L723" s="48" t="inlineStr">
        <is>
          <t>Open field</t>
        </is>
      </c>
    </row>
    <row r="724">
      <c r="A724" s="45" t="inlineStr">
        <is>
          <t>FINS_PR_719_v1</t>
        </is>
      </c>
      <c r="B724" s="46" t="inlineStr">
        <is>
          <t>Trade and Other Payables:  Grants received in advance</t>
        </is>
      </c>
      <c r="C724" s="46" t="inlineStr">
        <is>
          <t>PR</t>
        </is>
      </c>
      <c r="D724" s="46" t="inlineStr">
        <is>
          <t>Liabilities - Current Liabilities</t>
        </is>
      </c>
      <c r="E724" s="46" t="inlineStr">
        <is>
          <t>2- PR</t>
        </is>
      </c>
      <c r="F724" s="47">
        <f>'2- PR'!$AK$733</f>
        <v/>
      </c>
      <c r="G724" s="47">
        <f>IF(F724="INVALID","High",IF(F724="MISSING","Medium",IF(F724="CONTROLLER MISSING","Review",IF(F724="UNKNOWN","Technical review",""))))</f>
        <v/>
      </c>
      <c r="H724" s="46">
        <f>IF(F724="MISSING","An applicable or required answer is missing",IF(F724="INVALID","A value was entered although the dependency is not met",IF(F724="CONTROLLER MISSING","A controlling answer is missing, so applicability cannot yet be determined",IF(F724="UNKNOWN","The dependency could not be evaluated or a referenced datapoint could not be resolved",""))))</f>
        <v/>
      </c>
      <c r="I724" s="46">
        <f>IF(F724="MISSING","Enter a valid response in the linked field",IF(F724="INVALID","Clear the response or amend the controlling answer so that the dependency is met",IF(F724="CONTROLLER MISSING","Complete the controlling question first, then review this field",IF(F724="UNKNOWN","Review the Field Guide and dependency_string; contact the MFSA if clarification is required",""))))</f>
        <v/>
      </c>
      <c r="J724" s="46" t="inlineStr">
        <is>
          <t>FINS_GI_11 &lt;&gt; "Yes"</t>
        </is>
      </c>
      <c r="K724" s="47">
        <f>'2- PR'!$AL$733</f>
        <v/>
      </c>
      <c r="L724" s="48" t="inlineStr">
        <is>
          <t>Open field</t>
        </is>
      </c>
    </row>
    <row r="725">
      <c r="A725" s="45" t="inlineStr">
        <is>
          <t>FINS_PR_720_v1</t>
        </is>
      </c>
      <c r="B725" s="46" t="inlineStr">
        <is>
          <t>Trade and Other Payables:  Grants received in advance</t>
        </is>
      </c>
      <c r="C725" s="46" t="inlineStr">
        <is>
          <t>PR</t>
        </is>
      </c>
      <c r="D725" s="46" t="inlineStr">
        <is>
          <t>Liabilities - Current Liabilities</t>
        </is>
      </c>
      <c r="E725" s="46" t="inlineStr">
        <is>
          <t>2- PR</t>
        </is>
      </c>
      <c r="F725" s="47">
        <f>'2- PR'!$AK$734</f>
        <v/>
      </c>
      <c r="G725" s="47">
        <f>IF(F725="INVALID","High",IF(F725="MISSING","Medium",IF(F725="CONTROLLER MISSING","Review",IF(F725="UNKNOWN","Technical review",""))))</f>
        <v/>
      </c>
      <c r="H725" s="46">
        <f>IF(F725="MISSING","An applicable or required answer is missing",IF(F725="INVALID","A value was entered although the dependency is not met",IF(F725="CONTROLLER MISSING","A controlling answer is missing, so applicability cannot yet be determined",IF(F725="UNKNOWN","The dependency could not be evaluated or a referenced datapoint could not be resolved",""))))</f>
        <v/>
      </c>
      <c r="I725" s="46">
        <f>IF(F725="MISSING","Enter a valid response in the linked field",IF(F725="INVALID","Clear the response or amend the controlling answer so that the dependency is met",IF(F725="CONTROLLER MISSING","Complete the controlling question first, then review this field",IF(F725="UNKNOWN","Review the Field Guide and dependency_string; contact the MFSA if clarification is required",""))))</f>
        <v/>
      </c>
      <c r="J725" s="46" t="inlineStr">
        <is>
          <t>FINS_GI_11 &lt;&gt; "Yes"</t>
        </is>
      </c>
      <c r="K725" s="47">
        <f>'2- PR'!$AL$734</f>
        <v/>
      </c>
      <c r="L725" s="48" t="inlineStr">
        <is>
          <t>Open field</t>
        </is>
      </c>
    </row>
    <row r="726">
      <c r="A726" s="45" t="inlineStr">
        <is>
          <t>FINS_PR_721_v1</t>
        </is>
      </c>
      <c r="B726" s="46" t="inlineStr">
        <is>
          <t>Trade and Other Payables:  Tax liability</t>
        </is>
      </c>
      <c r="C726" s="46" t="inlineStr">
        <is>
          <t>PR</t>
        </is>
      </c>
      <c r="D726" s="46" t="inlineStr">
        <is>
          <t>Liabilities - Current Liabilities</t>
        </is>
      </c>
      <c r="E726" s="46" t="inlineStr">
        <is>
          <t>2- PR</t>
        </is>
      </c>
      <c r="F726" s="47">
        <f>'2- PR'!$AK$735</f>
        <v/>
      </c>
      <c r="G726" s="47">
        <f>IF(F726="INVALID","High",IF(F726="MISSING","Medium",IF(F726="CONTROLLER MISSING","Review",IF(F726="UNKNOWN","Technical review",""))))</f>
        <v/>
      </c>
      <c r="H726" s="46">
        <f>IF(F726="MISSING","An applicable or required answer is missing",IF(F726="INVALID","A value was entered although the dependency is not met",IF(F726="CONTROLLER MISSING","A controlling answer is missing, so applicability cannot yet be determined",IF(F726="UNKNOWN","The dependency could not be evaluated or a referenced datapoint could not be resolved",""))))</f>
        <v/>
      </c>
      <c r="I726" s="46">
        <f>IF(F726="MISSING","Enter a valid response in the linked field",IF(F726="INVALID","Clear the response or amend the controlling answer so that the dependency is met",IF(F726="CONTROLLER MISSING","Complete the controlling question first, then review this field",IF(F726="UNKNOWN","Review the Field Guide and dependency_string; contact the MFSA if clarification is required",""))))</f>
        <v/>
      </c>
      <c r="J726" s="46" t="inlineStr">
        <is>
          <t>FINS_GI_11 &lt;&gt; "Yes"</t>
        </is>
      </c>
      <c r="K726" s="47">
        <f>'2- PR'!$AL$735</f>
        <v/>
      </c>
      <c r="L726" s="48" t="inlineStr">
        <is>
          <t>Open field</t>
        </is>
      </c>
    </row>
    <row r="727">
      <c r="A727" s="45" t="inlineStr">
        <is>
          <t>FINS_PR_722_v1</t>
        </is>
      </c>
      <c r="B727" s="46" t="inlineStr">
        <is>
          <t>Trade and Other Payables:  Tax liability</t>
        </is>
      </c>
      <c r="C727" s="46" t="inlineStr">
        <is>
          <t>PR</t>
        </is>
      </c>
      <c r="D727" s="46" t="inlineStr">
        <is>
          <t>Liabilities - Current Liabilities</t>
        </is>
      </c>
      <c r="E727" s="46" t="inlineStr">
        <is>
          <t>2- PR</t>
        </is>
      </c>
      <c r="F727" s="47">
        <f>'2- PR'!$AK$736</f>
        <v/>
      </c>
      <c r="G727" s="47">
        <f>IF(F727="INVALID","High",IF(F727="MISSING","Medium",IF(F727="CONTROLLER MISSING","Review",IF(F727="UNKNOWN","Technical review",""))))</f>
        <v/>
      </c>
      <c r="H727" s="46">
        <f>IF(F727="MISSING","An applicable or required answer is missing",IF(F727="INVALID","A value was entered although the dependency is not met",IF(F727="CONTROLLER MISSING","A controlling answer is missing, so applicability cannot yet be determined",IF(F727="UNKNOWN","The dependency could not be evaluated or a referenced datapoint could not be resolved",""))))</f>
        <v/>
      </c>
      <c r="I727" s="46">
        <f>IF(F727="MISSING","Enter a valid response in the linked field",IF(F727="INVALID","Clear the response or amend the controlling answer so that the dependency is met",IF(F727="CONTROLLER MISSING","Complete the controlling question first, then review this field",IF(F727="UNKNOWN","Review the Field Guide and dependency_string; contact the MFSA if clarification is required",""))))</f>
        <v/>
      </c>
      <c r="J727" s="46" t="inlineStr">
        <is>
          <t>FINS_GI_11 &lt;&gt; "Yes"</t>
        </is>
      </c>
      <c r="K727" s="47">
        <f>'2- PR'!$AL$736</f>
        <v/>
      </c>
      <c r="L727" s="48" t="inlineStr">
        <is>
          <t>Open field</t>
        </is>
      </c>
    </row>
    <row r="728">
      <c r="A728" s="45" t="inlineStr">
        <is>
          <t>FINS_PR_723_v1</t>
        </is>
      </c>
      <c r="B728" s="46" t="inlineStr">
        <is>
          <t>Trade and Other Payables:  Tax liability</t>
        </is>
      </c>
      <c r="C728" s="46" t="inlineStr">
        <is>
          <t>PR</t>
        </is>
      </c>
      <c r="D728" s="46" t="inlineStr">
        <is>
          <t>Liabilities - Current Liabilities</t>
        </is>
      </c>
      <c r="E728" s="46" t="inlineStr">
        <is>
          <t>2- PR</t>
        </is>
      </c>
      <c r="F728" s="47">
        <f>'2- PR'!$AK$737</f>
        <v/>
      </c>
      <c r="G728" s="47">
        <f>IF(F728="INVALID","High",IF(F728="MISSING","Medium",IF(F728="CONTROLLER MISSING","Review",IF(F728="UNKNOWN","Technical review",""))))</f>
        <v/>
      </c>
      <c r="H728" s="46">
        <f>IF(F728="MISSING","An applicable or required answer is missing",IF(F728="INVALID","A value was entered although the dependency is not met",IF(F728="CONTROLLER MISSING","A controlling answer is missing, so applicability cannot yet be determined",IF(F728="UNKNOWN","The dependency could not be evaluated or a referenced datapoint could not be resolved",""))))</f>
        <v/>
      </c>
      <c r="I728" s="46">
        <f>IF(F728="MISSING","Enter a valid response in the linked field",IF(F728="INVALID","Clear the response or amend the controlling answer so that the dependency is met",IF(F728="CONTROLLER MISSING","Complete the controlling question first, then review this field",IF(F728="UNKNOWN","Review the Field Guide and dependency_string; contact the MFSA if clarification is required",""))))</f>
        <v/>
      </c>
      <c r="J728" s="46" t="inlineStr">
        <is>
          <t>FINS_GI_11 &lt;&gt; "Yes"</t>
        </is>
      </c>
      <c r="K728" s="47">
        <f>'2- PR'!$AL$737</f>
        <v/>
      </c>
      <c r="L728" s="48" t="inlineStr">
        <is>
          <t>Open field</t>
        </is>
      </c>
    </row>
    <row r="729">
      <c r="A729" s="45" t="inlineStr">
        <is>
          <t>FINS_PR_724_v1</t>
        </is>
      </c>
      <c r="B729" s="46" t="inlineStr">
        <is>
          <t>Trade and Other Payables:  Deferred Tax</t>
        </is>
      </c>
      <c r="C729" s="46" t="inlineStr">
        <is>
          <t>PR</t>
        </is>
      </c>
      <c r="D729" s="46" t="inlineStr">
        <is>
          <t>Liabilities - Current Liabilities</t>
        </is>
      </c>
      <c r="E729" s="46" t="inlineStr">
        <is>
          <t>2- PR</t>
        </is>
      </c>
      <c r="F729" s="47">
        <f>'2- PR'!$AK$738</f>
        <v/>
      </c>
      <c r="G729" s="47">
        <f>IF(F729="INVALID","High",IF(F729="MISSING","Medium",IF(F729="CONTROLLER MISSING","Review",IF(F729="UNKNOWN","Technical review",""))))</f>
        <v/>
      </c>
      <c r="H729" s="46">
        <f>IF(F729="MISSING","An applicable or required answer is missing",IF(F729="INVALID","A value was entered although the dependency is not met",IF(F729="CONTROLLER MISSING","A controlling answer is missing, so applicability cannot yet be determined",IF(F729="UNKNOWN","The dependency could not be evaluated or a referenced datapoint could not be resolved",""))))</f>
        <v/>
      </c>
      <c r="I729" s="46">
        <f>IF(F729="MISSING","Enter a valid response in the linked field",IF(F729="INVALID","Clear the response or amend the controlling answer so that the dependency is met",IF(F729="CONTROLLER MISSING","Complete the controlling question first, then review this field",IF(F729="UNKNOWN","Review the Field Guide and dependency_string; contact the MFSA if clarification is required",""))))</f>
        <v/>
      </c>
      <c r="J729" s="46" t="inlineStr">
        <is>
          <t>FINS_GI_11 &lt;&gt; "Yes"</t>
        </is>
      </c>
      <c r="K729" s="47">
        <f>'2- PR'!$AL$738</f>
        <v/>
      </c>
      <c r="L729" s="48" t="inlineStr">
        <is>
          <t>Open field</t>
        </is>
      </c>
    </row>
    <row r="730">
      <c r="A730" s="45" t="inlineStr">
        <is>
          <t>FINS_PR_725_v1</t>
        </is>
      </c>
      <c r="B730" s="46" t="inlineStr">
        <is>
          <t>Trade and Other Payables:  Deferred Tax</t>
        </is>
      </c>
      <c r="C730" s="46" t="inlineStr">
        <is>
          <t>PR</t>
        </is>
      </c>
      <c r="D730" s="46" t="inlineStr">
        <is>
          <t>Liabilities - Current Liabilities</t>
        </is>
      </c>
      <c r="E730" s="46" t="inlineStr">
        <is>
          <t>2- PR</t>
        </is>
      </c>
      <c r="F730" s="47">
        <f>'2- PR'!$AK$739</f>
        <v/>
      </c>
      <c r="G730" s="47">
        <f>IF(F730="INVALID","High",IF(F730="MISSING","Medium",IF(F730="CONTROLLER MISSING","Review",IF(F730="UNKNOWN","Technical review",""))))</f>
        <v/>
      </c>
      <c r="H730" s="46">
        <f>IF(F730="MISSING","An applicable or required answer is missing",IF(F730="INVALID","A value was entered although the dependency is not met",IF(F730="CONTROLLER MISSING","A controlling answer is missing, so applicability cannot yet be determined",IF(F730="UNKNOWN","The dependency could not be evaluated or a referenced datapoint could not be resolved",""))))</f>
        <v/>
      </c>
      <c r="I730" s="46">
        <f>IF(F730="MISSING","Enter a valid response in the linked field",IF(F730="INVALID","Clear the response or amend the controlling answer so that the dependency is met",IF(F730="CONTROLLER MISSING","Complete the controlling question first, then review this field",IF(F730="UNKNOWN","Review the Field Guide and dependency_string; contact the MFSA if clarification is required",""))))</f>
        <v/>
      </c>
      <c r="J730" s="46" t="inlineStr">
        <is>
          <t>FINS_GI_11 &lt;&gt; "Yes"</t>
        </is>
      </c>
      <c r="K730" s="47">
        <f>'2- PR'!$AL$739</f>
        <v/>
      </c>
      <c r="L730" s="48" t="inlineStr">
        <is>
          <t>Open field</t>
        </is>
      </c>
    </row>
    <row r="731">
      <c r="A731" s="45" t="inlineStr">
        <is>
          <t>FINS_PR_726_v1</t>
        </is>
      </c>
      <c r="B731" s="46" t="inlineStr">
        <is>
          <t>Trade and Other Payables:  Deferred Tax</t>
        </is>
      </c>
      <c r="C731" s="46" t="inlineStr">
        <is>
          <t>PR</t>
        </is>
      </c>
      <c r="D731" s="46" t="inlineStr">
        <is>
          <t>Liabilities - Current Liabilities</t>
        </is>
      </c>
      <c r="E731" s="46" t="inlineStr">
        <is>
          <t>2- PR</t>
        </is>
      </c>
      <c r="F731" s="47">
        <f>'2- PR'!$AK$740</f>
        <v/>
      </c>
      <c r="G731" s="47">
        <f>IF(F731="INVALID","High",IF(F731="MISSING","Medium",IF(F731="CONTROLLER MISSING","Review",IF(F731="UNKNOWN","Technical review",""))))</f>
        <v/>
      </c>
      <c r="H731" s="46">
        <f>IF(F731="MISSING","An applicable or required answer is missing",IF(F731="INVALID","A value was entered although the dependency is not met",IF(F731="CONTROLLER MISSING","A controlling answer is missing, so applicability cannot yet be determined",IF(F731="UNKNOWN","The dependency could not be evaluated or a referenced datapoint could not be resolved",""))))</f>
        <v/>
      </c>
      <c r="I731" s="46">
        <f>IF(F731="MISSING","Enter a valid response in the linked field",IF(F731="INVALID","Clear the response or amend the controlling answer so that the dependency is met",IF(F731="CONTROLLER MISSING","Complete the controlling question first, then review this field",IF(F731="UNKNOWN","Review the Field Guide and dependency_string; contact the MFSA if clarification is required",""))))</f>
        <v/>
      </c>
      <c r="J731" s="46" t="inlineStr">
        <is>
          <t>FINS_GI_11 &lt;&gt; "Yes"</t>
        </is>
      </c>
      <c r="K731" s="47">
        <f>'2- PR'!$AL$740</f>
        <v/>
      </c>
      <c r="L731" s="48" t="inlineStr">
        <is>
          <t>Open field</t>
        </is>
      </c>
    </row>
    <row r="732">
      <c r="A732" s="45" t="inlineStr">
        <is>
          <t>FINS_PR_727_v1</t>
        </is>
      </c>
      <c r="B732" s="46" t="inlineStr">
        <is>
          <t>Trade and Other Payables: Other payables</t>
        </is>
      </c>
      <c r="C732" s="46" t="inlineStr">
        <is>
          <t>PR</t>
        </is>
      </c>
      <c r="D732" s="46" t="inlineStr">
        <is>
          <t>Liabilities - Current Liabilities</t>
        </is>
      </c>
      <c r="E732" s="46" t="inlineStr">
        <is>
          <t>2- PR</t>
        </is>
      </c>
      <c r="F732" s="47">
        <f>'2- PR'!$AK$741</f>
        <v/>
      </c>
      <c r="G732" s="47">
        <f>IF(F732="INVALID","High",IF(F732="MISSING","Medium",IF(F732="CONTROLLER MISSING","Review",IF(F732="UNKNOWN","Technical review",""))))</f>
        <v/>
      </c>
      <c r="H732" s="46">
        <f>IF(F732="MISSING","An applicable or required answer is missing",IF(F732="INVALID","A value was entered although the dependency is not met",IF(F732="CONTROLLER MISSING","A controlling answer is missing, so applicability cannot yet be determined",IF(F732="UNKNOWN","The dependency could not be evaluated or a referenced datapoint could not be resolved",""))))</f>
        <v/>
      </c>
      <c r="I732" s="46">
        <f>IF(F732="MISSING","Enter a valid response in the linked field",IF(F732="INVALID","Clear the response or amend the controlling answer so that the dependency is met",IF(F732="CONTROLLER MISSING","Complete the controlling question first, then review this field",IF(F732="UNKNOWN","Review the Field Guide and dependency_string; contact the MFSA if clarification is required",""))))</f>
        <v/>
      </c>
      <c r="J732" s="46" t="inlineStr">
        <is>
          <t>FINS_GI_11 &lt;&gt; "Yes"</t>
        </is>
      </c>
      <c r="K732" s="47">
        <f>'2- PR'!$AL$741</f>
        <v/>
      </c>
      <c r="L732" s="48" t="inlineStr">
        <is>
          <t>Open field</t>
        </is>
      </c>
    </row>
    <row r="733">
      <c r="A733" s="45" t="inlineStr">
        <is>
          <t>FINS_PR_728_v1</t>
        </is>
      </c>
      <c r="B733" s="46" t="inlineStr">
        <is>
          <t>Trade and Other Payables: Other payables</t>
        </is>
      </c>
      <c r="C733" s="46" t="inlineStr">
        <is>
          <t>PR</t>
        </is>
      </c>
      <c r="D733" s="46" t="inlineStr">
        <is>
          <t>Liabilities - Current Liabilities</t>
        </is>
      </c>
      <c r="E733" s="46" t="inlineStr">
        <is>
          <t>2- PR</t>
        </is>
      </c>
      <c r="F733" s="47">
        <f>'2- PR'!$AK$742</f>
        <v/>
      </c>
      <c r="G733" s="47">
        <f>IF(F733="INVALID","High",IF(F733="MISSING","Medium",IF(F733="CONTROLLER MISSING","Review",IF(F733="UNKNOWN","Technical review",""))))</f>
        <v/>
      </c>
      <c r="H733" s="46">
        <f>IF(F733="MISSING","An applicable or required answer is missing",IF(F733="INVALID","A value was entered although the dependency is not met",IF(F733="CONTROLLER MISSING","A controlling answer is missing, so applicability cannot yet be determined",IF(F733="UNKNOWN","The dependency could not be evaluated or a referenced datapoint could not be resolved",""))))</f>
        <v/>
      </c>
      <c r="I733" s="46">
        <f>IF(F733="MISSING","Enter a valid response in the linked field",IF(F733="INVALID","Clear the response or amend the controlling answer so that the dependency is met",IF(F733="CONTROLLER MISSING","Complete the controlling question first, then review this field",IF(F733="UNKNOWN","Review the Field Guide and dependency_string; contact the MFSA if clarification is required",""))))</f>
        <v/>
      </c>
      <c r="J733" s="46" t="inlineStr">
        <is>
          <t>FINS_GI_11 &lt;&gt; "Yes"</t>
        </is>
      </c>
      <c r="K733" s="47">
        <f>'2- PR'!$AL$742</f>
        <v/>
      </c>
      <c r="L733" s="48" t="inlineStr">
        <is>
          <t>Open field</t>
        </is>
      </c>
    </row>
    <row r="734">
      <c r="A734" s="45" t="inlineStr">
        <is>
          <t>FINS_PR_729_v1</t>
        </is>
      </c>
      <c r="B734" s="46" t="inlineStr">
        <is>
          <t>Trade and Other Payables: Other payables</t>
        </is>
      </c>
      <c r="C734" s="46" t="inlineStr">
        <is>
          <t>PR</t>
        </is>
      </c>
      <c r="D734" s="46" t="inlineStr">
        <is>
          <t>Liabilities - Current Liabilities</t>
        </is>
      </c>
      <c r="E734" s="46" t="inlineStr">
        <is>
          <t>2- PR</t>
        </is>
      </c>
      <c r="F734" s="47">
        <f>'2- PR'!$AK$743</f>
        <v/>
      </c>
      <c r="G734" s="47">
        <f>IF(F734="INVALID","High",IF(F734="MISSING","Medium",IF(F734="CONTROLLER MISSING","Review",IF(F734="UNKNOWN","Technical review",""))))</f>
        <v/>
      </c>
      <c r="H734" s="46">
        <f>IF(F734="MISSING","An applicable or required answer is missing",IF(F734="INVALID","A value was entered although the dependency is not met",IF(F734="CONTROLLER MISSING","A controlling answer is missing, so applicability cannot yet be determined",IF(F734="UNKNOWN","The dependency could not be evaluated or a referenced datapoint could not be resolved",""))))</f>
        <v/>
      </c>
      <c r="I734" s="46">
        <f>IF(F734="MISSING","Enter a valid response in the linked field",IF(F734="INVALID","Clear the response or amend the controlling answer so that the dependency is met",IF(F734="CONTROLLER MISSING","Complete the controlling question first, then review this field",IF(F734="UNKNOWN","Review the Field Guide and dependency_string; contact the MFSA if clarification is required",""))))</f>
        <v/>
      </c>
      <c r="J734" s="46" t="inlineStr">
        <is>
          <t>FINS_GI_11 &lt;&gt; "Yes"</t>
        </is>
      </c>
      <c r="K734" s="47">
        <f>'2- PR'!$AL$743</f>
        <v/>
      </c>
      <c r="L734" s="48" t="inlineStr">
        <is>
          <t>Open field</t>
        </is>
      </c>
    </row>
    <row r="735">
      <c r="A735" s="45" t="inlineStr">
        <is>
          <t>FINS_PR_730_v1</t>
        </is>
      </c>
      <c r="B735" s="46" t="inlineStr">
        <is>
          <t>Kindly provide detail on 'Trade and Other Payables: Other payables '</t>
        </is>
      </c>
      <c r="C735" s="46" t="inlineStr">
        <is>
          <t>PR</t>
        </is>
      </c>
      <c r="D735" s="46" t="inlineStr">
        <is>
          <t>Liabilities - Current Liabilities</t>
        </is>
      </c>
      <c r="E735" s="46" t="inlineStr">
        <is>
          <t>2- PR</t>
        </is>
      </c>
      <c r="F735" s="47">
        <f>'2- PR'!$AK$744</f>
        <v/>
      </c>
      <c r="G735" s="47">
        <f>IF(F735="INVALID","High",IF(F735="MISSING","Medium",IF(F735="CONTROLLER MISSING","Review",IF(F735="UNKNOWN","Technical review",""))))</f>
        <v/>
      </c>
      <c r="H735" s="46">
        <f>IF(F735="MISSING","An applicable or required answer is missing",IF(F735="INVALID","A value was entered although the dependency is not met",IF(F735="CONTROLLER MISSING","A controlling answer is missing, so applicability cannot yet be determined",IF(F735="UNKNOWN","The dependency could not be evaluated or a referenced datapoint could not be resolved",""))))</f>
        <v/>
      </c>
      <c r="I735" s="46">
        <f>IF(F735="MISSING","Enter a valid response in the linked field",IF(F735="INVALID","Clear the response or amend the controlling answer so that the dependency is met",IF(F735="CONTROLLER MISSING","Complete the controlling question first, then review this field",IF(F735="UNKNOWN","Review the Field Guide and dependency_string; contact the MFSA if clarification is required",""))))</f>
        <v/>
      </c>
      <c r="J735" s="46" t="inlineStr">
        <is>
          <t>AND(OR(FINS_PR_727 &gt; 0, FINS_PR_728 &gt; 0, FINS_PR_729 &gt; 0), FINS_GI_11 &lt;&gt; "Yes")</t>
        </is>
      </c>
      <c r="K735" s="47">
        <f>'2- PR'!$AL$744</f>
        <v/>
      </c>
      <c r="L735" s="48" t="inlineStr">
        <is>
          <t>Open field</t>
        </is>
      </c>
    </row>
    <row r="736">
      <c r="A736" s="45" t="inlineStr">
        <is>
          <t>FINS_PR_731_v1</t>
        </is>
      </c>
      <c r="B736" s="46" t="inlineStr">
        <is>
          <t>Provisions</t>
        </is>
      </c>
      <c r="C736" s="46" t="inlineStr">
        <is>
          <t>PR</t>
        </is>
      </c>
      <c r="D736" s="46" t="inlineStr">
        <is>
          <t>Liabilities - Current Liabilities</t>
        </is>
      </c>
      <c r="E736" s="46" t="inlineStr">
        <is>
          <t>2- PR</t>
        </is>
      </c>
      <c r="F736" s="47">
        <f>'2- PR'!$AK$745</f>
        <v/>
      </c>
      <c r="G736" s="47">
        <f>IF(F736="INVALID","High",IF(F736="MISSING","Medium",IF(F736="CONTROLLER MISSING","Review",IF(F736="UNKNOWN","Technical review",""))))</f>
        <v/>
      </c>
      <c r="H736" s="46">
        <f>IF(F736="MISSING","An applicable or required answer is missing",IF(F736="INVALID","A value was entered although the dependency is not met",IF(F736="CONTROLLER MISSING","A controlling answer is missing, so applicability cannot yet be determined",IF(F736="UNKNOWN","The dependency could not be evaluated or a referenced datapoint could not be resolved",""))))</f>
        <v/>
      </c>
      <c r="I736" s="46">
        <f>IF(F736="MISSING","Enter a valid response in the linked field",IF(F736="INVALID","Clear the response or amend the controlling answer so that the dependency is met",IF(F736="CONTROLLER MISSING","Complete the controlling question first, then review this field",IF(F736="UNKNOWN","Review the Field Guide and dependency_string; contact the MFSA if clarification is required",""))))</f>
        <v/>
      </c>
      <c r="J736" s="46" t="inlineStr">
        <is>
          <t>FINS_GI_11 &lt;&gt; "Yes"</t>
        </is>
      </c>
      <c r="K736" s="47">
        <f>'2- PR'!$AL$745</f>
        <v/>
      </c>
      <c r="L736" s="48" t="inlineStr">
        <is>
          <t>Open field</t>
        </is>
      </c>
    </row>
    <row r="737">
      <c r="A737" s="45" t="inlineStr">
        <is>
          <t>FINS_PR_732_v1</t>
        </is>
      </c>
      <c r="B737" s="46" t="inlineStr">
        <is>
          <t>Provisions</t>
        </is>
      </c>
      <c r="C737" s="46" t="inlineStr">
        <is>
          <t>PR</t>
        </is>
      </c>
      <c r="D737" s="46" t="inlineStr">
        <is>
          <t>Liabilities - Current Liabilities</t>
        </is>
      </c>
      <c r="E737" s="46" t="inlineStr">
        <is>
          <t>2- PR</t>
        </is>
      </c>
      <c r="F737" s="47">
        <f>'2- PR'!$AK$746</f>
        <v/>
      </c>
      <c r="G737" s="47">
        <f>IF(F737="INVALID","High",IF(F737="MISSING","Medium",IF(F737="CONTROLLER MISSING","Review",IF(F737="UNKNOWN","Technical review",""))))</f>
        <v/>
      </c>
      <c r="H737" s="46">
        <f>IF(F737="MISSING","An applicable or required answer is missing",IF(F737="INVALID","A value was entered although the dependency is not met",IF(F737="CONTROLLER MISSING","A controlling answer is missing, so applicability cannot yet be determined",IF(F737="UNKNOWN","The dependency could not be evaluated or a referenced datapoint could not be resolved",""))))</f>
        <v/>
      </c>
      <c r="I737" s="46">
        <f>IF(F737="MISSING","Enter a valid response in the linked field",IF(F737="INVALID","Clear the response or amend the controlling answer so that the dependency is met",IF(F737="CONTROLLER MISSING","Complete the controlling question first, then review this field",IF(F737="UNKNOWN","Review the Field Guide and dependency_string; contact the MFSA if clarification is required",""))))</f>
        <v/>
      </c>
      <c r="J737" s="46" t="inlineStr">
        <is>
          <t>FINS_GI_11 &lt;&gt; "Yes"</t>
        </is>
      </c>
      <c r="K737" s="47">
        <f>'2- PR'!$AL$746</f>
        <v/>
      </c>
      <c r="L737" s="48" t="inlineStr">
        <is>
          <t>Open field</t>
        </is>
      </c>
    </row>
    <row r="738">
      <c r="A738" s="45" t="inlineStr">
        <is>
          <t>FINS_PR_733_v1</t>
        </is>
      </c>
      <c r="B738" s="46" t="inlineStr">
        <is>
          <t>Provisions</t>
        </is>
      </c>
      <c r="C738" s="46" t="inlineStr">
        <is>
          <t>PR</t>
        </is>
      </c>
      <c r="D738" s="46" t="inlineStr">
        <is>
          <t>Liabilities - Current Liabilities</t>
        </is>
      </c>
      <c r="E738" s="46" t="inlineStr">
        <is>
          <t>2- PR</t>
        </is>
      </c>
      <c r="F738" s="47">
        <f>'2- PR'!$AK$747</f>
        <v/>
      </c>
      <c r="G738" s="47">
        <f>IF(F738="INVALID","High",IF(F738="MISSING","Medium",IF(F738="CONTROLLER MISSING","Review",IF(F738="UNKNOWN","Technical review",""))))</f>
        <v/>
      </c>
      <c r="H738" s="46">
        <f>IF(F738="MISSING","An applicable or required answer is missing",IF(F738="INVALID","A value was entered although the dependency is not met",IF(F738="CONTROLLER MISSING","A controlling answer is missing, so applicability cannot yet be determined",IF(F738="UNKNOWN","The dependency could not be evaluated or a referenced datapoint could not be resolved",""))))</f>
        <v/>
      </c>
      <c r="I738" s="46">
        <f>IF(F738="MISSING","Enter a valid response in the linked field",IF(F738="INVALID","Clear the response or amend the controlling answer so that the dependency is met",IF(F738="CONTROLLER MISSING","Complete the controlling question first, then review this field",IF(F738="UNKNOWN","Review the Field Guide and dependency_string; contact the MFSA if clarification is required",""))))</f>
        <v/>
      </c>
      <c r="J738" s="46" t="inlineStr">
        <is>
          <t>FINS_GI_11 &lt;&gt; "Yes"</t>
        </is>
      </c>
      <c r="K738" s="47">
        <f>'2- PR'!$AL$747</f>
        <v/>
      </c>
      <c r="L738" s="48" t="inlineStr">
        <is>
          <t>Open field</t>
        </is>
      </c>
    </row>
    <row r="739">
      <c r="A739" s="45" t="inlineStr">
        <is>
          <t>FINS_PR_734_v1</t>
        </is>
      </c>
      <c r="B739" s="46" t="inlineStr">
        <is>
          <t>Other Current Liabilities</t>
        </is>
      </c>
      <c r="C739" s="46" t="inlineStr">
        <is>
          <t>PR</t>
        </is>
      </c>
      <c r="D739" s="46" t="inlineStr">
        <is>
          <t>Liabilities - Current Liabilities</t>
        </is>
      </c>
      <c r="E739" s="46" t="inlineStr">
        <is>
          <t>2- PR</t>
        </is>
      </c>
      <c r="F739" s="47">
        <f>'2- PR'!$AK$748</f>
        <v/>
      </c>
      <c r="G739" s="47">
        <f>IF(F739="INVALID","High",IF(F739="MISSING","Medium",IF(F739="CONTROLLER MISSING","Review",IF(F739="UNKNOWN","Technical review",""))))</f>
        <v/>
      </c>
      <c r="H739" s="46">
        <f>IF(F739="MISSING","An applicable or required answer is missing",IF(F739="INVALID","A value was entered although the dependency is not met",IF(F739="CONTROLLER MISSING","A controlling answer is missing, so applicability cannot yet be determined",IF(F739="UNKNOWN","The dependency could not be evaluated or a referenced datapoint could not be resolved",""))))</f>
        <v/>
      </c>
      <c r="I739" s="46">
        <f>IF(F739="MISSING","Enter a valid response in the linked field",IF(F739="INVALID","Clear the response or amend the controlling answer so that the dependency is met",IF(F739="CONTROLLER MISSING","Complete the controlling question first, then review this field",IF(F739="UNKNOWN","Review the Field Guide and dependency_string; contact the MFSA if clarification is required",""))))</f>
        <v/>
      </c>
      <c r="J739" s="46" t="inlineStr">
        <is>
          <t>FINS_GI_11 &lt;&gt; "Yes"</t>
        </is>
      </c>
      <c r="K739" s="47">
        <f>'2- PR'!$AL$748</f>
        <v/>
      </c>
      <c r="L739" s="48" t="inlineStr">
        <is>
          <t>Open field</t>
        </is>
      </c>
    </row>
    <row r="740">
      <c r="A740" s="45" t="inlineStr">
        <is>
          <t>FINS_PR_735_v1</t>
        </is>
      </c>
      <c r="B740" s="46" t="inlineStr">
        <is>
          <t>Other Current Liabilities</t>
        </is>
      </c>
      <c r="C740" s="46" t="inlineStr">
        <is>
          <t>PR</t>
        </is>
      </c>
      <c r="D740" s="46" t="inlineStr">
        <is>
          <t>Liabilities - Current Liabilities</t>
        </is>
      </c>
      <c r="E740" s="46" t="inlineStr">
        <is>
          <t>2- PR</t>
        </is>
      </c>
      <c r="F740" s="47">
        <f>'2- PR'!$AK$749</f>
        <v/>
      </c>
      <c r="G740" s="47">
        <f>IF(F740="INVALID","High",IF(F740="MISSING","Medium",IF(F740="CONTROLLER MISSING","Review",IF(F740="UNKNOWN","Technical review",""))))</f>
        <v/>
      </c>
      <c r="H740" s="46">
        <f>IF(F740="MISSING","An applicable or required answer is missing",IF(F740="INVALID","A value was entered although the dependency is not met",IF(F740="CONTROLLER MISSING","A controlling answer is missing, so applicability cannot yet be determined",IF(F740="UNKNOWN","The dependency could not be evaluated or a referenced datapoint could not be resolved",""))))</f>
        <v/>
      </c>
      <c r="I740" s="46">
        <f>IF(F740="MISSING","Enter a valid response in the linked field",IF(F740="INVALID","Clear the response or amend the controlling answer so that the dependency is met",IF(F740="CONTROLLER MISSING","Complete the controlling question first, then review this field",IF(F740="UNKNOWN","Review the Field Guide and dependency_string; contact the MFSA if clarification is required",""))))</f>
        <v/>
      </c>
      <c r="J740" s="46" t="inlineStr">
        <is>
          <t>FINS_GI_11 &lt;&gt; "Yes"</t>
        </is>
      </c>
      <c r="K740" s="47">
        <f>'2- PR'!$AL$749</f>
        <v/>
      </c>
      <c r="L740" s="48" t="inlineStr">
        <is>
          <t>Open field</t>
        </is>
      </c>
    </row>
    <row r="741">
      <c r="A741" s="45" t="inlineStr">
        <is>
          <t>FINS_PR_736_v1</t>
        </is>
      </c>
      <c r="B741" s="46" t="inlineStr">
        <is>
          <t>Other Current Liabilities</t>
        </is>
      </c>
      <c r="C741" s="46" t="inlineStr">
        <is>
          <t>PR</t>
        </is>
      </c>
      <c r="D741" s="46" t="inlineStr">
        <is>
          <t>Liabilities - Current Liabilities</t>
        </is>
      </c>
      <c r="E741" s="46" t="inlineStr">
        <is>
          <t>2- PR</t>
        </is>
      </c>
      <c r="F741" s="47">
        <f>'2- PR'!$AK$750</f>
        <v/>
      </c>
      <c r="G741" s="47">
        <f>IF(F741="INVALID","High",IF(F741="MISSING","Medium",IF(F741="CONTROLLER MISSING","Review",IF(F741="UNKNOWN","Technical review",""))))</f>
        <v/>
      </c>
      <c r="H741" s="46">
        <f>IF(F741="MISSING","An applicable or required answer is missing",IF(F741="INVALID","A value was entered although the dependency is not met",IF(F741="CONTROLLER MISSING","A controlling answer is missing, so applicability cannot yet be determined",IF(F741="UNKNOWN","The dependency could not be evaluated or a referenced datapoint could not be resolved",""))))</f>
        <v/>
      </c>
      <c r="I741" s="46">
        <f>IF(F741="MISSING","Enter a valid response in the linked field",IF(F741="INVALID","Clear the response or amend the controlling answer so that the dependency is met",IF(F741="CONTROLLER MISSING","Complete the controlling question first, then review this field",IF(F741="UNKNOWN","Review the Field Guide and dependency_string; contact the MFSA if clarification is required",""))))</f>
        <v/>
      </c>
      <c r="J741" s="46" t="inlineStr">
        <is>
          <t>FINS_GI_11 &lt;&gt; "Yes"</t>
        </is>
      </c>
      <c r="K741" s="47">
        <f>'2- PR'!$AL$750</f>
        <v/>
      </c>
      <c r="L741" s="48" t="inlineStr">
        <is>
          <t>Open field</t>
        </is>
      </c>
    </row>
    <row r="742">
      <c r="A742" s="45" t="inlineStr">
        <is>
          <t>FINS_PR_737_v1</t>
        </is>
      </c>
      <c r="B742" s="46" t="inlineStr">
        <is>
          <t>Kindly provide detail on 'Other Current Liabilities'</t>
        </is>
      </c>
      <c r="C742" s="46" t="inlineStr">
        <is>
          <t>PR</t>
        </is>
      </c>
      <c r="D742" s="46" t="inlineStr">
        <is>
          <t>Liabilities - Current Liabilities</t>
        </is>
      </c>
      <c r="E742" s="46" t="inlineStr">
        <is>
          <t>2- PR</t>
        </is>
      </c>
      <c r="F742" s="47">
        <f>'2- PR'!$AK$751</f>
        <v/>
      </c>
      <c r="G742" s="47">
        <f>IF(F742="INVALID","High",IF(F742="MISSING","Medium",IF(F742="CONTROLLER MISSING","Review",IF(F742="UNKNOWN","Technical review",""))))</f>
        <v/>
      </c>
      <c r="H742" s="46">
        <f>IF(F742="MISSING","An applicable or required answer is missing",IF(F742="INVALID","A value was entered although the dependency is not met",IF(F742="CONTROLLER MISSING","A controlling answer is missing, so applicability cannot yet be determined",IF(F742="UNKNOWN","The dependency could not be evaluated or a referenced datapoint could not be resolved",""))))</f>
        <v/>
      </c>
      <c r="I742" s="46">
        <f>IF(F742="MISSING","Enter a valid response in the linked field",IF(F742="INVALID","Clear the response or amend the controlling answer so that the dependency is met",IF(F742="CONTROLLER MISSING","Complete the controlling question first, then review this field",IF(F742="UNKNOWN","Review the Field Guide and dependency_string; contact the MFSA if clarification is required",""))))</f>
        <v/>
      </c>
      <c r="J742" s="46" t="inlineStr">
        <is>
          <t>AND(OR(FINS_PR_734 &gt; 0, FINS_PR_735 &gt; 0, FINS_PR_736 &gt; 0), FINS_GI_11 &lt;&gt; "Yes")</t>
        </is>
      </c>
      <c r="K742" s="47">
        <f>'2- PR'!$AL$751</f>
        <v/>
      </c>
      <c r="L742" s="48" t="inlineStr">
        <is>
          <t>Open field</t>
        </is>
      </c>
    </row>
    <row r="743">
      <c r="A743" s="45" t="inlineStr">
        <is>
          <t>FINS_PR_738_v1</t>
        </is>
      </c>
      <c r="B743" s="46" t="inlineStr">
        <is>
          <t>Called up ordinary share capital</t>
        </is>
      </c>
      <c r="C743" s="46" t="inlineStr">
        <is>
          <t>PR</t>
        </is>
      </c>
      <c r="D743" s="46" t="inlineStr">
        <is>
          <t>Capital and Reserves</t>
        </is>
      </c>
      <c r="E743" s="46" t="inlineStr">
        <is>
          <t>2- PR</t>
        </is>
      </c>
      <c r="F743" s="47">
        <f>'2- PR'!$AK$753</f>
        <v/>
      </c>
      <c r="G743" s="47">
        <f>IF(F743="INVALID","High",IF(F743="MISSING","Medium",IF(F743="CONTROLLER MISSING","Review",IF(F743="UNKNOWN","Technical review",""))))</f>
        <v/>
      </c>
      <c r="H743" s="46">
        <f>IF(F743="MISSING","An applicable or required answer is missing",IF(F743="INVALID","A value was entered although the dependency is not met",IF(F743="CONTROLLER MISSING","A controlling answer is missing, so applicability cannot yet be determined",IF(F743="UNKNOWN","The dependency could not be evaluated or a referenced datapoint could not be resolved",""))))</f>
        <v/>
      </c>
      <c r="I743" s="46">
        <f>IF(F743="MISSING","Enter a valid response in the linked field",IF(F743="INVALID","Clear the response or amend the controlling answer so that the dependency is met",IF(F743="CONTROLLER MISSING","Complete the controlling question first, then review this field",IF(F743="UNKNOWN","Review the Field Guide and dependency_string; contact the MFSA if clarification is required",""))))</f>
        <v/>
      </c>
      <c r="J743" s="46" t="inlineStr">
        <is>
          <t>FINS_GI_11 &lt;&gt; "Yes"</t>
        </is>
      </c>
      <c r="K743" s="47">
        <f>'2- PR'!$AL$753</f>
        <v/>
      </c>
      <c r="L743" s="48" t="inlineStr">
        <is>
          <t>Open field</t>
        </is>
      </c>
    </row>
    <row r="744">
      <c r="A744" s="45" t="inlineStr">
        <is>
          <t>FINS_PR_739_v1</t>
        </is>
      </c>
      <c r="B744" s="46" t="inlineStr">
        <is>
          <t>Called up ordinary share capital</t>
        </is>
      </c>
      <c r="C744" s="46" t="inlineStr">
        <is>
          <t>PR</t>
        </is>
      </c>
      <c r="D744" s="46" t="inlineStr">
        <is>
          <t>Capital and Reserves</t>
        </is>
      </c>
      <c r="E744" s="46" t="inlineStr">
        <is>
          <t>2- PR</t>
        </is>
      </c>
      <c r="F744" s="47">
        <f>'2- PR'!$AK$754</f>
        <v/>
      </c>
      <c r="G744" s="47">
        <f>IF(F744="INVALID","High",IF(F744="MISSING","Medium",IF(F744="CONTROLLER MISSING","Review",IF(F744="UNKNOWN","Technical review",""))))</f>
        <v/>
      </c>
      <c r="H744" s="46">
        <f>IF(F744="MISSING","An applicable or required answer is missing",IF(F744="INVALID","A value was entered although the dependency is not met",IF(F744="CONTROLLER MISSING","A controlling answer is missing, so applicability cannot yet be determined",IF(F744="UNKNOWN","The dependency could not be evaluated or a referenced datapoint could not be resolved",""))))</f>
        <v/>
      </c>
      <c r="I744" s="46">
        <f>IF(F744="MISSING","Enter a valid response in the linked field",IF(F744="INVALID","Clear the response or amend the controlling answer so that the dependency is met",IF(F744="CONTROLLER MISSING","Complete the controlling question first, then review this field",IF(F744="UNKNOWN","Review the Field Guide and dependency_string; contact the MFSA if clarification is required",""))))</f>
        <v/>
      </c>
      <c r="J744" s="46" t="inlineStr">
        <is>
          <t>FINS_GI_11 &lt;&gt; "Yes"</t>
        </is>
      </c>
      <c r="K744" s="47">
        <f>'2- PR'!$AL$754</f>
        <v/>
      </c>
      <c r="L744" s="48" t="inlineStr">
        <is>
          <t>Open field</t>
        </is>
      </c>
    </row>
    <row r="745">
      <c r="A745" s="45" t="inlineStr">
        <is>
          <t>FINS_PR_740_v1</t>
        </is>
      </c>
      <c r="B745" s="46" t="inlineStr">
        <is>
          <t>Called up ordinary share capital</t>
        </is>
      </c>
      <c r="C745" s="46" t="inlineStr">
        <is>
          <t>PR</t>
        </is>
      </c>
      <c r="D745" s="46" t="inlineStr">
        <is>
          <t>Capital and Reserves</t>
        </is>
      </c>
      <c r="E745" s="46" t="inlineStr">
        <is>
          <t>2- PR</t>
        </is>
      </c>
      <c r="F745" s="47">
        <f>'2- PR'!$AK$755</f>
        <v/>
      </c>
      <c r="G745" s="47">
        <f>IF(F745="INVALID","High",IF(F745="MISSING","Medium",IF(F745="CONTROLLER MISSING","Review",IF(F745="UNKNOWN","Technical review",""))))</f>
        <v/>
      </c>
      <c r="H745" s="46">
        <f>IF(F745="MISSING","An applicable or required answer is missing",IF(F745="INVALID","A value was entered although the dependency is not met",IF(F745="CONTROLLER MISSING","A controlling answer is missing, so applicability cannot yet be determined",IF(F745="UNKNOWN","The dependency could not be evaluated or a referenced datapoint could not be resolved",""))))</f>
        <v/>
      </c>
      <c r="I745" s="46">
        <f>IF(F745="MISSING","Enter a valid response in the linked field",IF(F745="INVALID","Clear the response or amend the controlling answer so that the dependency is met",IF(F745="CONTROLLER MISSING","Complete the controlling question first, then review this field",IF(F745="UNKNOWN","Review the Field Guide and dependency_string; contact the MFSA if clarification is required",""))))</f>
        <v/>
      </c>
      <c r="J745" s="46" t="inlineStr">
        <is>
          <t>FINS_GI_11 &lt;&gt; "Yes"</t>
        </is>
      </c>
      <c r="K745" s="47">
        <f>'2- PR'!$AL$755</f>
        <v/>
      </c>
      <c r="L745" s="48" t="inlineStr">
        <is>
          <t>Open field</t>
        </is>
      </c>
    </row>
    <row r="746">
      <c r="A746" s="45" t="inlineStr">
        <is>
          <t>FINS_PR_741_v1</t>
        </is>
      </c>
      <c r="B746" s="46" t="inlineStr">
        <is>
          <t>Preference share capital</t>
        </is>
      </c>
      <c r="C746" s="46" t="inlineStr">
        <is>
          <t>PR</t>
        </is>
      </c>
      <c r="D746" s="46" t="inlineStr">
        <is>
          <t>Capital and Reserves</t>
        </is>
      </c>
      <c r="E746" s="46" t="inlineStr">
        <is>
          <t>2- PR</t>
        </is>
      </c>
      <c r="F746" s="47">
        <f>'2- PR'!$AK$756</f>
        <v/>
      </c>
      <c r="G746" s="47">
        <f>IF(F746="INVALID","High",IF(F746="MISSING","Medium",IF(F746="CONTROLLER MISSING","Review",IF(F746="UNKNOWN","Technical review",""))))</f>
        <v/>
      </c>
      <c r="H746" s="46">
        <f>IF(F746="MISSING","An applicable or required answer is missing",IF(F746="INVALID","A value was entered although the dependency is not met",IF(F746="CONTROLLER MISSING","A controlling answer is missing, so applicability cannot yet be determined",IF(F746="UNKNOWN","The dependency could not be evaluated or a referenced datapoint could not be resolved",""))))</f>
        <v/>
      </c>
      <c r="I746" s="46">
        <f>IF(F746="MISSING","Enter a valid response in the linked field",IF(F746="INVALID","Clear the response or amend the controlling answer so that the dependency is met",IF(F746="CONTROLLER MISSING","Complete the controlling question first, then review this field",IF(F746="UNKNOWN","Review the Field Guide and dependency_string; contact the MFSA if clarification is required",""))))</f>
        <v/>
      </c>
      <c r="J746" s="46" t="inlineStr">
        <is>
          <t>FINS_GI_11 &lt;&gt; "Yes"</t>
        </is>
      </c>
      <c r="K746" s="47">
        <f>'2- PR'!$AL$756</f>
        <v/>
      </c>
      <c r="L746" s="48" t="inlineStr">
        <is>
          <t>Open field</t>
        </is>
      </c>
    </row>
    <row r="747">
      <c r="A747" s="45" t="inlineStr">
        <is>
          <t>FINS_PR_742_v1</t>
        </is>
      </c>
      <c r="B747" s="46" t="inlineStr">
        <is>
          <t>Preference share capital</t>
        </is>
      </c>
      <c r="C747" s="46" t="inlineStr">
        <is>
          <t>PR</t>
        </is>
      </c>
      <c r="D747" s="46" t="inlineStr">
        <is>
          <t>Capital and Reserves</t>
        </is>
      </c>
      <c r="E747" s="46" t="inlineStr">
        <is>
          <t>2- PR</t>
        </is>
      </c>
      <c r="F747" s="47">
        <f>'2- PR'!$AK$757</f>
        <v/>
      </c>
      <c r="G747" s="47">
        <f>IF(F747="INVALID","High",IF(F747="MISSING","Medium",IF(F747="CONTROLLER MISSING","Review",IF(F747="UNKNOWN","Technical review",""))))</f>
        <v/>
      </c>
      <c r="H747" s="46">
        <f>IF(F747="MISSING","An applicable or required answer is missing",IF(F747="INVALID","A value was entered although the dependency is not met",IF(F747="CONTROLLER MISSING","A controlling answer is missing, so applicability cannot yet be determined",IF(F747="UNKNOWN","The dependency could not be evaluated or a referenced datapoint could not be resolved",""))))</f>
        <v/>
      </c>
      <c r="I747" s="46">
        <f>IF(F747="MISSING","Enter a valid response in the linked field",IF(F747="INVALID","Clear the response or amend the controlling answer so that the dependency is met",IF(F747="CONTROLLER MISSING","Complete the controlling question first, then review this field",IF(F747="UNKNOWN","Review the Field Guide and dependency_string; contact the MFSA if clarification is required",""))))</f>
        <v/>
      </c>
      <c r="J747" s="46" t="inlineStr">
        <is>
          <t>FINS_GI_11 &lt;&gt; "Yes"</t>
        </is>
      </c>
      <c r="K747" s="47">
        <f>'2- PR'!$AL$757</f>
        <v/>
      </c>
      <c r="L747" s="48" t="inlineStr">
        <is>
          <t>Open field</t>
        </is>
      </c>
    </row>
    <row r="748">
      <c r="A748" s="45" t="inlineStr">
        <is>
          <t>FINS_PR_743_v1</t>
        </is>
      </c>
      <c r="B748" s="46" t="inlineStr">
        <is>
          <t>Preference share capital</t>
        </is>
      </c>
      <c r="C748" s="46" t="inlineStr">
        <is>
          <t>PR</t>
        </is>
      </c>
      <c r="D748" s="46" t="inlineStr">
        <is>
          <t>Capital and Reserves</t>
        </is>
      </c>
      <c r="E748" s="46" t="inlineStr">
        <is>
          <t>2- PR</t>
        </is>
      </c>
      <c r="F748" s="47">
        <f>'2- PR'!$AK$758</f>
        <v/>
      </c>
      <c r="G748" s="47">
        <f>IF(F748="INVALID","High",IF(F748="MISSING","Medium",IF(F748="CONTROLLER MISSING","Review",IF(F748="UNKNOWN","Technical review",""))))</f>
        <v/>
      </c>
      <c r="H748" s="46">
        <f>IF(F748="MISSING","An applicable or required answer is missing",IF(F748="INVALID","A value was entered although the dependency is not met",IF(F748="CONTROLLER MISSING","A controlling answer is missing, so applicability cannot yet be determined",IF(F748="UNKNOWN","The dependency could not be evaluated or a referenced datapoint could not be resolved",""))))</f>
        <v/>
      </c>
      <c r="I748" s="46">
        <f>IF(F748="MISSING","Enter a valid response in the linked field",IF(F748="INVALID","Clear the response or amend the controlling answer so that the dependency is met",IF(F748="CONTROLLER MISSING","Complete the controlling question first, then review this field",IF(F748="UNKNOWN","Review the Field Guide and dependency_string; contact the MFSA if clarification is required",""))))</f>
        <v/>
      </c>
      <c r="J748" s="46" t="inlineStr">
        <is>
          <t>FINS_GI_11 &lt;&gt; "Yes"</t>
        </is>
      </c>
      <c r="K748" s="47">
        <f>'2- PR'!$AL$758</f>
        <v/>
      </c>
      <c r="L748" s="48" t="inlineStr">
        <is>
          <t>Open field</t>
        </is>
      </c>
    </row>
    <row r="749">
      <c r="A749" s="45" t="inlineStr">
        <is>
          <t>FINS_PR_744_v1</t>
        </is>
      </c>
      <c r="B749" s="46" t="inlineStr">
        <is>
          <t>Perpetual Non-Cumulative Preference Shares</t>
        </is>
      </c>
      <c r="C749" s="46" t="inlineStr">
        <is>
          <t>PR</t>
        </is>
      </c>
      <c r="D749" s="46" t="inlineStr">
        <is>
          <t>Capital and Reserves</t>
        </is>
      </c>
      <c r="E749" s="46" t="inlineStr">
        <is>
          <t>2- PR</t>
        </is>
      </c>
      <c r="F749" s="47">
        <f>'2- PR'!$AK$759</f>
        <v/>
      </c>
      <c r="G749" s="47">
        <f>IF(F749="INVALID","High",IF(F749="MISSING","Medium",IF(F749="CONTROLLER MISSING","Review",IF(F749="UNKNOWN","Technical review",""))))</f>
        <v/>
      </c>
      <c r="H749" s="46">
        <f>IF(F749="MISSING","An applicable or required answer is missing",IF(F749="INVALID","A value was entered although the dependency is not met",IF(F749="CONTROLLER MISSING","A controlling answer is missing, so applicability cannot yet be determined",IF(F749="UNKNOWN","The dependency could not be evaluated or a referenced datapoint could not be resolved",""))))</f>
        <v/>
      </c>
      <c r="I749" s="46">
        <f>IF(F749="MISSING","Enter a valid response in the linked field",IF(F749="INVALID","Clear the response or amend the controlling answer so that the dependency is met",IF(F749="CONTROLLER MISSING","Complete the controlling question first, then review this field",IF(F749="UNKNOWN","Review the Field Guide and dependency_string; contact the MFSA if clarification is required",""))))</f>
        <v/>
      </c>
      <c r="J749" s="46" t="inlineStr">
        <is>
          <t>FINS_GI_11 &lt;&gt; "Yes"</t>
        </is>
      </c>
      <c r="K749" s="47">
        <f>'2- PR'!$AL$759</f>
        <v/>
      </c>
      <c r="L749" s="48" t="inlineStr">
        <is>
          <t>Open field</t>
        </is>
      </c>
    </row>
    <row r="750">
      <c r="A750" s="45" t="inlineStr">
        <is>
          <t>FINS_PR_745_v1</t>
        </is>
      </c>
      <c r="B750" s="46" t="inlineStr">
        <is>
          <t>Perpetual Non-Cumulative Preference Shares</t>
        </is>
      </c>
      <c r="C750" s="46" t="inlineStr">
        <is>
          <t>PR</t>
        </is>
      </c>
      <c r="D750" s="46" t="inlineStr">
        <is>
          <t>Capital and Reserves</t>
        </is>
      </c>
      <c r="E750" s="46" t="inlineStr">
        <is>
          <t>2- PR</t>
        </is>
      </c>
      <c r="F750" s="47">
        <f>'2- PR'!$AK$760</f>
        <v/>
      </c>
      <c r="G750" s="47">
        <f>IF(F750="INVALID","High",IF(F750="MISSING","Medium",IF(F750="CONTROLLER MISSING","Review",IF(F750="UNKNOWN","Technical review",""))))</f>
        <v/>
      </c>
      <c r="H750" s="46">
        <f>IF(F750="MISSING","An applicable or required answer is missing",IF(F750="INVALID","A value was entered although the dependency is not met",IF(F750="CONTROLLER MISSING","A controlling answer is missing, so applicability cannot yet be determined",IF(F750="UNKNOWN","The dependency could not be evaluated or a referenced datapoint could not be resolved",""))))</f>
        <v/>
      </c>
      <c r="I750" s="46">
        <f>IF(F750="MISSING","Enter a valid response in the linked field",IF(F750="INVALID","Clear the response or amend the controlling answer so that the dependency is met",IF(F750="CONTROLLER MISSING","Complete the controlling question first, then review this field",IF(F750="UNKNOWN","Review the Field Guide and dependency_string; contact the MFSA if clarification is required",""))))</f>
        <v/>
      </c>
      <c r="J750" s="46" t="inlineStr">
        <is>
          <t>FINS_GI_11 &lt;&gt; "Yes"</t>
        </is>
      </c>
      <c r="K750" s="47">
        <f>'2- PR'!$AL$760</f>
        <v/>
      </c>
      <c r="L750" s="48" t="inlineStr">
        <is>
          <t>Open field</t>
        </is>
      </c>
    </row>
    <row r="751">
      <c r="A751" s="45" t="inlineStr">
        <is>
          <t>FINS_PR_746_v1</t>
        </is>
      </c>
      <c r="B751" s="46" t="inlineStr">
        <is>
          <t>Perpetual Non-Cumulative Preference Shares</t>
        </is>
      </c>
      <c r="C751" s="46" t="inlineStr">
        <is>
          <t>PR</t>
        </is>
      </c>
      <c r="D751" s="46" t="inlineStr">
        <is>
          <t>Capital and Reserves</t>
        </is>
      </c>
      <c r="E751" s="46" t="inlineStr">
        <is>
          <t>2- PR</t>
        </is>
      </c>
      <c r="F751" s="47">
        <f>'2- PR'!$AK$761</f>
        <v/>
      </c>
      <c r="G751" s="47">
        <f>IF(F751="INVALID","High",IF(F751="MISSING","Medium",IF(F751="CONTROLLER MISSING","Review",IF(F751="UNKNOWN","Technical review",""))))</f>
        <v/>
      </c>
      <c r="H751" s="46">
        <f>IF(F751="MISSING","An applicable or required answer is missing",IF(F751="INVALID","A value was entered although the dependency is not met",IF(F751="CONTROLLER MISSING","A controlling answer is missing, so applicability cannot yet be determined",IF(F751="UNKNOWN","The dependency could not be evaluated or a referenced datapoint could not be resolved",""))))</f>
        <v/>
      </c>
      <c r="I751" s="46">
        <f>IF(F751="MISSING","Enter a valid response in the linked field",IF(F751="INVALID","Clear the response or amend the controlling answer so that the dependency is met",IF(F751="CONTROLLER MISSING","Complete the controlling question first, then review this field",IF(F751="UNKNOWN","Review the Field Guide and dependency_string; contact the MFSA if clarification is required",""))))</f>
        <v/>
      </c>
      <c r="J751" s="46" t="inlineStr">
        <is>
          <t>FINS_GI_11 &lt;&gt; "Yes"</t>
        </is>
      </c>
      <c r="K751" s="47">
        <f>'2- PR'!$AL$761</f>
        <v/>
      </c>
      <c r="L751" s="48" t="inlineStr">
        <is>
          <t>Open field</t>
        </is>
      </c>
    </row>
    <row r="752">
      <c r="A752" s="45" t="inlineStr">
        <is>
          <t>FINS_PR_747_v1</t>
        </is>
      </c>
      <c r="B752" s="46" t="inlineStr">
        <is>
          <t>Share Premium Account: Eligible as CET1 Capital</t>
        </is>
      </c>
      <c r="C752" s="46" t="inlineStr">
        <is>
          <t>PR</t>
        </is>
      </c>
      <c r="D752" s="46" t="inlineStr">
        <is>
          <t>Capital and Reserves</t>
        </is>
      </c>
      <c r="E752" s="46" t="inlineStr">
        <is>
          <t>2- PR</t>
        </is>
      </c>
      <c r="F752" s="47">
        <f>'2- PR'!$AK$762</f>
        <v/>
      </c>
      <c r="G752" s="47">
        <f>IF(F752="INVALID","High",IF(F752="MISSING","Medium",IF(F752="CONTROLLER MISSING","Review",IF(F752="UNKNOWN","Technical review",""))))</f>
        <v/>
      </c>
      <c r="H752" s="46">
        <f>IF(F752="MISSING","An applicable or required answer is missing",IF(F752="INVALID","A value was entered although the dependency is not met",IF(F752="CONTROLLER MISSING","A controlling answer is missing, so applicability cannot yet be determined",IF(F752="UNKNOWN","The dependency could not be evaluated or a referenced datapoint could not be resolved",""))))</f>
        <v/>
      </c>
      <c r="I752" s="46">
        <f>IF(F752="MISSING","Enter a valid response in the linked field",IF(F752="INVALID","Clear the response or amend the controlling answer so that the dependency is met",IF(F752="CONTROLLER MISSING","Complete the controlling question first, then review this field",IF(F752="UNKNOWN","Review the Field Guide and dependency_string; contact the MFSA if clarification is required",""))))</f>
        <v/>
      </c>
      <c r="J752" s="46" t="inlineStr">
        <is>
          <t>FINS_GI_11 &lt;&gt; "Yes"</t>
        </is>
      </c>
      <c r="K752" s="47">
        <f>'2- PR'!$AL$762</f>
        <v/>
      </c>
      <c r="L752" s="48" t="inlineStr">
        <is>
          <t>Open field</t>
        </is>
      </c>
    </row>
    <row r="753">
      <c r="A753" s="45" t="inlineStr">
        <is>
          <t>FINS_PR_748_v1</t>
        </is>
      </c>
      <c r="B753" s="46" t="inlineStr">
        <is>
          <t>Share Premium Account: Eligible as AT1 Capital</t>
        </is>
      </c>
      <c r="C753" s="46" t="inlineStr">
        <is>
          <t>PR</t>
        </is>
      </c>
      <c r="D753" s="46" t="inlineStr">
        <is>
          <t>Capital and Reserves</t>
        </is>
      </c>
      <c r="E753" s="46" t="inlineStr">
        <is>
          <t>2- PR</t>
        </is>
      </c>
      <c r="F753" s="47">
        <f>'2- PR'!$AK$763</f>
        <v/>
      </c>
      <c r="G753" s="47">
        <f>IF(F753="INVALID","High",IF(F753="MISSING","Medium",IF(F753="CONTROLLER MISSING","Review",IF(F753="UNKNOWN","Technical review",""))))</f>
        <v/>
      </c>
      <c r="H753" s="46">
        <f>IF(F753="MISSING","An applicable or required answer is missing",IF(F753="INVALID","A value was entered although the dependency is not met",IF(F753="CONTROLLER MISSING","A controlling answer is missing, so applicability cannot yet be determined",IF(F753="UNKNOWN","The dependency could not be evaluated or a referenced datapoint could not be resolved",""))))</f>
        <v/>
      </c>
      <c r="I753" s="46">
        <f>IF(F753="MISSING","Enter a valid response in the linked field",IF(F753="INVALID","Clear the response or amend the controlling answer so that the dependency is met",IF(F753="CONTROLLER MISSING","Complete the controlling question first, then review this field",IF(F753="UNKNOWN","Review the Field Guide and dependency_string; contact the MFSA if clarification is required",""))))</f>
        <v/>
      </c>
      <c r="J753" s="46" t="inlineStr">
        <is>
          <t>FINS_GI_11 &lt;&gt; "Yes"</t>
        </is>
      </c>
      <c r="K753" s="47">
        <f>'2- PR'!$AL$763</f>
        <v/>
      </c>
      <c r="L753" s="48" t="inlineStr">
        <is>
          <t>Open field</t>
        </is>
      </c>
    </row>
    <row r="754">
      <c r="A754" s="45" t="inlineStr">
        <is>
          <t>FINS_PR_749_v1</t>
        </is>
      </c>
      <c r="B754" s="46" t="inlineStr">
        <is>
          <t>Share Premium Account: Eligible as T2 Capital</t>
        </is>
      </c>
      <c r="C754" s="46" t="inlineStr">
        <is>
          <t>PR</t>
        </is>
      </c>
      <c r="D754" s="46" t="inlineStr">
        <is>
          <t>Capital and Reserves</t>
        </is>
      </c>
      <c r="E754" s="46" t="inlineStr">
        <is>
          <t>2- PR</t>
        </is>
      </c>
      <c r="F754" s="47">
        <f>'2- PR'!$AK$764</f>
        <v/>
      </c>
      <c r="G754" s="47">
        <f>IF(F754="INVALID","High",IF(F754="MISSING","Medium",IF(F754="CONTROLLER MISSING","Review",IF(F754="UNKNOWN","Technical review",""))))</f>
        <v/>
      </c>
      <c r="H754" s="46">
        <f>IF(F754="MISSING","An applicable or required answer is missing",IF(F754="INVALID","A value was entered although the dependency is not met",IF(F754="CONTROLLER MISSING","A controlling answer is missing, so applicability cannot yet be determined",IF(F754="UNKNOWN","The dependency could not be evaluated or a referenced datapoint could not be resolved",""))))</f>
        <v/>
      </c>
      <c r="I754" s="46">
        <f>IF(F754="MISSING","Enter a valid response in the linked field",IF(F754="INVALID","Clear the response or amend the controlling answer so that the dependency is met",IF(F754="CONTROLLER MISSING","Complete the controlling question first, then review this field",IF(F754="UNKNOWN","Review the Field Guide and dependency_string; contact the MFSA if clarification is required",""))))</f>
        <v/>
      </c>
      <c r="J754" s="46" t="inlineStr">
        <is>
          <t>FINS_GI_11 &lt;&gt; "Yes"</t>
        </is>
      </c>
      <c r="K754" s="47">
        <f>'2- PR'!$AL$764</f>
        <v/>
      </c>
      <c r="L754" s="48" t="inlineStr">
        <is>
          <t>Open field</t>
        </is>
      </c>
    </row>
    <row r="755">
      <c r="A755" s="45" t="inlineStr">
        <is>
          <t>FINS_PR_750_v1</t>
        </is>
      </c>
      <c r="B755" s="46" t="inlineStr">
        <is>
          <t>Share Premium Account: Other</t>
        </is>
      </c>
      <c r="C755" s="46" t="inlineStr">
        <is>
          <t>PR</t>
        </is>
      </c>
      <c r="D755" s="46" t="inlineStr">
        <is>
          <t>Capital and Reserves</t>
        </is>
      </c>
      <c r="E755" s="46" t="inlineStr">
        <is>
          <t>2- PR</t>
        </is>
      </c>
      <c r="F755" s="47">
        <f>'2- PR'!$AK$765</f>
        <v/>
      </c>
      <c r="G755" s="47">
        <f>IF(F755="INVALID","High",IF(F755="MISSING","Medium",IF(F755="CONTROLLER MISSING","Review",IF(F755="UNKNOWN","Technical review",""))))</f>
        <v/>
      </c>
      <c r="H755" s="46">
        <f>IF(F755="MISSING","An applicable or required answer is missing",IF(F755="INVALID","A value was entered although the dependency is not met",IF(F755="CONTROLLER MISSING","A controlling answer is missing, so applicability cannot yet be determined",IF(F755="UNKNOWN","The dependency could not be evaluated or a referenced datapoint could not be resolved",""))))</f>
        <v/>
      </c>
      <c r="I755" s="46">
        <f>IF(F755="MISSING","Enter a valid response in the linked field",IF(F755="INVALID","Clear the response or amend the controlling answer so that the dependency is met",IF(F755="CONTROLLER MISSING","Complete the controlling question first, then review this field",IF(F755="UNKNOWN","Review the Field Guide and dependency_string; contact the MFSA if clarification is required",""))))</f>
        <v/>
      </c>
      <c r="J755" s="46" t="inlineStr">
        <is>
          <t>FINS_GI_11 &lt;&gt; "Yes"</t>
        </is>
      </c>
      <c r="K755" s="47">
        <f>'2- PR'!$AL$765</f>
        <v/>
      </c>
      <c r="L755" s="48" t="inlineStr">
        <is>
          <t>Open field</t>
        </is>
      </c>
    </row>
    <row r="756">
      <c r="A756" s="45" t="inlineStr">
        <is>
          <t>FINS_PR_751_v1</t>
        </is>
      </c>
      <c r="B756" s="46" t="inlineStr">
        <is>
          <t>Kindly Provide details on 'Share Premium Account: Other'</t>
        </is>
      </c>
      <c r="C756" s="46" t="inlineStr">
        <is>
          <t>PR</t>
        </is>
      </c>
      <c r="D756" s="46" t="inlineStr">
        <is>
          <t>Capital and Reserves</t>
        </is>
      </c>
      <c r="E756" s="46" t="inlineStr">
        <is>
          <t>2- PR</t>
        </is>
      </c>
      <c r="F756" s="47">
        <f>'2- PR'!$AK$766</f>
        <v/>
      </c>
      <c r="G756" s="47">
        <f>IF(F756="INVALID","High",IF(F756="MISSING","Medium",IF(F756="CONTROLLER MISSING","Review",IF(F756="UNKNOWN","Technical review",""))))</f>
        <v/>
      </c>
      <c r="H756" s="46">
        <f>IF(F756="MISSING","An applicable or required answer is missing",IF(F756="INVALID","A value was entered although the dependency is not met",IF(F756="CONTROLLER MISSING","A controlling answer is missing, so applicability cannot yet be determined",IF(F756="UNKNOWN","The dependency could not be evaluated or a referenced datapoint could not be resolved",""))))</f>
        <v/>
      </c>
      <c r="I756" s="46">
        <f>IF(F756="MISSING","Enter a valid response in the linked field",IF(F756="INVALID","Clear the response or amend the controlling answer so that the dependency is met",IF(F756="CONTROLLER MISSING","Complete the controlling question first, then review this field",IF(F756="UNKNOWN","Review the Field Guide and dependency_string; contact the MFSA if clarification is required",""))))</f>
        <v/>
      </c>
      <c r="J756" s="46" t="inlineStr">
        <is>
          <t>AND(FINS_PR_750 &gt; 0, FINS_GI_11 &lt;&gt; "Yes")</t>
        </is>
      </c>
      <c r="K756" s="47">
        <f>'2- PR'!$AL$766</f>
        <v/>
      </c>
      <c r="L756" s="48" t="inlineStr">
        <is>
          <t>Open field</t>
        </is>
      </c>
    </row>
    <row r="757">
      <c r="A757" s="45" t="inlineStr">
        <is>
          <t>FINS_PR_752_v1</t>
        </is>
      </c>
      <c r="B757" s="46" t="inlineStr">
        <is>
          <t>Revenue Reserves: As per the lastest audited financial statements</t>
        </is>
      </c>
      <c r="C757" s="46" t="inlineStr">
        <is>
          <t>PR</t>
        </is>
      </c>
      <c r="D757" s="46" t="inlineStr">
        <is>
          <t>Capital and Reserves</t>
        </is>
      </c>
      <c r="E757" s="46" t="inlineStr">
        <is>
          <t>2- PR</t>
        </is>
      </c>
      <c r="F757" s="47">
        <f>'2- PR'!$AK$767</f>
        <v/>
      </c>
      <c r="G757" s="47">
        <f>IF(F757="INVALID","High",IF(F757="MISSING","Medium",IF(F757="CONTROLLER MISSING","Review",IF(F757="UNKNOWN","Technical review",""))))</f>
        <v/>
      </c>
      <c r="H757" s="46">
        <f>IF(F757="MISSING","An applicable or required answer is missing",IF(F757="INVALID","A value was entered although the dependency is not met",IF(F757="CONTROLLER MISSING","A controlling answer is missing, so applicability cannot yet be determined",IF(F757="UNKNOWN","The dependency could not be evaluated or a referenced datapoint could not be resolved",""))))</f>
        <v/>
      </c>
      <c r="I757" s="46">
        <f>IF(F757="MISSING","Enter a valid response in the linked field",IF(F757="INVALID","Clear the response or amend the controlling answer so that the dependency is met",IF(F757="CONTROLLER MISSING","Complete the controlling question first, then review this field",IF(F757="UNKNOWN","Review the Field Guide and dependency_string; contact the MFSA if clarification is required",""))))</f>
        <v/>
      </c>
      <c r="J757" s="46" t="inlineStr">
        <is>
          <t>FINS_GI_11 &lt;&gt; "Yes"</t>
        </is>
      </c>
      <c r="K757" s="47">
        <f>'2- PR'!$AL$767</f>
        <v/>
      </c>
      <c r="L757" s="48" t="inlineStr">
        <is>
          <t>Open field</t>
        </is>
      </c>
    </row>
    <row r="758">
      <c r="A758" s="45" t="inlineStr">
        <is>
          <t>FINS_PR_753_v1</t>
        </is>
      </c>
      <c r="B758" s="46" t="inlineStr">
        <is>
          <t>Revenue Reserves:  Movement in Revenue Reserves:  Profit / (loss) and other comprehensive income other than related to reporting period</t>
        </is>
      </c>
      <c r="C758" s="46" t="inlineStr">
        <is>
          <t>PR</t>
        </is>
      </c>
      <c r="D758" s="46" t="inlineStr">
        <is>
          <t>Capital and Reserves</t>
        </is>
      </c>
      <c r="E758" s="46" t="inlineStr">
        <is>
          <t>2- PR</t>
        </is>
      </c>
      <c r="F758" s="47">
        <f>'2- PR'!$AK$768</f>
        <v/>
      </c>
      <c r="G758" s="47">
        <f>IF(F758="INVALID","High",IF(F758="MISSING","Medium",IF(F758="CONTROLLER MISSING","Review",IF(F758="UNKNOWN","Technical review",""))))</f>
        <v/>
      </c>
      <c r="H758" s="46">
        <f>IF(F758="MISSING","An applicable or required answer is missing",IF(F758="INVALID","A value was entered although the dependency is not met",IF(F758="CONTROLLER MISSING","A controlling answer is missing, so applicability cannot yet be determined",IF(F758="UNKNOWN","The dependency could not be evaluated or a referenced datapoint could not be resolved",""))))</f>
        <v/>
      </c>
      <c r="I758" s="46">
        <f>IF(F758="MISSING","Enter a valid response in the linked field",IF(F758="INVALID","Clear the response or amend the controlling answer so that the dependency is met",IF(F758="CONTROLLER MISSING","Complete the controlling question first, then review this field",IF(F758="UNKNOWN","Review the Field Guide and dependency_string; contact the MFSA if clarification is required",""))))</f>
        <v/>
      </c>
      <c r="J758" s="46" t="inlineStr">
        <is>
          <t>FINS_GI_11 &lt;&gt; "Yes"</t>
        </is>
      </c>
      <c r="K758" s="47">
        <f>'2- PR'!$AL$768</f>
        <v/>
      </c>
      <c r="L758" s="48" t="inlineStr">
        <is>
          <t>Open field</t>
        </is>
      </c>
    </row>
    <row r="759">
      <c r="A759" s="45" t="inlineStr">
        <is>
          <t>FINS_PR_754_v1</t>
        </is>
      </c>
      <c r="B759" s="46" t="inlineStr">
        <is>
          <t>Revenue Reserves:  Movement in Revenue Reserves: Dividend Paid</t>
        </is>
      </c>
      <c r="C759" s="46" t="inlineStr">
        <is>
          <t>PR</t>
        </is>
      </c>
      <c r="D759" s="46" t="inlineStr">
        <is>
          <t>Capital and Reserves</t>
        </is>
      </c>
      <c r="E759" s="46" t="inlineStr">
        <is>
          <t>2- PR</t>
        </is>
      </c>
      <c r="F759" s="47">
        <f>'2- PR'!$AK$769</f>
        <v/>
      </c>
      <c r="G759" s="47">
        <f>IF(F759="INVALID","High",IF(F759="MISSING","Medium",IF(F759="CONTROLLER MISSING","Review",IF(F759="UNKNOWN","Technical review",""))))</f>
        <v/>
      </c>
      <c r="H759" s="46">
        <f>IF(F759="MISSING","An applicable or required answer is missing",IF(F759="INVALID","A value was entered although the dependency is not met",IF(F759="CONTROLLER MISSING","A controlling answer is missing, so applicability cannot yet be determined",IF(F759="UNKNOWN","The dependency could not be evaluated or a referenced datapoint could not be resolved",""))))</f>
        <v/>
      </c>
      <c r="I759" s="46">
        <f>IF(F759="MISSING","Enter a valid response in the linked field",IF(F759="INVALID","Clear the response or amend the controlling answer so that the dependency is met",IF(F759="CONTROLLER MISSING","Complete the controlling question first, then review this field",IF(F759="UNKNOWN","Review the Field Guide and dependency_string; contact the MFSA if clarification is required",""))))</f>
        <v/>
      </c>
      <c r="J759" s="46" t="inlineStr">
        <is>
          <t>FINS_GI_11 &lt;&gt; "Yes"</t>
        </is>
      </c>
      <c r="K759" s="47">
        <f>'2- PR'!$AL$769</f>
        <v/>
      </c>
      <c r="L759" s="48" t="inlineStr">
        <is>
          <t>Open field</t>
        </is>
      </c>
    </row>
    <row r="760">
      <c r="A760" s="45" t="inlineStr">
        <is>
          <t>FINS_PR_755_v1</t>
        </is>
      </c>
      <c r="B760" s="46" t="inlineStr">
        <is>
          <t>Revenue Reserves:  Movement in Revenue Reserves: Dividend Paid</t>
        </is>
      </c>
      <c r="C760" s="46" t="inlineStr">
        <is>
          <t>PR</t>
        </is>
      </c>
      <c r="D760" s="46" t="inlineStr">
        <is>
          <t>Capital and Reserves</t>
        </is>
      </c>
      <c r="E760" s="46" t="inlineStr">
        <is>
          <t>2- PR</t>
        </is>
      </c>
      <c r="F760" s="47">
        <f>'2- PR'!$AK$770</f>
        <v/>
      </c>
      <c r="G760" s="47">
        <f>IF(F760="INVALID","High",IF(F760="MISSING","Medium",IF(F760="CONTROLLER MISSING","Review",IF(F760="UNKNOWN","Technical review",""))))</f>
        <v/>
      </c>
      <c r="H760" s="46">
        <f>IF(F760="MISSING","An applicable or required answer is missing",IF(F760="INVALID","A value was entered although the dependency is not met",IF(F760="CONTROLLER MISSING","A controlling answer is missing, so applicability cannot yet be determined",IF(F760="UNKNOWN","The dependency could not be evaluated or a referenced datapoint could not be resolved",""))))</f>
        <v/>
      </c>
      <c r="I760" s="46">
        <f>IF(F760="MISSING","Enter a valid response in the linked field",IF(F760="INVALID","Clear the response or amend the controlling answer so that the dependency is met",IF(F760="CONTROLLER MISSING","Complete the controlling question first, then review this field",IF(F760="UNKNOWN","Review the Field Guide and dependency_string; contact the MFSA if clarification is required",""))))</f>
        <v/>
      </c>
      <c r="J760" s="46" t="inlineStr">
        <is>
          <t>FINS_GI_11 &lt;&gt; "Yes"</t>
        </is>
      </c>
      <c r="K760" s="47">
        <f>'2- PR'!$AL$770</f>
        <v/>
      </c>
      <c r="L760" s="48" t="inlineStr">
        <is>
          <t>Open field</t>
        </is>
      </c>
    </row>
    <row r="761">
      <c r="A761" s="45" t="inlineStr">
        <is>
          <t>FINS_PR_756_v1</t>
        </is>
      </c>
      <c r="B761" s="46" t="inlineStr">
        <is>
          <t>Revenue Reserves:  Movement in Revenue Reserves: Dividend Paid</t>
        </is>
      </c>
      <c r="C761" s="46" t="inlineStr">
        <is>
          <t>PR</t>
        </is>
      </c>
      <c r="D761" s="46" t="inlineStr">
        <is>
          <t>Capital and Reserves</t>
        </is>
      </c>
      <c r="E761" s="46" t="inlineStr">
        <is>
          <t>2- PR</t>
        </is>
      </c>
      <c r="F761" s="47">
        <f>'2- PR'!$AK$771</f>
        <v/>
      </c>
      <c r="G761" s="47">
        <f>IF(F761="INVALID","High",IF(F761="MISSING","Medium",IF(F761="CONTROLLER MISSING","Review",IF(F761="UNKNOWN","Technical review",""))))</f>
        <v/>
      </c>
      <c r="H761" s="46">
        <f>IF(F761="MISSING","An applicable or required answer is missing",IF(F761="INVALID","A value was entered although the dependency is not met",IF(F761="CONTROLLER MISSING","A controlling answer is missing, so applicability cannot yet be determined",IF(F761="UNKNOWN","The dependency could not be evaluated or a referenced datapoint could not be resolved",""))))</f>
        <v/>
      </c>
      <c r="I761" s="46">
        <f>IF(F761="MISSING","Enter a valid response in the linked field",IF(F761="INVALID","Clear the response or amend the controlling answer so that the dependency is met",IF(F761="CONTROLLER MISSING","Complete the controlling question first, then review this field",IF(F761="UNKNOWN","Review the Field Guide and dependency_string; contact the MFSA if clarification is required",""))))</f>
        <v/>
      </c>
      <c r="J761" s="46" t="inlineStr">
        <is>
          <t>FINS_GI_11 &lt;&gt; "Yes"</t>
        </is>
      </c>
      <c r="K761" s="47">
        <f>'2- PR'!$AL$771</f>
        <v/>
      </c>
      <c r="L761" s="48" t="inlineStr">
        <is>
          <t>Open field</t>
        </is>
      </c>
    </row>
    <row r="762">
      <c r="A762" s="45" t="inlineStr">
        <is>
          <t>FINS_PR_757_v1</t>
        </is>
      </c>
      <c r="B762" s="46" t="inlineStr">
        <is>
          <t>Dividends Proposed but not paid</t>
        </is>
      </c>
      <c r="C762" s="46" t="inlineStr">
        <is>
          <t>PR</t>
        </is>
      </c>
      <c r="D762" s="46" t="inlineStr">
        <is>
          <t>Capital and Reserves</t>
        </is>
      </c>
      <c r="E762" s="46" t="inlineStr">
        <is>
          <t>2- PR</t>
        </is>
      </c>
      <c r="F762" s="47">
        <f>'2- PR'!$AK$772</f>
        <v/>
      </c>
      <c r="G762" s="47">
        <f>IF(F762="INVALID","High",IF(F762="MISSING","Medium",IF(F762="CONTROLLER MISSING","Review",IF(F762="UNKNOWN","Technical review",""))))</f>
        <v/>
      </c>
      <c r="H762" s="46">
        <f>IF(F762="MISSING","An applicable or required answer is missing",IF(F762="INVALID","A value was entered although the dependency is not met",IF(F762="CONTROLLER MISSING","A controlling answer is missing, so applicability cannot yet be determined",IF(F762="UNKNOWN","The dependency could not be evaluated or a referenced datapoint could not be resolved",""))))</f>
        <v/>
      </c>
      <c r="I762" s="46">
        <f>IF(F762="MISSING","Enter a valid response in the linked field",IF(F762="INVALID","Clear the response or amend the controlling answer so that the dependency is met",IF(F762="CONTROLLER MISSING","Complete the controlling question first, then review this field",IF(F762="UNKNOWN","Review the Field Guide and dependency_string; contact the MFSA if clarification is required",""))))</f>
        <v/>
      </c>
      <c r="J762" s="46" t="inlineStr">
        <is>
          <t>FINS_GI_11 &lt;&gt; "Yes"</t>
        </is>
      </c>
      <c r="K762" s="47">
        <f>'2- PR'!$AL$772</f>
        <v/>
      </c>
      <c r="L762" s="48" t="inlineStr">
        <is>
          <t>Open field</t>
        </is>
      </c>
    </row>
    <row r="763">
      <c r="A763" s="45" t="inlineStr">
        <is>
          <t>FINS_PR_758_v1</t>
        </is>
      </c>
      <c r="B763" s="46" t="inlineStr">
        <is>
          <t>Dividends Proposed but not paid</t>
        </is>
      </c>
      <c r="C763" s="46" t="inlineStr">
        <is>
          <t>PR</t>
        </is>
      </c>
      <c r="D763" s="46" t="inlineStr">
        <is>
          <t>Capital and Reserves</t>
        </is>
      </c>
      <c r="E763" s="46" t="inlineStr">
        <is>
          <t>2- PR</t>
        </is>
      </c>
      <c r="F763" s="47">
        <f>'2- PR'!$AK$773</f>
        <v/>
      </c>
      <c r="G763" s="47">
        <f>IF(F763="INVALID","High",IF(F763="MISSING","Medium",IF(F763="CONTROLLER MISSING","Review",IF(F763="UNKNOWN","Technical review",""))))</f>
        <v/>
      </c>
      <c r="H763" s="46">
        <f>IF(F763="MISSING","An applicable or required answer is missing",IF(F763="INVALID","A value was entered although the dependency is not met",IF(F763="CONTROLLER MISSING","A controlling answer is missing, so applicability cannot yet be determined",IF(F763="UNKNOWN","The dependency could not be evaluated or a referenced datapoint could not be resolved",""))))</f>
        <v/>
      </c>
      <c r="I763" s="46">
        <f>IF(F763="MISSING","Enter a valid response in the linked field",IF(F763="INVALID","Clear the response or amend the controlling answer so that the dependency is met",IF(F763="CONTROLLER MISSING","Complete the controlling question first, then review this field",IF(F763="UNKNOWN","Review the Field Guide and dependency_string; contact the MFSA if clarification is required",""))))</f>
        <v/>
      </c>
      <c r="J763" s="46" t="inlineStr">
        <is>
          <t>FINS_GI_11 &lt;&gt; "Yes"</t>
        </is>
      </c>
      <c r="K763" s="47">
        <f>'2- PR'!$AL$773</f>
        <v/>
      </c>
      <c r="L763" s="48" t="inlineStr">
        <is>
          <t>Open field</t>
        </is>
      </c>
    </row>
    <row r="764">
      <c r="A764" s="45" t="inlineStr">
        <is>
          <t>FINS_PR_759_v1</t>
        </is>
      </c>
      <c r="B764" s="46" t="inlineStr">
        <is>
          <t>Dividends Proposed but not paid</t>
        </is>
      </c>
      <c r="C764" s="46" t="inlineStr">
        <is>
          <t>PR</t>
        </is>
      </c>
      <c r="D764" s="46" t="inlineStr">
        <is>
          <t>Capital and Reserves</t>
        </is>
      </c>
      <c r="E764" s="46" t="inlineStr">
        <is>
          <t>2- PR</t>
        </is>
      </c>
      <c r="F764" s="47">
        <f>'2- PR'!$AK$774</f>
        <v/>
      </c>
      <c r="G764" s="47">
        <f>IF(F764="INVALID","High",IF(F764="MISSING","Medium",IF(F764="CONTROLLER MISSING","Review",IF(F764="UNKNOWN","Technical review",""))))</f>
        <v/>
      </c>
      <c r="H764" s="46">
        <f>IF(F764="MISSING","An applicable or required answer is missing",IF(F764="INVALID","A value was entered although the dependency is not met",IF(F764="CONTROLLER MISSING","A controlling answer is missing, so applicability cannot yet be determined",IF(F764="UNKNOWN","The dependency could not be evaluated or a referenced datapoint could not be resolved",""))))</f>
        <v/>
      </c>
      <c r="I764" s="46">
        <f>IF(F764="MISSING","Enter a valid response in the linked field",IF(F764="INVALID","Clear the response or amend the controlling answer so that the dependency is met",IF(F764="CONTROLLER MISSING","Complete the controlling question first, then review this field",IF(F764="UNKNOWN","Review the Field Guide and dependency_string; contact the MFSA if clarification is required",""))))</f>
        <v/>
      </c>
      <c r="J764" s="46" t="inlineStr">
        <is>
          <t>FINS_GI_11 &lt;&gt; "Yes"</t>
        </is>
      </c>
      <c r="K764" s="47">
        <f>'2- PR'!$AL$774</f>
        <v/>
      </c>
      <c r="L764" s="48" t="inlineStr">
        <is>
          <t>Open field</t>
        </is>
      </c>
    </row>
    <row r="765">
      <c r="A765" s="45" t="inlineStr">
        <is>
          <t>FINS_PR_760_v1</t>
        </is>
      </c>
      <c r="B765" s="46" t="inlineStr">
        <is>
          <t>Revenue Reserves:  Movement in Revenue Reserves: Transfer in/out of Revenue Reserves</t>
        </is>
      </c>
      <c r="C765" s="46" t="inlineStr">
        <is>
          <t>PR</t>
        </is>
      </c>
      <c r="D765" s="46" t="inlineStr">
        <is>
          <t>Capital and Reserves</t>
        </is>
      </c>
      <c r="E765" s="46" t="inlineStr">
        <is>
          <t>2- PR</t>
        </is>
      </c>
      <c r="F765" s="47">
        <f>'2- PR'!$AK$775</f>
        <v/>
      </c>
      <c r="G765" s="47">
        <f>IF(F765="INVALID","High",IF(F765="MISSING","Medium",IF(F765="CONTROLLER MISSING","Review",IF(F765="UNKNOWN","Technical review",""))))</f>
        <v/>
      </c>
      <c r="H765" s="46">
        <f>IF(F765="MISSING","An applicable or required answer is missing",IF(F765="INVALID","A value was entered although the dependency is not met",IF(F765="CONTROLLER MISSING","A controlling answer is missing, so applicability cannot yet be determined",IF(F765="UNKNOWN","The dependency could not be evaluated or a referenced datapoint could not be resolved",""))))</f>
        <v/>
      </c>
      <c r="I765" s="46">
        <f>IF(F765="MISSING","Enter a valid response in the linked field",IF(F765="INVALID","Clear the response or amend the controlling answer so that the dependency is met",IF(F765="CONTROLLER MISSING","Complete the controlling question first, then review this field",IF(F765="UNKNOWN","Review the Field Guide and dependency_string; contact the MFSA if clarification is required",""))))</f>
        <v/>
      </c>
      <c r="J765" s="46" t="inlineStr">
        <is>
          <t>FINS_GI_11 &lt;&gt; "Yes"</t>
        </is>
      </c>
      <c r="K765" s="47">
        <f>'2- PR'!$AL$775</f>
        <v/>
      </c>
      <c r="L765" s="48" t="inlineStr">
        <is>
          <t>Open field</t>
        </is>
      </c>
    </row>
    <row r="766">
      <c r="A766" s="45" t="inlineStr">
        <is>
          <t>FINS_PR_762_v1</t>
        </is>
      </c>
      <c r="B766" s="46" t="inlineStr">
        <is>
          <t>Other Reserves: Capital Contribution</t>
        </is>
      </c>
      <c r="C766" s="46" t="inlineStr">
        <is>
          <t>PR</t>
        </is>
      </c>
      <c r="D766" s="46" t="inlineStr">
        <is>
          <t>Capital and Reserves</t>
        </is>
      </c>
      <c r="E766" s="46" t="inlineStr">
        <is>
          <t>2- PR</t>
        </is>
      </c>
      <c r="F766" s="47">
        <f>'2- PR'!$AK$776</f>
        <v/>
      </c>
      <c r="G766" s="47">
        <f>IF(F766="INVALID","High",IF(F766="MISSING","Medium",IF(F766="CONTROLLER MISSING","Review",IF(F766="UNKNOWN","Technical review",""))))</f>
        <v/>
      </c>
      <c r="H766" s="46">
        <f>IF(F766="MISSING","An applicable or required answer is missing",IF(F766="INVALID","A value was entered although the dependency is not met",IF(F766="CONTROLLER MISSING","A controlling answer is missing, so applicability cannot yet be determined",IF(F766="UNKNOWN","The dependency could not be evaluated or a referenced datapoint could not be resolved",""))))</f>
        <v/>
      </c>
      <c r="I766" s="46">
        <f>IF(F766="MISSING","Enter a valid response in the linked field",IF(F766="INVALID","Clear the response or amend the controlling answer so that the dependency is met",IF(F766="CONTROLLER MISSING","Complete the controlling question first, then review this field",IF(F766="UNKNOWN","Review the Field Guide and dependency_string; contact the MFSA if clarification is required",""))))</f>
        <v/>
      </c>
      <c r="J766" s="46" t="inlineStr">
        <is>
          <t>FINS_GI_11 &lt;&gt; "Yes"</t>
        </is>
      </c>
      <c r="K766" s="47">
        <f>'2- PR'!$AL$776</f>
        <v/>
      </c>
      <c r="L766" s="48" t="inlineStr">
        <is>
          <t>Open field</t>
        </is>
      </c>
    </row>
    <row r="767">
      <c r="A767" s="45" t="inlineStr">
        <is>
          <t>FINS_PR_763_v1</t>
        </is>
      </c>
      <c r="B767" s="46" t="inlineStr">
        <is>
          <t>Other Reserves: Capital Contribution</t>
        </is>
      </c>
      <c r="C767" s="46" t="inlineStr">
        <is>
          <t>PR</t>
        </is>
      </c>
      <c r="D767" s="46" t="inlineStr">
        <is>
          <t>Capital and Reserves</t>
        </is>
      </c>
      <c r="E767" s="46" t="inlineStr">
        <is>
          <t>2- PR</t>
        </is>
      </c>
      <c r="F767" s="47">
        <f>'2- PR'!$AK$777</f>
        <v/>
      </c>
      <c r="G767" s="47">
        <f>IF(F767="INVALID","High",IF(F767="MISSING","Medium",IF(F767="CONTROLLER MISSING","Review",IF(F767="UNKNOWN","Technical review",""))))</f>
        <v/>
      </c>
      <c r="H767" s="46">
        <f>IF(F767="MISSING","An applicable or required answer is missing",IF(F767="INVALID","A value was entered although the dependency is not met",IF(F767="CONTROLLER MISSING","A controlling answer is missing, so applicability cannot yet be determined",IF(F767="UNKNOWN","The dependency could not be evaluated or a referenced datapoint could not be resolved",""))))</f>
        <v/>
      </c>
      <c r="I767" s="46">
        <f>IF(F767="MISSING","Enter a valid response in the linked field",IF(F767="INVALID","Clear the response or amend the controlling answer so that the dependency is met",IF(F767="CONTROLLER MISSING","Complete the controlling question first, then review this field",IF(F767="UNKNOWN","Review the Field Guide and dependency_string; contact the MFSA if clarification is required",""))))</f>
        <v/>
      </c>
      <c r="J767" s="46" t="inlineStr">
        <is>
          <t>FINS_GI_11 &lt;&gt; "Yes"</t>
        </is>
      </c>
      <c r="K767" s="47">
        <f>'2- PR'!$AL$777</f>
        <v/>
      </c>
      <c r="L767" s="48" t="inlineStr">
        <is>
          <t>Open field</t>
        </is>
      </c>
    </row>
    <row r="768">
      <c r="A768" s="45" t="inlineStr">
        <is>
          <t>FINS_PR_764_v1</t>
        </is>
      </c>
      <c r="B768" s="46" t="inlineStr">
        <is>
          <t>Other Reserves: Capital Contribution</t>
        </is>
      </c>
      <c r="C768" s="46" t="inlineStr">
        <is>
          <t>PR</t>
        </is>
      </c>
      <c r="D768" s="46" t="inlineStr">
        <is>
          <t>Capital and Reserves</t>
        </is>
      </c>
      <c r="E768" s="46" t="inlineStr">
        <is>
          <t>2- PR</t>
        </is>
      </c>
      <c r="F768" s="47">
        <f>'2- PR'!$AK$778</f>
        <v/>
      </c>
      <c r="G768" s="47">
        <f>IF(F768="INVALID","High",IF(F768="MISSING","Medium",IF(F768="CONTROLLER MISSING","Review",IF(F768="UNKNOWN","Technical review",""))))</f>
        <v/>
      </c>
      <c r="H768" s="46">
        <f>IF(F768="MISSING","An applicable or required answer is missing",IF(F768="INVALID","A value was entered although the dependency is not met",IF(F768="CONTROLLER MISSING","A controlling answer is missing, so applicability cannot yet be determined",IF(F768="UNKNOWN","The dependency could not be evaluated or a referenced datapoint could not be resolved",""))))</f>
        <v/>
      </c>
      <c r="I768" s="46">
        <f>IF(F768="MISSING","Enter a valid response in the linked field",IF(F768="INVALID","Clear the response or amend the controlling answer so that the dependency is met",IF(F768="CONTROLLER MISSING","Complete the controlling question first, then review this field",IF(F768="UNKNOWN","Review the Field Guide and dependency_string; contact the MFSA if clarification is required",""))))</f>
        <v/>
      </c>
      <c r="J768" s="46" t="inlineStr">
        <is>
          <t>FINS_GI_11 &lt;&gt; "Yes"</t>
        </is>
      </c>
      <c r="K768" s="47">
        <f>'2- PR'!$AL$778</f>
        <v/>
      </c>
      <c r="L768" s="48" t="inlineStr">
        <is>
          <t>Open field</t>
        </is>
      </c>
    </row>
    <row r="769">
      <c r="A769" s="45" t="inlineStr">
        <is>
          <t>FINS_PR_765_v1</t>
        </is>
      </c>
      <c r="B769" s="46" t="inlineStr">
        <is>
          <t>Other Reserves:  Other Reserves (included in Own Funds Calculation)</t>
        </is>
      </c>
      <c r="C769" s="46" t="inlineStr">
        <is>
          <t>PR</t>
        </is>
      </c>
      <c r="D769" s="46" t="inlineStr">
        <is>
          <t>Capital and Reserves</t>
        </is>
      </c>
      <c r="E769" s="46" t="inlineStr">
        <is>
          <t>2- PR</t>
        </is>
      </c>
      <c r="F769" s="47">
        <f>'2- PR'!$AK$779</f>
        <v/>
      </c>
      <c r="G769" s="47">
        <f>IF(F769="INVALID","High",IF(F769="MISSING","Medium",IF(F769="CONTROLLER MISSING","Review",IF(F769="UNKNOWN","Technical review",""))))</f>
        <v/>
      </c>
      <c r="H769" s="46">
        <f>IF(F769="MISSING","An applicable or required answer is missing",IF(F769="INVALID","A value was entered although the dependency is not met",IF(F769="CONTROLLER MISSING","A controlling answer is missing, so applicability cannot yet be determined",IF(F769="UNKNOWN","The dependency could not be evaluated or a referenced datapoint could not be resolved",""))))</f>
        <v/>
      </c>
      <c r="I769" s="46">
        <f>IF(F769="MISSING","Enter a valid response in the linked field",IF(F769="INVALID","Clear the response or amend the controlling answer so that the dependency is met",IF(F769="CONTROLLER MISSING","Complete the controlling question first, then review this field",IF(F769="UNKNOWN","Review the Field Guide and dependency_string; contact the MFSA if clarification is required",""))))</f>
        <v/>
      </c>
      <c r="J769" s="46" t="inlineStr">
        <is>
          <t>FINS_GI_11 &lt;&gt; "Yes"</t>
        </is>
      </c>
      <c r="K769" s="47">
        <f>'2- PR'!$AL$779</f>
        <v/>
      </c>
      <c r="L769" s="48" t="inlineStr">
        <is>
          <t>Open field</t>
        </is>
      </c>
    </row>
    <row r="770">
      <c r="A770" s="45" t="inlineStr">
        <is>
          <t>FINS_PR_766_v1</t>
        </is>
      </c>
      <c r="B770" s="46" t="inlineStr">
        <is>
          <t>Other Reserves:  Other Reserves (included in Own Funds Calculation)</t>
        </is>
      </c>
      <c r="C770" s="46" t="inlineStr">
        <is>
          <t>PR</t>
        </is>
      </c>
      <c r="D770" s="46" t="inlineStr">
        <is>
          <t>Capital and Reserves</t>
        </is>
      </c>
      <c r="E770" s="46" t="inlineStr">
        <is>
          <t>2- PR</t>
        </is>
      </c>
      <c r="F770" s="47">
        <f>'2- PR'!$AK$780</f>
        <v/>
      </c>
      <c r="G770" s="47">
        <f>IF(F770="INVALID","High",IF(F770="MISSING","Medium",IF(F770="CONTROLLER MISSING","Review",IF(F770="UNKNOWN","Technical review",""))))</f>
        <v/>
      </c>
      <c r="H770" s="46">
        <f>IF(F770="MISSING","An applicable or required answer is missing",IF(F770="INVALID","A value was entered although the dependency is not met",IF(F770="CONTROLLER MISSING","A controlling answer is missing, so applicability cannot yet be determined",IF(F770="UNKNOWN","The dependency could not be evaluated or a referenced datapoint could not be resolved",""))))</f>
        <v/>
      </c>
      <c r="I770" s="46">
        <f>IF(F770="MISSING","Enter a valid response in the linked field",IF(F770="INVALID","Clear the response or amend the controlling answer so that the dependency is met",IF(F770="CONTROLLER MISSING","Complete the controlling question first, then review this field",IF(F770="UNKNOWN","Review the Field Guide and dependency_string; contact the MFSA if clarification is required",""))))</f>
        <v/>
      </c>
      <c r="J770" s="46" t="inlineStr">
        <is>
          <t>FINS_GI_11 &lt;&gt; "Yes"</t>
        </is>
      </c>
      <c r="K770" s="47">
        <f>'2- PR'!$AL$780</f>
        <v/>
      </c>
      <c r="L770" s="48" t="inlineStr">
        <is>
          <t>Open field</t>
        </is>
      </c>
    </row>
    <row r="771">
      <c r="A771" s="45" t="inlineStr">
        <is>
          <t>FINS_PR_767_v1</t>
        </is>
      </c>
      <c r="B771" s="46" t="inlineStr">
        <is>
          <t>Other Reserves:  Other Reserves (included in Own Funds Calculation)</t>
        </is>
      </c>
      <c r="C771" s="46" t="inlineStr">
        <is>
          <t>PR</t>
        </is>
      </c>
      <c r="D771" s="46" t="inlineStr">
        <is>
          <t>Capital and Reserves</t>
        </is>
      </c>
      <c r="E771" s="46" t="inlineStr">
        <is>
          <t>2- PR</t>
        </is>
      </c>
      <c r="F771" s="47">
        <f>'2- PR'!$AK$781</f>
        <v/>
      </c>
      <c r="G771" s="47">
        <f>IF(F771="INVALID","High",IF(F771="MISSING","Medium",IF(F771="CONTROLLER MISSING","Review",IF(F771="UNKNOWN","Technical review",""))))</f>
        <v/>
      </c>
      <c r="H771" s="46">
        <f>IF(F771="MISSING","An applicable or required answer is missing",IF(F771="INVALID","A value was entered although the dependency is not met",IF(F771="CONTROLLER MISSING","A controlling answer is missing, so applicability cannot yet be determined",IF(F771="UNKNOWN","The dependency could not be evaluated or a referenced datapoint could not be resolved",""))))</f>
        <v/>
      </c>
      <c r="I771" s="46">
        <f>IF(F771="MISSING","Enter a valid response in the linked field",IF(F771="INVALID","Clear the response or amend the controlling answer so that the dependency is met",IF(F771="CONTROLLER MISSING","Complete the controlling question first, then review this field",IF(F771="UNKNOWN","Review the Field Guide and dependency_string; contact the MFSA if clarification is required",""))))</f>
        <v/>
      </c>
      <c r="J771" s="46" t="inlineStr">
        <is>
          <t>FINS_GI_11 &lt;&gt; "Yes"</t>
        </is>
      </c>
      <c r="K771" s="47">
        <f>'2- PR'!$AL$781</f>
        <v/>
      </c>
      <c r="L771" s="48" t="inlineStr">
        <is>
          <t>Open field</t>
        </is>
      </c>
    </row>
    <row r="772">
      <c r="A772" s="45" t="inlineStr">
        <is>
          <t>FINS_PR_768_v1</t>
        </is>
      </c>
      <c r="B772" s="46" t="inlineStr">
        <is>
          <t>Kindly Elaborate on the Other reserves</t>
        </is>
      </c>
      <c r="C772" s="46" t="inlineStr">
        <is>
          <t>PR</t>
        </is>
      </c>
      <c r="D772" s="46" t="inlineStr">
        <is>
          <t>Capital and Reserves</t>
        </is>
      </c>
      <c r="E772" s="46" t="inlineStr">
        <is>
          <t>2- PR</t>
        </is>
      </c>
      <c r="F772" s="47">
        <f>'2- PR'!$AK$782</f>
        <v/>
      </c>
      <c r="G772" s="47">
        <f>IF(F772="INVALID","High",IF(F772="MISSING","Medium",IF(F772="CONTROLLER MISSING","Review",IF(F772="UNKNOWN","Technical review",""))))</f>
        <v/>
      </c>
      <c r="H772" s="46">
        <f>IF(F772="MISSING","An applicable or required answer is missing",IF(F772="INVALID","A value was entered although the dependency is not met",IF(F772="CONTROLLER MISSING","A controlling answer is missing, so applicability cannot yet be determined",IF(F772="UNKNOWN","The dependency could not be evaluated or a referenced datapoint could not be resolved",""))))</f>
        <v/>
      </c>
      <c r="I772" s="46">
        <f>IF(F772="MISSING","Enter a valid response in the linked field",IF(F772="INVALID","Clear the response or amend the controlling answer so that the dependency is met",IF(F772="CONTROLLER MISSING","Complete the controlling question first, then review this field",IF(F772="UNKNOWN","Review the Field Guide and dependency_string; contact the MFSA if clarification is required",""))))</f>
        <v/>
      </c>
      <c r="J772" s="46" t="inlineStr">
        <is>
          <t>AND(OR(FINS_PR_765 &gt; 0, FINS_PR_766 &gt; 0, FINS_PR_767 &gt; 0), FINS_GI_11 &lt;&gt; "Yes")</t>
        </is>
      </c>
      <c r="K772" s="47">
        <f>'2- PR'!$AL$782</f>
        <v/>
      </c>
      <c r="L772" s="48" t="inlineStr">
        <is>
          <t>Open field</t>
        </is>
      </c>
    </row>
    <row r="773">
      <c r="A773" s="45" t="inlineStr">
        <is>
          <t>FINS_PR_769_v1</t>
        </is>
      </c>
      <c r="B773" s="46" t="inlineStr">
        <is>
          <t>Other Reserves: Other Reserves (not included in Own Funds Calculation)</t>
        </is>
      </c>
      <c r="C773" s="46" t="inlineStr">
        <is>
          <t>PR</t>
        </is>
      </c>
      <c r="D773" s="46" t="inlineStr">
        <is>
          <t>Capital and Reserves</t>
        </is>
      </c>
      <c r="E773" s="46" t="inlineStr">
        <is>
          <t>2- PR</t>
        </is>
      </c>
      <c r="F773" s="47">
        <f>'2- PR'!$AK$783</f>
        <v/>
      </c>
      <c r="G773" s="47">
        <f>IF(F773="INVALID","High",IF(F773="MISSING","Medium",IF(F773="CONTROLLER MISSING","Review",IF(F773="UNKNOWN","Technical review",""))))</f>
        <v/>
      </c>
      <c r="H773" s="46">
        <f>IF(F773="MISSING","An applicable or required answer is missing",IF(F773="INVALID","A value was entered although the dependency is not met",IF(F773="CONTROLLER MISSING","A controlling answer is missing, so applicability cannot yet be determined",IF(F773="UNKNOWN","The dependency could not be evaluated or a referenced datapoint could not be resolved",""))))</f>
        <v/>
      </c>
      <c r="I773" s="46">
        <f>IF(F773="MISSING","Enter a valid response in the linked field",IF(F773="INVALID","Clear the response or amend the controlling answer so that the dependency is met",IF(F773="CONTROLLER MISSING","Complete the controlling question first, then review this field",IF(F773="UNKNOWN","Review the Field Guide and dependency_string; contact the MFSA if clarification is required",""))))</f>
        <v/>
      </c>
      <c r="J773" s="46" t="inlineStr">
        <is>
          <t>FINS_GI_11 &lt;&gt; "Yes"</t>
        </is>
      </c>
      <c r="K773" s="47">
        <f>'2- PR'!$AL$783</f>
        <v/>
      </c>
      <c r="L773" s="48" t="inlineStr">
        <is>
          <t>Open field</t>
        </is>
      </c>
    </row>
    <row r="774">
      <c r="A774" s="45" t="inlineStr">
        <is>
          <t>FINS_PR_770_v1</t>
        </is>
      </c>
      <c r="B774" s="46" t="inlineStr">
        <is>
          <t>Other Reserves: Other Reserves (not included in Own Funds Calculation)</t>
        </is>
      </c>
      <c r="C774" s="46" t="inlineStr">
        <is>
          <t>PR</t>
        </is>
      </c>
      <c r="D774" s="46" t="inlineStr">
        <is>
          <t>Capital and Reserves</t>
        </is>
      </c>
      <c r="E774" s="46" t="inlineStr">
        <is>
          <t>2- PR</t>
        </is>
      </c>
      <c r="F774" s="47">
        <f>'2- PR'!$AK$784</f>
        <v/>
      </c>
      <c r="G774" s="47">
        <f>IF(F774="INVALID","High",IF(F774="MISSING","Medium",IF(F774="CONTROLLER MISSING","Review",IF(F774="UNKNOWN","Technical review",""))))</f>
        <v/>
      </c>
      <c r="H774" s="46">
        <f>IF(F774="MISSING","An applicable or required answer is missing",IF(F774="INVALID","A value was entered although the dependency is not met",IF(F774="CONTROLLER MISSING","A controlling answer is missing, so applicability cannot yet be determined",IF(F774="UNKNOWN","The dependency could not be evaluated or a referenced datapoint could not be resolved",""))))</f>
        <v/>
      </c>
      <c r="I774" s="46">
        <f>IF(F774="MISSING","Enter a valid response in the linked field",IF(F774="INVALID","Clear the response or amend the controlling answer so that the dependency is met",IF(F774="CONTROLLER MISSING","Complete the controlling question first, then review this field",IF(F774="UNKNOWN","Review the Field Guide and dependency_string; contact the MFSA if clarification is required",""))))</f>
        <v/>
      </c>
      <c r="J774" s="46" t="inlineStr">
        <is>
          <t>FINS_GI_11 &lt;&gt; "Yes"</t>
        </is>
      </c>
      <c r="K774" s="47">
        <f>'2- PR'!$AL$784</f>
        <v/>
      </c>
      <c r="L774" s="48" t="inlineStr">
        <is>
          <t>Open field</t>
        </is>
      </c>
    </row>
    <row r="775">
      <c r="A775" s="45" t="inlineStr">
        <is>
          <t>FINS_PR_771_v1</t>
        </is>
      </c>
      <c r="B775" s="46" t="inlineStr">
        <is>
          <t>Other Reserves: Other Reserves (not included in Own Funds Calculation)</t>
        </is>
      </c>
      <c r="C775" s="46" t="inlineStr">
        <is>
          <t>PR</t>
        </is>
      </c>
      <c r="D775" s="46" t="inlineStr">
        <is>
          <t>Capital and Reserves</t>
        </is>
      </c>
      <c r="E775" s="46" t="inlineStr">
        <is>
          <t>2- PR</t>
        </is>
      </c>
      <c r="F775" s="47">
        <f>'2- PR'!$AK$785</f>
        <v/>
      </c>
      <c r="G775" s="47">
        <f>IF(F775="INVALID","High",IF(F775="MISSING","Medium",IF(F775="CONTROLLER MISSING","Review",IF(F775="UNKNOWN","Technical review",""))))</f>
        <v/>
      </c>
      <c r="H775" s="46">
        <f>IF(F775="MISSING","An applicable or required answer is missing",IF(F775="INVALID","A value was entered although the dependency is not met",IF(F775="CONTROLLER MISSING","A controlling answer is missing, so applicability cannot yet be determined",IF(F775="UNKNOWN","The dependency could not be evaluated or a referenced datapoint could not be resolved",""))))</f>
        <v/>
      </c>
      <c r="I775" s="46">
        <f>IF(F775="MISSING","Enter a valid response in the linked field",IF(F775="INVALID","Clear the response or amend the controlling answer so that the dependency is met",IF(F775="CONTROLLER MISSING","Complete the controlling question first, then review this field",IF(F775="UNKNOWN","Review the Field Guide and dependency_string; contact the MFSA if clarification is required",""))))</f>
        <v/>
      </c>
      <c r="J775" s="46" t="inlineStr">
        <is>
          <t>FINS_GI_11 &lt;&gt; "Yes"</t>
        </is>
      </c>
      <c r="K775" s="47">
        <f>'2- PR'!$AL$785</f>
        <v/>
      </c>
      <c r="L775" s="48" t="inlineStr">
        <is>
          <t>Open field</t>
        </is>
      </c>
    </row>
    <row r="776">
      <c r="A776" s="45" t="inlineStr">
        <is>
          <t>FINS_PR_772_v1</t>
        </is>
      </c>
      <c r="B776" s="46" t="inlineStr">
        <is>
          <t>Kindly Elaborate on the reserves</t>
        </is>
      </c>
      <c r="C776" s="46" t="inlineStr">
        <is>
          <t>PR</t>
        </is>
      </c>
      <c r="D776" s="46" t="inlineStr">
        <is>
          <t>Capital and Reserves</t>
        </is>
      </c>
      <c r="E776" s="46" t="inlineStr">
        <is>
          <t>2- PR</t>
        </is>
      </c>
      <c r="F776" s="47">
        <f>'2- PR'!$AK$786</f>
        <v/>
      </c>
      <c r="G776" s="47">
        <f>IF(F776="INVALID","High",IF(F776="MISSING","Medium",IF(F776="CONTROLLER MISSING","Review",IF(F776="UNKNOWN","Technical review",""))))</f>
        <v/>
      </c>
      <c r="H776" s="46">
        <f>IF(F776="MISSING","An applicable or required answer is missing",IF(F776="INVALID","A value was entered although the dependency is not met",IF(F776="CONTROLLER MISSING","A controlling answer is missing, so applicability cannot yet be determined",IF(F776="UNKNOWN","The dependency could not be evaluated or a referenced datapoint could not be resolved",""))))</f>
        <v/>
      </c>
      <c r="I776" s="46">
        <f>IF(F776="MISSING","Enter a valid response in the linked field",IF(F776="INVALID","Clear the response or amend the controlling answer so that the dependency is met",IF(F776="CONTROLLER MISSING","Complete the controlling question first, then review this field",IF(F776="UNKNOWN","Review the Field Guide and dependency_string; contact the MFSA if clarification is required",""))))</f>
        <v/>
      </c>
      <c r="J776" s="46" t="inlineStr">
        <is>
          <t>AND(OR(FINS_PR_769 &gt; 0, FINS_PR_770 &gt; 0, FINS_PR_771 &gt; 0), FINS_GI_11 &lt;&gt; "Yes")</t>
        </is>
      </c>
      <c r="K776" s="47">
        <f>'2- PR'!$AL$786</f>
        <v/>
      </c>
      <c r="L776" s="48" t="inlineStr">
        <is>
          <t>Open field</t>
        </is>
      </c>
    </row>
    <row r="777">
      <c r="A777" s="45" t="inlineStr">
        <is>
          <t>FINS_PR_773_v1</t>
        </is>
      </c>
      <c r="B777" s="46" t="inlineStr">
        <is>
          <t>Minority Interest</t>
        </is>
      </c>
      <c r="C777" s="46" t="inlineStr">
        <is>
          <t>PR</t>
        </is>
      </c>
      <c r="D777" s="46" t="inlineStr">
        <is>
          <t>Capital and Reserves</t>
        </is>
      </c>
      <c r="E777" s="46" t="inlineStr">
        <is>
          <t>2- PR</t>
        </is>
      </c>
      <c r="F777" s="47">
        <f>'2- PR'!$AK$787</f>
        <v/>
      </c>
      <c r="G777" s="47">
        <f>IF(F777="INVALID","High",IF(F777="MISSING","Medium",IF(F777="CONTROLLER MISSING","Review",IF(F777="UNKNOWN","Technical review",""))))</f>
        <v/>
      </c>
      <c r="H777" s="46">
        <f>IF(F777="MISSING","An applicable or required answer is missing",IF(F777="INVALID","A value was entered although the dependency is not met",IF(F777="CONTROLLER MISSING","A controlling answer is missing, so applicability cannot yet be determined",IF(F777="UNKNOWN","The dependency could not be evaluated or a referenced datapoint could not be resolved",""))))</f>
        <v/>
      </c>
      <c r="I777" s="46">
        <f>IF(F777="MISSING","Enter a valid response in the linked field",IF(F777="INVALID","Clear the response or amend the controlling answer so that the dependency is met",IF(F777="CONTROLLER MISSING","Complete the controlling question first, then review this field",IF(F777="UNKNOWN","Review the Field Guide and dependency_string; contact the MFSA if clarification is required",""))))</f>
        <v/>
      </c>
      <c r="J777" s="46" t="inlineStr">
        <is>
          <t>FINS_GI_11 &lt;&gt; "Yes"</t>
        </is>
      </c>
      <c r="K777" s="47">
        <f>'2- PR'!$AL$787</f>
        <v/>
      </c>
      <c r="L777" s="48" t="inlineStr">
        <is>
          <t>Open field</t>
        </is>
      </c>
    </row>
    <row r="778">
      <c r="A778" s="45" t="inlineStr">
        <is>
          <t>FINS_PR_774_v1</t>
        </is>
      </c>
      <c r="B778" s="46" t="inlineStr">
        <is>
          <t>Minority Interest</t>
        </is>
      </c>
      <c r="C778" s="46" t="inlineStr">
        <is>
          <t>PR</t>
        </is>
      </c>
      <c r="D778" s="46" t="inlineStr">
        <is>
          <t>Capital and Reserves</t>
        </is>
      </c>
      <c r="E778" s="46" t="inlineStr">
        <is>
          <t>2- PR</t>
        </is>
      </c>
      <c r="F778" s="47">
        <f>'2- PR'!$AK$788</f>
        <v/>
      </c>
      <c r="G778" s="47">
        <f>IF(F778="INVALID","High",IF(F778="MISSING","Medium",IF(F778="CONTROLLER MISSING","Review",IF(F778="UNKNOWN","Technical review",""))))</f>
        <v/>
      </c>
      <c r="H778" s="46">
        <f>IF(F778="MISSING","An applicable or required answer is missing",IF(F778="INVALID","A value was entered although the dependency is not met",IF(F778="CONTROLLER MISSING","A controlling answer is missing, so applicability cannot yet be determined",IF(F778="UNKNOWN","The dependency could not be evaluated or a referenced datapoint could not be resolved",""))))</f>
        <v/>
      </c>
      <c r="I778" s="46">
        <f>IF(F778="MISSING","Enter a valid response in the linked field",IF(F778="INVALID","Clear the response or amend the controlling answer so that the dependency is met",IF(F778="CONTROLLER MISSING","Complete the controlling question first, then review this field",IF(F778="UNKNOWN","Review the Field Guide and dependency_string; contact the MFSA if clarification is required",""))))</f>
        <v/>
      </c>
      <c r="J778" s="46" t="inlineStr">
        <is>
          <t>FINS_GI_11 &lt;&gt; "Yes"</t>
        </is>
      </c>
      <c r="K778" s="47">
        <f>'2- PR'!$AL$788</f>
        <v/>
      </c>
      <c r="L778" s="48" t="inlineStr">
        <is>
          <t>Open field</t>
        </is>
      </c>
    </row>
    <row r="779">
      <c r="A779" s="45" t="inlineStr">
        <is>
          <t>FINS_PR_775_v1</t>
        </is>
      </c>
      <c r="B779" s="46" t="inlineStr">
        <is>
          <t>Minority Interest</t>
        </is>
      </c>
      <c r="C779" s="46" t="inlineStr">
        <is>
          <t>PR</t>
        </is>
      </c>
      <c r="D779" s="46" t="inlineStr">
        <is>
          <t>Capital and Reserves</t>
        </is>
      </c>
      <c r="E779" s="46" t="inlineStr">
        <is>
          <t>2- PR</t>
        </is>
      </c>
      <c r="F779" s="47">
        <f>'2- PR'!$AK$789</f>
        <v/>
      </c>
      <c r="G779" s="47">
        <f>IF(F779="INVALID","High",IF(F779="MISSING","Medium",IF(F779="CONTROLLER MISSING","Review",IF(F779="UNKNOWN","Technical review",""))))</f>
        <v/>
      </c>
      <c r="H779" s="46">
        <f>IF(F779="MISSING","An applicable or required answer is missing",IF(F779="INVALID","A value was entered although the dependency is not met",IF(F779="CONTROLLER MISSING","A controlling answer is missing, so applicability cannot yet be determined",IF(F779="UNKNOWN","The dependency could not be evaluated or a referenced datapoint could not be resolved",""))))</f>
        <v/>
      </c>
      <c r="I779" s="46">
        <f>IF(F779="MISSING","Enter a valid response in the linked field",IF(F779="INVALID","Clear the response or amend the controlling answer so that the dependency is met",IF(F779="CONTROLLER MISSING","Complete the controlling question first, then review this field",IF(F779="UNKNOWN","Review the Field Guide and dependency_string; contact the MFSA if clarification is required",""))))</f>
        <v/>
      </c>
      <c r="J779" s="46" t="inlineStr">
        <is>
          <t>FINS_GI_11 &lt;&gt; "Yes"</t>
        </is>
      </c>
      <c r="K779" s="47">
        <f>'2- PR'!$AL$789</f>
        <v/>
      </c>
      <c r="L779" s="48" t="inlineStr">
        <is>
          <t>Open field</t>
        </is>
      </c>
    </row>
    <row r="780">
      <c r="A780" s="45" t="inlineStr">
        <is>
          <t>FINS_PR_1375_v1</t>
        </is>
      </c>
      <c r="B780" s="46" t="inlineStr">
        <is>
          <t>Initial capital requirements (listed in the license letter)</t>
        </is>
      </c>
      <c r="C780" s="46" t="inlineStr">
        <is>
          <t>PR</t>
        </is>
      </c>
      <c r="D780" s="46" t="inlineStr">
        <is>
          <t>Capital and Reserves</t>
        </is>
      </c>
      <c r="E780" s="46" t="inlineStr">
        <is>
          <t>2- PR</t>
        </is>
      </c>
      <c r="F780" s="47">
        <f>'2- PR'!$AK$790</f>
        <v/>
      </c>
      <c r="G780" s="47">
        <f>IF(F780="INVALID","High",IF(F780="MISSING","Medium",IF(F780="CONTROLLER MISSING","Review",IF(F780="UNKNOWN","Technical review",""))))</f>
        <v/>
      </c>
      <c r="H780" s="46">
        <f>IF(F780="MISSING","An applicable or required answer is missing",IF(F780="INVALID","A value was entered although the dependency is not met",IF(F780="CONTROLLER MISSING","A controlling answer is missing, so applicability cannot yet be determined",IF(F780="UNKNOWN","The dependency could not be evaluated or a referenced datapoint could not be resolved",""))))</f>
        <v/>
      </c>
      <c r="I780" s="46">
        <f>IF(F780="MISSING","Enter a valid response in the linked field",IF(F780="INVALID","Clear the response or amend the controlling answer so that the dependency is met",IF(F780="CONTROLLER MISSING","Complete the controlling question first, then review this field",IF(F780="UNKNOWN","Review the Field Guide and dependency_string; contact the MFSA if clarification is required",""))))</f>
        <v/>
      </c>
      <c r="J780" s="46" t="inlineStr">
        <is>
          <t>FINS_GI_1 IS NOT NULL</t>
        </is>
      </c>
      <c r="K780" s="47">
        <f>'2- PR'!$AL$790</f>
        <v/>
      </c>
      <c r="L780" s="48" t="inlineStr">
        <is>
          <t>Open field</t>
        </is>
      </c>
    </row>
    <row r="781">
      <c r="A781" s="45" t="inlineStr">
        <is>
          <t>FINS_PR_776_v1</t>
        </is>
      </c>
      <c r="B781" s="46" t="inlineStr">
        <is>
          <t>Insert the amount of any contingent assets</t>
        </is>
      </c>
      <c r="C781" s="46" t="inlineStr">
        <is>
          <t>PR</t>
        </is>
      </c>
      <c r="D781" s="46" t="inlineStr">
        <is>
          <t>Others - Contingent Items</t>
        </is>
      </c>
      <c r="E781" s="46" t="inlineStr">
        <is>
          <t>2- PR</t>
        </is>
      </c>
      <c r="F781" s="47">
        <f>'2- PR'!$AK$792</f>
        <v/>
      </c>
      <c r="G781" s="47">
        <f>IF(F781="INVALID","High",IF(F781="MISSING","Medium",IF(F781="CONTROLLER MISSING","Review",IF(F781="UNKNOWN","Technical review",""))))</f>
        <v/>
      </c>
      <c r="H781" s="46">
        <f>IF(F781="MISSING","An applicable or required answer is missing",IF(F781="INVALID","A value was entered although the dependency is not met",IF(F781="CONTROLLER MISSING","A controlling answer is missing, so applicability cannot yet be determined",IF(F781="UNKNOWN","The dependency could not be evaluated or a referenced datapoint could not be resolved",""))))</f>
        <v/>
      </c>
      <c r="I781" s="46">
        <f>IF(F781="MISSING","Enter a valid response in the linked field",IF(F781="INVALID","Clear the response or amend the controlling answer so that the dependency is met",IF(F781="CONTROLLER MISSING","Complete the controlling question first, then review this field",IF(F781="UNKNOWN","Review the Field Guide and dependency_string; contact the MFSA if clarification is required",""))))</f>
        <v/>
      </c>
      <c r="J781" s="46" t="inlineStr">
        <is>
          <t>FINS_GI_11 &lt;&gt; "Yes"</t>
        </is>
      </c>
      <c r="K781" s="47">
        <f>'2- PR'!$AL$792</f>
        <v/>
      </c>
      <c r="L781" s="48" t="inlineStr">
        <is>
          <t>Open field</t>
        </is>
      </c>
    </row>
    <row r="782">
      <c r="A782" s="45" t="inlineStr">
        <is>
          <t>FINS_PR_777_v1</t>
        </is>
      </c>
      <c r="B782" s="46" t="inlineStr">
        <is>
          <t>Insert the amount of any contingent assets</t>
        </is>
      </c>
      <c r="C782" s="46" t="inlineStr">
        <is>
          <t>PR</t>
        </is>
      </c>
      <c r="D782" s="46" t="inlineStr">
        <is>
          <t>Others - Contingent Items</t>
        </is>
      </c>
      <c r="E782" s="46" t="inlineStr">
        <is>
          <t>2- PR</t>
        </is>
      </c>
      <c r="F782" s="47">
        <f>'2- PR'!$AK$793</f>
        <v/>
      </c>
      <c r="G782" s="47">
        <f>IF(F782="INVALID","High",IF(F782="MISSING","Medium",IF(F782="CONTROLLER MISSING","Review",IF(F782="UNKNOWN","Technical review",""))))</f>
        <v/>
      </c>
      <c r="H782" s="46">
        <f>IF(F782="MISSING","An applicable or required answer is missing",IF(F782="INVALID","A value was entered although the dependency is not met",IF(F782="CONTROLLER MISSING","A controlling answer is missing, so applicability cannot yet be determined",IF(F782="UNKNOWN","The dependency could not be evaluated or a referenced datapoint could not be resolved",""))))</f>
        <v/>
      </c>
      <c r="I782" s="46">
        <f>IF(F782="MISSING","Enter a valid response in the linked field",IF(F782="INVALID","Clear the response or amend the controlling answer so that the dependency is met",IF(F782="CONTROLLER MISSING","Complete the controlling question first, then review this field",IF(F782="UNKNOWN","Review the Field Guide and dependency_string; contact the MFSA if clarification is required",""))))</f>
        <v/>
      </c>
      <c r="J782" s="46" t="inlineStr">
        <is>
          <t>FINS_GI_11 &lt;&gt; "Yes"</t>
        </is>
      </c>
      <c r="K782" s="47">
        <f>'2- PR'!$AL$793</f>
        <v/>
      </c>
      <c r="L782" s="48" t="inlineStr">
        <is>
          <t>Open field</t>
        </is>
      </c>
    </row>
    <row r="783">
      <c r="A783" s="45" t="inlineStr">
        <is>
          <t>FINS_PR_778_v1</t>
        </is>
      </c>
      <c r="B783" s="46" t="inlineStr">
        <is>
          <t>Insert the amount of any contingent assets</t>
        </is>
      </c>
      <c r="C783" s="46" t="inlineStr">
        <is>
          <t>PR</t>
        </is>
      </c>
      <c r="D783" s="46" t="inlineStr">
        <is>
          <t>Others - Contingent Items</t>
        </is>
      </c>
      <c r="E783" s="46" t="inlineStr">
        <is>
          <t>2- PR</t>
        </is>
      </c>
      <c r="F783" s="47">
        <f>'2- PR'!$AK$794</f>
        <v/>
      </c>
      <c r="G783" s="47">
        <f>IF(F783="INVALID","High",IF(F783="MISSING","Medium",IF(F783="CONTROLLER MISSING","Review",IF(F783="UNKNOWN","Technical review",""))))</f>
        <v/>
      </c>
      <c r="H783" s="46">
        <f>IF(F783="MISSING","An applicable or required answer is missing",IF(F783="INVALID","A value was entered although the dependency is not met",IF(F783="CONTROLLER MISSING","A controlling answer is missing, so applicability cannot yet be determined",IF(F783="UNKNOWN","The dependency could not be evaluated or a referenced datapoint could not be resolved",""))))</f>
        <v/>
      </c>
      <c r="I783" s="46">
        <f>IF(F783="MISSING","Enter a valid response in the linked field",IF(F783="INVALID","Clear the response or amend the controlling answer so that the dependency is met",IF(F783="CONTROLLER MISSING","Complete the controlling question first, then review this field",IF(F783="UNKNOWN","Review the Field Guide and dependency_string; contact the MFSA if clarification is required",""))))</f>
        <v/>
      </c>
      <c r="J783" s="46" t="inlineStr">
        <is>
          <t>FINS_GI_11 &lt;&gt; "Yes"</t>
        </is>
      </c>
      <c r="K783" s="47">
        <f>'2- PR'!$AL$794</f>
        <v/>
      </c>
      <c r="L783" s="48" t="inlineStr">
        <is>
          <t>Open field</t>
        </is>
      </c>
    </row>
    <row r="784">
      <c r="A784" s="45" t="inlineStr">
        <is>
          <t>FINS_PR_779_v1</t>
        </is>
      </c>
      <c r="B784" s="46" t="inlineStr">
        <is>
          <t>Insert the amount of any contingent liabilities</t>
        </is>
      </c>
      <c r="C784" s="46" t="inlineStr">
        <is>
          <t>PR</t>
        </is>
      </c>
      <c r="D784" s="46" t="inlineStr">
        <is>
          <t>Others - Contingent Items</t>
        </is>
      </c>
      <c r="E784" s="46" t="inlineStr">
        <is>
          <t>2- PR</t>
        </is>
      </c>
      <c r="F784" s="47">
        <f>'2- PR'!$AK$795</f>
        <v/>
      </c>
      <c r="G784" s="47">
        <f>IF(F784="INVALID","High",IF(F784="MISSING","Medium",IF(F784="CONTROLLER MISSING","Review",IF(F784="UNKNOWN","Technical review",""))))</f>
        <v/>
      </c>
      <c r="H784" s="46">
        <f>IF(F784="MISSING","An applicable or required answer is missing",IF(F784="INVALID","A value was entered although the dependency is not met",IF(F784="CONTROLLER MISSING","A controlling answer is missing, so applicability cannot yet be determined",IF(F784="UNKNOWN","The dependency could not be evaluated or a referenced datapoint could not be resolved",""))))</f>
        <v/>
      </c>
      <c r="I784" s="46">
        <f>IF(F784="MISSING","Enter a valid response in the linked field",IF(F784="INVALID","Clear the response or amend the controlling answer so that the dependency is met",IF(F784="CONTROLLER MISSING","Complete the controlling question first, then review this field",IF(F784="UNKNOWN","Review the Field Guide and dependency_string; contact the MFSA if clarification is required",""))))</f>
        <v/>
      </c>
      <c r="J784" s="46" t="inlineStr">
        <is>
          <t>FINS_GI_11 &lt;&gt; "Yes"</t>
        </is>
      </c>
      <c r="K784" s="47">
        <f>'2- PR'!$AL$795</f>
        <v/>
      </c>
      <c r="L784" s="48" t="inlineStr">
        <is>
          <t>Open field</t>
        </is>
      </c>
    </row>
    <row r="785">
      <c r="A785" s="45" t="inlineStr">
        <is>
          <t>FINS_PR_780_v1</t>
        </is>
      </c>
      <c r="B785" s="46" t="inlineStr">
        <is>
          <t>Insert the amount of any contingent liabilities</t>
        </is>
      </c>
      <c r="C785" s="46" t="inlineStr">
        <is>
          <t>PR</t>
        </is>
      </c>
      <c r="D785" s="46" t="inlineStr">
        <is>
          <t>Others - Contingent Items</t>
        </is>
      </c>
      <c r="E785" s="46" t="inlineStr">
        <is>
          <t>2- PR</t>
        </is>
      </c>
      <c r="F785" s="47">
        <f>'2- PR'!$AK$796</f>
        <v/>
      </c>
      <c r="G785" s="47">
        <f>IF(F785="INVALID","High",IF(F785="MISSING","Medium",IF(F785="CONTROLLER MISSING","Review",IF(F785="UNKNOWN","Technical review",""))))</f>
        <v/>
      </c>
      <c r="H785" s="46">
        <f>IF(F785="MISSING","An applicable or required answer is missing",IF(F785="INVALID","A value was entered although the dependency is not met",IF(F785="CONTROLLER MISSING","A controlling answer is missing, so applicability cannot yet be determined",IF(F785="UNKNOWN","The dependency could not be evaluated or a referenced datapoint could not be resolved",""))))</f>
        <v/>
      </c>
      <c r="I785" s="46">
        <f>IF(F785="MISSING","Enter a valid response in the linked field",IF(F785="INVALID","Clear the response or amend the controlling answer so that the dependency is met",IF(F785="CONTROLLER MISSING","Complete the controlling question first, then review this field",IF(F785="UNKNOWN","Review the Field Guide and dependency_string; contact the MFSA if clarification is required",""))))</f>
        <v/>
      </c>
      <c r="J785" s="46" t="inlineStr">
        <is>
          <t>FINS_GI_11 &lt;&gt; "Yes"</t>
        </is>
      </c>
      <c r="K785" s="47">
        <f>'2- PR'!$AL$796</f>
        <v/>
      </c>
      <c r="L785" s="48" t="inlineStr">
        <is>
          <t>Open field</t>
        </is>
      </c>
    </row>
    <row r="786">
      <c r="A786" s="45" t="inlineStr">
        <is>
          <t>FINS_PR_781_v1</t>
        </is>
      </c>
      <c r="B786" s="46" t="inlineStr">
        <is>
          <t>Insert the amount of any contingent liabilities</t>
        </is>
      </c>
      <c r="C786" s="46" t="inlineStr">
        <is>
          <t>PR</t>
        </is>
      </c>
      <c r="D786" s="46" t="inlineStr">
        <is>
          <t>Others - Contingent Items</t>
        </is>
      </c>
      <c r="E786" s="46" t="inlineStr">
        <is>
          <t>2- PR</t>
        </is>
      </c>
      <c r="F786" s="47">
        <f>'2- PR'!$AK$797</f>
        <v/>
      </c>
      <c r="G786" s="47">
        <f>IF(F786="INVALID","High",IF(F786="MISSING","Medium",IF(F786="CONTROLLER MISSING","Review",IF(F786="UNKNOWN","Technical review",""))))</f>
        <v/>
      </c>
      <c r="H786" s="46">
        <f>IF(F786="MISSING","An applicable or required answer is missing",IF(F786="INVALID","A value was entered although the dependency is not met",IF(F786="CONTROLLER MISSING","A controlling answer is missing, so applicability cannot yet be determined",IF(F786="UNKNOWN","The dependency could not be evaluated or a referenced datapoint could not be resolved",""))))</f>
        <v/>
      </c>
      <c r="I786" s="46">
        <f>IF(F786="MISSING","Enter a valid response in the linked field",IF(F786="INVALID","Clear the response or amend the controlling answer so that the dependency is met",IF(F786="CONTROLLER MISSING","Complete the controlling question first, then review this field",IF(F786="UNKNOWN","Review the Field Guide and dependency_string; contact the MFSA if clarification is required",""))))</f>
        <v/>
      </c>
      <c r="J786" s="46" t="inlineStr">
        <is>
          <t>FINS_GI_11 &lt;&gt; "Yes"</t>
        </is>
      </c>
      <c r="K786" s="47">
        <f>'2- PR'!$AL$797</f>
        <v/>
      </c>
      <c r="L786" s="48" t="inlineStr">
        <is>
          <t>Open field</t>
        </is>
      </c>
    </row>
    <row r="787">
      <c r="A787" s="45" t="inlineStr">
        <is>
          <t>FINS_PR_782_v1</t>
        </is>
      </c>
      <c r="B787" s="46" t="inlineStr">
        <is>
          <t>CET1 Capital deducted from Own Funds Calculation</t>
        </is>
      </c>
      <c r="C787" s="46" t="inlineStr">
        <is>
          <t>PR</t>
        </is>
      </c>
      <c r="D787" s="46" t="inlineStr">
        <is>
          <t>Own Funds Deductions</t>
        </is>
      </c>
      <c r="E787" s="46" t="inlineStr">
        <is>
          <t>2- PR</t>
        </is>
      </c>
      <c r="F787" s="47">
        <f>'2- PR'!$AK$799</f>
        <v/>
      </c>
      <c r="G787" s="47">
        <f>IF(F787="INVALID","High",IF(F787="MISSING","Medium",IF(F787="CONTROLLER MISSING","Review",IF(F787="UNKNOWN","Technical review",""))))</f>
        <v/>
      </c>
      <c r="H787" s="46">
        <f>IF(F787="MISSING","An applicable or required answer is missing",IF(F787="INVALID","A value was entered although the dependency is not met",IF(F787="CONTROLLER MISSING","A controlling answer is missing, so applicability cannot yet be determined",IF(F787="UNKNOWN","The dependency could not be evaluated or a referenced datapoint could not be resolved",""))))</f>
        <v/>
      </c>
      <c r="I787" s="46">
        <f>IF(F787="MISSING","Enter a valid response in the linked field",IF(F787="INVALID","Clear the response or amend the controlling answer so that the dependency is met",IF(F787="CONTROLLER MISSING","Complete the controlling question first, then review this field",IF(F787="UNKNOWN","Review the Field Guide and dependency_string; contact the MFSA if clarification is required",""))))</f>
        <v/>
      </c>
      <c r="J787" s="46" t="inlineStr">
        <is>
          <t>FINS_GI_11 &lt;&gt; "Yes"</t>
        </is>
      </c>
      <c r="K787" s="47">
        <f>'2- PR'!$AL$799</f>
        <v/>
      </c>
      <c r="L787" s="48" t="inlineStr">
        <is>
          <t>Open field</t>
        </is>
      </c>
    </row>
    <row r="788">
      <c r="A788" s="45" t="inlineStr">
        <is>
          <t>FINS_PR_783_v1</t>
        </is>
      </c>
      <c r="B788" s="46" t="inlineStr">
        <is>
          <t>AT1 Capital deducted from Own Funds Calculation</t>
        </is>
      </c>
      <c r="C788" s="46" t="inlineStr">
        <is>
          <t>PR</t>
        </is>
      </c>
      <c r="D788" s="46" t="inlineStr">
        <is>
          <t>Own Funds Deductions</t>
        </is>
      </c>
      <c r="E788" s="46" t="inlineStr">
        <is>
          <t>2- PR</t>
        </is>
      </c>
      <c r="F788" s="47">
        <f>'2- PR'!$AK$800</f>
        <v/>
      </c>
      <c r="G788" s="47">
        <f>IF(F788="INVALID","High",IF(F788="MISSING","Medium",IF(F788="CONTROLLER MISSING","Review",IF(F788="UNKNOWN","Technical review",""))))</f>
        <v/>
      </c>
      <c r="H788" s="46">
        <f>IF(F788="MISSING","An applicable or required answer is missing",IF(F788="INVALID","A value was entered although the dependency is not met",IF(F788="CONTROLLER MISSING","A controlling answer is missing, so applicability cannot yet be determined",IF(F788="UNKNOWN","The dependency could not be evaluated or a referenced datapoint could not be resolved",""))))</f>
        <v/>
      </c>
      <c r="I788" s="46">
        <f>IF(F788="MISSING","Enter a valid response in the linked field",IF(F788="INVALID","Clear the response or amend the controlling answer so that the dependency is met",IF(F788="CONTROLLER MISSING","Complete the controlling question first, then review this field",IF(F788="UNKNOWN","Review the Field Guide and dependency_string; contact the MFSA if clarification is required",""))))</f>
        <v/>
      </c>
      <c r="J788" s="46" t="inlineStr">
        <is>
          <t>FINS_GI_11 &lt;&gt; "Yes"</t>
        </is>
      </c>
      <c r="K788" s="47">
        <f>'2- PR'!$AL$800</f>
        <v/>
      </c>
      <c r="L788" s="48" t="inlineStr">
        <is>
          <t>Open field</t>
        </is>
      </c>
    </row>
    <row r="789">
      <c r="A789" s="45" t="inlineStr">
        <is>
          <t>FINS_PR_784_v1</t>
        </is>
      </c>
      <c r="B789" s="46" t="inlineStr">
        <is>
          <t>T2 Capital deducted from Own Funds Calculation</t>
        </is>
      </c>
      <c r="C789" s="46" t="inlineStr">
        <is>
          <t>PR</t>
        </is>
      </c>
      <c r="D789" s="46" t="inlineStr">
        <is>
          <t>Own Funds Deductions</t>
        </is>
      </c>
      <c r="E789" s="46" t="inlineStr">
        <is>
          <t>2- PR</t>
        </is>
      </c>
      <c r="F789" s="47">
        <f>'2- PR'!$AK$801</f>
        <v/>
      </c>
      <c r="G789" s="47">
        <f>IF(F789="INVALID","High",IF(F789="MISSING","Medium",IF(F789="CONTROLLER MISSING","Review",IF(F789="UNKNOWN","Technical review",""))))</f>
        <v/>
      </c>
      <c r="H789" s="46">
        <f>IF(F789="MISSING","An applicable or required answer is missing",IF(F789="INVALID","A value was entered although the dependency is not met",IF(F789="CONTROLLER MISSING","A controlling answer is missing, so applicability cannot yet be determined",IF(F789="UNKNOWN","The dependency could not be evaluated or a referenced datapoint could not be resolved",""))))</f>
        <v/>
      </c>
      <c r="I789" s="46">
        <f>IF(F789="MISSING","Enter a valid response in the linked field",IF(F789="INVALID","Clear the response or amend the controlling answer so that the dependency is met",IF(F789="CONTROLLER MISSING","Complete the controlling question first, then review this field",IF(F789="UNKNOWN","Review the Field Guide and dependency_string; contact the MFSA if clarification is required",""))))</f>
        <v/>
      </c>
      <c r="J789" s="46" t="inlineStr">
        <is>
          <t>FINS_GI_11 &lt;&gt; "Yes"</t>
        </is>
      </c>
      <c r="K789" s="47">
        <f>'2- PR'!$AL$801</f>
        <v/>
      </c>
      <c r="L789" s="48" t="inlineStr">
        <is>
          <t>Open field</t>
        </is>
      </c>
    </row>
    <row r="790">
      <c r="A790" s="45" t="inlineStr">
        <is>
          <t>FINS_PR_785_v1</t>
        </is>
      </c>
      <c r="B790" s="46" t="inlineStr">
        <is>
          <t>Has the Financial Auditor verified any of the Company's profits?</t>
        </is>
      </c>
      <c r="C790" s="46" t="inlineStr">
        <is>
          <t>PR</t>
        </is>
      </c>
      <c r="D790" s="46" t="inlineStr">
        <is>
          <t>Verification of Profits by Auditor</t>
        </is>
      </c>
      <c r="E790" s="46" t="inlineStr">
        <is>
          <t>2- PR</t>
        </is>
      </c>
      <c r="F790" s="47">
        <f>'2- PR'!$AK$803</f>
        <v/>
      </c>
      <c r="G790" s="47">
        <f>IF(F790="INVALID","High",IF(F790="MISSING","Medium",IF(F790="CONTROLLER MISSING","Review",IF(F790="UNKNOWN","Technical review",""))))</f>
        <v/>
      </c>
      <c r="H790" s="46">
        <f>IF(F790="MISSING","An applicable or required answer is missing",IF(F790="INVALID","A value was entered although the dependency is not met",IF(F790="CONTROLLER MISSING","A controlling answer is missing, so applicability cannot yet be determined",IF(F790="UNKNOWN","The dependency could not be evaluated or a referenced datapoint could not be resolved",""))))</f>
        <v/>
      </c>
      <c r="I790" s="46">
        <f>IF(F790="MISSING","Enter a valid response in the linked field",IF(F790="INVALID","Clear the response or amend the controlling answer so that the dependency is met",IF(F790="CONTROLLER MISSING","Complete the controlling question first, then review this field",IF(F790="UNKNOWN","Review the Field Guide and dependency_string; contact the MFSA if clarification is required",""))))</f>
        <v/>
      </c>
      <c r="J790" s="46" t="inlineStr">
        <is>
          <t>FINS_GI_11 &lt;&gt; "Yes"</t>
        </is>
      </c>
      <c r="K790" s="47">
        <f>'2- PR'!$AL$803</f>
        <v/>
      </c>
      <c r="L790" s="48" t="inlineStr">
        <is>
          <t>Open field</t>
        </is>
      </c>
    </row>
    <row r="791">
      <c r="A791" s="45" t="inlineStr">
        <is>
          <t>FINS_PR_786_v1</t>
        </is>
      </c>
      <c r="B791" s="46" t="inlineStr">
        <is>
          <t>If 'Yes', please input the respective amount. (Only applicable to verified profits)</t>
        </is>
      </c>
      <c r="C791" s="46" t="inlineStr">
        <is>
          <t>PR</t>
        </is>
      </c>
      <c r="D791" s="46" t="inlineStr">
        <is>
          <t>Verification of Profits by Auditor</t>
        </is>
      </c>
      <c r="E791" s="46" t="inlineStr">
        <is>
          <t>2- PR</t>
        </is>
      </c>
      <c r="F791" s="47">
        <f>'2- PR'!$AK$804</f>
        <v/>
      </c>
      <c r="G791" s="47">
        <f>IF(F791="INVALID","High",IF(F791="MISSING","Medium",IF(F791="CONTROLLER MISSING","Review",IF(F791="UNKNOWN","Technical review",""))))</f>
        <v/>
      </c>
      <c r="H791" s="46">
        <f>IF(F791="MISSING","An applicable or required answer is missing",IF(F791="INVALID","A value was entered although the dependency is not met",IF(F791="CONTROLLER MISSING","A controlling answer is missing, so applicability cannot yet be determined",IF(F791="UNKNOWN","The dependency could not be evaluated or a referenced datapoint could not be resolved",""))))</f>
        <v/>
      </c>
      <c r="I791" s="46">
        <f>IF(F791="MISSING","Enter a valid response in the linked field",IF(F791="INVALID","Clear the response or amend the controlling answer so that the dependency is met",IF(F791="CONTROLLER MISSING","Complete the controlling question first, then review this field",IF(F791="UNKNOWN","Review the Field Guide and dependency_string; contact the MFSA if clarification is required",""))))</f>
        <v/>
      </c>
      <c r="J791" s="46" t="inlineStr">
        <is>
          <t>AND(FINS_PR_785 &lt;&gt; "No", FINS_GI_11 &lt;&gt; "Yes")</t>
        </is>
      </c>
      <c r="K791" s="47">
        <f>'2- PR'!$AL$804</f>
        <v/>
      </c>
      <c r="L791" s="48" t="inlineStr">
        <is>
          <t>Open field</t>
        </is>
      </c>
    </row>
    <row r="792">
      <c r="A792" s="45" t="inlineStr">
        <is>
          <t>FINS_PR_787_v1</t>
        </is>
      </c>
      <c r="B792" s="46" t="inlineStr">
        <is>
          <t>Overall unplanned service downtime in minutes</t>
        </is>
      </c>
      <c r="C792" s="46" t="inlineStr">
        <is>
          <t>PR</t>
        </is>
      </c>
      <c r="D792" s="46" t="inlineStr">
        <is>
          <t>Unplanned Service Downtime</t>
        </is>
      </c>
      <c r="E792" s="46" t="inlineStr">
        <is>
          <t>2- PR</t>
        </is>
      </c>
      <c r="F792" s="47">
        <f>'2- PR'!$AK$806</f>
        <v/>
      </c>
      <c r="G792" s="47">
        <f>IF(F792="INVALID","High",IF(F792="MISSING","Medium",IF(F792="CONTROLLER MISSING","Review",IF(F792="UNKNOWN","Technical review",""))))</f>
        <v/>
      </c>
      <c r="H792" s="46">
        <f>IF(F792="MISSING","An applicable or required answer is missing",IF(F792="INVALID","A value was entered although the dependency is not met",IF(F792="CONTROLLER MISSING","A controlling answer is missing, so applicability cannot yet be determined",IF(F792="UNKNOWN","The dependency could not be evaluated or a referenced datapoint could not be resolved",""))))</f>
        <v/>
      </c>
      <c r="I792" s="46">
        <f>IF(F792="MISSING","Enter a valid response in the linked field",IF(F792="INVALID","Clear the response or amend the controlling answer so that the dependency is met",IF(F792="CONTROLLER MISSING","Complete the controlling question first, then review this field",IF(F792="UNKNOWN","Review the Field Guide and dependency_string; contact the MFSA if clarification is required",""))))</f>
        <v/>
      </c>
      <c r="J792" s="46" t="inlineStr">
        <is>
          <t>FINS_GI_11 &lt;&gt; "Yes"</t>
        </is>
      </c>
      <c r="K792" s="47">
        <f>'2- PR'!$AL$806</f>
        <v/>
      </c>
      <c r="L792" s="48" t="inlineStr">
        <is>
          <t>Open field</t>
        </is>
      </c>
    </row>
    <row r="793">
      <c r="A793" s="45" t="inlineStr">
        <is>
          <t>FINS_PR_788_v1</t>
        </is>
      </c>
      <c r="B793" s="46" t="inlineStr">
        <is>
          <t>Lending Services</t>
        </is>
      </c>
      <c r="C793" s="46" t="inlineStr">
        <is>
          <t>PR</t>
        </is>
      </c>
      <c r="D793" s="46" t="inlineStr">
        <is>
          <t>FI Services - Licensable Services</t>
        </is>
      </c>
      <c r="E793" s="46" t="inlineStr">
        <is>
          <t>2- PR</t>
        </is>
      </c>
      <c r="F793" s="47">
        <f>'2- PR'!$AK$808</f>
        <v/>
      </c>
      <c r="G793" s="47">
        <f>IF(F793="INVALID","High",IF(F793="MISSING","Medium",IF(F793="CONTROLLER MISSING","Review",IF(F793="UNKNOWN","Technical review",""))))</f>
        <v/>
      </c>
      <c r="H793" s="46">
        <f>IF(F793="MISSING","An applicable or required answer is missing",IF(F793="INVALID","A value was entered although the dependency is not met",IF(F793="CONTROLLER MISSING","A controlling answer is missing, so applicability cannot yet be determined",IF(F793="UNKNOWN","The dependency could not be evaluated or a referenced datapoint could not be resolved",""))))</f>
        <v/>
      </c>
      <c r="I793" s="46">
        <f>IF(F793="MISSING","Enter a valid response in the linked field",IF(F793="INVALID","Clear the response or amend the controlling answer so that the dependency is met",IF(F793="CONTROLLER MISSING","Complete the controlling question first, then review this field",IF(F793="UNKNOWN","Review the Field Guide and dependency_string; contact the MFSA if clarification is required",""))))</f>
        <v/>
      </c>
      <c r="J793" s="46" t="inlineStr">
        <is>
          <t>FINS_GI_11 &lt;&gt; "Yes"</t>
        </is>
      </c>
      <c r="K793" s="47">
        <f>'2- PR'!$AL$808</f>
        <v/>
      </c>
      <c r="L793" s="48" t="inlineStr">
        <is>
          <t>Open field</t>
        </is>
      </c>
    </row>
    <row r="794">
      <c r="A794" s="45" t="inlineStr">
        <is>
          <t>FINS_PR_789_v1</t>
        </is>
      </c>
      <c r="B794" s="46" t="inlineStr">
        <is>
          <t>Financial Leasing</t>
        </is>
      </c>
      <c r="C794" s="46" t="inlineStr">
        <is>
          <t>PR</t>
        </is>
      </c>
      <c r="D794" s="46" t="inlineStr">
        <is>
          <t>FI Services - Licensable Services</t>
        </is>
      </c>
      <c r="E794" s="46" t="inlineStr">
        <is>
          <t>2- PR</t>
        </is>
      </c>
      <c r="F794" s="47">
        <f>'2- PR'!$AK$809</f>
        <v/>
      </c>
      <c r="G794" s="47">
        <f>IF(F794="INVALID","High",IF(F794="MISSING","Medium",IF(F794="CONTROLLER MISSING","Review",IF(F794="UNKNOWN","Technical review",""))))</f>
        <v/>
      </c>
      <c r="H794" s="46">
        <f>IF(F794="MISSING","An applicable or required answer is missing",IF(F794="INVALID","A value was entered although the dependency is not met",IF(F794="CONTROLLER MISSING","A controlling answer is missing, so applicability cannot yet be determined",IF(F794="UNKNOWN","The dependency could not be evaluated or a referenced datapoint could not be resolved",""))))</f>
        <v/>
      </c>
      <c r="I794" s="46">
        <f>IF(F794="MISSING","Enter a valid response in the linked field",IF(F794="INVALID","Clear the response or amend the controlling answer so that the dependency is met",IF(F794="CONTROLLER MISSING","Complete the controlling question first, then review this field",IF(F794="UNKNOWN","Review the Field Guide and dependency_string; contact the MFSA if clarification is required",""))))</f>
        <v/>
      </c>
      <c r="J794" s="46" t="inlineStr">
        <is>
          <t>FINS_GI_11 &lt;&gt; "Yes"</t>
        </is>
      </c>
      <c r="K794" s="47">
        <f>'2- PR'!$AL$809</f>
        <v/>
      </c>
      <c r="L794" s="48" t="inlineStr">
        <is>
          <t>Open field</t>
        </is>
      </c>
    </row>
    <row r="795">
      <c r="A795" s="45" t="inlineStr">
        <is>
          <t>FINS_PR_790_v1</t>
        </is>
      </c>
      <c r="B795" s="46" t="inlineStr">
        <is>
          <t>Venture or Risk Capital</t>
        </is>
      </c>
      <c r="C795" s="46" t="inlineStr">
        <is>
          <t>PR</t>
        </is>
      </c>
      <c r="D795" s="46" t="inlineStr">
        <is>
          <t>FI Services - Licensable Services</t>
        </is>
      </c>
      <c r="E795" s="46" t="inlineStr">
        <is>
          <t>2- PR</t>
        </is>
      </c>
      <c r="F795" s="47">
        <f>'2- PR'!$AK$810</f>
        <v/>
      </c>
      <c r="G795" s="47">
        <f>IF(F795="INVALID","High",IF(F795="MISSING","Medium",IF(F795="CONTROLLER MISSING","Review",IF(F795="UNKNOWN","Technical review",""))))</f>
        <v/>
      </c>
      <c r="H795" s="46">
        <f>IF(F795="MISSING","An applicable or required answer is missing",IF(F795="INVALID","A value was entered although the dependency is not met",IF(F795="CONTROLLER MISSING","A controlling answer is missing, so applicability cannot yet be determined",IF(F795="UNKNOWN","The dependency could not be evaluated or a referenced datapoint could not be resolved",""))))</f>
        <v/>
      </c>
      <c r="I795" s="46">
        <f>IF(F795="MISSING","Enter a valid response in the linked field",IF(F795="INVALID","Clear the response or amend the controlling answer so that the dependency is met",IF(F795="CONTROLLER MISSING","Complete the controlling question first, then review this field",IF(F795="UNKNOWN","Review the Field Guide and dependency_string; contact the MFSA if clarification is required",""))))</f>
        <v/>
      </c>
      <c r="J795" s="46" t="inlineStr">
        <is>
          <t>FINS_GI_11 &lt;&gt; "Yes"</t>
        </is>
      </c>
      <c r="K795" s="47">
        <f>'2- PR'!$AL$810</f>
        <v/>
      </c>
      <c r="L795" s="48" t="inlineStr">
        <is>
          <t>Open field</t>
        </is>
      </c>
    </row>
    <row r="796">
      <c r="A796" s="45" t="inlineStr">
        <is>
          <t>FINS_PR_791_v1</t>
        </is>
      </c>
      <c r="B796" s="46" t="inlineStr">
        <is>
          <t>Payment Services</t>
        </is>
      </c>
      <c r="C796" s="46" t="inlineStr">
        <is>
          <t>PR</t>
        </is>
      </c>
      <c r="D796" s="46" t="inlineStr">
        <is>
          <t>FI Services - Licensable Services</t>
        </is>
      </c>
      <c r="E796" s="46" t="inlineStr">
        <is>
          <t>2- PR</t>
        </is>
      </c>
      <c r="F796" s="47">
        <f>'2- PR'!$AK$811</f>
        <v/>
      </c>
      <c r="G796" s="47">
        <f>IF(F796="INVALID","High",IF(F796="MISSING","Medium",IF(F796="CONTROLLER MISSING","Review",IF(F796="UNKNOWN","Technical review",""))))</f>
        <v/>
      </c>
      <c r="H796" s="46">
        <f>IF(F796="MISSING","An applicable or required answer is missing",IF(F796="INVALID","A value was entered although the dependency is not met",IF(F796="CONTROLLER MISSING","A controlling answer is missing, so applicability cannot yet be determined",IF(F796="UNKNOWN","The dependency could not be evaluated or a referenced datapoint could not be resolved",""))))</f>
        <v/>
      </c>
      <c r="I796" s="46">
        <f>IF(F796="MISSING","Enter a valid response in the linked field",IF(F796="INVALID","Clear the response or amend the controlling answer so that the dependency is met",IF(F796="CONTROLLER MISSING","Complete the controlling question first, then review this field",IF(F796="UNKNOWN","Review the Field Guide and dependency_string; contact the MFSA if clarification is required",""))))</f>
        <v/>
      </c>
      <c r="J796" s="46" t="inlineStr">
        <is>
          <t>FINS_GI_1 IS NOT NULL</t>
        </is>
      </c>
      <c r="K796" s="47">
        <f>'2- PR'!$AL$811</f>
        <v/>
      </c>
      <c r="L796" s="48" t="inlineStr">
        <is>
          <t>Open field</t>
        </is>
      </c>
    </row>
    <row r="797">
      <c r="A797" s="45" t="inlineStr">
        <is>
          <t>FINS_PR_792_v1</t>
        </is>
      </c>
      <c r="B797" s="46" t="inlineStr">
        <is>
          <t>Issuing and administering other means of payment</t>
        </is>
      </c>
      <c r="C797" s="46" t="inlineStr">
        <is>
          <t>PR</t>
        </is>
      </c>
      <c r="D797" s="46" t="inlineStr">
        <is>
          <t>FI Services - Licensable Services</t>
        </is>
      </c>
      <c r="E797" s="46" t="inlineStr">
        <is>
          <t>2- PR</t>
        </is>
      </c>
      <c r="F797" s="47">
        <f>'2- PR'!$AK$812</f>
        <v/>
      </c>
      <c r="G797" s="47">
        <f>IF(F797="INVALID","High",IF(F797="MISSING","Medium",IF(F797="CONTROLLER MISSING","Review",IF(F797="UNKNOWN","Technical review",""))))</f>
        <v/>
      </c>
      <c r="H797" s="46">
        <f>IF(F797="MISSING","An applicable or required answer is missing",IF(F797="INVALID","A value was entered although the dependency is not met",IF(F797="CONTROLLER MISSING","A controlling answer is missing, so applicability cannot yet be determined",IF(F797="UNKNOWN","The dependency could not be evaluated or a referenced datapoint could not be resolved",""))))</f>
        <v/>
      </c>
      <c r="I797" s="46">
        <f>IF(F797="MISSING","Enter a valid response in the linked field",IF(F797="INVALID","Clear the response or amend the controlling answer so that the dependency is met",IF(F797="CONTROLLER MISSING","Complete the controlling question first, then review this field",IF(F797="UNKNOWN","Review the Field Guide and dependency_string; contact the MFSA if clarification is required",""))))</f>
        <v/>
      </c>
      <c r="J797" s="46" t="inlineStr">
        <is>
          <t>FINS_GI_11 &lt;&gt; "Yes"</t>
        </is>
      </c>
      <c r="K797" s="47">
        <f>'2- PR'!$AL$812</f>
        <v/>
      </c>
      <c r="L797" s="48" t="inlineStr">
        <is>
          <t>Open field</t>
        </is>
      </c>
    </row>
    <row r="798">
      <c r="A798" s="45" t="inlineStr">
        <is>
          <t>FINS_PR_793_v1</t>
        </is>
      </c>
      <c r="B798" s="46" t="inlineStr">
        <is>
          <t>Guarantees and Commitments</t>
        </is>
      </c>
      <c r="C798" s="46" t="inlineStr">
        <is>
          <t>PR</t>
        </is>
      </c>
      <c r="D798" s="46" t="inlineStr">
        <is>
          <t>FI Services - Licensable Services</t>
        </is>
      </c>
      <c r="E798" s="46" t="inlineStr">
        <is>
          <t>2- PR</t>
        </is>
      </c>
      <c r="F798" s="47">
        <f>'2- PR'!$AK$813</f>
        <v/>
      </c>
      <c r="G798" s="47">
        <f>IF(F798="INVALID","High",IF(F798="MISSING","Medium",IF(F798="CONTROLLER MISSING","Review",IF(F798="UNKNOWN","Technical review",""))))</f>
        <v/>
      </c>
      <c r="H798" s="46">
        <f>IF(F798="MISSING","An applicable or required answer is missing",IF(F798="INVALID","A value was entered although the dependency is not met",IF(F798="CONTROLLER MISSING","A controlling answer is missing, so applicability cannot yet be determined",IF(F798="UNKNOWN","The dependency could not be evaluated or a referenced datapoint could not be resolved",""))))</f>
        <v/>
      </c>
      <c r="I798" s="46">
        <f>IF(F798="MISSING","Enter a valid response in the linked field",IF(F798="INVALID","Clear the response or amend the controlling answer so that the dependency is met",IF(F798="CONTROLLER MISSING","Complete the controlling question first, then review this field",IF(F798="UNKNOWN","Review the Field Guide and dependency_string; contact the MFSA if clarification is required",""))))</f>
        <v/>
      </c>
      <c r="J798" s="46" t="inlineStr">
        <is>
          <t>FINS_GI_11 &lt;&gt; "Yes"</t>
        </is>
      </c>
      <c r="K798" s="47">
        <f>'2- PR'!$AL$813</f>
        <v/>
      </c>
      <c r="L798" s="48" t="inlineStr">
        <is>
          <t>Open field</t>
        </is>
      </c>
    </row>
    <row r="799">
      <c r="A799" s="45" t="inlineStr">
        <is>
          <t>FINS_PR_794_v1</t>
        </is>
      </c>
      <c r="B799" s="46" t="inlineStr">
        <is>
          <t>Trading for own account or for account of customers</t>
        </is>
      </c>
      <c r="C799" s="46" t="inlineStr">
        <is>
          <t>PR</t>
        </is>
      </c>
      <c r="D799" s="46" t="inlineStr">
        <is>
          <t>FI Services - Licensable Services</t>
        </is>
      </c>
      <c r="E799" s="46" t="inlineStr">
        <is>
          <t>2- PR</t>
        </is>
      </c>
      <c r="F799" s="47">
        <f>'2- PR'!$AK$814</f>
        <v/>
      </c>
      <c r="G799" s="47">
        <f>IF(F799="INVALID","High",IF(F799="MISSING","Medium",IF(F799="CONTROLLER MISSING","Review",IF(F799="UNKNOWN","Technical review",""))))</f>
        <v/>
      </c>
      <c r="H799" s="46">
        <f>IF(F799="MISSING","An applicable or required answer is missing",IF(F799="INVALID","A value was entered although the dependency is not met",IF(F799="CONTROLLER MISSING","A controlling answer is missing, so applicability cannot yet be determined",IF(F799="UNKNOWN","The dependency could not be evaluated or a referenced datapoint could not be resolved",""))))</f>
        <v/>
      </c>
      <c r="I799" s="46">
        <f>IF(F799="MISSING","Enter a valid response in the linked field",IF(F799="INVALID","Clear the response or amend the controlling answer so that the dependency is met",IF(F799="CONTROLLER MISSING","Complete the controlling question first, then review this field",IF(F799="UNKNOWN","Review the Field Guide and dependency_string; contact the MFSA if clarification is required",""))))</f>
        <v/>
      </c>
      <c r="J799" s="46" t="inlineStr">
        <is>
          <t>FINS_GI_11 &lt;&gt; "Yes"</t>
        </is>
      </c>
      <c r="K799" s="47">
        <f>'2- PR'!$AL$814</f>
        <v/>
      </c>
      <c r="L799" s="48" t="inlineStr">
        <is>
          <t>Open field</t>
        </is>
      </c>
    </row>
    <row r="800">
      <c r="A800" s="45" t="inlineStr">
        <is>
          <t>FINS_PR_795_v1</t>
        </is>
      </c>
      <c r="B800" s="46" t="inlineStr">
        <is>
          <t>Underwriting share issues and participation in such issues</t>
        </is>
      </c>
      <c r="C800" s="46" t="inlineStr">
        <is>
          <t>PR</t>
        </is>
      </c>
      <c r="D800" s="46" t="inlineStr">
        <is>
          <t>FI Services - Licensable Services</t>
        </is>
      </c>
      <c r="E800" s="46" t="inlineStr">
        <is>
          <t>2- PR</t>
        </is>
      </c>
      <c r="F800" s="47">
        <f>'2- PR'!$AK$815</f>
        <v/>
      </c>
      <c r="G800" s="47">
        <f>IF(F800="INVALID","High",IF(F800="MISSING","Medium",IF(F800="CONTROLLER MISSING","Review",IF(F800="UNKNOWN","Technical review",""))))</f>
        <v/>
      </c>
      <c r="H800" s="46">
        <f>IF(F800="MISSING","An applicable or required answer is missing",IF(F800="INVALID","A value was entered although the dependency is not met",IF(F800="CONTROLLER MISSING","A controlling answer is missing, so applicability cannot yet be determined",IF(F800="UNKNOWN","The dependency could not be evaluated or a referenced datapoint could not be resolved",""))))</f>
        <v/>
      </c>
      <c r="I800" s="46">
        <f>IF(F800="MISSING","Enter a valid response in the linked field",IF(F800="INVALID","Clear the response or amend the controlling answer so that the dependency is met",IF(F800="CONTROLLER MISSING","Complete the controlling question first, then review this field",IF(F800="UNKNOWN","Review the Field Guide and dependency_string; contact the MFSA if clarification is required",""))))</f>
        <v/>
      </c>
      <c r="J800" s="46" t="inlineStr">
        <is>
          <t>FINS_GI_11 &lt;&gt; "Yes"</t>
        </is>
      </c>
      <c r="K800" s="47">
        <f>'2- PR'!$AL$815</f>
        <v/>
      </c>
      <c r="L800" s="48" t="inlineStr">
        <is>
          <t>Open field</t>
        </is>
      </c>
    </row>
    <row r="801">
      <c r="A801" s="45" t="inlineStr">
        <is>
          <t>FINS_PR_796_v1</t>
        </is>
      </c>
      <c r="B801" s="46" t="inlineStr">
        <is>
          <t>Money broking</t>
        </is>
      </c>
      <c r="C801" s="46" t="inlineStr">
        <is>
          <t>PR</t>
        </is>
      </c>
      <c r="D801" s="46" t="inlineStr">
        <is>
          <t>FI Services - Licensable Services</t>
        </is>
      </c>
      <c r="E801" s="46" t="inlineStr">
        <is>
          <t>2- PR</t>
        </is>
      </c>
      <c r="F801" s="47">
        <f>'2- PR'!$AK$816</f>
        <v/>
      </c>
      <c r="G801" s="47">
        <f>IF(F801="INVALID","High",IF(F801="MISSING","Medium",IF(F801="CONTROLLER MISSING","Review",IF(F801="UNKNOWN","Technical review",""))))</f>
        <v/>
      </c>
      <c r="H801" s="46">
        <f>IF(F801="MISSING","An applicable or required answer is missing",IF(F801="INVALID","A value was entered although the dependency is not met",IF(F801="CONTROLLER MISSING","A controlling answer is missing, so applicability cannot yet be determined",IF(F801="UNKNOWN","The dependency could not be evaluated or a referenced datapoint could not be resolved",""))))</f>
        <v/>
      </c>
      <c r="I801" s="46">
        <f>IF(F801="MISSING","Enter a valid response in the linked field",IF(F801="INVALID","Clear the response or amend the controlling answer so that the dependency is met",IF(F801="CONTROLLER MISSING","Complete the controlling question first, then review this field",IF(F801="UNKNOWN","Review the Field Guide and dependency_string; contact the MFSA if clarification is required",""))))</f>
        <v/>
      </c>
      <c r="J801" s="46" t="inlineStr">
        <is>
          <t>FINS_GI_11 &lt;&gt; "Yes"</t>
        </is>
      </c>
      <c r="K801" s="47">
        <f>'2- PR'!$AL$816</f>
        <v/>
      </c>
      <c r="L801" s="48" t="inlineStr">
        <is>
          <t>Open field</t>
        </is>
      </c>
    </row>
    <row r="802">
      <c r="A802" s="45" t="inlineStr">
        <is>
          <t>FINS_PR_797_v1</t>
        </is>
      </c>
      <c r="B802" s="46" t="inlineStr">
        <is>
          <t>Issuing of electronic money as defined in the Third Schedule</t>
        </is>
      </c>
      <c r="C802" s="46" t="inlineStr">
        <is>
          <t>PR</t>
        </is>
      </c>
      <c r="D802" s="46" t="inlineStr">
        <is>
          <t>FI Services - Licensable Services</t>
        </is>
      </c>
      <c r="E802" s="46" t="inlineStr">
        <is>
          <t>2- PR</t>
        </is>
      </c>
      <c r="F802" s="47">
        <f>'2- PR'!$AK$817</f>
        <v/>
      </c>
      <c r="G802" s="47">
        <f>IF(F802="INVALID","High",IF(F802="MISSING","Medium",IF(F802="CONTROLLER MISSING","Review",IF(F802="UNKNOWN","Technical review",""))))</f>
        <v/>
      </c>
      <c r="H802" s="46">
        <f>IF(F802="MISSING","An applicable or required answer is missing",IF(F802="INVALID","A value was entered although the dependency is not met",IF(F802="CONTROLLER MISSING","A controlling answer is missing, so applicability cannot yet be determined",IF(F802="UNKNOWN","The dependency could not be evaluated or a referenced datapoint could not be resolved",""))))</f>
        <v/>
      </c>
      <c r="I802" s="46">
        <f>IF(F802="MISSING","Enter a valid response in the linked field",IF(F802="INVALID","Clear the response or amend the controlling answer so that the dependency is met",IF(F802="CONTROLLER MISSING","Complete the controlling question first, then review this field",IF(F802="UNKNOWN","Review the Field Guide and dependency_string; contact the MFSA if clarification is required",""))))</f>
        <v/>
      </c>
      <c r="J802" s="46" t="inlineStr">
        <is>
          <t>FINS_GI_11 &lt;&gt; "Yes"</t>
        </is>
      </c>
      <c r="K802" s="47">
        <f>'2- PR'!$AL$817</f>
        <v/>
      </c>
      <c r="L802" s="48" t="inlineStr">
        <is>
          <t>Open field</t>
        </is>
      </c>
    </row>
    <row r="803">
      <c r="A803" s="45" t="inlineStr">
        <is>
          <t>FINS_PR_798_v1</t>
        </is>
      </c>
      <c r="B803" s="46" t="inlineStr">
        <is>
          <t>Issuing Emoney and unrelated payment services activities</t>
        </is>
      </c>
      <c r="C803" s="46" t="inlineStr">
        <is>
          <t>PR</t>
        </is>
      </c>
      <c r="D803" s="46" t="inlineStr">
        <is>
          <t>FI Services - Licensable Services</t>
        </is>
      </c>
      <c r="E803" s="46" t="inlineStr">
        <is>
          <t>2- PR</t>
        </is>
      </c>
      <c r="F803" s="47">
        <f>'2- PR'!$AK$818</f>
        <v/>
      </c>
      <c r="G803" s="47">
        <f>IF(F803="INVALID","High",IF(F803="MISSING","Medium",IF(F803="CONTROLLER MISSING","Review",IF(F803="UNKNOWN","Technical review",""))))</f>
        <v/>
      </c>
      <c r="H803" s="46">
        <f>IF(F803="MISSING","An applicable or required answer is missing",IF(F803="INVALID","A value was entered although the dependency is not met",IF(F803="CONTROLLER MISSING","A controlling answer is missing, so applicability cannot yet be determined",IF(F803="UNKNOWN","The dependency could not be evaluated or a referenced datapoint could not be resolved",""))))</f>
        <v/>
      </c>
      <c r="I803" s="46">
        <f>IF(F803="MISSING","Enter a valid response in the linked field",IF(F803="INVALID","Clear the response or amend the controlling answer so that the dependency is met",IF(F803="CONTROLLER MISSING","Complete the controlling question first, then review this field",IF(F803="UNKNOWN","Review the Field Guide and dependency_string; contact the MFSA if clarification is required",""))))</f>
        <v/>
      </c>
      <c r="J803" s="46" t="inlineStr">
        <is>
          <t>FINS_PR_797 = "Yes"</t>
        </is>
      </c>
      <c r="K803" s="47">
        <f>'2- PR'!$AL$818</f>
        <v/>
      </c>
      <c r="L803" s="48" t="inlineStr">
        <is>
          <t>Open field</t>
        </is>
      </c>
    </row>
    <row r="804">
      <c r="A804" s="45" t="inlineStr">
        <is>
          <t>FINS_PR_799_v1</t>
        </is>
      </c>
      <c r="B804" s="46" t="inlineStr">
        <is>
          <t>Issuing of Electronic Money Tokens (EMT)</t>
        </is>
      </c>
      <c r="C804" s="46" t="inlineStr">
        <is>
          <t>PR</t>
        </is>
      </c>
      <c r="D804" s="46" t="inlineStr">
        <is>
          <t>FI Services - Licensable Services</t>
        </is>
      </c>
      <c r="E804" s="46" t="inlineStr">
        <is>
          <t>2- PR</t>
        </is>
      </c>
      <c r="F804" s="47">
        <f>'2- PR'!$AK$819</f>
        <v/>
      </c>
      <c r="G804" s="47">
        <f>IF(F804="INVALID","High",IF(F804="MISSING","Medium",IF(F804="CONTROLLER MISSING","Review",IF(F804="UNKNOWN","Technical review",""))))</f>
        <v/>
      </c>
      <c r="H804" s="46">
        <f>IF(F804="MISSING","An applicable or required answer is missing",IF(F804="INVALID","A value was entered although the dependency is not met",IF(F804="CONTROLLER MISSING","A controlling answer is missing, so applicability cannot yet be determined",IF(F804="UNKNOWN","The dependency could not be evaluated or a referenced datapoint could not be resolved",""))))</f>
        <v/>
      </c>
      <c r="I804" s="46">
        <f>IF(F804="MISSING","Enter a valid response in the linked field",IF(F804="INVALID","Clear the response or amend the controlling answer so that the dependency is met",IF(F804="CONTROLLER MISSING","Complete the controlling question first, then review this field",IF(F804="UNKNOWN","Review the Field Guide and dependency_string; contact the MFSA if clarification is required",""))))</f>
        <v/>
      </c>
      <c r="J804" s="46" t="inlineStr">
        <is>
          <t>FINS_PR_797 = "Yes"</t>
        </is>
      </c>
      <c r="K804" s="47">
        <f>'2- PR'!$AL$819</f>
        <v/>
      </c>
      <c r="L804" s="48" t="inlineStr">
        <is>
          <t>Open field</t>
        </is>
      </c>
    </row>
    <row r="805">
      <c r="A805" s="45" t="inlineStr">
        <is>
          <t>FINS_PR_800_v1</t>
        </is>
      </c>
      <c r="B805" s="46" t="inlineStr">
        <is>
          <t>Personal Credits</t>
        </is>
      </c>
      <c r="C805" s="46" t="inlineStr">
        <is>
          <t>PR</t>
        </is>
      </c>
      <c r="D805" s="46" t="inlineStr">
        <is>
          <t>FI Services - Lending Services</t>
        </is>
      </c>
      <c r="E805" s="46" t="inlineStr">
        <is>
          <t>2- PR</t>
        </is>
      </c>
      <c r="F805" s="47">
        <f>'2- PR'!$AK$821</f>
        <v/>
      </c>
      <c r="G805" s="47">
        <f>IF(F805="INVALID","High",IF(F805="MISSING","Medium",IF(F805="CONTROLLER MISSING","Review",IF(F805="UNKNOWN","Technical review",""))))</f>
        <v/>
      </c>
      <c r="H805" s="46">
        <f>IF(F805="MISSING","An applicable or required answer is missing",IF(F805="INVALID","A value was entered although the dependency is not met",IF(F805="CONTROLLER MISSING","A controlling answer is missing, so applicability cannot yet be determined",IF(F805="UNKNOWN","The dependency could not be evaluated or a referenced datapoint could not be resolved",""))))</f>
        <v/>
      </c>
      <c r="I805" s="46">
        <f>IF(F805="MISSING","Enter a valid response in the linked field",IF(F805="INVALID","Clear the response or amend the controlling answer so that the dependency is met",IF(F805="CONTROLLER MISSING","Complete the controlling question first, then review this field",IF(F805="UNKNOWN","Review the Field Guide and dependency_string; contact the MFSA if clarification is required",""))))</f>
        <v/>
      </c>
      <c r="J805" s="46" t="inlineStr">
        <is>
          <t>FINS_PR_788 = "Yes"</t>
        </is>
      </c>
      <c r="K805" s="47">
        <f>'2- PR'!$AL$821</f>
        <v/>
      </c>
      <c r="L805" s="48" t="inlineStr">
        <is>
          <t>Open field</t>
        </is>
      </c>
    </row>
    <row r="806">
      <c r="A806" s="45" t="inlineStr">
        <is>
          <t>FINS_PR_801_v1</t>
        </is>
      </c>
      <c r="B806" s="46" t="inlineStr">
        <is>
          <t>Business Credits</t>
        </is>
      </c>
      <c r="C806" s="46" t="inlineStr">
        <is>
          <t>PR</t>
        </is>
      </c>
      <c r="D806" s="46" t="inlineStr">
        <is>
          <t>FI Services - Lending Services</t>
        </is>
      </c>
      <c r="E806" s="46" t="inlineStr">
        <is>
          <t>2- PR</t>
        </is>
      </c>
      <c r="F806" s="47">
        <f>'2- PR'!$AK$822</f>
        <v/>
      </c>
      <c r="G806" s="47">
        <f>IF(F806="INVALID","High",IF(F806="MISSING","Medium",IF(F806="CONTROLLER MISSING","Review",IF(F806="UNKNOWN","Technical review",""))))</f>
        <v/>
      </c>
      <c r="H806" s="46">
        <f>IF(F806="MISSING","An applicable or required answer is missing",IF(F806="INVALID","A value was entered although the dependency is not met",IF(F806="CONTROLLER MISSING","A controlling answer is missing, so applicability cannot yet be determined",IF(F806="UNKNOWN","The dependency could not be evaluated or a referenced datapoint could not be resolved",""))))</f>
        <v/>
      </c>
      <c r="I806" s="46">
        <f>IF(F806="MISSING","Enter a valid response in the linked field",IF(F806="INVALID","Clear the response or amend the controlling answer so that the dependency is met",IF(F806="CONTROLLER MISSING","Complete the controlling question first, then review this field",IF(F806="UNKNOWN","Review the Field Guide and dependency_string; contact the MFSA if clarification is required",""))))</f>
        <v/>
      </c>
      <c r="J806" s="46" t="inlineStr">
        <is>
          <t>FINS_PR_788 = "Yes"</t>
        </is>
      </c>
      <c r="K806" s="47">
        <f>'2- PR'!$AL$822</f>
        <v/>
      </c>
      <c r="L806" s="48" t="inlineStr">
        <is>
          <t>Open field</t>
        </is>
      </c>
    </row>
    <row r="807">
      <c r="A807" s="45" t="inlineStr">
        <is>
          <t>FINS_PR_802_v1</t>
        </is>
      </c>
      <c r="B807" s="46" t="inlineStr">
        <is>
          <t>Mortgage Credits</t>
        </is>
      </c>
      <c r="C807" s="46" t="inlineStr">
        <is>
          <t>PR</t>
        </is>
      </c>
      <c r="D807" s="46" t="inlineStr">
        <is>
          <t>FI Services - Lending Services</t>
        </is>
      </c>
      <c r="E807" s="46" t="inlineStr">
        <is>
          <t>2- PR</t>
        </is>
      </c>
      <c r="F807" s="47">
        <f>'2- PR'!$AK$823</f>
        <v/>
      </c>
      <c r="G807" s="47">
        <f>IF(F807="INVALID","High",IF(F807="MISSING","Medium",IF(F807="CONTROLLER MISSING","Review",IF(F807="UNKNOWN","Technical review",""))))</f>
        <v/>
      </c>
      <c r="H807" s="46">
        <f>IF(F807="MISSING","An applicable or required answer is missing",IF(F807="INVALID","A value was entered although the dependency is not met",IF(F807="CONTROLLER MISSING","A controlling answer is missing, so applicability cannot yet be determined",IF(F807="UNKNOWN","The dependency could not be evaluated or a referenced datapoint could not be resolved",""))))</f>
        <v/>
      </c>
      <c r="I807" s="46">
        <f>IF(F807="MISSING","Enter a valid response in the linked field",IF(F807="INVALID","Clear the response or amend the controlling answer so that the dependency is met",IF(F807="CONTROLLER MISSING","Complete the controlling question first, then review this field",IF(F807="UNKNOWN","Review the Field Guide and dependency_string; contact the MFSA if clarification is required",""))))</f>
        <v/>
      </c>
      <c r="J807" s="46" t="inlineStr">
        <is>
          <t>FINS_PR_788 = "Yes"</t>
        </is>
      </c>
      <c r="K807" s="47">
        <f>'2- PR'!$AL$823</f>
        <v/>
      </c>
      <c r="L807" s="48" t="inlineStr">
        <is>
          <t>Open field</t>
        </is>
      </c>
    </row>
    <row r="808">
      <c r="A808" s="45" t="inlineStr">
        <is>
          <t>FINS_PR_803_v1</t>
        </is>
      </c>
      <c r="B808" s="46" t="inlineStr">
        <is>
          <t>Factoring</t>
        </is>
      </c>
      <c r="C808" s="46" t="inlineStr">
        <is>
          <t>PR</t>
        </is>
      </c>
      <c r="D808" s="46" t="inlineStr">
        <is>
          <t>FI Services - Lending Services</t>
        </is>
      </c>
      <c r="E808" s="46" t="inlineStr">
        <is>
          <t>2- PR</t>
        </is>
      </c>
      <c r="F808" s="47">
        <f>'2- PR'!$AK$824</f>
        <v/>
      </c>
      <c r="G808" s="47">
        <f>IF(F808="INVALID","High",IF(F808="MISSING","Medium",IF(F808="CONTROLLER MISSING","Review",IF(F808="UNKNOWN","Technical review",""))))</f>
        <v/>
      </c>
      <c r="H808" s="46">
        <f>IF(F808="MISSING","An applicable or required answer is missing",IF(F808="INVALID","A value was entered although the dependency is not met",IF(F808="CONTROLLER MISSING","A controlling answer is missing, so applicability cannot yet be determined",IF(F808="UNKNOWN","The dependency could not be evaluated or a referenced datapoint could not be resolved",""))))</f>
        <v/>
      </c>
      <c r="I808" s="46">
        <f>IF(F808="MISSING","Enter a valid response in the linked field",IF(F808="INVALID","Clear the response or amend the controlling answer so that the dependency is met",IF(F808="CONTROLLER MISSING","Complete the controlling question first, then review this field",IF(F808="UNKNOWN","Review the Field Guide and dependency_string; contact the MFSA if clarification is required",""))))</f>
        <v/>
      </c>
      <c r="J808" s="46" t="inlineStr">
        <is>
          <t>FINS_PR_788 = "Yes"</t>
        </is>
      </c>
      <c r="K808" s="47">
        <f>'2- PR'!$AL$824</f>
        <v/>
      </c>
      <c r="L808" s="48" t="inlineStr">
        <is>
          <t>Open field</t>
        </is>
      </c>
    </row>
    <row r="809">
      <c r="A809" s="45" t="inlineStr">
        <is>
          <t>FINS_PR_804_v1</t>
        </is>
      </c>
      <c r="B809" s="46" t="inlineStr">
        <is>
          <t>Forfaiting</t>
        </is>
      </c>
      <c r="C809" s="46" t="inlineStr">
        <is>
          <t>PR</t>
        </is>
      </c>
      <c r="D809" s="46" t="inlineStr">
        <is>
          <t>FI Services - Lending Services</t>
        </is>
      </c>
      <c r="E809" s="46" t="inlineStr">
        <is>
          <t>2- PR</t>
        </is>
      </c>
      <c r="F809" s="47">
        <f>'2- PR'!$AK$825</f>
        <v/>
      </c>
      <c r="G809" s="47">
        <f>IF(F809="INVALID","High",IF(F809="MISSING","Medium",IF(F809="CONTROLLER MISSING","Review",IF(F809="UNKNOWN","Technical review",""))))</f>
        <v/>
      </c>
      <c r="H809" s="46">
        <f>IF(F809="MISSING","An applicable or required answer is missing",IF(F809="INVALID","A value was entered although the dependency is not met",IF(F809="CONTROLLER MISSING","A controlling answer is missing, so applicability cannot yet be determined",IF(F809="UNKNOWN","The dependency could not be evaluated or a referenced datapoint could not be resolved",""))))</f>
        <v/>
      </c>
      <c r="I809" s="46">
        <f>IF(F809="MISSING","Enter a valid response in the linked field",IF(F809="INVALID","Clear the response or amend the controlling answer so that the dependency is met",IF(F809="CONTROLLER MISSING","Complete the controlling question first, then review this field",IF(F809="UNKNOWN","Review the Field Guide and dependency_string; contact the MFSA if clarification is required",""))))</f>
        <v/>
      </c>
      <c r="J809" s="46" t="inlineStr">
        <is>
          <t>FINS_PR_788 = "Yes"</t>
        </is>
      </c>
      <c r="K809" s="47">
        <f>'2- PR'!$AL$825</f>
        <v/>
      </c>
      <c r="L809" s="48" t="inlineStr">
        <is>
          <t>Open field</t>
        </is>
      </c>
    </row>
    <row r="810">
      <c r="A810" s="45" t="inlineStr">
        <is>
          <t>FINS_PR_805_v1</t>
        </is>
      </c>
      <c r="B810" s="46" t="inlineStr">
        <is>
          <t>Other</t>
        </is>
      </c>
      <c r="C810" s="46" t="inlineStr">
        <is>
          <t>PR</t>
        </is>
      </c>
      <c r="D810" s="46" t="inlineStr">
        <is>
          <t>FI Services - Lending Services</t>
        </is>
      </c>
      <c r="E810" s="46" t="inlineStr">
        <is>
          <t>2- PR</t>
        </is>
      </c>
      <c r="F810" s="47">
        <f>'2- PR'!$AK$826</f>
        <v/>
      </c>
      <c r="G810" s="47">
        <f>IF(F810="INVALID","High",IF(F810="MISSING","Medium",IF(F810="CONTROLLER MISSING","Review",IF(F810="UNKNOWN","Technical review",""))))</f>
        <v/>
      </c>
      <c r="H810" s="46">
        <f>IF(F810="MISSING","An applicable or required answer is missing",IF(F810="INVALID","A value was entered although the dependency is not met",IF(F810="CONTROLLER MISSING","A controlling answer is missing, so applicability cannot yet be determined",IF(F810="UNKNOWN","The dependency could not be evaluated or a referenced datapoint could not be resolved",""))))</f>
        <v/>
      </c>
      <c r="I810" s="46">
        <f>IF(F810="MISSING","Enter a valid response in the linked field",IF(F810="INVALID","Clear the response or amend the controlling answer so that the dependency is met",IF(F810="CONTROLLER MISSING","Complete the controlling question first, then review this field",IF(F810="UNKNOWN","Review the Field Guide and dependency_string; contact the MFSA if clarification is required",""))))</f>
        <v/>
      </c>
      <c r="J810" s="46" t="inlineStr">
        <is>
          <t>FINS_PR_788 = "Yes"</t>
        </is>
      </c>
      <c r="K810" s="47">
        <f>'2- PR'!$AL$826</f>
        <v/>
      </c>
      <c r="L810" s="48" t="inlineStr">
        <is>
          <t>Open field</t>
        </is>
      </c>
    </row>
    <row r="811">
      <c r="A811" s="45" t="inlineStr">
        <is>
          <t>FINS_PR_806_v1</t>
        </is>
      </c>
      <c r="B811" s="46" t="inlineStr">
        <is>
          <t>Please give details about other type of lending carried out</t>
        </is>
      </c>
      <c r="C811" s="46" t="inlineStr">
        <is>
          <t>PR</t>
        </is>
      </c>
      <c r="D811" s="46" t="inlineStr">
        <is>
          <t>FI Services - Lending Services</t>
        </is>
      </c>
      <c r="E811" s="46" t="inlineStr">
        <is>
          <t>2- PR</t>
        </is>
      </c>
      <c r="F811" s="47">
        <f>'2- PR'!$AK$827</f>
        <v/>
      </c>
      <c r="G811" s="47">
        <f>IF(F811="INVALID","High",IF(F811="MISSING","Medium",IF(F811="CONTROLLER MISSING","Review",IF(F811="UNKNOWN","Technical review",""))))</f>
        <v/>
      </c>
      <c r="H811" s="46">
        <f>IF(F811="MISSING","An applicable or required answer is missing",IF(F811="INVALID","A value was entered although the dependency is not met",IF(F811="CONTROLLER MISSING","A controlling answer is missing, so applicability cannot yet be determined",IF(F811="UNKNOWN","The dependency could not be evaluated or a referenced datapoint could not be resolved",""))))</f>
        <v/>
      </c>
      <c r="I811" s="46">
        <f>IF(F811="MISSING","Enter a valid response in the linked field",IF(F811="INVALID","Clear the response or amend the controlling answer so that the dependency is met",IF(F811="CONTROLLER MISSING","Complete the controlling question first, then review this field",IF(F811="UNKNOWN","Review the Field Guide and dependency_string; contact the MFSA if clarification is required",""))))</f>
        <v/>
      </c>
      <c r="J811" s="46" t="inlineStr">
        <is>
          <t>FINS_PR_805 = "Yes"</t>
        </is>
      </c>
      <c r="K811" s="47">
        <f>'2- PR'!$AL$827</f>
        <v/>
      </c>
      <c r="L811" s="48" t="inlineStr">
        <is>
          <t>Open field</t>
        </is>
      </c>
    </row>
    <row r="812">
      <c r="A812" s="45" t="inlineStr">
        <is>
          <t>FINS_PR_807_v1</t>
        </is>
      </c>
      <c r="B812" s="46" t="inlineStr">
        <is>
          <t>Total Number of loans issued during the reporting period of which: Number of loans issued to group entities</t>
        </is>
      </c>
      <c r="C812" s="46" t="inlineStr">
        <is>
          <t>PR</t>
        </is>
      </c>
      <c r="D812" s="46" t="inlineStr">
        <is>
          <t>FI Services - Lending Services</t>
        </is>
      </c>
      <c r="E812" s="46" t="inlineStr">
        <is>
          <t>2- PR</t>
        </is>
      </c>
      <c r="F812" s="47">
        <f>'2- PR'!$AK$828</f>
        <v/>
      </c>
      <c r="G812" s="47">
        <f>IF(F812="INVALID","High",IF(F812="MISSING","Medium",IF(F812="CONTROLLER MISSING","Review",IF(F812="UNKNOWN","Technical review",""))))</f>
        <v/>
      </c>
      <c r="H812" s="46">
        <f>IF(F812="MISSING","An applicable or required answer is missing",IF(F812="INVALID","A value was entered although the dependency is not met",IF(F812="CONTROLLER MISSING","A controlling answer is missing, so applicability cannot yet be determined",IF(F812="UNKNOWN","The dependency could not be evaluated or a referenced datapoint could not be resolved",""))))</f>
        <v/>
      </c>
      <c r="I812" s="46">
        <f>IF(F812="MISSING","Enter a valid response in the linked field",IF(F812="INVALID","Clear the response or amend the controlling answer so that the dependency is met",IF(F812="CONTROLLER MISSING","Complete the controlling question first, then review this field",IF(F812="UNKNOWN","Review the Field Guide and dependency_string; contact the MFSA if clarification is required",""))))</f>
        <v/>
      </c>
      <c r="J812" s="46" t="inlineStr">
        <is>
          <t>FINS_PR_788 = "Yes"</t>
        </is>
      </c>
      <c r="K812" s="47">
        <f>'2- PR'!$AL$828</f>
        <v/>
      </c>
      <c r="L812" s="48" t="inlineStr">
        <is>
          <t>Open field</t>
        </is>
      </c>
    </row>
    <row r="813">
      <c r="A813" s="45" t="inlineStr">
        <is>
          <t>FINS_PR_808_v1</t>
        </is>
      </c>
      <c r="B813" s="46" t="inlineStr">
        <is>
          <t>Total Number of loans issued during the reporting period of which: Number of loans issued to group entities</t>
        </is>
      </c>
      <c r="C813" s="46" t="inlineStr">
        <is>
          <t>PR</t>
        </is>
      </c>
      <c r="D813" s="46" t="inlineStr">
        <is>
          <t>FI Services - Lending Services</t>
        </is>
      </c>
      <c r="E813" s="46" t="inlineStr">
        <is>
          <t>2- PR</t>
        </is>
      </c>
      <c r="F813" s="47">
        <f>'2- PR'!$AK$829</f>
        <v/>
      </c>
      <c r="G813" s="47">
        <f>IF(F813="INVALID","High",IF(F813="MISSING","Medium",IF(F813="CONTROLLER MISSING","Review",IF(F813="UNKNOWN","Technical review",""))))</f>
        <v/>
      </c>
      <c r="H813" s="46">
        <f>IF(F813="MISSING","An applicable or required answer is missing",IF(F813="INVALID","A value was entered although the dependency is not met",IF(F813="CONTROLLER MISSING","A controlling answer is missing, so applicability cannot yet be determined",IF(F813="UNKNOWN","The dependency could not be evaluated or a referenced datapoint could not be resolved",""))))</f>
        <v/>
      </c>
      <c r="I813" s="46">
        <f>IF(F813="MISSING","Enter a valid response in the linked field",IF(F813="INVALID","Clear the response or amend the controlling answer so that the dependency is met",IF(F813="CONTROLLER MISSING","Complete the controlling question first, then review this field",IF(F813="UNKNOWN","Review the Field Guide and dependency_string; contact the MFSA if clarification is required",""))))</f>
        <v/>
      </c>
      <c r="J813" s="46" t="inlineStr">
        <is>
          <t>FINS_PR_788 = "Yes"</t>
        </is>
      </c>
      <c r="K813" s="47">
        <f>'2- PR'!$AL$829</f>
        <v/>
      </c>
      <c r="L813" s="48" t="inlineStr">
        <is>
          <t>Open field</t>
        </is>
      </c>
    </row>
    <row r="814">
      <c r="A814" s="45" t="inlineStr">
        <is>
          <t>FINS_PR_809_v1</t>
        </is>
      </c>
      <c r="B814" s="46" t="inlineStr">
        <is>
          <t>Total Number of loans issued during the reporting period of which: Number of loans issued to group entities</t>
        </is>
      </c>
      <c r="C814" s="46" t="inlineStr">
        <is>
          <t>PR</t>
        </is>
      </c>
      <c r="D814" s="46" t="inlineStr">
        <is>
          <t>FI Services - Lending Services</t>
        </is>
      </c>
      <c r="E814" s="46" t="inlineStr">
        <is>
          <t>2- PR</t>
        </is>
      </c>
      <c r="F814" s="47">
        <f>'2- PR'!$AK$830</f>
        <v/>
      </c>
      <c r="G814" s="47">
        <f>IF(F814="INVALID","High",IF(F814="MISSING","Medium",IF(F814="CONTROLLER MISSING","Review",IF(F814="UNKNOWN","Technical review",""))))</f>
        <v/>
      </c>
      <c r="H814" s="46">
        <f>IF(F814="MISSING","An applicable or required answer is missing",IF(F814="INVALID","A value was entered although the dependency is not met",IF(F814="CONTROLLER MISSING","A controlling answer is missing, so applicability cannot yet be determined",IF(F814="UNKNOWN","The dependency could not be evaluated or a referenced datapoint could not be resolved",""))))</f>
        <v/>
      </c>
      <c r="I814" s="46">
        <f>IF(F814="MISSING","Enter a valid response in the linked field",IF(F814="INVALID","Clear the response or amend the controlling answer so that the dependency is met",IF(F814="CONTROLLER MISSING","Complete the controlling question first, then review this field",IF(F814="UNKNOWN","Review the Field Guide and dependency_string; contact the MFSA if clarification is required",""))))</f>
        <v/>
      </c>
      <c r="J814" s="46" t="inlineStr">
        <is>
          <t>FINS_PR_788 = "Yes"</t>
        </is>
      </c>
      <c r="K814" s="47">
        <f>'2- PR'!$AL$830</f>
        <v/>
      </c>
      <c r="L814" s="48" t="inlineStr">
        <is>
          <t>Open field</t>
        </is>
      </c>
    </row>
    <row r="815">
      <c r="A815" s="45" t="inlineStr">
        <is>
          <t>FINS_PR_810_v1</t>
        </is>
      </c>
      <c r="B815" s="46" t="inlineStr">
        <is>
          <t>Total Number of loans issued during the reporting period of which: Number of loans issued to third parties</t>
        </is>
      </c>
      <c r="C815" s="46" t="inlineStr">
        <is>
          <t>PR</t>
        </is>
      </c>
      <c r="D815" s="46" t="inlineStr">
        <is>
          <t>FI Services - Lending Services</t>
        </is>
      </c>
      <c r="E815" s="46" t="inlineStr">
        <is>
          <t>2- PR</t>
        </is>
      </c>
      <c r="F815" s="47">
        <f>'2- PR'!$AK$831</f>
        <v/>
      </c>
      <c r="G815" s="47">
        <f>IF(F815="INVALID","High",IF(F815="MISSING","Medium",IF(F815="CONTROLLER MISSING","Review",IF(F815="UNKNOWN","Technical review",""))))</f>
        <v/>
      </c>
      <c r="H815" s="46">
        <f>IF(F815="MISSING","An applicable or required answer is missing",IF(F815="INVALID","A value was entered although the dependency is not met",IF(F815="CONTROLLER MISSING","A controlling answer is missing, so applicability cannot yet be determined",IF(F815="UNKNOWN","The dependency could not be evaluated or a referenced datapoint could not be resolved",""))))</f>
        <v/>
      </c>
      <c r="I815" s="46">
        <f>IF(F815="MISSING","Enter a valid response in the linked field",IF(F815="INVALID","Clear the response or amend the controlling answer so that the dependency is met",IF(F815="CONTROLLER MISSING","Complete the controlling question first, then review this field",IF(F815="UNKNOWN","Review the Field Guide and dependency_string; contact the MFSA if clarification is required",""))))</f>
        <v/>
      </c>
      <c r="J815" s="46" t="inlineStr">
        <is>
          <t>FINS_PR_788 = "Yes"</t>
        </is>
      </c>
      <c r="K815" s="47">
        <f>'2- PR'!$AL$831</f>
        <v/>
      </c>
      <c r="L815" s="48" t="inlineStr">
        <is>
          <t>Open field</t>
        </is>
      </c>
    </row>
    <row r="816">
      <c r="A816" s="45" t="inlineStr">
        <is>
          <t>FINS_PR_811_v1</t>
        </is>
      </c>
      <c r="B816" s="46" t="inlineStr">
        <is>
          <t>Total Number of loans issued during the reporting period of which: Number of loans issued to third parties</t>
        </is>
      </c>
      <c r="C816" s="46" t="inlineStr">
        <is>
          <t>PR</t>
        </is>
      </c>
      <c r="D816" s="46" t="inlineStr">
        <is>
          <t>FI Services - Lending Services</t>
        </is>
      </c>
      <c r="E816" s="46" t="inlineStr">
        <is>
          <t>2- PR</t>
        </is>
      </c>
      <c r="F816" s="47">
        <f>'2- PR'!$AK$832</f>
        <v/>
      </c>
      <c r="G816" s="47">
        <f>IF(F816="INVALID","High",IF(F816="MISSING","Medium",IF(F816="CONTROLLER MISSING","Review",IF(F816="UNKNOWN","Technical review",""))))</f>
        <v/>
      </c>
      <c r="H816" s="46">
        <f>IF(F816="MISSING","An applicable or required answer is missing",IF(F816="INVALID","A value was entered although the dependency is not met",IF(F816="CONTROLLER MISSING","A controlling answer is missing, so applicability cannot yet be determined",IF(F816="UNKNOWN","The dependency could not be evaluated or a referenced datapoint could not be resolved",""))))</f>
        <v/>
      </c>
      <c r="I816" s="46">
        <f>IF(F816="MISSING","Enter a valid response in the linked field",IF(F816="INVALID","Clear the response or amend the controlling answer so that the dependency is met",IF(F816="CONTROLLER MISSING","Complete the controlling question first, then review this field",IF(F816="UNKNOWN","Review the Field Guide and dependency_string; contact the MFSA if clarification is required",""))))</f>
        <v/>
      </c>
      <c r="J816" s="46" t="inlineStr">
        <is>
          <t>FINS_PR_788 = "Yes"</t>
        </is>
      </c>
      <c r="K816" s="47">
        <f>'2- PR'!$AL$832</f>
        <v/>
      </c>
      <c r="L816" s="48" t="inlineStr">
        <is>
          <t>Open field</t>
        </is>
      </c>
    </row>
    <row r="817">
      <c r="A817" s="45" t="inlineStr">
        <is>
          <t>FINS_PR_812_v1</t>
        </is>
      </c>
      <c r="B817" s="46" t="inlineStr">
        <is>
          <t>Total Number of loans issued during the reporting period of which: Number of loans issued to third parties</t>
        </is>
      </c>
      <c r="C817" s="46" t="inlineStr">
        <is>
          <t>PR</t>
        </is>
      </c>
      <c r="D817" s="46" t="inlineStr">
        <is>
          <t>FI Services - Lending Services</t>
        </is>
      </c>
      <c r="E817" s="46" t="inlineStr">
        <is>
          <t>2- PR</t>
        </is>
      </c>
      <c r="F817" s="47">
        <f>'2- PR'!$AK$833</f>
        <v/>
      </c>
      <c r="G817" s="47">
        <f>IF(F817="INVALID","High",IF(F817="MISSING","Medium",IF(F817="CONTROLLER MISSING","Review",IF(F817="UNKNOWN","Technical review",""))))</f>
        <v/>
      </c>
      <c r="H817" s="46">
        <f>IF(F817="MISSING","An applicable or required answer is missing",IF(F817="INVALID","A value was entered although the dependency is not met",IF(F817="CONTROLLER MISSING","A controlling answer is missing, so applicability cannot yet be determined",IF(F817="UNKNOWN","The dependency could not be evaluated or a referenced datapoint could not be resolved",""))))</f>
        <v/>
      </c>
      <c r="I817" s="46">
        <f>IF(F817="MISSING","Enter a valid response in the linked field",IF(F817="INVALID","Clear the response or amend the controlling answer so that the dependency is met",IF(F817="CONTROLLER MISSING","Complete the controlling question first, then review this field",IF(F817="UNKNOWN","Review the Field Guide and dependency_string; contact the MFSA if clarification is required",""))))</f>
        <v/>
      </c>
      <c r="J817" s="46" t="inlineStr">
        <is>
          <t>FINS_PR_788 = "Yes"</t>
        </is>
      </c>
      <c r="K817" s="47">
        <f>'2- PR'!$AL$833</f>
        <v/>
      </c>
      <c r="L817" s="48" t="inlineStr">
        <is>
          <t>Open field</t>
        </is>
      </c>
    </row>
    <row r="818">
      <c r="A818" s="45" t="inlineStr">
        <is>
          <t>FINS_PR_813_v1</t>
        </is>
      </c>
      <c r="B818" s="46" t="inlineStr">
        <is>
          <t>Total value of the loans issued (in reporting currency) during the reporting period of which - Value of loans issued (in reporting currency) to group entities</t>
        </is>
      </c>
      <c r="C818" s="46" t="inlineStr">
        <is>
          <t>PR</t>
        </is>
      </c>
      <c r="D818" s="46" t="inlineStr">
        <is>
          <t>FI Services - Lending Services</t>
        </is>
      </c>
      <c r="E818" s="46" t="inlineStr">
        <is>
          <t>2- PR</t>
        </is>
      </c>
      <c r="F818" s="47">
        <f>'2- PR'!$AK$834</f>
        <v/>
      </c>
      <c r="G818" s="47">
        <f>IF(F818="INVALID","High",IF(F818="MISSING","Medium",IF(F818="CONTROLLER MISSING","Review",IF(F818="UNKNOWN","Technical review",""))))</f>
        <v/>
      </c>
      <c r="H818" s="46">
        <f>IF(F818="MISSING","An applicable or required answer is missing",IF(F818="INVALID","A value was entered although the dependency is not met",IF(F818="CONTROLLER MISSING","A controlling answer is missing, so applicability cannot yet be determined",IF(F818="UNKNOWN","The dependency could not be evaluated or a referenced datapoint could not be resolved",""))))</f>
        <v/>
      </c>
      <c r="I818" s="46">
        <f>IF(F818="MISSING","Enter a valid response in the linked field",IF(F818="INVALID","Clear the response or amend the controlling answer so that the dependency is met",IF(F818="CONTROLLER MISSING","Complete the controlling question first, then review this field",IF(F818="UNKNOWN","Review the Field Guide and dependency_string; contact the MFSA if clarification is required",""))))</f>
        <v/>
      </c>
      <c r="J818" s="46" t="inlineStr">
        <is>
          <t>FINS_PR_788 = "Yes"</t>
        </is>
      </c>
      <c r="K818" s="47">
        <f>'2- PR'!$AL$834</f>
        <v/>
      </c>
      <c r="L818" s="48" t="inlineStr">
        <is>
          <t>Open field</t>
        </is>
      </c>
    </row>
    <row r="819">
      <c r="A819" s="45" t="inlineStr">
        <is>
          <t>FINS_PR_814_v1</t>
        </is>
      </c>
      <c r="B819" s="46" t="inlineStr">
        <is>
          <t>Total value of the loans issued (in reporting currency) during the reporting period of which - Value of loans issued (in reporting currency) to group entities</t>
        </is>
      </c>
      <c r="C819" s="46" t="inlineStr">
        <is>
          <t>PR</t>
        </is>
      </c>
      <c r="D819" s="46" t="inlineStr">
        <is>
          <t>FI Services - Lending Services</t>
        </is>
      </c>
      <c r="E819" s="46" t="inlineStr">
        <is>
          <t>2- PR</t>
        </is>
      </c>
      <c r="F819" s="47">
        <f>'2- PR'!$AK$835</f>
        <v/>
      </c>
      <c r="G819" s="47">
        <f>IF(F819="INVALID","High",IF(F819="MISSING","Medium",IF(F819="CONTROLLER MISSING","Review",IF(F819="UNKNOWN","Technical review",""))))</f>
        <v/>
      </c>
      <c r="H819" s="46">
        <f>IF(F819="MISSING","An applicable or required answer is missing",IF(F819="INVALID","A value was entered although the dependency is not met",IF(F819="CONTROLLER MISSING","A controlling answer is missing, so applicability cannot yet be determined",IF(F819="UNKNOWN","The dependency could not be evaluated or a referenced datapoint could not be resolved",""))))</f>
        <v/>
      </c>
      <c r="I819" s="46">
        <f>IF(F819="MISSING","Enter a valid response in the linked field",IF(F819="INVALID","Clear the response or amend the controlling answer so that the dependency is met",IF(F819="CONTROLLER MISSING","Complete the controlling question first, then review this field",IF(F819="UNKNOWN","Review the Field Guide and dependency_string; contact the MFSA if clarification is required",""))))</f>
        <v/>
      </c>
      <c r="J819" s="46" t="inlineStr">
        <is>
          <t>FINS_PR_788 = "Yes"</t>
        </is>
      </c>
      <c r="K819" s="47">
        <f>'2- PR'!$AL$835</f>
        <v/>
      </c>
      <c r="L819" s="48" t="inlineStr">
        <is>
          <t>Open field</t>
        </is>
      </c>
    </row>
    <row r="820">
      <c r="A820" s="45" t="inlineStr">
        <is>
          <t>FINS_PR_815_v1</t>
        </is>
      </c>
      <c r="B820" s="46" t="inlineStr">
        <is>
          <t>Total value of the loans issued (in reporting currency) during the reporting period of which - Value of loans issued (in reporting currency) to group entities</t>
        </is>
      </c>
      <c r="C820" s="46" t="inlineStr">
        <is>
          <t>PR</t>
        </is>
      </c>
      <c r="D820" s="46" t="inlineStr">
        <is>
          <t>FI Services - Lending Services</t>
        </is>
      </c>
      <c r="E820" s="46" t="inlineStr">
        <is>
          <t>2- PR</t>
        </is>
      </c>
      <c r="F820" s="47">
        <f>'2- PR'!$AK$836</f>
        <v/>
      </c>
      <c r="G820" s="47">
        <f>IF(F820="INVALID","High",IF(F820="MISSING","Medium",IF(F820="CONTROLLER MISSING","Review",IF(F820="UNKNOWN","Technical review",""))))</f>
        <v/>
      </c>
      <c r="H820" s="46">
        <f>IF(F820="MISSING","An applicable or required answer is missing",IF(F820="INVALID","A value was entered although the dependency is not met",IF(F820="CONTROLLER MISSING","A controlling answer is missing, so applicability cannot yet be determined",IF(F820="UNKNOWN","The dependency could not be evaluated or a referenced datapoint could not be resolved",""))))</f>
        <v/>
      </c>
      <c r="I820" s="46">
        <f>IF(F820="MISSING","Enter a valid response in the linked field",IF(F820="INVALID","Clear the response or amend the controlling answer so that the dependency is met",IF(F820="CONTROLLER MISSING","Complete the controlling question first, then review this field",IF(F820="UNKNOWN","Review the Field Guide and dependency_string; contact the MFSA if clarification is required",""))))</f>
        <v/>
      </c>
      <c r="J820" s="46" t="inlineStr">
        <is>
          <t>FINS_PR_788 = "Yes"</t>
        </is>
      </c>
      <c r="K820" s="47">
        <f>'2- PR'!$AL$836</f>
        <v/>
      </c>
      <c r="L820" s="48" t="inlineStr">
        <is>
          <t>Open field</t>
        </is>
      </c>
    </row>
    <row r="821">
      <c r="A821" s="45" t="inlineStr">
        <is>
          <t>FINS_PR_816_v1</t>
        </is>
      </c>
      <c r="B821" s="46" t="inlineStr">
        <is>
          <t>Total value of the loans issued (in reporting currency) during the reporting period of which - Value of loans issued (in reporting currency) to third parties</t>
        </is>
      </c>
      <c r="C821" s="46" t="inlineStr">
        <is>
          <t>PR</t>
        </is>
      </c>
      <c r="D821" s="46" t="inlineStr">
        <is>
          <t>FI Services - Lending Services</t>
        </is>
      </c>
      <c r="E821" s="46" t="inlineStr">
        <is>
          <t>2- PR</t>
        </is>
      </c>
      <c r="F821" s="47">
        <f>'2- PR'!$AK$837</f>
        <v/>
      </c>
      <c r="G821" s="47">
        <f>IF(F821="INVALID","High",IF(F821="MISSING","Medium",IF(F821="CONTROLLER MISSING","Review",IF(F821="UNKNOWN","Technical review",""))))</f>
        <v/>
      </c>
      <c r="H821" s="46">
        <f>IF(F821="MISSING","An applicable or required answer is missing",IF(F821="INVALID","A value was entered although the dependency is not met",IF(F821="CONTROLLER MISSING","A controlling answer is missing, so applicability cannot yet be determined",IF(F821="UNKNOWN","The dependency could not be evaluated or a referenced datapoint could not be resolved",""))))</f>
        <v/>
      </c>
      <c r="I821" s="46">
        <f>IF(F821="MISSING","Enter a valid response in the linked field",IF(F821="INVALID","Clear the response or amend the controlling answer so that the dependency is met",IF(F821="CONTROLLER MISSING","Complete the controlling question first, then review this field",IF(F821="UNKNOWN","Review the Field Guide and dependency_string; contact the MFSA if clarification is required",""))))</f>
        <v/>
      </c>
      <c r="J821" s="46" t="inlineStr">
        <is>
          <t>FINS_PR_788 = "Yes"</t>
        </is>
      </c>
      <c r="K821" s="47">
        <f>'2- PR'!$AL$837</f>
        <v/>
      </c>
      <c r="L821" s="48" t="inlineStr">
        <is>
          <t>Open field</t>
        </is>
      </c>
    </row>
    <row r="822">
      <c r="A822" s="45" t="inlineStr">
        <is>
          <t>FINS_PR_817_v1</t>
        </is>
      </c>
      <c r="B822" s="46" t="inlineStr">
        <is>
          <t>Total value of the loans issued (in reporting currency) during the reporting period of which - Value of loans issued (in reporting currency) to third parties</t>
        </is>
      </c>
      <c r="C822" s="46" t="inlineStr">
        <is>
          <t>PR</t>
        </is>
      </c>
      <c r="D822" s="46" t="inlineStr">
        <is>
          <t>FI Services - Lending Services</t>
        </is>
      </c>
      <c r="E822" s="46" t="inlineStr">
        <is>
          <t>2- PR</t>
        </is>
      </c>
      <c r="F822" s="47">
        <f>'2- PR'!$AK$838</f>
        <v/>
      </c>
      <c r="G822" s="47">
        <f>IF(F822="INVALID","High",IF(F822="MISSING","Medium",IF(F822="CONTROLLER MISSING","Review",IF(F822="UNKNOWN","Technical review",""))))</f>
        <v/>
      </c>
      <c r="H822" s="46">
        <f>IF(F822="MISSING","An applicable or required answer is missing",IF(F822="INVALID","A value was entered although the dependency is not met",IF(F822="CONTROLLER MISSING","A controlling answer is missing, so applicability cannot yet be determined",IF(F822="UNKNOWN","The dependency could not be evaluated or a referenced datapoint could not be resolved",""))))</f>
        <v/>
      </c>
      <c r="I822" s="46">
        <f>IF(F822="MISSING","Enter a valid response in the linked field",IF(F822="INVALID","Clear the response or amend the controlling answer so that the dependency is met",IF(F822="CONTROLLER MISSING","Complete the controlling question first, then review this field",IF(F822="UNKNOWN","Review the Field Guide and dependency_string; contact the MFSA if clarification is required",""))))</f>
        <v/>
      </c>
      <c r="J822" s="46" t="inlineStr">
        <is>
          <t>FINS_PR_788 = "Yes"</t>
        </is>
      </c>
      <c r="K822" s="47">
        <f>'2- PR'!$AL$838</f>
        <v/>
      </c>
      <c r="L822" s="48" t="inlineStr">
        <is>
          <t>Open field</t>
        </is>
      </c>
    </row>
    <row r="823">
      <c r="A823" s="45" t="inlineStr">
        <is>
          <t>FINS_PR_818_v1</t>
        </is>
      </c>
      <c r="B823" s="46" t="inlineStr">
        <is>
          <t>Total value of the loans issued (in reporting currency) during the reporting period of which - Value of loans issued (in reporting currency) to third parties</t>
        </is>
      </c>
      <c r="C823" s="46" t="inlineStr">
        <is>
          <t>PR</t>
        </is>
      </c>
      <c r="D823" s="46" t="inlineStr">
        <is>
          <t>FI Services - Lending Services</t>
        </is>
      </c>
      <c r="E823" s="46" t="inlineStr">
        <is>
          <t>2- PR</t>
        </is>
      </c>
      <c r="F823" s="47">
        <f>'2- PR'!$AK$839</f>
        <v/>
      </c>
      <c r="G823" s="47">
        <f>IF(F823="INVALID","High",IF(F823="MISSING","Medium",IF(F823="CONTROLLER MISSING","Review",IF(F823="UNKNOWN","Technical review",""))))</f>
        <v/>
      </c>
      <c r="H823" s="46">
        <f>IF(F823="MISSING","An applicable or required answer is missing",IF(F823="INVALID","A value was entered although the dependency is not met",IF(F823="CONTROLLER MISSING","A controlling answer is missing, so applicability cannot yet be determined",IF(F823="UNKNOWN","The dependency could not be evaluated or a referenced datapoint could not be resolved",""))))</f>
        <v/>
      </c>
      <c r="I823" s="46">
        <f>IF(F823="MISSING","Enter a valid response in the linked field",IF(F823="INVALID","Clear the response or amend the controlling answer so that the dependency is met",IF(F823="CONTROLLER MISSING","Complete the controlling question first, then review this field",IF(F823="UNKNOWN","Review the Field Guide and dependency_string; contact the MFSA if clarification is required",""))))</f>
        <v/>
      </c>
      <c r="J823" s="46" t="inlineStr">
        <is>
          <t>FINS_PR_788 = "Yes"</t>
        </is>
      </c>
      <c r="K823" s="47">
        <f>'2- PR'!$AL$839</f>
        <v/>
      </c>
      <c r="L823" s="48" t="inlineStr">
        <is>
          <t>Open field</t>
        </is>
      </c>
    </row>
    <row r="824">
      <c r="A824" s="45" t="inlineStr">
        <is>
          <t>FINS_PR_819_v1</t>
        </is>
      </c>
      <c r="B824" s="46" t="inlineStr">
        <is>
          <t>Total number of loans outstanding at the end of the reporting period of which - Number of loans outstanding to group entities</t>
        </is>
      </c>
      <c r="C824" s="46" t="inlineStr">
        <is>
          <t>PR</t>
        </is>
      </c>
      <c r="D824" s="46" t="inlineStr">
        <is>
          <t>FI Services - Lending Services</t>
        </is>
      </c>
      <c r="E824" s="46" t="inlineStr">
        <is>
          <t>2- PR</t>
        </is>
      </c>
      <c r="F824" s="47">
        <f>'2- PR'!$AK$840</f>
        <v/>
      </c>
      <c r="G824" s="47">
        <f>IF(F824="INVALID","High",IF(F824="MISSING","Medium",IF(F824="CONTROLLER MISSING","Review",IF(F824="UNKNOWN","Technical review",""))))</f>
        <v/>
      </c>
      <c r="H824" s="46">
        <f>IF(F824="MISSING","An applicable or required answer is missing",IF(F824="INVALID","A value was entered although the dependency is not met",IF(F824="CONTROLLER MISSING","A controlling answer is missing, so applicability cannot yet be determined",IF(F824="UNKNOWN","The dependency could not be evaluated or a referenced datapoint could not be resolved",""))))</f>
        <v/>
      </c>
      <c r="I824" s="46">
        <f>IF(F824="MISSING","Enter a valid response in the linked field",IF(F824="INVALID","Clear the response or amend the controlling answer so that the dependency is met",IF(F824="CONTROLLER MISSING","Complete the controlling question first, then review this field",IF(F824="UNKNOWN","Review the Field Guide and dependency_string; contact the MFSA if clarification is required",""))))</f>
        <v/>
      </c>
      <c r="J824" s="46" t="inlineStr">
        <is>
          <t>FINS_PR_788 = "Yes"</t>
        </is>
      </c>
      <c r="K824" s="47">
        <f>'2- PR'!$AL$840</f>
        <v/>
      </c>
      <c r="L824" s="48" t="inlineStr">
        <is>
          <t>Open field</t>
        </is>
      </c>
    </row>
    <row r="825">
      <c r="A825" s="45" t="inlineStr">
        <is>
          <t>FINS_PR_820_v1</t>
        </is>
      </c>
      <c r="B825" s="46" t="inlineStr">
        <is>
          <t>Total number of loans outstanding at the end of the reporting period of which - Number of loans outstanding to group entities</t>
        </is>
      </c>
      <c r="C825" s="46" t="inlineStr">
        <is>
          <t>PR</t>
        </is>
      </c>
      <c r="D825" s="46" t="inlineStr">
        <is>
          <t>FI Services - Lending Services</t>
        </is>
      </c>
      <c r="E825" s="46" t="inlineStr">
        <is>
          <t>2- PR</t>
        </is>
      </c>
      <c r="F825" s="47">
        <f>'2- PR'!$AK$841</f>
        <v/>
      </c>
      <c r="G825" s="47">
        <f>IF(F825="INVALID","High",IF(F825="MISSING","Medium",IF(F825="CONTROLLER MISSING","Review",IF(F825="UNKNOWN","Technical review",""))))</f>
        <v/>
      </c>
      <c r="H825" s="46">
        <f>IF(F825="MISSING","An applicable or required answer is missing",IF(F825="INVALID","A value was entered although the dependency is not met",IF(F825="CONTROLLER MISSING","A controlling answer is missing, so applicability cannot yet be determined",IF(F825="UNKNOWN","The dependency could not be evaluated or a referenced datapoint could not be resolved",""))))</f>
        <v/>
      </c>
      <c r="I825" s="46">
        <f>IF(F825="MISSING","Enter a valid response in the linked field",IF(F825="INVALID","Clear the response or amend the controlling answer so that the dependency is met",IF(F825="CONTROLLER MISSING","Complete the controlling question first, then review this field",IF(F825="UNKNOWN","Review the Field Guide and dependency_string; contact the MFSA if clarification is required",""))))</f>
        <v/>
      </c>
      <c r="J825" s="46" t="inlineStr">
        <is>
          <t>FINS_PR_788 = "Yes"</t>
        </is>
      </c>
      <c r="K825" s="47">
        <f>'2- PR'!$AL$841</f>
        <v/>
      </c>
      <c r="L825" s="48" t="inlineStr">
        <is>
          <t>Open field</t>
        </is>
      </c>
    </row>
    <row r="826">
      <c r="A826" s="45" t="inlineStr">
        <is>
          <t>FINS_PR_821_v1</t>
        </is>
      </c>
      <c r="B826" s="46" t="inlineStr">
        <is>
          <t>Total number of loans outstanding at the end of the reporting period of which - Number of loans outstanding to group entities</t>
        </is>
      </c>
      <c r="C826" s="46" t="inlineStr">
        <is>
          <t>PR</t>
        </is>
      </c>
      <c r="D826" s="46" t="inlineStr">
        <is>
          <t>FI Services - Lending Services</t>
        </is>
      </c>
      <c r="E826" s="46" t="inlineStr">
        <is>
          <t>2- PR</t>
        </is>
      </c>
      <c r="F826" s="47">
        <f>'2- PR'!$AK$842</f>
        <v/>
      </c>
      <c r="G826" s="47">
        <f>IF(F826="INVALID","High",IF(F826="MISSING","Medium",IF(F826="CONTROLLER MISSING","Review",IF(F826="UNKNOWN","Technical review",""))))</f>
        <v/>
      </c>
      <c r="H826" s="46">
        <f>IF(F826="MISSING","An applicable or required answer is missing",IF(F826="INVALID","A value was entered although the dependency is not met",IF(F826="CONTROLLER MISSING","A controlling answer is missing, so applicability cannot yet be determined",IF(F826="UNKNOWN","The dependency could not be evaluated or a referenced datapoint could not be resolved",""))))</f>
        <v/>
      </c>
      <c r="I826" s="46">
        <f>IF(F826="MISSING","Enter a valid response in the linked field",IF(F826="INVALID","Clear the response or amend the controlling answer so that the dependency is met",IF(F826="CONTROLLER MISSING","Complete the controlling question first, then review this field",IF(F826="UNKNOWN","Review the Field Guide and dependency_string; contact the MFSA if clarification is required",""))))</f>
        <v/>
      </c>
      <c r="J826" s="46" t="inlineStr">
        <is>
          <t>FINS_PR_788 = "Yes"</t>
        </is>
      </c>
      <c r="K826" s="47">
        <f>'2- PR'!$AL$842</f>
        <v/>
      </c>
      <c r="L826" s="48" t="inlineStr">
        <is>
          <t>Open field</t>
        </is>
      </c>
    </row>
    <row r="827">
      <c r="A827" s="45" t="inlineStr">
        <is>
          <t>FINS_PR_822_v1</t>
        </is>
      </c>
      <c r="B827" s="46" t="inlineStr">
        <is>
          <t>Total number of loans outstanding at the end of the reporting period of which - Number of loans outstanding to third parties</t>
        </is>
      </c>
      <c r="C827" s="46" t="inlineStr">
        <is>
          <t>PR</t>
        </is>
      </c>
      <c r="D827" s="46" t="inlineStr">
        <is>
          <t>FI Services - Lending Services</t>
        </is>
      </c>
      <c r="E827" s="46" t="inlineStr">
        <is>
          <t>2- PR</t>
        </is>
      </c>
      <c r="F827" s="47">
        <f>'2- PR'!$AK$843</f>
        <v/>
      </c>
      <c r="G827" s="47">
        <f>IF(F827="INVALID","High",IF(F827="MISSING","Medium",IF(F827="CONTROLLER MISSING","Review",IF(F827="UNKNOWN","Technical review",""))))</f>
        <v/>
      </c>
      <c r="H827" s="46">
        <f>IF(F827="MISSING","An applicable or required answer is missing",IF(F827="INVALID","A value was entered although the dependency is not met",IF(F827="CONTROLLER MISSING","A controlling answer is missing, so applicability cannot yet be determined",IF(F827="UNKNOWN","The dependency could not be evaluated or a referenced datapoint could not be resolved",""))))</f>
        <v/>
      </c>
      <c r="I827" s="46">
        <f>IF(F827="MISSING","Enter a valid response in the linked field",IF(F827="INVALID","Clear the response or amend the controlling answer so that the dependency is met",IF(F827="CONTROLLER MISSING","Complete the controlling question first, then review this field",IF(F827="UNKNOWN","Review the Field Guide and dependency_string; contact the MFSA if clarification is required",""))))</f>
        <v/>
      </c>
      <c r="J827" s="46" t="inlineStr">
        <is>
          <t>FINS_PR_788 = "Yes"</t>
        </is>
      </c>
      <c r="K827" s="47">
        <f>'2- PR'!$AL$843</f>
        <v/>
      </c>
      <c r="L827" s="48" t="inlineStr">
        <is>
          <t>Open field</t>
        </is>
      </c>
    </row>
    <row r="828">
      <c r="A828" s="45" t="inlineStr">
        <is>
          <t>FINS_PR_823_v1</t>
        </is>
      </c>
      <c r="B828" s="46" t="inlineStr">
        <is>
          <t>Total number of loans outstanding at the end of the reporting period of which - Number of loans outstanding to third parties</t>
        </is>
      </c>
      <c r="C828" s="46" t="inlineStr">
        <is>
          <t>PR</t>
        </is>
      </c>
      <c r="D828" s="46" t="inlineStr">
        <is>
          <t>FI Services - Lending Services</t>
        </is>
      </c>
      <c r="E828" s="46" t="inlineStr">
        <is>
          <t>2- PR</t>
        </is>
      </c>
      <c r="F828" s="47">
        <f>'2- PR'!$AK$844</f>
        <v/>
      </c>
      <c r="G828" s="47">
        <f>IF(F828="INVALID","High",IF(F828="MISSING","Medium",IF(F828="CONTROLLER MISSING","Review",IF(F828="UNKNOWN","Technical review",""))))</f>
        <v/>
      </c>
      <c r="H828" s="46">
        <f>IF(F828="MISSING","An applicable or required answer is missing",IF(F828="INVALID","A value was entered although the dependency is not met",IF(F828="CONTROLLER MISSING","A controlling answer is missing, so applicability cannot yet be determined",IF(F828="UNKNOWN","The dependency could not be evaluated or a referenced datapoint could not be resolved",""))))</f>
        <v/>
      </c>
      <c r="I828" s="46">
        <f>IF(F828="MISSING","Enter a valid response in the linked field",IF(F828="INVALID","Clear the response or amend the controlling answer so that the dependency is met",IF(F828="CONTROLLER MISSING","Complete the controlling question first, then review this field",IF(F828="UNKNOWN","Review the Field Guide and dependency_string; contact the MFSA if clarification is required",""))))</f>
        <v/>
      </c>
      <c r="J828" s="46" t="inlineStr">
        <is>
          <t>FINS_PR_788 = "Yes"</t>
        </is>
      </c>
      <c r="K828" s="47">
        <f>'2- PR'!$AL$844</f>
        <v/>
      </c>
      <c r="L828" s="48" t="inlineStr">
        <is>
          <t>Open field</t>
        </is>
      </c>
    </row>
    <row r="829">
      <c r="A829" s="45" t="inlineStr">
        <is>
          <t>FINS_PR_824_v1</t>
        </is>
      </c>
      <c r="B829" s="46" t="inlineStr">
        <is>
          <t>Total number of loans outstanding at the end of the reporting period of which - Number of loans outstanding to third parties</t>
        </is>
      </c>
      <c r="C829" s="46" t="inlineStr">
        <is>
          <t>PR</t>
        </is>
      </c>
      <c r="D829" s="46" t="inlineStr">
        <is>
          <t>FI Services - Lending Services</t>
        </is>
      </c>
      <c r="E829" s="46" t="inlineStr">
        <is>
          <t>2- PR</t>
        </is>
      </c>
      <c r="F829" s="47">
        <f>'2- PR'!$AK$845</f>
        <v/>
      </c>
      <c r="G829" s="47">
        <f>IF(F829="INVALID","High",IF(F829="MISSING","Medium",IF(F829="CONTROLLER MISSING","Review",IF(F829="UNKNOWN","Technical review",""))))</f>
        <v/>
      </c>
      <c r="H829" s="46">
        <f>IF(F829="MISSING","An applicable or required answer is missing",IF(F829="INVALID","A value was entered although the dependency is not met",IF(F829="CONTROLLER MISSING","A controlling answer is missing, so applicability cannot yet be determined",IF(F829="UNKNOWN","The dependency could not be evaluated or a referenced datapoint could not be resolved",""))))</f>
        <v/>
      </c>
      <c r="I829" s="46">
        <f>IF(F829="MISSING","Enter a valid response in the linked field",IF(F829="INVALID","Clear the response or amend the controlling answer so that the dependency is met",IF(F829="CONTROLLER MISSING","Complete the controlling question first, then review this field",IF(F829="UNKNOWN","Review the Field Guide and dependency_string; contact the MFSA if clarification is required",""))))</f>
        <v/>
      </c>
      <c r="J829" s="46" t="inlineStr">
        <is>
          <t>FINS_PR_788 = "Yes"</t>
        </is>
      </c>
      <c r="K829" s="47">
        <f>'2- PR'!$AL$845</f>
        <v/>
      </c>
      <c r="L829" s="48" t="inlineStr">
        <is>
          <t>Open field</t>
        </is>
      </c>
    </row>
    <row r="830">
      <c r="A830" s="45" t="inlineStr">
        <is>
          <t>FINS_PR_825_v1</t>
        </is>
      </c>
      <c r="B830" s="46" t="inlineStr">
        <is>
          <t>Total value of the loans outstanding (in reporting currency) at the end of the reporting period of which - Value of loans issued (in reporting currency) to group entities</t>
        </is>
      </c>
      <c r="C830" s="46" t="inlineStr">
        <is>
          <t>PR</t>
        </is>
      </c>
      <c r="D830" s="46" t="inlineStr">
        <is>
          <t>FI Services - Lending Services</t>
        </is>
      </c>
      <c r="E830" s="46" t="inlineStr">
        <is>
          <t>2- PR</t>
        </is>
      </c>
      <c r="F830" s="47">
        <f>'2- PR'!$AK$846</f>
        <v/>
      </c>
      <c r="G830" s="47">
        <f>IF(F830="INVALID","High",IF(F830="MISSING","Medium",IF(F830="CONTROLLER MISSING","Review",IF(F830="UNKNOWN","Technical review",""))))</f>
        <v/>
      </c>
      <c r="H830" s="46">
        <f>IF(F830="MISSING","An applicable or required answer is missing",IF(F830="INVALID","A value was entered although the dependency is not met",IF(F830="CONTROLLER MISSING","A controlling answer is missing, so applicability cannot yet be determined",IF(F830="UNKNOWN","The dependency could not be evaluated or a referenced datapoint could not be resolved",""))))</f>
        <v/>
      </c>
      <c r="I830" s="46">
        <f>IF(F830="MISSING","Enter a valid response in the linked field",IF(F830="INVALID","Clear the response or amend the controlling answer so that the dependency is met",IF(F830="CONTROLLER MISSING","Complete the controlling question first, then review this field",IF(F830="UNKNOWN","Review the Field Guide and dependency_string; contact the MFSA if clarification is required",""))))</f>
        <v/>
      </c>
      <c r="J830" s="46" t="inlineStr">
        <is>
          <t>FINS_PR_788 = "Yes"</t>
        </is>
      </c>
      <c r="K830" s="47">
        <f>'2- PR'!$AL$846</f>
        <v/>
      </c>
      <c r="L830" s="48" t="inlineStr">
        <is>
          <t>Open field</t>
        </is>
      </c>
    </row>
    <row r="831">
      <c r="A831" s="45" t="inlineStr">
        <is>
          <t>FINS_PR_826_v1</t>
        </is>
      </c>
      <c r="B831" s="46" t="inlineStr">
        <is>
          <t>Total value of the loans outstanding (in reporting currency) at the end of the reporting period of which - Value of loans issued (in reporting currency) to group entities</t>
        </is>
      </c>
      <c r="C831" s="46" t="inlineStr">
        <is>
          <t>PR</t>
        </is>
      </c>
      <c r="D831" s="46" t="inlineStr">
        <is>
          <t>FI Services - Lending Services</t>
        </is>
      </c>
      <c r="E831" s="46" t="inlineStr">
        <is>
          <t>2- PR</t>
        </is>
      </c>
      <c r="F831" s="47">
        <f>'2- PR'!$AK$847</f>
        <v/>
      </c>
      <c r="G831" s="47">
        <f>IF(F831="INVALID","High",IF(F831="MISSING","Medium",IF(F831="CONTROLLER MISSING","Review",IF(F831="UNKNOWN","Technical review",""))))</f>
        <v/>
      </c>
      <c r="H831" s="46">
        <f>IF(F831="MISSING","An applicable or required answer is missing",IF(F831="INVALID","A value was entered although the dependency is not met",IF(F831="CONTROLLER MISSING","A controlling answer is missing, so applicability cannot yet be determined",IF(F831="UNKNOWN","The dependency could not be evaluated or a referenced datapoint could not be resolved",""))))</f>
        <v/>
      </c>
      <c r="I831" s="46">
        <f>IF(F831="MISSING","Enter a valid response in the linked field",IF(F831="INVALID","Clear the response or amend the controlling answer so that the dependency is met",IF(F831="CONTROLLER MISSING","Complete the controlling question first, then review this field",IF(F831="UNKNOWN","Review the Field Guide and dependency_string; contact the MFSA if clarification is required",""))))</f>
        <v/>
      </c>
      <c r="J831" s="46" t="inlineStr">
        <is>
          <t>FINS_PR_788 = "Yes"</t>
        </is>
      </c>
      <c r="K831" s="47">
        <f>'2- PR'!$AL$847</f>
        <v/>
      </c>
      <c r="L831" s="48" t="inlineStr">
        <is>
          <t>Open field</t>
        </is>
      </c>
    </row>
    <row r="832">
      <c r="A832" s="45" t="inlineStr">
        <is>
          <t>FINS_PR_827_v1</t>
        </is>
      </c>
      <c r="B832" s="46" t="inlineStr">
        <is>
          <t>Total value of the loans outstanding (in reporting currency) at the end of the reporting period of which - Value of loans issued (in reporting currency) to group entities</t>
        </is>
      </c>
      <c r="C832" s="46" t="inlineStr">
        <is>
          <t>PR</t>
        </is>
      </c>
      <c r="D832" s="46" t="inlineStr">
        <is>
          <t>FI Services - Lending Services</t>
        </is>
      </c>
      <c r="E832" s="46" t="inlineStr">
        <is>
          <t>2- PR</t>
        </is>
      </c>
      <c r="F832" s="47">
        <f>'2- PR'!$AK$848</f>
        <v/>
      </c>
      <c r="G832" s="47">
        <f>IF(F832="INVALID","High",IF(F832="MISSING","Medium",IF(F832="CONTROLLER MISSING","Review",IF(F832="UNKNOWN","Technical review",""))))</f>
        <v/>
      </c>
      <c r="H832" s="46">
        <f>IF(F832="MISSING","An applicable or required answer is missing",IF(F832="INVALID","A value was entered although the dependency is not met",IF(F832="CONTROLLER MISSING","A controlling answer is missing, so applicability cannot yet be determined",IF(F832="UNKNOWN","The dependency could not be evaluated or a referenced datapoint could not be resolved",""))))</f>
        <v/>
      </c>
      <c r="I832" s="46">
        <f>IF(F832="MISSING","Enter a valid response in the linked field",IF(F832="INVALID","Clear the response or amend the controlling answer so that the dependency is met",IF(F832="CONTROLLER MISSING","Complete the controlling question first, then review this field",IF(F832="UNKNOWN","Review the Field Guide and dependency_string; contact the MFSA if clarification is required",""))))</f>
        <v/>
      </c>
      <c r="J832" s="46" t="inlineStr">
        <is>
          <t>FINS_PR_788 = "Yes"</t>
        </is>
      </c>
      <c r="K832" s="47">
        <f>'2- PR'!$AL$848</f>
        <v/>
      </c>
      <c r="L832" s="48" t="inlineStr">
        <is>
          <t>Open field</t>
        </is>
      </c>
    </row>
    <row r="833">
      <c r="A833" s="45" t="inlineStr">
        <is>
          <t>FINS_PR_828_v1</t>
        </is>
      </c>
      <c r="B833" s="46" t="inlineStr">
        <is>
          <t>Total value of the loans outstanding (in reporting currency) at the end of the reporting period of which - Value of loans issued (in reporting currency) to third parties</t>
        </is>
      </c>
      <c r="C833" s="46" t="inlineStr">
        <is>
          <t>PR</t>
        </is>
      </c>
      <c r="D833" s="46" t="inlineStr">
        <is>
          <t>FI Services - Lending Services</t>
        </is>
      </c>
      <c r="E833" s="46" t="inlineStr">
        <is>
          <t>2- PR</t>
        </is>
      </c>
      <c r="F833" s="47">
        <f>'2- PR'!$AK$849</f>
        <v/>
      </c>
      <c r="G833" s="47">
        <f>IF(F833="INVALID","High",IF(F833="MISSING","Medium",IF(F833="CONTROLLER MISSING","Review",IF(F833="UNKNOWN","Technical review",""))))</f>
        <v/>
      </c>
      <c r="H833" s="46">
        <f>IF(F833="MISSING","An applicable or required answer is missing",IF(F833="INVALID","A value was entered although the dependency is not met",IF(F833="CONTROLLER MISSING","A controlling answer is missing, so applicability cannot yet be determined",IF(F833="UNKNOWN","The dependency could not be evaluated or a referenced datapoint could not be resolved",""))))</f>
        <v/>
      </c>
      <c r="I833" s="46">
        <f>IF(F833="MISSING","Enter a valid response in the linked field",IF(F833="INVALID","Clear the response or amend the controlling answer so that the dependency is met",IF(F833="CONTROLLER MISSING","Complete the controlling question first, then review this field",IF(F833="UNKNOWN","Review the Field Guide and dependency_string; contact the MFSA if clarification is required",""))))</f>
        <v/>
      </c>
      <c r="J833" s="46" t="inlineStr">
        <is>
          <t>FINS_PR_788 = "Yes"</t>
        </is>
      </c>
      <c r="K833" s="47">
        <f>'2- PR'!$AL$849</f>
        <v/>
      </c>
      <c r="L833" s="48" t="inlineStr">
        <is>
          <t>Open field</t>
        </is>
      </c>
    </row>
    <row r="834">
      <c r="A834" s="45" t="inlineStr">
        <is>
          <t>FINS_PR_829_v1</t>
        </is>
      </c>
      <c r="B834" s="46" t="inlineStr">
        <is>
          <t>Total value of the loans outstanding (in reporting currency) at the end of the reporting period of which - Value of loans issued (in reporting currency) to third parties</t>
        </is>
      </c>
      <c r="C834" s="46" t="inlineStr">
        <is>
          <t>PR</t>
        </is>
      </c>
      <c r="D834" s="46" t="inlineStr">
        <is>
          <t>FI Services - Lending Services</t>
        </is>
      </c>
      <c r="E834" s="46" t="inlineStr">
        <is>
          <t>2- PR</t>
        </is>
      </c>
      <c r="F834" s="47">
        <f>'2- PR'!$AK$850</f>
        <v/>
      </c>
      <c r="G834" s="47">
        <f>IF(F834="INVALID","High",IF(F834="MISSING","Medium",IF(F834="CONTROLLER MISSING","Review",IF(F834="UNKNOWN","Technical review",""))))</f>
        <v/>
      </c>
      <c r="H834" s="46">
        <f>IF(F834="MISSING","An applicable or required answer is missing",IF(F834="INVALID","A value was entered although the dependency is not met",IF(F834="CONTROLLER MISSING","A controlling answer is missing, so applicability cannot yet be determined",IF(F834="UNKNOWN","The dependency could not be evaluated or a referenced datapoint could not be resolved",""))))</f>
        <v/>
      </c>
      <c r="I834" s="46">
        <f>IF(F834="MISSING","Enter a valid response in the linked field",IF(F834="INVALID","Clear the response or amend the controlling answer so that the dependency is met",IF(F834="CONTROLLER MISSING","Complete the controlling question first, then review this field",IF(F834="UNKNOWN","Review the Field Guide and dependency_string; contact the MFSA if clarification is required",""))))</f>
        <v/>
      </c>
      <c r="J834" s="46" t="inlineStr">
        <is>
          <t>FINS_PR_788 = "Yes"</t>
        </is>
      </c>
      <c r="K834" s="47">
        <f>'2- PR'!$AL$850</f>
        <v/>
      </c>
      <c r="L834" s="48" t="inlineStr">
        <is>
          <t>Open field</t>
        </is>
      </c>
    </row>
    <row r="835">
      <c r="A835" s="45" t="inlineStr">
        <is>
          <t>FINS_PR_830_v1</t>
        </is>
      </c>
      <c r="B835" s="46" t="inlineStr">
        <is>
          <t>Total value of the loans outstanding (in reporting currency) at the end of the reporting period of which - Value of loans issued (in reporting currency) to third parties</t>
        </is>
      </c>
      <c r="C835" s="46" t="inlineStr">
        <is>
          <t>PR</t>
        </is>
      </c>
      <c r="D835" s="46" t="inlineStr">
        <is>
          <t>FI Services - Lending Services</t>
        </is>
      </c>
      <c r="E835" s="46" t="inlineStr">
        <is>
          <t>2- PR</t>
        </is>
      </c>
      <c r="F835" s="47">
        <f>'2- PR'!$AK$851</f>
        <v/>
      </c>
      <c r="G835" s="47">
        <f>IF(F835="INVALID","High",IF(F835="MISSING","Medium",IF(F835="CONTROLLER MISSING","Review",IF(F835="UNKNOWN","Technical review",""))))</f>
        <v/>
      </c>
      <c r="H835" s="46">
        <f>IF(F835="MISSING","An applicable or required answer is missing",IF(F835="INVALID","A value was entered although the dependency is not met",IF(F835="CONTROLLER MISSING","A controlling answer is missing, so applicability cannot yet be determined",IF(F835="UNKNOWN","The dependency could not be evaluated or a referenced datapoint could not be resolved",""))))</f>
        <v/>
      </c>
      <c r="I835" s="46">
        <f>IF(F835="MISSING","Enter a valid response in the linked field",IF(F835="INVALID","Clear the response or amend the controlling answer so that the dependency is met",IF(F835="CONTROLLER MISSING","Complete the controlling question first, then review this field",IF(F835="UNKNOWN","Review the Field Guide and dependency_string; contact the MFSA if clarification is required",""))))</f>
        <v/>
      </c>
      <c r="J835" s="46" t="inlineStr">
        <is>
          <t>FINS_PR_788 = "Yes"</t>
        </is>
      </c>
      <c r="K835" s="47">
        <f>'2- PR'!$AL$851</f>
        <v/>
      </c>
      <c r="L835" s="48" t="inlineStr">
        <is>
          <t>Open field</t>
        </is>
      </c>
    </row>
    <row r="836">
      <c r="A836" s="45" t="inlineStr">
        <is>
          <t>FINS_PR_831_v1</t>
        </is>
      </c>
      <c r="B836" s="46" t="inlineStr">
        <is>
          <t>Third party outstanding loans - Name of Institution</t>
        </is>
      </c>
      <c r="C836" s="46" t="inlineStr">
        <is>
          <t>PR</t>
        </is>
      </c>
      <c r="D836" s="46" t="inlineStr">
        <is>
          <t>FI Services - Lending Services</t>
        </is>
      </c>
      <c r="E836" s="46" t="inlineStr">
        <is>
          <t>2- PR</t>
        </is>
      </c>
      <c r="F836" s="47">
        <f>'2- PR'!$AK$852</f>
        <v/>
      </c>
      <c r="G836" s="47">
        <f>IF(F836="INVALID","High",IF(F836="MISSING","Medium",IF(F836="CONTROLLER MISSING","Review",IF(F836="UNKNOWN","Technical review",""))))</f>
        <v/>
      </c>
      <c r="H836" s="46">
        <f>IF(F836="MISSING","An applicable or required answer is missing",IF(F836="INVALID","A value was entered although the dependency is not met",IF(F836="CONTROLLER MISSING","A controlling answer is missing, so applicability cannot yet be determined",IF(F836="UNKNOWN","The dependency could not be evaluated or a referenced datapoint could not be resolved",""))))</f>
        <v/>
      </c>
      <c r="I836" s="46">
        <f>IF(F836="MISSING","Enter a valid response in the linked field",IF(F836="INVALID","Clear the response or amend the controlling answer so that the dependency is met",IF(F836="CONTROLLER MISSING","Complete the controlling question first, then review this field",IF(F836="UNKNOWN","Review the Field Guide and dependency_string; contact the MFSA if clarification is required",""))))</f>
        <v/>
      </c>
      <c r="J836" s="46" t="inlineStr">
        <is>
          <t>OR(FINS_PR_822 &gt; 0, FINS_PR_823 &gt; 0, FINS_PR_824 &gt; 0)</t>
        </is>
      </c>
      <c r="K836" s="47">
        <f>'2- PR'!$AL$852</f>
        <v/>
      </c>
      <c r="L836" s="48" t="inlineStr">
        <is>
          <t>Open field</t>
        </is>
      </c>
    </row>
    <row r="837">
      <c r="A837" s="45" t="inlineStr">
        <is>
          <t>FINS_PR_832_v1</t>
        </is>
      </c>
      <c r="B837" s="46" t="inlineStr">
        <is>
          <t>Third party outstanding loans - Jurisdiction</t>
        </is>
      </c>
      <c r="C837" s="46" t="inlineStr">
        <is>
          <t>PR</t>
        </is>
      </c>
      <c r="D837" s="46" t="inlineStr">
        <is>
          <t>FI Services - Lending Services</t>
        </is>
      </c>
      <c r="E837" s="46" t="inlineStr">
        <is>
          <t>2- PR</t>
        </is>
      </c>
      <c r="F837" s="47">
        <f>'2- PR'!$AK$853</f>
        <v/>
      </c>
      <c r="G837" s="47">
        <f>IF(F837="INVALID","High",IF(F837="MISSING","Medium",IF(F837="CONTROLLER MISSING","Review",IF(F837="UNKNOWN","Technical review",""))))</f>
        <v/>
      </c>
      <c r="H837" s="46">
        <f>IF(F837="MISSING","An applicable or required answer is missing",IF(F837="INVALID","A value was entered although the dependency is not met",IF(F837="CONTROLLER MISSING","A controlling answer is missing, so applicability cannot yet be determined",IF(F837="UNKNOWN","The dependency could not be evaluated or a referenced datapoint could not be resolved",""))))</f>
        <v/>
      </c>
      <c r="I837" s="46">
        <f>IF(F837="MISSING","Enter a valid response in the linked field",IF(F837="INVALID","Clear the response or amend the controlling answer so that the dependency is met",IF(F837="CONTROLLER MISSING","Complete the controlling question first, then review this field",IF(F837="UNKNOWN","Review the Field Guide and dependency_string; contact the MFSA if clarification is required",""))))</f>
        <v/>
      </c>
      <c r="J837" s="46" t="inlineStr">
        <is>
          <t>OR(FINS_PR_822 &gt; 0, FINS_PR_823 &gt; 0, FINS_PR_824 &gt; 0)</t>
        </is>
      </c>
      <c r="K837" s="47">
        <f>'2- PR'!$AL$853</f>
        <v/>
      </c>
      <c r="L837" s="48" t="inlineStr">
        <is>
          <t>Open field</t>
        </is>
      </c>
    </row>
    <row r="838">
      <c r="A838" s="45" t="inlineStr">
        <is>
          <t>FINS_PR_833_v1</t>
        </is>
      </c>
      <c r="B838" s="46" t="inlineStr">
        <is>
          <t>Third party outstanding loans - Value of Loans in reporting currency</t>
        </is>
      </c>
      <c r="C838" s="46" t="inlineStr">
        <is>
          <t>PR</t>
        </is>
      </c>
      <c r="D838" s="46" t="inlineStr">
        <is>
          <t>FI Services - Lending Services</t>
        </is>
      </c>
      <c r="E838" s="46" t="inlineStr">
        <is>
          <t>2- PR</t>
        </is>
      </c>
      <c r="F838" s="47">
        <f>'2- PR'!$AK$854</f>
        <v/>
      </c>
      <c r="G838" s="47">
        <f>IF(F838="INVALID","High",IF(F838="MISSING","Medium",IF(F838="CONTROLLER MISSING","Review",IF(F838="UNKNOWN","Technical review",""))))</f>
        <v/>
      </c>
      <c r="H838" s="46">
        <f>IF(F838="MISSING","An applicable or required answer is missing",IF(F838="INVALID","A value was entered although the dependency is not met",IF(F838="CONTROLLER MISSING","A controlling answer is missing, so applicability cannot yet be determined",IF(F838="UNKNOWN","The dependency could not be evaluated or a referenced datapoint could not be resolved",""))))</f>
        <v/>
      </c>
      <c r="I838" s="46">
        <f>IF(F838="MISSING","Enter a valid response in the linked field",IF(F838="INVALID","Clear the response or amend the controlling answer so that the dependency is met",IF(F838="CONTROLLER MISSING","Complete the controlling question first, then review this field",IF(F838="UNKNOWN","Review the Field Guide and dependency_string; contact the MFSA if clarification is required",""))))</f>
        <v/>
      </c>
      <c r="J838" s="46" t="inlineStr">
        <is>
          <t>OR(FINS_PR_822 &gt; 0, FINS_PR_823 &gt; 0, FINS_PR_824 &gt; 0)</t>
        </is>
      </c>
      <c r="K838" s="47">
        <f>'2- PR'!$AL$854</f>
        <v/>
      </c>
      <c r="L838" s="48" t="inlineStr">
        <is>
          <t>Open field</t>
        </is>
      </c>
    </row>
    <row r="839">
      <c r="A839" s="45" t="inlineStr">
        <is>
          <t>FINS_PR_834_v1</t>
        </is>
      </c>
      <c r="B839" s="46" t="inlineStr">
        <is>
          <t>Number of Financial Leases issued to Third Party Clients during the reporting period</t>
        </is>
      </c>
      <c r="C839" s="46" t="inlineStr">
        <is>
          <t>PR</t>
        </is>
      </c>
      <c r="D839" s="46" t="inlineStr">
        <is>
          <t>FI Services - Financial Leasing</t>
        </is>
      </c>
      <c r="E839" s="46" t="inlineStr">
        <is>
          <t>2- PR</t>
        </is>
      </c>
      <c r="F839" s="47">
        <f>'2- PR'!$AK$856</f>
        <v/>
      </c>
      <c r="G839" s="47">
        <f>IF(F839="INVALID","High",IF(F839="MISSING","Medium",IF(F839="CONTROLLER MISSING","Review",IF(F839="UNKNOWN","Technical review",""))))</f>
        <v/>
      </c>
      <c r="H839" s="46">
        <f>IF(F839="MISSING","An applicable or required answer is missing",IF(F839="INVALID","A value was entered although the dependency is not met",IF(F839="CONTROLLER MISSING","A controlling answer is missing, so applicability cannot yet be determined",IF(F839="UNKNOWN","The dependency could not be evaluated or a referenced datapoint could not be resolved",""))))</f>
        <v/>
      </c>
      <c r="I839" s="46">
        <f>IF(F839="MISSING","Enter a valid response in the linked field",IF(F839="INVALID","Clear the response or amend the controlling answer so that the dependency is met",IF(F839="CONTROLLER MISSING","Complete the controlling question first, then review this field",IF(F839="UNKNOWN","Review the Field Guide and dependency_string; contact the MFSA if clarification is required",""))))</f>
        <v/>
      </c>
      <c r="J839" s="46" t="inlineStr">
        <is>
          <t>FINS_PR_789 = "Yes"</t>
        </is>
      </c>
      <c r="K839" s="47">
        <f>'2- PR'!$AL$856</f>
        <v/>
      </c>
      <c r="L839" s="48" t="inlineStr">
        <is>
          <t>Open field</t>
        </is>
      </c>
    </row>
    <row r="840">
      <c r="A840" s="45" t="inlineStr">
        <is>
          <t>FINS_PR_835_v1</t>
        </is>
      </c>
      <c r="B840" s="46" t="inlineStr">
        <is>
          <t>Number of Financial Leases issued to Third Party Clients during the reporting period</t>
        </is>
      </c>
      <c r="C840" s="46" t="inlineStr">
        <is>
          <t>PR</t>
        </is>
      </c>
      <c r="D840" s="46" t="inlineStr">
        <is>
          <t>FI Services - Financial Leasing</t>
        </is>
      </c>
      <c r="E840" s="46" t="inlineStr">
        <is>
          <t>2- PR</t>
        </is>
      </c>
      <c r="F840" s="47">
        <f>'2- PR'!$AK$857</f>
        <v/>
      </c>
      <c r="G840" s="47">
        <f>IF(F840="INVALID","High",IF(F840="MISSING","Medium",IF(F840="CONTROLLER MISSING","Review",IF(F840="UNKNOWN","Technical review",""))))</f>
        <v/>
      </c>
      <c r="H840" s="46">
        <f>IF(F840="MISSING","An applicable or required answer is missing",IF(F840="INVALID","A value was entered although the dependency is not met",IF(F840="CONTROLLER MISSING","A controlling answer is missing, so applicability cannot yet be determined",IF(F840="UNKNOWN","The dependency could not be evaluated or a referenced datapoint could not be resolved",""))))</f>
        <v/>
      </c>
      <c r="I840" s="46">
        <f>IF(F840="MISSING","Enter a valid response in the linked field",IF(F840="INVALID","Clear the response or amend the controlling answer so that the dependency is met",IF(F840="CONTROLLER MISSING","Complete the controlling question first, then review this field",IF(F840="UNKNOWN","Review the Field Guide and dependency_string; contact the MFSA if clarification is required",""))))</f>
        <v/>
      </c>
      <c r="J840" s="46" t="inlineStr">
        <is>
          <t>FINS_PR_789 = "Yes"</t>
        </is>
      </c>
      <c r="K840" s="47">
        <f>'2- PR'!$AL$857</f>
        <v/>
      </c>
      <c r="L840" s="48" t="inlineStr">
        <is>
          <t>Open field</t>
        </is>
      </c>
    </row>
    <row r="841">
      <c r="A841" s="45" t="inlineStr">
        <is>
          <t>FINS_PR_836_v1</t>
        </is>
      </c>
      <c r="B841" s="46" t="inlineStr">
        <is>
          <t>Number of Financial Leases issued to Third Party Clients during the reporting period</t>
        </is>
      </c>
      <c r="C841" s="46" t="inlineStr">
        <is>
          <t>PR</t>
        </is>
      </c>
      <c r="D841" s="46" t="inlineStr">
        <is>
          <t>FI Services - Financial Leasing</t>
        </is>
      </c>
      <c r="E841" s="46" t="inlineStr">
        <is>
          <t>2- PR</t>
        </is>
      </c>
      <c r="F841" s="47">
        <f>'2- PR'!$AK$858</f>
        <v/>
      </c>
      <c r="G841" s="47">
        <f>IF(F841="INVALID","High",IF(F841="MISSING","Medium",IF(F841="CONTROLLER MISSING","Review",IF(F841="UNKNOWN","Technical review",""))))</f>
        <v/>
      </c>
      <c r="H841" s="46">
        <f>IF(F841="MISSING","An applicable or required answer is missing",IF(F841="INVALID","A value was entered although the dependency is not met",IF(F841="CONTROLLER MISSING","A controlling answer is missing, so applicability cannot yet be determined",IF(F841="UNKNOWN","The dependency could not be evaluated or a referenced datapoint could not be resolved",""))))</f>
        <v/>
      </c>
      <c r="I841" s="46">
        <f>IF(F841="MISSING","Enter a valid response in the linked field",IF(F841="INVALID","Clear the response or amend the controlling answer so that the dependency is met",IF(F841="CONTROLLER MISSING","Complete the controlling question first, then review this field",IF(F841="UNKNOWN","Review the Field Guide and dependency_string; contact the MFSA if clarification is required",""))))</f>
        <v/>
      </c>
      <c r="J841" s="46" t="inlineStr">
        <is>
          <t>FINS_PR_789 = "Yes"</t>
        </is>
      </c>
      <c r="K841" s="47">
        <f>'2- PR'!$AL$858</f>
        <v/>
      </c>
      <c r="L841" s="48" t="inlineStr">
        <is>
          <t>Open field</t>
        </is>
      </c>
    </row>
    <row r="842">
      <c r="A842" s="45" t="inlineStr">
        <is>
          <t>FINS_PR_837_v1</t>
        </is>
      </c>
      <c r="B842" s="46" t="inlineStr">
        <is>
          <t>Total value of the Financial Leases issued to Third Party Clients (in reporting currency) during the reporting period</t>
        </is>
      </c>
      <c r="C842" s="46" t="inlineStr">
        <is>
          <t>PR</t>
        </is>
      </c>
      <c r="D842" s="46" t="inlineStr">
        <is>
          <t>FI Services - Financial Leasing</t>
        </is>
      </c>
      <c r="E842" s="46" t="inlineStr">
        <is>
          <t>2- PR</t>
        </is>
      </c>
      <c r="F842" s="47">
        <f>'2- PR'!$AK$859</f>
        <v/>
      </c>
      <c r="G842" s="47">
        <f>IF(F842="INVALID","High",IF(F842="MISSING","Medium",IF(F842="CONTROLLER MISSING","Review",IF(F842="UNKNOWN","Technical review",""))))</f>
        <v/>
      </c>
      <c r="H842" s="46">
        <f>IF(F842="MISSING","An applicable or required answer is missing",IF(F842="INVALID","A value was entered although the dependency is not met",IF(F842="CONTROLLER MISSING","A controlling answer is missing, so applicability cannot yet be determined",IF(F842="UNKNOWN","The dependency could not be evaluated or a referenced datapoint could not be resolved",""))))</f>
        <v/>
      </c>
      <c r="I842" s="46">
        <f>IF(F842="MISSING","Enter a valid response in the linked field",IF(F842="INVALID","Clear the response or amend the controlling answer so that the dependency is met",IF(F842="CONTROLLER MISSING","Complete the controlling question first, then review this field",IF(F842="UNKNOWN","Review the Field Guide and dependency_string; contact the MFSA if clarification is required",""))))</f>
        <v/>
      </c>
      <c r="J842" s="46" t="inlineStr">
        <is>
          <t>FINS_PR_789 = "Yes"</t>
        </is>
      </c>
      <c r="K842" s="47">
        <f>'2- PR'!$AL$859</f>
        <v/>
      </c>
      <c r="L842" s="48" t="inlineStr">
        <is>
          <t>Open field</t>
        </is>
      </c>
    </row>
    <row r="843">
      <c r="A843" s="45" t="inlineStr">
        <is>
          <t>FINS_PR_838_v1</t>
        </is>
      </c>
      <c r="B843" s="46" t="inlineStr">
        <is>
          <t>Total value of the Financial Leases issued to Third Party Clients (in reporting currency) during the reporting period</t>
        </is>
      </c>
      <c r="C843" s="46" t="inlineStr">
        <is>
          <t>PR</t>
        </is>
      </c>
      <c r="D843" s="46" t="inlineStr">
        <is>
          <t>FI Services - Financial Leasing</t>
        </is>
      </c>
      <c r="E843" s="46" t="inlineStr">
        <is>
          <t>2- PR</t>
        </is>
      </c>
      <c r="F843" s="47">
        <f>'2- PR'!$AK$860</f>
        <v/>
      </c>
      <c r="G843" s="47">
        <f>IF(F843="INVALID","High",IF(F843="MISSING","Medium",IF(F843="CONTROLLER MISSING","Review",IF(F843="UNKNOWN","Technical review",""))))</f>
        <v/>
      </c>
      <c r="H843" s="46">
        <f>IF(F843="MISSING","An applicable or required answer is missing",IF(F843="INVALID","A value was entered although the dependency is not met",IF(F843="CONTROLLER MISSING","A controlling answer is missing, so applicability cannot yet be determined",IF(F843="UNKNOWN","The dependency could not be evaluated or a referenced datapoint could not be resolved",""))))</f>
        <v/>
      </c>
      <c r="I843" s="46">
        <f>IF(F843="MISSING","Enter a valid response in the linked field",IF(F843="INVALID","Clear the response or amend the controlling answer so that the dependency is met",IF(F843="CONTROLLER MISSING","Complete the controlling question first, then review this field",IF(F843="UNKNOWN","Review the Field Guide and dependency_string; contact the MFSA if clarification is required",""))))</f>
        <v/>
      </c>
      <c r="J843" s="46" t="inlineStr">
        <is>
          <t>FINS_PR_789 = "Yes"</t>
        </is>
      </c>
      <c r="K843" s="47">
        <f>'2- PR'!$AL$860</f>
        <v/>
      </c>
      <c r="L843" s="48" t="inlineStr">
        <is>
          <t>Open field</t>
        </is>
      </c>
    </row>
    <row r="844">
      <c r="A844" s="45" t="inlineStr">
        <is>
          <t>FINS_PR_839_v1</t>
        </is>
      </c>
      <c r="B844" s="46" t="inlineStr">
        <is>
          <t>Total value of the Financial Leases issued to Third Party Clients (in reporting currency) during the reporting period</t>
        </is>
      </c>
      <c r="C844" s="46" t="inlineStr">
        <is>
          <t>PR</t>
        </is>
      </c>
      <c r="D844" s="46" t="inlineStr">
        <is>
          <t>FI Services - Financial Leasing</t>
        </is>
      </c>
      <c r="E844" s="46" t="inlineStr">
        <is>
          <t>2- PR</t>
        </is>
      </c>
      <c r="F844" s="47">
        <f>'2- PR'!$AK$861</f>
        <v/>
      </c>
      <c r="G844" s="47">
        <f>IF(F844="INVALID","High",IF(F844="MISSING","Medium",IF(F844="CONTROLLER MISSING","Review",IF(F844="UNKNOWN","Technical review",""))))</f>
        <v/>
      </c>
      <c r="H844" s="46">
        <f>IF(F844="MISSING","An applicable or required answer is missing",IF(F844="INVALID","A value was entered although the dependency is not met",IF(F844="CONTROLLER MISSING","A controlling answer is missing, so applicability cannot yet be determined",IF(F844="UNKNOWN","The dependency could not be evaluated or a referenced datapoint could not be resolved",""))))</f>
        <v/>
      </c>
      <c r="I844" s="46">
        <f>IF(F844="MISSING","Enter a valid response in the linked field",IF(F844="INVALID","Clear the response or amend the controlling answer so that the dependency is met",IF(F844="CONTROLLER MISSING","Complete the controlling question first, then review this field",IF(F844="UNKNOWN","Review the Field Guide and dependency_string; contact the MFSA if clarification is required",""))))</f>
        <v/>
      </c>
      <c r="J844" s="46" t="inlineStr">
        <is>
          <t>FINS_PR_789 = "Yes"</t>
        </is>
      </c>
      <c r="K844" s="47">
        <f>'2- PR'!$AL$861</f>
        <v/>
      </c>
      <c r="L844" s="48" t="inlineStr">
        <is>
          <t>Open field</t>
        </is>
      </c>
    </row>
    <row r="845">
      <c r="A845" s="45" t="inlineStr">
        <is>
          <t>FINS_PR_840_v1</t>
        </is>
      </c>
      <c r="B845" s="46" t="inlineStr">
        <is>
          <t>Total number of Financial Leases to Third Party Clients outstanding at the end of the reporting period</t>
        </is>
      </c>
      <c r="C845" s="46" t="inlineStr">
        <is>
          <t>PR</t>
        </is>
      </c>
      <c r="D845" s="46" t="inlineStr">
        <is>
          <t>FI Services - Financial Leasing</t>
        </is>
      </c>
      <c r="E845" s="46" t="inlineStr">
        <is>
          <t>2- PR</t>
        </is>
      </c>
      <c r="F845" s="47">
        <f>'2- PR'!$AK$862</f>
        <v/>
      </c>
      <c r="G845" s="47">
        <f>IF(F845="INVALID","High",IF(F845="MISSING","Medium",IF(F845="CONTROLLER MISSING","Review",IF(F845="UNKNOWN","Technical review",""))))</f>
        <v/>
      </c>
      <c r="H845" s="46">
        <f>IF(F845="MISSING","An applicable or required answer is missing",IF(F845="INVALID","A value was entered although the dependency is not met",IF(F845="CONTROLLER MISSING","A controlling answer is missing, so applicability cannot yet be determined",IF(F845="UNKNOWN","The dependency could not be evaluated or a referenced datapoint could not be resolved",""))))</f>
        <v/>
      </c>
      <c r="I845" s="46">
        <f>IF(F845="MISSING","Enter a valid response in the linked field",IF(F845="INVALID","Clear the response or amend the controlling answer so that the dependency is met",IF(F845="CONTROLLER MISSING","Complete the controlling question first, then review this field",IF(F845="UNKNOWN","Review the Field Guide and dependency_string; contact the MFSA if clarification is required",""))))</f>
        <v/>
      </c>
      <c r="J845" s="46" t="inlineStr">
        <is>
          <t>FINS_PR_789 = "Yes"</t>
        </is>
      </c>
      <c r="K845" s="47">
        <f>'2- PR'!$AL$862</f>
        <v/>
      </c>
      <c r="L845" s="48" t="inlineStr">
        <is>
          <t>Open field</t>
        </is>
      </c>
    </row>
    <row r="846">
      <c r="A846" s="45" t="inlineStr">
        <is>
          <t>FINS_PR_841_v1</t>
        </is>
      </c>
      <c r="B846" s="46" t="inlineStr">
        <is>
          <t>Total number of Financial Leases to Third Party Clients outstanding at the end of the reporting period</t>
        </is>
      </c>
      <c r="C846" s="46" t="inlineStr">
        <is>
          <t>PR</t>
        </is>
      </c>
      <c r="D846" s="46" t="inlineStr">
        <is>
          <t>FI Services - Financial Leasing</t>
        </is>
      </c>
      <c r="E846" s="46" t="inlineStr">
        <is>
          <t>2- PR</t>
        </is>
      </c>
      <c r="F846" s="47">
        <f>'2- PR'!$AK$863</f>
        <v/>
      </c>
      <c r="G846" s="47">
        <f>IF(F846="INVALID","High",IF(F846="MISSING","Medium",IF(F846="CONTROLLER MISSING","Review",IF(F846="UNKNOWN","Technical review",""))))</f>
        <v/>
      </c>
      <c r="H846" s="46">
        <f>IF(F846="MISSING","An applicable or required answer is missing",IF(F846="INVALID","A value was entered although the dependency is not met",IF(F846="CONTROLLER MISSING","A controlling answer is missing, so applicability cannot yet be determined",IF(F846="UNKNOWN","The dependency could not be evaluated or a referenced datapoint could not be resolved",""))))</f>
        <v/>
      </c>
      <c r="I846" s="46">
        <f>IF(F846="MISSING","Enter a valid response in the linked field",IF(F846="INVALID","Clear the response or amend the controlling answer so that the dependency is met",IF(F846="CONTROLLER MISSING","Complete the controlling question first, then review this field",IF(F846="UNKNOWN","Review the Field Guide and dependency_string; contact the MFSA if clarification is required",""))))</f>
        <v/>
      </c>
      <c r="J846" s="46" t="inlineStr">
        <is>
          <t>FINS_PR_789 = "Yes"</t>
        </is>
      </c>
      <c r="K846" s="47">
        <f>'2- PR'!$AL$863</f>
        <v/>
      </c>
      <c r="L846" s="48" t="inlineStr">
        <is>
          <t>Open field</t>
        </is>
      </c>
    </row>
    <row r="847">
      <c r="A847" s="45" t="inlineStr">
        <is>
          <t>FINS_PR_842_v1</t>
        </is>
      </c>
      <c r="B847" s="46" t="inlineStr">
        <is>
          <t>Total number of Financial Leases to Third Party Clients outstanding at the end of the reporting period</t>
        </is>
      </c>
      <c r="C847" s="46" t="inlineStr">
        <is>
          <t>PR</t>
        </is>
      </c>
      <c r="D847" s="46" t="inlineStr">
        <is>
          <t>FI Services - Financial Leasing</t>
        </is>
      </c>
      <c r="E847" s="46" t="inlineStr">
        <is>
          <t>2- PR</t>
        </is>
      </c>
      <c r="F847" s="47">
        <f>'2- PR'!$AK$864</f>
        <v/>
      </c>
      <c r="G847" s="47">
        <f>IF(F847="INVALID","High",IF(F847="MISSING","Medium",IF(F847="CONTROLLER MISSING","Review",IF(F847="UNKNOWN","Technical review",""))))</f>
        <v/>
      </c>
      <c r="H847" s="46">
        <f>IF(F847="MISSING","An applicable or required answer is missing",IF(F847="INVALID","A value was entered although the dependency is not met",IF(F847="CONTROLLER MISSING","A controlling answer is missing, so applicability cannot yet be determined",IF(F847="UNKNOWN","The dependency could not be evaluated or a referenced datapoint could not be resolved",""))))</f>
        <v/>
      </c>
      <c r="I847" s="46">
        <f>IF(F847="MISSING","Enter a valid response in the linked field",IF(F847="INVALID","Clear the response or amend the controlling answer so that the dependency is met",IF(F847="CONTROLLER MISSING","Complete the controlling question first, then review this field",IF(F847="UNKNOWN","Review the Field Guide and dependency_string; contact the MFSA if clarification is required",""))))</f>
        <v/>
      </c>
      <c r="J847" s="46" t="inlineStr">
        <is>
          <t>FINS_PR_789 = "Yes"</t>
        </is>
      </c>
      <c r="K847" s="47">
        <f>'2- PR'!$AL$864</f>
        <v/>
      </c>
      <c r="L847" s="48" t="inlineStr">
        <is>
          <t>Open field</t>
        </is>
      </c>
    </row>
    <row r="848">
      <c r="A848" s="45" t="inlineStr">
        <is>
          <t>FINS_PR_843_v1</t>
        </is>
      </c>
      <c r="B848" s="46" t="inlineStr">
        <is>
          <t>Total value of the Financial Leases to Third Party Clients outstanding (in reporting currency) at the end of the reporting period</t>
        </is>
      </c>
      <c r="C848" s="46" t="inlineStr">
        <is>
          <t>PR</t>
        </is>
      </c>
      <c r="D848" s="46" t="inlineStr">
        <is>
          <t>FI Services - Financial Leasing</t>
        </is>
      </c>
      <c r="E848" s="46" t="inlineStr">
        <is>
          <t>2- PR</t>
        </is>
      </c>
      <c r="F848" s="47">
        <f>'2- PR'!$AK$865</f>
        <v/>
      </c>
      <c r="G848" s="47">
        <f>IF(F848="INVALID","High",IF(F848="MISSING","Medium",IF(F848="CONTROLLER MISSING","Review",IF(F848="UNKNOWN","Technical review",""))))</f>
        <v/>
      </c>
      <c r="H848" s="46">
        <f>IF(F848="MISSING","An applicable or required answer is missing",IF(F848="INVALID","A value was entered although the dependency is not met",IF(F848="CONTROLLER MISSING","A controlling answer is missing, so applicability cannot yet be determined",IF(F848="UNKNOWN","The dependency could not be evaluated or a referenced datapoint could not be resolved",""))))</f>
        <v/>
      </c>
      <c r="I848" s="46">
        <f>IF(F848="MISSING","Enter a valid response in the linked field",IF(F848="INVALID","Clear the response or amend the controlling answer so that the dependency is met",IF(F848="CONTROLLER MISSING","Complete the controlling question first, then review this field",IF(F848="UNKNOWN","Review the Field Guide and dependency_string; contact the MFSA if clarification is required",""))))</f>
        <v/>
      </c>
      <c r="J848" s="46" t="inlineStr">
        <is>
          <t>FINS_PR_789 = "Yes"</t>
        </is>
      </c>
      <c r="K848" s="47">
        <f>'2- PR'!$AL$865</f>
        <v/>
      </c>
      <c r="L848" s="48" t="inlineStr">
        <is>
          <t>Open field</t>
        </is>
      </c>
    </row>
    <row r="849">
      <c r="A849" s="45" t="inlineStr">
        <is>
          <t>FINS_PR_844_v1</t>
        </is>
      </c>
      <c r="B849" s="46" t="inlineStr">
        <is>
          <t>Total value of the Financial Leases to Third Party Clients outstanding (in reporting currency) at the end of the reporting period</t>
        </is>
      </c>
      <c r="C849" s="46" t="inlineStr">
        <is>
          <t>PR</t>
        </is>
      </c>
      <c r="D849" s="46" t="inlineStr">
        <is>
          <t>FI Services - Financial Leasing</t>
        </is>
      </c>
      <c r="E849" s="46" t="inlineStr">
        <is>
          <t>2- PR</t>
        </is>
      </c>
      <c r="F849" s="47">
        <f>'2- PR'!$AK$866</f>
        <v/>
      </c>
      <c r="G849" s="47">
        <f>IF(F849="INVALID","High",IF(F849="MISSING","Medium",IF(F849="CONTROLLER MISSING","Review",IF(F849="UNKNOWN","Technical review",""))))</f>
        <v/>
      </c>
      <c r="H849" s="46">
        <f>IF(F849="MISSING","An applicable or required answer is missing",IF(F849="INVALID","A value was entered although the dependency is not met",IF(F849="CONTROLLER MISSING","A controlling answer is missing, so applicability cannot yet be determined",IF(F849="UNKNOWN","The dependency could not be evaluated or a referenced datapoint could not be resolved",""))))</f>
        <v/>
      </c>
      <c r="I849" s="46">
        <f>IF(F849="MISSING","Enter a valid response in the linked field",IF(F849="INVALID","Clear the response or amend the controlling answer so that the dependency is met",IF(F849="CONTROLLER MISSING","Complete the controlling question first, then review this field",IF(F849="UNKNOWN","Review the Field Guide and dependency_string; contact the MFSA if clarification is required",""))))</f>
        <v/>
      </c>
      <c r="J849" s="46" t="inlineStr">
        <is>
          <t>FINS_PR_789 = "Yes"</t>
        </is>
      </c>
      <c r="K849" s="47">
        <f>'2- PR'!$AL$866</f>
        <v/>
      </c>
      <c r="L849" s="48" t="inlineStr">
        <is>
          <t>Open field</t>
        </is>
      </c>
    </row>
    <row r="850">
      <c r="A850" s="45" t="inlineStr">
        <is>
          <t>FINS_PR_845_v1</t>
        </is>
      </c>
      <c r="B850" s="46" t="inlineStr">
        <is>
          <t>Total value of the Financial Leases to Third Party Clients outstanding (in reporting currency) at the end of the reporting period</t>
        </is>
      </c>
      <c r="C850" s="46" t="inlineStr">
        <is>
          <t>PR</t>
        </is>
      </c>
      <c r="D850" s="46" t="inlineStr">
        <is>
          <t>FI Services - Financial Leasing</t>
        </is>
      </c>
      <c r="E850" s="46" t="inlineStr">
        <is>
          <t>2- PR</t>
        </is>
      </c>
      <c r="F850" s="47">
        <f>'2- PR'!$AK$867</f>
        <v/>
      </c>
      <c r="G850" s="47">
        <f>IF(F850="INVALID","High",IF(F850="MISSING","Medium",IF(F850="CONTROLLER MISSING","Review",IF(F850="UNKNOWN","Technical review",""))))</f>
        <v/>
      </c>
      <c r="H850" s="46">
        <f>IF(F850="MISSING","An applicable or required answer is missing",IF(F850="INVALID","A value was entered although the dependency is not met",IF(F850="CONTROLLER MISSING","A controlling answer is missing, so applicability cannot yet be determined",IF(F850="UNKNOWN","The dependency could not be evaluated or a referenced datapoint could not be resolved",""))))</f>
        <v/>
      </c>
      <c r="I850" s="46">
        <f>IF(F850="MISSING","Enter a valid response in the linked field",IF(F850="INVALID","Clear the response or amend the controlling answer so that the dependency is met",IF(F850="CONTROLLER MISSING","Complete the controlling question first, then review this field",IF(F850="UNKNOWN","Review the Field Guide and dependency_string; contact the MFSA if clarification is required",""))))</f>
        <v/>
      </c>
      <c r="J850" s="46" t="inlineStr">
        <is>
          <t>FINS_PR_789 = "Yes"</t>
        </is>
      </c>
      <c r="K850" s="47">
        <f>'2- PR'!$AL$867</f>
        <v/>
      </c>
      <c r="L850" s="48" t="inlineStr">
        <is>
          <t>Open field</t>
        </is>
      </c>
    </row>
    <row r="851">
      <c r="A851" s="45" t="inlineStr">
        <is>
          <t>FINS_PR_846_v1</t>
        </is>
      </c>
      <c r="B851" s="46" t="inlineStr">
        <is>
          <t>Outstanding financial leases to Third Party Clients - Name of Institution</t>
        </is>
      </c>
      <c r="C851" s="46" t="inlineStr">
        <is>
          <t>PR</t>
        </is>
      </c>
      <c r="D851" s="46" t="inlineStr">
        <is>
          <t>FI Services - Financial Leasing</t>
        </is>
      </c>
      <c r="E851" s="46" t="inlineStr">
        <is>
          <t>2- PR</t>
        </is>
      </c>
      <c r="F851" s="47">
        <f>'2- PR'!$AK$868</f>
        <v/>
      </c>
      <c r="G851" s="47">
        <f>IF(F851="INVALID","High",IF(F851="MISSING","Medium",IF(F851="CONTROLLER MISSING","Review",IF(F851="UNKNOWN","Technical review",""))))</f>
        <v/>
      </c>
      <c r="H851" s="46">
        <f>IF(F851="MISSING","An applicable or required answer is missing",IF(F851="INVALID","A value was entered although the dependency is not met",IF(F851="CONTROLLER MISSING","A controlling answer is missing, so applicability cannot yet be determined",IF(F851="UNKNOWN","The dependency could not be evaluated or a referenced datapoint could not be resolved",""))))</f>
        <v/>
      </c>
      <c r="I851" s="46">
        <f>IF(F851="MISSING","Enter a valid response in the linked field",IF(F851="INVALID","Clear the response or amend the controlling answer so that the dependency is met",IF(F851="CONTROLLER MISSING","Complete the controlling question first, then review this field",IF(F851="UNKNOWN","Review the Field Guide and dependency_string; contact the MFSA if clarification is required",""))))</f>
        <v/>
      </c>
      <c r="J851" s="46" t="inlineStr">
        <is>
          <t>OR(FINS_PR_840 &gt; 0, FINS_PR_841 &gt; 0, FINS_PR_842 &gt; 0)</t>
        </is>
      </c>
      <c r="K851" s="47">
        <f>'2- PR'!$AL$868</f>
        <v/>
      </c>
      <c r="L851" s="48" t="inlineStr">
        <is>
          <t>Open field</t>
        </is>
      </c>
    </row>
    <row r="852">
      <c r="A852" s="45" t="inlineStr">
        <is>
          <t>FINS_PR_847_v1</t>
        </is>
      </c>
      <c r="B852" s="46" t="inlineStr">
        <is>
          <t>Outstanding financial leases to Third Party Clients - Jurisdiction</t>
        </is>
      </c>
      <c r="C852" s="46" t="inlineStr">
        <is>
          <t>PR</t>
        </is>
      </c>
      <c r="D852" s="46" t="inlineStr">
        <is>
          <t>FI Services - Financial Leasing</t>
        </is>
      </c>
      <c r="E852" s="46" t="inlineStr">
        <is>
          <t>2- PR</t>
        </is>
      </c>
      <c r="F852" s="47">
        <f>'2- PR'!$AK$869</f>
        <v/>
      </c>
      <c r="G852" s="47">
        <f>IF(F852="INVALID","High",IF(F852="MISSING","Medium",IF(F852="CONTROLLER MISSING","Review",IF(F852="UNKNOWN","Technical review",""))))</f>
        <v/>
      </c>
      <c r="H852" s="46">
        <f>IF(F852="MISSING","An applicable or required answer is missing",IF(F852="INVALID","A value was entered although the dependency is not met",IF(F852="CONTROLLER MISSING","A controlling answer is missing, so applicability cannot yet be determined",IF(F852="UNKNOWN","The dependency could not be evaluated or a referenced datapoint could not be resolved",""))))</f>
        <v/>
      </c>
      <c r="I852" s="46">
        <f>IF(F852="MISSING","Enter a valid response in the linked field",IF(F852="INVALID","Clear the response or amend the controlling answer so that the dependency is met",IF(F852="CONTROLLER MISSING","Complete the controlling question first, then review this field",IF(F852="UNKNOWN","Review the Field Guide and dependency_string; contact the MFSA if clarification is required",""))))</f>
        <v/>
      </c>
      <c r="J852" s="46" t="inlineStr">
        <is>
          <t>OR(FINS_PR_840 &gt; 0, FINS_PR_841 &gt; 0, FINS_PR_842 &gt; 0)</t>
        </is>
      </c>
      <c r="K852" s="47">
        <f>'2- PR'!$AL$869</f>
        <v/>
      </c>
      <c r="L852" s="48" t="inlineStr">
        <is>
          <t>Open field</t>
        </is>
      </c>
    </row>
    <row r="853">
      <c r="A853" s="45" t="inlineStr">
        <is>
          <t>FINS_PR_848_v1</t>
        </is>
      </c>
      <c r="B853" s="46" t="inlineStr">
        <is>
          <t>Outstanding financial leases to Third Party Clients - Value of financial leases outstanding (in Ref. Currency)</t>
        </is>
      </c>
      <c r="C853" s="46" t="inlineStr">
        <is>
          <t>PR</t>
        </is>
      </c>
      <c r="D853" s="46" t="inlineStr">
        <is>
          <t>FI Services - Financial Leasing</t>
        </is>
      </c>
      <c r="E853" s="46" t="inlineStr">
        <is>
          <t>2- PR</t>
        </is>
      </c>
      <c r="F853" s="47">
        <f>'2- PR'!$AK$870</f>
        <v/>
      </c>
      <c r="G853" s="47">
        <f>IF(F853="INVALID","High",IF(F853="MISSING","Medium",IF(F853="CONTROLLER MISSING","Review",IF(F853="UNKNOWN","Technical review",""))))</f>
        <v/>
      </c>
      <c r="H853" s="46">
        <f>IF(F853="MISSING","An applicable or required answer is missing",IF(F853="INVALID","A value was entered although the dependency is not met",IF(F853="CONTROLLER MISSING","A controlling answer is missing, so applicability cannot yet be determined",IF(F853="UNKNOWN","The dependency could not be evaluated or a referenced datapoint could not be resolved",""))))</f>
        <v/>
      </c>
      <c r="I853" s="46">
        <f>IF(F853="MISSING","Enter a valid response in the linked field",IF(F853="INVALID","Clear the response or amend the controlling answer so that the dependency is met",IF(F853="CONTROLLER MISSING","Complete the controlling question first, then review this field",IF(F853="UNKNOWN","Review the Field Guide and dependency_string; contact the MFSA if clarification is required",""))))</f>
        <v/>
      </c>
      <c r="J853" s="46" t="inlineStr">
        <is>
          <t>OR(FINS_PR_840 &gt; 0, FINS_PR_841 &gt; 0, FINS_PR_842 &gt; 0)</t>
        </is>
      </c>
      <c r="K853" s="47">
        <f>'2- PR'!$AL$870</f>
        <v/>
      </c>
      <c r="L853" s="48" t="inlineStr">
        <is>
          <t>Open field</t>
        </is>
      </c>
    </row>
    <row r="854">
      <c r="A854" s="45" t="inlineStr">
        <is>
          <t>FINS_PR_849_v1</t>
        </is>
      </c>
      <c r="B854" s="46" t="inlineStr">
        <is>
          <t>Total number of venture or risk capital investments made within the reporting period</t>
        </is>
      </c>
      <c r="C854" s="46" t="inlineStr">
        <is>
          <t>PR</t>
        </is>
      </c>
      <c r="D854" s="46" t="inlineStr">
        <is>
          <t>FI Services - Venture or Risk Capital</t>
        </is>
      </c>
      <c r="E854" s="46" t="inlineStr">
        <is>
          <t>2- PR</t>
        </is>
      </c>
      <c r="F854" s="47">
        <f>'2- PR'!$AK$872</f>
        <v/>
      </c>
      <c r="G854" s="47">
        <f>IF(F854="INVALID","High",IF(F854="MISSING","Medium",IF(F854="CONTROLLER MISSING","Review",IF(F854="UNKNOWN","Technical review",""))))</f>
        <v/>
      </c>
      <c r="H854" s="46">
        <f>IF(F854="MISSING","An applicable or required answer is missing",IF(F854="INVALID","A value was entered although the dependency is not met",IF(F854="CONTROLLER MISSING","A controlling answer is missing, so applicability cannot yet be determined",IF(F854="UNKNOWN","The dependency could not be evaluated or a referenced datapoint could not be resolved",""))))</f>
        <v/>
      </c>
      <c r="I854" s="46">
        <f>IF(F854="MISSING","Enter a valid response in the linked field",IF(F854="INVALID","Clear the response or amend the controlling answer so that the dependency is met",IF(F854="CONTROLLER MISSING","Complete the controlling question first, then review this field",IF(F854="UNKNOWN","Review the Field Guide and dependency_string; contact the MFSA if clarification is required",""))))</f>
        <v/>
      </c>
      <c r="J854" s="46" t="inlineStr">
        <is>
          <t>FINS_PR_790 = "Yes"</t>
        </is>
      </c>
      <c r="K854" s="47">
        <f>'2- PR'!$AL$872</f>
        <v/>
      </c>
      <c r="L854" s="48" t="inlineStr">
        <is>
          <t>Open field</t>
        </is>
      </c>
    </row>
    <row r="855">
      <c r="A855" s="45" t="inlineStr">
        <is>
          <t>FINS_PR_850_v1</t>
        </is>
      </c>
      <c r="B855" s="46" t="inlineStr">
        <is>
          <t>Total number of venture or risk capital investments made within the reporting period</t>
        </is>
      </c>
      <c r="C855" s="46" t="inlineStr">
        <is>
          <t>PR</t>
        </is>
      </c>
      <c r="D855" s="46" t="inlineStr">
        <is>
          <t>FI Services - Venture or Risk Capital</t>
        </is>
      </c>
      <c r="E855" s="46" t="inlineStr">
        <is>
          <t>2- PR</t>
        </is>
      </c>
      <c r="F855" s="47">
        <f>'2- PR'!$AK$873</f>
        <v/>
      </c>
      <c r="G855" s="47">
        <f>IF(F855="INVALID","High",IF(F855="MISSING","Medium",IF(F855="CONTROLLER MISSING","Review",IF(F855="UNKNOWN","Technical review",""))))</f>
        <v/>
      </c>
      <c r="H855" s="46">
        <f>IF(F855="MISSING","An applicable or required answer is missing",IF(F855="INVALID","A value was entered although the dependency is not met",IF(F855="CONTROLLER MISSING","A controlling answer is missing, so applicability cannot yet be determined",IF(F855="UNKNOWN","The dependency could not be evaluated or a referenced datapoint could not be resolved",""))))</f>
        <v/>
      </c>
      <c r="I855" s="46">
        <f>IF(F855="MISSING","Enter a valid response in the linked field",IF(F855="INVALID","Clear the response or amend the controlling answer so that the dependency is met",IF(F855="CONTROLLER MISSING","Complete the controlling question first, then review this field",IF(F855="UNKNOWN","Review the Field Guide and dependency_string; contact the MFSA if clarification is required",""))))</f>
        <v/>
      </c>
      <c r="J855" s="46" t="inlineStr">
        <is>
          <t>FINS_PR_790 = "Yes"</t>
        </is>
      </c>
      <c r="K855" s="47">
        <f>'2- PR'!$AL$873</f>
        <v/>
      </c>
      <c r="L855" s="48" t="inlineStr">
        <is>
          <t>Open field</t>
        </is>
      </c>
    </row>
    <row r="856">
      <c r="A856" s="45" t="inlineStr">
        <is>
          <t>FINS_PR_851_v1</t>
        </is>
      </c>
      <c r="B856" s="46" t="inlineStr">
        <is>
          <t>Total number of venture or risk capital investments made within the reporting period</t>
        </is>
      </c>
      <c r="C856" s="46" t="inlineStr">
        <is>
          <t>PR</t>
        </is>
      </c>
      <c r="D856" s="46" t="inlineStr">
        <is>
          <t>FI Services - Venture or Risk Capital</t>
        </is>
      </c>
      <c r="E856" s="46" t="inlineStr">
        <is>
          <t>2- PR</t>
        </is>
      </c>
      <c r="F856" s="47">
        <f>'2- PR'!$AK$874</f>
        <v/>
      </c>
      <c r="G856" s="47">
        <f>IF(F856="INVALID","High",IF(F856="MISSING","Medium",IF(F856="CONTROLLER MISSING","Review",IF(F856="UNKNOWN","Technical review",""))))</f>
        <v/>
      </c>
      <c r="H856" s="46">
        <f>IF(F856="MISSING","An applicable or required answer is missing",IF(F856="INVALID","A value was entered although the dependency is not met",IF(F856="CONTROLLER MISSING","A controlling answer is missing, so applicability cannot yet be determined",IF(F856="UNKNOWN","The dependency could not be evaluated or a referenced datapoint could not be resolved",""))))</f>
        <v/>
      </c>
      <c r="I856" s="46">
        <f>IF(F856="MISSING","Enter a valid response in the linked field",IF(F856="INVALID","Clear the response or amend the controlling answer so that the dependency is met",IF(F856="CONTROLLER MISSING","Complete the controlling question first, then review this field",IF(F856="UNKNOWN","Review the Field Guide and dependency_string; contact the MFSA if clarification is required",""))))</f>
        <v/>
      </c>
      <c r="J856" s="46" t="inlineStr">
        <is>
          <t>FINS_PR_790 = "Yes"</t>
        </is>
      </c>
      <c r="K856" s="47">
        <f>'2- PR'!$AL$874</f>
        <v/>
      </c>
      <c r="L856" s="48" t="inlineStr">
        <is>
          <t>Open field</t>
        </is>
      </c>
    </row>
    <row r="857">
      <c r="A857" s="45" t="inlineStr">
        <is>
          <t>FINS_PR_852_v1</t>
        </is>
      </c>
      <c r="B857" s="46" t="inlineStr">
        <is>
          <t>Total value of venture or risk capital investment made within the reporting period</t>
        </is>
      </c>
      <c r="C857" s="46" t="inlineStr">
        <is>
          <t>PR</t>
        </is>
      </c>
      <c r="D857" s="46" t="inlineStr">
        <is>
          <t>FI Services - Venture or Risk Capital</t>
        </is>
      </c>
      <c r="E857" s="46" t="inlineStr">
        <is>
          <t>2- PR</t>
        </is>
      </c>
      <c r="F857" s="47">
        <f>'2- PR'!$AK$875</f>
        <v/>
      </c>
      <c r="G857" s="47">
        <f>IF(F857="INVALID","High",IF(F857="MISSING","Medium",IF(F857="CONTROLLER MISSING","Review",IF(F857="UNKNOWN","Technical review",""))))</f>
        <v/>
      </c>
      <c r="H857" s="46">
        <f>IF(F857="MISSING","An applicable or required answer is missing",IF(F857="INVALID","A value was entered although the dependency is not met",IF(F857="CONTROLLER MISSING","A controlling answer is missing, so applicability cannot yet be determined",IF(F857="UNKNOWN","The dependency could not be evaluated or a referenced datapoint could not be resolved",""))))</f>
        <v/>
      </c>
      <c r="I857" s="46">
        <f>IF(F857="MISSING","Enter a valid response in the linked field",IF(F857="INVALID","Clear the response or amend the controlling answer so that the dependency is met",IF(F857="CONTROLLER MISSING","Complete the controlling question first, then review this field",IF(F857="UNKNOWN","Review the Field Guide and dependency_string; contact the MFSA if clarification is required",""))))</f>
        <v/>
      </c>
      <c r="J857" s="46" t="inlineStr">
        <is>
          <t>FINS_PR_790 = "Yes"</t>
        </is>
      </c>
      <c r="K857" s="47">
        <f>'2- PR'!$AL$875</f>
        <v/>
      </c>
      <c r="L857" s="48" t="inlineStr">
        <is>
          <t>Open field</t>
        </is>
      </c>
    </row>
    <row r="858">
      <c r="A858" s="45" t="inlineStr">
        <is>
          <t>FINS_PR_853_v1</t>
        </is>
      </c>
      <c r="B858" s="46" t="inlineStr">
        <is>
          <t>Total value of venture or risk capital investment made within the reporting period in reference currency</t>
        </is>
      </c>
      <c r="C858" s="46" t="inlineStr">
        <is>
          <t>PR</t>
        </is>
      </c>
      <c r="D858" s="46" t="inlineStr">
        <is>
          <t>FI Services - Venture or Risk Capital</t>
        </is>
      </c>
      <c r="E858" s="46" t="inlineStr">
        <is>
          <t>2- PR</t>
        </is>
      </c>
      <c r="F858" s="47">
        <f>'2- PR'!$AK$876</f>
        <v/>
      </c>
      <c r="G858" s="47">
        <f>IF(F858="INVALID","High",IF(F858="MISSING","Medium",IF(F858="CONTROLLER MISSING","Review",IF(F858="UNKNOWN","Technical review",""))))</f>
        <v/>
      </c>
      <c r="H858" s="46">
        <f>IF(F858="MISSING","An applicable or required answer is missing",IF(F858="INVALID","A value was entered although the dependency is not met",IF(F858="CONTROLLER MISSING","A controlling answer is missing, so applicability cannot yet be determined",IF(F858="UNKNOWN","The dependency could not be evaluated or a referenced datapoint could not be resolved",""))))</f>
        <v/>
      </c>
      <c r="I858" s="46">
        <f>IF(F858="MISSING","Enter a valid response in the linked field",IF(F858="INVALID","Clear the response or amend the controlling answer so that the dependency is met",IF(F858="CONTROLLER MISSING","Complete the controlling question first, then review this field",IF(F858="UNKNOWN","Review the Field Guide and dependency_string; contact the MFSA if clarification is required",""))))</f>
        <v/>
      </c>
      <c r="J858" s="46" t="inlineStr">
        <is>
          <t>FINS_PR_790 = "Yes"</t>
        </is>
      </c>
      <c r="K858" s="47">
        <f>'2- PR'!$AL$876</f>
        <v/>
      </c>
      <c r="L858" s="48" t="inlineStr">
        <is>
          <t>Open field</t>
        </is>
      </c>
    </row>
    <row r="859">
      <c r="A859" s="45" t="inlineStr">
        <is>
          <t>FINS_PR_854_v1</t>
        </is>
      </c>
      <c r="B859" s="46" t="inlineStr">
        <is>
          <t>Total value of venture or risk capital investment made within the reporting period in reference currency</t>
        </is>
      </c>
      <c r="C859" s="46" t="inlineStr">
        <is>
          <t>PR</t>
        </is>
      </c>
      <c r="D859" s="46" t="inlineStr">
        <is>
          <t>FI Services - Venture or Risk Capital</t>
        </is>
      </c>
      <c r="E859" s="46" t="inlineStr">
        <is>
          <t>2- PR</t>
        </is>
      </c>
      <c r="F859" s="47">
        <f>'2- PR'!$AK$877</f>
        <v/>
      </c>
      <c r="G859" s="47">
        <f>IF(F859="INVALID","High",IF(F859="MISSING","Medium",IF(F859="CONTROLLER MISSING","Review",IF(F859="UNKNOWN","Technical review",""))))</f>
        <v/>
      </c>
      <c r="H859" s="46">
        <f>IF(F859="MISSING","An applicable or required answer is missing",IF(F859="INVALID","A value was entered although the dependency is not met",IF(F859="CONTROLLER MISSING","A controlling answer is missing, so applicability cannot yet be determined",IF(F859="UNKNOWN","The dependency could not be evaluated or a referenced datapoint could not be resolved",""))))</f>
        <v/>
      </c>
      <c r="I859" s="46">
        <f>IF(F859="MISSING","Enter a valid response in the linked field",IF(F859="INVALID","Clear the response or amend the controlling answer so that the dependency is met",IF(F859="CONTROLLER MISSING","Complete the controlling question first, then review this field",IF(F859="UNKNOWN","Review the Field Guide and dependency_string; contact the MFSA if clarification is required",""))))</f>
        <v/>
      </c>
      <c r="J859" s="46" t="inlineStr">
        <is>
          <t>FINS_PR_790 = "Yes"</t>
        </is>
      </c>
      <c r="K859" s="47">
        <f>'2- PR'!$AL$877</f>
        <v/>
      </c>
      <c r="L859" s="48" t="inlineStr">
        <is>
          <t>Open field</t>
        </is>
      </c>
    </row>
    <row r="860">
      <c r="A860" s="45" t="inlineStr">
        <is>
          <t>FINS_PR_855_v1</t>
        </is>
      </c>
      <c r="B860" s="46" t="inlineStr">
        <is>
          <t>Total number of venture or risk capital investments outstanding at the end of the reporting period</t>
        </is>
      </c>
      <c r="C860" s="46" t="inlineStr">
        <is>
          <t>PR</t>
        </is>
      </c>
      <c r="D860" s="46" t="inlineStr">
        <is>
          <t>FI Services - Venture or Risk Capital</t>
        </is>
      </c>
      <c r="E860" s="46" t="inlineStr">
        <is>
          <t>2- PR</t>
        </is>
      </c>
      <c r="F860" s="47">
        <f>'2- PR'!$AK$878</f>
        <v/>
      </c>
      <c r="G860" s="47">
        <f>IF(F860="INVALID","High",IF(F860="MISSING","Medium",IF(F860="CONTROLLER MISSING","Review",IF(F860="UNKNOWN","Technical review",""))))</f>
        <v/>
      </c>
      <c r="H860" s="46">
        <f>IF(F860="MISSING","An applicable or required answer is missing",IF(F860="INVALID","A value was entered although the dependency is not met",IF(F860="CONTROLLER MISSING","A controlling answer is missing, so applicability cannot yet be determined",IF(F860="UNKNOWN","The dependency could not be evaluated or a referenced datapoint could not be resolved",""))))</f>
        <v/>
      </c>
      <c r="I860" s="46">
        <f>IF(F860="MISSING","Enter a valid response in the linked field",IF(F860="INVALID","Clear the response or amend the controlling answer so that the dependency is met",IF(F860="CONTROLLER MISSING","Complete the controlling question first, then review this field",IF(F860="UNKNOWN","Review the Field Guide and dependency_string; contact the MFSA if clarification is required",""))))</f>
        <v/>
      </c>
      <c r="J860" s="46" t="inlineStr">
        <is>
          <t>FINS_PR_790 = "Yes"</t>
        </is>
      </c>
      <c r="K860" s="47">
        <f>'2- PR'!$AL$878</f>
        <v/>
      </c>
      <c r="L860" s="48" t="inlineStr">
        <is>
          <t>Open field</t>
        </is>
      </c>
    </row>
    <row r="861">
      <c r="A861" s="45" t="inlineStr">
        <is>
          <t>FINS_PR_856_v1</t>
        </is>
      </c>
      <c r="B861" s="46" t="inlineStr">
        <is>
          <t>Total number of venture or risk capital investments outstanding at the end of the reporting period</t>
        </is>
      </c>
      <c r="C861" s="46" t="inlineStr">
        <is>
          <t>PR</t>
        </is>
      </c>
      <c r="D861" s="46" t="inlineStr">
        <is>
          <t>FI Services - Venture or Risk Capital</t>
        </is>
      </c>
      <c r="E861" s="46" t="inlineStr">
        <is>
          <t>2- PR</t>
        </is>
      </c>
      <c r="F861" s="47">
        <f>'2- PR'!$AK$879</f>
        <v/>
      </c>
      <c r="G861" s="47">
        <f>IF(F861="INVALID","High",IF(F861="MISSING","Medium",IF(F861="CONTROLLER MISSING","Review",IF(F861="UNKNOWN","Technical review",""))))</f>
        <v/>
      </c>
      <c r="H861" s="46">
        <f>IF(F861="MISSING","An applicable or required answer is missing",IF(F861="INVALID","A value was entered although the dependency is not met",IF(F861="CONTROLLER MISSING","A controlling answer is missing, so applicability cannot yet be determined",IF(F861="UNKNOWN","The dependency could not be evaluated or a referenced datapoint could not be resolved",""))))</f>
        <v/>
      </c>
      <c r="I861" s="46">
        <f>IF(F861="MISSING","Enter a valid response in the linked field",IF(F861="INVALID","Clear the response or amend the controlling answer so that the dependency is met",IF(F861="CONTROLLER MISSING","Complete the controlling question first, then review this field",IF(F861="UNKNOWN","Review the Field Guide and dependency_string; contact the MFSA if clarification is required",""))))</f>
        <v/>
      </c>
      <c r="J861" s="46" t="inlineStr">
        <is>
          <t>FINS_PR_790 = "Yes"</t>
        </is>
      </c>
      <c r="K861" s="47">
        <f>'2- PR'!$AL$879</f>
        <v/>
      </c>
      <c r="L861" s="48" t="inlineStr">
        <is>
          <t>Open field</t>
        </is>
      </c>
    </row>
    <row r="862">
      <c r="A862" s="45" t="inlineStr">
        <is>
          <t>FINS_PR_857_v1</t>
        </is>
      </c>
      <c r="B862" s="46" t="inlineStr">
        <is>
          <t>Total number of venture or risk capital investments outstanding at the end of the reporting period</t>
        </is>
      </c>
      <c r="C862" s="46" t="inlineStr">
        <is>
          <t>PR</t>
        </is>
      </c>
      <c r="D862" s="46" t="inlineStr">
        <is>
          <t>FI Services - Venture or Risk Capital</t>
        </is>
      </c>
      <c r="E862" s="46" t="inlineStr">
        <is>
          <t>2- PR</t>
        </is>
      </c>
      <c r="F862" s="47">
        <f>'2- PR'!$AK$880</f>
        <v/>
      </c>
      <c r="G862" s="47">
        <f>IF(F862="INVALID","High",IF(F862="MISSING","Medium",IF(F862="CONTROLLER MISSING","Review",IF(F862="UNKNOWN","Technical review",""))))</f>
        <v/>
      </c>
      <c r="H862" s="46">
        <f>IF(F862="MISSING","An applicable or required answer is missing",IF(F862="INVALID","A value was entered although the dependency is not met",IF(F862="CONTROLLER MISSING","A controlling answer is missing, so applicability cannot yet be determined",IF(F862="UNKNOWN","The dependency could not be evaluated or a referenced datapoint could not be resolved",""))))</f>
        <v/>
      </c>
      <c r="I862" s="46">
        <f>IF(F862="MISSING","Enter a valid response in the linked field",IF(F862="INVALID","Clear the response or amend the controlling answer so that the dependency is met",IF(F862="CONTROLLER MISSING","Complete the controlling question first, then review this field",IF(F862="UNKNOWN","Review the Field Guide and dependency_string; contact the MFSA if clarification is required",""))))</f>
        <v/>
      </c>
      <c r="J862" s="46" t="inlineStr">
        <is>
          <t>FINS_PR_790 = "Yes"</t>
        </is>
      </c>
      <c r="K862" s="47">
        <f>'2- PR'!$AL$880</f>
        <v/>
      </c>
      <c r="L862" s="48" t="inlineStr">
        <is>
          <t>Open field</t>
        </is>
      </c>
    </row>
    <row r="863">
      <c r="A863" s="45" t="inlineStr">
        <is>
          <t>FINS_PR_858_v1</t>
        </is>
      </c>
      <c r="B863" s="46" t="inlineStr">
        <is>
          <t>Total value of venture or risk capital investment outstanding at the end of the reporting period in reference currency</t>
        </is>
      </c>
      <c r="C863" s="46" t="inlineStr">
        <is>
          <t>PR</t>
        </is>
      </c>
      <c r="D863" s="46" t="inlineStr">
        <is>
          <t>FI Services - Venture or Risk Capital</t>
        </is>
      </c>
      <c r="E863" s="46" t="inlineStr">
        <is>
          <t>2- PR</t>
        </is>
      </c>
      <c r="F863" s="47">
        <f>'2- PR'!$AK$881</f>
        <v/>
      </c>
      <c r="G863" s="47">
        <f>IF(F863="INVALID","High",IF(F863="MISSING","Medium",IF(F863="CONTROLLER MISSING","Review",IF(F863="UNKNOWN","Technical review",""))))</f>
        <v/>
      </c>
      <c r="H863" s="46">
        <f>IF(F863="MISSING","An applicable or required answer is missing",IF(F863="INVALID","A value was entered although the dependency is not met",IF(F863="CONTROLLER MISSING","A controlling answer is missing, so applicability cannot yet be determined",IF(F863="UNKNOWN","The dependency could not be evaluated or a referenced datapoint could not be resolved",""))))</f>
        <v/>
      </c>
      <c r="I863" s="46">
        <f>IF(F863="MISSING","Enter a valid response in the linked field",IF(F863="INVALID","Clear the response or amend the controlling answer so that the dependency is met",IF(F863="CONTROLLER MISSING","Complete the controlling question first, then review this field",IF(F863="UNKNOWN","Review the Field Guide and dependency_string; contact the MFSA if clarification is required",""))))</f>
        <v/>
      </c>
      <c r="J863" s="46" t="inlineStr">
        <is>
          <t>FINS_PR_790 = "Yes"</t>
        </is>
      </c>
      <c r="K863" s="47">
        <f>'2- PR'!$AL$881</f>
        <v/>
      </c>
      <c r="L863" s="48" t="inlineStr">
        <is>
          <t>Open field</t>
        </is>
      </c>
    </row>
    <row r="864">
      <c r="A864" s="45" t="inlineStr">
        <is>
          <t>FINS_PR_859_v1</t>
        </is>
      </c>
      <c r="B864" s="46" t="inlineStr">
        <is>
          <t>Total value of venture or risk capital investment outstanding at the end of the reporting period in reference currency</t>
        </is>
      </c>
      <c r="C864" s="46" t="inlineStr">
        <is>
          <t>PR</t>
        </is>
      </c>
      <c r="D864" s="46" t="inlineStr">
        <is>
          <t>FI Services - Venture or Risk Capital</t>
        </is>
      </c>
      <c r="E864" s="46" t="inlineStr">
        <is>
          <t>2- PR</t>
        </is>
      </c>
      <c r="F864" s="47">
        <f>'2- PR'!$AK$882</f>
        <v/>
      </c>
      <c r="G864" s="47">
        <f>IF(F864="INVALID","High",IF(F864="MISSING","Medium",IF(F864="CONTROLLER MISSING","Review",IF(F864="UNKNOWN","Technical review",""))))</f>
        <v/>
      </c>
      <c r="H864" s="46">
        <f>IF(F864="MISSING","An applicable or required answer is missing",IF(F864="INVALID","A value was entered although the dependency is not met",IF(F864="CONTROLLER MISSING","A controlling answer is missing, so applicability cannot yet be determined",IF(F864="UNKNOWN","The dependency could not be evaluated or a referenced datapoint could not be resolved",""))))</f>
        <v/>
      </c>
      <c r="I864" s="46">
        <f>IF(F864="MISSING","Enter a valid response in the linked field",IF(F864="INVALID","Clear the response or amend the controlling answer so that the dependency is met",IF(F864="CONTROLLER MISSING","Complete the controlling question first, then review this field",IF(F864="UNKNOWN","Review the Field Guide and dependency_string; contact the MFSA if clarification is required",""))))</f>
        <v/>
      </c>
      <c r="J864" s="46" t="inlineStr">
        <is>
          <t>FINS_PR_790 = "Yes"</t>
        </is>
      </c>
      <c r="K864" s="47">
        <f>'2- PR'!$AL$882</f>
        <v/>
      </c>
      <c r="L864" s="48" t="inlineStr">
        <is>
          <t>Open field</t>
        </is>
      </c>
    </row>
    <row r="865">
      <c r="A865" s="45" t="inlineStr">
        <is>
          <t>FINS_PR_860_v1</t>
        </is>
      </c>
      <c r="B865" s="46" t="inlineStr">
        <is>
          <t>Total value of venture or risk capital investment outstanding at the end of the reporting period in reference currency</t>
        </is>
      </c>
      <c r="C865" s="46" t="inlineStr">
        <is>
          <t>PR</t>
        </is>
      </c>
      <c r="D865" s="46" t="inlineStr">
        <is>
          <t>FI Services - Venture or Risk Capital</t>
        </is>
      </c>
      <c r="E865" s="46" t="inlineStr">
        <is>
          <t>2- PR</t>
        </is>
      </c>
      <c r="F865" s="47">
        <f>'2- PR'!$AK$883</f>
        <v/>
      </c>
      <c r="G865" s="47">
        <f>IF(F865="INVALID","High",IF(F865="MISSING","Medium",IF(F865="CONTROLLER MISSING","Review",IF(F865="UNKNOWN","Technical review",""))))</f>
        <v/>
      </c>
      <c r="H865" s="46">
        <f>IF(F865="MISSING","An applicable or required answer is missing",IF(F865="INVALID","A value was entered although the dependency is not met",IF(F865="CONTROLLER MISSING","A controlling answer is missing, so applicability cannot yet be determined",IF(F865="UNKNOWN","The dependency could not be evaluated or a referenced datapoint could not be resolved",""))))</f>
        <v/>
      </c>
      <c r="I865" s="46">
        <f>IF(F865="MISSING","Enter a valid response in the linked field",IF(F865="INVALID","Clear the response or amend the controlling answer so that the dependency is met",IF(F865="CONTROLLER MISSING","Complete the controlling question first, then review this field",IF(F865="UNKNOWN","Review the Field Guide and dependency_string; contact the MFSA if clarification is required",""))))</f>
        <v/>
      </c>
      <c r="J865" s="46" t="inlineStr">
        <is>
          <t>FINS_PR_790 = "Yes"</t>
        </is>
      </c>
      <c r="K865" s="47">
        <f>'2- PR'!$AL$883</f>
        <v/>
      </c>
      <c r="L865" s="48" t="inlineStr">
        <is>
          <t>Open field</t>
        </is>
      </c>
    </row>
    <row r="866">
      <c r="A866" s="45" t="inlineStr">
        <is>
          <t>FINS_PR_861_v1</t>
        </is>
      </c>
      <c r="B866" s="46" t="inlineStr">
        <is>
          <t>Details of venture or risk capital investments outstanding at the end of the reporting period - Name of Client</t>
        </is>
      </c>
      <c r="C866" s="46" t="inlineStr">
        <is>
          <t>PR</t>
        </is>
      </c>
      <c r="D866" s="46" t="inlineStr">
        <is>
          <t>FI Services - Venture or Risk Capital</t>
        </is>
      </c>
      <c r="E866" s="46" t="inlineStr">
        <is>
          <t>2- PR</t>
        </is>
      </c>
      <c r="F866" s="47">
        <f>'2- PR'!$AK$884</f>
        <v/>
      </c>
      <c r="G866" s="47">
        <f>IF(F866="INVALID","High",IF(F866="MISSING","Medium",IF(F866="CONTROLLER MISSING","Review",IF(F866="UNKNOWN","Technical review",""))))</f>
        <v/>
      </c>
      <c r="H866" s="46">
        <f>IF(F866="MISSING","An applicable or required answer is missing",IF(F866="INVALID","A value was entered although the dependency is not met",IF(F866="CONTROLLER MISSING","A controlling answer is missing, so applicability cannot yet be determined",IF(F866="UNKNOWN","The dependency could not be evaluated or a referenced datapoint could not be resolved",""))))</f>
        <v/>
      </c>
      <c r="I866" s="46">
        <f>IF(F866="MISSING","Enter a valid response in the linked field",IF(F866="INVALID","Clear the response or amend the controlling answer so that the dependency is met",IF(F866="CONTROLLER MISSING","Complete the controlling question first, then review this field",IF(F866="UNKNOWN","Review the Field Guide and dependency_string; contact the MFSA if clarification is required",""))))</f>
        <v/>
      </c>
      <c r="J866" s="46" t="inlineStr">
        <is>
          <t>OR(FINS_PR_855 &gt; 0, FINS_PR_856 &gt; 0, FINS_PR_857 &gt; 0)</t>
        </is>
      </c>
      <c r="K866" s="47">
        <f>'2- PR'!$AL$884</f>
        <v/>
      </c>
      <c r="L866" s="48" t="inlineStr">
        <is>
          <t>Open field</t>
        </is>
      </c>
    </row>
    <row r="867">
      <c r="A867" s="45" t="inlineStr">
        <is>
          <t>FINS_PR_862_v1</t>
        </is>
      </c>
      <c r="B867" s="46" t="inlineStr">
        <is>
          <t>Details of venture or risk capital investments outstanding at the end of the reporting period - Type of Investment</t>
        </is>
      </c>
      <c r="C867" s="46" t="inlineStr">
        <is>
          <t>PR</t>
        </is>
      </c>
      <c r="D867" s="46" t="inlineStr">
        <is>
          <t>FI Services - Venture or Risk Capital</t>
        </is>
      </c>
      <c r="E867" s="46" t="inlineStr">
        <is>
          <t>2- PR</t>
        </is>
      </c>
      <c r="F867" s="47">
        <f>'2- PR'!$AK$885</f>
        <v/>
      </c>
      <c r="G867" s="47">
        <f>IF(F867="INVALID","High",IF(F867="MISSING","Medium",IF(F867="CONTROLLER MISSING","Review",IF(F867="UNKNOWN","Technical review",""))))</f>
        <v/>
      </c>
      <c r="H867" s="46">
        <f>IF(F867="MISSING","An applicable or required answer is missing",IF(F867="INVALID","A value was entered although the dependency is not met",IF(F867="CONTROLLER MISSING","A controlling answer is missing, so applicability cannot yet be determined",IF(F867="UNKNOWN","The dependency could not be evaluated or a referenced datapoint could not be resolved",""))))</f>
        <v/>
      </c>
      <c r="I867" s="46">
        <f>IF(F867="MISSING","Enter a valid response in the linked field",IF(F867="INVALID","Clear the response or amend the controlling answer so that the dependency is met",IF(F867="CONTROLLER MISSING","Complete the controlling question first, then review this field",IF(F867="UNKNOWN","Review the Field Guide and dependency_string; contact the MFSA if clarification is required",""))))</f>
        <v/>
      </c>
      <c r="J867" s="46" t="inlineStr">
        <is>
          <t>OR(FINS_PR_855 &gt; 0, FINS_PR_856 &gt; 0, FINS_PR_857 &gt; 0)</t>
        </is>
      </c>
      <c r="K867" s="47">
        <f>'2- PR'!$AL$885</f>
        <v/>
      </c>
      <c r="L867" s="48" t="inlineStr">
        <is>
          <t>Open field</t>
        </is>
      </c>
    </row>
    <row r="868">
      <c r="A868" s="45" t="inlineStr">
        <is>
          <t>FINS_PR_863_v1</t>
        </is>
      </c>
      <c r="B868" s="46" t="inlineStr">
        <is>
          <t>Details of venture or risk capital investments outstanding at the end of the reporting period - Percentage of Ownership</t>
        </is>
      </c>
      <c r="C868" s="46" t="inlineStr">
        <is>
          <t>PR</t>
        </is>
      </c>
      <c r="D868" s="46" t="inlineStr">
        <is>
          <t>FI Services - Venture or Risk Capital</t>
        </is>
      </c>
      <c r="E868" s="46" t="inlineStr">
        <is>
          <t>2- PR</t>
        </is>
      </c>
      <c r="F868" s="47">
        <f>'2- PR'!$AK$886</f>
        <v/>
      </c>
      <c r="G868" s="47">
        <f>IF(F868="INVALID","High",IF(F868="MISSING","Medium",IF(F868="CONTROLLER MISSING","Review",IF(F868="UNKNOWN","Technical review",""))))</f>
        <v/>
      </c>
      <c r="H868" s="46">
        <f>IF(F868="MISSING","An applicable or required answer is missing",IF(F868="INVALID","A value was entered although the dependency is not met",IF(F868="CONTROLLER MISSING","A controlling answer is missing, so applicability cannot yet be determined",IF(F868="UNKNOWN","The dependency could not be evaluated or a referenced datapoint could not be resolved",""))))</f>
        <v/>
      </c>
      <c r="I868" s="46">
        <f>IF(F868="MISSING","Enter a valid response in the linked field",IF(F868="INVALID","Clear the response or amend the controlling answer so that the dependency is met",IF(F868="CONTROLLER MISSING","Complete the controlling question first, then review this field",IF(F868="UNKNOWN","Review the Field Guide and dependency_string; contact the MFSA if clarification is required",""))))</f>
        <v/>
      </c>
      <c r="J868" s="46" t="inlineStr">
        <is>
          <t>OR(FINS_PR_855 &gt; 0, FINS_PR_856 &gt; 0, FINS_PR_857 &gt; 0)</t>
        </is>
      </c>
      <c r="K868" s="47">
        <f>'2- PR'!$AL$886</f>
        <v/>
      </c>
      <c r="L868" s="48" t="inlineStr">
        <is>
          <t>Open field</t>
        </is>
      </c>
    </row>
    <row r="869">
      <c r="A869" s="45" t="inlineStr">
        <is>
          <t>FINS_PR_864_v1</t>
        </is>
      </c>
      <c r="B869" s="46" t="inlineStr">
        <is>
          <t>Details of venture or risk capital investments outstanding at the end of the reporting period - Stage of Development</t>
        </is>
      </c>
      <c r="C869" s="46" t="inlineStr">
        <is>
          <t>PR</t>
        </is>
      </c>
      <c r="D869" s="46" t="inlineStr">
        <is>
          <t>FI Services - Venture or Risk Capital</t>
        </is>
      </c>
      <c r="E869" s="46" t="inlineStr">
        <is>
          <t>2- PR</t>
        </is>
      </c>
      <c r="F869" s="47">
        <f>'2- PR'!$AK$887</f>
        <v/>
      </c>
      <c r="G869" s="47">
        <f>IF(F869="INVALID","High",IF(F869="MISSING","Medium",IF(F869="CONTROLLER MISSING","Review",IF(F869="UNKNOWN","Technical review",""))))</f>
        <v/>
      </c>
      <c r="H869" s="46">
        <f>IF(F869="MISSING","An applicable or required answer is missing",IF(F869="INVALID","A value was entered although the dependency is not met",IF(F869="CONTROLLER MISSING","A controlling answer is missing, so applicability cannot yet be determined",IF(F869="UNKNOWN","The dependency could not be evaluated or a referenced datapoint could not be resolved",""))))</f>
        <v/>
      </c>
      <c r="I869" s="46">
        <f>IF(F869="MISSING","Enter a valid response in the linked field",IF(F869="INVALID","Clear the response or amend the controlling answer so that the dependency is met",IF(F869="CONTROLLER MISSING","Complete the controlling question first, then review this field",IF(F869="UNKNOWN","Review the Field Guide and dependency_string; contact the MFSA if clarification is required",""))))</f>
        <v/>
      </c>
      <c r="J869" s="46" t="inlineStr">
        <is>
          <t>OR(FINS_PR_855 &gt; 0, FINS_PR_856 &gt; 0, FINS_PR_857 &gt; 0)</t>
        </is>
      </c>
      <c r="K869" s="47">
        <f>'2- PR'!$AL$887</f>
        <v/>
      </c>
      <c r="L869" s="48" t="inlineStr">
        <is>
          <t>Open field</t>
        </is>
      </c>
    </row>
    <row r="870">
      <c r="A870" s="45" t="inlineStr">
        <is>
          <t>FINS_PR_865_v1</t>
        </is>
      </c>
      <c r="B870" s="46" t="inlineStr">
        <is>
          <t>Details of venture or risk capital investments outstanding at the end of the reporting period - Presence on BOD / Significant influence</t>
        </is>
      </c>
      <c r="C870" s="46" t="inlineStr">
        <is>
          <t>PR</t>
        </is>
      </c>
      <c r="D870" s="46" t="inlineStr">
        <is>
          <t>FI Services - Venture or Risk Capital</t>
        </is>
      </c>
      <c r="E870" s="46" t="inlineStr">
        <is>
          <t>2- PR</t>
        </is>
      </c>
      <c r="F870" s="47">
        <f>'2- PR'!$AK$888</f>
        <v/>
      </c>
      <c r="G870" s="47">
        <f>IF(F870="INVALID","High",IF(F870="MISSING","Medium",IF(F870="CONTROLLER MISSING","Review",IF(F870="UNKNOWN","Technical review",""))))</f>
        <v/>
      </c>
      <c r="H870" s="46">
        <f>IF(F870="MISSING","An applicable or required answer is missing",IF(F870="INVALID","A value was entered although the dependency is not met",IF(F870="CONTROLLER MISSING","A controlling answer is missing, so applicability cannot yet be determined",IF(F870="UNKNOWN","The dependency could not be evaluated or a referenced datapoint could not be resolved",""))))</f>
        <v/>
      </c>
      <c r="I870" s="46">
        <f>IF(F870="MISSING","Enter a valid response in the linked field",IF(F870="INVALID","Clear the response or amend the controlling answer so that the dependency is met",IF(F870="CONTROLLER MISSING","Complete the controlling question first, then review this field",IF(F870="UNKNOWN","Review the Field Guide and dependency_string; contact the MFSA if clarification is required",""))))</f>
        <v/>
      </c>
      <c r="J870" s="46" t="inlineStr">
        <is>
          <t>OR(FINS_PR_855 &gt; 0, FINS_PR_856 &gt; 0, FINS_PR_857 &gt; 0)</t>
        </is>
      </c>
      <c r="K870" s="47">
        <f>'2- PR'!$AL$888</f>
        <v/>
      </c>
      <c r="L870" s="48" t="inlineStr">
        <is>
          <t>Open field</t>
        </is>
      </c>
    </row>
    <row r="871">
      <c r="A871" s="45" t="inlineStr">
        <is>
          <t>FINS_PR_866_v1</t>
        </is>
      </c>
      <c r="B871" s="46" t="inlineStr">
        <is>
          <t>Details of venture or risk capital investments outstanding at the end of the reporting period - Exit routes / time frame</t>
        </is>
      </c>
      <c r="C871" s="46" t="inlineStr">
        <is>
          <t>PR</t>
        </is>
      </c>
      <c r="D871" s="46" t="inlineStr">
        <is>
          <t>FI Services - Venture or Risk Capital</t>
        </is>
      </c>
      <c r="E871" s="46" t="inlineStr">
        <is>
          <t>2- PR</t>
        </is>
      </c>
      <c r="F871" s="47">
        <f>'2- PR'!$AK$889</f>
        <v/>
      </c>
      <c r="G871" s="47">
        <f>IF(F871="INVALID","High",IF(F871="MISSING","Medium",IF(F871="CONTROLLER MISSING","Review",IF(F871="UNKNOWN","Technical review",""))))</f>
        <v/>
      </c>
      <c r="H871" s="46">
        <f>IF(F871="MISSING","An applicable or required answer is missing",IF(F871="INVALID","A value was entered although the dependency is not met",IF(F871="CONTROLLER MISSING","A controlling answer is missing, so applicability cannot yet be determined",IF(F871="UNKNOWN","The dependency could not be evaluated or a referenced datapoint could not be resolved",""))))</f>
        <v/>
      </c>
      <c r="I871" s="46">
        <f>IF(F871="MISSING","Enter a valid response in the linked field",IF(F871="INVALID","Clear the response or amend the controlling answer so that the dependency is met",IF(F871="CONTROLLER MISSING","Complete the controlling question first, then review this field",IF(F871="UNKNOWN","Review the Field Guide and dependency_string; contact the MFSA if clarification is required",""))))</f>
        <v/>
      </c>
      <c r="J871" s="46" t="inlineStr">
        <is>
          <t>OR(FINS_PR_855 &gt; 0, FINS_PR_856 &gt; 0, FINS_PR_857 &gt; 0)</t>
        </is>
      </c>
      <c r="K871" s="47">
        <f>'2- PR'!$AL$889</f>
        <v/>
      </c>
      <c r="L871" s="48" t="inlineStr">
        <is>
          <t>Open field</t>
        </is>
      </c>
    </row>
    <row r="872">
      <c r="A872" s="45" t="inlineStr">
        <is>
          <t>FINS_PR_867_v1</t>
        </is>
      </c>
      <c r="B872" s="46" t="inlineStr">
        <is>
          <t>Details of venture or risk capital investments outstanding at the end of the reporting period - Investment made (in Ref. Currency)</t>
        </is>
      </c>
      <c r="C872" s="46" t="inlineStr">
        <is>
          <t>PR</t>
        </is>
      </c>
      <c r="D872" s="46" t="inlineStr">
        <is>
          <t>FI Services - Venture or Risk Capital</t>
        </is>
      </c>
      <c r="E872" s="46" t="inlineStr">
        <is>
          <t>2- PR</t>
        </is>
      </c>
      <c r="F872" s="47">
        <f>'2- PR'!$AK$890</f>
        <v/>
      </c>
      <c r="G872" s="47">
        <f>IF(F872="INVALID","High",IF(F872="MISSING","Medium",IF(F872="CONTROLLER MISSING","Review",IF(F872="UNKNOWN","Technical review",""))))</f>
        <v/>
      </c>
      <c r="H872" s="46">
        <f>IF(F872="MISSING","An applicable or required answer is missing",IF(F872="INVALID","A value was entered although the dependency is not met",IF(F872="CONTROLLER MISSING","A controlling answer is missing, so applicability cannot yet be determined",IF(F872="UNKNOWN","The dependency could not be evaluated or a referenced datapoint could not be resolved",""))))</f>
        <v/>
      </c>
      <c r="I872" s="46">
        <f>IF(F872="MISSING","Enter a valid response in the linked field",IF(F872="INVALID","Clear the response or amend the controlling answer so that the dependency is met",IF(F872="CONTROLLER MISSING","Complete the controlling question first, then review this field",IF(F872="UNKNOWN","Review the Field Guide and dependency_string; contact the MFSA if clarification is required",""))))</f>
        <v/>
      </c>
      <c r="J872" s="46" t="inlineStr">
        <is>
          <t>OR(FINS_PR_855 &gt; 0, FINS_PR_856 &gt; 0, FINS_PR_857 &gt; 0)</t>
        </is>
      </c>
      <c r="K872" s="47">
        <f>'2- PR'!$AL$890</f>
        <v/>
      </c>
      <c r="L872" s="48" t="inlineStr">
        <is>
          <t>Open field</t>
        </is>
      </c>
    </row>
    <row r="873">
      <c r="A873" s="45" t="inlineStr">
        <is>
          <t>FINS_PR_868_v1</t>
        </is>
      </c>
      <c r="B873" s="46" t="inlineStr">
        <is>
          <t>Number of active clients at the end of the reporting period</t>
        </is>
      </c>
      <c r="C873" s="46" t="inlineStr">
        <is>
          <t>PR</t>
        </is>
      </c>
      <c r="D873" s="46" t="inlineStr">
        <is>
          <t>Payment Services - Clients</t>
        </is>
      </c>
      <c r="E873" s="46" t="inlineStr">
        <is>
          <t>2- PR</t>
        </is>
      </c>
      <c r="F873" s="47">
        <f>'2- PR'!$AK$892</f>
        <v/>
      </c>
      <c r="G873" s="47">
        <f>IF(F873="INVALID","High",IF(F873="MISSING","Medium",IF(F873="CONTROLLER MISSING","Review",IF(F873="UNKNOWN","Technical review",""))))</f>
        <v/>
      </c>
      <c r="H873" s="46">
        <f>IF(F873="MISSING","An applicable or required answer is missing",IF(F873="INVALID","A value was entered although the dependency is not met",IF(F873="CONTROLLER MISSING","A controlling answer is missing, so applicability cannot yet be determined",IF(F873="UNKNOWN","The dependency could not be evaluated or a referenced datapoint could not be resolved",""))))</f>
        <v/>
      </c>
      <c r="I873" s="46">
        <f>IF(F873="MISSING","Enter a valid response in the linked field",IF(F873="INVALID","Clear the response or amend the controlling answer so that the dependency is met",IF(F873="CONTROLLER MISSING","Complete the controlling question first, then review this field",IF(F873="UNKNOWN","Review the Field Guide and dependency_string; contact the MFSA if clarification is required",""))))</f>
        <v/>
      </c>
      <c r="J873" s="46" t="inlineStr">
        <is>
          <t>OR(FINS_PR_791 = "Yes", FINS_PR_798 = "Yes")</t>
        </is>
      </c>
      <c r="K873" s="47">
        <f>'2- PR'!$AL$892</f>
        <v/>
      </c>
      <c r="L873" s="48" t="inlineStr">
        <is>
          <t>Open field</t>
        </is>
      </c>
    </row>
    <row r="874">
      <c r="A874" s="45" t="inlineStr">
        <is>
          <t>FINS_PR_869_v1</t>
        </is>
      </c>
      <c r="B874" s="46" t="inlineStr">
        <is>
          <t>Number of active clients at the end of the reporting period</t>
        </is>
      </c>
      <c r="C874" s="46" t="inlineStr">
        <is>
          <t>PR</t>
        </is>
      </c>
      <c r="D874" s="46" t="inlineStr">
        <is>
          <t>Payment Services - Clients</t>
        </is>
      </c>
      <c r="E874" s="46" t="inlineStr">
        <is>
          <t>2- PR</t>
        </is>
      </c>
      <c r="F874" s="47">
        <f>'2- PR'!$AK$893</f>
        <v/>
      </c>
      <c r="G874" s="47">
        <f>IF(F874="INVALID","High",IF(F874="MISSING","Medium",IF(F874="CONTROLLER MISSING","Review",IF(F874="UNKNOWN","Technical review",""))))</f>
        <v/>
      </c>
      <c r="H874" s="46">
        <f>IF(F874="MISSING","An applicable or required answer is missing",IF(F874="INVALID","A value was entered although the dependency is not met",IF(F874="CONTROLLER MISSING","A controlling answer is missing, so applicability cannot yet be determined",IF(F874="UNKNOWN","The dependency could not be evaluated or a referenced datapoint could not be resolved",""))))</f>
        <v/>
      </c>
      <c r="I874" s="46">
        <f>IF(F874="MISSING","Enter a valid response in the linked field",IF(F874="INVALID","Clear the response or amend the controlling answer so that the dependency is met",IF(F874="CONTROLLER MISSING","Complete the controlling question first, then review this field",IF(F874="UNKNOWN","Review the Field Guide and dependency_string; contact the MFSA if clarification is required",""))))</f>
        <v/>
      </c>
      <c r="J874" s="46" t="inlineStr">
        <is>
          <t>OR(FINS_PR_791 = "Yes", FINS_PR_798 = "Yes")</t>
        </is>
      </c>
      <c r="K874" s="47">
        <f>'2- PR'!$AL$893</f>
        <v/>
      </c>
      <c r="L874" s="48" t="inlineStr">
        <is>
          <t>Open field</t>
        </is>
      </c>
    </row>
    <row r="875">
      <c r="A875" s="45" t="inlineStr">
        <is>
          <t>FINS_PR_870_v1</t>
        </is>
      </c>
      <c r="B875" s="46" t="inlineStr">
        <is>
          <t>Number of active clients at the end of the reporting period</t>
        </is>
      </c>
      <c r="C875" s="46" t="inlineStr">
        <is>
          <t>PR</t>
        </is>
      </c>
      <c r="D875" s="46" t="inlineStr">
        <is>
          <t>Payment Services - Clients</t>
        </is>
      </c>
      <c r="E875" s="46" t="inlineStr">
        <is>
          <t>2- PR</t>
        </is>
      </c>
      <c r="F875" s="47">
        <f>'2- PR'!$AK$894</f>
        <v/>
      </c>
      <c r="G875" s="47">
        <f>IF(F875="INVALID","High",IF(F875="MISSING","Medium",IF(F875="CONTROLLER MISSING","Review",IF(F875="UNKNOWN","Technical review",""))))</f>
        <v/>
      </c>
      <c r="H875" s="46">
        <f>IF(F875="MISSING","An applicable or required answer is missing",IF(F875="INVALID","A value was entered although the dependency is not met",IF(F875="CONTROLLER MISSING","A controlling answer is missing, so applicability cannot yet be determined",IF(F875="UNKNOWN","The dependency could not be evaluated or a referenced datapoint could not be resolved",""))))</f>
        <v/>
      </c>
      <c r="I875" s="46">
        <f>IF(F875="MISSING","Enter a valid response in the linked field",IF(F875="INVALID","Clear the response or amend the controlling answer so that the dependency is met",IF(F875="CONTROLLER MISSING","Complete the controlling question first, then review this field",IF(F875="UNKNOWN","Review the Field Guide and dependency_string; contact the MFSA if clarification is required",""))))</f>
        <v/>
      </c>
      <c r="J875" s="46" t="inlineStr">
        <is>
          <t>OR(FINS_PR_791 = "Yes", FINS_PR_798 = "Yes")</t>
        </is>
      </c>
      <c r="K875" s="47">
        <f>'2- PR'!$AL$894</f>
        <v/>
      </c>
      <c r="L875" s="48" t="inlineStr">
        <is>
          <t>Open field</t>
        </is>
      </c>
    </row>
    <row r="876">
      <c r="A876" s="45" t="inlineStr">
        <is>
          <t>FINS_PR_871_v1</t>
        </is>
      </c>
      <c r="B876" s="46" t="inlineStr">
        <is>
          <t>Number of inactive clients at the end of the reporting period</t>
        </is>
      </c>
      <c r="C876" s="46" t="inlineStr">
        <is>
          <t>PR</t>
        </is>
      </c>
      <c r="D876" s="46" t="inlineStr">
        <is>
          <t>Payment Services - Clients</t>
        </is>
      </c>
      <c r="E876" s="46" t="inlineStr">
        <is>
          <t>2- PR</t>
        </is>
      </c>
      <c r="F876" s="47">
        <f>'2- PR'!$AK$895</f>
        <v/>
      </c>
      <c r="G876" s="47">
        <f>IF(F876="INVALID","High",IF(F876="MISSING","Medium",IF(F876="CONTROLLER MISSING","Review",IF(F876="UNKNOWN","Technical review",""))))</f>
        <v/>
      </c>
      <c r="H876" s="46">
        <f>IF(F876="MISSING","An applicable or required answer is missing",IF(F876="INVALID","A value was entered although the dependency is not met",IF(F876="CONTROLLER MISSING","A controlling answer is missing, so applicability cannot yet be determined",IF(F876="UNKNOWN","The dependency could not be evaluated or a referenced datapoint could not be resolved",""))))</f>
        <v/>
      </c>
      <c r="I876" s="46">
        <f>IF(F876="MISSING","Enter a valid response in the linked field",IF(F876="INVALID","Clear the response or amend the controlling answer so that the dependency is met",IF(F876="CONTROLLER MISSING","Complete the controlling question first, then review this field",IF(F876="UNKNOWN","Review the Field Guide and dependency_string; contact the MFSA if clarification is required",""))))</f>
        <v/>
      </c>
      <c r="J876" s="46" t="inlineStr">
        <is>
          <t>OR(FINS_PR_791 = "Yes", FINS_PR_798 = "Yes")</t>
        </is>
      </c>
      <c r="K876" s="47">
        <f>'2- PR'!$AL$895</f>
        <v/>
      </c>
      <c r="L876" s="48" t="inlineStr">
        <is>
          <t>Open field</t>
        </is>
      </c>
    </row>
    <row r="877">
      <c r="A877" s="45" t="inlineStr">
        <is>
          <t>FINS_PR_872_v1</t>
        </is>
      </c>
      <c r="B877" s="46" t="inlineStr">
        <is>
          <t>Number of inactive clients at the end of the reporting period</t>
        </is>
      </c>
      <c r="C877" s="46" t="inlineStr">
        <is>
          <t>PR</t>
        </is>
      </c>
      <c r="D877" s="46" t="inlineStr">
        <is>
          <t>Payment Services - Clients</t>
        </is>
      </c>
      <c r="E877" s="46" t="inlineStr">
        <is>
          <t>2- PR</t>
        </is>
      </c>
      <c r="F877" s="47">
        <f>'2- PR'!$AK$896</f>
        <v/>
      </c>
      <c r="G877" s="47">
        <f>IF(F877="INVALID","High",IF(F877="MISSING","Medium",IF(F877="CONTROLLER MISSING","Review",IF(F877="UNKNOWN","Technical review",""))))</f>
        <v/>
      </c>
      <c r="H877" s="46">
        <f>IF(F877="MISSING","An applicable or required answer is missing",IF(F877="INVALID","A value was entered although the dependency is not met",IF(F877="CONTROLLER MISSING","A controlling answer is missing, so applicability cannot yet be determined",IF(F877="UNKNOWN","The dependency could not be evaluated or a referenced datapoint could not be resolved",""))))</f>
        <v/>
      </c>
      <c r="I877" s="46">
        <f>IF(F877="MISSING","Enter a valid response in the linked field",IF(F877="INVALID","Clear the response or amend the controlling answer so that the dependency is met",IF(F877="CONTROLLER MISSING","Complete the controlling question first, then review this field",IF(F877="UNKNOWN","Review the Field Guide and dependency_string; contact the MFSA if clarification is required",""))))</f>
        <v/>
      </c>
      <c r="J877" s="46" t="inlineStr">
        <is>
          <t>OR(FINS_PR_791 = "Yes", FINS_PR_798 = "Yes")</t>
        </is>
      </c>
      <c r="K877" s="47">
        <f>'2- PR'!$AL$896</f>
        <v/>
      </c>
      <c r="L877" s="48" t="inlineStr">
        <is>
          <t>Open field</t>
        </is>
      </c>
    </row>
    <row r="878">
      <c r="A878" s="45" t="inlineStr">
        <is>
          <t>FINS_PR_873_v1</t>
        </is>
      </c>
      <c r="B878" s="46" t="inlineStr">
        <is>
          <t>Number of inactive clients at the end of the reporting period</t>
        </is>
      </c>
      <c r="C878" s="46" t="inlineStr">
        <is>
          <t>PR</t>
        </is>
      </c>
      <c r="D878" s="46" t="inlineStr">
        <is>
          <t>Payment Services - Clients</t>
        </is>
      </c>
      <c r="E878" s="46" t="inlineStr">
        <is>
          <t>2- PR</t>
        </is>
      </c>
      <c r="F878" s="47">
        <f>'2- PR'!$AK$897</f>
        <v/>
      </c>
      <c r="G878" s="47">
        <f>IF(F878="INVALID","High",IF(F878="MISSING","Medium",IF(F878="CONTROLLER MISSING","Review",IF(F878="UNKNOWN","Technical review",""))))</f>
        <v/>
      </c>
      <c r="H878" s="46">
        <f>IF(F878="MISSING","An applicable or required answer is missing",IF(F878="INVALID","A value was entered although the dependency is not met",IF(F878="CONTROLLER MISSING","A controlling answer is missing, so applicability cannot yet be determined",IF(F878="UNKNOWN","The dependency could not be evaluated or a referenced datapoint could not be resolved",""))))</f>
        <v/>
      </c>
      <c r="I878" s="46">
        <f>IF(F878="MISSING","Enter a valid response in the linked field",IF(F878="INVALID","Clear the response or amend the controlling answer so that the dependency is met",IF(F878="CONTROLLER MISSING","Complete the controlling question first, then review this field",IF(F878="UNKNOWN","Review the Field Guide and dependency_string; contact the MFSA if clarification is required",""))))</f>
        <v/>
      </c>
      <c r="J878" s="46" t="inlineStr">
        <is>
          <t>OR(FINS_PR_791 = "Yes", FINS_PR_798 = "Yes")</t>
        </is>
      </c>
      <c r="K878" s="47">
        <f>'2- PR'!$AL$897</f>
        <v/>
      </c>
      <c r="L878" s="48" t="inlineStr">
        <is>
          <t>Open field</t>
        </is>
      </c>
    </row>
    <row r="879">
      <c r="A879" s="45" t="inlineStr">
        <is>
          <t>FINS_PR_874_v1</t>
        </is>
      </c>
      <c r="B879" s="46" t="inlineStr">
        <is>
          <t>Number of payment transactions executed by payment institutions or any unrelated payment services activities executed by e-money institutions during the reporting period</t>
        </is>
      </c>
      <c r="C879" s="46" t="inlineStr">
        <is>
          <t>PR</t>
        </is>
      </c>
      <c r="D879" s="46" t="inlineStr">
        <is>
          <t>Payment Services - Payment Volume</t>
        </is>
      </c>
      <c r="E879" s="46" t="inlineStr">
        <is>
          <t>2- PR</t>
        </is>
      </c>
      <c r="F879" s="47">
        <f>'2- PR'!$AK$899</f>
        <v/>
      </c>
      <c r="G879" s="47">
        <f>IF(F879="INVALID","High",IF(F879="MISSING","Medium",IF(F879="CONTROLLER MISSING","Review",IF(F879="UNKNOWN","Technical review",""))))</f>
        <v/>
      </c>
      <c r="H879" s="46">
        <f>IF(F879="MISSING","An applicable or required answer is missing",IF(F879="INVALID","A value was entered although the dependency is not met",IF(F879="CONTROLLER MISSING","A controlling answer is missing, so applicability cannot yet be determined",IF(F879="UNKNOWN","The dependency could not be evaluated or a referenced datapoint could not be resolved",""))))</f>
        <v/>
      </c>
      <c r="I879" s="46">
        <f>IF(F879="MISSING","Enter a valid response in the linked field",IF(F879="INVALID","Clear the response or amend the controlling answer so that the dependency is met",IF(F879="CONTROLLER MISSING","Complete the controlling question first, then review this field",IF(F879="UNKNOWN","Review the Field Guide and dependency_string; contact the MFSA if clarification is required",""))))</f>
        <v/>
      </c>
      <c r="J879" s="46" t="inlineStr">
        <is>
          <t>OR(FINS_PR_791 = "Yes", FINS_PR_798 = "Yes")</t>
        </is>
      </c>
      <c r="K879" s="47">
        <f>'2- PR'!$AL$899</f>
        <v/>
      </c>
      <c r="L879" s="48" t="inlineStr">
        <is>
          <t>Open field</t>
        </is>
      </c>
    </row>
    <row r="880">
      <c r="A880" s="45" t="inlineStr">
        <is>
          <t>FINS_PR_875_v1</t>
        </is>
      </c>
      <c r="B880" s="46" t="inlineStr">
        <is>
          <t>Number of payment transactions executed by payment institutions or any unrelated payment services activities executed by e-money institutions during the reporting period</t>
        </is>
      </c>
      <c r="C880" s="46" t="inlineStr">
        <is>
          <t>PR</t>
        </is>
      </c>
      <c r="D880" s="46" t="inlineStr">
        <is>
          <t>Payment Services - Payment Volume</t>
        </is>
      </c>
      <c r="E880" s="46" t="inlineStr">
        <is>
          <t>2- PR</t>
        </is>
      </c>
      <c r="F880" s="47">
        <f>'2- PR'!$AK$900</f>
        <v/>
      </c>
      <c r="G880" s="47">
        <f>IF(F880="INVALID","High",IF(F880="MISSING","Medium",IF(F880="CONTROLLER MISSING","Review",IF(F880="UNKNOWN","Technical review",""))))</f>
        <v/>
      </c>
      <c r="H880" s="46">
        <f>IF(F880="MISSING","An applicable or required answer is missing",IF(F880="INVALID","A value was entered although the dependency is not met",IF(F880="CONTROLLER MISSING","A controlling answer is missing, so applicability cannot yet be determined",IF(F880="UNKNOWN","The dependency could not be evaluated or a referenced datapoint could not be resolved",""))))</f>
        <v/>
      </c>
      <c r="I880" s="46">
        <f>IF(F880="MISSING","Enter a valid response in the linked field",IF(F880="INVALID","Clear the response or amend the controlling answer so that the dependency is met",IF(F880="CONTROLLER MISSING","Complete the controlling question first, then review this field",IF(F880="UNKNOWN","Review the Field Guide and dependency_string; contact the MFSA if clarification is required",""))))</f>
        <v/>
      </c>
      <c r="J880" s="46" t="inlineStr">
        <is>
          <t>OR(FINS_PR_791 = "Yes", FINS_PR_798 = "Yes")</t>
        </is>
      </c>
      <c r="K880" s="47">
        <f>'2- PR'!$AL$900</f>
        <v/>
      </c>
      <c r="L880" s="48" t="inlineStr">
        <is>
          <t>Open field</t>
        </is>
      </c>
    </row>
    <row r="881">
      <c r="A881" s="45" t="inlineStr">
        <is>
          <t>FINS_PR_876_v1</t>
        </is>
      </c>
      <c r="B881" s="46" t="inlineStr">
        <is>
          <t>Number of payment transactions executed by payment institutions or any unrelated payment services activities executed by e-money institutions during the reporting period</t>
        </is>
      </c>
      <c r="C881" s="46" t="inlineStr">
        <is>
          <t>PR</t>
        </is>
      </c>
      <c r="D881" s="46" t="inlineStr">
        <is>
          <t>Payment Services - Payment Volume</t>
        </is>
      </c>
      <c r="E881" s="46" t="inlineStr">
        <is>
          <t>2- PR</t>
        </is>
      </c>
      <c r="F881" s="47">
        <f>'2- PR'!$AK$901</f>
        <v/>
      </c>
      <c r="G881" s="47">
        <f>IF(F881="INVALID","High",IF(F881="MISSING","Medium",IF(F881="CONTROLLER MISSING","Review",IF(F881="UNKNOWN","Technical review",""))))</f>
        <v/>
      </c>
      <c r="H881" s="46">
        <f>IF(F881="MISSING","An applicable or required answer is missing",IF(F881="INVALID","A value was entered although the dependency is not met",IF(F881="CONTROLLER MISSING","A controlling answer is missing, so applicability cannot yet be determined",IF(F881="UNKNOWN","The dependency could not be evaluated or a referenced datapoint could not be resolved",""))))</f>
        <v/>
      </c>
      <c r="I881" s="46">
        <f>IF(F881="MISSING","Enter a valid response in the linked field",IF(F881="INVALID","Clear the response or amend the controlling answer so that the dependency is met",IF(F881="CONTROLLER MISSING","Complete the controlling question first, then review this field",IF(F881="UNKNOWN","Review the Field Guide and dependency_string; contact the MFSA if clarification is required",""))))</f>
        <v/>
      </c>
      <c r="J881" s="46" t="inlineStr">
        <is>
          <t>OR(FINS_PR_791 = "Yes", FINS_PR_798 = "Yes")</t>
        </is>
      </c>
      <c r="K881" s="47">
        <f>'2- PR'!$AL$901</f>
        <v/>
      </c>
      <c r="L881" s="48" t="inlineStr">
        <is>
          <t>Open field</t>
        </is>
      </c>
    </row>
    <row r="882">
      <c r="A882" s="45" t="inlineStr">
        <is>
          <t>FINS_PR_877_v1</t>
        </is>
      </c>
      <c r="B882" s="46" t="inlineStr">
        <is>
          <t>Total value of payment transactions executed by payment institutions or unrelated payment transactions executed by e money institution during the reporting period</t>
        </is>
      </c>
      <c r="C882" s="46" t="inlineStr">
        <is>
          <t>PR</t>
        </is>
      </c>
      <c r="D882" s="46" t="inlineStr">
        <is>
          <t>Payment Services - Payment Volume</t>
        </is>
      </c>
      <c r="E882" s="46" t="inlineStr">
        <is>
          <t>2- PR</t>
        </is>
      </c>
      <c r="F882" s="47">
        <f>'2- PR'!$AK$902</f>
        <v/>
      </c>
      <c r="G882" s="47">
        <f>IF(F882="INVALID","High",IF(F882="MISSING","Medium",IF(F882="CONTROLLER MISSING","Review",IF(F882="UNKNOWN","Technical review",""))))</f>
        <v/>
      </c>
      <c r="H882" s="46">
        <f>IF(F882="MISSING","An applicable or required answer is missing",IF(F882="INVALID","A value was entered although the dependency is not met",IF(F882="CONTROLLER MISSING","A controlling answer is missing, so applicability cannot yet be determined",IF(F882="UNKNOWN","The dependency could not be evaluated or a referenced datapoint could not be resolved",""))))</f>
        <v/>
      </c>
      <c r="I882" s="46">
        <f>IF(F882="MISSING","Enter a valid response in the linked field",IF(F882="INVALID","Clear the response or amend the controlling answer so that the dependency is met",IF(F882="CONTROLLER MISSING","Complete the controlling question first, then review this field",IF(F882="UNKNOWN","Review the Field Guide and dependency_string; contact the MFSA if clarification is required",""))))</f>
        <v/>
      </c>
      <c r="J882" s="46" t="inlineStr">
        <is>
          <t>OR(FINS_PR_791 = "Yes", FINS_PR_798 = "Yes")</t>
        </is>
      </c>
      <c r="K882" s="47">
        <f>'2- PR'!$AL$902</f>
        <v/>
      </c>
      <c r="L882" s="48" t="inlineStr">
        <is>
          <t>Open field</t>
        </is>
      </c>
    </row>
    <row r="883">
      <c r="A883" s="45" t="inlineStr">
        <is>
          <t>FINS_PR_878_v1</t>
        </is>
      </c>
      <c r="B883" s="46" t="inlineStr">
        <is>
          <t>Total value of payment transactions executed by payment institutions or unrelated payment transactions executed by e money institution during the reporting period</t>
        </is>
      </c>
      <c r="C883" s="46" t="inlineStr">
        <is>
          <t>PR</t>
        </is>
      </c>
      <c r="D883" s="46" t="inlineStr">
        <is>
          <t>Payment Services - Payment Volume</t>
        </is>
      </c>
      <c r="E883" s="46" t="inlineStr">
        <is>
          <t>2- PR</t>
        </is>
      </c>
      <c r="F883" s="47">
        <f>'2- PR'!$AK$903</f>
        <v/>
      </c>
      <c r="G883" s="47">
        <f>IF(F883="INVALID","High",IF(F883="MISSING","Medium",IF(F883="CONTROLLER MISSING","Review",IF(F883="UNKNOWN","Technical review",""))))</f>
        <v/>
      </c>
      <c r="H883" s="46">
        <f>IF(F883="MISSING","An applicable or required answer is missing",IF(F883="INVALID","A value was entered although the dependency is not met",IF(F883="CONTROLLER MISSING","A controlling answer is missing, so applicability cannot yet be determined",IF(F883="UNKNOWN","The dependency could not be evaluated or a referenced datapoint could not be resolved",""))))</f>
        <v/>
      </c>
      <c r="I883" s="46">
        <f>IF(F883="MISSING","Enter a valid response in the linked field",IF(F883="INVALID","Clear the response or amend the controlling answer so that the dependency is met",IF(F883="CONTROLLER MISSING","Complete the controlling question first, then review this field",IF(F883="UNKNOWN","Review the Field Guide and dependency_string; contact the MFSA if clarification is required",""))))</f>
        <v/>
      </c>
      <c r="J883" s="46" t="inlineStr">
        <is>
          <t>OR(FINS_PR_791 = "Yes", FINS_PR_798 = "Yes")</t>
        </is>
      </c>
      <c r="K883" s="47">
        <f>'2- PR'!$AL$903</f>
        <v/>
      </c>
      <c r="L883" s="48" t="inlineStr">
        <is>
          <t>Open field</t>
        </is>
      </c>
    </row>
    <row r="884">
      <c r="A884" s="45" t="inlineStr">
        <is>
          <t>FINS_PR_879_v1</t>
        </is>
      </c>
      <c r="B884" s="46" t="inlineStr">
        <is>
          <t>Total value of payment transactions executed by payment institutions or unrelated payment transactions executed by e money institution during the reporting period</t>
        </is>
      </c>
      <c r="C884" s="46" t="inlineStr">
        <is>
          <t>PR</t>
        </is>
      </c>
      <c r="D884" s="46" t="inlineStr">
        <is>
          <t>Payment Services - Payment Volume</t>
        </is>
      </c>
      <c r="E884" s="46" t="inlineStr">
        <is>
          <t>2- PR</t>
        </is>
      </c>
      <c r="F884" s="47">
        <f>'2- PR'!$AK$904</f>
        <v/>
      </c>
      <c r="G884" s="47">
        <f>IF(F884="INVALID","High",IF(F884="MISSING","Medium",IF(F884="CONTROLLER MISSING","Review",IF(F884="UNKNOWN","Technical review",""))))</f>
        <v/>
      </c>
      <c r="H884" s="46">
        <f>IF(F884="MISSING","An applicable or required answer is missing",IF(F884="INVALID","A value was entered although the dependency is not met",IF(F884="CONTROLLER MISSING","A controlling answer is missing, so applicability cannot yet be determined",IF(F884="UNKNOWN","The dependency could not be evaluated or a referenced datapoint could not be resolved",""))))</f>
        <v/>
      </c>
      <c r="I884" s="46">
        <f>IF(F884="MISSING","Enter a valid response in the linked field",IF(F884="INVALID","Clear the response or amend the controlling answer so that the dependency is met",IF(F884="CONTROLLER MISSING","Complete the controlling question first, then review this field",IF(F884="UNKNOWN","Review the Field Guide and dependency_string; contact the MFSA if clarification is required",""))))</f>
        <v/>
      </c>
      <c r="J884" s="46" t="inlineStr">
        <is>
          <t>OR(FINS_PR_791 = "Yes", FINS_PR_798 = "Yes")</t>
        </is>
      </c>
      <c r="K884" s="47">
        <f>'2- PR'!$AL$904</f>
        <v/>
      </c>
      <c r="L884" s="48" t="inlineStr">
        <is>
          <t>Open field</t>
        </is>
      </c>
    </row>
    <row r="885">
      <c r="A885" s="45" t="inlineStr">
        <is>
          <t>FINS_PR_880_v1</t>
        </is>
      </c>
      <c r="B885" s="46" t="inlineStr">
        <is>
          <t>Total value of payment transactions executed by payment institutions or unrelated payment transactions executed by e money institution during the previous 12 months</t>
        </is>
      </c>
      <c r="C885" s="46" t="inlineStr">
        <is>
          <t>PR</t>
        </is>
      </c>
      <c r="D885" s="46" t="inlineStr">
        <is>
          <t>Payment Services - Payment Volume</t>
        </is>
      </c>
      <c r="E885" s="46" t="inlineStr">
        <is>
          <t>2- PR</t>
        </is>
      </c>
      <c r="F885" s="47">
        <f>'2- PR'!$AK$905</f>
        <v/>
      </c>
      <c r="G885" s="47">
        <f>IF(F885="INVALID","High",IF(F885="MISSING","Medium",IF(F885="CONTROLLER MISSING","Review",IF(F885="UNKNOWN","Technical review",""))))</f>
        <v/>
      </c>
      <c r="H885" s="46">
        <f>IF(F885="MISSING","An applicable or required answer is missing",IF(F885="INVALID","A value was entered although the dependency is not met",IF(F885="CONTROLLER MISSING","A controlling answer is missing, so applicability cannot yet be determined",IF(F885="UNKNOWN","The dependency could not be evaluated or a referenced datapoint could not be resolved",""))))</f>
        <v/>
      </c>
      <c r="I885" s="46">
        <f>IF(F885="MISSING","Enter a valid response in the linked field",IF(F885="INVALID","Clear the response or amend the controlling answer so that the dependency is met",IF(F885="CONTROLLER MISSING","Complete the controlling question first, then review this field",IF(F885="UNKNOWN","Review the Field Guide and dependency_string; contact the MFSA if clarification is required",""))))</f>
        <v/>
      </c>
      <c r="J885" s="46" t="inlineStr">
        <is>
          <t>OR(FINS_PR_791 = "Yes", FINS_PR_798 = "Yes")</t>
        </is>
      </c>
      <c r="K885" s="47">
        <f>'2- PR'!$AL$905</f>
        <v/>
      </c>
      <c r="L885" s="48" t="inlineStr">
        <is>
          <t>Open field</t>
        </is>
      </c>
    </row>
    <row r="886">
      <c r="A886" s="45" t="inlineStr">
        <is>
          <t>FINS_PR_881_v1</t>
        </is>
      </c>
      <c r="B886" s="46" t="inlineStr">
        <is>
          <t>Total value of payment transactions executed by payment institutions or unrelated payment transactions executed by e money institution during the previous 12 months</t>
        </is>
      </c>
      <c r="C886" s="46" t="inlineStr">
        <is>
          <t>PR</t>
        </is>
      </c>
      <c r="D886" s="46" t="inlineStr">
        <is>
          <t>Payment Services - Payment Volume</t>
        </is>
      </c>
      <c r="E886" s="46" t="inlineStr">
        <is>
          <t>2- PR</t>
        </is>
      </c>
      <c r="F886" s="47">
        <f>'2- PR'!$AK$906</f>
        <v/>
      </c>
      <c r="G886" s="47">
        <f>IF(F886="INVALID","High",IF(F886="MISSING","Medium",IF(F886="CONTROLLER MISSING","Review",IF(F886="UNKNOWN","Technical review",""))))</f>
        <v/>
      </c>
      <c r="H886" s="46">
        <f>IF(F886="MISSING","An applicable or required answer is missing",IF(F886="INVALID","A value was entered although the dependency is not met",IF(F886="CONTROLLER MISSING","A controlling answer is missing, so applicability cannot yet be determined",IF(F886="UNKNOWN","The dependency could not be evaluated or a referenced datapoint could not be resolved",""))))</f>
        <v/>
      </c>
      <c r="I886" s="46">
        <f>IF(F886="MISSING","Enter a valid response in the linked field",IF(F886="INVALID","Clear the response or amend the controlling answer so that the dependency is met",IF(F886="CONTROLLER MISSING","Complete the controlling question first, then review this field",IF(F886="UNKNOWN","Review the Field Guide and dependency_string; contact the MFSA if clarification is required",""))))</f>
        <v/>
      </c>
      <c r="J886" s="46" t="inlineStr">
        <is>
          <t>OR(FINS_PR_791 = "Yes", FINS_PR_798 = "Yes")</t>
        </is>
      </c>
      <c r="K886" s="47">
        <f>'2- PR'!$AL$906</f>
        <v/>
      </c>
      <c r="L886" s="48" t="inlineStr">
        <is>
          <t>Open field</t>
        </is>
      </c>
    </row>
    <row r="887">
      <c r="A887" s="45" t="inlineStr">
        <is>
          <t>FINS_PR_882_v1</t>
        </is>
      </c>
      <c r="B887" s="46" t="inlineStr">
        <is>
          <t>Total value of payment transactions executed by payment institutions or unrelated payment transactions executed by e money institution during the previous 12 months</t>
        </is>
      </c>
      <c r="C887" s="46" t="inlineStr">
        <is>
          <t>PR</t>
        </is>
      </c>
      <c r="D887" s="46" t="inlineStr">
        <is>
          <t>Payment Services - Payment Volume</t>
        </is>
      </c>
      <c r="E887" s="46" t="inlineStr">
        <is>
          <t>2- PR</t>
        </is>
      </c>
      <c r="F887" s="47">
        <f>'2- PR'!$AK$907</f>
        <v/>
      </c>
      <c r="G887" s="47">
        <f>IF(F887="INVALID","High",IF(F887="MISSING","Medium",IF(F887="CONTROLLER MISSING","Review",IF(F887="UNKNOWN","Technical review",""))))</f>
        <v/>
      </c>
      <c r="H887" s="46">
        <f>IF(F887="MISSING","An applicable or required answer is missing",IF(F887="INVALID","A value was entered although the dependency is not met",IF(F887="CONTROLLER MISSING","A controlling answer is missing, so applicability cannot yet be determined",IF(F887="UNKNOWN","The dependency could not be evaluated or a referenced datapoint could not be resolved",""))))</f>
        <v/>
      </c>
      <c r="I887" s="46">
        <f>IF(F887="MISSING","Enter a valid response in the linked field",IF(F887="INVALID","Clear the response or amend the controlling answer so that the dependency is met",IF(F887="CONTROLLER MISSING","Complete the controlling question first, then review this field",IF(F887="UNKNOWN","Review the Field Guide and dependency_string; contact the MFSA if clarification is required",""))))</f>
        <v/>
      </c>
      <c r="J887" s="46" t="inlineStr">
        <is>
          <t>OR(FINS_PR_791 = "Yes", FINS_PR_798 = "Yes")</t>
        </is>
      </c>
      <c r="K887" s="47">
        <f>'2- PR'!$AL$907</f>
        <v/>
      </c>
      <c r="L887" s="48" t="inlineStr">
        <is>
          <t>Open field</t>
        </is>
      </c>
    </row>
    <row r="888">
      <c r="A888" s="45" t="inlineStr">
        <is>
          <t>FINS_PR_883_v1</t>
        </is>
      </c>
      <c r="B888" s="46" t="inlineStr">
        <is>
          <t>Services enabling cash to be placed on a payment account as well as all the operations required for operating a payment account</t>
        </is>
      </c>
      <c r="C888" s="46" t="inlineStr">
        <is>
          <t>PR</t>
        </is>
      </c>
      <c r="D888" s="46" t="inlineStr">
        <is>
          <t>Payment Services - Payment Account</t>
        </is>
      </c>
      <c r="E888" s="46" t="inlineStr">
        <is>
          <t>2- PR</t>
        </is>
      </c>
      <c r="F888" s="47">
        <f>'2- PR'!$AK$909</f>
        <v/>
      </c>
      <c r="G888" s="47">
        <f>IF(F888="INVALID","High",IF(F888="MISSING","Medium",IF(F888="CONTROLLER MISSING","Review",IF(F888="UNKNOWN","Technical review",""))))</f>
        <v/>
      </c>
      <c r="H888" s="46">
        <f>IF(F888="MISSING","An applicable or required answer is missing",IF(F888="INVALID","A value was entered although the dependency is not met",IF(F888="CONTROLLER MISSING","A controlling answer is missing, so applicability cannot yet be determined",IF(F888="UNKNOWN","The dependency could not be evaluated or a referenced datapoint could not be resolved",""))))</f>
        <v/>
      </c>
      <c r="I888" s="46">
        <f>IF(F888="MISSING","Enter a valid response in the linked field",IF(F888="INVALID","Clear the response or amend the controlling answer so that the dependency is met",IF(F888="CONTROLLER MISSING","Complete the controlling question first, then review this field",IF(F888="UNKNOWN","Review the Field Guide and dependency_string; contact the MFSA if clarification is required",""))))</f>
        <v/>
      </c>
      <c r="J888" s="46" t="inlineStr">
        <is>
          <t>OR(FINS_PR_791 = "Yes", FINS_PR_798 = "Yes")</t>
        </is>
      </c>
      <c r="K888" s="47">
        <f>'2- PR'!$AL$909</f>
        <v/>
      </c>
      <c r="L888" s="48" t="inlineStr">
        <is>
          <t>Open field</t>
        </is>
      </c>
    </row>
    <row r="889">
      <c r="A889" s="45" t="inlineStr">
        <is>
          <t>FINS_PR_884_v1</t>
        </is>
      </c>
      <c r="B889" s="46" t="inlineStr">
        <is>
          <t>Services enabling cash to be placed on a payment account as well as all the operations required for operating a payment account (Total monetary value in reporting currency)</t>
        </is>
      </c>
      <c r="C889" s="46" t="inlineStr">
        <is>
          <t>PR</t>
        </is>
      </c>
      <c r="D889" s="46" t="inlineStr">
        <is>
          <t>Payment Services - Payment Account</t>
        </is>
      </c>
      <c r="E889" s="46" t="inlineStr">
        <is>
          <t>2- PR</t>
        </is>
      </c>
      <c r="F889" s="47">
        <f>'2- PR'!$AK$910</f>
        <v/>
      </c>
      <c r="G889" s="47">
        <f>IF(F889="INVALID","High",IF(F889="MISSING","Medium",IF(F889="CONTROLLER MISSING","Review",IF(F889="UNKNOWN","Technical review",""))))</f>
        <v/>
      </c>
      <c r="H889" s="46">
        <f>IF(F889="MISSING","An applicable or required answer is missing",IF(F889="INVALID","A value was entered although the dependency is not met",IF(F889="CONTROLLER MISSING","A controlling answer is missing, so applicability cannot yet be determined",IF(F889="UNKNOWN","The dependency could not be evaluated or a referenced datapoint could not be resolved",""))))</f>
        <v/>
      </c>
      <c r="I889" s="46">
        <f>IF(F889="MISSING","Enter a valid response in the linked field",IF(F889="INVALID","Clear the response or amend the controlling answer so that the dependency is met",IF(F889="CONTROLLER MISSING","Complete the controlling question first, then review this field",IF(F889="UNKNOWN","Review the Field Guide and dependency_string; contact the MFSA if clarification is required",""))))</f>
        <v/>
      </c>
      <c r="J889" s="46" t="inlineStr">
        <is>
          <t>FINS_PR_883 = "Yes"</t>
        </is>
      </c>
      <c r="K889" s="47">
        <f>'2- PR'!$AL$910</f>
        <v/>
      </c>
      <c r="L889" s="48" t="inlineStr">
        <is>
          <t>Open field</t>
        </is>
      </c>
    </row>
    <row r="890">
      <c r="A890" s="45" t="inlineStr">
        <is>
          <t>FINS_PR_885_v1</t>
        </is>
      </c>
      <c r="B890" s="46" t="inlineStr">
        <is>
          <t>Services enabling cash withdrawals from a payment account as well as all the operations required for operating a payment account</t>
        </is>
      </c>
      <c r="C890" s="46" t="inlineStr">
        <is>
          <t>PR</t>
        </is>
      </c>
      <c r="D890" s="46" t="inlineStr">
        <is>
          <t>Payment Services - Payment Account</t>
        </is>
      </c>
      <c r="E890" s="46" t="inlineStr">
        <is>
          <t>2- PR</t>
        </is>
      </c>
      <c r="F890" s="47">
        <f>'2- PR'!$AK$911</f>
        <v/>
      </c>
      <c r="G890" s="47">
        <f>IF(F890="INVALID","High",IF(F890="MISSING","Medium",IF(F890="CONTROLLER MISSING","Review",IF(F890="UNKNOWN","Technical review",""))))</f>
        <v/>
      </c>
      <c r="H890" s="46">
        <f>IF(F890="MISSING","An applicable or required answer is missing",IF(F890="INVALID","A value was entered although the dependency is not met",IF(F890="CONTROLLER MISSING","A controlling answer is missing, so applicability cannot yet be determined",IF(F890="UNKNOWN","The dependency could not be evaluated or a referenced datapoint could not be resolved",""))))</f>
        <v/>
      </c>
      <c r="I890" s="46">
        <f>IF(F890="MISSING","Enter a valid response in the linked field",IF(F890="INVALID","Clear the response or amend the controlling answer so that the dependency is met",IF(F890="CONTROLLER MISSING","Complete the controlling question first, then review this field",IF(F890="UNKNOWN","Review the Field Guide and dependency_string; contact the MFSA if clarification is required",""))))</f>
        <v/>
      </c>
      <c r="J890" s="46" t="inlineStr">
        <is>
          <t>OR(FINS_PR_791 = "Yes", FINS_PR_798 = "Yes")</t>
        </is>
      </c>
      <c r="K890" s="47">
        <f>'2- PR'!$AL$911</f>
        <v/>
      </c>
      <c r="L890" s="48" t="inlineStr">
        <is>
          <t>Open field</t>
        </is>
      </c>
    </row>
    <row r="891">
      <c r="A891" s="45" t="inlineStr">
        <is>
          <t>FINS_PR_886_v1</t>
        </is>
      </c>
      <c r="B891" s="46" t="inlineStr">
        <is>
          <t>Services enabling cash withdrawals from a payment account as well as all the operations required for operating a payment account (Total monetary value in reporting currency)</t>
        </is>
      </c>
      <c r="C891" s="46" t="inlineStr">
        <is>
          <t>PR</t>
        </is>
      </c>
      <c r="D891" s="46" t="inlineStr">
        <is>
          <t>Payment Services - Payment Account</t>
        </is>
      </c>
      <c r="E891" s="46" t="inlineStr">
        <is>
          <t>2- PR</t>
        </is>
      </c>
      <c r="F891" s="47">
        <f>'2- PR'!$AK$912</f>
        <v/>
      </c>
      <c r="G891" s="47">
        <f>IF(F891="INVALID","High",IF(F891="MISSING","Medium",IF(F891="CONTROLLER MISSING","Review",IF(F891="UNKNOWN","Technical review",""))))</f>
        <v/>
      </c>
      <c r="H891" s="46">
        <f>IF(F891="MISSING","An applicable or required answer is missing",IF(F891="INVALID","A value was entered although the dependency is not met",IF(F891="CONTROLLER MISSING","A controlling answer is missing, so applicability cannot yet be determined",IF(F891="UNKNOWN","The dependency could not be evaluated or a referenced datapoint could not be resolved",""))))</f>
        <v/>
      </c>
      <c r="I891" s="46">
        <f>IF(F891="MISSING","Enter a valid response in the linked field",IF(F891="INVALID","Clear the response or amend the controlling answer so that the dependency is met",IF(F891="CONTROLLER MISSING","Complete the controlling question first, then review this field",IF(F891="UNKNOWN","Review the Field Guide and dependency_string; contact the MFSA if clarification is required",""))))</f>
        <v/>
      </c>
      <c r="J891" s="46" t="inlineStr">
        <is>
          <t>FINS_PR_885 = "Yes"</t>
        </is>
      </c>
      <c r="K891" s="47">
        <f>'2- PR'!$AL$912</f>
        <v/>
      </c>
      <c r="L891" s="48" t="inlineStr">
        <is>
          <t>Open field</t>
        </is>
      </c>
    </row>
    <row r="892">
      <c r="A892" s="45" t="inlineStr">
        <is>
          <t>FINS_PR_887_v1</t>
        </is>
      </c>
      <c r="B892" s="46" t="inlineStr">
        <is>
          <t>Execution of payment transactions, including transfers of funds on a payment account with the user’s payment service provider or with another payment service provider: (i) execution of direct debits, including one-off direct debits</t>
        </is>
      </c>
      <c r="C892" s="46" t="inlineStr">
        <is>
          <t>PR</t>
        </is>
      </c>
      <c r="D892" s="46" t="inlineStr">
        <is>
          <t>Payment Services - Payment Account</t>
        </is>
      </c>
      <c r="E892" s="46" t="inlineStr">
        <is>
          <t>2- PR</t>
        </is>
      </c>
      <c r="F892" s="47">
        <f>'2- PR'!$AK$913</f>
        <v/>
      </c>
      <c r="G892" s="47">
        <f>IF(F892="INVALID","High",IF(F892="MISSING","Medium",IF(F892="CONTROLLER MISSING","Review",IF(F892="UNKNOWN","Technical review",""))))</f>
        <v/>
      </c>
      <c r="H892" s="46">
        <f>IF(F892="MISSING","An applicable or required answer is missing",IF(F892="INVALID","A value was entered although the dependency is not met",IF(F892="CONTROLLER MISSING","A controlling answer is missing, so applicability cannot yet be determined",IF(F892="UNKNOWN","The dependency could not be evaluated or a referenced datapoint could not be resolved",""))))</f>
        <v/>
      </c>
      <c r="I892" s="46">
        <f>IF(F892="MISSING","Enter a valid response in the linked field",IF(F892="INVALID","Clear the response or amend the controlling answer so that the dependency is met",IF(F892="CONTROLLER MISSING","Complete the controlling question first, then review this field",IF(F892="UNKNOWN","Review the Field Guide and dependency_string; contact the MFSA if clarification is required",""))))</f>
        <v/>
      </c>
      <c r="J892" s="46" t="inlineStr">
        <is>
          <t>OR(FINS_PR_791 = "Yes", FINS_PR_798 = "Yes")</t>
        </is>
      </c>
      <c r="K892" s="47">
        <f>'2- PR'!$AL$913</f>
        <v/>
      </c>
      <c r="L892" s="48" t="inlineStr">
        <is>
          <t>Open field</t>
        </is>
      </c>
    </row>
    <row r="893">
      <c r="A893" s="45" t="inlineStr">
        <is>
          <t>FINS_PR_888_v1</t>
        </is>
      </c>
      <c r="B893" s="46" t="inlineStr">
        <is>
          <t>Execution of payment transactions, including transfers of funds on a payment account with the user’s payment service provider or with another payment service provider: (i.i) execution of direct debits, including one-off direct debits (Total monetary value in reporting currency)</t>
        </is>
      </c>
      <c r="C893" s="46" t="inlineStr">
        <is>
          <t>PR</t>
        </is>
      </c>
      <c r="D893" s="46" t="inlineStr">
        <is>
          <t>Payment Services - Payment Account</t>
        </is>
      </c>
      <c r="E893" s="46" t="inlineStr">
        <is>
          <t>2- PR</t>
        </is>
      </c>
      <c r="F893" s="47">
        <f>'2- PR'!$AK$914</f>
        <v/>
      </c>
      <c r="G893" s="47">
        <f>IF(F893="INVALID","High",IF(F893="MISSING","Medium",IF(F893="CONTROLLER MISSING","Review",IF(F893="UNKNOWN","Technical review",""))))</f>
        <v/>
      </c>
      <c r="H893" s="46">
        <f>IF(F893="MISSING","An applicable or required answer is missing",IF(F893="INVALID","A value was entered although the dependency is not met",IF(F893="CONTROLLER MISSING","A controlling answer is missing, so applicability cannot yet be determined",IF(F893="UNKNOWN","The dependency could not be evaluated or a referenced datapoint could not be resolved",""))))</f>
        <v/>
      </c>
      <c r="I893" s="46">
        <f>IF(F893="MISSING","Enter a valid response in the linked field",IF(F893="INVALID","Clear the response or amend the controlling answer so that the dependency is met",IF(F893="CONTROLLER MISSING","Complete the controlling question first, then review this field",IF(F893="UNKNOWN","Review the Field Guide and dependency_string; contact the MFSA if clarification is required",""))))</f>
        <v/>
      </c>
      <c r="J893" s="46" t="inlineStr">
        <is>
          <t>FINS_PR_887 = "Yes"</t>
        </is>
      </c>
      <c r="K893" s="47">
        <f>'2- PR'!$AL$914</f>
        <v/>
      </c>
      <c r="L893" s="48" t="inlineStr">
        <is>
          <t>Open field</t>
        </is>
      </c>
    </row>
    <row r="894">
      <c r="A894" s="45" t="inlineStr">
        <is>
          <t>FINS_PR_889_v1</t>
        </is>
      </c>
      <c r="B894" s="46" t="inlineStr">
        <is>
          <t>Execution of payment transactions, including transfers of funds on a payment account with the user’s payment service provider or with another payment service provider: (ii) execution of payment transactions through a payment card or a similar device</t>
        </is>
      </c>
      <c r="C894" s="46" t="inlineStr">
        <is>
          <t>PR</t>
        </is>
      </c>
      <c r="D894" s="46" t="inlineStr">
        <is>
          <t>Payment Services - Payment Account</t>
        </is>
      </c>
      <c r="E894" s="46" t="inlineStr">
        <is>
          <t>2- PR</t>
        </is>
      </c>
      <c r="F894" s="47">
        <f>'2- PR'!$AK$915</f>
        <v/>
      </c>
      <c r="G894" s="47">
        <f>IF(F894="INVALID","High",IF(F894="MISSING","Medium",IF(F894="CONTROLLER MISSING","Review",IF(F894="UNKNOWN","Technical review",""))))</f>
        <v/>
      </c>
      <c r="H894" s="46">
        <f>IF(F894="MISSING","An applicable or required answer is missing",IF(F894="INVALID","A value was entered although the dependency is not met",IF(F894="CONTROLLER MISSING","A controlling answer is missing, so applicability cannot yet be determined",IF(F894="UNKNOWN","The dependency could not be evaluated or a referenced datapoint could not be resolved",""))))</f>
        <v/>
      </c>
      <c r="I894" s="46">
        <f>IF(F894="MISSING","Enter a valid response in the linked field",IF(F894="INVALID","Clear the response or amend the controlling answer so that the dependency is met",IF(F894="CONTROLLER MISSING","Complete the controlling question first, then review this field",IF(F894="UNKNOWN","Review the Field Guide and dependency_string; contact the MFSA if clarification is required",""))))</f>
        <v/>
      </c>
      <c r="J894" s="46" t="inlineStr">
        <is>
          <t>OR(FINS_PR_791 = "Yes", FINS_PR_798 = "Yes")</t>
        </is>
      </c>
      <c r="K894" s="47">
        <f>'2- PR'!$AL$915</f>
        <v/>
      </c>
      <c r="L894" s="48" t="inlineStr">
        <is>
          <t>Open field</t>
        </is>
      </c>
    </row>
    <row r="895">
      <c r="A895" s="45" t="inlineStr">
        <is>
          <t>FINS_PR_890_v1</t>
        </is>
      </c>
      <c r="B895" s="46" t="inlineStr">
        <is>
          <t>Execution of payment transactions, including transfers of funds on a payment account with the user’s payment service provider or with another payment service provider: (ii.i) execution of payment transactions through a payment card or a similar device (Total monetary value in reporting currency)</t>
        </is>
      </c>
      <c r="C895" s="46" t="inlineStr">
        <is>
          <t>PR</t>
        </is>
      </c>
      <c r="D895" s="46" t="inlineStr">
        <is>
          <t>Payment Services - Payment Account</t>
        </is>
      </c>
      <c r="E895" s="46" t="inlineStr">
        <is>
          <t>2- PR</t>
        </is>
      </c>
      <c r="F895" s="47">
        <f>'2- PR'!$AK$916</f>
        <v/>
      </c>
      <c r="G895" s="47">
        <f>IF(F895="INVALID","High",IF(F895="MISSING","Medium",IF(F895="CONTROLLER MISSING","Review",IF(F895="UNKNOWN","Technical review",""))))</f>
        <v/>
      </c>
      <c r="H895" s="46">
        <f>IF(F895="MISSING","An applicable or required answer is missing",IF(F895="INVALID","A value was entered although the dependency is not met",IF(F895="CONTROLLER MISSING","A controlling answer is missing, so applicability cannot yet be determined",IF(F895="UNKNOWN","The dependency could not be evaluated or a referenced datapoint could not be resolved",""))))</f>
        <v/>
      </c>
      <c r="I895" s="46">
        <f>IF(F895="MISSING","Enter a valid response in the linked field",IF(F895="INVALID","Clear the response or amend the controlling answer so that the dependency is met",IF(F895="CONTROLLER MISSING","Complete the controlling question first, then review this field",IF(F895="UNKNOWN","Review the Field Guide and dependency_string; contact the MFSA if clarification is required",""))))</f>
        <v/>
      </c>
      <c r="J895" s="46" t="inlineStr">
        <is>
          <t>FINS_PR_889 = "Yes"</t>
        </is>
      </c>
      <c r="K895" s="47">
        <f>'2- PR'!$AL$916</f>
        <v/>
      </c>
      <c r="L895" s="48" t="inlineStr">
        <is>
          <t>Open field</t>
        </is>
      </c>
    </row>
    <row r="896">
      <c r="A896" s="45" t="inlineStr">
        <is>
          <t>FINS_PR_891_v1</t>
        </is>
      </c>
      <c r="B896" s="46" t="inlineStr">
        <is>
          <t>Execution of payment transactions, including transfers of funds on a payment account with the user’s payment service provider or with another payment service provider: (iii) execution of credit transfers, including standing orders</t>
        </is>
      </c>
      <c r="C896" s="46" t="inlineStr">
        <is>
          <t>PR</t>
        </is>
      </c>
      <c r="D896" s="46" t="inlineStr">
        <is>
          <t>Payment Services - Payment Account</t>
        </is>
      </c>
      <c r="E896" s="46" t="inlineStr">
        <is>
          <t>2- PR</t>
        </is>
      </c>
      <c r="F896" s="47">
        <f>'2- PR'!$AK$917</f>
        <v/>
      </c>
      <c r="G896" s="47">
        <f>IF(F896="INVALID","High",IF(F896="MISSING","Medium",IF(F896="CONTROLLER MISSING","Review",IF(F896="UNKNOWN","Technical review",""))))</f>
        <v/>
      </c>
      <c r="H896" s="46">
        <f>IF(F896="MISSING","An applicable or required answer is missing",IF(F896="INVALID","A value was entered although the dependency is not met",IF(F896="CONTROLLER MISSING","A controlling answer is missing, so applicability cannot yet be determined",IF(F896="UNKNOWN","The dependency could not be evaluated or a referenced datapoint could not be resolved",""))))</f>
        <v/>
      </c>
      <c r="I896" s="46">
        <f>IF(F896="MISSING","Enter a valid response in the linked field",IF(F896="INVALID","Clear the response or amend the controlling answer so that the dependency is met",IF(F896="CONTROLLER MISSING","Complete the controlling question first, then review this field",IF(F896="UNKNOWN","Review the Field Guide and dependency_string; contact the MFSA if clarification is required",""))))</f>
        <v/>
      </c>
      <c r="J896" s="46" t="inlineStr">
        <is>
          <t>OR(FINS_PR_791 = "Yes", FINS_PR_798 = "Yes")</t>
        </is>
      </c>
      <c r="K896" s="47">
        <f>'2- PR'!$AL$917</f>
        <v/>
      </c>
      <c r="L896" s="48" t="inlineStr">
        <is>
          <t>Open field</t>
        </is>
      </c>
    </row>
    <row r="897">
      <c r="A897" s="45" t="inlineStr">
        <is>
          <t>FINS_PR_892_v1</t>
        </is>
      </c>
      <c r="B897" s="46" t="inlineStr">
        <is>
          <t>Execution of payment transactions, including transfers of funds on a payment account with the user’s payment service provider or with another payment service provider: (iii.i) execution of credit transfers, including standing orders (Total monetary value in reporting currency)</t>
        </is>
      </c>
      <c r="C897" s="46" t="inlineStr">
        <is>
          <t>PR</t>
        </is>
      </c>
      <c r="D897" s="46" t="inlineStr">
        <is>
          <t>Payment Services - Payment Account</t>
        </is>
      </c>
      <c r="E897" s="46" t="inlineStr">
        <is>
          <t>2- PR</t>
        </is>
      </c>
      <c r="F897" s="47">
        <f>'2- PR'!$AK$918</f>
        <v/>
      </c>
      <c r="G897" s="47">
        <f>IF(F897="INVALID","High",IF(F897="MISSING","Medium",IF(F897="CONTROLLER MISSING","Review",IF(F897="UNKNOWN","Technical review",""))))</f>
        <v/>
      </c>
      <c r="H897" s="46">
        <f>IF(F897="MISSING","An applicable or required answer is missing",IF(F897="INVALID","A value was entered although the dependency is not met",IF(F897="CONTROLLER MISSING","A controlling answer is missing, so applicability cannot yet be determined",IF(F897="UNKNOWN","The dependency could not be evaluated or a referenced datapoint could not be resolved",""))))</f>
        <v/>
      </c>
      <c r="I897" s="46">
        <f>IF(F897="MISSING","Enter a valid response in the linked field",IF(F897="INVALID","Clear the response or amend the controlling answer so that the dependency is met",IF(F897="CONTROLLER MISSING","Complete the controlling question first, then review this field",IF(F897="UNKNOWN","Review the Field Guide and dependency_string; contact the MFSA if clarification is required",""))))</f>
        <v/>
      </c>
      <c r="J897" s="46" t="inlineStr">
        <is>
          <t>FINS_PR_891 = "Yes"</t>
        </is>
      </c>
      <c r="K897" s="47">
        <f>'2- PR'!$AL$918</f>
        <v/>
      </c>
      <c r="L897" s="48" t="inlineStr">
        <is>
          <t>Open field</t>
        </is>
      </c>
    </row>
    <row r="898">
      <c r="A898" s="45" t="inlineStr">
        <is>
          <t>FINS_PR_893_v1</t>
        </is>
      </c>
      <c r="B898" s="46" t="inlineStr">
        <is>
          <t>Execution of payment transactions where the funds are covered by a credit line for a payment service user: (i) execution of direct debits, including one-off direct debits</t>
        </is>
      </c>
      <c r="C898" s="46" t="inlineStr">
        <is>
          <t>PR</t>
        </is>
      </c>
      <c r="D898" s="46" t="inlineStr">
        <is>
          <t>Payment Services - Payment Account</t>
        </is>
      </c>
      <c r="E898" s="46" t="inlineStr">
        <is>
          <t>2- PR</t>
        </is>
      </c>
      <c r="F898" s="47">
        <f>'2- PR'!$AK$919</f>
        <v/>
      </c>
      <c r="G898" s="47">
        <f>IF(F898="INVALID","High",IF(F898="MISSING","Medium",IF(F898="CONTROLLER MISSING","Review",IF(F898="UNKNOWN","Technical review",""))))</f>
        <v/>
      </c>
      <c r="H898" s="46">
        <f>IF(F898="MISSING","An applicable or required answer is missing",IF(F898="INVALID","A value was entered although the dependency is not met",IF(F898="CONTROLLER MISSING","A controlling answer is missing, so applicability cannot yet be determined",IF(F898="UNKNOWN","The dependency could not be evaluated or a referenced datapoint could not be resolved",""))))</f>
        <v/>
      </c>
      <c r="I898" s="46">
        <f>IF(F898="MISSING","Enter a valid response in the linked field",IF(F898="INVALID","Clear the response or amend the controlling answer so that the dependency is met",IF(F898="CONTROLLER MISSING","Complete the controlling question first, then review this field",IF(F898="UNKNOWN","Review the Field Guide and dependency_string; contact the MFSA if clarification is required",""))))</f>
        <v/>
      </c>
      <c r="J898" s="46" t="inlineStr">
        <is>
          <t>OR(FINS_PR_791 = "Yes", FINS_PR_798 = "Yes")</t>
        </is>
      </c>
      <c r="K898" s="47">
        <f>'2- PR'!$AL$919</f>
        <v/>
      </c>
      <c r="L898" s="48" t="inlineStr">
        <is>
          <t>Open field</t>
        </is>
      </c>
    </row>
    <row r="899">
      <c r="A899" s="45" t="inlineStr">
        <is>
          <t>FINS_PR_894_v1</t>
        </is>
      </c>
      <c r="B899" s="46" t="inlineStr">
        <is>
          <t>Execution of payment transactions where the funds are covered by a credit line for a payment service user: (i.i) execution of direct debits, including one-off direct debits (Total monetary value in reporting currency)</t>
        </is>
      </c>
      <c r="C899" s="46" t="inlineStr">
        <is>
          <t>PR</t>
        </is>
      </c>
      <c r="D899" s="46" t="inlineStr">
        <is>
          <t>Payment Services - Payment Account</t>
        </is>
      </c>
      <c r="E899" s="46" t="inlineStr">
        <is>
          <t>2- PR</t>
        </is>
      </c>
      <c r="F899" s="47">
        <f>'2- PR'!$AK$920</f>
        <v/>
      </c>
      <c r="G899" s="47">
        <f>IF(F899="INVALID","High",IF(F899="MISSING","Medium",IF(F899="CONTROLLER MISSING","Review",IF(F899="UNKNOWN","Technical review",""))))</f>
        <v/>
      </c>
      <c r="H899" s="46">
        <f>IF(F899="MISSING","An applicable or required answer is missing",IF(F899="INVALID","A value was entered although the dependency is not met",IF(F899="CONTROLLER MISSING","A controlling answer is missing, so applicability cannot yet be determined",IF(F899="UNKNOWN","The dependency could not be evaluated or a referenced datapoint could not be resolved",""))))</f>
        <v/>
      </c>
      <c r="I899" s="46">
        <f>IF(F899="MISSING","Enter a valid response in the linked field",IF(F899="INVALID","Clear the response or amend the controlling answer so that the dependency is met",IF(F899="CONTROLLER MISSING","Complete the controlling question first, then review this field",IF(F899="UNKNOWN","Review the Field Guide and dependency_string; contact the MFSA if clarification is required",""))))</f>
        <v/>
      </c>
      <c r="J899" s="46" t="inlineStr">
        <is>
          <t>FINS_PR_893 = "Yes"</t>
        </is>
      </c>
      <c r="K899" s="47">
        <f>'2- PR'!$AL$920</f>
        <v/>
      </c>
      <c r="L899" s="48" t="inlineStr">
        <is>
          <t>Open field</t>
        </is>
      </c>
    </row>
    <row r="900">
      <c r="A900" s="45" t="inlineStr">
        <is>
          <t>FINS_PR_895_v1</t>
        </is>
      </c>
      <c r="B900" s="46" t="inlineStr">
        <is>
          <t>Execution of payment transactions where the funds are covered by a credit line for a payment service user: (ii) execution of payment transactions through a payment card or a similar device</t>
        </is>
      </c>
      <c r="C900" s="46" t="inlineStr">
        <is>
          <t>PR</t>
        </is>
      </c>
      <c r="D900" s="46" t="inlineStr">
        <is>
          <t>Payment Services - Payment Account</t>
        </is>
      </c>
      <c r="E900" s="46" t="inlineStr">
        <is>
          <t>2- PR</t>
        </is>
      </c>
      <c r="F900" s="47">
        <f>'2- PR'!$AK$921</f>
        <v/>
      </c>
      <c r="G900" s="47">
        <f>IF(F900="INVALID","High",IF(F900="MISSING","Medium",IF(F900="CONTROLLER MISSING","Review",IF(F900="UNKNOWN","Technical review",""))))</f>
        <v/>
      </c>
      <c r="H900" s="46">
        <f>IF(F900="MISSING","An applicable or required answer is missing",IF(F900="INVALID","A value was entered although the dependency is not met",IF(F900="CONTROLLER MISSING","A controlling answer is missing, so applicability cannot yet be determined",IF(F900="UNKNOWN","The dependency could not be evaluated or a referenced datapoint could not be resolved",""))))</f>
        <v/>
      </c>
      <c r="I900" s="46">
        <f>IF(F900="MISSING","Enter a valid response in the linked field",IF(F900="INVALID","Clear the response or amend the controlling answer so that the dependency is met",IF(F900="CONTROLLER MISSING","Complete the controlling question first, then review this field",IF(F900="UNKNOWN","Review the Field Guide and dependency_string; contact the MFSA if clarification is required",""))))</f>
        <v/>
      </c>
      <c r="J900" s="46" t="inlineStr">
        <is>
          <t>OR(FINS_PR_791 = "Yes", FINS_PR_798 = "Yes")</t>
        </is>
      </c>
      <c r="K900" s="47">
        <f>'2- PR'!$AL$921</f>
        <v/>
      </c>
      <c r="L900" s="48" t="inlineStr">
        <is>
          <t>Open field</t>
        </is>
      </c>
    </row>
    <row r="901">
      <c r="A901" s="45" t="inlineStr">
        <is>
          <t>FINS_PR_896_v1</t>
        </is>
      </c>
      <c r="B901" s="46" t="inlineStr">
        <is>
          <t>Execution of payment transactions where the funds are covered by a credit line for a payment service user: (ii.i) execution of payment transactions through a payment card or a similar device (Total monetary value in reporting currency)</t>
        </is>
      </c>
      <c r="C901" s="46" t="inlineStr">
        <is>
          <t>PR</t>
        </is>
      </c>
      <c r="D901" s="46" t="inlineStr">
        <is>
          <t>Payment Services - Payment Account</t>
        </is>
      </c>
      <c r="E901" s="46" t="inlineStr">
        <is>
          <t>2- PR</t>
        </is>
      </c>
      <c r="F901" s="47">
        <f>'2- PR'!$AK$922</f>
        <v/>
      </c>
      <c r="G901" s="47">
        <f>IF(F901="INVALID","High",IF(F901="MISSING","Medium",IF(F901="CONTROLLER MISSING","Review",IF(F901="UNKNOWN","Technical review",""))))</f>
        <v/>
      </c>
      <c r="H901" s="46">
        <f>IF(F901="MISSING","An applicable or required answer is missing",IF(F901="INVALID","A value was entered although the dependency is not met",IF(F901="CONTROLLER MISSING","A controlling answer is missing, so applicability cannot yet be determined",IF(F901="UNKNOWN","The dependency could not be evaluated or a referenced datapoint could not be resolved",""))))</f>
        <v/>
      </c>
      <c r="I901" s="46">
        <f>IF(F901="MISSING","Enter a valid response in the linked field",IF(F901="INVALID","Clear the response or amend the controlling answer so that the dependency is met",IF(F901="CONTROLLER MISSING","Complete the controlling question first, then review this field",IF(F901="UNKNOWN","Review the Field Guide and dependency_string; contact the MFSA if clarification is required",""))))</f>
        <v/>
      </c>
      <c r="J901" s="46" t="inlineStr">
        <is>
          <t>FINS_PR_895 = "Yes"</t>
        </is>
      </c>
      <c r="K901" s="47">
        <f>'2- PR'!$AL$922</f>
        <v/>
      </c>
      <c r="L901" s="48" t="inlineStr">
        <is>
          <t>Open field</t>
        </is>
      </c>
    </row>
    <row r="902">
      <c r="A902" s="45" t="inlineStr">
        <is>
          <t>FINS_PR_897_v1</t>
        </is>
      </c>
      <c r="B902" s="46" t="inlineStr">
        <is>
          <t>Execution of payment transactions where the funds are covered by a credit line for a payment service user: (iii) execution of credit transfers, including standing orders</t>
        </is>
      </c>
      <c r="C902" s="46" t="inlineStr">
        <is>
          <t>PR</t>
        </is>
      </c>
      <c r="D902" s="46" t="inlineStr">
        <is>
          <t>Payment Services - Payment Account</t>
        </is>
      </c>
      <c r="E902" s="46" t="inlineStr">
        <is>
          <t>2- PR</t>
        </is>
      </c>
      <c r="F902" s="47">
        <f>'2- PR'!$AK$923</f>
        <v/>
      </c>
      <c r="G902" s="47">
        <f>IF(F902="INVALID","High",IF(F902="MISSING","Medium",IF(F902="CONTROLLER MISSING","Review",IF(F902="UNKNOWN","Technical review",""))))</f>
        <v/>
      </c>
      <c r="H902" s="46">
        <f>IF(F902="MISSING","An applicable or required answer is missing",IF(F902="INVALID","A value was entered although the dependency is not met",IF(F902="CONTROLLER MISSING","A controlling answer is missing, so applicability cannot yet be determined",IF(F902="UNKNOWN","The dependency could not be evaluated or a referenced datapoint could not be resolved",""))))</f>
        <v/>
      </c>
      <c r="I902" s="46">
        <f>IF(F902="MISSING","Enter a valid response in the linked field",IF(F902="INVALID","Clear the response or amend the controlling answer so that the dependency is met",IF(F902="CONTROLLER MISSING","Complete the controlling question first, then review this field",IF(F902="UNKNOWN","Review the Field Guide and dependency_string; contact the MFSA if clarification is required",""))))</f>
        <v/>
      </c>
      <c r="J902" s="46" t="inlineStr">
        <is>
          <t>OR(FINS_PR_791 = "Yes", FINS_PR_798 = "Yes")</t>
        </is>
      </c>
      <c r="K902" s="47">
        <f>'2- PR'!$AL$923</f>
        <v/>
      </c>
      <c r="L902" s="48" t="inlineStr">
        <is>
          <t>Open field</t>
        </is>
      </c>
    </row>
    <row r="903">
      <c r="A903" s="45" t="inlineStr">
        <is>
          <t>FINS_PR_898_v1</t>
        </is>
      </c>
      <c r="B903" s="46" t="inlineStr">
        <is>
          <t>Execution of payment transactions where the funds are covered by a credit line for a payment service user: (iii.i) execution of credit transfers, including standing orders (Total monetary value in reporting currency)</t>
        </is>
      </c>
      <c r="C903" s="46" t="inlineStr">
        <is>
          <t>PR</t>
        </is>
      </c>
      <c r="D903" s="46" t="inlineStr">
        <is>
          <t>Payment Services - Payment Account</t>
        </is>
      </c>
      <c r="E903" s="46" t="inlineStr">
        <is>
          <t>2- PR</t>
        </is>
      </c>
      <c r="F903" s="47">
        <f>'2- PR'!$AK$924</f>
        <v/>
      </c>
      <c r="G903" s="47">
        <f>IF(F903="INVALID","High",IF(F903="MISSING","Medium",IF(F903="CONTROLLER MISSING","Review",IF(F903="UNKNOWN","Technical review",""))))</f>
        <v/>
      </c>
      <c r="H903" s="46">
        <f>IF(F903="MISSING","An applicable or required answer is missing",IF(F903="INVALID","A value was entered although the dependency is not met",IF(F903="CONTROLLER MISSING","A controlling answer is missing, so applicability cannot yet be determined",IF(F903="UNKNOWN","The dependency could not be evaluated or a referenced datapoint could not be resolved",""))))</f>
        <v/>
      </c>
      <c r="I903" s="46">
        <f>IF(F903="MISSING","Enter a valid response in the linked field",IF(F903="INVALID","Clear the response or amend the controlling answer so that the dependency is met",IF(F903="CONTROLLER MISSING","Complete the controlling question first, then review this field",IF(F903="UNKNOWN","Review the Field Guide and dependency_string; contact the MFSA if clarification is required",""))))</f>
        <v/>
      </c>
      <c r="J903" s="46" t="inlineStr">
        <is>
          <t>FINS_PR_897 = "Yes"</t>
        </is>
      </c>
      <c r="K903" s="47">
        <f>'2- PR'!$AL$924</f>
        <v/>
      </c>
      <c r="L903" s="48" t="inlineStr">
        <is>
          <t>Open field</t>
        </is>
      </c>
    </row>
    <row r="904">
      <c r="A904" s="45" t="inlineStr">
        <is>
          <t>FINS_PR_899_v1</t>
        </is>
      </c>
      <c r="B904" s="46" t="inlineStr">
        <is>
          <t>Kindly indicate whether the entity is issuing payment instruments</t>
        </is>
      </c>
      <c r="C904" s="46" t="inlineStr">
        <is>
          <t>PR</t>
        </is>
      </c>
      <c r="D904" s="46" t="inlineStr">
        <is>
          <t>Payment Services - Payment Instruments</t>
        </is>
      </c>
      <c r="E904" s="46" t="inlineStr">
        <is>
          <t>2- PR</t>
        </is>
      </c>
      <c r="F904" s="47">
        <f>'2- PR'!$AK$926</f>
        <v/>
      </c>
      <c r="G904" s="47">
        <f>IF(F904="INVALID","High",IF(F904="MISSING","Medium",IF(F904="CONTROLLER MISSING","Review",IF(F904="UNKNOWN","Technical review",""))))</f>
        <v/>
      </c>
      <c r="H904" s="46">
        <f>IF(F904="MISSING","An applicable or required answer is missing",IF(F904="INVALID","A value was entered although the dependency is not met",IF(F904="CONTROLLER MISSING","A controlling answer is missing, so applicability cannot yet be determined",IF(F904="UNKNOWN","The dependency could not be evaluated or a referenced datapoint could not be resolved",""))))</f>
        <v/>
      </c>
      <c r="I904" s="46">
        <f>IF(F904="MISSING","Enter a valid response in the linked field",IF(F904="INVALID","Clear the response or amend the controlling answer so that the dependency is met",IF(F904="CONTROLLER MISSING","Complete the controlling question first, then review this field",IF(F904="UNKNOWN","Review the Field Guide and dependency_string; contact the MFSA if clarification is required",""))))</f>
        <v/>
      </c>
      <c r="J904" s="46" t="inlineStr">
        <is>
          <t>OR(FINS_PR_791 = "Yes", FINS_PR_798 = "Yes")</t>
        </is>
      </c>
      <c r="K904" s="47">
        <f>'2- PR'!$AL$926</f>
        <v/>
      </c>
      <c r="L904" s="48" t="inlineStr">
        <is>
          <t>Open field</t>
        </is>
      </c>
    </row>
    <row r="905">
      <c r="A905" s="45" t="inlineStr">
        <is>
          <t>FINS_PR_900_v1</t>
        </is>
      </c>
      <c r="B905" s="46" t="inlineStr">
        <is>
          <t>Name of Payment Instrument</t>
        </is>
      </c>
      <c r="C905" s="46" t="inlineStr">
        <is>
          <t>PR</t>
        </is>
      </c>
      <c r="D905" s="46" t="inlineStr">
        <is>
          <t>Payment Services - Payment Instruments</t>
        </is>
      </c>
      <c r="E905" s="46" t="inlineStr">
        <is>
          <t>2- PR</t>
        </is>
      </c>
      <c r="F905" s="47">
        <f>'2- PR'!$AK$927</f>
        <v/>
      </c>
      <c r="G905" s="47">
        <f>IF(F905="INVALID","High",IF(F905="MISSING","Medium",IF(F905="CONTROLLER MISSING","Review",IF(F905="UNKNOWN","Technical review",""))))</f>
        <v/>
      </c>
      <c r="H905" s="46">
        <f>IF(F905="MISSING","An applicable or required answer is missing",IF(F905="INVALID","A value was entered although the dependency is not met",IF(F905="CONTROLLER MISSING","A controlling answer is missing, so applicability cannot yet be determined",IF(F905="UNKNOWN","The dependency could not be evaluated or a referenced datapoint could not be resolved",""))))</f>
        <v/>
      </c>
      <c r="I905" s="46">
        <f>IF(F905="MISSING","Enter a valid response in the linked field",IF(F905="INVALID","Clear the response or amend the controlling answer so that the dependency is met",IF(F905="CONTROLLER MISSING","Complete the controlling question first, then review this field",IF(F905="UNKNOWN","Review the Field Guide and dependency_string; contact the MFSA if clarification is required",""))))</f>
        <v/>
      </c>
      <c r="J905" s="46" t="inlineStr">
        <is>
          <t>FINS_PR_899 = "Yes"</t>
        </is>
      </c>
      <c r="K905" s="47">
        <f>'2- PR'!$AL$927</f>
        <v/>
      </c>
      <c r="L905" s="48" t="inlineStr">
        <is>
          <t>Open field</t>
        </is>
      </c>
    </row>
    <row r="906">
      <c r="A906" s="45" t="inlineStr">
        <is>
          <t>FINS_PR_901_v1</t>
        </is>
      </c>
      <c r="B906" s="46" t="inlineStr">
        <is>
          <t>Number of payment transactions</t>
        </is>
      </c>
      <c r="C906" s="46" t="inlineStr">
        <is>
          <t>PR</t>
        </is>
      </c>
      <c r="D906" s="46" t="inlineStr">
        <is>
          <t>Payment Services - Payment Instruments</t>
        </is>
      </c>
      <c r="E906" s="46" t="inlineStr">
        <is>
          <t>2- PR</t>
        </is>
      </c>
      <c r="F906" s="47">
        <f>'2- PR'!$AK$928</f>
        <v/>
      </c>
      <c r="G906" s="47">
        <f>IF(F906="INVALID","High",IF(F906="MISSING","Medium",IF(F906="CONTROLLER MISSING","Review",IF(F906="UNKNOWN","Technical review",""))))</f>
        <v/>
      </c>
      <c r="H906" s="46">
        <f>IF(F906="MISSING","An applicable or required answer is missing",IF(F906="INVALID","A value was entered although the dependency is not met",IF(F906="CONTROLLER MISSING","A controlling answer is missing, so applicability cannot yet be determined",IF(F906="UNKNOWN","The dependency could not be evaluated or a referenced datapoint could not be resolved",""))))</f>
        <v/>
      </c>
      <c r="I906" s="46">
        <f>IF(F906="MISSING","Enter a valid response in the linked field",IF(F906="INVALID","Clear the response or amend the controlling answer so that the dependency is met",IF(F906="CONTROLLER MISSING","Complete the controlling question first, then review this field",IF(F906="UNKNOWN","Review the Field Guide and dependency_string; contact the MFSA if clarification is required",""))))</f>
        <v/>
      </c>
      <c r="J906" s="46" t="inlineStr">
        <is>
          <t>FINS_PR_899 = "Yes"</t>
        </is>
      </c>
      <c r="K906" s="47">
        <f>'2- PR'!$AL$928</f>
        <v/>
      </c>
      <c r="L906" s="48" t="inlineStr">
        <is>
          <t>Open field</t>
        </is>
      </c>
    </row>
    <row r="907">
      <c r="A907" s="45" t="inlineStr">
        <is>
          <t>FINS_PR_902_v1</t>
        </is>
      </c>
      <c r="B907" s="46" t="inlineStr">
        <is>
          <t>if other, name of payment instrument or card</t>
        </is>
      </c>
      <c r="C907" s="46" t="inlineStr">
        <is>
          <t>PR</t>
        </is>
      </c>
      <c r="D907" s="46" t="inlineStr">
        <is>
          <t>Payment Services - Payment Instruments</t>
        </is>
      </c>
      <c r="E907" s="46" t="inlineStr">
        <is>
          <t>2- PR</t>
        </is>
      </c>
      <c r="F907" s="47">
        <f>'2- PR'!$AK$929</f>
        <v/>
      </c>
      <c r="G907" s="47">
        <f>IF(F907="INVALID","High",IF(F907="MISSING","Medium",IF(F907="CONTROLLER MISSING","Review",IF(F907="UNKNOWN","Technical review",""))))</f>
        <v/>
      </c>
      <c r="H907" s="46">
        <f>IF(F907="MISSING","An applicable or required answer is missing",IF(F907="INVALID","A value was entered although the dependency is not met",IF(F907="CONTROLLER MISSING","A controlling answer is missing, so applicability cannot yet be determined",IF(F907="UNKNOWN","The dependency could not be evaluated or a referenced datapoint could not be resolved",""))))</f>
        <v/>
      </c>
      <c r="I907" s="46">
        <f>IF(F907="MISSING","Enter a valid response in the linked field",IF(F907="INVALID","Clear the response or amend the controlling answer so that the dependency is met",IF(F907="CONTROLLER MISSING","Complete the controlling question first, then review this field",IF(F907="UNKNOWN","Review the Field Guide and dependency_string; contact the MFSA if clarification is required",""))))</f>
        <v/>
      </c>
      <c r="J907" s="46" t="inlineStr">
        <is>
          <t>FINS_PR_900 = "Other"</t>
        </is>
      </c>
      <c r="K907" s="47">
        <f>'2- PR'!$AL$929</f>
        <v/>
      </c>
      <c r="L907" s="48" t="inlineStr">
        <is>
          <t>Open field</t>
        </is>
      </c>
    </row>
    <row r="908">
      <c r="A908" s="45" t="inlineStr">
        <is>
          <t>FINS_PR_903_v1</t>
        </is>
      </c>
      <c r="B908" s="46" t="inlineStr">
        <is>
          <t>Kindly indicate whether the entity is providing Acquiring of payment transactions</t>
        </is>
      </c>
      <c r="C908" s="46" t="inlineStr">
        <is>
          <t>PR</t>
        </is>
      </c>
      <c r="D908" s="46" t="inlineStr">
        <is>
          <t>Payment Services - Acquiring</t>
        </is>
      </c>
      <c r="E908" s="46" t="inlineStr">
        <is>
          <t>2- PR</t>
        </is>
      </c>
      <c r="F908" s="47">
        <f>'2- PR'!$AK$931</f>
        <v/>
      </c>
      <c r="G908" s="47">
        <f>IF(F908="INVALID","High",IF(F908="MISSING","Medium",IF(F908="CONTROLLER MISSING","Review",IF(F908="UNKNOWN","Technical review",""))))</f>
        <v/>
      </c>
      <c r="H908" s="46">
        <f>IF(F908="MISSING","An applicable or required answer is missing",IF(F908="INVALID","A value was entered although the dependency is not met",IF(F908="CONTROLLER MISSING","A controlling answer is missing, so applicability cannot yet be determined",IF(F908="UNKNOWN","The dependency could not be evaluated or a referenced datapoint could not be resolved",""))))</f>
        <v/>
      </c>
      <c r="I908" s="46">
        <f>IF(F908="MISSING","Enter a valid response in the linked field",IF(F908="INVALID","Clear the response or amend the controlling answer so that the dependency is met",IF(F908="CONTROLLER MISSING","Complete the controlling question first, then review this field",IF(F908="UNKNOWN","Review the Field Guide and dependency_string; contact the MFSA if clarification is required",""))))</f>
        <v/>
      </c>
      <c r="J908" s="46" t="inlineStr">
        <is>
          <t>FINS_PR_791 = "Yes"</t>
        </is>
      </c>
      <c r="K908" s="47">
        <f>'2- PR'!$AL$931</f>
        <v/>
      </c>
      <c r="L908" s="48" t="inlineStr">
        <is>
          <t>Open field</t>
        </is>
      </c>
    </row>
    <row r="909">
      <c r="A909" s="45" t="inlineStr">
        <is>
          <t>FINS_PR_904_v1</t>
        </is>
      </c>
      <c r="B909" s="46" t="inlineStr">
        <is>
          <t>Acquiring of payment transactions (Total monetary value in reporting currency)</t>
        </is>
      </c>
      <c r="C909" s="46" t="inlineStr">
        <is>
          <t>PR</t>
        </is>
      </c>
      <c r="D909" s="46" t="inlineStr">
        <is>
          <t>Payment Services - Acquiring</t>
        </is>
      </c>
      <c r="E909" s="46" t="inlineStr">
        <is>
          <t>2- PR</t>
        </is>
      </c>
      <c r="F909" s="47">
        <f>'2- PR'!$AK$932</f>
        <v/>
      </c>
      <c r="G909" s="47">
        <f>IF(F909="INVALID","High",IF(F909="MISSING","Medium",IF(F909="CONTROLLER MISSING","Review",IF(F909="UNKNOWN","Technical review",""))))</f>
        <v/>
      </c>
      <c r="H909" s="46">
        <f>IF(F909="MISSING","An applicable or required answer is missing",IF(F909="INVALID","A value was entered although the dependency is not met",IF(F909="CONTROLLER MISSING","A controlling answer is missing, so applicability cannot yet be determined",IF(F909="UNKNOWN","The dependency could not be evaluated or a referenced datapoint could not be resolved",""))))</f>
        <v/>
      </c>
      <c r="I909" s="46">
        <f>IF(F909="MISSING","Enter a valid response in the linked field",IF(F909="INVALID","Clear the response or amend the controlling answer so that the dependency is met",IF(F909="CONTROLLER MISSING","Complete the controlling question first, then review this field",IF(F909="UNKNOWN","Review the Field Guide and dependency_string; contact the MFSA if clarification is required",""))))</f>
        <v/>
      </c>
      <c r="J909" s="46" t="inlineStr">
        <is>
          <t>FINS_PR_903 = "Yes"</t>
        </is>
      </c>
      <c r="K909" s="47">
        <f>'2- PR'!$AL$932</f>
        <v/>
      </c>
      <c r="L909" s="48" t="inlineStr">
        <is>
          <t>Open field</t>
        </is>
      </c>
    </row>
    <row r="910">
      <c r="A910" s="45" t="inlineStr">
        <is>
          <t>FINS_PR_905_v1</t>
        </is>
      </c>
      <c r="B910" s="46" t="inlineStr">
        <is>
          <t>Scheme Access</t>
        </is>
      </c>
      <c r="C910" s="46" t="inlineStr">
        <is>
          <t>PR</t>
        </is>
      </c>
      <c r="D910" s="46" t="inlineStr">
        <is>
          <t>Payment Services - Payment System</t>
        </is>
      </c>
      <c r="E910" s="46" t="inlineStr">
        <is>
          <t>2- PR</t>
        </is>
      </c>
      <c r="F910" s="47">
        <f>'2- PR'!$AK$934</f>
        <v/>
      </c>
      <c r="G910" s="47">
        <f>IF(F910="INVALID","High",IF(F910="MISSING","Medium",IF(F910="CONTROLLER MISSING","Review",IF(F910="UNKNOWN","Technical review",""))))</f>
        <v/>
      </c>
      <c r="H910" s="46">
        <f>IF(F910="MISSING","An applicable or required answer is missing",IF(F910="INVALID","A value was entered although the dependency is not met",IF(F910="CONTROLLER MISSING","A controlling answer is missing, so applicability cannot yet be determined",IF(F910="UNKNOWN","The dependency could not be evaluated or a referenced datapoint could not be resolved",""))))</f>
        <v/>
      </c>
      <c r="I910" s="46">
        <f>IF(F910="MISSING","Enter a valid response in the linked field",IF(F910="INVALID","Clear the response or amend the controlling answer so that the dependency is met",IF(F910="CONTROLLER MISSING","Complete the controlling question first, then review this field",IF(F910="UNKNOWN","Review the Field Guide and dependency_string; contact the MFSA if clarification is required",""))))</f>
        <v/>
      </c>
      <c r="J910" s="46" t="inlineStr">
        <is>
          <t>OR(FINS_PR_899 = "Yes", FINS_PR_903 = "Yes")</t>
        </is>
      </c>
      <c r="K910" s="47">
        <f>'2- PR'!$AL$934</f>
        <v/>
      </c>
      <c r="L910" s="48" t="inlineStr">
        <is>
          <t>Open field</t>
        </is>
      </c>
    </row>
    <row r="911">
      <c r="A911" s="45" t="inlineStr">
        <is>
          <t>FINS_PR_906_v1</t>
        </is>
      </c>
      <c r="B911" s="46" t="inlineStr">
        <is>
          <t>if other, kindly specify the method utilised to access the Card Scheme</t>
        </is>
      </c>
      <c r="C911" s="46" t="inlineStr">
        <is>
          <t>PR</t>
        </is>
      </c>
      <c r="D911" s="46" t="inlineStr">
        <is>
          <t>Payment Services - Payment System</t>
        </is>
      </c>
      <c r="E911" s="46" t="inlineStr">
        <is>
          <t>2- PR</t>
        </is>
      </c>
      <c r="F911" s="47">
        <f>'2- PR'!$AK$935</f>
        <v/>
      </c>
      <c r="G911" s="47">
        <f>IF(F911="INVALID","High",IF(F911="MISSING","Medium",IF(F911="CONTROLLER MISSING","Review",IF(F911="UNKNOWN","Technical review",""))))</f>
        <v/>
      </c>
      <c r="H911" s="46">
        <f>IF(F911="MISSING","An applicable or required answer is missing",IF(F911="INVALID","A value was entered although the dependency is not met",IF(F911="CONTROLLER MISSING","A controlling answer is missing, so applicability cannot yet be determined",IF(F911="UNKNOWN","The dependency could not be evaluated or a referenced datapoint could not be resolved",""))))</f>
        <v/>
      </c>
      <c r="I911" s="46">
        <f>IF(F911="MISSING","Enter a valid response in the linked field",IF(F911="INVALID","Clear the response or amend the controlling answer so that the dependency is met",IF(F911="CONTROLLER MISSING","Complete the controlling question first, then review this field",IF(F911="UNKNOWN","Review the Field Guide and dependency_string; contact the MFSA if clarification is required",""))))</f>
        <v/>
      </c>
      <c r="J911" s="46" t="inlineStr">
        <is>
          <t>FINS_PR_905 = "Other"</t>
        </is>
      </c>
      <c r="K911" s="47">
        <f>'2- PR'!$AL$935</f>
        <v/>
      </c>
      <c r="L911" s="48" t="inlineStr">
        <is>
          <t>Open field</t>
        </is>
      </c>
    </row>
    <row r="912">
      <c r="A912" s="45" t="inlineStr">
        <is>
          <t>FINS_PR_907_v1</t>
        </is>
      </c>
      <c r="B912" s="46" t="inlineStr">
        <is>
          <t>Select the Card Scheme the institution has access to</t>
        </is>
      </c>
      <c r="C912" s="46" t="inlineStr">
        <is>
          <t>PR</t>
        </is>
      </c>
      <c r="D912" s="46" t="inlineStr">
        <is>
          <t>Payment Services - Payment System</t>
        </is>
      </c>
      <c r="E912" s="46" t="inlineStr">
        <is>
          <t>2- PR</t>
        </is>
      </c>
      <c r="F912" s="47">
        <f>'2- PR'!$AK$936</f>
        <v/>
      </c>
      <c r="G912" s="47">
        <f>IF(F912="INVALID","High",IF(F912="MISSING","Medium",IF(F912="CONTROLLER MISSING","Review",IF(F912="UNKNOWN","Technical review",""))))</f>
        <v/>
      </c>
      <c r="H912" s="46">
        <f>IF(F912="MISSING","An applicable or required answer is missing",IF(F912="INVALID","A value was entered although the dependency is not met",IF(F912="CONTROLLER MISSING","A controlling answer is missing, so applicability cannot yet be determined",IF(F912="UNKNOWN","The dependency could not be evaluated or a referenced datapoint could not be resolved",""))))</f>
        <v/>
      </c>
      <c r="I912" s="46">
        <f>IF(F912="MISSING","Enter a valid response in the linked field",IF(F912="INVALID","Clear the response or amend the controlling answer so that the dependency is met",IF(F912="CONTROLLER MISSING","Complete the controlling question first, then review this field",IF(F912="UNKNOWN","Review the Field Guide and dependency_string; contact the MFSA if clarification is required",""))))</f>
        <v/>
      </c>
      <c r="J912" s="46" t="inlineStr">
        <is>
          <t>OR(FINS_PR_899 = "Yes", FINS_PR_903 = "Yes")</t>
        </is>
      </c>
      <c r="K912" s="47">
        <f>'2- PR'!$AL$936</f>
        <v/>
      </c>
      <c r="L912" s="48" t="inlineStr">
        <is>
          <t>Open field</t>
        </is>
      </c>
    </row>
    <row r="913">
      <c r="A913" s="45" t="inlineStr">
        <is>
          <t>FINS_PR_908_v1</t>
        </is>
      </c>
      <c r="B913" s="46" t="inlineStr">
        <is>
          <t>if other is selected, indicate the name of Card Scheme</t>
        </is>
      </c>
      <c r="C913" s="46" t="inlineStr">
        <is>
          <t>PR</t>
        </is>
      </c>
      <c r="D913" s="46" t="inlineStr">
        <is>
          <t>Payment Services - Payment System</t>
        </is>
      </c>
      <c r="E913" s="46" t="inlineStr">
        <is>
          <t>2- PR</t>
        </is>
      </c>
      <c r="F913" s="47">
        <f>'2- PR'!$AK$937</f>
        <v/>
      </c>
      <c r="G913" s="47">
        <f>IF(F913="INVALID","High",IF(F913="MISSING","Medium",IF(F913="CONTROLLER MISSING","Review",IF(F913="UNKNOWN","Technical review",""))))</f>
        <v/>
      </c>
      <c r="H913" s="46">
        <f>IF(F913="MISSING","An applicable or required answer is missing",IF(F913="INVALID","A value was entered although the dependency is not met",IF(F913="CONTROLLER MISSING","A controlling answer is missing, so applicability cannot yet be determined",IF(F913="UNKNOWN","The dependency could not be evaluated or a referenced datapoint could not be resolved",""))))</f>
        <v/>
      </c>
      <c r="I913" s="46">
        <f>IF(F913="MISSING","Enter a valid response in the linked field",IF(F913="INVALID","Clear the response or amend the controlling answer so that the dependency is met",IF(F913="CONTROLLER MISSING","Complete the controlling question first, then review this field",IF(F913="UNKNOWN","Review the Field Guide and dependency_string; contact the MFSA if clarification is required",""))))</f>
        <v/>
      </c>
      <c r="J913" s="46" t="inlineStr">
        <is>
          <t>FINS_PR_907 = "Other"</t>
        </is>
      </c>
      <c r="K913" s="47">
        <f>'2- PR'!$AL$937</f>
        <v/>
      </c>
      <c r="L913" s="48" t="inlineStr">
        <is>
          <t>Open field</t>
        </is>
      </c>
    </row>
    <row r="914">
      <c r="A914" s="45" t="inlineStr">
        <is>
          <t>FINS_PR_909_v1</t>
        </is>
      </c>
      <c r="B914" s="46" t="inlineStr">
        <is>
          <t>Name of Service Provider (if applicable)</t>
        </is>
      </c>
      <c r="C914" s="46" t="inlineStr">
        <is>
          <t>PR</t>
        </is>
      </c>
      <c r="D914" s="46" t="inlineStr">
        <is>
          <t>Payment Services - Payment System</t>
        </is>
      </c>
      <c r="E914" s="46" t="inlineStr">
        <is>
          <t>2- PR</t>
        </is>
      </c>
      <c r="F914" s="47">
        <f>'2- PR'!$AK$938</f>
        <v/>
      </c>
      <c r="G914" s="47">
        <f>IF(F914="INVALID","High",IF(F914="MISSING","Medium",IF(F914="CONTROLLER MISSING","Review",IF(F914="UNKNOWN","Technical review",""))))</f>
        <v/>
      </c>
      <c r="H914" s="46">
        <f>IF(F914="MISSING","An applicable or required answer is missing",IF(F914="INVALID","A value was entered although the dependency is not met",IF(F914="CONTROLLER MISSING","A controlling answer is missing, so applicability cannot yet be determined",IF(F914="UNKNOWN","The dependency could not be evaluated or a referenced datapoint could not be resolved",""))))</f>
        <v/>
      </c>
      <c r="I914" s="46">
        <f>IF(F914="MISSING","Enter a valid response in the linked field",IF(F914="INVALID","Clear the response or amend the controlling answer so that the dependency is met",IF(F914="CONTROLLER MISSING","Complete the controlling question first, then review this field",IF(F914="UNKNOWN","Review the Field Guide and dependency_string; contact the MFSA if clarification is required",""))))</f>
        <v/>
      </c>
      <c r="J914" s="46" t="inlineStr">
        <is>
          <t>FINS_PR_905 IS NOT NULL</t>
        </is>
      </c>
      <c r="K914" s="47">
        <f>'2- PR'!$AL$938</f>
        <v/>
      </c>
      <c r="L914" s="48" t="inlineStr">
        <is>
          <t>Open field</t>
        </is>
      </c>
    </row>
    <row r="915">
      <c r="A915" s="45" t="inlineStr">
        <is>
          <t>FINS_PR_910_v1</t>
        </is>
      </c>
      <c r="B915" s="46" t="inlineStr">
        <is>
          <t>Country of Service Provider (if applicable)</t>
        </is>
      </c>
      <c r="C915" s="46" t="inlineStr">
        <is>
          <t>PR</t>
        </is>
      </c>
      <c r="D915" s="46" t="inlineStr">
        <is>
          <t>Payment Services - Payment System</t>
        </is>
      </c>
      <c r="E915" s="46" t="inlineStr">
        <is>
          <t>2- PR</t>
        </is>
      </c>
      <c r="F915" s="47">
        <f>'2- PR'!$AK$939</f>
        <v/>
      </c>
      <c r="G915" s="47">
        <f>IF(F915="INVALID","High",IF(F915="MISSING","Medium",IF(F915="CONTROLLER MISSING","Review",IF(F915="UNKNOWN","Technical review",""))))</f>
        <v/>
      </c>
      <c r="H915" s="46">
        <f>IF(F915="MISSING","An applicable or required answer is missing",IF(F915="INVALID","A value was entered although the dependency is not met",IF(F915="CONTROLLER MISSING","A controlling answer is missing, so applicability cannot yet be determined",IF(F915="UNKNOWN","The dependency could not be evaluated or a referenced datapoint could not be resolved",""))))</f>
        <v/>
      </c>
      <c r="I915" s="46">
        <f>IF(F915="MISSING","Enter a valid response in the linked field",IF(F915="INVALID","Clear the response or amend the controlling answer so that the dependency is met",IF(F915="CONTROLLER MISSING","Complete the controlling question first, then review this field",IF(F915="UNKNOWN","Review the Field Guide and dependency_string; contact the MFSA if clarification is required",""))))</f>
        <v/>
      </c>
      <c r="J915" s="46" t="inlineStr">
        <is>
          <t>FINS_PR_905 IS NOT NULL</t>
        </is>
      </c>
      <c r="K915" s="47">
        <f>'2- PR'!$AL$939</f>
        <v/>
      </c>
      <c r="L915" s="48" t="inlineStr">
        <is>
          <t>Open field</t>
        </is>
      </c>
    </row>
    <row r="916">
      <c r="A916" s="45" t="inlineStr">
        <is>
          <t>FINS_PR_911_v1</t>
        </is>
      </c>
      <c r="B916" s="46" t="inlineStr">
        <is>
          <t>Kindly indicate whether the entity is providing Money Remittance</t>
        </is>
      </c>
      <c r="C916" s="46" t="inlineStr">
        <is>
          <t>PR</t>
        </is>
      </c>
      <c r="D916" s="46" t="inlineStr">
        <is>
          <t>Payment Services - Money Remittance</t>
        </is>
      </c>
      <c r="E916" s="46" t="inlineStr">
        <is>
          <t>2- PR</t>
        </is>
      </c>
      <c r="F916" s="47">
        <f>'2- PR'!$AK$941</f>
        <v/>
      </c>
      <c r="G916" s="47">
        <f>IF(F916="INVALID","High",IF(F916="MISSING","Medium",IF(F916="CONTROLLER MISSING","Review",IF(F916="UNKNOWN","Technical review",""))))</f>
        <v/>
      </c>
      <c r="H916" s="46">
        <f>IF(F916="MISSING","An applicable or required answer is missing",IF(F916="INVALID","A value was entered although the dependency is not met",IF(F916="CONTROLLER MISSING","A controlling answer is missing, so applicability cannot yet be determined",IF(F916="UNKNOWN","The dependency could not be evaluated or a referenced datapoint could not be resolved",""))))</f>
        <v/>
      </c>
      <c r="I916" s="46">
        <f>IF(F916="MISSING","Enter a valid response in the linked field",IF(F916="INVALID","Clear the response or amend the controlling answer so that the dependency is met",IF(F916="CONTROLLER MISSING","Complete the controlling question first, then review this field",IF(F916="UNKNOWN","Review the Field Guide and dependency_string; contact the MFSA if clarification is required",""))))</f>
        <v/>
      </c>
      <c r="J916" s="46" t="inlineStr">
        <is>
          <t>OR(FINS_PR_791 = "Yes", FINS_PR_798 = "Yes")</t>
        </is>
      </c>
      <c r="K916" s="47">
        <f>'2- PR'!$AL$941</f>
        <v/>
      </c>
      <c r="L916" s="48" t="inlineStr">
        <is>
          <t>Open field</t>
        </is>
      </c>
    </row>
    <row r="917">
      <c r="A917" s="45" t="inlineStr">
        <is>
          <t>FINS_PR_912_v1</t>
        </is>
      </c>
      <c r="B917" s="46" t="inlineStr">
        <is>
          <t>Money remittance (Total monetary value in reporting currency)</t>
        </is>
      </c>
      <c r="C917" s="46" t="inlineStr">
        <is>
          <t>PR</t>
        </is>
      </c>
      <c r="D917" s="46" t="inlineStr">
        <is>
          <t>Payment Services - Money Remittance</t>
        </is>
      </c>
      <c r="E917" s="46" t="inlineStr">
        <is>
          <t>2- PR</t>
        </is>
      </c>
      <c r="F917" s="47">
        <f>'2- PR'!$AK$942</f>
        <v/>
      </c>
      <c r="G917" s="47">
        <f>IF(F917="INVALID","High",IF(F917="MISSING","Medium",IF(F917="CONTROLLER MISSING","Review",IF(F917="UNKNOWN","Technical review",""))))</f>
        <v/>
      </c>
      <c r="H917" s="46">
        <f>IF(F917="MISSING","An applicable or required answer is missing",IF(F917="INVALID","A value was entered although the dependency is not met",IF(F917="CONTROLLER MISSING","A controlling answer is missing, so applicability cannot yet be determined",IF(F917="UNKNOWN","The dependency could not be evaluated or a referenced datapoint could not be resolved",""))))</f>
        <v/>
      </c>
      <c r="I917" s="46">
        <f>IF(F917="MISSING","Enter a valid response in the linked field",IF(F917="INVALID","Clear the response or amend the controlling answer so that the dependency is met",IF(F917="CONTROLLER MISSING","Complete the controlling question first, then review this field",IF(F917="UNKNOWN","Review the Field Guide and dependency_string; contact the MFSA if clarification is required",""))))</f>
        <v/>
      </c>
      <c r="J917" s="46" t="inlineStr">
        <is>
          <t>FINS_PR_911 = "Yes"</t>
        </is>
      </c>
      <c r="K917" s="47">
        <f>'2- PR'!$AL$942</f>
        <v/>
      </c>
      <c r="L917" s="48" t="inlineStr">
        <is>
          <t>Open field</t>
        </is>
      </c>
    </row>
    <row r="918">
      <c r="A918" s="45" t="inlineStr">
        <is>
          <t>FINS_PR_913_v1</t>
        </is>
      </c>
      <c r="B918" s="46" t="inlineStr">
        <is>
          <t>Kindly indicate whether the entity is providing Payment initiation services</t>
        </is>
      </c>
      <c r="C918" s="46" t="inlineStr">
        <is>
          <t>PR</t>
        </is>
      </c>
      <c r="D918" s="46" t="inlineStr">
        <is>
          <t>Payment Services - Payment Initiation</t>
        </is>
      </c>
      <c r="E918" s="46" t="inlineStr">
        <is>
          <t>2- PR</t>
        </is>
      </c>
      <c r="F918" s="47">
        <f>'2- PR'!$AK$944</f>
        <v/>
      </c>
      <c r="G918" s="47">
        <f>IF(F918="INVALID","High",IF(F918="MISSING","Medium",IF(F918="CONTROLLER MISSING","Review",IF(F918="UNKNOWN","Technical review",""))))</f>
        <v/>
      </c>
      <c r="H918" s="46">
        <f>IF(F918="MISSING","An applicable or required answer is missing",IF(F918="INVALID","A value was entered although the dependency is not met",IF(F918="CONTROLLER MISSING","A controlling answer is missing, so applicability cannot yet be determined",IF(F918="UNKNOWN","The dependency could not be evaluated or a referenced datapoint could not be resolved",""))))</f>
        <v/>
      </c>
      <c r="I918" s="46">
        <f>IF(F918="MISSING","Enter a valid response in the linked field",IF(F918="INVALID","Clear the response or amend the controlling answer so that the dependency is met",IF(F918="CONTROLLER MISSING","Complete the controlling question first, then review this field",IF(F918="UNKNOWN","Review the Field Guide and dependency_string; contact the MFSA if clarification is required",""))))</f>
        <v/>
      </c>
      <c r="J918" s="46" t="inlineStr">
        <is>
          <t>OR(FINS_PR_791 = "Yes", FINS_PR_798 = "Yes")</t>
        </is>
      </c>
      <c r="K918" s="47">
        <f>'2- PR'!$AL$944</f>
        <v/>
      </c>
      <c r="L918" s="48" t="inlineStr">
        <is>
          <t>Open field</t>
        </is>
      </c>
    </row>
    <row r="919">
      <c r="A919" s="45" t="inlineStr">
        <is>
          <t>FINS_PR_914_v1</t>
        </is>
      </c>
      <c r="B919" s="46" t="inlineStr">
        <is>
          <t>Total number of initiated payment transactions</t>
        </is>
      </c>
      <c r="C919" s="46" t="inlineStr">
        <is>
          <t>PR</t>
        </is>
      </c>
      <c r="D919" s="46" t="inlineStr">
        <is>
          <t>Payment Services - Payment Initiation</t>
        </is>
      </c>
      <c r="E919" s="46" t="inlineStr">
        <is>
          <t>2- PR</t>
        </is>
      </c>
      <c r="F919" s="47">
        <f>'2- PR'!$AK$945</f>
        <v/>
      </c>
      <c r="G919" s="47">
        <f>IF(F919="INVALID","High",IF(F919="MISSING","Medium",IF(F919="CONTROLLER MISSING","Review",IF(F919="UNKNOWN","Technical review",""))))</f>
        <v/>
      </c>
      <c r="H919" s="46">
        <f>IF(F919="MISSING","An applicable or required answer is missing",IF(F919="INVALID","A value was entered although the dependency is not met",IF(F919="CONTROLLER MISSING","A controlling answer is missing, so applicability cannot yet be determined",IF(F919="UNKNOWN","The dependency could not be evaluated or a referenced datapoint could not be resolved",""))))</f>
        <v/>
      </c>
      <c r="I919" s="46">
        <f>IF(F919="MISSING","Enter a valid response in the linked field",IF(F919="INVALID","Clear the response or amend the controlling answer so that the dependency is met",IF(F919="CONTROLLER MISSING","Complete the controlling question first, then review this field",IF(F919="UNKNOWN","Review the Field Guide and dependency_string; contact the MFSA if clarification is required",""))))</f>
        <v/>
      </c>
      <c r="J919" s="46" t="inlineStr">
        <is>
          <t>FINS_PR_913 = "Yes"</t>
        </is>
      </c>
      <c r="K919" s="47">
        <f>'2- PR'!$AL$945</f>
        <v/>
      </c>
      <c r="L919" s="48" t="inlineStr">
        <is>
          <t>Open field</t>
        </is>
      </c>
    </row>
    <row r="920">
      <c r="A920" s="45" t="inlineStr">
        <is>
          <t>FINS_PR_915_v1</t>
        </is>
      </c>
      <c r="B920" s="46" t="inlineStr">
        <is>
          <t>Total monetary amount of initiated payment transactions (Total monetary value in reporting currency)</t>
        </is>
      </c>
      <c r="C920" s="46" t="inlineStr">
        <is>
          <t>PR</t>
        </is>
      </c>
      <c r="D920" s="46" t="inlineStr">
        <is>
          <t>Payment Services - Payment Initiation</t>
        </is>
      </c>
      <c r="E920" s="46" t="inlineStr">
        <is>
          <t>2- PR</t>
        </is>
      </c>
      <c r="F920" s="47">
        <f>'2- PR'!$AK$946</f>
        <v/>
      </c>
      <c r="G920" s="47">
        <f>IF(F920="INVALID","High",IF(F920="MISSING","Medium",IF(F920="CONTROLLER MISSING","Review",IF(F920="UNKNOWN","Technical review",""))))</f>
        <v/>
      </c>
      <c r="H920" s="46">
        <f>IF(F920="MISSING","An applicable or required answer is missing",IF(F920="INVALID","A value was entered although the dependency is not met",IF(F920="CONTROLLER MISSING","A controlling answer is missing, so applicability cannot yet be determined",IF(F920="UNKNOWN","The dependency could not be evaluated or a referenced datapoint could not be resolved",""))))</f>
        <v/>
      </c>
      <c r="I920" s="46">
        <f>IF(F920="MISSING","Enter a valid response in the linked field",IF(F920="INVALID","Clear the response or amend the controlling answer so that the dependency is met",IF(F920="CONTROLLER MISSING","Complete the controlling question first, then review this field",IF(F920="UNKNOWN","Review the Field Guide and dependency_string; contact the MFSA if clarification is required",""))))</f>
        <v/>
      </c>
      <c r="J920" s="46" t="inlineStr">
        <is>
          <t>FINS_PR_913 = "Yes"</t>
        </is>
      </c>
      <c r="K920" s="47">
        <f>'2- PR'!$AL$946</f>
        <v/>
      </c>
      <c r="L920" s="48" t="inlineStr">
        <is>
          <t>Open field</t>
        </is>
      </c>
    </row>
    <row r="921">
      <c r="A921" s="45" t="inlineStr">
        <is>
          <t>FINS_PR_916_v1</t>
        </is>
      </c>
      <c r="B921" s="46" t="inlineStr">
        <is>
          <t>Total monetary amount of initiated payment transactions in the previous 12 months (Total monetary value in reporting currency)</t>
        </is>
      </c>
      <c r="C921" s="46" t="inlineStr">
        <is>
          <t>PR</t>
        </is>
      </c>
      <c r="D921" s="46" t="inlineStr">
        <is>
          <t>Payment Services - Payment Initiation</t>
        </is>
      </c>
      <c r="E921" s="46" t="inlineStr">
        <is>
          <t>2- PR</t>
        </is>
      </c>
      <c r="F921" s="47">
        <f>'2- PR'!$AK$947</f>
        <v/>
      </c>
      <c r="G921" s="47">
        <f>IF(F921="INVALID","High",IF(F921="MISSING","Medium",IF(F921="CONTROLLER MISSING","Review",IF(F921="UNKNOWN","Technical review",""))))</f>
        <v/>
      </c>
      <c r="H921" s="46">
        <f>IF(F921="MISSING","An applicable or required answer is missing",IF(F921="INVALID","A value was entered although the dependency is not met",IF(F921="CONTROLLER MISSING","A controlling answer is missing, so applicability cannot yet be determined",IF(F921="UNKNOWN","The dependency could not be evaluated or a referenced datapoint could not be resolved",""))))</f>
        <v/>
      </c>
      <c r="I921" s="46">
        <f>IF(F921="MISSING","Enter a valid response in the linked field",IF(F921="INVALID","Clear the response or amend the controlling answer so that the dependency is met",IF(F921="CONTROLLER MISSING","Complete the controlling question first, then review this field",IF(F921="UNKNOWN","Review the Field Guide and dependency_string; contact the MFSA if clarification is required",""))))</f>
        <v/>
      </c>
      <c r="J921" s="46" t="inlineStr">
        <is>
          <t>FINS_PR_913 = "Yes"</t>
        </is>
      </c>
      <c r="K921" s="47">
        <f>'2- PR'!$AL$947</f>
        <v/>
      </c>
      <c r="L921" s="48" t="inlineStr">
        <is>
          <t>Open field</t>
        </is>
      </c>
    </row>
    <row r="922">
      <c r="A922" s="45" t="inlineStr">
        <is>
          <t>FINS_PR_917_v1</t>
        </is>
      </c>
      <c r="B922" s="46" t="inlineStr">
        <is>
          <t>Total number of payment accounts accessed</t>
        </is>
      </c>
      <c r="C922" s="46" t="inlineStr">
        <is>
          <t>PR</t>
        </is>
      </c>
      <c r="D922" s="46" t="inlineStr">
        <is>
          <t>Payment Services - Payment Initiation</t>
        </is>
      </c>
      <c r="E922" s="46" t="inlineStr">
        <is>
          <t>2- PR</t>
        </is>
      </c>
      <c r="F922" s="47">
        <f>'2- PR'!$AK$948</f>
        <v/>
      </c>
      <c r="G922" s="47">
        <f>IF(F922="INVALID","High",IF(F922="MISSING","Medium",IF(F922="CONTROLLER MISSING","Review",IF(F922="UNKNOWN","Technical review",""))))</f>
        <v/>
      </c>
      <c r="H922" s="46">
        <f>IF(F922="MISSING","An applicable or required answer is missing",IF(F922="INVALID","A value was entered although the dependency is not met",IF(F922="CONTROLLER MISSING","A controlling answer is missing, so applicability cannot yet be determined",IF(F922="UNKNOWN","The dependency could not be evaluated or a referenced datapoint could not be resolved",""))))</f>
        <v/>
      </c>
      <c r="I922" s="46">
        <f>IF(F922="MISSING","Enter a valid response in the linked field",IF(F922="INVALID","Clear the response or amend the controlling answer so that the dependency is met",IF(F922="CONTROLLER MISSING","Complete the controlling question first, then review this field",IF(F922="UNKNOWN","Review the Field Guide and dependency_string; contact the MFSA if clarification is required",""))))</f>
        <v/>
      </c>
      <c r="J922" s="46" t="inlineStr">
        <is>
          <t>FINS_PR_913 = "Yes"</t>
        </is>
      </c>
      <c r="K922" s="47">
        <f>'2- PR'!$AL$948</f>
        <v/>
      </c>
      <c r="L922" s="48" t="inlineStr">
        <is>
          <t>Open field</t>
        </is>
      </c>
    </row>
    <row r="923">
      <c r="A923" s="45" t="inlineStr">
        <is>
          <t>FINS_PR_918_v1</t>
        </is>
      </c>
      <c r="B923" s="46" t="inlineStr">
        <is>
          <t>Kindly indicate whether the entity is providing Account information services</t>
        </is>
      </c>
      <c r="C923" s="46" t="inlineStr">
        <is>
          <t>PR</t>
        </is>
      </c>
      <c r="D923" s="46" t="inlineStr">
        <is>
          <t>Payment Services - Account Information Services</t>
        </is>
      </c>
      <c r="E923" s="46" t="inlineStr">
        <is>
          <t>2- PR</t>
        </is>
      </c>
      <c r="F923" s="47">
        <f>'2- PR'!$AK$950</f>
        <v/>
      </c>
      <c r="G923" s="47">
        <f>IF(F923="INVALID","High",IF(F923="MISSING","Medium",IF(F923="CONTROLLER MISSING","Review",IF(F923="UNKNOWN","Technical review",""))))</f>
        <v/>
      </c>
      <c r="H923" s="46">
        <f>IF(F923="MISSING","An applicable or required answer is missing",IF(F923="INVALID","A value was entered although the dependency is not met",IF(F923="CONTROLLER MISSING","A controlling answer is missing, so applicability cannot yet be determined",IF(F923="UNKNOWN","The dependency could not be evaluated or a referenced datapoint could not be resolved",""))))</f>
        <v/>
      </c>
      <c r="I923" s="46">
        <f>IF(F923="MISSING","Enter a valid response in the linked field",IF(F923="INVALID","Clear the response or amend the controlling answer so that the dependency is met",IF(F923="CONTROLLER MISSING","Complete the controlling question first, then review this field",IF(F923="UNKNOWN","Review the Field Guide and dependency_string; contact the MFSA if clarification is required",""))))</f>
        <v/>
      </c>
      <c r="J923" s="46" t="inlineStr">
        <is>
          <t>OR(FINS_PR_791 = "Yes", FINS_PR_798 = "Yes")</t>
        </is>
      </c>
      <c r="K923" s="47">
        <f>'2- PR'!$AL$950</f>
        <v/>
      </c>
      <c r="L923" s="48" t="inlineStr">
        <is>
          <t>Open field</t>
        </is>
      </c>
    </row>
    <row r="924">
      <c r="A924" s="45" t="inlineStr">
        <is>
          <t>FINS_PR_919_v1</t>
        </is>
      </c>
      <c r="B924" s="46" t="inlineStr">
        <is>
          <t>Total number of payment accounts accessed</t>
        </is>
      </c>
      <c r="C924" s="46" t="inlineStr">
        <is>
          <t>PR</t>
        </is>
      </c>
      <c r="D924" s="46" t="inlineStr">
        <is>
          <t>Payment Services - Account Information Services</t>
        </is>
      </c>
      <c r="E924" s="46" t="inlineStr">
        <is>
          <t>2- PR</t>
        </is>
      </c>
      <c r="F924" s="47">
        <f>'2- PR'!$AK$951</f>
        <v/>
      </c>
      <c r="G924" s="47">
        <f>IF(F924="INVALID","High",IF(F924="MISSING","Medium",IF(F924="CONTROLLER MISSING","Review",IF(F924="UNKNOWN","Technical review",""))))</f>
        <v/>
      </c>
      <c r="H924" s="46">
        <f>IF(F924="MISSING","An applicable or required answer is missing",IF(F924="INVALID","A value was entered although the dependency is not met",IF(F924="CONTROLLER MISSING","A controlling answer is missing, so applicability cannot yet be determined",IF(F924="UNKNOWN","The dependency could not be evaluated or a referenced datapoint could not be resolved",""))))</f>
        <v/>
      </c>
      <c r="I924" s="46">
        <f>IF(F924="MISSING","Enter a valid response in the linked field",IF(F924="INVALID","Clear the response or amend the controlling answer so that the dependency is met",IF(F924="CONTROLLER MISSING","Complete the controlling question first, then review this field",IF(F924="UNKNOWN","Review the Field Guide and dependency_string; contact the MFSA if clarification is required",""))))</f>
        <v/>
      </c>
      <c r="J924" s="46" t="inlineStr">
        <is>
          <t>FINS_PR_918 = "Yes"</t>
        </is>
      </c>
      <c r="K924" s="47">
        <f>'2- PR'!$AL$951</f>
        <v/>
      </c>
      <c r="L924" s="48" t="inlineStr">
        <is>
          <t>Open field</t>
        </is>
      </c>
    </row>
    <row r="925">
      <c r="A925" s="45" t="inlineStr">
        <is>
          <t>FINS_PR_920_v1</t>
        </is>
      </c>
      <c r="B925" s="46" t="inlineStr">
        <is>
          <t>Total number of active clients</t>
        </is>
      </c>
      <c r="C925" s="46" t="inlineStr">
        <is>
          <t>PR</t>
        </is>
      </c>
      <c r="D925" s="46" t="inlineStr">
        <is>
          <t>Payment Services - Account Information Services</t>
        </is>
      </c>
      <c r="E925" s="46" t="inlineStr">
        <is>
          <t>2- PR</t>
        </is>
      </c>
      <c r="F925" s="47">
        <f>'2- PR'!$AK$952</f>
        <v/>
      </c>
      <c r="G925" s="47">
        <f>IF(F925="INVALID","High",IF(F925="MISSING","Medium",IF(F925="CONTROLLER MISSING","Review",IF(F925="UNKNOWN","Technical review",""))))</f>
        <v/>
      </c>
      <c r="H925" s="46">
        <f>IF(F925="MISSING","An applicable or required answer is missing",IF(F925="INVALID","A value was entered although the dependency is not met",IF(F925="CONTROLLER MISSING","A controlling answer is missing, so applicability cannot yet be determined",IF(F925="UNKNOWN","The dependency could not be evaluated or a referenced datapoint could not be resolved",""))))</f>
        <v/>
      </c>
      <c r="I925" s="46">
        <f>IF(F925="MISSING","Enter a valid response in the linked field",IF(F925="INVALID","Clear the response or amend the controlling answer so that the dependency is met",IF(F925="CONTROLLER MISSING","Complete the controlling question first, then review this field",IF(F925="UNKNOWN","Review the Field Guide and dependency_string; contact the MFSA if clarification is required",""))))</f>
        <v/>
      </c>
      <c r="J925" s="46" t="inlineStr">
        <is>
          <t>FINS_PR_918 = "Yes"</t>
        </is>
      </c>
      <c r="K925" s="47">
        <f>'2- PR'!$AL$952</f>
        <v/>
      </c>
      <c r="L925" s="48" t="inlineStr">
        <is>
          <t>Open field</t>
        </is>
      </c>
    </row>
    <row r="926">
      <c r="A926" s="45" t="inlineStr">
        <is>
          <t>FINS_PR_921_v1</t>
        </is>
      </c>
      <c r="B926" s="46" t="inlineStr">
        <is>
          <t>Kindly provide the date of latest PII Calculation submitted to the MFSA</t>
        </is>
      </c>
      <c r="C926" s="46" t="inlineStr">
        <is>
          <t>PR</t>
        </is>
      </c>
      <c r="D926" s="46" t="inlineStr">
        <is>
          <t>Payment Services - Professional indemnity insurance or comparable guarantee</t>
        </is>
      </c>
      <c r="E926" s="46" t="inlineStr">
        <is>
          <t>2- PR</t>
        </is>
      </c>
      <c r="F926" s="47">
        <f>'2- PR'!$AK$954</f>
        <v/>
      </c>
      <c r="G926" s="47">
        <f>IF(F926="INVALID","High",IF(F926="MISSING","Medium",IF(F926="CONTROLLER MISSING","Review",IF(F926="UNKNOWN","Technical review",""))))</f>
        <v/>
      </c>
      <c r="H926" s="46">
        <f>IF(F926="MISSING","An applicable or required answer is missing",IF(F926="INVALID","A value was entered although the dependency is not met",IF(F926="CONTROLLER MISSING","A controlling answer is missing, so applicability cannot yet be determined",IF(F926="UNKNOWN","The dependency could not be evaluated or a referenced datapoint could not be resolved",""))))</f>
        <v/>
      </c>
      <c r="I926" s="46">
        <f>IF(F926="MISSING","Enter a valid response in the linked field",IF(F926="INVALID","Clear the response or amend the controlling answer so that the dependency is met",IF(F926="CONTROLLER MISSING","Complete the controlling question first, then review this field",IF(F926="UNKNOWN","Review the Field Guide and dependency_string; contact the MFSA if clarification is required",""))))</f>
        <v/>
      </c>
      <c r="J926" s="46" t="inlineStr">
        <is>
          <t>OR(FINS_PR_913 = "Yes", FINS_PR_918 = "Yes")</t>
        </is>
      </c>
      <c r="K926" s="47">
        <f>'2- PR'!$AL$954</f>
        <v/>
      </c>
      <c r="L926" s="48" t="inlineStr">
        <is>
          <t>Open field</t>
        </is>
      </c>
    </row>
    <row r="927">
      <c r="A927" s="45" t="inlineStr">
        <is>
          <t>FINS_PR_922_v1</t>
        </is>
      </c>
      <c r="B927" s="46" t="inlineStr">
        <is>
          <t>Kindly provide the reference period of the latest PII Calculation submitted to the MFSA</t>
        </is>
      </c>
      <c r="C927" s="46" t="inlineStr">
        <is>
          <t>PR</t>
        </is>
      </c>
      <c r="D927" s="46" t="inlineStr">
        <is>
          <t>Payment Services - Professional indemnity insurance or comparable guarantee</t>
        </is>
      </c>
      <c r="E927" s="46" t="inlineStr">
        <is>
          <t>2- PR</t>
        </is>
      </c>
      <c r="F927" s="47">
        <f>'2- PR'!$AK$955</f>
        <v/>
      </c>
      <c r="G927" s="47">
        <f>IF(F927="INVALID","High",IF(F927="MISSING","Medium",IF(F927="CONTROLLER MISSING","Review",IF(F927="UNKNOWN","Technical review",""))))</f>
        <v/>
      </c>
      <c r="H927" s="46">
        <f>IF(F927="MISSING","An applicable or required answer is missing",IF(F927="INVALID","A value was entered although the dependency is not met",IF(F927="CONTROLLER MISSING","A controlling answer is missing, so applicability cannot yet be determined",IF(F927="UNKNOWN","The dependency could not be evaluated or a referenced datapoint could not be resolved",""))))</f>
        <v/>
      </c>
      <c r="I927" s="46">
        <f>IF(F927="MISSING","Enter a valid response in the linked field",IF(F927="INVALID","Clear the response or amend the controlling answer so that the dependency is met",IF(F927="CONTROLLER MISSING","Complete the controlling question first, then review this field",IF(F927="UNKNOWN","Review the Field Guide and dependency_string; contact the MFSA if clarification is required",""))))</f>
        <v/>
      </c>
      <c r="J927" s="46" t="inlineStr">
        <is>
          <t>OR(FINS_PR_913 = "Yes", FINS_PR_918 = "Yes")</t>
        </is>
      </c>
      <c r="K927" s="47">
        <f>'2- PR'!$AL$955</f>
        <v/>
      </c>
      <c r="L927" s="48" t="inlineStr">
        <is>
          <t>Open field</t>
        </is>
      </c>
    </row>
    <row r="928">
      <c r="A928" s="45" t="inlineStr">
        <is>
          <t>FINS_PR_924_v1</t>
        </is>
      </c>
      <c r="B928" s="46" t="inlineStr">
        <is>
          <t>Name of Insurance Provider or Credit Institution</t>
        </is>
      </c>
      <c r="C928" s="46" t="inlineStr">
        <is>
          <t>PR</t>
        </is>
      </c>
      <c r="D928" s="46" t="inlineStr">
        <is>
          <t>Payment Services - Professional indemnity insurance or comparable guarantee</t>
        </is>
      </c>
      <c r="E928" s="46" t="inlineStr">
        <is>
          <t>2- PR</t>
        </is>
      </c>
      <c r="F928" s="47">
        <f>'2- PR'!$AK$956</f>
        <v/>
      </c>
      <c r="G928" s="47">
        <f>IF(F928="INVALID","High",IF(F928="MISSING","Medium",IF(F928="CONTROLLER MISSING","Review",IF(F928="UNKNOWN","Technical review",""))))</f>
        <v/>
      </c>
      <c r="H928" s="46">
        <f>IF(F928="MISSING","An applicable or required answer is missing",IF(F928="INVALID","A value was entered although the dependency is not met",IF(F928="CONTROLLER MISSING","A controlling answer is missing, so applicability cannot yet be determined",IF(F928="UNKNOWN","The dependency could not be evaluated or a referenced datapoint could not be resolved",""))))</f>
        <v/>
      </c>
      <c r="I928" s="46">
        <f>IF(F928="MISSING","Enter a valid response in the linked field",IF(F928="INVALID","Clear the response or amend the controlling answer so that the dependency is met",IF(F928="CONTROLLER MISSING","Complete the controlling question first, then review this field",IF(F928="UNKNOWN","Review the Field Guide and dependency_string; contact the MFSA if clarification is required",""))))</f>
        <v/>
      </c>
      <c r="J928" s="46" t="inlineStr">
        <is>
          <t>OR(FINS_PR_913 = "Yes", FINS_PR_918 = "Yes")</t>
        </is>
      </c>
      <c r="K928" s="47">
        <f>'2- PR'!$AL$956</f>
        <v/>
      </c>
      <c r="L928" s="48" t="inlineStr">
        <is>
          <t>Open field</t>
        </is>
      </c>
    </row>
    <row r="929">
      <c r="A929" s="45" t="inlineStr">
        <is>
          <t>FINS_PR_925_v1</t>
        </is>
      </c>
      <c r="B929" s="46" t="inlineStr">
        <is>
          <t>Jurisdiction of Insurance Provider or Credit Institution</t>
        </is>
      </c>
      <c r="C929" s="46" t="inlineStr">
        <is>
          <t>PR</t>
        </is>
      </c>
      <c r="D929" s="46" t="inlineStr">
        <is>
          <t>Payment Services - Professional indemnity insurance or comparable guarantee</t>
        </is>
      </c>
      <c r="E929" s="46" t="inlineStr">
        <is>
          <t>2- PR</t>
        </is>
      </c>
      <c r="F929" s="47">
        <f>'2- PR'!$AK$957</f>
        <v/>
      </c>
      <c r="G929" s="47">
        <f>IF(F929="INVALID","High",IF(F929="MISSING","Medium",IF(F929="CONTROLLER MISSING","Review",IF(F929="UNKNOWN","Technical review",""))))</f>
        <v/>
      </c>
      <c r="H929" s="46">
        <f>IF(F929="MISSING","An applicable or required answer is missing",IF(F929="INVALID","A value was entered although the dependency is not met",IF(F929="CONTROLLER MISSING","A controlling answer is missing, so applicability cannot yet be determined",IF(F929="UNKNOWN","The dependency could not be evaluated or a referenced datapoint could not be resolved",""))))</f>
        <v/>
      </c>
      <c r="I929" s="46">
        <f>IF(F929="MISSING","Enter a valid response in the linked field",IF(F929="INVALID","Clear the response or amend the controlling answer so that the dependency is met",IF(F929="CONTROLLER MISSING","Complete the controlling question first, then review this field",IF(F929="UNKNOWN","Review the Field Guide and dependency_string; contact the MFSA if clarification is required",""))))</f>
        <v/>
      </c>
      <c r="J929" s="46" t="inlineStr">
        <is>
          <t>OR(FINS_PR_913 = "Yes", FINS_PR_918 = "Yes")</t>
        </is>
      </c>
      <c r="K929" s="47">
        <f>'2- PR'!$AL$957</f>
        <v/>
      </c>
      <c r="L929" s="48" t="inlineStr">
        <is>
          <t>Open field</t>
        </is>
      </c>
    </row>
    <row r="930">
      <c r="A930" s="45" t="inlineStr">
        <is>
          <t>FINS_PR_926_v1</t>
        </is>
      </c>
      <c r="B930" s="46" t="inlineStr">
        <is>
          <t>Total minimum monetary amount of PII or comparable guarantee in EUR (calculated in accordance with the EBA PII Tool)</t>
        </is>
      </c>
      <c r="C930" s="46" t="inlineStr">
        <is>
          <t>PR</t>
        </is>
      </c>
      <c r="D930" s="46" t="inlineStr">
        <is>
          <t>Payment Services - Professional indemnity insurance or comparable guarantee</t>
        </is>
      </c>
      <c r="E930" s="46" t="inlineStr">
        <is>
          <t>2- PR</t>
        </is>
      </c>
      <c r="F930" s="47">
        <f>'2- PR'!$AK$958</f>
        <v/>
      </c>
      <c r="G930" s="47">
        <f>IF(F930="INVALID","High",IF(F930="MISSING","Medium",IF(F930="CONTROLLER MISSING","Review",IF(F930="UNKNOWN","Technical review",""))))</f>
        <v/>
      </c>
      <c r="H930" s="46">
        <f>IF(F930="MISSING","An applicable or required answer is missing",IF(F930="INVALID","A value was entered although the dependency is not met",IF(F930="CONTROLLER MISSING","A controlling answer is missing, so applicability cannot yet be determined",IF(F930="UNKNOWN","The dependency could not be evaluated or a referenced datapoint could not be resolved",""))))</f>
        <v/>
      </c>
      <c r="I930" s="46">
        <f>IF(F930="MISSING","Enter a valid response in the linked field",IF(F930="INVALID","Clear the response or amend the controlling answer so that the dependency is met",IF(F930="CONTROLLER MISSING","Complete the controlling question first, then review this field",IF(F930="UNKNOWN","Review the Field Guide and dependency_string; contact the MFSA if clarification is required",""))))</f>
        <v/>
      </c>
      <c r="J930" s="46" t="inlineStr">
        <is>
          <t>OR(FINS_PR_913 = "Yes", FINS_PR_918 = "Yes")</t>
        </is>
      </c>
      <c r="K930" s="47">
        <f>'2- PR'!$AL$958</f>
        <v/>
      </c>
      <c r="L930" s="48" t="inlineStr">
        <is>
          <t>Open field</t>
        </is>
      </c>
    </row>
    <row r="931">
      <c r="A931" s="45" t="inlineStr">
        <is>
          <t>FINS_PR_927_v1</t>
        </is>
      </c>
      <c r="B931" s="46" t="inlineStr">
        <is>
          <t>Total monetary amount of PII or Comparable Guarantee Held in EUR</t>
        </is>
      </c>
      <c r="C931" s="46" t="inlineStr">
        <is>
          <t>PR</t>
        </is>
      </c>
      <c r="D931" s="46" t="inlineStr">
        <is>
          <t>Payment Services - Professional indemnity insurance or comparable guarantee</t>
        </is>
      </c>
      <c r="E931" s="46" t="inlineStr">
        <is>
          <t>2- PR</t>
        </is>
      </c>
      <c r="F931" s="47">
        <f>'2- PR'!$AK$959</f>
        <v/>
      </c>
      <c r="G931" s="47">
        <f>IF(F931="INVALID","High",IF(F931="MISSING","Medium",IF(F931="CONTROLLER MISSING","Review",IF(F931="UNKNOWN","Technical review",""))))</f>
        <v/>
      </c>
      <c r="H931" s="46">
        <f>IF(F931="MISSING","An applicable or required answer is missing",IF(F931="INVALID","A value was entered although the dependency is not met",IF(F931="CONTROLLER MISSING","A controlling answer is missing, so applicability cannot yet be determined",IF(F931="UNKNOWN","The dependency could not be evaluated or a referenced datapoint could not be resolved",""))))</f>
        <v/>
      </c>
      <c r="I931" s="46">
        <f>IF(F931="MISSING","Enter a valid response in the linked field",IF(F931="INVALID","Clear the response or amend the controlling answer so that the dependency is met",IF(F931="CONTROLLER MISSING","Complete the controlling question first, then review this field",IF(F931="UNKNOWN","Review the Field Guide and dependency_string; contact the MFSA if clarification is required",""))))</f>
        <v/>
      </c>
      <c r="J931" s="46" t="inlineStr">
        <is>
          <t>OR(FINS_PR_913 = "Yes", FINS_PR_918 = "Yes")</t>
        </is>
      </c>
      <c r="K931" s="47">
        <f>'2- PR'!$AL$959</f>
        <v/>
      </c>
      <c r="L931" s="48" t="inlineStr">
        <is>
          <t>Open field</t>
        </is>
      </c>
    </row>
    <row r="932">
      <c r="A932" s="45" t="inlineStr">
        <is>
          <t>FINS_PR_928_v1</t>
        </is>
      </c>
      <c r="B932" s="46" t="inlineStr">
        <is>
          <t>Type of Instrument issued</t>
        </is>
      </c>
      <c r="C932" s="46" t="inlineStr">
        <is>
          <t>PR</t>
        </is>
      </c>
      <c r="D932" s="46" t="inlineStr">
        <is>
          <t>FI Services - Issuing and administering other means of payment</t>
        </is>
      </c>
      <c r="E932" s="46" t="inlineStr">
        <is>
          <t>2- PR</t>
        </is>
      </c>
      <c r="F932" s="47">
        <f>'2- PR'!$AK$961</f>
        <v/>
      </c>
      <c r="G932" s="47">
        <f>IF(F932="INVALID","High",IF(F932="MISSING","Medium",IF(F932="CONTROLLER MISSING","Review",IF(F932="UNKNOWN","Technical review",""))))</f>
        <v/>
      </c>
      <c r="H932" s="46">
        <f>IF(F932="MISSING","An applicable or required answer is missing",IF(F932="INVALID","A value was entered although the dependency is not met",IF(F932="CONTROLLER MISSING","A controlling answer is missing, so applicability cannot yet be determined",IF(F932="UNKNOWN","The dependency could not be evaluated or a referenced datapoint could not be resolved",""))))</f>
        <v/>
      </c>
      <c r="I932" s="46">
        <f>IF(F932="MISSING","Enter a valid response in the linked field",IF(F932="INVALID","Clear the response or amend the controlling answer so that the dependency is met",IF(F932="CONTROLLER MISSING","Complete the controlling question first, then review this field",IF(F932="UNKNOWN","Review the Field Guide and dependency_string; contact the MFSA if clarification is required",""))))</f>
        <v/>
      </c>
      <c r="J932" s="46" t="inlineStr">
        <is>
          <t>FINS_PR_792 = "Yes"</t>
        </is>
      </c>
      <c r="K932" s="47">
        <f>'2- PR'!$AL$961</f>
        <v/>
      </c>
      <c r="L932" s="48" t="inlineStr">
        <is>
          <t>Open field</t>
        </is>
      </c>
    </row>
    <row r="933">
      <c r="A933" s="45" t="inlineStr">
        <is>
          <t>FINS_PR_929_v1</t>
        </is>
      </c>
      <c r="B933" s="46" t="inlineStr">
        <is>
          <t>Number of transactions</t>
        </is>
      </c>
      <c r="C933" s="46" t="inlineStr">
        <is>
          <t>PR</t>
        </is>
      </c>
      <c r="D933" s="46" t="inlineStr">
        <is>
          <t>FI Services - Issuing and administering other means of payment</t>
        </is>
      </c>
      <c r="E933" s="46" t="inlineStr">
        <is>
          <t>2- PR</t>
        </is>
      </c>
      <c r="F933" s="47">
        <f>'2- PR'!$AK$962</f>
        <v/>
      </c>
      <c r="G933" s="47">
        <f>IF(F933="INVALID","High",IF(F933="MISSING","Medium",IF(F933="CONTROLLER MISSING","Review",IF(F933="UNKNOWN","Technical review",""))))</f>
        <v/>
      </c>
      <c r="H933" s="46">
        <f>IF(F933="MISSING","An applicable or required answer is missing",IF(F933="INVALID","A value was entered although the dependency is not met",IF(F933="CONTROLLER MISSING","A controlling answer is missing, so applicability cannot yet be determined",IF(F933="UNKNOWN","The dependency could not be evaluated or a referenced datapoint could not be resolved",""))))</f>
        <v/>
      </c>
      <c r="I933" s="46">
        <f>IF(F933="MISSING","Enter a valid response in the linked field",IF(F933="INVALID","Clear the response or amend the controlling answer so that the dependency is met",IF(F933="CONTROLLER MISSING","Complete the controlling question first, then review this field",IF(F933="UNKNOWN","Review the Field Guide and dependency_string; contact the MFSA if clarification is required",""))))</f>
        <v/>
      </c>
      <c r="J933" s="46" t="inlineStr">
        <is>
          <t>FINS_PR_792 = "Yes"</t>
        </is>
      </c>
      <c r="K933" s="47">
        <f>'2- PR'!$AL$962</f>
        <v/>
      </c>
      <c r="L933" s="48" t="inlineStr">
        <is>
          <t>Open field</t>
        </is>
      </c>
    </row>
    <row r="934">
      <c r="A934" s="45" t="inlineStr">
        <is>
          <t>FINS_PR_930_v1</t>
        </is>
      </c>
      <c r="B934" s="46" t="inlineStr">
        <is>
          <t>Value (in reporting currency)</t>
        </is>
      </c>
      <c r="C934" s="46" t="inlineStr">
        <is>
          <t>PR</t>
        </is>
      </c>
      <c r="D934" s="46" t="inlineStr">
        <is>
          <t>FI Services - Issuing and administering other means of payment</t>
        </is>
      </c>
      <c r="E934" s="46" t="inlineStr">
        <is>
          <t>2- PR</t>
        </is>
      </c>
      <c r="F934" s="47">
        <f>'2- PR'!$AK$963</f>
        <v/>
      </c>
      <c r="G934" s="47">
        <f>IF(F934="INVALID","High",IF(F934="MISSING","Medium",IF(F934="CONTROLLER MISSING","Review",IF(F934="UNKNOWN","Technical review",""))))</f>
        <v/>
      </c>
      <c r="H934" s="46">
        <f>IF(F934="MISSING","An applicable or required answer is missing",IF(F934="INVALID","A value was entered although the dependency is not met",IF(F934="CONTROLLER MISSING","A controlling answer is missing, so applicability cannot yet be determined",IF(F934="UNKNOWN","The dependency could not be evaluated or a referenced datapoint could not be resolved",""))))</f>
        <v/>
      </c>
      <c r="I934" s="46">
        <f>IF(F934="MISSING","Enter a valid response in the linked field",IF(F934="INVALID","Clear the response or amend the controlling answer so that the dependency is met",IF(F934="CONTROLLER MISSING","Complete the controlling question first, then review this field",IF(F934="UNKNOWN","Review the Field Guide and dependency_string; contact the MFSA if clarification is required",""))))</f>
        <v/>
      </c>
      <c r="J934" s="46" t="inlineStr">
        <is>
          <t>FINS_PR_792 = "Yes"</t>
        </is>
      </c>
      <c r="K934" s="47">
        <f>'2- PR'!$AL$963</f>
        <v/>
      </c>
      <c r="L934" s="48" t="inlineStr">
        <is>
          <t>Open field</t>
        </is>
      </c>
    </row>
    <row r="935">
      <c r="A935" s="45" t="inlineStr">
        <is>
          <t>FINS_PR_931_v1</t>
        </is>
      </c>
      <c r="B935" s="46" t="inlineStr">
        <is>
          <t>Total number of Guarantees issued and Commitments made during the reporting period</t>
        </is>
      </c>
      <c r="C935" s="46" t="inlineStr">
        <is>
          <t>PR</t>
        </is>
      </c>
      <c r="D935" s="46" t="inlineStr">
        <is>
          <t>FI Services - Guarantees and commitments</t>
        </is>
      </c>
      <c r="E935" s="46" t="inlineStr">
        <is>
          <t>2- PR</t>
        </is>
      </c>
      <c r="F935" s="47">
        <f>'2- PR'!$AK$965</f>
        <v/>
      </c>
      <c r="G935" s="47">
        <f>IF(F935="INVALID","High",IF(F935="MISSING","Medium",IF(F935="CONTROLLER MISSING","Review",IF(F935="UNKNOWN","Technical review",""))))</f>
        <v/>
      </c>
      <c r="H935" s="46">
        <f>IF(F935="MISSING","An applicable or required answer is missing",IF(F935="INVALID","A value was entered although the dependency is not met",IF(F935="CONTROLLER MISSING","A controlling answer is missing, so applicability cannot yet be determined",IF(F935="UNKNOWN","The dependency could not be evaluated or a referenced datapoint could not be resolved",""))))</f>
        <v/>
      </c>
      <c r="I935" s="46">
        <f>IF(F935="MISSING","Enter a valid response in the linked field",IF(F935="INVALID","Clear the response or amend the controlling answer so that the dependency is met",IF(F935="CONTROLLER MISSING","Complete the controlling question first, then review this field",IF(F935="UNKNOWN","Review the Field Guide and dependency_string; contact the MFSA if clarification is required",""))))</f>
        <v/>
      </c>
      <c r="J935" s="46" t="inlineStr">
        <is>
          <t>FINS_PR_793 = "Yes"</t>
        </is>
      </c>
      <c r="K935" s="47">
        <f>'2- PR'!$AL$965</f>
        <v/>
      </c>
      <c r="L935" s="48" t="inlineStr">
        <is>
          <t>Open field</t>
        </is>
      </c>
    </row>
    <row r="936">
      <c r="A936" s="45" t="inlineStr">
        <is>
          <t>FINS_PR_932_v1</t>
        </is>
      </c>
      <c r="B936" s="46" t="inlineStr">
        <is>
          <t>Total number of Guarantees issued and Commitments made during the reporting period</t>
        </is>
      </c>
      <c r="C936" s="46" t="inlineStr">
        <is>
          <t>PR</t>
        </is>
      </c>
      <c r="D936" s="46" t="inlineStr">
        <is>
          <t>FI Services - Guarantees and commitments</t>
        </is>
      </c>
      <c r="E936" s="46" t="inlineStr">
        <is>
          <t>2- PR</t>
        </is>
      </c>
      <c r="F936" s="47">
        <f>'2- PR'!$AK$966</f>
        <v/>
      </c>
      <c r="G936" s="47">
        <f>IF(F936="INVALID","High",IF(F936="MISSING","Medium",IF(F936="CONTROLLER MISSING","Review",IF(F936="UNKNOWN","Technical review",""))))</f>
        <v/>
      </c>
      <c r="H936" s="46">
        <f>IF(F936="MISSING","An applicable or required answer is missing",IF(F936="INVALID","A value was entered although the dependency is not met",IF(F936="CONTROLLER MISSING","A controlling answer is missing, so applicability cannot yet be determined",IF(F936="UNKNOWN","The dependency could not be evaluated or a referenced datapoint could not be resolved",""))))</f>
        <v/>
      </c>
      <c r="I936" s="46">
        <f>IF(F936="MISSING","Enter a valid response in the linked field",IF(F936="INVALID","Clear the response or amend the controlling answer so that the dependency is met",IF(F936="CONTROLLER MISSING","Complete the controlling question first, then review this field",IF(F936="UNKNOWN","Review the Field Guide and dependency_string; contact the MFSA if clarification is required",""))))</f>
        <v/>
      </c>
      <c r="J936" s="46" t="inlineStr">
        <is>
          <t>FINS_PR_793 = "Yes"</t>
        </is>
      </c>
      <c r="K936" s="47">
        <f>'2- PR'!$AL$966</f>
        <v/>
      </c>
      <c r="L936" s="48" t="inlineStr">
        <is>
          <t>Open field</t>
        </is>
      </c>
    </row>
    <row r="937">
      <c r="A937" s="45" t="inlineStr">
        <is>
          <t>FINS_PR_933_v1</t>
        </is>
      </c>
      <c r="B937" s="46" t="inlineStr">
        <is>
          <t>Total number of Guarantees issued and Commitments made during the reporting period</t>
        </is>
      </c>
      <c r="C937" s="46" t="inlineStr">
        <is>
          <t>PR</t>
        </is>
      </c>
      <c r="D937" s="46" t="inlineStr">
        <is>
          <t>FI Services - Guarantees and commitments</t>
        </is>
      </c>
      <c r="E937" s="46" t="inlineStr">
        <is>
          <t>2- PR</t>
        </is>
      </c>
      <c r="F937" s="47">
        <f>'2- PR'!$AK$967</f>
        <v/>
      </c>
      <c r="G937" s="47">
        <f>IF(F937="INVALID","High",IF(F937="MISSING","Medium",IF(F937="CONTROLLER MISSING","Review",IF(F937="UNKNOWN","Technical review",""))))</f>
        <v/>
      </c>
      <c r="H937" s="46">
        <f>IF(F937="MISSING","An applicable or required answer is missing",IF(F937="INVALID","A value was entered although the dependency is not met",IF(F937="CONTROLLER MISSING","A controlling answer is missing, so applicability cannot yet be determined",IF(F937="UNKNOWN","The dependency could not be evaluated or a referenced datapoint could not be resolved",""))))</f>
        <v/>
      </c>
      <c r="I937" s="46">
        <f>IF(F937="MISSING","Enter a valid response in the linked field",IF(F937="INVALID","Clear the response or amend the controlling answer so that the dependency is met",IF(F937="CONTROLLER MISSING","Complete the controlling question first, then review this field",IF(F937="UNKNOWN","Review the Field Guide and dependency_string; contact the MFSA if clarification is required",""))))</f>
        <v/>
      </c>
      <c r="J937" s="46" t="inlineStr">
        <is>
          <t>FINS_PR_793 = "Yes"</t>
        </is>
      </c>
      <c r="K937" s="47">
        <f>'2- PR'!$AL$967</f>
        <v/>
      </c>
      <c r="L937" s="48" t="inlineStr">
        <is>
          <t>Open field</t>
        </is>
      </c>
    </row>
    <row r="938">
      <c r="A938" s="45" t="inlineStr">
        <is>
          <t>FINS_PR_934_v1</t>
        </is>
      </c>
      <c r="B938" s="46" t="inlineStr">
        <is>
          <t>Total value of the Guarantees issued and Commitments made during the reporting period</t>
        </is>
      </c>
      <c r="C938" s="46" t="inlineStr">
        <is>
          <t>PR</t>
        </is>
      </c>
      <c r="D938" s="46" t="inlineStr">
        <is>
          <t>FI Services - Guarantees and commitments</t>
        </is>
      </c>
      <c r="E938" s="46" t="inlineStr">
        <is>
          <t>2- PR</t>
        </is>
      </c>
      <c r="F938" s="47">
        <f>'2- PR'!$AK$968</f>
        <v/>
      </c>
      <c r="G938" s="47">
        <f>IF(F938="INVALID","High",IF(F938="MISSING","Medium",IF(F938="CONTROLLER MISSING","Review",IF(F938="UNKNOWN","Technical review",""))))</f>
        <v/>
      </c>
      <c r="H938" s="46">
        <f>IF(F938="MISSING","An applicable or required answer is missing",IF(F938="INVALID","A value was entered although the dependency is not met",IF(F938="CONTROLLER MISSING","A controlling answer is missing, so applicability cannot yet be determined",IF(F938="UNKNOWN","The dependency could not be evaluated or a referenced datapoint could not be resolved",""))))</f>
        <v/>
      </c>
      <c r="I938" s="46">
        <f>IF(F938="MISSING","Enter a valid response in the linked field",IF(F938="INVALID","Clear the response or amend the controlling answer so that the dependency is met",IF(F938="CONTROLLER MISSING","Complete the controlling question first, then review this field",IF(F938="UNKNOWN","Review the Field Guide and dependency_string; contact the MFSA if clarification is required",""))))</f>
        <v/>
      </c>
      <c r="J938" s="46" t="inlineStr">
        <is>
          <t>FINS_PR_793 = "Yes"</t>
        </is>
      </c>
      <c r="K938" s="47">
        <f>'2- PR'!$AL$968</f>
        <v/>
      </c>
      <c r="L938" s="48" t="inlineStr">
        <is>
          <t>Open field</t>
        </is>
      </c>
    </row>
    <row r="939">
      <c r="A939" s="45" t="inlineStr">
        <is>
          <t>FINS_PR_935_v1</t>
        </is>
      </c>
      <c r="B939" s="46" t="inlineStr">
        <is>
          <t>Total value of the Guarantees issued and Commitments made during the reporting period</t>
        </is>
      </c>
      <c r="C939" s="46" t="inlineStr">
        <is>
          <t>PR</t>
        </is>
      </c>
      <c r="D939" s="46" t="inlineStr">
        <is>
          <t>FI Services - Guarantees and commitments</t>
        </is>
      </c>
      <c r="E939" s="46" t="inlineStr">
        <is>
          <t>2- PR</t>
        </is>
      </c>
      <c r="F939" s="47">
        <f>'2- PR'!$AK$969</f>
        <v/>
      </c>
      <c r="G939" s="47">
        <f>IF(F939="INVALID","High",IF(F939="MISSING","Medium",IF(F939="CONTROLLER MISSING","Review",IF(F939="UNKNOWN","Technical review",""))))</f>
        <v/>
      </c>
      <c r="H939" s="46">
        <f>IF(F939="MISSING","An applicable or required answer is missing",IF(F939="INVALID","A value was entered although the dependency is not met",IF(F939="CONTROLLER MISSING","A controlling answer is missing, so applicability cannot yet be determined",IF(F939="UNKNOWN","The dependency could not be evaluated or a referenced datapoint could not be resolved",""))))</f>
        <v/>
      </c>
      <c r="I939" s="46">
        <f>IF(F939="MISSING","Enter a valid response in the linked field",IF(F939="INVALID","Clear the response or amend the controlling answer so that the dependency is met",IF(F939="CONTROLLER MISSING","Complete the controlling question first, then review this field",IF(F939="UNKNOWN","Review the Field Guide and dependency_string; contact the MFSA if clarification is required",""))))</f>
        <v/>
      </c>
      <c r="J939" s="46" t="inlineStr">
        <is>
          <t>FINS_PR_793 = "Yes"</t>
        </is>
      </c>
      <c r="K939" s="47">
        <f>'2- PR'!$AL$969</f>
        <v/>
      </c>
      <c r="L939" s="48" t="inlineStr">
        <is>
          <t>Open field</t>
        </is>
      </c>
    </row>
    <row r="940">
      <c r="A940" s="45" t="inlineStr">
        <is>
          <t>FINS_PR_936_v1</t>
        </is>
      </c>
      <c r="B940" s="46" t="inlineStr">
        <is>
          <t>Total value of the Guarantees issued and Commitments made during the reporting period</t>
        </is>
      </c>
      <c r="C940" s="46" t="inlineStr">
        <is>
          <t>PR</t>
        </is>
      </c>
      <c r="D940" s="46" t="inlineStr">
        <is>
          <t>FI Services - Guarantees and commitments</t>
        </is>
      </c>
      <c r="E940" s="46" t="inlineStr">
        <is>
          <t>2- PR</t>
        </is>
      </c>
      <c r="F940" s="47">
        <f>'2- PR'!$AK$970</f>
        <v/>
      </c>
      <c r="G940" s="47">
        <f>IF(F940="INVALID","High",IF(F940="MISSING","Medium",IF(F940="CONTROLLER MISSING","Review",IF(F940="UNKNOWN","Technical review",""))))</f>
        <v/>
      </c>
      <c r="H940" s="46">
        <f>IF(F940="MISSING","An applicable or required answer is missing",IF(F940="INVALID","A value was entered although the dependency is not met",IF(F940="CONTROLLER MISSING","A controlling answer is missing, so applicability cannot yet be determined",IF(F940="UNKNOWN","The dependency could not be evaluated or a referenced datapoint could not be resolved",""))))</f>
        <v/>
      </c>
      <c r="I940" s="46">
        <f>IF(F940="MISSING","Enter a valid response in the linked field",IF(F940="INVALID","Clear the response or amend the controlling answer so that the dependency is met",IF(F940="CONTROLLER MISSING","Complete the controlling question first, then review this field",IF(F940="UNKNOWN","Review the Field Guide and dependency_string; contact the MFSA if clarification is required",""))))</f>
        <v/>
      </c>
      <c r="J940" s="46" t="inlineStr">
        <is>
          <t>FINS_PR_793 = "Yes"</t>
        </is>
      </c>
      <c r="K940" s="47">
        <f>'2- PR'!$AL$970</f>
        <v/>
      </c>
      <c r="L940" s="48" t="inlineStr">
        <is>
          <t>Open field</t>
        </is>
      </c>
    </row>
    <row r="941">
      <c r="A941" s="45" t="inlineStr">
        <is>
          <t>FINS_PR_937_v1</t>
        </is>
      </c>
      <c r="B941" s="46" t="inlineStr">
        <is>
          <t>Total number of Guarantees and Commitments outstanding at the end of the reporting period</t>
        </is>
      </c>
      <c r="C941" s="46" t="inlineStr">
        <is>
          <t>PR</t>
        </is>
      </c>
      <c r="D941" s="46" t="inlineStr">
        <is>
          <t>FI Services - Guarantees and commitments</t>
        </is>
      </c>
      <c r="E941" s="46" t="inlineStr">
        <is>
          <t>2- PR</t>
        </is>
      </c>
      <c r="F941" s="47">
        <f>'2- PR'!$AK$971</f>
        <v/>
      </c>
      <c r="G941" s="47">
        <f>IF(F941="INVALID","High",IF(F941="MISSING","Medium",IF(F941="CONTROLLER MISSING","Review",IF(F941="UNKNOWN","Technical review",""))))</f>
        <v/>
      </c>
      <c r="H941" s="46">
        <f>IF(F941="MISSING","An applicable or required answer is missing",IF(F941="INVALID","A value was entered although the dependency is not met",IF(F941="CONTROLLER MISSING","A controlling answer is missing, so applicability cannot yet be determined",IF(F941="UNKNOWN","The dependency could not be evaluated or a referenced datapoint could not be resolved",""))))</f>
        <v/>
      </c>
      <c r="I941" s="46">
        <f>IF(F941="MISSING","Enter a valid response in the linked field",IF(F941="INVALID","Clear the response or amend the controlling answer so that the dependency is met",IF(F941="CONTROLLER MISSING","Complete the controlling question first, then review this field",IF(F941="UNKNOWN","Review the Field Guide and dependency_string; contact the MFSA if clarification is required",""))))</f>
        <v/>
      </c>
      <c r="J941" s="46" t="inlineStr">
        <is>
          <t>FINS_PR_793 = "Yes"</t>
        </is>
      </c>
      <c r="K941" s="47">
        <f>'2- PR'!$AL$971</f>
        <v/>
      </c>
      <c r="L941" s="48" t="inlineStr">
        <is>
          <t>Open field</t>
        </is>
      </c>
    </row>
    <row r="942">
      <c r="A942" s="45" t="inlineStr">
        <is>
          <t>FINS_PR_938_v1</t>
        </is>
      </c>
      <c r="B942" s="46" t="inlineStr">
        <is>
          <t>Total number of Guarantees and Commitments outstanding at the end of the reporting period</t>
        </is>
      </c>
      <c r="C942" s="46" t="inlineStr">
        <is>
          <t>PR</t>
        </is>
      </c>
      <c r="D942" s="46" t="inlineStr">
        <is>
          <t>FI Services - Guarantees and commitments</t>
        </is>
      </c>
      <c r="E942" s="46" t="inlineStr">
        <is>
          <t>2- PR</t>
        </is>
      </c>
      <c r="F942" s="47">
        <f>'2- PR'!$AK$972</f>
        <v/>
      </c>
      <c r="G942" s="47">
        <f>IF(F942="INVALID","High",IF(F942="MISSING","Medium",IF(F942="CONTROLLER MISSING","Review",IF(F942="UNKNOWN","Technical review",""))))</f>
        <v/>
      </c>
      <c r="H942" s="46">
        <f>IF(F942="MISSING","An applicable or required answer is missing",IF(F942="INVALID","A value was entered although the dependency is not met",IF(F942="CONTROLLER MISSING","A controlling answer is missing, so applicability cannot yet be determined",IF(F942="UNKNOWN","The dependency could not be evaluated or a referenced datapoint could not be resolved",""))))</f>
        <v/>
      </c>
      <c r="I942" s="46">
        <f>IF(F942="MISSING","Enter a valid response in the linked field",IF(F942="INVALID","Clear the response or amend the controlling answer so that the dependency is met",IF(F942="CONTROLLER MISSING","Complete the controlling question first, then review this field",IF(F942="UNKNOWN","Review the Field Guide and dependency_string; contact the MFSA if clarification is required",""))))</f>
        <v/>
      </c>
      <c r="J942" s="46" t="inlineStr">
        <is>
          <t>FINS_PR_793 = "Yes"</t>
        </is>
      </c>
      <c r="K942" s="47">
        <f>'2- PR'!$AL$972</f>
        <v/>
      </c>
      <c r="L942" s="48" t="inlineStr">
        <is>
          <t>Open field</t>
        </is>
      </c>
    </row>
    <row r="943">
      <c r="A943" s="45" t="inlineStr">
        <is>
          <t>FINS_PR_939_v1</t>
        </is>
      </c>
      <c r="B943" s="46" t="inlineStr">
        <is>
          <t>Total number of Guarantees and Commitments outstanding at the end of the reporting period</t>
        </is>
      </c>
      <c r="C943" s="46" t="inlineStr">
        <is>
          <t>PR</t>
        </is>
      </c>
      <c r="D943" s="46" t="inlineStr">
        <is>
          <t>FI Services - Guarantees and commitments</t>
        </is>
      </c>
      <c r="E943" s="46" t="inlineStr">
        <is>
          <t>2- PR</t>
        </is>
      </c>
      <c r="F943" s="47">
        <f>'2- PR'!$AK$973</f>
        <v/>
      </c>
      <c r="G943" s="47">
        <f>IF(F943="INVALID","High",IF(F943="MISSING","Medium",IF(F943="CONTROLLER MISSING","Review",IF(F943="UNKNOWN","Technical review",""))))</f>
        <v/>
      </c>
      <c r="H943" s="46">
        <f>IF(F943="MISSING","An applicable or required answer is missing",IF(F943="INVALID","A value was entered although the dependency is not met",IF(F943="CONTROLLER MISSING","A controlling answer is missing, so applicability cannot yet be determined",IF(F943="UNKNOWN","The dependency could not be evaluated or a referenced datapoint could not be resolved",""))))</f>
        <v/>
      </c>
      <c r="I943" s="46">
        <f>IF(F943="MISSING","Enter a valid response in the linked field",IF(F943="INVALID","Clear the response or amend the controlling answer so that the dependency is met",IF(F943="CONTROLLER MISSING","Complete the controlling question first, then review this field",IF(F943="UNKNOWN","Review the Field Guide and dependency_string; contact the MFSA if clarification is required",""))))</f>
        <v/>
      </c>
      <c r="J943" s="46" t="inlineStr">
        <is>
          <t>FINS_PR_793 = "Yes"</t>
        </is>
      </c>
      <c r="K943" s="47">
        <f>'2- PR'!$AL$973</f>
        <v/>
      </c>
      <c r="L943" s="48" t="inlineStr">
        <is>
          <t>Open field</t>
        </is>
      </c>
    </row>
    <row r="944">
      <c r="A944" s="45" t="inlineStr">
        <is>
          <t>FINS_PR_940_v1</t>
        </is>
      </c>
      <c r="B944" s="46" t="inlineStr">
        <is>
          <t>Total value of the Guarantees and Commitments outstanding at the end of the reporting period</t>
        </is>
      </c>
      <c r="C944" s="46" t="inlineStr">
        <is>
          <t>PR</t>
        </is>
      </c>
      <c r="D944" s="46" t="inlineStr">
        <is>
          <t>FI Services - Guarantees and commitments</t>
        </is>
      </c>
      <c r="E944" s="46" t="inlineStr">
        <is>
          <t>2- PR</t>
        </is>
      </c>
      <c r="F944" s="47">
        <f>'2- PR'!$AK$974</f>
        <v/>
      </c>
      <c r="G944" s="47">
        <f>IF(F944="INVALID","High",IF(F944="MISSING","Medium",IF(F944="CONTROLLER MISSING","Review",IF(F944="UNKNOWN","Technical review",""))))</f>
        <v/>
      </c>
      <c r="H944" s="46">
        <f>IF(F944="MISSING","An applicable or required answer is missing",IF(F944="INVALID","A value was entered although the dependency is not met",IF(F944="CONTROLLER MISSING","A controlling answer is missing, so applicability cannot yet be determined",IF(F944="UNKNOWN","The dependency could not be evaluated or a referenced datapoint could not be resolved",""))))</f>
        <v/>
      </c>
      <c r="I944" s="46">
        <f>IF(F944="MISSING","Enter a valid response in the linked field",IF(F944="INVALID","Clear the response or amend the controlling answer so that the dependency is met",IF(F944="CONTROLLER MISSING","Complete the controlling question first, then review this field",IF(F944="UNKNOWN","Review the Field Guide and dependency_string; contact the MFSA if clarification is required",""))))</f>
        <v/>
      </c>
      <c r="J944" s="46" t="inlineStr">
        <is>
          <t>FINS_PR_793 = "Yes"</t>
        </is>
      </c>
      <c r="K944" s="47">
        <f>'2- PR'!$AL$974</f>
        <v/>
      </c>
      <c r="L944" s="48" t="inlineStr">
        <is>
          <t>Open field</t>
        </is>
      </c>
    </row>
    <row r="945">
      <c r="A945" s="45" t="inlineStr">
        <is>
          <t>FINS_PR_941_v1</t>
        </is>
      </c>
      <c r="B945" s="46" t="inlineStr">
        <is>
          <t>Total value of the Guarantees and Commitments outstanding at the end of the reporting period</t>
        </is>
      </c>
      <c r="C945" s="46" t="inlineStr">
        <is>
          <t>PR</t>
        </is>
      </c>
      <c r="D945" s="46" t="inlineStr">
        <is>
          <t>FI Services - Guarantees and commitments</t>
        </is>
      </c>
      <c r="E945" s="46" t="inlineStr">
        <is>
          <t>2- PR</t>
        </is>
      </c>
      <c r="F945" s="47">
        <f>'2- PR'!$AK$975</f>
        <v/>
      </c>
      <c r="G945" s="47">
        <f>IF(F945="INVALID","High",IF(F945="MISSING","Medium",IF(F945="CONTROLLER MISSING","Review",IF(F945="UNKNOWN","Technical review",""))))</f>
        <v/>
      </c>
      <c r="H945" s="46">
        <f>IF(F945="MISSING","An applicable or required answer is missing",IF(F945="INVALID","A value was entered although the dependency is not met",IF(F945="CONTROLLER MISSING","A controlling answer is missing, so applicability cannot yet be determined",IF(F945="UNKNOWN","The dependency could not be evaluated or a referenced datapoint could not be resolved",""))))</f>
        <v/>
      </c>
      <c r="I945" s="46">
        <f>IF(F945="MISSING","Enter a valid response in the linked field",IF(F945="INVALID","Clear the response or amend the controlling answer so that the dependency is met",IF(F945="CONTROLLER MISSING","Complete the controlling question first, then review this field",IF(F945="UNKNOWN","Review the Field Guide and dependency_string; contact the MFSA if clarification is required",""))))</f>
        <v/>
      </c>
      <c r="J945" s="46" t="inlineStr">
        <is>
          <t>FINS_PR_793 = "Yes"</t>
        </is>
      </c>
      <c r="K945" s="47">
        <f>'2- PR'!$AL$975</f>
        <v/>
      </c>
      <c r="L945" s="48" t="inlineStr">
        <is>
          <t>Open field</t>
        </is>
      </c>
    </row>
    <row r="946">
      <c r="A946" s="45" t="inlineStr">
        <is>
          <t>FINS_PR_942_v1</t>
        </is>
      </c>
      <c r="B946" s="46" t="inlineStr">
        <is>
          <t>Total value of the Guarantees and Commitments outstanding at the end of the reporting period</t>
        </is>
      </c>
      <c r="C946" s="46" t="inlineStr">
        <is>
          <t>PR</t>
        </is>
      </c>
      <c r="D946" s="46" t="inlineStr">
        <is>
          <t>FI Services - Guarantees and commitments</t>
        </is>
      </c>
      <c r="E946" s="46" t="inlineStr">
        <is>
          <t>2- PR</t>
        </is>
      </c>
      <c r="F946" s="47">
        <f>'2- PR'!$AK$976</f>
        <v/>
      </c>
      <c r="G946" s="47">
        <f>IF(F946="INVALID","High",IF(F946="MISSING","Medium",IF(F946="CONTROLLER MISSING","Review",IF(F946="UNKNOWN","Technical review",""))))</f>
        <v/>
      </c>
      <c r="H946" s="46">
        <f>IF(F946="MISSING","An applicable or required answer is missing",IF(F946="INVALID","A value was entered although the dependency is not met",IF(F946="CONTROLLER MISSING","A controlling answer is missing, so applicability cannot yet be determined",IF(F946="UNKNOWN","The dependency could not be evaluated or a referenced datapoint could not be resolved",""))))</f>
        <v/>
      </c>
      <c r="I946" s="46">
        <f>IF(F946="MISSING","Enter a valid response in the linked field",IF(F946="INVALID","Clear the response or amend the controlling answer so that the dependency is met",IF(F946="CONTROLLER MISSING","Complete the controlling question first, then review this field",IF(F946="UNKNOWN","Review the Field Guide and dependency_string; contact the MFSA if clarification is required",""))))</f>
        <v/>
      </c>
      <c r="J946" s="46" t="inlineStr">
        <is>
          <t>FINS_PR_793 = "Yes"</t>
        </is>
      </c>
      <c r="K946" s="47">
        <f>'2- PR'!$AL$976</f>
        <v/>
      </c>
      <c r="L946" s="48" t="inlineStr">
        <is>
          <t>Open field</t>
        </is>
      </c>
    </row>
    <row r="947">
      <c r="A947" s="45" t="inlineStr">
        <is>
          <t>FINS_PR_943_v1</t>
        </is>
      </c>
      <c r="B947" s="46" t="inlineStr">
        <is>
          <t>Name of Client</t>
        </is>
      </c>
      <c r="C947" s="46" t="inlineStr">
        <is>
          <t>PR</t>
        </is>
      </c>
      <c r="D947" s="46" t="inlineStr">
        <is>
          <t>FI Services - Guarantees and commitments</t>
        </is>
      </c>
      <c r="E947" s="46" t="inlineStr">
        <is>
          <t>2- PR</t>
        </is>
      </c>
      <c r="F947" s="47">
        <f>'2- PR'!$AK$977</f>
        <v/>
      </c>
      <c r="G947" s="47">
        <f>IF(F947="INVALID","High",IF(F947="MISSING","Medium",IF(F947="CONTROLLER MISSING","Review",IF(F947="UNKNOWN","Technical review",""))))</f>
        <v/>
      </c>
      <c r="H947" s="46">
        <f>IF(F947="MISSING","An applicable or required answer is missing",IF(F947="INVALID","A value was entered although the dependency is not met",IF(F947="CONTROLLER MISSING","A controlling answer is missing, so applicability cannot yet be determined",IF(F947="UNKNOWN","The dependency could not be evaluated or a referenced datapoint could not be resolved",""))))</f>
        <v/>
      </c>
      <c r="I947" s="46">
        <f>IF(F947="MISSING","Enter a valid response in the linked field",IF(F947="INVALID","Clear the response or amend the controlling answer so that the dependency is met",IF(F947="CONTROLLER MISSING","Complete the controlling question first, then review this field",IF(F947="UNKNOWN","Review the Field Guide and dependency_string; contact the MFSA if clarification is required",""))))</f>
        <v/>
      </c>
      <c r="J947" s="46" t="inlineStr">
        <is>
          <t>OR(FINS_PR_937 &gt; 0, FINS_PR_938 &gt; 0, FINS_PR_939 &gt; 0)</t>
        </is>
      </c>
      <c r="K947" s="47">
        <f>'2- PR'!$AL$977</f>
        <v/>
      </c>
      <c r="L947" s="48" t="inlineStr">
        <is>
          <t>Open field</t>
        </is>
      </c>
    </row>
    <row r="948">
      <c r="A948" s="45" t="inlineStr">
        <is>
          <t>FINS_PR_944_v1</t>
        </is>
      </c>
      <c r="B948" s="46" t="inlineStr">
        <is>
          <t>Type of guarantee or commitment</t>
        </is>
      </c>
      <c r="C948" s="46" t="inlineStr">
        <is>
          <t>PR</t>
        </is>
      </c>
      <c r="D948" s="46" t="inlineStr">
        <is>
          <t>FI Services - Guarantees and commitments</t>
        </is>
      </c>
      <c r="E948" s="46" t="inlineStr">
        <is>
          <t>2- PR</t>
        </is>
      </c>
      <c r="F948" s="47">
        <f>'2- PR'!$AK$978</f>
        <v/>
      </c>
      <c r="G948" s="47">
        <f>IF(F948="INVALID","High",IF(F948="MISSING","Medium",IF(F948="CONTROLLER MISSING","Review",IF(F948="UNKNOWN","Technical review",""))))</f>
        <v/>
      </c>
      <c r="H948" s="46">
        <f>IF(F948="MISSING","An applicable or required answer is missing",IF(F948="INVALID","A value was entered although the dependency is not met",IF(F948="CONTROLLER MISSING","A controlling answer is missing, so applicability cannot yet be determined",IF(F948="UNKNOWN","The dependency could not be evaluated or a referenced datapoint could not be resolved",""))))</f>
        <v/>
      </c>
      <c r="I948" s="46">
        <f>IF(F948="MISSING","Enter a valid response in the linked field",IF(F948="INVALID","Clear the response or amend the controlling answer so that the dependency is met",IF(F948="CONTROLLER MISSING","Complete the controlling question first, then review this field",IF(F948="UNKNOWN","Review the Field Guide and dependency_string; contact the MFSA if clarification is required",""))))</f>
        <v/>
      </c>
      <c r="J948" s="46" t="inlineStr">
        <is>
          <t>OR(FINS_PR_937 &gt; 0, FINS_PR_938 &gt; 0, FINS_PR_939 &gt; 0)</t>
        </is>
      </c>
      <c r="K948" s="47">
        <f>'2- PR'!$AL$978</f>
        <v/>
      </c>
      <c r="L948" s="48" t="inlineStr">
        <is>
          <t>Open field</t>
        </is>
      </c>
    </row>
    <row r="949">
      <c r="A949" s="45" t="inlineStr">
        <is>
          <t>FINS_PR_945_v1</t>
        </is>
      </c>
      <c r="B949" s="46" t="inlineStr">
        <is>
          <t>Value of Guarantee or Commitment (in Rep. Currency)</t>
        </is>
      </c>
      <c r="C949" s="46" t="inlineStr">
        <is>
          <t>PR</t>
        </is>
      </c>
      <c r="D949" s="46" t="inlineStr">
        <is>
          <t>FI Services - Guarantees and commitments</t>
        </is>
      </c>
      <c r="E949" s="46" t="inlineStr">
        <is>
          <t>2- PR</t>
        </is>
      </c>
      <c r="F949" s="47">
        <f>'2- PR'!$AK$979</f>
        <v/>
      </c>
      <c r="G949" s="47">
        <f>IF(F949="INVALID","High",IF(F949="MISSING","Medium",IF(F949="CONTROLLER MISSING","Review",IF(F949="UNKNOWN","Technical review",""))))</f>
        <v/>
      </c>
      <c r="H949" s="46">
        <f>IF(F949="MISSING","An applicable or required answer is missing",IF(F949="INVALID","A value was entered although the dependency is not met",IF(F949="CONTROLLER MISSING","A controlling answer is missing, so applicability cannot yet be determined",IF(F949="UNKNOWN","The dependency could not be evaluated or a referenced datapoint could not be resolved",""))))</f>
        <v/>
      </c>
      <c r="I949" s="46">
        <f>IF(F949="MISSING","Enter a valid response in the linked field",IF(F949="INVALID","Clear the response or amend the controlling answer so that the dependency is met",IF(F949="CONTROLLER MISSING","Complete the controlling question first, then review this field",IF(F949="UNKNOWN","Review the Field Guide and dependency_string; contact the MFSA if clarification is required",""))))</f>
        <v/>
      </c>
      <c r="J949" s="46" t="inlineStr">
        <is>
          <t>OR(FINS_PR_937 &gt; 0, FINS_PR_938 &gt; 0, FINS_PR_939 &gt; 0)</t>
        </is>
      </c>
      <c r="K949" s="47">
        <f>'2- PR'!$AL$979</f>
        <v/>
      </c>
      <c r="L949" s="48" t="inlineStr">
        <is>
          <t>Open field</t>
        </is>
      </c>
    </row>
    <row r="950">
      <c r="A950" s="45" t="inlineStr">
        <is>
          <t>FINS_PR_946_v1</t>
        </is>
      </c>
      <c r="B950" s="46" t="inlineStr">
        <is>
          <t>Number of transactions</t>
        </is>
      </c>
      <c r="C950" s="46" t="inlineStr">
        <is>
          <t>PR</t>
        </is>
      </c>
      <c r="D950" s="46" t="inlineStr">
        <is>
          <t>FI Services - Trading for own account or for account of customers</t>
        </is>
      </c>
      <c r="E950" s="46" t="inlineStr">
        <is>
          <t>2- PR</t>
        </is>
      </c>
      <c r="F950" s="47">
        <f>'2- PR'!$AK$981</f>
        <v/>
      </c>
      <c r="G950" s="47">
        <f>IF(F950="INVALID","High",IF(F950="MISSING","Medium",IF(F950="CONTROLLER MISSING","Review",IF(F950="UNKNOWN","Technical review",""))))</f>
        <v/>
      </c>
      <c r="H950" s="46">
        <f>IF(F950="MISSING","An applicable or required answer is missing",IF(F950="INVALID","A value was entered although the dependency is not met",IF(F950="CONTROLLER MISSING","A controlling answer is missing, so applicability cannot yet be determined",IF(F950="UNKNOWN","The dependency could not be evaluated or a referenced datapoint could not be resolved",""))))</f>
        <v/>
      </c>
      <c r="I950" s="46">
        <f>IF(F950="MISSING","Enter a valid response in the linked field",IF(F950="INVALID","Clear the response or amend the controlling answer so that the dependency is met",IF(F950="CONTROLLER MISSING","Complete the controlling question first, then review this field",IF(F950="UNKNOWN","Review the Field Guide and dependency_string; contact the MFSA if clarification is required",""))))</f>
        <v/>
      </c>
      <c r="J950" s="46" t="inlineStr">
        <is>
          <t>FINS_PR_794 = "Yes"</t>
        </is>
      </c>
      <c r="K950" s="47">
        <f>'2- PR'!$AL$981</f>
        <v/>
      </c>
      <c r="L950" s="48" t="inlineStr">
        <is>
          <t>Open field</t>
        </is>
      </c>
    </row>
    <row r="951">
      <c r="A951" s="45" t="inlineStr">
        <is>
          <t>FINS_PR_947_v1</t>
        </is>
      </c>
      <c r="B951" s="46" t="inlineStr">
        <is>
          <t>Value transacted (in reporting currency)</t>
        </is>
      </c>
      <c r="C951" s="46" t="inlineStr">
        <is>
          <t>PR</t>
        </is>
      </c>
      <c r="D951" s="46" t="inlineStr">
        <is>
          <t>FI Services - Trading for own account or for account of customers</t>
        </is>
      </c>
      <c r="E951" s="46" t="inlineStr">
        <is>
          <t>2- PR</t>
        </is>
      </c>
      <c r="F951" s="47">
        <f>'2- PR'!$AK$982</f>
        <v/>
      </c>
      <c r="G951" s="47">
        <f>IF(F951="INVALID","High",IF(F951="MISSING","Medium",IF(F951="CONTROLLER MISSING","Review",IF(F951="UNKNOWN","Technical review",""))))</f>
        <v/>
      </c>
      <c r="H951" s="46">
        <f>IF(F951="MISSING","An applicable or required answer is missing",IF(F951="INVALID","A value was entered although the dependency is not met",IF(F951="CONTROLLER MISSING","A controlling answer is missing, so applicability cannot yet be determined",IF(F951="UNKNOWN","The dependency could not be evaluated or a referenced datapoint could not be resolved",""))))</f>
        <v/>
      </c>
      <c r="I951" s="46">
        <f>IF(F951="MISSING","Enter a valid response in the linked field",IF(F951="INVALID","Clear the response or amend the controlling answer so that the dependency is met",IF(F951="CONTROLLER MISSING","Complete the controlling question first, then review this field",IF(F951="UNKNOWN","Review the Field Guide and dependency_string; contact the MFSA if clarification is required",""))))</f>
        <v/>
      </c>
      <c r="J951" s="46" t="inlineStr">
        <is>
          <t>FINS_PR_794 = "Yes"</t>
        </is>
      </c>
      <c r="K951" s="47">
        <f>'2- PR'!$AL$982</f>
        <v/>
      </c>
      <c r="L951" s="48" t="inlineStr">
        <is>
          <t>Open field</t>
        </is>
      </c>
    </row>
    <row r="952">
      <c r="A952" s="45" t="inlineStr">
        <is>
          <t>FINS_PR_948_v1</t>
        </is>
      </c>
      <c r="B952" s="46" t="inlineStr">
        <is>
          <t>Number of transactions</t>
        </is>
      </c>
      <c r="C952" s="46" t="inlineStr">
        <is>
          <t>PR</t>
        </is>
      </c>
      <c r="D952" s="46" t="inlineStr">
        <is>
          <t>FI Services - Trading for own account or for account of customers</t>
        </is>
      </c>
      <c r="E952" s="46" t="inlineStr">
        <is>
          <t>2- PR</t>
        </is>
      </c>
      <c r="F952" s="47">
        <f>'2- PR'!$AK$983</f>
        <v/>
      </c>
      <c r="G952" s="47">
        <f>IF(F952="INVALID","High",IF(F952="MISSING","Medium",IF(F952="CONTROLLER MISSING","Review",IF(F952="UNKNOWN","Technical review",""))))</f>
        <v/>
      </c>
      <c r="H952" s="46">
        <f>IF(F952="MISSING","An applicable or required answer is missing",IF(F952="INVALID","A value was entered although the dependency is not met",IF(F952="CONTROLLER MISSING","A controlling answer is missing, so applicability cannot yet be determined",IF(F952="UNKNOWN","The dependency could not be evaluated or a referenced datapoint could not be resolved",""))))</f>
        <v/>
      </c>
      <c r="I952" s="46">
        <f>IF(F952="MISSING","Enter a valid response in the linked field",IF(F952="INVALID","Clear the response or amend the controlling answer so that the dependency is met",IF(F952="CONTROLLER MISSING","Complete the controlling question first, then review this field",IF(F952="UNKNOWN","Review the Field Guide and dependency_string; contact the MFSA if clarification is required",""))))</f>
        <v/>
      </c>
      <c r="J952" s="46" t="inlineStr">
        <is>
          <t>FINS_PR_794 = "Yes"</t>
        </is>
      </c>
      <c r="K952" s="47">
        <f>'2- PR'!$AL$983</f>
        <v/>
      </c>
      <c r="L952" s="48" t="inlineStr">
        <is>
          <t>Open field</t>
        </is>
      </c>
    </row>
    <row r="953">
      <c r="A953" s="45" t="inlineStr">
        <is>
          <t>FINS_PR_949_v1</t>
        </is>
      </c>
      <c r="B953" s="46" t="inlineStr">
        <is>
          <t>Value transacted (in reporting currency)</t>
        </is>
      </c>
      <c r="C953" s="46" t="inlineStr">
        <is>
          <t>PR</t>
        </is>
      </c>
      <c r="D953" s="46" t="inlineStr">
        <is>
          <t>FI Services - Trading for own account or for account of customers</t>
        </is>
      </c>
      <c r="E953" s="46" t="inlineStr">
        <is>
          <t>2- PR</t>
        </is>
      </c>
      <c r="F953" s="47">
        <f>'2- PR'!$AK$984</f>
        <v/>
      </c>
      <c r="G953" s="47">
        <f>IF(F953="INVALID","High",IF(F953="MISSING","Medium",IF(F953="CONTROLLER MISSING","Review",IF(F953="UNKNOWN","Technical review",""))))</f>
        <v/>
      </c>
      <c r="H953" s="46">
        <f>IF(F953="MISSING","An applicable or required answer is missing",IF(F953="INVALID","A value was entered although the dependency is not met",IF(F953="CONTROLLER MISSING","A controlling answer is missing, so applicability cannot yet be determined",IF(F953="UNKNOWN","The dependency could not be evaluated or a referenced datapoint could not be resolved",""))))</f>
        <v/>
      </c>
      <c r="I953" s="46">
        <f>IF(F953="MISSING","Enter a valid response in the linked field",IF(F953="INVALID","Clear the response or amend the controlling answer so that the dependency is met",IF(F953="CONTROLLER MISSING","Complete the controlling question first, then review this field",IF(F953="UNKNOWN","Review the Field Guide and dependency_string; contact the MFSA if clarification is required",""))))</f>
        <v/>
      </c>
      <c r="J953" s="46" t="inlineStr">
        <is>
          <t>FINS_PR_794 = "Yes"</t>
        </is>
      </c>
      <c r="K953" s="47">
        <f>'2- PR'!$AL$984</f>
        <v/>
      </c>
      <c r="L953" s="48" t="inlineStr">
        <is>
          <t>Open field</t>
        </is>
      </c>
    </row>
    <row r="954">
      <c r="A954" s="45" t="inlineStr">
        <is>
          <t>FINS_PR_950_v1</t>
        </is>
      </c>
      <c r="B954" s="46" t="inlineStr">
        <is>
          <t>Number of transactions</t>
        </is>
      </c>
      <c r="C954" s="46" t="inlineStr">
        <is>
          <t>PR</t>
        </is>
      </c>
      <c r="D954" s="46" t="inlineStr">
        <is>
          <t>FI Services - Trading for own account or for account of customers</t>
        </is>
      </c>
      <c r="E954" s="46" t="inlineStr">
        <is>
          <t>2- PR</t>
        </is>
      </c>
      <c r="F954" s="47">
        <f>'2- PR'!$AK$985</f>
        <v/>
      </c>
      <c r="G954" s="47">
        <f>IF(F954="INVALID","High",IF(F954="MISSING","Medium",IF(F954="CONTROLLER MISSING","Review",IF(F954="UNKNOWN","Technical review",""))))</f>
        <v/>
      </c>
      <c r="H954" s="46">
        <f>IF(F954="MISSING","An applicable or required answer is missing",IF(F954="INVALID","A value was entered although the dependency is not met",IF(F954="CONTROLLER MISSING","A controlling answer is missing, so applicability cannot yet be determined",IF(F954="UNKNOWN","The dependency could not be evaluated or a referenced datapoint could not be resolved",""))))</f>
        <v/>
      </c>
      <c r="I954" s="46">
        <f>IF(F954="MISSING","Enter a valid response in the linked field",IF(F954="INVALID","Clear the response or amend the controlling answer so that the dependency is met",IF(F954="CONTROLLER MISSING","Complete the controlling question first, then review this field",IF(F954="UNKNOWN","Review the Field Guide and dependency_string; contact the MFSA if clarification is required",""))))</f>
        <v/>
      </c>
      <c r="J954" s="46" t="inlineStr">
        <is>
          <t>FINS_PR_794 = "Yes"</t>
        </is>
      </c>
      <c r="K954" s="47">
        <f>'2- PR'!$AL$985</f>
        <v/>
      </c>
      <c r="L954" s="48" t="inlineStr">
        <is>
          <t>Open field</t>
        </is>
      </c>
    </row>
    <row r="955">
      <c r="A955" s="45" t="inlineStr">
        <is>
          <t>FINS_PR_951_v1</t>
        </is>
      </c>
      <c r="B955" s="46" t="inlineStr">
        <is>
          <t>Value transacted (in reporting currency)</t>
        </is>
      </c>
      <c r="C955" s="46" t="inlineStr">
        <is>
          <t>PR</t>
        </is>
      </c>
      <c r="D955" s="46" t="inlineStr">
        <is>
          <t>FI Services - Trading for own account or for account of customers</t>
        </is>
      </c>
      <c r="E955" s="46" t="inlineStr">
        <is>
          <t>2- PR</t>
        </is>
      </c>
      <c r="F955" s="47">
        <f>'2- PR'!$AK$986</f>
        <v/>
      </c>
      <c r="G955" s="47">
        <f>IF(F955="INVALID","High",IF(F955="MISSING","Medium",IF(F955="CONTROLLER MISSING","Review",IF(F955="UNKNOWN","Technical review",""))))</f>
        <v/>
      </c>
      <c r="H955" s="46">
        <f>IF(F955="MISSING","An applicable or required answer is missing",IF(F955="INVALID","A value was entered although the dependency is not met",IF(F955="CONTROLLER MISSING","A controlling answer is missing, so applicability cannot yet be determined",IF(F955="UNKNOWN","The dependency could not be evaluated or a referenced datapoint could not be resolved",""))))</f>
        <v/>
      </c>
      <c r="I955" s="46">
        <f>IF(F955="MISSING","Enter a valid response in the linked field",IF(F955="INVALID","Clear the response or amend the controlling answer so that the dependency is met",IF(F955="CONTROLLER MISSING","Complete the controlling question first, then review this field",IF(F955="UNKNOWN","Review the Field Guide and dependency_string; contact the MFSA if clarification is required",""))))</f>
        <v/>
      </c>
      <c r="J955" s="46" t="inlineStr">
        <is>
          <t>FINS_PR_794 = "Yes"</t>
        </is>
      </c>
      <c r="K955" s="47">
        <f>'2- PR'!$AL$986</f>
        <v/>
      </c>
      <c r="L955" s="48" t="inlineStr">
        <is>
          <t>Open field</t>
        </is>
      </c>
    </row>
    <row r="956">
      <c r="A956" s="45" t="inlineStr">
        <is>
          <t>FINS_PR_952_v1</t>
        </is>
      </c>
      <c r="B956" s="46" t="inlineStr">
        <is>
          <t>Number of transactions</t>
        </is>
      </c>
      <c r="C956" s="46" t="inlineStr">
        <is>
          <t>PR</t>
        </is>
      </c>
      <c r="D956" s="46" t="inlineStr">
        <is>
          <t>FI Services - Trading for own account or for account of customers</t>
        </is>
      </c>
      <c r="E956" s="46" t="inlineStr">
        <is>
          <t>2- PR</t>
        </is>
      </c>
      <c r="F956" s="47">
        <f>'2- PR'!$AK$987</f>
        <v/>
      </c>
      <c r="G956" s="47">
        <f>IF(F956="INVALID","High",IF(F956="MISSING","Medium",IF(F956="CONTROLLER MISSING","Review",IF(F956="UNKNOWN","Technical review",""))))</f>
        <v/>
      </c>
      <c r="H956" s="46">
        <f>IF(F956="MISSING","An applicable or required answer is missing",IF(F956="INVALID","A value was entered although the dependency is not met",IF(F956="CONTROLLER MISSING","A controlling answer is missing, so applicability cannot yet be determined",IF(F956="UNKNOWN","The dependency could not be evaluated or a referenced datapoint could not be resolved",""))))</f>
        <v/>
      </c>
      <c r="I956" s="46">
        <f>IF(F956="MISSING","Enter a valid response in the linked field",IF(F956="INVALID","Clear the response or amend the controlling answer so that the dependency is met",IF(F956="CONTROLLER MISSING","Complete the controlling question first, then review this field",IF(F956="UNKNOWN","Review the Field Guide and dependency_string; contact the MFSA if clarification is required",""))))</f>
        <v/>
      </c>
      <c r="J956" s="46" t="inlineStr">
        <is>
          <t>FINS_PR_794 = "Yes"</t>
        </is>
      </c>
      <c r="K956" s="47">
        <f>'2- PR'!$AL$987</f>
        <v/>
      </c>
      <c r="L956" s="48" t="inlineStr">
        <is>
          <t>Open field</t>
        </is>
      </c>
    </row>
    <row r="957">
      <c r="A957" s="45" t="inlineStr">
        <is>
          <t>FINS_PR_953_v1</t>
        </is>
      </c>
      <c r="B957" s="46" t="inlineStr">
        <is>
          <t>Value transacted (in reporting currency)</t>
        </is>
      </c>
      <c r="C957" s="46" t="inlineStr">
        <is>
          <t>PR</t>
        </is>
      </c>
      <c r="D957" s="46" t="inlineStr">
        <is>
          <t>FI Services - Trading for own account or for account of customers</t>
        </is>
      </c>
      <c r="E957" s="46" t="inlineStr">
        <is>
          <t>2- PR</t>
        </is>
      </c>
      <c r="F957" s="47">
        <f>'2- PR'!$AK$988</f>
        <v/>
      </c>
      <c r="G957" s="47">
        <f>IF(F957="INVALID","High",IF(F957="MISSING","Medium",IF(F957="CONTROLLER MISSING","Review",IF(F957="UNKNOWN","Technical review",""))))</f>
        <v/>
      </c>
      <c r="H957" s="46">
        <f>IF(F957="MISSING","An applicable or required answer is missing",IF(F957="INVALID","A value was entered although the dependency is not met",IF(F957="CONTROLLER MISSING","A controlling answer is missing, so applicability cannot yet be determined",IF(F957="UNKNOWN","The dependency could not be evaluated or a referenced datapoint could not be resolved",""))))</f>
        <v/>
      </c>
      <c r="I957" s="46">
        <f>IF(F957="MISSING","Enter a valid response in the linked field",IF(F957="INVALID","Clear the response or amend the controlling answer so that the dependency is met",IF(F957="CONTROLLER MISSING","Complete the controlling question first, then review this field",IF(F957="UNKNOWN","Review the Field Guide and dependency_string; contact the MFSA if clarification is required",""))))</f>
        <v/>
      </c>
      <c r="J957" s="46" t="inlineStr">
        <is>
          <t>FINS_PR_794 = "Yes"</t>
        </is>
      </c>
      <c r="K957" s="47">
        <f>'2- PR'!$AL$988</f>
        <v/>
      </c>
      <c r="L957" s="48" t="inlineStr">
        <is>
          <t>Open field</t>
        </is>
      </c>
    </row>
    <row r="958">
      <c r="A958" s="45" t="inlineStr">
        <is>
          <t>FINS_PR_954_v1</t>
        </is>
      </c>
      <c r="B958" s="46" t="inlineStr">
        <is>
          <t>Number of transactions</t>
        </is>
      </c>
      <c r="C958" s="46" t="inlineStr">
        <is>
          <t>PR</t>
        </is>
      </c>
      <c r="D958" s="46" t="inlineStr">
        <is>
          <t>FI Services - Trading for own account or for account of customers</t>
        </is>
      </c>
      <c r="E958" s="46" t="inlineStr">
        <is>
          <t>2- PR</t>
        </is>
      </c>
      <c r="F958" s="47">
        <f>'2- PR'!$AK$989</f>
        <v/>
      </c>
      <c r="G958" s="47">
        <f>IF(F958="INVALID","High",IF(F958="MISSING","Medium",IF(F958="CONTROLLER MISSING","Review",IF(F958="UNKNOWN","Technical review",""))))</f>
        <v/>
      </c>
      <c r="H958" s="46">
        <f>IF(F958="MISSING","An applicable or required answer is missing",IF(F958="INVALID","A value was entered although the dependency is not met",IF(F958="CONTROLLER MISSING","A controlling answer is missing, so applicability cannot yet be determined",IF(F958="UNKNOWN","The dependency could not be evaluated or a referenced datapoint could not be resolved",""))))</f>
        <v/>
      </c>
      <c r="I958" s="46">
        <f>IF(F958="MISSING","Enter a valid response in the linked field",IF(F958="INVALID","Clear the response or amend the controlling answer so that the dependency is met",IF(F958="CONTROLLER MISSING","Complete the controlling question first, then review this field",IF(F958="UNKNOWN","Review the Field Guide and dependency_string; contact the MFSA if clarification is required",""))))</f>
        <v/>
      </c>
      <c r="J958" s="46" t="inlineStr">
        <is>
          <t>FINS_PR_794 = "Yes"</t>
        </is>
      </c>
      <c r="K958" s="47">
        <f>'2- PR'!$AL$989</f>
        <v/>
      </c>
      <c r="L958" s="48" t="inlineStr">
        <is>
          <t>Open field</t>
        </is>
      </c>
    </row>
    <row r="959">
      <c r="A959" s="45" t="inlineStr">
        <is>
          <t>FINS_PR_955_v1</t>
        </is>
      </c>
      <c r="B959" s="46" t="inlineStr">
        <is>
          <t>Value transacted (in reporting currency)</t>
        </is>
      </c>
      <c r="C959" s="46" t="inlineStr">
        <is>
          <t>PR</t>
        </is>
      </c>
      <c r="D959" s="46" t="inlineStr">
        <is>
          <t>FI Services - Trading for own account or for account of customers</t>
        </is>
      </c>
      <c r="E959" s="46" t="inlineStr">
        <is>
          <t>2- PR</t>
        </is>
      </c>
      <c r="F959" s="47">
        <f>'2- PR'!$AK$990</f>
        <v/>
      </c>
      <c r="G959" s="47">
        <f>IF(F959="INVALID","High",IF(F959="MISSING","Medium",IF(F959="CONTROLLER MISSING","Review",IF(F959="UNKNOWN","Technical review",""))))</f>
        <v/>
      </c>
      <c r="H959" s="46">
        <f>IF(F959="MISSING","An applicable or required answer is missing",IF(F959="INVALID","A value was entered although the dependency is not met",IF(F959="CONTROLLER MISSING","A controlling answer is missing, so applicability cannot yet be determined",IF(F959="UNKNOWN","The dependency could not be evaluated or a referenced datapoint could not be resolved",""))))</f>
        <v/>
      </c>
      <c r="I959" s="46">
        <f>IF(F959="MISSING","Enter a valid response in the linked field",IF(F959="INVALID","Clear the response or amend the controlling answer so that the dependency is met",IF(F959="CONTROLLER MISSING","Complete the controlling question first, then review this field",IF(F959="UNKNOWN","Review the Field Guide and dependency_string; contact the MFSA if clarification is required",""))))</f>
        <v/>
      </c>
      <c r="J959" s="46" t="inlineStr">
        <is>
          <t>FINS_PR_794 = "Yes"</t>
        </is>
      </c>
      <c r="K959" s="47">
        <f>'2- PR'!$AL$990</f>
        <v/>
      </c>
      <c r="L959" s="48" t="inlineStr">
        <is>
          <t>Open field</t>
        </is>
      </c>
    </row>
    <row r="960">
      <c r="A960" s="45" t="inlineStr">
        <is>
          <t>FINS_PR_956_v1</t>
        </is>
      </c>
      <c r="B960" s="46" t="inlineStr">
        <is>
          <t>Number of transactions</t>
        </is>
      </c>
      <c r="C960" s="46" t="inlineStr">
        <is>
          <t>PR</t>
        </is>
      </c>
      <c r="D960" s="46" t="inlineStr">
        <is>
          <t>FI Services - Trading for own account or for account of customers</t>
        </is>
      </c>
      <c r="E960" s="46" t="inlineStr">
        <is>
          <t>2- PR</t>
        </is>
      </c>
      <c r="F960" s="47">
        <f>'2- PR'!$AK$991</f>
        <v/>
      </c>
      <c r="G960" s="47">
        <f>IF(F960="INVALID","High",IF(F960="MISSING","Medium",IF(F960="CONTROLLER MISSING","Review",IF(F960="UNKNOWN","Technical review",""))))</f>
        <v/>
      </c>
      <c r="H960" s="46">
        <f>IF(F960="MISSING","An applicable or required answer is missing",IF(F960="INVALID","A value was entered although the dependency is not met",IF(F960="CONTROLLER MISSING","A controlling answer is missing, so applicability cannot yet be determined",IF(F960="UNKNOWN","The dependency could not be evaluated or a referenced datapoint could not be resolved",""))))</f>
        <v/>
      </c>
      <c r="I960" s="46">
        <f>IF(F960="MISSING","Enter a valid response in the linked field",IF(F960="INVALID","Clear the response or amend the controlling answer so that the dependency is met",IF(F960="CONTROLLER MISSING","Complete the controlling question first, then review this field",IF(F960="UNKNOWN","Review the Field Guide and dependency_string; contact the MFSA if clarification is required",""))))</f>
        <v/>
      </c>
      <c r="J960" s="46" t="inlineStr">
        <is>
          <t>FINS_PR_794 = "Yes"</t>
        </is>
      </c>
      <c r="K960" s="47">
        <f>'2- PR'!$AL$991</f>
        <v/>
      </c>
      <c r="L960" s="48" t="inlineStr">
        <is>
          <t>Open field</t>
        </is>
      </c>
    </row>
    <row r="961">
      <c r="A961" s="45" t="inlineStr">
        <is>
          <t>FINS_PR_957_v1</t>
        </is>
      </c>
      <c r="B961" s="46" t="inlineStr">
        <is>
          <t>Value transacted (in reporting currency)</t>
        </is>
      </c>
      <c r="C961" s="46" t="inlineStr">
        <is>
          <t>PR</t>
        </is>
      </c>
      <c r="D961" s="46" t="inlineStr">
        <is>
          <t>FI Services - Trading for own account or for account of customers</t>
        </is>
      </c>
      <c r="E961" s="46" t="inlineStr">
        <is>
          <t>2- PR</t>
        </is>
      </c>
      <c r="F961" s="47">
        <f>'2- PR'!$AK$992</f>
        <v/>
      </c>
      <c r="G961" s="47">
        <f>IF(F961="INVALID","High",IF(F961="MISSING","Medium",IF(F961="CONTROLLER MISSING","Review",IF(F961="UNKNOWN","Technical review",""))))</f>
        <v/>
      </c>
      <c r="H961" s="46">
        <f>IF(F961="MISSING","An applicable or required answer is missing",IF(F961="INVALID","A value was entered although the dependency is not met",IF(F961="CONTROLLER MISSING","A controlling answer is missing, so applicability cannot yet be determined",IF(F961="UNKNOWN","The dependency could not be evaluated or a referenced datapoint could not be resolved",""))))</f>
        <v/>
      </c>
      <c r="I961" s="46">
        <f>IF(F961="MISSING","Enter a valid response in the linked field",IF(F961="INVALID","Clear the response or amend the controlling answer so that the dependency is met",IF(F961="CONTROLLER MISSING","Complete the controlling question first, then review this field",IF(F961="UNKNOWN","Review the Field Guide and dependency_string; contact the MFSA if clarification is required",""))))</f>
        <v/>
      </c>
      <c r="J961" s="46" t="inlineStr">
        <is>
          <t>FINS_PR_794 = "Yes"</t>
        </is>
      </c>
      <c r="K961" s="47">
        <f>'2- PR'!$AL$992</f>
        <v/>
      </c>
      <c r="L961" s="48" t="inlineStr">
        <is>
          <t>Open field</t>
        </is>
      </c>
    </row>
    <row r="962">
      <c r="A962" s="45" t="inlineStr">
        <is>
          <t>FINS_PR_958_v1</t>
        </is>
      </c>
      <c r="B962" s="46" t="inlineStr">
        <is>
          <t>Kindly provide details regarding other activities undertaken</t>
        </is>
      </c>
      <c r="C962" s="46" t="inlineStr">
        <is>
          <t>PR</t>
        </is>
      </c>
      <c r="D962" s="46" t="inlineStr">
        <is>
          <t>FI Services - Trading for own account or for account of customers</t>
        </is>
      </c>
      <c r="E962" s="46" t="inlineStr">
        <is>
          <t>2- PR</t>
        </is>
      </c>
      <c r="F962" s="47">
        <f>'2- PR'!$AK$993</f>
        <v/>
      </c>
      <c r="G962" s="47">
        <f>IF(F962="INVALID","High",IF(F962="MISSING","Medium",IF(F962="CONTROLLER MISSING","Review",IF(F962="UNKNOWN","Technical review",""))))</f>
        <v/>
      </c>
      <c r="H962" s="46">
        <f>IF(F962="MISSING","An applicable or required answer is missing",IF(F962="INVALID","A value was entered although the dependency is not met",IF(F962="CONTROLLER MISSING","A controlling answer is missing, so applicability cannot yet be determined",IF(F962="UNKNOWN","The dependency could not be evaluated or a referenced datapoint could not be resolved",""))))</f>
        <v/>
      </c>
      <c r="I962" s="46">
        <f>IF(F962="MISSING","Enter a valid response in the linked field",IF(F962="INVALID","Clear the response or amend the controlling answer so that the dependency is met",IF(F962="CONTROLLER MISSING","Complete the controlling question first, then review this field",IF(F962="UNKNOWN","Review the Field Guide and dependency_string; contact the MFSA if clarification is required",""))))</f>
        <v/>
      </c>
      <c r="J962" s="46" t="inlineStr">
        <is>
          <t>FINS_PR_794 = "Yes"</t>
        </is>
      </c>
      <c r="K962" s="47">
        <f>'2- PR'!$AL$993</f>
        <v/>
      </c>
      <c r="L962" s="48" t="inlineStr">
        <is>
          <t>Open field</t>
        </is>
      </c>
    </row>
    <row r="963">
      <c r="A963" s="45" t="inlineStr">
        <is>
          <t>FINS_PR_959_v1</t>
        </is>
      </c>
      <c r="B963" s="46" t="inlineStr">
        <is>
          <t>Number of transactions carried out by the institution during the reporting period</t>
        </is>
      </c>
      <c r="C963" s="46" t="inlineStr">
        <is>
          <t>PR</t>
        </is>
      </c>
      <c r="D963" s="46" t="inlineStr">
        <is>
          <t>FI Services - Money Broking</t>
        </is>
      </c>
      <c r="E963" s="46" t="inlineStr">
        <is>
          <t>2- PR</t>
        </is>
      </c>
      <c r="F963" s="47">
        <f>'2- PR'!$AK$995</f>
        <v/>
      </c>
      <c r="G963" s="47">
        <f>IF(F963="INVALID","High",IF(F963="MISSING","Medium",IF(F963="CONTROLLER MISSING","Review",IF(F963="UNKNOWN","Technical review",""))))</f>
        <v/>
      </c>
      <c r="H963" s="46">
        <f>IF(F963="MISSING","An applicable or required answer is missing",IF(F963="INVALID","A value was entered although the dependency is not met",IF(F963="CONTROLLER MISSING","A controlling answer is missing, so applicability cannot yet be determined",IF(F963="UNKNOWN","The dependency could not be evaluated or a referenced datapoint could not be resolved",""))))</f>
        <v/>
      </c>
      <c r="I963" s="46">
        <f>IF(F963="MISSING","Enter a valid response in the linked field",IF(F963="INVALID","Clear the response or amend the controlling answer so that the dependency is met",IF(F963="CONTROLLER MISSING","Complete the controlling question first, then review this field",IF(F963="UNKNOWN","Review the Field Guide and dependency_string; contact the MFSA if clarification is required",""))))</f>
        <v/>
      </c>
      <c r="J963" s="46" t="inlineStr">
        <is>
          <t>FINS_PR_796 = "Yes"</t>
        </is>
      </c>
      <c r="K963" s="47">
        <f>'2- PR'!$AL$995</f>
        <v/>
      </c>
      <c r="L963" s="48" t="inlineStr">
        <is>
          <t>Open field</t>
        </is>
      </c>
    </row>
    <row r="964">
      <c r="A964" s="45" t="inlineStr">
        <is>
          <t>FINS_PR_960_v1</t>
        </is>
      </c>
      <c r="B964" s="46" t="inlineStr">
        <is>
          <t>Total value of transactions processed during the reporting period (in reporting currency)</t>
        </is>
      </c>
      <c r="C964" s="46" t="inlineStr">
        <is>
          <t>PR</t>
        </is>
      </c>
      <c r="D964" s="46" t="inlineStr">
        <is>
          <t>FI Services - Money Broking</t>
        </is>
      </c>
      <c r="E964" s="46" t="inlineStr">
        <is>
          <t>2- PR</t>
        </is>
      </c>
      <c r="F964" s="47">
        <f>'2- PR'!$AK$996</f>
        <v/>
      </c>
      <c r="G964" s="47">
        <f>IF(F964="INVALID","High",IF(F964="MISSING","Medium",IF(F964="CONTROLLER MISSING","Review",IF(F964="UNKNOWN","Technical review",""))))</f>
        <v/>
      </c>
      <c r="H964" s="46">
        <f>IF(F964="MISSING","An applicable or required answer is missing",IF(F964="INVALID","A value was entered although the dependency is not met",IF(F964="CONTROLLER MISSING","A controlling answer is missing, so applicability cannot yet be determined",IF(F964="UNKNOWN","The dependency could not be evaluated or a referenced datapoint could not be resolved",""))))</f>
        <v/>
      </c>
      <c r="I964" s="46">
        <f>IF(F964="MISSING","Enter a valid response in the linked field",IF(F964="INVALID","Clear the response or amend the controlling answer so that the dependency is met",IF(F964="CONTROLLER MISSING","Complete the controlling question first, then review this field",IF(F964="UNKNOWN","Review the Field Guide and dependency_string; contact the MFSA if clarification is required",""))))</f>
        <v/>
      </c>
      <c r="J964" s="46" t="inlineStr">
        <is>
          <t>FINS_PR_796 = "Yes"</t>
        </is>
      </c>
      <c r="K964" s="47">
        <f>'2- PR'!$AL$996</f>
        <v/>
      </c>
      <c r="L964" s="48" t="inlineStr">
        <is>
          <t>Open field</t>
        </is>
      </c>
    </row>
    <row r="965">
      <c r="A965" s="45" t="inlineStr">
        <is>
          <t>FINS_PR_961_v1</t>
        </is>
      </c>
      <c r="B965" s="46" t="inlineStr">
        <is>
          <t>Number of transactions</t>
        </is>
      </c>
      <c r="C965" s="46" t="inlineStr">
        <is>
          <t>PR</t>
        </is>
      </c>
      <c r="D965" s="46" t="inlineStr">
        <is>
          <t>FI Services - Money Broking</t>
        </is>
      </c>
      <c r="E965" s="46" t="inlineStr">
        <is>
          <t>2- PR</t>
        </is>
      </c>
      <c r="F965" s="47">
        <f>'2- PR'!$AK$997</f>
        <v/>
      </c>
      <c r="G965" s="47">
        <f>IF(F965="INVALID","High",IF(F965="MISSING","Medium",IF(F965="CONTROLLER MISSING","Review",IF(F965="UNKNOWN","Technical review",""))))</f>
        <v/>
      </c>
      <c r="H965" s="46">
        <f>IF(F965="MISSING","An applicable or required answer is missing",IF(F965="INVALID","A value was entered although the dependency is not met",IF(F965="CONTROLLER MISSING","A controlling answer is missing, so applicability cannot yet be determined",IF(F965="UNKNOWN","The dependency could not be evaluated or a referenced datapoint could not be resolved",""))))</f>
        <v/>
      </c>
      <c r="I965" s="46">
        <f>IF(F965="MISSING","Enter a valid response in the linked field",IF(F965="INVALID","Clear the response or amend the controlling answer so that the dependency is met",IF(F965="CONTROLLER MISSING","Complete the controlling question first, then review this field",IF(F965="UNKNOWN","Review the Field Guide and dependency_string; contact the MFSA if clarification is required",""))))</f>
        <v/>
      </c>
      <c r="J965" s="46" t="inlineStr">
        <is>
          <t>FINS_PR_796 = "Yes"</t>
        </is>
      </c>
      <c r="K965" s="47">
        <f>'2- PR'!$AL$997</f>
        <v/>
      </c>
      <c r="L965" s="48" t="inlineStr">
        <is>
          <t>Open field</t>
        </is>
      </c>
    </row>
    <row r="966">
      <c r="A966" s="45" t="inlineStr">
        <is>
          <t>FINS_PR_962_v1</t>
        </is>
      </c>
      <c r="B966" s="46" t="inlineStr">
        <is>
          <t>Value transacted (in reporting currency)</t>
        </is>
      </c>
      <c r="C966" s="46" t="inlineStr">
        <is>
          <t>PR</t>
        </is>
      </c>
      <c r="D966" s="46" t="inlineStr">
        <is>
          <t>FI Services - Money Broking</t>
        </is>
      </c>
      <c r="E966" s="46" t="inlineStr">
        <is>
          <t>2- PR</t>
        </is>
      </c>
      <c r="F966" s="47">
        <f>'2- PR'!$AK$998</f>
        <v/>
      </c>
      <c r="G966" s="47">
        <f>IF(F966="INVALID","High",IF(F966="MISSING","Medium",IF(F966="CONTROLLER MISSING","Review",IF(F966="UNKNOWN","Technical review",""))))</f>
        <v/>
      </c>
      <c r="H966" s="46">
        <f>IF(F966="MISSING","An applicable or required answer is missing",IF(F966="INVALID","A value was entered although the dependency is not met",IF(F966="CONTROLLER MISSING","A controlling answer is missing, so applicability cannot yet be determined",IF(F966="UNKNOWN","The dependency could not be evaluated or a referenced datapoint could not be resolved",""))))</f>
        <v/>
      </c>
      <c r="I966" s="46">
        <f>IF(F966="MISSING","Enter a valid response in the linked field",IF(F966="INVALID","Clear the response or amend the controlling answer so that the dependency is met",IF(F966="CONTROLLER MISSING","Complete the controlling question first, then review this field",IF(F966="UNKNOWN","Review the Field Guide and dependency_string; contact the MFSA if clarification is required",""))))</f>
        <v/>
      </c>
      <c r="J966" s="46" t="inlineStr">
        <is>
          <t>FINS_PR_796 = "Yes"</t>
        </is>
      </c>
      <c r="K966" s="47">
        <f>'2- PR'!$AL$998</f>
        <v/>
      </c>
      <c r="L966" s="48" t="inlineStr">
        <is>
          <t>Open field</t>
        </is>
      </c>
    </row>
    <row r="967">
      <c r="A967" s="45" t="inlineStr">
        <is>
          <t>FINS_PR_963_v1</t>
        </is>
      </c>
      <c r="B967" s="46" t="inlineStr">
        <is>
          <t>Number of transactions</t>
        </is>
      </c>
      <c r="C967" s="46" t="inlineStr">
        <is>
          <t>PR</t>
        </is>
      </c>
      <c r="D967" s="46" t="inlineStr">
        <is>
          <t>FI Services - Money Broking</t>
        </is>
      </c>
      <c r="E967" s="46" t="inlineStr">
        <is>
          <t>2- PR</t>
        </is>
      </c>
      <c r="F967" s="47">
        <f>'2- PR'!$AK$999</f>
        <v/>
      </c>
      <c r="G967" s="47">
        <f>IF(F967="INVALID","High",IF(F967="MISSING","Medium",IF(F967="CONTROLLER MISSING","Review",IF(F967="UNKNOWN","Technical review",""))))</f>
        <v/>
      </c>
      <c r="H967" s="46">
        <f>IF(F967="MISSING","An applicable or required answer is missing",IF(F967="INVALID","A value was entered although the dependency is not met",IF(F967="CONTROLLER MISSING","A controlling answer is missing, so applicability cannot yet be determined",IF(F967="UNKNOWN","The dependency could not be evaluated or a referenced datapoint could not be resolved",""))))</f>
        <v/>
      </c>
      <c r="I967" s="46">
        <f>IF(F967="MISSING","Enter a valid response in the linked field",IF(F967="INVALID","Clear the response or amend the controlling answer so that the dependency is met",IF(F967="CONTROLLER MISSING","Complete the controlling question first, then review this field",IF(F967="UNKNOWN","Review the Field Guide and dependency_string; contact the MFSA if clarification is required",""))))</f>
        <v/>
      </c>
      <c r="J967" s="46" t="inlineStr">
        <is>
          <t>FINS_PR_796 = "Yes"</t>
        </is>
      </c>
      <c r="K967" s="47">
        <f>'2- PR'!$AL$999</f>
        <v/>
      </c>
      <c r="L967" s="48" t="inlineStr">
        <is>
          <t>Open field</t>
        </is>
      </c>
    </row>
    <row r="968">
      <c r="A968" s="45" t="inlineStr">
        <is>
          <t>FINS_PR_964_v1</t>
        </is>
      </c>
      <c r="B968" s="46" t="inlineStr">
        <is>
          <t>Value transacted (in reporting currency)</t>
        </is>
      </c>
      <c r="C968" s="46" t="inlineStr">
        <is>
          <t>PR</t>
        </is>
      </c>
      <c r="D968" s="46" t="inlineStr">
        <is>
          <t>FI Services - Money Broking</t>
        </is>
      </c>
      <c r="E968" s="46" t="inlineStr">
        <is>
          <t>2- PR</t>
        </is>
      </c>
      <c r="F968" s="47">
        <f>'2- PR'!$AK$1000</f>
        <v/>
      </c>
      <c r="G968" s="47">
        <f>IF(F968="INVALID","High",IF(F968="MISSING","Medium",IF(F968="CONTROLLER MISSING","Review",IF(F968="UNKNOWN","Technical review",""))))</f>
        <v/>
      </c>
      <c r="H968" s="46">
        <f>IF(F968="MISSING","An applicable or required answer is missing",IF(F968="INVALID","A value was entered although the dependency is not met",IF(F968="CONTROLLER MISSING","A controlling answer is missing, so applicability cannot yet be determined",IF(F968="UNKNOWN","The dependency could not be evaluated or a referenced datapoint could not be resolved",""))))</f>
        <v/>
      </c>
      <c r="I968" s="46">
        <f>IF(F968="MISSING","Enter a valid response in the linked field",IF(F968="INVALID","Clear the response or amend the controlling answer so that the dependency is met",IF(F968="CONTROLLER MISSING","Complete the controlling question first, then review this field",IF(F968="UNKNOWN","Review the Field Guide and dependency_string; contact the MFSA if clarification is required",""))))</f>
        <v/>
      </c>
      <c r="J968" s="46" t="inlineStr">
        <is>
          <t>FINS_PR_796 = "Yes"</t>
        </is>
      </c>
      <c r="K968" s="47">
        <f>'2- PR'!$AL$1000</f>
        <v/>
      </c>
      <c r="L968" s="48" t="inlineStr">
        <is>
          <t>Open field</t>
        </is>
      </c>
    </row>
    <row r="969">
      <c r="A969" s="45" t="inlineStr">
        <is>
          <t>FINS_PR_965_v1</t>
        </is>
      </c>
      <c r="B969" s="46" t="inlineStr">
        <is>
          <t>Number of transactions</t>
        </is>
      </c>
      <c r="C969" s="46" t="inlineStr">
        <is>
          <t>PR</t>
        </is>
      </c>
      <c r="D969" s="46" t="inlineStr">
        <is>
          <t>FI Services - Money Broking</t>
        </is>
      </c>
      <c r="E969" s="46" t="inlineStr">
        <is>
          <t>2- PR</t>
        </is>
      </c>
      <c r="F969" s="47">
        <f>'2- PR'!$AK$1001</f>
        <v/>
      </c>
      <c r="G969" s="47">
        <f>IF(F969="INVALID","High",IF(F969="MISSING","Medium",IF(F969="CONTROLLER MISSING","Review",IF(F969="UNKNOWN","Technical review",""))))</f>
        <v/>
      </c>
      <c r="H969" s="46">
        <f>IF(F969="MISSING","An applicable or required answer is missing",IF(F969="INVALID","A value was entered although the dependency is not met",IF(F969="CONTROLLER MISSING","A controlling answer is missing, so applicability cannot yet be determined",IF(F969="UNKNOWN","The dependency could not be evaluated or a referenced datapoint could not be resolved",""))))</f>
        <v/>
      </c>
      <c r="I969" s="46">
        <f>IF(F969="MISSING","Enter a valid response in the linked field",IF(F969="INVALID","Clear the response or amend the controlling answer so that the dependency is met",IF(F969="CONTROLLER MISSING","Complete the controlling question first, then review this field",IF(F969="UNKNOWN","Review the Field Guide and dependency_string; contact the MFSA if clarification is required",""))))</f>
        <v/>
      </c>
      <c r="J969" s="46" t="inlineStr">
        <is>
          <t>FINS_PR_796 = "Yes"</t>
        </is>
      </c>
      <c r="K969" s="47">
        <f>'2- PR'!$AL$1001</f>
        <v/>
      </c>
      <c r="L969" s="48" t="inlineStr">
        <is>
          <t>Open field</t>
        </is>
      </c>
    </row>
    <row r="970">
      <c r="A970" s="45" t="inlineStr">
        <is>
          <t>FINS_PR_966_v1</t>
        </is>
      </c>
      <c r="B970" s="46" t="inlineStr">
        <is>
          <t>Value transacted (in reporting currency)</t>
        </is>
      </c>
      <c r="C970" s="46" t="inlineStr">
        <is>
          <t>PR</t>
        </is>
      </c>
      <c r="D970" s="46" t="inlineStr">
        <is>
          <t>FI Services - Money Broking</t>
        </is>
      </c>
      <c r="E970" s="46" t="inlineStr">
        <is>
          <t>2- PR</t>
        </is>
      </c>
      <c r="F970" s="47">
        <f>'2- PR'!$AK$1002</f>
        <v/>
      </c>
      <c r="G970" s="47">
        <f>IF(F970="INVALID","High",IF(F970="MISSING","Medium",IF(F970="CONTROLLER MISSING","Review",IF(F970="UNKNOWN","Technical review",""))))</f>
        <v/>
      </c>
      <c r="H970" s="46">
        <f>IF(F970="MISSING","An applicable or required answer is missing",IF(F970="INVALID","A value was entered although the dependency is not met",IF(F970="CONTROLLER MISSING","A controlling answer is missing, so applicability cannot yet be determined",IF(F970="UNKNOWN","The dependency could not be evaluated or a referenced datapoint could not be resolved",""))))</f>
        <v/>
      </c>
      <c r="I970" s="46">
        <f>IF(F970="MISSING","Enter a valid response in the linked field",IF(F970="INVALID","Clear the response or amend the controlling answer so that the dependency is met",IF(F970="CONTROLLER MISSING","Complete the controlling question first, then review this field",IF(F970="UNKNOWN","Review the Field Guide and dependency_string; contact the MFSA if clarification is required",""))))</f>
        <v/>
      </c>
      <c r="J970" s="46" t="inlineStr">
        <is>
          <t>FINS_PR_796 = "Yes"</t>
        </is>
      </c>
      <c r="K970" s="47">
        <f>'2- PR'!$AL$1002</f>
        <v/>
      </c>
      <c r="L970" s="48" t="inlineStr">
        <is>
          <t>Open field</t>
        </is>
      </c>
    </row>
    <row r="971">
      <c r="A971" s="45" t="inlineStr">
        <is>
          <t>FINS_PR_967_v1</t>
        </is>
      </c>
      <c r="B971" s="46" t="inlineStr">
        <is>
          <t>Number of transactions</t>
        </is>
      </c>
      <c r="C971" s="46" t="inlineStr">
        <is>
          <t>PR</t>
        </is>
      </c>
      <c r="D971" s="46" t="inlineStr">
        <is>
          <t>FI Services - Money Broking</t>
        </is>
      </c>
      <c r="E971" s="46" t="inlineStr">
        <is>
          <t>2- PR</t>
        </is>
      </c>
      <c r="F971" s="47">
        <f>'2- PR'!$AK$1003</f>
        <v/>
      </c>
      <c r="G971" s="47">
        <f>IF(F971="INVALID","High",IF(F971="MISSING","Medium",IF(F971="CONTROLLER MISSING","Review",IF(F971="UNKNOWN","Technical review",""))))</f>
        <v/>
      </c>
      <c r="H971" s="46">
        <f>IF(F971="MISSING","An applicable or required answer is missing",IF(F971="INVALID","A value was entered although the dependency is not met",IF(F971="CONTROLLER MISSING","A controlling answer is missing, so applicability cannot yet be determined",IF(F971="UNKNOWN","The dependency could not be evaluated or a referenced datapoint could not be resolved",""))))</f>
        <v/>
      </c>
      <c r="I971" s="46">
        <f>IF(F971="MISSING","Enter a valid response in the linked field",IF(F971="INVALID","Clear the response or amend the controlling answer so that the dependency is met",IF(F971="CONTROLLER MISSING","Complete the controlling question first, then review this field",IF(F971="UNKNOWN","Review the Field Guide and dependency_string; contact the MFSA if clarification is required",""))))</f>
        <v/>
      </c>
      <c r="J971" s="46" t="inlineStr">
        <is>
          <t>FINS_PR_796 = "Yes"</t>
        </is>
      </c>
      <c r="K971" s="47">
        <f>'2- PR'!$AL$1003</f>
        <v/>
      </c>
      <c r="L971" s="48" t="inlineStr">
        <is>
          <t>Open field</t>
        </is>
      </c>
    </row>
    <row r="972">
      <c r="A972" s="45" t="inlineStr">
        <is>
          <t>FINS_PR_968_v1</t>
        </is>
      </c>
      <c r="B972" s="46" t="inlineStr">
        <is>
          <t>Value transacted (in reporting currency)</t>
        </is>
      </c>
      <c r="C972" s="46" t="inlineStr">
        <is>
          <t>PR</t>
        </is>
      </c>
      <c r="D972" s="46" t="inlineStr">
        <is>
          <t>FI Services - Money Broking</t>
        </is>
      </c>
      <c r="E972" s="46" t="inlineStr">
        <is>
          <t>2- PR</t>
        </is>
      </c>
      <c r="F972" s="47">
        <f>'2- PR'!$AK$1004</f>
        <v/>
      </c>
      <c r="G972" s="47">
        <f>IF(F972="INVALID","High",IF(F972="MISSING","Medium",IF(F972="CONTROLLER MISSING","Review",IF(F972="UNKNOWN","Technical review",""))))</f>
        <v/>
      </c>
      <c r="H972" s="46">
        <f>IF(F972="MISSING","An applicable or required answer is missing",IF(F972="INVALID","A value was entered although the dependency is not met",IF(F972="CONTROLLER MISSING","A controlling answer is missing, so applicability cannot yet be determined",IF(F972="UNKNOWN","The dependency could not be evaluated or a referenced datapoint could not be resolved",""))))</f>
        <v/>
      </c>
      <c r="I972" s="46">
        <f>IF(F972="MISSING","Enter a valid response in the linked field",IF(F972="INVALID","Clear the response or amend the controlling answer so that the dependency is met",IF(F972="CONTROLLER MISSING","Complete the controlling question first, then review this field",IF(F972="UNKNOWN","Review the Field Guide and dependency_string; contact the MFSA if clarification is required",""))))</f>
        <v/>
      </c>
      <c r="J972" s="46" t="inlineStr">
        <is>
          <t>FINS_PR_796 = "Yes"</t>
        </is>
      </c>
      <c r="K972" s="47">
        <f>'2- PR'!$AL$1004</f>
        <v/>
      </c>
      <c r="L972" s="48" t="inlineStr">
        <is>
          <t>Open field</t>
        </is>
      </c>
    </row>
    <row r="973">
      <c r="A973" s="45" t="inlineStr">
        <is>
          <t>FINS_PR_969_v1</t>
        </is>
      </c>
      <c r="B973" s="46" t="inlineStr">
        <is>
          <t>Number of transactions</t>
        </is>
      </c>
      <c r="C973" s="46" t="inlineStr">
        <is>
          <t>PR</t>
        </is>
      </c>
      <c r="D973" s="46" t="inlineStr">
        <is>
          <t>FI Services - Money Broking</t>
        </is>
      </c>
      <c r="E973" s="46" t="inlineStr">
        <is>
          <t>2- PR</t>
        </is>
      </c>
      <c r="F973" s="47">
        <f>'2- PR'!$AK$1005</f>
        <v/>
      </c>
      <c r="G973" s="47">
        <f>IF(F973="INVALID","High",IF(F973="MISSING","Medium",IF(F973="CONTROLLER MISSING","Review",IF(F973="UNKNOWN","Technical review",""))))</f>
        <v/>
      </c>
      <c r="H973" s="46">
        <f>IF(F973="MISSING","An applicable or required answer is missing",IF(F973="INVALID","A value was entered although the dependency is not met",IF(F973="CONTROLLER MISSING","A controlling answer is missing, so applicability cannot yet be determined",IF(F973="UNKNOWN","The dependency could not be evaluated or a referenced datapoint could not be resolved",""))))</f>
        <v/>
      </c>
      <c r="I973" s="46">
        <f>IF(F973="MISSING","Enter a valid response in the linked field",IF(F973="INVALID","Clear the response or amend the controlling answer so that the dependency is met",IF(F973="CONTROLLER MISSING","Complete the controlling question first, then review this field",IF(F973="UNKNOWN","Review the Field Guide and dependency_string; contact the MFSA if clarification is required",""))))</f>
        <v/>
      </c>
      <c r="J973" s="46" t="inlineStr">
        <is>
          <t>FINS_PR_796 = "Yes"</t>
        </is>
      </c>
      <c r="K973" s="47">
        <f>'2- PR'!$AL$1005</f>
        <v/>
      </c>
      <c r="L973" s="48" t="inlineStr">
        <is>
          <t>Open field</t>
        </is>
      </c>
    </row>
    <row r="974">
      <c r="A974" s="45" t="inlineStr">
        <is>
          <t>FINS_PR_970_v1</t>
        </is>
      </c>
      <c r="B974" s="46" t="inlineStr">
        <is>
          <t>Value transacted (in reporting currency)</t>
        </is>
      </c>
      <c r="C974" s="46" t="inlineStr">
        <is>
          <t>PR</t>
        </is>
      </c>
      <c r="D974" s="46" t="inlineStr">
        <is>
          <t>FI Services - Money Broking</t>
        </is>
      </c>
      <c r="E974" s="46" t="inlineStr">
        <is>
          <t>2- PR</t>
        </is>
      </c>
      <c r="F974" s="47">
        <f>'2- PR'!$AK$1006</f>
        <v/>
      </c>
      <c r="G974" s="47">
        <f>IF(F974="INVALID","High",IF(F974="MISSING","Medium",IF(F974="CONTROLLER MISSING","Review",IF(F974="UNKNOWN","Technical review",""))))</f>
        <v/>
      </c>
      <c r="H974" s="46">
        <f>IF(F974="MISSING","An applicable or required answer is missing",IF(F974="INVALID","A value was entered although the dependency is not met",IF(F974="CONTROLLER MISSING","A controlling answer is missing, so applicability cannot yet be determined",IF(F974="UNKNOWN","The dependency could not be evaluated or a referenced datapoint could not be resolved",""))))</f>
        <v/>
      </c>
      <c r="I974" s="46">
        <f>IF(F974="MISSING","Enter a valid response in the linked field",IF(F974="INVALID","Clear the response or amend the controlling answer so that the dependency is met",IF(F974="CONTROLLER MISSING","Complete the controlling question first, then review this field",IF(F974="UNKNOWN","Review the Field Guide and dependency_string; contact the MFSA if clarification is required",""))))</f>
        <v/>
      </c>
      <c r="J974" s="46" t="inlineStr">
        <is>
          <t>FINS_PR_796 = "Yes"</t>
        </is>
      </c>
      <c r="K974" s="47">
        <f>'2- PR'!$AL$1006</f>
        <v/>
      </c>
      <c r="L974" s="48" t="inlineStr">
        <is>
          <t>Open field</t>
        </is>
      </c>
    </row>
    <row r="975">
      <c r="A975" s="45" t="inlineStr">
        <is>
          <t>FINS_PR_971_v1</t>
        </is>
      </c>
      <c r="B975" s="46" t="inlineStr">
        <is>
          <t>Does the institution deal with non-core principals?</t>
        </is>
      </c>
      <c r="C975" s="46" t="inlineStr">
        <is>
          <t>PR</t>
        </is>
      </c>
      <c r="D975" s="46" t="inlineStr">
        <is>
          <t>FI Services - Money Broking</t>
        </is>
      </c>
      <c r="E975" s="46" t="inlineStr">
        <is>
          <t>2- PR</t>
        </is>
      </c>
      <c r="F975" s="47">
        <f>'2- PR'!$AK$1007</f>
        <v/>
      </c>
      <c r="G975" s="47">
        <f>IF(F975="INVALID","High",IF(F975="MISSING","Medium",IF(F975="CONTROLLER MISSING","Review",IF(F975="UNKNOWN","Technical review",""))))</f>
        <v/>
      </c>
      <c r="H975" s="46">
        <f>IF(F975="MISSING","An applicable or required answer is missing",IF(F975="INVALID","A value was entered although the dependency is not met",IF(F975="CONTROLLER MISSING","A controlling answer is missing, so applicability cannot yet be determined",IF(F975="UNKNOWN","The dependency could not be evaluated or a referenced datapoint could not be resolved",""))))</f>
        <v/>
      </c>
      <c r="I975" s="46">
        <f>IF(F975="MISSING","Enter a valid response in the linked field",IF(F975="INVALID","Clear the response or amend the controlling answer so that the dependency is met",IF(F975="CONTROLLER MISSING","Complete the controlling question first, then review this field",IF(F975="UNKNOWN","Review the Field Guide and dependency_string; contact the MFSA if clarification is required",""))))</f>
        <v/>
      </c>
      <c r="J975" s="46" t="inlineStr">
        <is>
          <t>FINS_PR_796 = "Yes"</t>
        </is>
      </c>
      <c r="K975" s="47">
        <f>'2- PR'!$AL$1007</f>
        <v/>
      </c>
      <c r="L975" s="48" t="inlineStr">
        <is>
          <t>Open field</t>
        </is>
      </c>
    </row>
    <row r="976">
      <c r="A976" s="45" t="inlineStr">
        <is>
          <t>FINS_PR_972_v1</t>
        </is>
      </c>
      <c r="B976" s="46" t="inlineStr">
        <is>
          <t>Number of transactions where institution dealt with non-core principals</t>
        </is>
      </c>
      <c r="C976" s="46" t="inlineStr">
        <is>
          <t>PR</t>
        </is>
      </c>
      <c r="D976" s="46" t="inlineStr">
        <is>
          <t>FI Services - Money Broking</t>
        </is>
      </c>
      <c r="E976" s="46" t="inlineStr">
        <is>
          <t>2- PR</t>
        </is>
      </c>
      <c r="F976" s="47">
        <f>'2- PR'!$AK$1008</f>
        <v/>
      </c>
      <c r="G976" s="47">
        <f>IF(F976="INVALID","High",IF(F976="MISSING","Medium",IF(F976="CONTROLLER MISSING","Review",IF(F976="UNKNOWN","Technical review",""))))</f>
        <v/>
      </c>
      <c r="H976" s="46">
        <f>IF(F976="MISSING","An applicable or required answer is missing",IF(F976="INVALID","A value was entered although the dependency is not met",IF(F976="CONTROLLER MISSING","A controlling answer is missing, so applicability cannot yet be determined",IF(F976="UNKNOWN","The dependency could not be evaluated or a referenced datapoint could not be resolved",""))))</f>
        <v/>
      </c>
      <c r="I976" s="46">
        <f>IF(F976="MISSING","Enter a valid response in the linked field",IF(F976="INVALID","Clear the response or amend the controlling answer so that the dependency is met",IF(F976="CONTROLLER MISSING","Complete the controlling question first, then review this field",IF(F976="UNKNOWN","Review the Field Guide and dependency_string; contact the MFSA if clarification is required",""))))</f>
        <v/>
      </c>
      <c r="J976" s="46" t="inlineStr">
        <is>
          <t>FINS_PR_971 = "Yes"</t>
        </is>
      </c>
      <c r="K976" s="47">
        <f>'2- PR'!$AL$1008</f>
        <v/>
      </c>
      <c r="L976" s="48" t="inlineStr">
        <is>
          <t>Open field</t>
        </is>
      </c>
    </row>
    <row r="977">
      <c r="A977" s="45" t="inlineStr">
        <is>
          <t>FINS_PR_973_v1</t>
        </is>
      </c>
      <c r="B977" s="46" t="inlineStr">
        <is>
          <t>Total value of amount transacted where institution dealt with non-core principals (in Reporting currency)</t>
        </is>
      </c>
      <c r="C977" s="46" t="inlineStr">
        <is>
          <t>PR</t>
        </is>
      </c>
      <c r="D977" s="46" t="inlineStr">
        <is>
          <t>FI Services - Money Broking</t>
        </is>
      </c>
      <c r="E977" s="46" t="inlineStr">
        <is>
          <t>2- PR</t>
        </is>
      </c>
      <c r="F977" s="47">
        <f>'2- PR'!$AK$1009</f>
        <v/>
      </c>
      <c r="G977" s="47">
        <f>IF(F977="INVALID","High",IF(F977="MISSING","Medium",IF(F977="CONTROLLER MISSING","Review",IF(F977="UNKNOWN","Technical review",""))))</f>
        <v/>
      </c>
      <c r="H977" s="46">
        <f>IF(F977="MISSING","An applicable or required answer is missing",IF(F977="INVALID","A value was entered although the dependency is not met",IF(F977="CONTROLLER MISSING","A controlling answer is missing, so applicability cannot yet be determined",IF(F977="UNKNOWN","The dependency could not be evaluated or a referenced datapoint could not be resolved",""))))</f>
        <v/>
      </c>
      <c r="I977" s="46">
        <f>IF(F977="MISSING","Enter a valid response in the linked field",IF(F977="INVALID","Clear the response or amend the controlling answer so that the dependency is met",IF(F977="CONTROLLER MISSING","Complete the controlling question first, then review this field",IF(F977="UNKNOWN","Review the Field Guide and dependency_string; contact the MFSA if clarification is required",""))))</f>
        <v/>
      </c>
      <c r="J977" s="46" t="inlineStr">
        <is>
          <t>FINS_PR_971 = "Yes"</t>
        </is>
      </c>
      <c r="K977" s="47">
        <f>'2- PR'!$AL$1009</f>
        <v/>
      </c>
      <c r="L977" s="48" t="inlineStr">
        <is>
          <t>Open field</t>
        </is>
      </c>
    </row>
    <row r="978">
      <c r="A978" s="45" t="inlineStr">
        <is>
          <t>FINS_PR_974_v1</t>
        </is>
      </c>
      <c r="B978" s="46" t="inlineStr">
        <is>
          <t>Does the institution act as a principal?</t>
        </is>
      </c>
      <c r="C978" s="46" t="inlineStr">
        <is>
          <t>PR</t>
        </is>
      </c>
      <c r="D978" s="46" t="inlineStr">
        <is>
          <t>FI Services - Money Broking</t>
        </is>
      </c>
      <c r="E978" s="46" t="inlineStr">
        <is>
          <t>2- PR</t>
        </is>
      </c>
      <c r="F978" s="47">
        <f>'2- PR'!$AK$1010</f>
        <v/>
      </c>
      <c r="G978" s="47">
        <f>IF(F978="INVALID","High",IF(F978="MISSING","Medium",IF(F978="CONTROLLER MISSING","Review",IF(F978="UNKNOWN","Technical review",""))))</f>
        <v/>
      </c>
      <c r="H978" s="46">
        <f>IF(F978="MISSING","An applicable or required answer is missing",IF(F978="INVALID","A value was entered although the dependency is not met",IF(F978="CONTROLLER MISSING","A controlling answer is missing, so applicability cannot yet be determined",IF(F978="UNKNOWN","The dependency could not be evaluated or a referenced datapoint could not be resolved",""))))</f>
        <v/>
      </c>
      <c r="I978" s="46">
        <f>IF(F978="MISSING","Enter a valid response in the linked field",IF(F978="INVALID","Clear the response or amend the controlling answer so that the dependency is met",IF(F978="CONTROLLER MISSING","Complete the controlling question first, then review this field",IF(F978="UNKNOWN","Review the Field Guide and dependency_string; contact the MFSA if clarification is required",""))))</f>
        <v/>
      </c>
      <c r="J978" s="46" t="inlineStr">
        <is>
          <t>FINS_PR_796 = "Yes"</t>
        </is>
      </c>
      <c r="K978" s="47">
        <f>'2- PR'!$AL$1010</f>
        <v/>
      </c>
      <c r="L978" s="48" t="inlineStr">
        <is>
          <t>Open field</t>
        </is>
      </c>
    </row>
    <row r="979">
      <c r="A979" s="45" t="inlineStr">
        <is>
          <t>FINS_PR_975_v1</t>
        </is>
      </c>
      <c r="B979" s="46" t="inlineStr">
        <is>
          <t>While undertaking money broking activities, does the institution accept any deposits on a fiduciary or a matched principal basis?</t>
        </is>
      </c>
      <c r="C979" s="46" t="inlineStr">
        <is>
          <t>PR</t>
        </is>
      </c>
      <c r="D979" s="46" t="inlineStr">
        <is>
          <t>FI Services - Money Broking</t>
        </is>
      </c>
      <c r="E979" s="46" t="inlineStr">
        <is>
          <t>2- PR</t>
        </is>
      </c>
      <c r="F979" s="47">
        <f>'2- PR'!$AK$1011</f>
        <v/>
      </c>
      <c r="G979" s="47">
        <f>IF(F979="INVALID","High",IF(F979="MISSING","Medium",IF(F979="CONTROLLER MISSING","Review",IF(F979="UNKNOWN","Technical review",""))))</f>
        <v/>
      </c>
      <c r="H979" s="46">
        <f>IF(F979="MISSING","An applicable or required answer is missing",IF(F979="INVALID","A value was entered although the dependency is not met",IF(F979="CONTROLLER MISSING","A controlling answer is missing, so applicability cannot yet be determined",IF(F979="UNKNOWN","The dependency could not be evaluated or a referenced datapoint could not be resolved",""))))</f>
        <v/>
      </c>
      <c r="I979" s="46">
        <f>IF(F979="MISSING","Enter a valid response in the linked field",IF(F979="INVALID","Clear the response or amend the controlling answer so that the dependency is met",IF(F979="CONTROLLER MISSING","Complete the controlling question first, then review this field",IF(F979="UNKNOWN","Review the Field Guide and dependency_string; contact the MFSA if clarification is required",""))))</f>
        <v/>
      </c>
      <c r="J979" s="46" t="inlineStr">
        <is>
          <t>FINS_PR_974 = "Yes"</t>
        </is>
      </c>
      <c r="K979" s="47">
        <f>'2- PR'!$AL$1011</f>
        <v/>
      </c>
      <c r="L979" s="48" t="inlineStr">
        <is>
          <t>Open field</t>
        </is>
      </c>
    </row>
    <row r="980">
      <c r="A980" s="45" t="inlineStr">
        <is>
          <t>FINS_PR_976_v1</t>
        </is>
      </c>
      <c r="B980" s="46" t="inlineStr">
        <is>
          <t>Details of deposits on a fiduciary or matched principal basis - Name of institution</t>
        </is>
      </c>
      <c r="C980" s="46" t="inlineStr">
        <is>
          <t>PR</t>
        </is>
      </c>
      <c r="D980" s="46" t="inlineStr">
        <is>
          <t>FI Services - Money Broking</t>
        </is>
      </c>
      <c r="E980" s="46" t="inlineStr">
        <is>
          <t>2- PR</t>
        </is>
      </c>
      <c r="F980" s="47">
        <f>'2- PR'!$AK$1012</f>
        <v/>
      </c>
      <c r="G980" s="47">
        <f>IF(F980="INVALID","High",IF(F980="MISSING","Medium",IF(F980="CONTROLLER MISSING","Review",IF(F980="UNKNOWN","Technical review",""))))</f>
        <v/>
      </c>
      <c r="H980" s="46">
        <f>IF(F980="MISSING","An applicable or required answer is missing",IF(F980="INVALID","A value was entered although the dependency is not met",IF(F980="CONTROLLER MISSING","A controlling answer is missing, so applicability cannot yet be determined",IF(F980="UNKNOWN","The dependency could not be evaluated or a referenced datapoint could not be resolved",""))))</f>
        <v/>
      </c>
      <c r="I980" s="46">
        <f>IF(F980="MISSING","Enter a valid response in the linked field",IF(F980="INVALID","Clear the response or amend the controlling answer so that the dependency is met",IF(F980="CONTROLLER MISSING","Complete the controlling question first, then review this field",IF(F980="UNKNOWN","Review the Field Guide and dependency_string; contact the MFSA if clarification is required",""))))</f>
        <v/>
      </c>
      <c r="J980" s="46" t="inlineStr">
        <is>
          <t>FINS_PR_975 = "Yes"</t>
        </is>
      </c>
      <c r="K980" s="47">
        <f>'2- PR'!$AL$1012</f>
        <v/>
      </c>
      <c r="L980" s="48" t="inlineStr">
        <is>
          <t>Open field</t>
        </is>
      </c>
    </row>
    <row r="981">
      <c r="A981" s="45" t="inlineStr">
        <is>
          <t>FINS_PR_977_v1</t>
        </is>
      </c>
      <c r="B981" s="46" t="inlineStr">
        <is>
          <t>Details of deposits on a fiduciary or matched principal basis - Jurisdiction</t>
        </is>
      </c>
      <c r="C981" s="46" t="inlineStr">
        <is>
          <t>PR</t>
        </is>
      </c>
      <c r="D981" s="46" t="inlineStr">
        <is>
          <t>FI Services - Money Broking</t>
        </is>
      </c>
      <c r="E981" s="46" t="inlineStr">
        <is>
          <t>2- PR</t>
        </is>
      </c>
      <c r="F981" s="47">
        <f>'2- PR'!$AK$1013</f>
        <v/>
      </c>
      <c r="G981" s="47">
        <f>IF(F981="INVALID","High",IF(F981="MISSING","Medium",IF(F981="CONTROLLER MISSING","Review",IF(F981="UNKNOWN","Technical review",""))))</f>
        <v/>
      </c>
      <c r="H981" s="46">
        <f>IF(F981="MISSING","An applicable or required answer is missing",IF(F981="INVALID","A value was entered although the dependency is not met",IF(F981="CONTROLLER MISSING","A controlling answer is missing, so applicability cannot yet be determined",IF(F981="UNKNOWN","The dependency could not be evaluated or a referenced datapoint could not be resolved",""))))</f>
        <v/>
      </c>
      <c r="I981" s="46">
        <f>IF(F981="MISSING","Enter a valid response in the linked field",IF(F981="INVALID","Clear the response or amend the controlling answer so that the dependency is met",IF(F981="CONTROLLER MISSING","Complete the controlling question first, then review this field",IF(F981="UNKNOWN","Review the Field Guide and dependency_string; contact the MFSA if clarification is required",""))))</f>
        <v/>
      </c>
      <c r="J981" s="46" t="inlineStr">
        <is>
          <t>FINS_PR_975 = "Yes"</t>
        </is>
      </c>
      <c r="K981" s="47">
        <f>'2- PR'!$AL$1013</f>
        <v/>
      </c>
      <c r="L981" s="48" t="inlineStr">
        <is>
          <t>Open field</t>
        </is>
      </c>
    </row>
    <row r="982">
      <c r="A982" s="45" t="inlineStr">
        <is>
          <t>FINS_PR_978_v1</t>
        </is>
      </c>
      <c r="B982" s="46" t="inlineStr">
        <is>
          <t>Details of deposits on a fiduciary or matched principal basis - Value (in reporting currency)</t>
        </is>
      </c>
      <c r="C982" s="46" t="inlineStr">
        <is>
          <t>PR</t>
        </is>
      </c>
      <c r="D982" s="46" t="inlineStr">
        <is>
          <t>FI Services - Money Broking</t>
        </is>
      </c>
      <c r="E982" s="46" t="inlineStr">
        <is>
          <t>2- PR</t>
        </is>
      </c>
      <c r="F982" s="47">
        <f>'2- PR'!$AK$1014</f>
        <v/>
      </c>
      <c r="G982" s="47">
        <f>IF(F982="INVALID","High",IF(F982="MISSING","Medium",IF(F982="CONTROLLER MISSING","Review",IF(F982="UNKNOWN","Technical review",""))))</f>
        <v/>
      </c>
      <c r="H982" s="46">
        <f>IF(F982="MISSING","An applicable or required answer is missing",IF(F982="INVALID","A value was entered although the dependency is not met",IF(F982="CONTROLLER MISSING","A controlling answer is missing, so applicability cannot yet be determined",IF(F982="UNKNOWN","The dependency could not be evaluated or a referenced datapoint could not be resolved",""))))</f>
        <v/>
      </c>
      <c r="I982" s="46">
        <f>IF(F982="MISSING","Enter a valid response in the linked field",IF(F982="INVALID","Clear the response or amend the controlling answer so that the dependency is met",IF(F982="CONTROLLER MISSING","Complete the controlling question first, then review this field",IF(F982="UNKNOWN","Review the Field Guide and dependency_string; contact the MFSA if clarification is required",""))))</f>
        <v/>
      </c>
      <c r="J982" s="46" t="inlineStr">
        <is>
          <t>FINS_PR_975 = "Yes"</t>
        </is>
      </c>
      <c r="K982" s="47">
        <f>'2- PR'!$AL$1014</f>
        <v/>
      </c>
      <c r="L982" s="48" t="inlineStr">
        <is>
          <t>Open field</t>
        </is>
      </c>
    </row>
    <row r="983">
      <c r="A983" s="45" t="inlineStr">
        <is>
          <t>FINS_PR_979_v1</t>
        </is>
      </c>
      <c r="B983" s="46" t="inlineStr">
        <is>
          <t>Number of active clients at the end of the reporting period</t>
        </is>
      </c>
      <c r="C983" s="46" t="inlineStr">
        <is>
          <t>PR</t>
        </is>
      </c>
      <c r="D983" s="46" t="inlineStr">
        <is>
          <t>Electronic Money - Clients</t>
        </is>
      </c>
      <c r="E983" s="46" t="inlineStr">
        <is>
          <t>2- PR</t>
        </is>
      </c>
      <c r="F983" s="47">
        <f>'2- PR'!$AK$1016</f>
        <v/>
      </c>
      <c r="G983" s="47">
        <f>IF(F983="INVALID","High",IF(F983="MISSING","Medium",IF(F983="CONTROLLER MISSING","Review",IF(F983="UNKNOWN","Technical review",""))))</f>
        <v/>
      </c>
      <c r="H983" s="46">
        <f>IF(F983="MISSING","An applicable or required answer is missing",IF(F983="INVALID","A value was entered although the dependency is not met",IF(F983="CONTROLLER MISSING","A controlling answer is missing, so applicability cannot yet be determined",IF(F983="UNKNOWN","The dependency could not be evaluated or a referenced datapoint could not be resolved",""))))</f>
        <v/>
      </c>
      <c r="I983" s="46">
        <f>IF(F983="MISSING","Enter a valid response in the linked field",IF(F983="INVALID","Clear the response or amend the controlling answer so that the dependency is met",IF(F983="CONTROLLER MISSING","Complete the controlling question first, then review this field",IF(F983="UNKNOWN","Review the Field Guide and dependency_string; contact the MFSA if clarification is required",""))))</f>
        <v/>
      </c>
      <c r="J983" s="46" t="inlineStr">
        <is>
          <t>FINS_PR_797 = "Yes"</t>
        </is>
      </c>
      <c r="K983" s="47">
        <f>'2- PR'!$AL$1016</f>
        <v/>
      </c>
      <c r="L983" s="48" t="inlineStr">
        <is>
          <t>Open field</t>
        </is>
      </c>
    </row>
    <row r="984">
      <c r="A984" s="45" t="inlineStr">
        <is>
          <t>FINS_PR_980_v1</t>
        </is>
      </c>
      <c r="B984" s="46" t="inlineStr">
        <is>
          <t>Number of active clients at the end of the reporting period</t>
        </is>
      </c>
      <c r="C984" s="46" t="inlineStr">
        <is>
          <t>PR</t>
        </is>
      </c>
      <c r="D984" s="46" t="inlineStr">
        <is>
          <t>Electronic Money - Clients</t>
        </is>
      </c>
      <c r="E984" s="46" t="inlineStr">
        <is>
          <t>2- PR</t>
        </is>
      </c>
      <c r="F984" s="47">
        <f>'2- PR'!$AK$1017</f>
        <v/>
      </c>
      <c r="G984" s="47">
        <f>IF(F984="INVALID","High",IF(F984="MISSING","Medium",IF(F984="CONTROLLER MISSING","Review",IF(F984="UNKNOWN","Technical review",""))))</f>
        <v/>
      </c>
      <c r="H984" s="46">
        <f>IF(F984="MISSING","An applicable or required answer is missing",IF(F984="INVALID","A value was entered although the dependency is not met",IF(F984="CONTROLLER MISSING","A controlling answer is missing, so applicability cannot yet be determined",IF(F984="UNKNOWN","The dependency could not be evaluated or a referenced datapoint could not be resolved",""))))</f>
        <v/>
      </c>
      <c r="I984" s="46">
        <f>IF(F984="MISSING","Enter a valid response in the linked field",IF(F984="INVALID","Clear the response or amend the controlling answer so that the dependency is met",IF(F984="CONTROLLER MISSING","Complete the controlling question first, then review this field",IF(F984="UNKNOWN","Review the Field Guide and dependency_string; contact the MFSA if clarification is required",""))))</f>
        <v/>
      </c>
      <c r="J984" s="46" t="inlineStr">
        <is>
          <t>FINS_PR_797 = "Yes"</t>
        </is>
      </c>
      <c r="K984" s="47">
        <f>'2- PR'!$AL$1017</f>
        <v/>
      </c>
      <c r="L984" s="48" t="inlineStr">
        <is>
          <t>Open field</t>
        </is>
      </c>
    </row>
    <row r="985">
      <c r="A985" s="45" t="inlineStr">
        <is>
          <t>FINS_PR_981_v1</t>
        </is>
      </c>
      <c r="B985" s="46" t="inlineStr">
        <is>
          <t>Number of active clients at the end of the reporting period</t>
        </is>
      </c>
      <c r="C985" s="46" t="inlineStr">
        <is>
          <t>PR</t>
        </is>
      </c>
      <c r="D985" s="46" t="inlineStr">
        <is>
          <t>Electronic Money - Clients</t>
        </is>
      </c>
      <c r="E985" s="46" t="inlineStr">
        <is>
          <t>2- PR</t>
        </is>
      </c>
      <c r="F985" s="47">
        <f>'2- PR'!$AK$1018</f>
        <v/>
      </c>
      <c r="G985" s="47">
        <f>IF(F985="INVALID","High",IF(F985="MISSING","Medium",IF(F985="CONTROLLER MISSING","Review",IF(F985="UNKNOWN","Technical review",""))))</f>
        <v/>
      </c>
      <c r="H985" s="46">
        <f>IF(F985="MISSING","An applicable or required answer is missing",IF(F985="INVALID","A value was entered although the dependency is not met",IF(F985="CONTROLLER MISSING","A controlling answer is missing, so applicability cannot yet be determined",IF(F985="UNKNOWN","The dependency could not be evaluated or a referenced datapoint could not be resolved",""))))</f>
        <v/>
      </c>
      <c r="I985" s="46">
        <f>IF(F985="MISSING","Enter a valid response in the linked field",IF(F985="INVALID","Clear the response or amend the controlling answer so that the dependency is met",IF(F985="CONTROLLER MISSING","Complete the controlling question first, then review this field",IF(F985="UNKNOWN","Review the Field Guide and dependency_string; contact the MFSA if clarification is required",""))))</f>
        <v/>
      </c>
      <c r="J985" s="46" t="inlineStr">
        <is>
          <t>FINS_PR_797 = "Yes"</t>
        </is>
      </c>
      <c r="K985" s="47">
        <f>'2- PR'!$AL$1018</f>
        <v/>
      </c>
      <c r="L985" s="48" t="inlineStr">
        <is>
          <t>Open field</t>
        </is>
      </c>
    </row>
    <row r="986">
      <c r="A986" s="45" t="inlineStr">
        <is>
          <t>FINS_PR_982_v1</t>
        </is>
      </c>
      <c r="B986" s="46" t="inlineStr">
        <is>
          <t>Number of inactive clients at the end of the reporting period</t>
        </is>
      </c>
      <c r="C986" s="46" t="inlineStr">
        <is>
          <t>PR</t>
        </is>
      </c>
      <c r="D986" s="46" t="inlineStr">
        <is>
          <t>Electronic Money - Clients</t>
        </is>
      </c>
      <c r="E986" s="46" t="inlineStr">
        <is>
          <t>2- PR</t>
        </is>
      </c>
      <c r="F986" s="47">
        <f>'2- PR'!$AK$1019</f>
        <v/>
      </c>
      <c r="G986" s="47">
        <f>IF(F986="INVALID","High",IF(F986="MISSING","Medium",IF(F986="CONTROLLER MISSING","Review",IF(F986="UNKNOWN","Technical review",""))))</f>
        <v/>
      </c>
      <c r="H986" s="46">
        <f>IF(F986="MISSING","An applicable or required answer is missing",IF(F986="INVALID","A value was entered although the dependency is not met",IF(F986="CONTROLLER MISSING","A controlling answer is missing, so applicability cannot yet be determined",IF(F986="UNKNOWN","The dependency could not be evaluated or a referenced datapoint could not be resolved",""))))</f>
        <v/>
      </c>
      <c r="I986" s="46">
        <f>IF(F986="MISSING","Enter a valid response in the linked field",IF(F986="INVALID","Clear the response or amend the controlling answer so that the dependency is met",IF(F986="CONTROLLER MISSING","Complete the controlling question first, then review this field",IF(F986="UNKNOWN","Review the Field Guide and dependency_string; contact the MFSA if clarification is required",""))))</f>
        <v/>
      </c>
      <c r="J986" s="46" t="inlineStr">
        <is>
          <t>FINS_PR_797 = "Yes"</t>
        </is>
      </c>
      <c r="K986" s="47">
        <f>'2- PR'!$AL$1019</f>
        <v/>
      </c>
      <c r="L986" s="48" t="inlineStr">
        <is>
          <t>Open field</t>
        </is>
      </c>
    </row>
    <row r="987">
      <c r="A987" s="45" t="inlineStr">
        <is>
          <t>FINS_PR_983_v1</t>
        </is>
      </c>
      <c r="B987" s="46" t="inlineStr">
        <is>
          <t>Number of inactive clients at the end of the reporting period</t>
        </is>
      </c>
      <c r="C987" s="46" t="inlineStr">
        <is>
          <t>PR</t>
        </is>
      </c>
      <c r="D987" s="46" t="inlineStr">
        <is>
          <t>Electronic Money - Clients</t>
        </is>
      </c>
      <c r="E987" s="46" t="inlineStr">
        <is>
          <t>2- PR</t>
        </is>
      </c>
      <c r="F987" s="47">
        <f>'2- PR'!$AK$1020</f>
        <v/>
      </c>
      <c r="G987" s="47">
        <f>IF(F987="INVALID","High",IF(F987="MISSING","Medium",IF(F987="CONTROLLER MISSING","Review",IF(F987="UNKNOWN","Technical review",""))))</f>
        <v/>
      </c>
      <c r="H987" s="46">
        <f>IF(F987="MISSING","An applicable or required answer is missing",IF(F987="INVALID","A value was entered although the dependency is not met",IF(F987="CONTROLLER MISSING","A controlling answer is missing, so applicability cannot yet be determined",IF(F987="UNKNOWN","The dependency could not be evaluated or a referenced datapoint could not be resolved",""))))</f>
        <v/>
      </c>
      <c r="I987" s="46">
        <f>IF(F987="MISSING","Enter a valid response in the linked field",IF(F987="INVALID","Clear the response or amend the controlling answer so that the dependency is met",IF(F987="CONTROLLER MISSING","Complete the controlling question first, then review this field",IF(F987="UNKNOWN","Review the Field Guide and dependency_string; contact the MFSA if clarification is required",""))))</f>
        <v/>
      </c>
      <c r="J987" s="46" t="inlineStr">
        <is>
          <t>FINS_PR_797 = "Yes"</t>
        </is>
      </c>
      <c r="K987" s="47">
        <f>'2- PR'!$AL$1020</f>
        <v/>
      </c>
      <c r="L987" s="48" t="inlineStr">
        <is>
          <t>Open field</t>
        </is>
      </c>
    </row>
    <row r="988">
      <c r="A988" s="45" t="inlineStr">
        <is>
          <t>FINS_PR_984_v1</t>
        </is>
      </c>
      <c r="B988" s="46" t="inlineStr">
        <is>
          <t>Number of inactive clients at the end of the reporting period</t>
        </is>
      </c>
      <c r="C988" s="46" t="inlineStr">
        <is>
          <t>PR</t>
        </is>
      </c>
      <c r="D988" s="46" t="inlineStr">
        <is>
          <t>Electronic Money - Clients</t>
        </is>
      </c>
      <c r="E988" s="46" t="inlineStr">
        <is>
          <t>2- PR</t>
        </is>
      </c>
      <c r="F988" s="47">
        <f>'2- PR'!$AK$1021</f>
        <v/>
      </c>
      <c r="G988" s="47">
        <f>IF(F988="INVALID","High",IF(F988="MISSING","Medium",IF(F988="CONTROLLER MISSING","Review",IF(F988="UNKNOWN","Technical review",""))))</f>
        <v/>
      </c>
      <c r="H988" s="46">
        <f>IF(F988="MISSING","An applicable or required answer is missing",IF(F988="INVALID","A value was entered although the dependency is not met",IF(F988="CONTROLLER MISSING","A controlling answer is missing, so applicability cannot yet be determined",IF(F988="UNKNOWN","The dependency could not be evaluated or a referenced datapoint could not be resolved",""))))</f>
        <v/>
      </c>
      <c r="I988" s="46">
        <f>IF(F988="MISSING","Enter a valid response in the linked field",IF(F988="INVALID","Clear the response or amend the controlling answer so that the dependency is met",IF(F988="CONTROLLER MISSING","Complete the controlling question first, then review this field",IF(F988="UNKNOWN","Review the Field Guide and dependency_string; contact the MFSA if clarification is required",""))))</f>
        <v/>
      </c>
      <c r="J988" s="46" t="inlineStr">
        <is>
          <t>FINS_PR_797 = "Yes"</t>
        </is>
      </c>
      <c r="K988" s="47">
        <f>'2- PR'!$AL$1021</f>
        <v/>
      </c>
      <c r="L988" s="48" t="inlineStr">
        <is>
          <t>Open field</t>
        </is>
      </c>
    </row>
    <row r="989">
      <c r="A989" s="45" t="inlineStr">
        <is>
          <t>FINS_PR_985_v1</t>
        </is>
      </c>
      <c r="B989" s="46" t="inlineStr">
        <is>
          <t>Number of related payment transactions executed during the reporting period</t>
        </is>
      </c>
      <c r="C989" s="46" t="inlineStr">
        <is>
          <t>PR</t>
        </is>
      </c>
      <c r="D989" s="46" t="inlineStr">
        <is>
          <t>Electronic Money Tokens</t>
        </is>
      </c>
      <c r="E989" s="46" t="inlineStr">
        <is>
          <t>2- PR</t>
        </is>
      </c>
      <c r="F989" s="47">
        <f>'2- PR'!$AK$1023</f>
        <v/>
      </c>
      <c r="G989" s="47">
        <f>IF(F989="INVALID","High",IF(F989="MISSING","Medium",IF(F989="CONTROLLER MISSING","Review",IF(F989="UNKNOWN","Technical review",""))))</f>
        <v/>
      </c>
      <c r="H989" s="46">
        <f>IF(F989="MISSING","An applicable or required answer is missing",IF(F989="INVALID","A value was entered although the dependency is not met",IF(F989="CONTROLLER MISSING","A controlling answer is missing, so applicability cannot yet be determined",IF(F989="UNKNOWN","The dependency could not be evaluated or a referenced datapoint could not be resolved",""))))</f>
        <v/>
      </c>
      <c r="I989" s="46">
        <f>IF(F989="MISSING","Enter a valid response in the linked field",IF(F989="INVALID","Clear the response or amend the controlling answer so that the dependency is met",IF(F989="CONTROLLER MISSING","Complete the controlling question first, then review this field",IF(F989="UNKNOWN","Review the Field Guide and dependency_string; contact the MFSA if clarification is required",""))))</f>
        <v/>
      </c>
      <c r="J989" s="46" t="inlineStr">
        <is>
          <t>FINS_PR_797 = "Yes"</t>
        </is>
      </c>
      <c r="K989" s="47">
        <f>'2- PR'!$AL$1023</f>
        <v/>
      </c>
      <c r="L989" s="48" t="inlineStr">
        <is>
          <t>Open field</t>
        </is>
      </c>
    </row>
    <row r="990">
      <c r="A990" s="45" t="inlineStr">
        <is>
          <t>FINS_PR_986_v1</t>
        </is>
      </c>
      <c r="B990" s="46" t="inlineStr">
        <is>
          <t>Number of related payment transactions executed during the reporting period</t>
        </is>
      </c>
      <c r="C990" s="46" t="inlineStr">
        <is>
          <t>PR</t>
        </is>
      </c>
      <c r="D990" s="46" t="inlineStr">
        <is>
          <t>Electronic Money Tokens</t>
        </is>
      </c>
      <c r="E990" s="46" t="inlineStr">
        <is>
          <t>2- PR</t>
        </is>
      </c>
      <c r="F990" s="47">
        <f>'2- PR'!$AK$1024</f>
        <v/>
      </c>
      <c r="G990" s="47">
        <f>IF(F990="INVALID","High",IF(F990="MISSING","Medium",IF(F990="CONTROLLER MISSING","Review",IF(F990="UNKNOWN","Technical review",""))))</f>
        <v/>
      </c>
      <c r="H990" s="46">
        <f>IF(F990="MISSING","An applicable or required answer is missing",IF(F990="INVALID","A value was entered although the dependency is not met",IF(F990="CONTROLLER MISSING","A controlling answer is missing, so applicability cannot yet be determined",IF(F990="UNKNOWN","The dependency could not be evaluated or a referenced datapoint could not be resolved",""))))</f>
        <v/>
      </c>
      <c r="I990" s="46">
        <f>IF(F990="MISSING","Enter a valid response in the linked field",IF(F990="INVALID","Clear the response or amend the controlling answer so that the dependency is met",IF(F990="CONTROLLER MISSING","Complete the controlling question first, then review this field",IF(F990="UNKNOWN","Review the Field Guide and dependency_string; contact the MFSA if clarification is required",""))))</f>
        <v/>
      </c>
      <c r="J990" s="46" t="inlineStr">
        <is>
          <t>FINS_PR_797 = "Yes"</t>
        </is>
      </c>
      <c r="K990" s="47">
        <f>'2- PR'!$AL$1024</f>
        <v/>
      </c>
      <c r="L990" s="48" t="inlineStr">
        <is>
          <t>Open field</t>
        </is>
      </c>
    </row>
    <row r="991">
      <c r="A991" s="45" t="inlineStr">
        <is>
          <t>FINS_PR_987_v1</t>
        </is>
      </c>
      <c r="B991" s="46" t="inlineStr">
        <is>
          <t>Number of related payment transactions executed during the reporting period</t>
        </is>
      </c>
      <c r="C991" s="46" t="inlineStr">
        <is>
          <t>PR</t>
        </is>
      </c>
      <c r="D991" s="46" t="inlineStr">
        <is>
          <t>Electronic Money Tokens</t>
        </is>
      </c>
      <c r="E991" s="46" t="inlineStr">
        <is>
          <t>2- PR</t>
        </is>
      </c>
      <c r="F991" s="47">
        <f>'2- PR'!$AK$1025</f>
        <v/>
      </c>
      <c r="G991" s="47">
        <f>IF(F991="INVALID","High",IF(F991="MISSING","Medium",IF(F991="CONTROLLER MISSING","Review",IF(F991="UNKNOWN","Technical review",""))))</f>
        <v/>
      </c>
      <c r="H991" s="46">
        <f>IF(F991="MISSING","An applicable or required answer is missing",IF(F991="INVALID","A value was entered although the dependency is not met",IF(F991="CONTROLLER MISSING","A controlling answer is missing, so applicability cannot yet be determined",IF(F991="UNKNOWN","The dependency could not be evaluated or a referenced datapoint could not be resolved",""))))</f>
        <v/>
      </c>
      <c r="I991" s="46">
        <f>IF(F991="MISSING","Enter a valid response in the linked field",IF(F991="INVALID","Clear the response or amend the controlling answer so that the dependency is met",IF(F991="CONTROLLER MISSING","Complete the controlling question first, then review this field",IF(F991="UNKNOWN","Review the Field Guide and dependency_string; contact the MFSA if clarification is required",""))))</f>
        <v/>
      </c>
      <c r="J991" s="46" t="inlineStr">
        <is>
          <t>FINS_PR_797 = "Yes"</t>
        </is>
      </c>
      <c r="K991" s="47">
        <f>'2- PR'!$AL$1025</f>
        <v/>
      </c>
      <c r="L991" s="48" t="inlineStr">
        <is>
          <t>Open field</t>
        </is>
      </c>
    </row>
    <row r="992">
      <c r="A992" s="45" t="inlineStr">
        <is>
          <t>FINS_PR_988_v1</t>
        </is>
      </c>
      <c r="B992" s="46" t="inlineStr">
        <is>
          <t>Total value of related payment transactions executed during the reporting period (in reporting currency)</t>
        </is>
      </c>
      <c r="C992" s="46" t="inlineStr">
        <is>
          <t>PR</t>
        </is>
      </c>
      <c r="D992" s="46" t="inlineStr">
        <is>
          <t>Electronic Money Tokens</t>
        </is>
      </c>
      <c r="E992" s="46" t="inlineStr">
        <is>
          <t>2- PR</t>
        </is>
      </c>
      <c r="F992" s="47">
        <f>'2- PR'!$AK$1026</f>
        <v/>
      </c>
      <c r="G992" s="47">
        <f>IF(F992="INVALID","High",IF(F992="MISSING","Medium",IF(F992="CONTROLLER MISSING","Review",IF(F992="UNKNOWN","Technical review",""))))</f>
        <v/>
      </c>
      <c r="H992" s="46">
        <f>IF(F992="MISSING","An applicable or required answer is missing",IF(F992="INVALID","A value was entered although the dependency is not met",IF(F992="CONTROLLER MISSING","A controlling answer is missing, so applicability cannot yet be determined",IF(F992="UNKNOWN","The dependency could not be evaluated or a referenced datapoint could not be resolved",""))))</f>
        <v/>
      </c>
      <c r="I992" s="46">
        <f>IF(F992="MISSING","Enter a valid response in the linked field",IF(F992="INVALID","Clear the response or amend the controlling answer so that the dependency is met",IF(F992="CONTROLLER MISSING","Complete the controlling question first, then review this field",IF(F992="UNKNOWN","Review the Field Guide and dependency_string; contact the MFSA if clarification is required",""))))</f>
        <v/>
      </c>
      <c r="J992" s="46" t="inlineStr">
        <is>
          <t>FINS_PR_797 = "Yes"</t>
        </is>
      </c>
      <c r="K992" s="47">
        <f>'2- PR'!$AL$1026</f>
        <v/>
      </c>
      <c r="L992" s="48" t="inlineStr">
        <is>
          <t>Open field</t>
        </is>
      </c>
    </row>
    <row r="993">
      <c r="A993" s="45" t="inlineStr">
        <is>
          <t>FINS_PR_989_v1</t>
        </is>
      </c>
      <c r="B993" s="46" t="inlineStr">
        <is>
          <t>Total value of related payment transactions executed during the reporting period (in reporting currency)</t>
        </is>
      </c>
      <c r="C993" s="46" t="inlineStr">
        <is>
          <t>PR</t>
        </is>
      </c>
      <c r="D993" s="46" t="inlineStr">
        <is>
          <t>Electronic Money Tokens</t>
        </is>
      </c>
      <c r="E993" s="46" t="inlineStr">
        <is>
          <t>2- PR</t>
        </is>
      </c>
      <c r="F993" s="47">
        <f>'2- PR'!$AK$1027</f>
        <v/>
      </c>
      <c r="G993" s="47">
        <f>IF(F993="INVALID","High",IF(F993="MISSING","Medium",IF(F993="CONTROLLER MISSING","Review",IF(F993="UNKNOWN","Technical review",""))))</f>
        <v/>
      </c>
      <c r="H993" s="46">
        <f>IF(F993="MISSING","An applicable or required answer is missing",IF(F993="INVALID","A value was entered although the dependency is not met",IF(F993="CONTROLLER MISSING","A controlling answer is missing, so applicability cannot yet be determined",IF(F993="UNKNOWN","The dependency could not be evaluated or a referenced datapoint could not be resolved",""))))</f>
        <v/>
      </c>
      <c r="I993" s="46">
        <f>IF(F993="MISSING","Enter a valid response in the linked field",IF(F993="INVALID","Clear the response or amend the controlling answer so that the dependency is met",IF(F993="CONTROLLER MISSING","Complete the controlling question first, then review this field",IF(F993="UNKNOWN","Review the Field Guide and dependency_string; contact the MFSA if clarification is required",""))))</f>
        <v/>
      </c>
      <c r="J993" s="46" t="inlineStr">
        <is>
          <t>FINS_PR_797 = "Yes"</t>
        </is>
      </c>
      <c r="K993" s="47">
        <f>'2- PR'!$AL$1027</f>
        <v/>
      </c>
      <c r="L993" s="48" t="inlineStr">
        <is>
          <t>Open field</t>
        </is>
      </c>
    </row>
    <row r="994">
      <c r="A994" s="45" t="inlineStr">
        <is>
          <t>FINS_PR_990_v1</t>
        </is>
      </c>
      <c r="B994" s="46" t="inlineStr">
        <is>
          <t>Total value of related payment transactions executed during the reporting period (in reporting currency)</t>
        </is>
      </c>
      <c r="C994" s="46" t="inlineStr">
        <is>
          <t>PR</t>
        </is>
      </c>
      <c r="D994" s="46" t="inlineStr">
        <is>
          <t>Electronic Money Tokens</t>
        </is>
      </c>
      <c r="E994" s="46" t="inlineStr">
        <is>
          <t>2- PR</t>
        </is>
      </c>
      <c r="F994" s="47">
        <f>'2- PR'!$AK$1028</f>
        <v/>
      </c>
      <c r="G994" s="47">
        <f>IF(F994="INVALID","High",IF(F994="MISSING","Medium",IF(F994="CONTROLLER MISSING","Review",IF(F994="UNKNOWN","Technical review",""))))</f>
        <v/>
      </c>
      <c r="H994" s="46">
        <f>IF(F994="MISSING","An applicable or required answer is missing",IF(F994="INVALID","A value was entered although the dependency is not met",IF(F994="CONTROLLER MISSING","A controlling answer is missing, so applicability cannot yet be determined",IF(F994="UNKNOWN","The dependency could not be evaluated or a referenced datapoint could not be resolved",""))))</f>
        <v/>
      </c>
      <c r="I994" s="46">
        <f>IF(F994="MISSING","Enter a valid response in the linked field",IF(F994="INVALID","Clear the response or amend the controlling answer so that the dependency is met",IF(F994="CONTROLLER MISSING","Complete the controlling question first, then review this field",IF(F994="UNKNOWN","Review the Field Guide and dependency_string; contact the MFSA if clarification is required",""))))</f>
        <v/>
      </c>
      <c r="J994" s="46" t="inlineStr">
        <is>
          <t>FINS_PR_797 = "Yes"</t>
        </is>
      </c>
      <c r="K994" s="47">
        <f>'2- PR'!$AL$1028</f>
        <v/>
      </c>
      <c r="L994" s="48" t="inlineStr">
        <is>
          <t>Open field</t>
        </is>
      </c>
    </row>
    <row r="995">
      <c r="A995" s="45" t="inlineStr">
        <is>
          <t>FINS_PR_991_v1</t>
        </is>
      </c>
      <c r="B995" s="46" t="inlineStr">
        <is>
          <t>Total amount of electronic money outstanding at end of the reporting period (in reporting currency)</t>
        </is>
      </c>
      <c r="C995" s="46" t="inlineStr">
        <is>
          <t>PR</t>
        </is>
      </c>
      <c r="D995" s="46" t="inlineStr">
        <is>
          <t>Electronic Money Tokens</t>
        </is>
      </c>
      <c r="E995" s="46" t="inlineStr">
        <is>
          <t>2- PR</t>
        </is>
      </c>
      <c r="F995" s="47">
        <f>'2- PR'!$AK$1029</f>
        <v/>
      </c>
      <c r="G995" s="47">
        <f>IF(F995="INVALID","High",IF(F995="MISSING","Medium",IF(F995="CONTROLLER MISSING","Review",IF(F995="UNKNOWN","Technical review",""))))</f>
        <v/>
      </c>
      <c r="H995" s="46">
        <f>IF(F995="MISSING","An applicable or required answer is missing",IF(F995="INVALID","A value was entered although the dependency is not met",IF(F995="CONTROLLER MISSING","A controlling answer is missing, so applicability cannot yet be determined",IF(F995="UNKNOWN","The dependency could not be evaluated or a referenced datapoint could not be resolved",""))))</f>
        <v/>
      </c>
      <c r="I995" s="46">
        <f>IF(F995="MISSING","Enter a valid response in the linked field",IF(F995="INVALID","Clear the response or amend the controlling answer so that the dependency is met",IF(F995="CONTROLLER MISSING","Complete the controlling question first, then review this field",IF(F995="UNKNOWN","Review the Field Guide and dependency_string; contact the MFSA if clarification is required",""))))</f>
        <v/>
      </c>
      <c r="J995" s="46" t="inlineStr">
        <is>
          <t>FINS_PR_797 = "Yes"</t>
        </is>
      </c>
      <c r="K995" s="47">
        <f>'2- PR'!$AL$1029</f>
        <v/>
      </c>
      <c r="L995" s="48" t="inlineStr">
        <is>
          <t>Open field</t>
        </is>
      </c>
    </row>
    <row r="996">
      <c r="A996" s="45" t="inlineStr">
        <is>
          <t>FINS_PR_992_v1</t>
        </is>
      </c>
      <c r="B996" s="46" t="inlineStr">
        <is>
          <t>Total amount of electronic money outstanding at end of the reporting period (in reporting currency)</t>
        </is>
      </c>
      <c r="C996" s="46" t="inlineStr">
        <is>
          <t>PR</t>
        </is>
      </c>
      <c r="D996" s="46" t="inlineStr">
        <is>
          <t>Electronic Money Tokens</t>
        </is>
      </c>
      <c r="E996" s="46" t="inlineStr">
        <is>
          <t>2- PR</t>
        </is>
      </c>
      <c r="F996" s="47">
        <f>'2- PR'!$AK$1030</f>
        <v/>
      </c>
      <c r="G996" s="47">
        <f>IF(F996="INVALID","High",IF(F996="MISSING","Medium",IF(F996="CONTROLLER MISSING","Review",IF(F996="UNKNOWN","Technical review",""))))</f>
        <v/>
      </c>
      <c r="H996" s="46">
        <f>IF(F996="MISSING","An applicable or required answer is missing",IF(F996="INVALID","A value was entered although the dependency is not met",IF(F996="CONTROLLER MISSING","A controlling answer is missing, so applicability cannot yet be determined",IF(F996="UNKNOWN","The dependency could not be evaluated or a referenced datapoint could not be resolved",""))))</f>
        <v/>
      </c>
      <c r="I996" s="46">
        <f>IF(F996="MISSING","Enter a valid response in the linked field",IF(F996="INVALID","Clear the response or amend the controlling answer so that the dependency is met",IF(F996="CONTROLLER MISSING","Complete the controlling question first, then review this field",IF(F996="UNKNOWN","Review the Field Guide and dependency_string; contact the MFSA if clarification is required",""))))</f>
        <v/>
      </c>
      <c r="J996" s="46" t="inlineStr">
        <is>
          <t>FINS_PR_797 = "Yes"</t>
        </is>
      </c>
      <c r="K996" s="47">
        <f>'2- PR'!$AL$1030</f>
        <v/>
      </c>
      <c r="L996" s="48" t="inlineStr">
        <is>
          <t>Open field</t>
        </is>
      </c>
    </row>
    <row r="997">
      <c r="A997" s="45" t="inlineStr">
        <is>
          <t>FINS_PR_993_v1</t>
        </is>
      </c>
      <c r="B997" s="46" t="inlineStr">
        <is>
          <t>Total amount of electronic money outstanding at end of the reporting period (in reporting currency)</t>
        </is>
      </c>
      <c r="C997" s="46" t="inlineStr">
        <is>
          <t>PR</t>
        </is>
      </c>
      <c r="D997" s="46" t="inlineStr">
        <is>
          <t>Electronic Money Tokens</t>
        </is>
      </c>
      <c r="E997" s="46" t="inlineStr">
        <is>
          <t>2- PR</t>
        </is>
      </c>
      <c r="F997" s="47">
        <f>'2- PR'!$AK$1031</f>
        <v/>
      </c>
      <c r="G997" s="47">
        <f>IF(F997="INVALID","High",IF(F997="MISSING","Medium",IF(F997="CONTROLLER MISSING","Review",IF(F997="UNKNOWN","Technical review",""))))</f>
        <v/>
      </c>
      <c r="H997" s="46">
        <f>IF(F997="MISSING","An applicable or required answer is missing",IF(F997="INVALID","A value was entered although the dependency is not met",IF(F997="CONTROLLER MISSING","A controlling answer is missing, so applicability cannot yet be determined",IF(F997="UNKNOWN","The dependency could not be evaluated or a referenced datapoint could not be resolved",""))))</f>
        <v/>
      </c>
      <c r="I997" s="46">
        <f>IF(F997="MISSING","Enter a valid response in the linked field",IF(F997="INVALID","Clear the response or amend the controlling answer so that the dependency is met",IF(F997="CONTROLLER MISSING","Complete the controlling question first, then review this field",IF(F997="UNKNOWN","Review the Field Guide and dependency_string; contact the MFSA if clarification is required",""))))</f>
        <v/>
      </c>
      <c r="J997" s="46" t="inlineStr">
        <is>
          <t>FINS_PR_797 = "Yes"</t>
        </is>
      </c>
      <c r="K997" s="47">
        <f>'2- PR'!$AL$1031</f>
        <v/>
      </c>
      <c r="L997" s="48" t="inlineStr">
        <is>
          <t>Open field</t>
        </is>
      </c>
    </row>
    <row r="998">
      <c r="A998" s="45" t="inlineStr">
        <is>
          <t>FINS_PR_994_v1</t>
        </is>
      </c>
      <c r="B998" s="46" t="inlineStr">
        <is>
          <t>Average daily outstanding electronic money at the end of each calendar day over the preceding six months</t>
        </is>
      </c>
      <c r="C998" s="46" t="inlineStr">
        <is>
          <t>PR</t>
        </is>
      </c>
      <c r="D998" s="46" t="inlineStr">
        <is>
          <t>Electronic Money Tokens</t>
        </is>
      </c>
      <c r="E998" s="46" t="inlineStr">
        <is>
          <t>2- PR</t>
        </is>
      </c>
      <c r="F998" s="47">
        <f>'2- PR'!$AK$1032</f>
        <v/>
      </c>
      <c r="G998" s="47">
        <f>IF(F998="INVALID","High",IF(F998="MISSING","Medium",IF(F998="CONTROLLER MISSING","Review",IF(F998="UNKNOWN","Technical review",""))))</f>
        <v/>
      </c>
      <c r="H998" s="46">
        <f>IF(F998="MISSING","An applicable or required answer is missing",IF(F998="INVALID","A value was entered although the dependency is not met",IF(F998="CONTROLLER MISSING","A controlling answer is missing, so applicability cannot yet be determined",IF(F998="UNKNOWN","The dependency could not be evaluated or a referenced datapoint could not be resolved",""))))</f>
        <v/>
      </c>
      <c r="I998" s="46">
        <f>IF(F998="MISSING","Enter a valid response in the linked field",IF(F998="INVALID","Clear the response or amend the controlling answer so that the dependency is met",IF(F998="CONTROLLER MISSING","Complete the controlling question first, then review this field",IF(F998="UNKNOWN","Review the Field Guide and dependency_string; contact the MFSA if clarification is required",""))))</f>
        <v/>
      </c>
      <c r="J998" s="46" t="inlineStr">
        <is>
          <t>FINS_PR_797 = "Yes"</t>
        </is>
      </c>
      <c r="K998" s="47">
        <f>'2- PR'!$AL$1032</f>
        <v/>
      </c>
      <c r="L998" s="48" t="inlineStr">
        <is>
          <t>Open field</t>
        </is>
      </c>
    </row>
    <row r="999">
      <c r="A999" s="45" t="inlineStr">
        <is>
          <t>FINS_PR_995_v1</t>
        </is>
      </c>
      <c r="B999" s="46" t="inlineStr">
        <is>
          <t>Does the institution issue E-money tokens?</t>
        </is>
      </c>
      <c r="C999" s="46" t="inlineStr">
        <is>
          <t>PR</t>
        </is>
      </c>
      <c r="D999" s="46" t="inlineStr">
        <is>
          <t>Electronic Money Tokens</t>
        </is>
      </c>
      <c r="E999" s="46" t="inlineStr">
        <is>
          <t>2- PR</t>
        </is>
      </c>
      <c r="F999" s="47">
        <f>'2- PR'!$AK$1033</f>
        <v/>
      </c>
      <c r="G999" s="47">
        <f>IF(F999="INVALID","High",IF(F999="MISSING","Medium",IF(F999="CONTROLLER MISSING","Review",IF(F999="UNKNOWN","Technical review",""))))</f>
        <v/>
      </c>
      <c r="H999" s="46">
        <f>IF(F999="MISSING","An applicable or required answer is missing",IF(F999="INVALID","A value was entered although the dependency is not met",IF(F999="CONTROLLER MISSING","A controlling answer is missing, so applicability cannot yet be determined",IF(F999="UNKNOWN","The dependency could not be evaluated or a referenced datapoint could not be resolved",""))))</f>
        <v/>
      </c>
      <c r="I999" s="46">
        <f>IF(F999="MISSING","Enter a valid response in the linked field",IF(F999="INVALID","Clear the response or amend the controlling answer so that the dependency is met",IF(F999="CONTROLLER MISSING","Complete the controlling question first, then review this field",IF(F999="UNKNOWN","Review the Field Guide and dependency_string; contact the MFSA if clarification is required",""))))</f>
        <v/>
      </c>
      <c r="J999" s="46" t="inlineStr">
        <is>
          <t>FINS_PR_797 = "Yes"</t>
        </is>
      </c>
      <c r="K999" s="47">
        <f>'2- PR'!$AL$1033</f>
        <v/>
      </c>
      <c r="L999" s="48" t="inlineStr">
        <is>
          <t>Open field</t>
        </is>
      </c>
    </row>
    <row r="1000">
      <c r="A1000" s="45" t="inlineStr">
        <is>
          <t>FINS_PR_996_v1</t>
        </is>
      </c>
      <c r="B1000" s="46" t="inlineStr">
        <is>
          <t>Does the institution provide a core platform service designated as a gatekeeper in accordance with Regulation (EU) 2022/1925 of the European Parliament and of the Council?</t>
        </is>
      </c>
      <c r="C1000" s="46" t="inlineStr">
        <is>
          <t>PR</t>
        </is>
      </c>
      <c r="D1000" s="46" t="inlineStr">
        <is>
          <t>Electronic Money Tokens</t>
        </is>
      </c>
      <c r="E1000" s="46" t="inlineStr">
        <is>
          <t>2- PR</t>
        </is>
      </c>
      <c r="F1000" s="47">
        <f>'2- PR'!$AK$1034</f>
        <v/>
      </c>
      <c r="G1000" s="47">
        <f>IF(F1000="INVALID","High",IF(F1000="MISSING","Medium",IF(F1000="CONTROLLER MISSING","Review",IF(F1000="UNKNOWN","Technical review",""))))</f>
        <v/>
      </c>
      <c r="H1000" s="46">
        <f>IF(F1000="MISSING","An applicable or required answer is missing",IF(F1000="INVALID","A value was entered although the dependency is not met",IF(F1000="CONTROLLER MISSING","A controlling answer is missing, so applicability cannot yet be determined",IF(F1000="UNKNOWN","The dependency could not be evaluated or a referenced datapoint could not be resolved",""))))</f>
        <v/>
      </c>
      <c r="I1000" s="46">
        <f>IF(F1000="MISSING","Enter a valid response in the linked field",IF(F1000="INVALID","Clear the response or amend the controlling answer so that the dependency is met",IF(F1000="CONTROLLER MISSING","Complete the controlling question first, then review this field",IF(F1000="UNKNOWN","Review the Field Guide and dependency_string; contact the MFSA if clarification is required",""))))</f>
        <v/>
      </c>
      <c r="J1000" s="46" t="inlineStr">
        <is>
          <t>FINS_PR_995 = "Yes"</t>
        </is>
      </c>
      <c r="K1000" s="47">
        <f>'2- PR'!$AL$1034</f>
        <v/>
      </c>
      <c r="L1000" s="48" t="inlineStr">
        <is>
          <t>Open field</t>
        </is>
      </c>
    </row>
    <row r="1001">
      <c r="A1001" s="45" t="inlineStr">
        <is>
          <t>FINS_PR_997_v1</t>
        </is>
      </c>
      <c r="B1001" s="46" t="inlineStr">
        <is>
          <t>Details of e-money tokens issued - Name of token</t>
        </is>
      </c>
      <c r="C1001" s="46" t="inlineStr">
        <is>
          <t>PR</t>
        </is>
      </c>
      <c r="D1001" s="46" t="inlineStr">
        <is>
          <t>Electronic Money Tokens</t>
        </is>
      </c>
      <c r="E1001" s="46" t="inlineStr">
        <is>
          <t>2- PR</t>
        </is>
      </c>
      <c r="F1001" s="47">
        <f>'2- PR'!$AK$1035</f>
        <v/>
      </c>
      <c r="G1001" s="47">
        <f>IF(F1001="INVALID","High",IF(F1001="MISSING","Medium",IF(F1001="CONTROLLER MISSING","Review",IF(F1001="UNKNOWN","Technical review",""))))</f>
        <v/>
      </c>
      <c r="H1001" s="46">
        <f>IF(F1001="MISSING","An applicable or required answer is missing",IF(F1001="INVALID","A value was entered although the dependency is not met",IF(F1001="CONTROLLER MISSING","A controlling answer is missing, so applicability cannot yet be determined",IF(F1001="UNKNOWN","The dependency could not be evaluated or a referenced datapoint could not be resolved",""))))</f>
        <v/>
      </c>
      <c r="I1001" s="46">
        <f>IF(F1001="MISSING","Enter a valid response in the linked field",IF(F1001="INVALID","Clear the response or amend the controlling answer so that the dependency is met",IF(F1001="CONTROLLER MISSING","Complete the controlling question first, then review this field",IF(F1001="UNKNOWN","Review the Field Guide and dependency_string; contact the MFSA if clarification is required",""))))</f>
        <v/>
      </c>
      <c r="J1001" s="46" t="inlineStr">
        <is>
          <t>FINS_PR_995 = "Yes"</t>
        </is>
      </c>
      <c r="K1001" s="47">
        <f>'2- PR'!$AL$1035</f>
        <v/>
      </c>
      <c r="L1001" s="48" t="inlineStr">
        <is>
          <t>Open field</t>
        </is>
      </c>
    </row>
    <row r="1002">
      <c r="A1002" s="45" t="inlineStr">
        <is>
          <t>FINS_PR_998_v1</t>
        </is>
      </c>
      <c r="B1002" s="46" t="inlineStr">
        <is>
          <t>Number of tokens issued</t>
        </is>
      </c>
      <c r="C1002" s="46" t="inlineStr">
        <is>
          <t>PR</t>
        </is>
      </c>
      <c r="D1002" s="46" t="inlineStr">
        <is>
          <t>Electronic Money Tokens</t>
        </is>
      </c>
      <c r="E1002" s="46" t="inlineStr">
        <is>
          <t>2- PR</t>
        </is>
      </c>
      <c r="F1002" s="47">
        <f>'2- PR'!$AK$1036</f>
        <v/>
      </c>
      <c r="G1002" s="47">
        <f>IF(F1002="INVALID","High",IF(F1002="MISSING","Medium",IF(F1002="CONTROLLER MISSING","Review",IF(F1002="UNKNOWN","Technical review",""))))</f>
        <v/>
      </c>
      <c r="H1002" s="46">
        <f>IF(F1002="MISSING","An applicable or required answer is missing",IF(F1002="INVALID","A value was entered although the dependency is not met",IF(F1002="CONTROLLER MISSING","A controlling answer is missing, so applicability cannot yet be determined",IF(F1002="UNKNOWN","The dependency could not be evaluated or a referenced datapoint could not be resolved",""))))</f>
        <v/>
      </c>
      <c r="I1002" s="46">
        <f>IF(F1002="MISSING","Enter a valid response in the linked field",IF(F1002="INVALID","Clear the response or amend the controlling answer so that the dependency is met",IF(F1002="CONTROLLER MISSING","Complete the controlling question first, then review this field",IF(F1002="UNKNOWN","Review the Field Guide and dependency_string; contact the MFSA if clarification is required",""))))</f>
        <v/>
      </c>
      <c r="J1002" s="46" t="inlineStr">
        <is>
          <t>FINS_PR_995 = "Yes"</t>
        </is>
      </c>
      <c r="K1002" s="47">
        <f>'2- PR'!$AL$1036</f>
        <v/>
      </c>
      <c r="L1002" s="48" t="inlineStr">
        <is>
          <t>Open field</t>
        </is>
      </c>
    </row>
    <row r="1003">
      <c r="A1003" s="45" t="inlineStr">
        <is>
          <t>FINS_PR_999_v1</t>
        </is>
      </c>
      <c r="B1003" s="46" t="inlineStr">
        <is>
          <t>Value of tokens issued in Reporting Currency</t>
        </is>
      </c>
      <c r="C1003" s="46" t="inlineStr">
        <is>
          <t>PR</t>
        </is>
      </c>
      <c r="D1003" s="46" t="inlineStr">
        <is>
          <t>Electronic Money Tokens</t>
        </is>
      </c>
      <c r="E1003" s="46" t="inlineStr">
        <is>
          <t>2- PR</t>
        </is>
      </c>
      <c r="F1003" s="47">
        <f>'2- PR'!$AK$1037</f>
        <v/>
      </c>
      <c r="G1003" s="47">
        <f>IF(F1003="INVALID","High",IF(F1003="MISSING","Medium",IF(F1003="CONTROLLER MISSING","Review",IF(F1003="UNKNOWN","Technical review",""))))</f>
        <v/>
      </c>
      <c r="H1003" s="46">
        <f>IF(F1003="MISSING","An applicable or required answer is missing",IF(F1003="INVALID","A value was entered although the dependency is not met",IF(F1003="CONTROLLER MISSING","A controlling answer is missing, so applicability cannot yet be determined",IF(F1003="UNKNOWN","The dependency could not be evaluated or a referenced datapoint could not be resolved",""))))</f>
        <v/>
      </c>
      <c r="I1003" s="46">
        <f>IF(F1003="MISSING","Enter a valid response in the linked field",IF(F1003="INVALID","Clear the response or amend the controlling answer so that the dependency is met",IF(F1003="CONTROLLER MISSING","Complete the controlling question first, then review this field",IF(F1003="UNKNOWN","Review the Field Guide and dependency_string; contact the MFSA if clarification is required",""))))</f>
        <v/>
      </c>
      <c r="J1003" s="46" t="inlineStr">
        <is>
          <t>FINS_PR_995 = "Yes"</t>
        </is>
      </c>
      <c r="K1003" s="47">
        <f>'2- PR'!$AL$1037</f>
        <v/>
      </c>
      <c r="L1003" s="48" t="inlineStr">
        <is>
          <t>Open field</t>
        </is>
      </c>
    </row>
    <row r="1004">
      <c r="A1004" s="45" t="inlineStr">
        <is>
          <t>FINS_PR_1000_v1</t>
        </is>
      </c>
      <c r="B1004" s="46" t="inlineStr">
        <is>
          <t>Number of holders</t>
        </is>
      </c>
      <c r="C1004" s="46" t="inlineStr">
        <is>
          <t>PR</t>
        </is>
      </c>
      <c r="D1004" s="46" t="inlineStr">
        <is>
          <t>Electronic Money Tokens</t>
        </is>
      </c>
      <c r="E1004" s="46" t="inlineStr">
        <is>
          <t>2- PR</t>
        </is>
      </c>
      <c r="F1004" s="47">
        <f>'2- PR'!$AK$1038</f>
        <v/>
      </c>
      <c r="G1004" s="47">
        <f>IF(F1004="INVALID","High",IF(F1004="MISSING","Medium",IF(F1004="CONTROLLER MISSING","Review",IF(F1004="UNKNOWN","Technical review",""))))</f>
        <v/>
      </c>
      <c r="H1004" s="46">
        <f>IF(F1004="MISSING","An applicable or required answer is missing",IF(F1004="INVALID","A value was entered although the dependency is not met",IF(F1004="CONTROLLER MISSING","A controlling answer is missing, so applicability cannot yet be determined",IF(F1004="UNKNOWN","The dependency could not be evaluated or a referenced datapoint could not be resolved",""))))</f>
        <v/>
      </c>
      <c r="I1004" s="46">
        <f>IF(F1004="MISSING","Enter a valid response in the linked field",IF(F1004="INVALID","Clear the response or amend the controlling answer so that the dependency is met",IF(F1004="CONTROLLER MISSING","Complete the controlling question first, then review this field",IF(F1004="UNKNOWN","Review the Field Guide and dependency_string; contact the MFSA if clarification is required",""))))</f>
        <v/>
      </c>
      <c r="J1004" s="46" t="inlineStr">
        <is>
          <t>FINS_PR_995 = "Yes"</t>
        </is>
      </c>
      <c r="K1004" s="47">
        <f>'2- PR'!$AL$1038</f>
        <v/>
      </c>
      <c r="L1004" s="48" t="inlineStr">
        <is>
          <t>Open field</t>
        </is>
      </c>
    </row>
    <row r="1005">
      <c r="A1005" s="45" t="inlineStr">
        <is>
          <t>FINS_PR_1001_v1</t>
        </is>
      </c>
      <c r="B1005" s="46" t="inlineStr">
        <is>
          <t>Denominated Currency</t>
        </is>
      </c>
      <c r="C1005" s="46" t="inlineStr">
        <is>
          <t>PR</t>
        </is>
      </c>
      <c r="D1005" s="46" t="inlineStr">
        <is>
          <t>Electronic Money Tokens</t>
        </is>
      </c>
      <c r="E1005" s="46" t="inlineStr">
        <is>
          <t>2- PR</t>
        </is>
      </c>
      <c r="F1005" s="47">
        <f>'2- PR'!$AK$1039</f>
        <v/>
      </c>
      <c r="G1005" s="47">
        <f>IF(F1005="INVALID","High",IF(F1005="MISSING","Medium",IF(F1005="CONTROLLER MISSING","Review",IF(F1005="UNKNOWN","Technical review",""))))</f>
        <v/>
      </c>
      <c r="H1005" s="46">
        <f>IF(F1005="MISSING","An applicable or required answer is missing",IF(F1005="INVALID","A value was entered although the dependency is not met",IF(F1005="CONTROLLER MISSING","A controlling answer is missing, so applicability cannot yet be determined",IF(F1005="UNKNOWN","The dependency could not be evaluated or a referenced datapoint could not be resolved",""))))</f>
        <v/>
      </c>
      <c r="I1005" s="46">
        <f>IF(F1005="MISSING","Enter a valid response in the linked field",IF(F1005="INVALID","Clear the response or amend the controlling answer so that the dependency is met",IF(F1005="CONTROLLER MISSING","Complete the controlling question first, then review this field",IF(F1005="UNKNOWN","Review the Field Guide and dependency_string; contact the MFSA if clarification is required",""))))</f>
        <v/>
      </c>
      <c r="J1005" s="46" t="inlineStr">
        <is>
          <t>FINS_PR_995 = "Yes"</t>
        </is>
      </c>
      <c r="K1005" s="47">
        <f>'2- PR'!$AL$1039</f>
        <v/>
      </c>
      <c r="L1005" s="48" t="inlineStr">
        <is>
          <t>Open field</t>
        </is>
      </c>
    </row>
    <row r="1006">
      <c r="A1006" s="45" t="inlineStr">
        <is>
          <t>FINS_PR_1002_v1</t>
        </is>
      </c>
      <c r="B1006" s="46" t="inlineStr">
        <is>
          <t>Specify the 'Other' Currency</t>
        </is>
      </c>
      <c r="C1006" s="46" t="inlineStr">
        <is>
          <t>PR</t>
        </is>
      </c>
      <c r="D1006" s="46" t="inlineStr">
        <is>
          <t>Electronic Money Tokens</t>
        </is>
      </c>
      <c r="E1006" s="46" t="inlineStr">
        <is>
          <t>2- PR</t>
        </is>
      </c>
      <c r="F1006" s="47">
        <f>'2- PR'!$AK$1040</f>
        <v/>
      </c>
      <c r="G1006" s="47">
        <f>IF(F1006="INVALID","High",IF(F1006="MISSING","Medium",IF(F1006="CONTROLLER MISSING","Review",IF(F1006="UNKNOWN","Technical review",""))))</f>
        <v/>
      </c>
      <c r="H1006" s="46">
        <f>IF(F1006="MISSING","An applicable or required answer is missing",IF(F1006="INVALID","A value was entered although the dependency is not met",IF(F1006="CONTROLLER MISSING","A controlling answer is missing, so applicability cannot yet be determined",IF(F1006="UNKNOWN","The dependency could not be evaluated or a referenced datapoint could not be resolved",""))))</f>
        <v/>
      </c>
      <c r="I1006" s="46">
        <f>IF(F1006="MISSING","Enter a valid response in the linked field",IF(F1006="INVALID","Clear the response or amend the controlling answer so that the dependency is met",IF(F1006="CONTROLLER MISSING","Complete the controlling question first, then review this field",IF(F1006="UNKNOWN","Review the Field Guide and dependency_string; contact the MFSA if clarification is required",""))))</f>
        <v/>
      </c>
      <c r="J1006" s="46" t="inlineStr">
        <is>
          <t>FINS_PR_1001 = "Other"</t>
        </is>
      </c>
      <c r="K1006" s="47">
        <f>'2- PR'!$AL$1040</f>
        <v/>
      </c>
      <c r="L1006" s="48" t="inlineStr">
        <is>
          <t>Open field</t>
        </is>
      </c>
    </row>
    <row r="1007">
      <c r="A1007" s="45" t="inlineStr">
        <is>
          <t>FINS_PR_1003_v1</t>
        </is>
      </c>
      <c r="B1007" s="46" t="inlineStr">
        <is>
          <t>Transfer Services for Electronic Money Tokens in accordance with Article 27(5) of the MiCA Act</t>
        </is>
      </c>
      <c r="C1007" s="46" t="inlineStr">
        <is>
          <t>PR</t>
        </is>
      </c>
      <c r="D1007" s="46" t="inlineStr">
        <is>
          <t>Custody, administration &amp; transfer services for electronic money tokens on behalf of clients</t>
        </is>
      </c>
      <c r="E1007" s="46" t="inlineStr">
        <is>
          <t>2- PR</t>
        </is>
      </c>
      <c r="F1007" s="47">
        <f>'2- PR'!$AK$1042</f>
        <v/>
      </c>
      <c r="G1007" s="47">
        <f>IF(F1007="INVALID","High",IF(F1007="MISSING","Medium",IF(F1007="CONTROLLER MISSING","Review",IF(F1007="UNKNOWN","Technical review",""))))</f>
        <v/>
      </c>
      <c r="H1007" s="46">
        <f>IF(F1007="MISSING","An applicable or required answer is missing",IF(F1007="INVALID","A value was entered although the dependency is not met",IF(F1007="CONTROLLER MISSING","A controlling answer is missing, so applicability cannot yet be determined",IF(F1007="UNKNOWN","The dependency could not be evaluated or a referenced datapoint could not be resolved",""))))</f>
        <v/>
      </c>
      <c r="I1007" s="46">
        <f>IF(F1007="MISSING","Enter a valid response in the linked field",IF(F1007="INVALID","Clear the response or amend the controlling answer so that the dependency is met",IF(F1007="CONTROLLER MISSING","Complete the controlling question first, then review this field",IF(F1007="UNKNOWN","Review the Field Guide and dependency_string; contact the MFSA if clarification is required",""))))</f>
        <v/>
      </c>
      <c r="J1007" s="46" t="inlineStr">
        <is>
          <t>FINS_PR_995 = "Yes"</t>
        </is>
      </c>
      <c r="K1007" s="47">
        <f>'2- PR'!$AL$1042</f>
        <v/>
      </c>
      <c r="L1007" s="48" t="inlineStr">
        <is>
          <t>Open field</t>
        </is>
      </c>
    </row>
    <row r="1008">
      <c r="A1008" s="45" t="inlineStr">
        <is>
          <t>FINS_PR_1004_v1</t>
        </is>
      </c>
      <c r="B1008" s="46" t="inlineStr">
        <is>
          <t>Custody and Administration of Electronic Money Tokens in accordance with Article 27(5) of the MiCA Act</t>
        </is>
      </c>
      <c r="C1008" s="46" t="inlineStr">
        <is>
          <t>PR</t>
        </is>
      </c>
      <c r="D1008" s="46" t="inlineStr">
        <is>
          <t>Custody, administration &amp; transfer services for electronic money tokens on behalf of clients</t>
        </is>
      </c>
      <c r="E1008" s="46" t="inlineStr">
        <is>
          <t>2- PR</t>
        </is>
      </c>
      <c r="F1008" s="47">
        <f>'2- PR'!$AK$1043</f>
        <v/>
      </c>
      <c r="G1008" s="47">
        <f>IF(F1008="INVALID","High",IF(F1008="MISSING","Medium",IF(F1008="CONTROLLER MISSING","Review",IF(F1008="UNKNOWN","Technical review",""))))</f>
        <v/>
      </c>
      <c r="H1008" s="46">
        <f>IF(F1008="MISSING","An applicable or required answer is missing",IF(F1008="INVALID","A value was entered although the dependency is not met",IF(F1008="CONTROLLER MISSING","A controlling answer is missing, so applicability cannot yet be determined",IF(F1008="UNKNOWN","The dependency could not be evaluated or a referenced datapoint could not be resolved",""))))</f>
        <v/>
      </c>
      <c r="I1008" s="46">
        <f>IF(F1008="MISSING","Enter a valid response in the linked field",IF(F1008="INVALID","Clear the response or amend the controlling answer so that the dependency is met",IF(F1008="CONTROLLER MISSING","Complete the controlling question first, then review this field",IF(F1008="UNKNOWN","Review the Field Guide and dependency_string; contact the MFSA if clarification is required",""))))</f>
        <v/>
      </c>
      <c r="J1008" s="46" t="inlineStr">
        <is>
          <t>FINS_PR_995 = "Yes"</t>
        </is>
      </c>
      <c r="K1008" s="47">
        <f>'2- PR'!$AL$1043</f>
        <v/>
      </c>
      <c r="L1008" s="48" t="inlineStr">
        <is>
          <t>Open field</t>
        </is>
      </c>
    </row>
    <row r="1009">
      <c r="A1009" s="45" t="inlineStr">
        <is>
          <t>FINS_PR_1005_v1</t>
        </is>
      </c>
      <c r="B1009" s="46" t="inlineStr">
        <is>
          <t>Kindly confirm if the services listed above apply to all e-money tokens issued by the electronic money institution</t>
        </is>
      </c>
      <c r="C1009" s="46" t="inlineStr">
        <is>
          <t>PR</t>
        </is>
      </c>
      <c r="D1009" s="46" t="inlineStr">
        <is>
          <t>Custody, administration &amp; transfer services for electronic money tokens on behalf of clients</t>
        </is>
      </c>
      <c r="E1009" s="46" t="inlineStr">
        <is>
          <t>2- PR</t>
        </is>
      </c>
      <c r="F1009" s="47">
        <f>'2- PR'!$AK$1044</f>
        <v/>
      </c>
      <c r="G1009" s="47">
        <f>IF(F1009="INVALID","High",IF(F1009="MISSING","Medium",IF(F1009="CONTROLLER MISSING","Review",IF(F1009="UNKNOWN","Technical review",""))))</f>
        <v/>
      </c>
      <c r="H1009" s="46">
        <f>IF(F1009="MISSING","An applicable or required answer is missing",IF(F1009="INVALID","A value was entered although the dependency is not met",IF(F1009="CONTROLLER MISSING","A controlling answer is missing, so applicability cannot yet be determined",IF(F1009="UNKNOWN","The dependency could not be evaluated or a referenced datapoint could not be resolved",""))))</f>
        <v/>
      </c>
      <c r="I1009" s="46">
        <f>IF(F1009="MISSING","Enter a valid response in the linked field",IF(F1009="INVALID","Clear the response or amend the controlling answer so that the dependency is met",IF(F1009="CONTROLLER MISSING","Complete the controlling question first, then review this field",IF(F1009="UNKNOWN","Review the Field Guide and dependency_string; contact the MFSA if clarification is required",""))))</f>
        <v/>
      </c>
      <c r="J1009" s="46" t="inlineStr">
        <is>
          <t>FINS_PR_995 = "Yes"</t>
        </is>
      </c>
      <c r="K1009" s="47">
        <f>'2- PR'!$AL$1044</f>
        <v/>
      </c>
      <c r="L1009" s="48" t="inlineStr">
        <is>
          <t>Open field</t>
        </is>
      </c>
    </row>
    <row r="1010">
      <c r="A1010" s="45" t="inlineStr">
        <is>
          <t>FINS_PR_1006_v1</t>
        </is>
      </c>
      <c r="B1010" s="46" t="inlineStr">
        <is>
          <t>If "No", kindly provide further details on the Electronic Money Tokens for which the above services are offered</t>
        </is>
      </c>
      <c r="C1010" s="46" t="inlineStr">
        <is>
          <t>PR</t>
        </is>
      </c>
      <c r="D1010" s="46" t="inlineStr">
        <is>
          <t>Custody, administration &amp; transfer services for electronic money tokens on behalf of clients</t>
        </is>
      </c>
      <c r="E1010" s="46" t="inlineStr">
        <is>
          <t>2- PR</t>
        </is>
      </c>
      <c r="F1010" s="47">
        <f>'2- PR'!$AK$1045</f>
        <v/>
      </c>
      <c r="G1010" s="47">
        <f>IF(F1010="INVALID","High",IF(F1010="MISSING","Medium",IF(F1010="CONTROLLER MISSING","Review",IF(F1010="UNKNOWN","Technical review",""))))</f>
        <v/>
      </c>
      <c r="H1010" s="46">
        <f>IF(F1010="MISSING","An applicable or required answer is missing",IF(F1010="INVALID","A value was entered although the dependency is not met",IF(F1010="CONTROLLER MISSING","A controlling answer is missing, so applicability cannot yet be determined",IF(F1010="UNKNOWN","The dependency could not be evaluated or a referenced datapoint could not be resolved",""))))</f>
        <v/>
      </c>
      <c r="I1010" s="46">
        <f>IF(F1010="MISSING","Enter a valid response in the linked field",IF(F1010="INVALID","Clear the response or amend the controlling answer so that the dependency is met",IF(F1010="CONTROLLER MISSING","Complete the controlling question first, then review this field",IF(F1010="UNKNOWN","Review the Field Guide and dependency_string; contact the MFSA if clarification is required",""))))</f>
        <v/>
      </c>
      <c r="J1010" s="46" t="inlineStr">
        <is>
          <t>FINS_PR_1005 = "No"</t>
        </is>
      </c>
      <c r="K1010" s="47">
        <f>'2- PR'!$AL$1045</f>
        <v/>
      </c>
      <c r="L1010" s="48" t="inlineStr">
        <is>
          <t>Open field</t>
        </is>
      </c>
    </row>
    <row r="1011">
      <c r="A1011" s="45" t="inlineStr">
        <is>
          <t>FINS_PR_1007_v1</t>
        </is>
      </c>
      <c r="B1011" s="46" t="inlineStr">
        <is>
          <t>Number of tokens transferred inwards to the electronic money institution</t>
        </is>
      </c>
      <c r="C1011" s="46" t="inlineStr">
        <is>
          <t>PR</t>
        </is>
      </c>
      <c r="D1011" s="46" t="inlineStr">
        <is>
          <t>Transfer Services for electronic money tokens</t>
        </is>
      </c>
      <c r="E1011" s="46" t="inlineStr">
        <is>
          <t>2- PR</t>
        </is>
      </c>
      <c r="F1011" s="47">
        <f>'2- PR'!$AK$1047</f>
        <v/>
      </c>
      <c r="G1011" s="47">
        <f>IF(F1011="INVALID","High",IF(F1011="MISSING","Medium",IF(F1011="CONTROLLER MISSING","Review",IF(F1011="UNKNOWN","Technical review",""))))</f>
        <v/>
      </c>
      <c r="H1011" s="46">
        <f>IF(F1011="MISSING","An applicable or required answer is missing",IF(F1011="INVALID","A value was entered although the dependency is not met",IF(F1011="CONTROLLER MISSING","A controlling answer is missing, so applicability cannot yet be determined",IF(F1011="UNKNOWN","The dependency could not be evaluated or a referenced datapoint could not be resolved",""))))</f>
        <v/>
      </c>
      <c r="I1011" s="46">
        <f>IF(F1011="MISSING","Enter a valid response in the linked field",IF(F1011="INVALID","Clear the response or amend the controlling answer so that the dependency is met",IF(F1011="CONTROLLER MISSING","Complete the controlling question first, then review this field",IF(F1011="UNKNOWN","Review the Field Guide and dependency_string; contact the MFSA if clarification is required",""))))</f>
        <v/>
      </c>
      <c r="J1011" s="46" t="inlineStr">
        <is>
          <t>FINS_PR_1003 = "Yes"</t>
        </is>
      </c>
      <c r="K1011" s="47">
        <f>'2- PR'!$AL$1047</f>
        <v/>
      </c>
      <c r="L1011" s="48" t="inlineStr">
        <is>
          <t>Open field</t>
        </is>
      </c>
    </row>
    <row r="1012">
      <c r="A1012" s="45" t="inlineStr">
        <is>
          <t>FINS_PR_1008_v1</t>
        </is>
      </c>
      <c r="B1012" s="46" t="inlineStr">
        <is>
          <t>Number of tokens transferred inwards to the electronic money institution</t>
        </is>
      </c>
      <c r="C1012" s="46" t="inlineStr">
        <is>
          <t>PR</t>
        </is>
      </c>
      <c r="D1012" s="46" t="inlineStr">
        <is>
          <t>Transfer Services for electronic money tokens</t>
        </is>
      </c>
      <c r="E1012" s="46" t="inlineStr">
        <is>
          <t>2- PR</t>
        </is>
      </c>
      <c r="F1012" s="47">
        <f>'2- PR'!$AK$1048</f>
        <v/>
      </c>
      <c r="G1012" s="47">
        <f>IF(F1012="INVALID","High",IF(F1012="MISSING","Medium",IF(F1012="CONTROLLER MISSING","Review",IF(F1012="UNKNOWN","Technical review",""))))</f>
        <v/>
      </c>
      <c r="H1012" s="46">
        <f>IF(F1012="MISSING","An applicable or required answer is missing",IF(F1012="INVALID","A value was entered although the dependency is not met",IF(F1012="CONTROLLER MISSING","A controlling answer is missing, so applicability cannot yet be determined",IF(F1012="UNKNOWN","The dependency could not be evaluated or a referenced datapoint could not be resolved",""))))</f>
        <v/>
      </c>
      <c r="I1012" s="46">
        <f>IF(F1012="MISSING","Enter a valid response in the linked field",IF(F1012="INVALID","Clear the response or amend the controlling answer so that the dependency is met",IF(F1012="CONTROLLER MISSING","Complete the controlling question first, then review this field",IF(F1012="UNKNOWN","Review the Field Guide and dependency_string; contact the MFSA if clarification is required",""))))</f>
        <v/>
      </c>
      <c r="J1012" s="46" t="inlineStr">
        <is>
          <t>FINS_PR_1003 = "Yes"</t>
        </is>
      </c>
      <c r="K1012" s="47">
        <f>'2- PR'!$AL$1048</f>
        <v/>
      </c>
      <c r="L1012" s="48" t="inlineStr">
        <is>
          <t>Open field</t>
        </is>
      </c>
    </row>
    <row r="1013">
      <c r="A1013" s="45" t="inlineStr">
        <is>
          <t>FINS_PR_1009_v1</t>
        </is>
      </c>
      <c r="B1013" s="46" t="inlineStr">
        <is>
          <t>Number of tokens transferred inwards to the electronic money institution</t>
        </is>
      </c>
      <c r="C1013" s="46" t="inlineStr">
        <is>
          <t>PR</t>
        </is>
      </c>
      <c r="D1013" s="46" t="inlineStr">
        <is>
          <t>Transfer Services for electronic money tokens</t>
        </is>
      </c>
      <c r="E1013" s="46" t="inlineStr">
        <is>
          <t>2- PR</t>
        </is>
      </c>
      <c r="F1013" s="47">
        <f>'2- PR'!$AK$1049</f>
        <v/>
      </c>
      <c r="G1013" s="47">
        <f>IF(F1013="INVALID","High",IF(F1013="MISSING","Medium",IF(F1013="CONTROLLER MISSING","Review",IF(F1013="UNKNOWN","Technical review",""))))</f>
        <v/>
      </c>
      <c r="H1013" s="46">
        <f>IF(F1013="MISSING","An applicable or required answer is missing",IF(F1013="INVALID","A value was entered although the dependency is not met",IF(F1013="CONTROLLER MISSING","A controlling answer is missing, so applicability cannot yet be determined",IF(F1013="UNKNOWN","The dependency could not be evaluated or a referenced datapoint could not be resolved",""))))</f>
        <v/>
      </c>
      <c r="I1013" s="46">
        <f>IF(F1013="MISSING","Enter a valid response in the linked field",IF(F1013="INVALID","Clear the response or amend the controlling answer so that the dependency is met",IF(F1013="CONTROLLER MISSING","Complete the controlling question first, then review this field",IF(F1013="UNKNOWN","Review the Field Guide and dependency_string; contact the MFSA if clarification is required",""))))</f>
        <v/>
      </c>
      <c r="J1013" s="46" t="inlineStr">
        <is>
          <t>FINS_PR_1003 = "Yes"</t>
        </is>
      </c>
      <c r="K1013" s="47">
        <f>'2- PR'!$AL$1049</f>
        <v/>
      </c>
      <c r="L1013" s="48" t="inlineStr">
        <is>
          <t>Open field</t>
        </is>
      </c>
    </row>
    <row r="1014">
      <c r="A1014" s="45" t="inlineStr">
        <is>
          <t>FINS_PR_1010_v1</t>
        </is>
      </c>
      <c r="B1014" s="46" t="inlineStr">
        <is>
          <t>Number of tokens transferred outwards from the electronic money institution</t>
        </is>
      </c>
      <c r="C1014" s="46" t="inlineStr">
        <is>
          <t>PR</t>
        </is>
      </c>
      <c r="D1014" s="46" t="inlineStr">
        <is>
          <t>Transfer Services for electronic money tokens</t>
        </is>
      </c>
      <c r="E1014" s="46" t="inlineStr">
        <is>
          <t>2- PR</t>
        </is>
      </c>
      <c r="F1014" s="47">
        <f>'2- PR'!$AK$1050</f>
        <v/>
      </c>
      <c r="G1014" s="47">
        <f>IF(F1014="INVALID","High",IF(F1014="MISSING","Medium",IF(F1014="CONTROLLER MISSING","Review",IF(F1014="UNKNOWN","Technical review",""))))</f>
        <v/>
      </c>
      <c r="H1014" s="46">
        <f>IF(F1014="MISSING","An applicable or required answer is missing",IF(F1014="INVALID","A value was entered although the dependency is not met",IF(F1014="CONTROLLER MISSING","A controlling answer is missing, so applicability cannot yet be determined",IF(F1014="UNKNOWN","The dependency could not be evaluated or a referenced datapoint could not be resolved",""))))</f>
        <v/>
      </c>
      <c r="I1014" s="46">
        <f>IF(F1014="MISSING","Enter a valid response in the linked field",IF(F1014="INVALID","Clear the response or amend the controlling answer so that the dependency is met",IF(F1014="CONTROLLER MISSING","Complete the controlling question first, then review this field",IF(F1014="UNKNOWN","Review the Field Guide and dependency_string; contact the MFSA if clarification is required",""))))</f>
        <v/>
      </c>
      <c r="J1014" s="46" t="inlineStr">
        <is>
          <t>FINS_PR_1003 = "Yes"</t>
        </is>
      </c>
      <c r="K1014" s="47">
        <f>'2- PR'!$AL$1050</f>
        <v/>
      </c>
      <c r="L1014" s="48" t="inlineStr">
        <is>
          <t>Open field</t>
        </is>
      </c>
    </row>
    <row r="1015">
      <c r="A1015" s="45" t="inlineStr">
        <is>
          <t>FINS_PR_1011_v1</t>
        </is>
      </c>
      <c r="B1015" s="46" t="inlineStr">
        <is>
          <t>Number of tokens transferred outwards from the electronic money institution</t>
        </is>
      </c>
      <c r="C1015" s="46" t="inlineStr">
        <is>
          <t>PR</t>
        </is>
      </c>
      <c r="D1015" s="46" t="inlineStr">
        <is>
          <t>Transfer Services for electronic money tokens</t>
        </is>
      </c>
      <c r="E1015" s="46" t="inlineStr">
        <is>
          <t>2- PR</t>
        </is>
      </c>
      <c r="F1015" s="47">
        <f>'2- PR'!$AK$1051</f>
        <v/>
      </c>
      <c r="G1015" s="47">
        <f>IF(F1015="INVALID","High",IF(F1015="MISSING","Medium",IF(F1015="CONTROLLER MISSING","Review",IF(F1015="UNKNOWN","Technical review",""))))</f>
        <v/>
      </c>
      <c r="H1015" s="46">
        <f>IF(F1015="MISSING","An applicable or required answer is missing",IF(F1015="INVALID","A value was entered although the dependency is not met",IF(F1015="CONTROLLER MISSING","A controlling answer is missing, so applicability cannot yet be determined",IF(F1015="UNKNOWN","The dependency could not be evaluated or a referenced datapoint could not be resolved",""))))</f>
        <v/>
      </c>
      <c r="I1015" s="46">
        <f>IF(F1015="MISSING","Enter a valid response in the linked field",IF(F1015="INVALID","Clear the response or amend the controlling answer so that the dependency is met",IF(F1015="CONTROLLER MISSING","Complete the controlling question first, then review this field",IF(F1015="UNKNOWN","Review the Field Guide and dependency_string; contact the MFSA if clarification is required",""))))</f>
        <v/>
      </c>
      <c r="J1015" s="46" t="inlineStr">
        <is>
          <t>FINS_PR_1003 = "Yes"</t>
        </is>
      </c>
      <c r="K1015" s="47">
        <f>'2- PR'!$AL$1051</f>
        <v/>
      </c>
      <c r="L1015" s="48" t="inlineStr">
        <is>
          <t>Open field</t>
        </is>
      </c>
    </row>
    <row r="1016">
      <c r="A1016" s="45" t="inlineStr">
        <is>
          <t>FINS_PR_1012_v1</t>
        </is>
      </c>
      <c r="B1016" s="46" t="inlineStr">
        <is>
          <t>Number of tokens transferred outwards from the electronic money institution</t>
        </is>
      </c>
      <c r="C1016" s="46" t="inlineStr">
        <is>
          <t>PR</t>
        </is>
      </c>
      <c r="D1016" s="46" t="inlineStr">
        <is>
          <t>Transfer Services for electronic money tokens</t>
        </is>
      </c>
      <c r="E1016" s="46" t="inlineStr">
        <is>
          <t>2- PR</t>
        </is>
      </c>
      <c r="F1016" s="47">
        <f>'2- PR'!$AK$1052</f>
        <v/>
      </c>
      <c r="G1016" s="47">
        <f>IF(F1016="INVALID","High",IF(F1016="MISSING","Medium",IF(F1016="CONTROLLER MISSING","Review",IF(F1016="UNKNOWN","Technical review",""))))</f>
        <v/>
      </c>
      <c r="H1016" s="46">
        <f>IF(F1016="MISSING","An applicable or required answer is missing",IF(F1016="INVALID","A value was entered although the dependency is not met",IF(F1016="CONTROLLER MISSING","A controlling answer is missing, so applicability cannot yet be determined",IF(F1016="UNKNOWN","The dependency could not be evaluated or a referenced datapoint could not be resolved",""))))</f>
        <v/>
      </c>
      <c r="I1016" s="46">
        <f>IF(F1016="MISSING","Enter a valid response in the linked field",IF(F1016="INVALID","Clear the response or amend the controlling answer so that the dependency is met",IF(F1016="CONTROLLER MISSING","Complete the controlling question first, then review this field",IF(F1016="UNKNOWN","Review the Field Guide and dependency_string; contact the MFSA if clarification is required",""))))</f>
        <v/>
      </c>
      <c r="J1016" s="46" t="inlineStr">
        <is>
          <t>FINS_PR_1003 = "Yes"</t>
        </is>
      </c>
      <c r="K1016" s="47">
        <f>'2- PR'!$AL$1052</f>
        <v/>
      </c>
      <c r="L1016" s="48" t="inlineStr">
        <is>
          <t>Open field</t>
        </is>
      </c>
    </row>
    <row r="1017">
      <c r="A1017" s="45" t="inlineStr">
        <is>
          <t>FINS_PR_1013_v1</t>
        </is>
      </c>
      <c r="B1017" s="46" t="inlineStr">
        <is>
          <t>Number of tokens transferred internally between the electronic money institution's clients</t>
        </is>
      </c>
      <c r="C1017" s="46" t="inlineStr">
        <is>
          <t>PR</t>
        </is>
      </c>
      <c r="D1017" s="46" t="inlineStr">
        <is>
          <t>Transfer Services for electronic money tokens</t>
        </is>
      </c>
      <c r="E1017" s="46" t="inlineStr">
        <is>
          <t>2- PR</t>
        </is>
      </c>
      <c r="F1017" s="47">
        <f>'2- PR'!$AK$1053</f>
        <v/>
      </c>
      <c r="G1017" s="47">
        <f>IF(F1017="INVALID","High",IF(F1017="MISSING","Medium",IF(F1017="CONTROLLER MISSING","Review",IF(F1017="UNKNOWN","Technical review",""))))</f>
        <v/>
      </c>
      <c r="H1017" s="46">
        <f>IF(F1017="MISSING","An applicable or required answer is missing",IF(F1017="INVALID","A value was entered although the dependency is not met",IF(F1017="CONTROLLER MISSING","A controlling answer is missing, so applicability cannot yet be determined",IF(F1017="UNKNOWN","The dependency could not be evaluated or a referenced datapoint could not be resolved",""))))</f>
        <v/>
      </c>
      <c r="I1017" s="46">
        <f>IF(F1017="MISSING","Enter a valid response in the linked field",IF(F1017="INVALID","Clear the response or amend the controlling answer so that the dependency is met",IF(F1017="CONTROLLER MISSING","Complete the controlling question first, then review this field",IF(F1017="UNKNOWN","Review the Field Guide and dependency_string; contact the MFSA if clarification is required",""))))</f>
        <v/>
      </c>
      <c r="J1017" s="46" t="inlineStr">
        <is>
          <t>FINS_PR_1003 = "Yes"</t>
        </is>
      </c>
      <c r="K1017" s="47">
        <f>'2- PR'!$AL$1053</f>
        <v/>
      </c>
      <c r="L1017" s="48" t="inlineStr">
        <is>
          <t>Open field</t>
        </is>
      </c>
    </row>
    <row r="1018">
      <c r="A1018" s="45" t="inlineStr">
        <is>
          <t>FINS_PR_1014_v1</t>
        </is>
      </c>
      <c r="B1018" s="46" t="inlineStr">
        <is>
          <t>Number of tokens transferred internally between the electronic money institution's clients</t>
        </is>
      </c>
      <c r="C1018" s="46" t="inlineStr">
        <is>
          <t>PR</t>
        </is>
      </c>
      <c r="D1018" s="46" t="inlineStr">
        <is>
          <t>Transfer Services for electronic money tokens</t>
        </is>
      </c>
      <c r="E1018" s="46" t="inlineStr">
        <is>
          <t>2- PR</t>
        </is>
      </c>
      <c r="F1018" s="47">
        <f>'2- PR'!$AK$1054</f>
        <v/>
      </c>
      <c r="G1018" s="47">
        <f>IF(F1018="INVALID","High",IF(F1018="MISSING","Medium",IF(F1018="CONTROLLER MISSING","Review",IF(F1018="UNKNOWN","Technical review",""))))</f>
        <v/>
      </c>
      <c r="H1018" s="46">
        <f>IF(F1018="MISSING","An applicable or required answer is missing",IF(F1018="INVALID","A value was entered although the dependency is not met",IF(F1018="CONTROLLER MISSING","A controlling answer is missing, so applicability cannot yet be determined",IF(F1018="UNKNOWN","The dependency could not be evaluated or a referenced datapoint could not be resolved",""))))</f>
        <v/>
      </c>
      <c r="I1018" s="46">
        <f>IF(F1018="MISSING","Enter a valid response in the linked field",IF(F1018="INVALID","Clear the response or amend the controlling answer so that the dependency is met",IF(F1018="CONTROLLER MISSING","Complete the controlling question first, then review this field",IF(F1018="UNKNOWN","Review the Field Guide and dependency_string; contact the MFSA if clarification is required",""))))</f>
        <v/>
      </c>
      <c r="J1018" s="46" t="inlineStr">
        <is>
          <t>FINS_PR_1003 = "Yes"</t>
        </is>
      </c>
      <c r="K1018" s="47">
        <f>'2- PR'!$AL$1054</f>
        <v/>
      </c>
      <c r="L1018" s="48" t="inlineStr">
        <is>
          <t>Open field</t>
        </is>
      </c>
    </row>
    <row r="1019">
      <c r="A1019" s="45" t="inlineStr">
        <is>
          <t>FINS_PR_1015_v1</t>
        </is>
      </c>
      <c r="B1019" s="46" t="inlineStr">
        <is>
          <t>Number of tokens transferred internally between the electronic money institution's clients</t>
        </is>
      </c>
      <c r="C1019" s="46" t="inlineStr">
        <is>
          <t>PR</t>
        </is>
      </c>
      <c r="D1019" s="46" t="inlineStr">
        <is>
          <t>Transfer Services for electronic money tokens</t>
        </is>
      </c>
      <c r="E1019" s="46" t="inlineStr">
        <is>
          <t>2- PR</t>
        </is>
      </c>
      <c r="F1019" s="47">
        <f>'2- PR'!$AK$1055</f>
        <v/>
      </c>
      <c r="G1019" s="47">
        <f>IF(F1019="INVALID","High",IF(F1019="MISSING","Medium",IF(F1019="CONTROLLER MISSING","Review",IF(F1019="UNKNOWN","Technical review",""))))</f>
        <v/>
      </c>
      <c r="H1019" s="46">
        <f>IF(F1019="MISSING","An applicable or required answer is missing",IF(F1019="INVALID","A value was entered although the dependency is not met",IF(F1019="CONTROLLER MISSING","A controlling answer is missing, so applicability cannot yet be determined",IF(F1019="UNKNOWN","The dependency could not be evaluated or a referenced datapoint could not be resolved",""))))</f>
        <v/>
      </c>
      <c r="I1019" s="46">
        <f>IF(F1019="MISSING","Enter a valid response in the linked field",IF(F1019="INVALID","Clear the response or amend the controlling answer so that the dependency is met",IF(F1019="CONTROLLER MISSING","Complete the controlling question first, then review this field",IF(F1019="UNKNOWN","Review the Field Guide and dependency_string; contact the MFSA if clarification is required",""))))</f>
        <v/>
      </c>
      <c r="J1019" s="46" t="inlineStr">
        <is>
          <t>FINS_PR_1003 = "Yes"</t>
        </is>
      </c>
      <c r="K1019" s="47">
        <f>'2- PR'!$AL$1055</f>
        <v/>
      </c>
      <c r="L1019" s="48" t="inlineStr">
        <is>
          <t>Open field</t>
        </is>
      </c>
    </row>
    <row r="1020">
      <c r="A1020" s="45" t="inlineStr">
        <is>
          <t>FINS_PR_1016_v1</t>
        </is>
      </c>
      <c r="B1020" s="46" t="inlineStr">
        <is>
          <t>Value of tokens transferred during the reporting period (in reporting currency)</t>
        </is>
      </c>
      <c r="C1020" s="46" t="inlineStr">
        <is>
          <t>PR</t>
        </is>
      </c>
      <c r="D1020" s="46" t="inlineStr">
        <is>
          <t>Transfer Services for electronic money tokens</t>
        </is>
      </c>
      <c r="E1020" s="46" t="inlineStr">
        <is>
          <t>2- PR</t>
        </is>
      </c>
      <c r="F1020" s="47">
        <f>'2- PR'!$AK$1056</f>
        <v/>
      </c>
      <c r="G1020" s="47">
        <f>IF(F1020="INVALID","High",IF(F1020="MISSING","Medium",IF(F1020="CONTROLLER MISSING","Review",IF(F1020="UNKNOWN","Technical review",""))))</f>
        <v/>
      </c>
      <c r="H1020" s="46">
        <f>IF(F1020="MISSING","An applicable or required answer is missing",IF(F1020="INVALID","A value was entered although the dependency is not met",IF(F1020="CONTROLLER MISSING","A controlling answer is missing, so applicability cannot yet be determined",IF(F1020="UNKNOWN","The dependency could not be evaluated or a referenced datapoint could not be resolved",""))))</f>
        <v/>
      </c>
      <c r="I1020" s="46">
        <f>IF(F1020="MISSING","Enter a valid response in the linked field",IF(F1020="INVALID","Clear the response or amend the controlling answer so that the dependency is met",IF(F1020="CONTROLLER MISSING","Complete the controlling question first, then review this field",IF(F1020="UNKNOWN","Review the Field Guide and dependency_string; contact the MFSA if clarification is required",""))))</f>
        <v/>
      </c>
      <c r="J1020" s="46" t="inlineStr">
        <is>
          <t>FINS_PR_1003 = "Yes"</t>
        </is>
      </c>
      <c r="K1020" s="47">
        <f>'2- PR'!$AL$1056</f>
        <v/>
      </c>
      <c r="L1020" s="48" t="inlineStr">
        <is>
          <t>Open field</t>
        </is>
      </c>
    </row>
    <row r="1021">
      <c r="A1021" s="45" t="inlineStr">
        <is>
          <t>FINS_PR_1017_v1</t>
        </is>
      </c>
      <c r="B1021" s="46" t="inlineStr">
        <is>
          <t>Value of tokens transferred during the reporting period (in reporting currency)</t>
        </is>
      </c>
      <c r="C1021" s="46" t="inlineStr">
        <is>
          <t>PR</t>
        </is>
      </c>
      <c r="D1021" s="46" t="inlineStr">
        <is>
          <t>Transfer Services for electronic money tokens</t>
        </is>
      </c>
      <c r="E1021" s="46" t="inlineStr">
        <is>
          <t>2- PR</t>
        </is>
      </c>
      <c r="F1021" s="47">
        <f>'2- PR'!$AK$1057</f>
        <v/>
      </c>
      <c r="G1021" s="47">
        <f>IF(F1021="INVALID","High",IF(F1021="MISSING","Medium",IF(F1021="CONTROLLER MISSING","Review",IF(F1021="UNKNOWN","Technical review",""))))</f>
        <v/>
      </c>
      <c r="H1021" s="46">
        <f>IF(F1021="MISSING","An applicable or required answer is missing",IF(F1021="INVALID","A value was entered although the dependency is not met",IF(F1021="CONTROLLER MISSING","A controlling answer is missing, so applicability cannot yet be determined",IF(F1021="UNKNOWN","The dependency could not be evaluated or a referenced datapoint could not be resolved",""))))</f>
        <v/>
      </c>
      <c r="I1021" s="46">
        <f>IF(F1021="MISSING","Enter a valid response in the linked field",IF(F1021="INVALID","Clear the response or amend the controlling answer so that the dependency is met",IF(F1021="CONTROLLER MISSING","Complete the controlling question first, then review this field",IF(F1021="UNKNOWN","Review the Field Guide and dependency_string; contact the MFSA if clarification is required",""))))</f>
        <v/>
      </c>
      <c r="J1021" s="46" t="inlineStr">
        <is>
          <t>FINS_PR_1003 = "Yes"</t>
        </is>
      </c>
      <c r="K1021" s="47">
        <f>'2- PR'!$AL$1057</f>
        <v/>
      </c>
      <c r="L1021" s="48" t="inlineStr">
        <is>
          <t>Open field</t>
        </is>
      </c>
    </row>
    <row r="1022">
      <c r="A1022" s="45" t="inlineStr">
        <is>
          <t>FINS_PR_1018_v1</t>
        </is>
      </c>
      <c r="B1022" s="46" t="inlineStr">
        <is>
          <t>Value of tokens transferred during the reporting period (in reporting currency)</t>
        </is>
      </c>
      <c r="C1022" s="46" t="inlineStr">
        <is>
          <t>PR</t>
        </is>
      </c>
      <c r="D1022" s="46" t="inlineStr">
        <is>
          <t>Transfer Services for electronic money tokens</t>
        </is>
      </c>
      <c r="E1022" s="46" t="inlineStr">
        <is>
          <t>2- PR</t>
        </is>
      </c>
      <c r="F1022" s="47">
        <f>'2- PR'!$AK$1058</f>
        <v/>
      </c>
      <c r="G1022" s="47">
        <f>IF(F1022="INVALID","High",IF(F1022="MISSING","Medium",IF(F1022="CONTROLLER MISSING","Review",IF(F1022="UNKNOWN","Technical review",""))))</f>
        <v/>
      </c>
      <c r="H1022" s="46">
        <f>IF(F1022="MISSING","An applicable or required answer is missing",IF(F1022="INVALID","A value was entered although the dependency is not met",IF(F1022="CONTROLLER MISSING","A controlling answer is missing, so applicability cannot yet be determined",IF(F1022="UNKNOWN","The dependency could not be evaluated or a referenced datapoint could not be resolved",""))))</f>
        <v/>
      </c>
      <c r="I1022" s="46">
        <f>IF(F1022="MISSING","Enter a valid response in the linked field",IF(F1022="INVALID","Clear the response or amend the controlling answer so that the dependency is met",IF(F1022="CONTROLLER MISSING","Complete the controlling question first, then review this field",IF(F1022="UNKNOWN","Review the Field Guide and dependency_string; contact the MFSA if clarification is required",""))))</f>
        <v/>
      </c>
      <c r="J1022" s="46" t="inlineStr">
        <is>
          <t>FINS_PR_1003 = "Yes"</t>
        </is>
      </c>
      <c r="K1022" s="47">
        <f>'2- PR'!$AL$1058</f>
        <v/>
      </c>
      <c r="L1022" s="48" t="inlineStr">
        <is>
          <t>Open field</t>
        </is>
      </c>
    </row>
    <row r="1023">
      <c r="A1023" s="45" t="inlineStr">
        <is>
          <t>FINS_PR_1019_v1</t>
        </is>
      </c>
      <c r="B1023" s="46" t="inlineStr">
        <is>
          <t>Transfers inwards: Wallets held by other electronic money institution</t>
        </is>
      </c>
      <c r="C1023" s="46" t="inlineStr">
        <is>
          <t>PR</t>
        </is>
      </c>
      <c r="D1023" s="46" t="inlineStr">
        <is>
          <t>Transfer Services for electronic money tokens</t>
        </is>
      </c>
      <c r="E1023" s="46" t="inlineStr">
        <is>
          <t>2- PR</t>
        </is>
      </c>
      <c r="F1023" s="47">
        <f>'2- PR'!$AK$1059</f>
        <v/>
      </c>
      <c r="G1023" s="47">
        <f>IF(F1023="INVALID","High",IF(F1023="MISSING","Medium",IF(F1023="CONTROLLER MISSING","Review",IF(F1023="UNKNOWN","Technical review",""))))</f>
        <v/>
      </c>
      <c r="H1023" s="46">
        <f>IF(F1023="MISSING","An applicable or required answer is missing",IF(F1023="INVALID","A value was entered although the dependency is not met",IF(F1023="CONTROLLER MISSING","A controlling answer is missing, so applicability cannot yet be determined",IF(F1023="UNKNOWN","The dependency could not be evaluated or a referenced datapoint could not be resolved",""))))</f>
        <v/>
      </c>
      <c r="I1023" s="46">
        <f>IF(F1023="MISSING","Enter a valid response in the linked field",IF(F1023="INVALID","Clear the response or amend the controlling answer so that the dependency is met",IF(F1023="CONTROLLER MISSING","Complete the controlling question first, then review this field",IF(F1023="UNKNOWN","Review the Field Guide and dependency_string; contact the MFSA if clarification is required",""))))</f>
        <v/>
      </c>
      <c r="J1023" s="46" t="inlineStr">
        <is>
          <t>FINS_PR_1003 = "Yes"</t>
        </is>
      </c>
      <c r="K1023" s="47">
        <f>'2- PR'!$AL$1059</f>
        <v/>
      </c>
      <c r="L1023" s="48" t="inlineStr">
        <is>
          <t>Open field</t>
        </is>
      </c>
    </row>
    <row r="1024">
      <c r="A1024" s="45" t="inlineStr">
        <is>
          <t>FINS_PR_1020_v1</t>
        </is>
      </c>
      <c r="B1024" s="46" t="inlineStr">
        <is>
          <t>Transfers inwards: Wallets held by other electronic money institution</t>
        </is>
      </c>
      <c r="C1024" s="46" t="inlineStr">
        <is>
          <t>PR</t>
        </is>
      </c>
      <c r="D1024" s="46" t="inlineStr">
        <is>
          <t>Transfer Services for electronic money tokens</t>
        </is>
      </c>
      <c r="E1024" s="46" t="inlineStr">
        <is>
          <t>2- PR</t>
        </is>
      </c>
      <c r="F1024" s="47">
        <f>'2- PR'!$AK$1060</f>
        <v/>
      </c>
      <c r="G1024" s="47">
        <f>IF(F1024="INVALID","High",IF(F1024="MISSING","Medium",IF(F1024="CONTROLLER MISSING","Review",IF(F1024="UNKNOWN","Technical review",""))))</f>
        <v/>
      </c>
      <c r="H1024" s="46">
        <f>IF(F1024="MISSING","An applicable or required answer is missing",IF(F1024="INVALID","A value was entered although the dependency is not met",IF(F1024="CONTROLLER MISSING","A controlling answer is missing, so applicability cannot yet be determined",IF(F1024="UNKNOWN","The dependency could not be evaluated or a referenced datapoint could not be resolved",""))))</f>
        <v/>
      </c>
      <c r="I1024" s="46">
        <f>IF(F1024="MISSING","Enter a valid response in the linked field",IF(F1024="INVALID","Clear the response or amend the controlling answer so that the dependency is met",IF(F1024="CONTROLLER MISSING","Complete the controlling question first, then review this field",IF(F1024="UNKNOWN","Review the Field Guide and dependency_string; contact the MFSA if clarification is required",""))))</f>
        <v/>
      </c>
      <c r="J1024" s="46" t="inlineStr">
        <is>
          <t>FINS_PR_1003 = "Yes"</t>
        </is>
      </c>
      <c r="K1024" s="47">
        <f>'2- PR'!$AL$1060</f>
        <v/>
      </c>
      <c r="L1024" s="48" t="inlineStr">
        <is>
          <t>Open field</t>
        </is>
      </c>
    </row>
    <row r="1025">
      <c r="A1025" s="45" t="inlineStr">
        <is>
          <t>FINS_PR_1021_v1</t>
        </is>
      </c>
      <c r="B1025" s="46" t="inlineStr">
        <is>
          <t>Transfers inwards: Wallets held by other electronic money institution</t>
        </is>
      </c>
      <c r="C1025" s="46" t="inlineStr">
        <is>
          <t>PR</t>
        </is>
      </c>
      <c r="D1025" s="46" t="inlineStr">
        <is>
          <t>Transfer Services for electronic money tokens</t>
        </is>
      </c>
      <c r="E1025" s="46" t="inlineStr">
        <is>
          <t>2- PR</t>
        </is>
      </c>
      <c r="F1025" s="47">
        <f>'2- PR'!$AK$1061</f>
        <v/>
      </c>
      <c r="G1025" s="47">
        <f>IF(F1025="INVALID","High",IF(F1025="MISSING","Medium",IF(F1025="CONTROLLER MISSING","Review",IF(F1025="UNKNOWN","Technical review",""))))</f>
        <v/>
      </c>
      <c r="H1025" s="46">
        <f>IF(F1025="MISSING","An applicable or required answer is missing",IF(F1025="INVALID","A value was entered although the dependency is not met",IF(F1025="CONTROLLER MISSING","A controlling answer is missing, so applicability cannot yet be determined",IF(F1025="UNKNOWN","The dependency could not be evaluated or a referenced datapoint could not be resolved",""))))</f>
        <v/>
      </c>
      <c r="I1025" s="46">
        <f>IF(F1025="MISSING","Enter a valid response in the linked field",IF(F1025="INVALID","Clear the response or amend the controlling answer so that the dependency is met",IF(F1025="CONTROLLER MISSING","Complete the controlling question first, then review this field",IF(F1025="UNKNOWN","Review the Field Guide and dependency_string; contact the MFSA if clarification is required",""))))</f>
        <v/>
      </c>
      <c r="J1025" s="46" t="inlineStr">
        <is>
          <t>FINS_PR_1003 = "Yes"</t>
        </is>
      </c>
      <c r="K1025" s="47">
        <f>'2- PR'!$AL$1061</f>
        <v/>
      </c>
      <c r="L1025" s="48" t="inlineStr">
        <is>
          <t>Open field</t>
        </is>
      </c>
    </row>
    <row r="1026">
      <c r="A1026" s="45" t="inlineStr">
        <is>
          <t>FINS_PR_1022_v1</t>
        </is>
      </c>
      <c r="B1026" s="46" t="inlineStr">
        <is>
          <t>Transfers inwards: Unhosted Wallets which: Client is originator/ beneficial owner</t>
        </is>
      </c>
      <c r="C1026" s="46" t="inlineStr">
        <is>
          <t>PR</t>
        </is>
      </c>
      <c r="D1026" s="46" t="inlineStr">
        <is>
          <t>Transfer Services for electronic money tokens</t>
        </is>
      </c>
      <c r="E1026" s="46" t="inlineStr">
        <is>
          <t>2- PR</t>
        </is>
      </c>
      <c r="F1026" s="47">
        <f>'2- PR'!$AK$1062</f>
        <v/>
      </c>
      <c r="G1026" s="47">
        <f>IF(F1026="INVALID","High",IF(F1026="MISSING","Medium",IF(F1026="CONTROLLER MISSING","Review",IF(F1026="UNKNOWN","Technical review",""))))</f>
        <v/>
      </c>
      <c r="H1026" s="46">
        <f>IF(F1026="MISSING","An applicable or required answer is missing",IF(F1026="INVALID","A value was entered although the dependency is not met",IF(F1026="CONTROLLER MISSING","A controlling answer is missing, so applicability cannot yet be determined",IF(F1026="UNKNOWN","The dependency could not be evaluated or a referenced datapoint could not be resolved",""))))</f>
        <v/>
      </c>
      <c r="I1026" s="46">
        <f>IF(F1026="MISSING","Enter a valid response in the linked field",IF(F1026="INVALID","Clear the response or amend the controlling answer so that the dependency is met",IF(F1026="CONTROLLER MISSING","Complete the controlling question first, then review this field",IF(F1026="UNKNOWN","Review the Field Guide and dependency_string; contact the MFSA if clarification is required",""))))</f>
        <v/>
      </c>
      <c r="J1026" s="46" t="inlineStr">
        <is>
          <t>FINS_PR_1003 = "Yes"</t>
        </is>
      </c>
      <c r="K1026" s="47">
        <f>'2- PR'!$AL$1062</f>
        <v/>
      </c>
      <c r="L1026" s="48" t="inlineStr">
        <is>
          <t>Open field</t>
        </is>
      </c>
    </row>
    <row r="1027">
      <c r="A1027" s="45" t="inlineStr">
        <is>
          <t>FINS_PR_1023_v1</t>
        </is>
      </c>
      <c r="B1027" s="46" t="inlineStr">
        <is>
          <t>Transfers inwards: Unhosted Wallets which: Client is originator/ beneficial owner</t>
        </is>
      </c>
      <c r="C1027" s="46" t="inlineStr">
        <is>
          <t>PR</t>
        </is>
      </c>
      <c r="D1027" s="46" t="inlineStr">
        <is>
          <t>Transfer Services for electronic money tokens</t>
        </is>
      </c>
      <c r="E1027" s="46" t="inlineStr">
        <is>
          <t>2- PR</t>
        </is>
      </c>
      <c r="F1027" s="47">
        <f>'2- PR'!$AK$1063</f>
        <v/>
      </c>
      <c r="G1027" s="47">
        <f>IF(F1027="INVALID","High",IF(F1027="MISSING","Medium",IF(F1027="CONTROLLER MISSING","Review",IF(F1027="UNKNOWN","Technical review",""))))</f>
        <v/>
      </c>
      <c r="H1027" s="46">
        <f>IF(F1027="MISSING","An applicable or required answer is missing",IF(F1027="INVALID","A value was entered although the dependency is not met",IF(F1027="CONTROLLER MISSING","A controlling answer is missing, so applicability cannot yet be determined",IF(F1027="UNKNOWN","The dependency could not be evaluated or a referenced datapoint could not be resolved",""))))</f>
        <v/>
      </c>
      <c r="I1027" s="46">
        <f>IF(F1027="MISSING","Enter a valid response in the linked field",IF(F1027="INVALID","Clear the response or amend the controlling answer so that the dependency is met",IF(F1027="CONTROLLER MISSING","Complete the controlling question first, then review this field",IF(F1027="UNKNOWN","Review the Field Guide and dependency_string; contact the MFSA if clarification is required",""))))</f>
        <v/>
      </c>
      <c r="J1027" s="46" t="inlineStr">
        <is>
          <t>FINS_PR_1003 = "Yes"</t>
        </is>
      </c>
      <c r="K1027" s="47">
        <f>'2- PR'!$AL$1063</f>
        <v/>
      </c>
      <c r="L1027" s="48" t="inlineStr">
        <is>
          <t>Open field</t>
        </is>
      </c>
    </row>
    <row r="1028">
      <c r="A1028" s="45" t="inlineStr">
        <is>
          <t>FINS_PR_1024_v1</t>
        </is>
      </c>
      <c r="B1028" s="46" t="inlineStr">
        <is>
          <t>Transfers inwards: Unhosted Wallets which: Client is originator/ beneficial owner</t>
        </is>
      </c>
      <c r="C1028" s="46" t="inlineStr">
        <is>
          <t>PR</t>
        </is>
      </c>
      <c r="D1028" s="46" t="inlineStr">
        <is>
          <t>Transfer Services for electronic money tokens</t>
        </is>
      </c>
      <c r="E1028" s="46" t="inlineStr">
        <is>
          <t>2- PR</t>
        </is>
      </c>
      <c r="F1028" s="47">
        <f>'2- PR'!$AK$1064</f>
        <v/>
      </c>
      <c r="G1028" s="47">
        <f>IF(F1028="INVALID","High",IF(F1028="MISSING","Medium",IF(F1028="CONTROLLER MISSING","Review",IF(F1028="UNKNOWN","Technical review",""))))</f>
        <v/>
      </c>
      <c r="H1028" s="46">
        <f>IF(F1028="MISSING","An applicable or required answer is missing",IF(F1028="INVALID","A value was entered although the dependency is not met",IF(F1028="CONTROLLER MISSING","A controlling answer is missing, so applicability cannot yet be determined",IF(F1028="UNKNOWN","The dependency could not be evaluated or a referenced datapoint could not be resolved",""))))</f>
        <v/>
      </c>
      <c r="I1028" s="46">
        <f>IF(F1028="MISSING","Enter a valid response in the linked field",IF(F1028="INVALID","Clear the response or amend the controlling answer so that the dependency is met",IF(F1028="CONTROLLER MISSING","Complete the controlling question first, then review this field",IF(F1028="UNKNOWN","Review the Field Guide and dependency_string; contact the MFSA if clarification is required",""))))</f>
        <v/>
      </c>
      <c r="J1028" s="46" t="inlineStr">
        <is>
          <t>FINS_PR_1003 = "Yes"</t>
        </is>
      </c>
      <c r="K1028" s="47">
        <f>'2- PR'!$AL$1064</f>
        <v/>
      </c>
      <c r="L1028" s="48" t="inlineStr">
        <is>
          <t>Open field</t>
        </is>
      </c>
    </row>
    <row r="1029">
      <c r="A1029" s="45" t="inlineStr">
        <is>
          <t>FINS_PR_1025_v1</t>
        </is>
      </c>
      <c r="B1029" s="46" t="inlineStr">
        <is>
          <t>Transfers inwards: Unhosted Wallets which: Client is not originator / beneficial owner but is a regulated entity subject to AML / CFT obligations</t>
        </is>
      </c>
      <c r="C1029" s="46" t="inlineStr">
        <is>
          <t>PR</t>
        </is>
      </c>
      <c r="D1029" s="46" t="inlineStr">
        <is>
          <t>Transfer Services for electronic money tokens</t>
        </is>
      </c>
      <c r="E1029" s="46" t="inlineStr">
        <is>
          <t>2- PR</t>
        </is>
      </c>
      <c r="F1029" s="47">
        <f>'2- PR'!$AK$1065</f>
        <v/>
      </c>
      <c r="G1029" s="47">
        <f>IF(F1029="INVALID","High",IF(F1029="MISSING","Medium",IF(F1029="CONTROLLER MISSING","Review",IF(F1029="UNKNOWN","Technical review",""))))</f>
        <v/>
      </c>
      <c r="H1029" s="46">
        <f>IF(F1029="MISSING","An applicable or required answer is missing",IF(F1029="INVALID","A value was entered although the dependency is not met",IF(F1029="CONTROLLER MISSING","A controlling answer is missing, so applicability cannot yet be determined",IF(F1029="UNKNOWN","The dependency could not be evaluated or a referenced datapoint could not be resolved",""))))</f>
        <v/>
      </c>
      <c r="I1029" s="46">
        <f>IF(F1029="MISSING","Enter a valid response in the linked field",IF(F1029="INVALID","Clear the response or amend the controlling answer so that the dependency is met",IF(F1029="CONTROLLER MISSING","Complete the controlling question first, then review this field",IF(F1029="UNKNOWN","Review the Field Guide and dependency_string; contact the MFSA if clarification is required",""))))</f>
        <v/>
      </c>
      <c r="J1029" s="46" t="inlineStr">
        <is>
          <t>FINS_PR_1003 = "Yes"</t>
        </is>
      </c>
      <c r="K1029" s="47">
        <f>'2- PR'!$AL$1065</f>
        <v/>
      </c>
      <c r="L1029" s="48" t="inlineStr">
        <is>
          <t>Open field</t>
        </is>
      </c>
    </row>
    <row r="1030">
      <c r="A1030" s="45" t="inlineStr">
        <is>
          <t>FINS_PR_1026_v1</t>
        </is>
      </c>
      <c r="B1030" s="46" t="inlineStr">
        <is>
          <t>Transfers inwards: Unhosted Wallets which: Client is not originator / beneficial owner but is a regulated entity subject to AML / CFT obligations</t>
        </is>
      </c>
      <c r="C1030" s="46" t="inlineStr">
        <is>
          <t>PR</t>
        </is>
      </c>
      <c r="D1030" s="46" t="inlineStr">
        <is>
          <t>Transfer Services for electronic money tokens</t>
        </is>
      </c>
      <c r="E1030" s="46" t="inlineStr">
        <is>
          <t>2- PR</t>
        </is>
      </c>
      <c r="F1030" s="47">
        <f>'2- PR'!$AK$1066</f>
        <v/>
      </c>
      <c r="G1030" s="47">
        <f>IF(F1030="INVALID","High",IF(F1030="MISSING","Medium",IF(F1030="CONTROLLER MISSING","Review",IF(F1030="UNKNOWN","Technical review",""))))</f>
        <v/>
      </c>
      <c r="H1030" s="46">
        <f>IF(F1030="MISSING","An applicable or required answer is missing",IF(F1030="INVALID","A value was entered although the dependency is not met",IF(F1030="CONTROLLER MISSING","A controlling answer is missing, so applicability cannot yet be determined",IF(F1030="UNKNOWN","The dependency could not be evaluated or a referenced datapoint could not be resolved",""))))</f>
        <v/>
      </c>
      <c r="I1030" s="46">
        <f>IF(F1030="MISSING","Enter a valid response in the linked field",IF(F1030="INVALID","Clear the response or amend the controlling answer so that the dependency is met",IF(F1030="CONTROLLER MISSING","Complete the controlling question first, then review this field",IF(F1030="UNKNOWN","Review the Field Guide and dependency_string; contact the MFSA if clarification is required",""))))</f>
        <v/>
      </c>
      <c r="J1030" s="46" t="inlineStr">
        <is>
          <t>FINS_PR_1003 = "Yes"</t>
        </is>
      </c>
      <c r="K1030" s="47">
        <f>'2- PR'!$AL$1066</f>
        <v/>
      </c>
      <c r="L1030" s="48" t="inlineStr">
        <is>
          <t>Open field</t>
        </is>
      </c>
    </row>
    <row r="1031">
      <c r="A1031" s="45" t="inlineStr">
        <is>
          <t>FINS_PR_1027_v1</t>
        </is>
      </c>
      <c r="B1031" s="46" t="inlineStr">
        <is>
          <t>Transfers inwards: Unhosted Wallets which: Client is not originator / beneficial owner but is a regulated entity subject to AML / CFT obligations</t>
        </is>
      </c>
      <c r="C1031" s="46" t="inlineStr">
        <is>
          <t>PR</t>
        </is>
      </c>
      <c r="D1031" s="46" t="inlineStr">
        <is>
          <t>Transfer Services for electronic money tokens</t>
        </is>
      </c>
      <c r="E1031" s="46" t="inlineStr">
        <is>
          <t>2- PR</t>
        </is>
      </c>
      <c r="F1031" s="47">
        <f>'2- PR'!$AK$1067</f>
        <v/>
      </c>
      <c r="G1031" s="47">
        <f>IF(F1031="INVALID","High",IF(F1031="MISSING","Medium",IF(F1031="CONTROLLER MISSING","Review",IF(F1031="UNKNOWN","Technical review",""))))</f>
        <v/>
      </c>
      <c r="H1031" s="46">
        <f>IF(F1031="MISSING","An applicable or required answer is missing",IF(F1031="INVALID","A value was entered although the dependency is not met",IF(F1031="CONTROLLER MISSING","A controlling answer is missing, so applicability cannot yet be determined",IF(F1031="UNKNOWN","The dependency could not be evaluated or a referenced datapoint could not be resolved",""))))</f>
        <v/>
      </c>
      <c r="I1031" s="46">
        <f>IF(F1031="MISSING","Enter a valid response in the linked field",IF(F1031="INVALID","Clear the response or amend the controlling answer so that the dependency is met",IF(F1031="CONTROLLER MISSING","Complete the controlling question first, then review this field",IF(F1031="UNKNOWN","Review the Field Guide and dependency_string; contact the MFSA if clarification is required",""))))</f>
        <v/>
      </c>
      <c r="J1031" s="46" t="inlineStr">
        <is>
          <t>FINS_PR_1003 = "Yes"</t>
        </is>
      </c>
      <c r="K1031" s="47">
        <f>'2- PR'!$AL$1067</f>
        <v/>
      </c>
      <c r="L1031" s="48" t="inlineStr">
        <is>
          <t>Open field</t>
        </is>
      </c>
    </row>
    <row r="1032">
      <c r="A1032" s="45" t="inlineStr">
        <is>
          <t>FINS_PR_1028_v1</t>
        </is>
      </c>
      <c r="B1032" s="46" t="inlineStr">
        <is>
          <t>Transfers inwards: Unhosted Wallets which: Originator/ beneficial owner is identified but is not the client</t>
        </is>
      </c>
      <c r="C1032" s="46" t="inlineStr">
        <is>
          <t>PR</t>
        </is>
      </c>
      <c r="D1032" s="46" t="inlineStr">
        <is>
          <t>Transfer Services for electronic money tokens</t>
        </is>
      </c>
      <c r="E1032" s="46" t="inlineStr">
        <is>
          <t>2- PR</t>
        </is>
      </c>
      <c r="F1032" s="47">
        <f>'2- PR'!$AK$1068</f>
        <v/>
      </c>
      <c r="G1032" s="47">
        <f>IF(F1032="INVALID","High",IF(F1032="MISSING","Medium",IF(F1032="CONTROLLER MISSING","Review",IF(F1032="UNKNOWN","Technical review",""))))</f>
        <v/>
      </c>
      <c r="H1032" s="46">
        <f>IF(F1032="MISSING","An applicable or required answer is missing",IF(F1032="INVALID","A value was entered although the dependency is not met",IF(F1032="CONTROLLER MISSING","A controlling answer is missing, so applicability cannot yet be determined",IF(F1032="UNKNOWN","The dependency could not be evaluated or a referenced datapoint could not be resolved",""))))</f>
        <v/>
      </c>
      <c r="I1032" s="46">
        <f>IF(F1032="MISSING","Enter a valid response in the linked field",IF(F1032="INVALID","Clear the response or amend the controlling answer so that the dependency is met",IF(F1032="CONTROLLER MISSING","Complete the controlling question first, then review this field",IF(F1032="UNKNOWN","Review the Field Guide and dependency_string; contact the MFSA if clarification is required",""))))</f>
        <v/>
      </c>
      <c r="J1032" s="46" t="inlineStr">
        <is>
          <t>FINS_PR_1003 = "Yes"</t>
        </is>
      </c>
      <c r="K1032" s="47">
        <f>'2- PR'!$AL$1068</f>
        <v/>
      </c>
      <c r="L1032" s="48" t="inlineStr">
        <is>
          <t>Open field</t>
        </is>
      </c>
    </row>
    <row r="1033">
      <c r="A1033" s="45" t="inlineStr">
        <is>
          <t>FINS_PR_1029_v1</t>
        </is>
      </c>
      <c r="B1033" s="46" t="inlineStr">
        <is>
          <t>Transfers inwards: Unhosted Wallets which: Originator/ beneficial owner is identified but is not the client</t>
        </is>
      </c>
      <c r="C1033" s="46" t="inlineStr">
        <is>
          <t>PR</t>
        </is>
      </c>
      <c r="D1033" s="46" t="inlineStr">
        <is>
          <t>Transfer Services for electronic money tokens</t>
        </is>
      </c>
      <c r="E1033" s="46" t="inlineStr">
        <is>
          <t>2- PR</t>
        </is>
      </c>
      <c r="F1033" s="47">
        <f>'2- PR'!$AK$1069</f>
        <v/>
      </c>
      <c r="G1033" s="47">
        <f>IF(F1033="INVALID","High",IF(F1033="MISSING","Medium",IF(F1033="CONTROLLER MISSING","Review",IF(F1033="UNKNOWN","Technical review",""))))</f>
        <v/>
      </c>
      <c r="H1033" s="46">
        <f>IF(F1033="MISSING","An applicable or required answer is missing",IF(F1033="INVALID","A value was entered although the dependency is not met",IF(F1033="CONTROLLER MISSING","A controlling answer is missing, so applicability cannot yet be determined",IF(F1033="UNKNOWN","The dependency could not be evaluated or a referenced datapoint could not be resolved",""))))</f>
        <v/>
      </c>
      <c r="I1033" s="46">
        <f>IF(F1033="MISSING","Enter a valid response in the linked field",IF(F1033="INVALID","Clear the response or amend the controlling answer so that the dependency is met",IF(F1033="CONTROLLER MISSING","Complete the controlling question first, then review this field",IF(F1033="UNKNOWN","Review the Field Guide and dependency_string; contact the MFSA if clarification is required",""))))</f>
        <v/>
      </c>
      <c r="J1033" s="46" t="inlineStr">
        <is>
          <t>FINS_PR_1003 = "Yes"</t>
        </is>
      </c>
      <c r="K1033" s="47">
        <f>'2- PR'!$AL$1069</f>
        <v/>
      </c>
      <c r="L1033" s="48" t="inlineStr">
        <is>
          <t>Open field</t>
        </is>
      </c>
    </row>
    <row r="1034">
      <c r="A1034" s="45" t="inlineStr">
        <is>
          <t>FINS_PR_1030_v1</t>
        </is>
      </c>
      <c r="B1034" s="46" t="inlineStr">
        <is>
          <t>Transfers inwards: Unhosted Wallets which: Originator/ beneficial owner is identified but is not the client</t>
        </is>
      </c>
      <c r="C1034" s="46" t="inlineStr">
        <is>
          <t>PR</t>
        </is>
      </c>
      <c r="D1034" s="46" t="inlineStr">
        <is>
          <t>Transfer Services for electronic money tokens</t>
        </is>
      </c>
      <c r="E1034" s="46" t="inlineStr">
        <is>
          <t>2- PR</t>
        </is>
      </c>
      <c r="F1034" s="47">
        <f>'2- PR'!$AK$1070</f>
        <v/>
      </c>
      <c r="G1034" s="47">
        <f>IF(F1034="INVALID","High",IF(F1034="MISSING","Medium",IF(F1034="CONTROLLER MISSING","Review",IF(F1034="UNKNOWN","Technical review",""))))</f>
        <v/>
      </c>
      <c r="H1034" s="46">
        <f>IF(F1034="MISSING","An applicable or required answer is missing",IF(F1034="INVALID","A value was entered although the dependency is not met",IF(F1034="CONTROLLER MISSING","A controlling answer is missing, so applicability cannot yet be determined",IF(F1034="UNKNOWN","The dependency could not be evaluated or a referenced datapoint could not be resolved",""))))</f>
        <v/>
      </c>
      <c r="I1034" s="46">
        <f>IF(F1034="MISSING","Enter a valid response in the linked field",IF(F1034="INVALID","Clear the response or amend the controlling answer so that the dependency is met",IF(F1034="CONTROLLER MISSING","Complete the controlling question first, then review this field",IF(F1034="UNKNOWN","Review the Field Guide and dependency_string; contact the MFSA if clarification is required",""))))</f>
        <v/>
      </c>
      <c r="J1034" s="46" t="inlineStr">
        <is>
          <t>FINS_PR_1003 = "Yes"</t>
        </is>
      </c>
      <c r="K1034" s="47">
        <f>'2- PR'!$AL$1070</f>
        <v/>
      </c>
      <c r="L1034" s="48" t="inlineStr">
        <is>
          <t>Open field</t>
        </is>
      </c>
    </row>
    <row r="1035">
      <c r="A1035" s="45" t="inlineStr">
        <is>
          <t>FINS_PR_1031_v1</t>
        </is>
      </c>
      <c r="B1035" s="46" t="inlineStr">
        <is>
          <t>Transfers inwards: Unhosted Wallets which: Are not identified</t>
        </is>
      </c>
      <c r="C1035" s="46" t="inlineStr">
        <is>
          <t>PR</t>
        </is>
      </c>
      <c r="D1035" s="46" t="inlineStr">
        <is>
          <t>Transfer Services for electronic money tokens</t>
        </is>
      </c>
      <c r="E1035" s="46" t="inlineStr">
        <is>
          <t>2- PR</t>
        </is>
      </c>
      <c r="F1035" s="47">
        <f>'2- PR'!$AK$1071</f>
        <v/>
      </c>
      <c r="G1035" s="47">
        <f>IF(F1035="INVALID","High",IF(F1035="MISSING","Medium",IF(F1035="CONTROLLER MISSING","Review",IF(F1035="UNKNOWN","Technical review",""))))</f>
        <v/>
      </c>
      <c r="H1035" s="46">
        <f>IF(F1035="MISSING","An applicable or required answer is missing",IF(F1035="INVALID","A value was entered although the dependency is not met",IF(F1035="CONTROLLER MISSING","A controlling answer is missing, so applicability cannot yet be determined",IF(F1035="UNKNOWN","The dependency could not be evaluated or a referenced datapoint could not be resolved",""))))</f>
        <v/>
      </c>
      <c r="I1035" s="46">
        <f>IF(F1035="MISSING","Enter a valid response in the linked field",IF(F1035="INVALID","Clear the response or amend the controlling answer so that the dependency is met",IF(F1035="CONTROLLER MISSING","Complete the controlling question first, then review this field",IF(F1035="UNKNOWN","Review the Field Guide and dependency_string; contact the MFSA if clarification is required",""))))</f>
        <v/>
      </c>
      <c r="J1035" s="46" t="inlineStr">
        <is>
          <t>FINS_PR_1003 = "Yes"</t>
        </is>
      </c>
      <c r="K1035" s="47">
        <f>'2- PR'!$AL$1071</f>
        <v/>
      </c>
      <c r="L1035" s="48" t="inlineStr">
        <is>
          <t>Open field</t>
        </is>
      </c>
    </row>
    <row r="1036">
      <c r="A1036" s="45" t="inlineStr">
        <is>
          <t>FINS_PR_1032_v1</t>
        </is>
      </c>
      <c r="B1036" s="46" t="inlineStr">
        <is>
          <t>Transfers inwards: Unhosted Wallets which: Are not identified</t>
        </is>
      </c>
      <c r="C1036" s="46" t="inlineStr">
        <is>
          <t>PR</t>
        </is>
      </c>
      <c r="D1036" s="46" t="inlineStr">
        <is>
          <t>Transfer Services for electronic money tokens</t>
        </is>
      </c>
      <c r="E1036" s="46" t="inlineStr">
        <is>
          <t>2- PR</t>
        </is>
      </c>
      <c r="F1036" s="47">
        <f>'2- PR'!$AK$1072</f>
        <v/>
      </c>
      <c r="G1036" s="47">
        <f>IF(F1036="INVALID","High",IF(F1036="MISSING","Medium",IF(F1036="CONTROLLER MISSING","Review",IF(F1036="UNKNOWN","Technical review",""))))</f>
        <v/>
      </c>
      <c r="H1036" s="46">
        <f>IF(F1036="MISSING","An applicable or required answer is missing",IF(F1036="INVALID","A value was entered although the dependency is not met",IF(F1036="CONTROLLER MISSING","A controlling answer is missing, so applicability cannot yet be determined",IF(F1036="UNKNOWN","The dependency could not be evaluated or a referenced datapoint could not be resolved",""))))</f>
        <v/>
      </c>
      <c r="I1036" s="46">
        <f>IF(F1036="MISSING","Enter a valid response in the linked field",IF(F1036="INVALID","Clear the response or amend the controlling answer so that the dependency is met",IF(F1036="CONTROLLER MISSING","Complete the controlling question first, then review this field",IF(F1036="UNKNOWN","Review the Field Guide and dependency_string; contact the MFSA if clarification is required",""))))</f>
        <v/>
      </c>
      <c r="J1036" s="46" t="inlineStr">
        <is>
          <t>FINS_PR_1003 = "Yes"</t>
        </is>
      </c>
      <c r="K1036" s="47">
        <f>'2- PR'!$AL$1072</f>
        <v/>
      </c>
      <c r="L1036" s="48" t="inlineStr">
        <is>
          <t>Open field</t>
        </is>
      </c>
    </row>
    <row r="1037">
      <c r="A1037" s="45" t="inlineStr">
        <is>
          <t>FINS_PR_1033_v1</t>
        </is>
      </c>
      <c r="B1037" s="46" t="inlineStr">
        <is>
          <t>Transfers inwards: Unhosted Wallets which: Are not identified</t>
        </is>
      </c>
      <c r="C1037" s="46" t="inlineStr">
        <is>
          <t>PR</t>
        </is>
      </c>
      <c r="D1037" s="46" t="inlineStr">
        <is>
          <t>Transfer Services for electronic money tokens</t>
        </is>
      </c>
      <c r="E1037" s="46" t="inlineStr">
        <is>
          <t>2- PR</t>
        </is>
      </c>
      <c r="F1037" s="47">
        <f>'2- PR'!$AK$1073</f>
        <v/>
      </c>
      <c r="G1037" s="47">
        <f>IF(F1037="INVALID","High",IF(F1037="MISSING","Medium",IF(F1037="CONTROLLER MISSING","Review",IF(F1037="UNKNOWN","Technical review",""))))</f>
        <v/>
      </c>
      <c r="H1037" s="46">
        <f>IF(F1037="MISSING","An applicable or required answer is missing",IF(F1037="INVALID","A value was entered although the dependency is not met",IF(F1037="CONTROLLER MISSING","A controlling answer is missing, so applicability cannot yet be determined",IF(F1037="UNKNOWN","The dependency could not be evaluated or a referenced datapoint could not be resolved",""))))</f>
        <v/>
      </c>
      <c r="I1037" s="46">
        <f>IF(F1037="MISSING","Enter a valid response in the linked field",IF(F1037="INVALID","Clear the response or amend the controlling answer so that the dependency is met",IF(F1037="CONTROLLER MISSING","Complete the controlling question first, then review this field",IF(F1037="UNKNOWN","Review the Field Guide and dependency_string; contact the MFSA if clarification is required",""))))</f>
        <v/>
      </c>
      <c r="J1037" s="46" t="inlineStr">
        <is>
          <t>FINS_PR_1003 = "Yes"</t>
        </is>
      </c>
      <c r="K1037" s="47">
        <f>'2- PR'!$AL$1073</f>
        <v/>
      </c>
      <c r="L1037" s="48" t="inlineStr">
        <is>
          <t>Open field</t>
        </is>
      </c>
    </row>
    <row r="1038">
      <c r="A1038" s="45" t="inlineStr">
        <is>
          <t>FINS_PR_1034_v1</t>
        </is>
      </c>
      <c r="B1038" s="46" t="inlineStr">
        <is>
          <t>Transfers inwards: Wallets held by other electronic money institution</t>
        </is>
      </c>
      <c r="C1038" s="46" t="inlineStr">
        <is>
          <t>PR</t>
        </is>
      </c>
      <c r="D1038" s="46" t="inlineStr">
        <is>
          <t>Transfer Services for electronic money tokens</t>
        </is>
      </c>
      <c r="E1038" s="46" t="inlineStr">
        <is>
          <t>2- PR</t>
        </is>
      </c>
      <c r="F1038" s="47">
        <f>'2- PR'!$AK$1074</f>
        <v/>
      </c>
      <c r="G1038" s="47">
        <f>IF(F1038="INVALID","High",IF(F1038="MISSING","Medium",IF(F1038="CONTROLLER MISSING","Review",IF(F1038="UNKNOWN","Technical review",""))))</f>
        <v/>
      </c>
      <c r="H1038" s="46">
        <f>IF(F1038="MISSING","An applicable or required answer is missing",IF(F1038="INVALID","A value was entered although the dependency is not met",IF(F1038="CONTROLLER MISSING","A controlling answer is missing, so applicability cannot yet be determined",IF(F1038="UNKNOWN","The dependency could not be evaluated or a referenced datapoint could not be resolved",""))))</f>
        <v/>
      </c>
      <c r="I1038" s="46">
        <f>IF(F1038="MISSING","Enter a valid response in the linked field",IF(F1038="INVALID","Clear the response or amend the controlling answer so that the dependency is met",IF(F1038="CONTROLLER MISSING","Complete the controlling question first, then review this field",IF(F1038="UNKNOWN","Review the Field Guide and dependency_string; contact the MFSA if clarification is required",""))))</f>
        <v/>
      </c>
      <c r="J1038" s="46" t="inlineStr">
        <is>
          <t>FINS_PR_1003 = "Yes"</t>
        </is>
      </c>
      <c r="K1038" s="47">
        <f>'2- PR'!$AL$1074</f>
        <v/>
      </c>
      <c r="L1038" s="48" t="inlineStr">
        <is>
          <t>Open field</t>
        </is>
      </c>
    </row>
    <row r="1039">
      <c r="A1039" s="45" t="inlineStr">
        <is>
          <t>FINS_PR_1035_v1</t>
        </is>
      </c>
      <c r="B1039" s="46" t="inlineStr">
        <is>
          <t>Transfers inwards: Wallets held by other electronic money institution</t>
        </is>
      </c>
      <c r="C1039" s="46" t="inlineStr">
        <is>
          <t>PR</t>
        </is>
      </c>
      <c r="D1039" s="46" t="inlineStr">
        <is>
          <t>Transfer Services for electronic money tokens</t>
        </is>
      </c>
      <c r="E1039" s="46" t="inlineStr">
        <is>
          <t>2- PR</t>
        </is>
      </c>
      <c r="F1039" s="47">
        <f>'2- PR'!$AK$1075</f>
        <v/>
      </c>
      <c r="G1039" s="47">
        <f>IF(F1039="INVALID","High",IF(F1039="MISSING","Medium",IF(F1039="CONTROLLER MISSING","Review",IF(F1039="UNKNOWN","Technical review",""))))</f>
        <v/>
      </c>
      <c r="H1039" s="46">
        <f>IF(F1039="MISSING","An applicable or required answer is missing",IF(F1039="INVALID","A value was entered although the dependency is not met",IF(F1039="CONTROLLER MISSING","A controlling answer is missing, so applicability cannot yet be determined",IF(F1039="UNKNOWN","The dependency could not be evaluated or a referenced datapoint could not be resolved",""))))</f>
        <v/>
      </c>
      <c r="I1039" s="46">
        <f>IF(F1039="MISSING","Enter a valid response in the linked field",IF(F1039="INVALID","Clear the response or amend the controlling answer so that the dependency is met",IF(F1039="CONTROLLER MISSING","Complete the controlling question first, then review this field",IF(F1039="UNKNOWN","Review the Field Guide and dependency_string; contact the MFSA if clarification is required",""))))</f>
        <v/>
      </c>
      <c r="J1039" s="46" t="inlineStr">
        <is>
          <t>FINS_PR_1003 = "Yes"</t>
        </is>
      </c>
      <c r="K1039" s="47">
        <f>'2- PR'!$AL$1075</f>
        <v/>
      </c>
      <c r="L1039" s="48" t="inlineStr">
        <is>
          <t>Open field</t>
        </is>
      </c>
    </row>
    <row r="1040">
      <c r="A1040" s="45" t="inlineStr">
        <is>
          <t>FINS_PR_1036_v1</t>
        </is>
      </c>
      <c r="B1040" s="46" t="inlineStr">
        <is>
          <t>Transfers inwards: Wallets held by other electronic money institution</t>
        </is>
      </c>
      <c r="C1040" s="46" t="inlineStr">
        <is>
          <t>PR</t>
        </is>
      </c>
      <c r="D1040" s="46" t="inlineStr">
        <is>
          <t>Transfer Services for electronic money tokens</t>
        </is>
      </c>
      <c r="E1040" s="46" t="inlineStr">
        <is>
          <t>2- PR</t>
        </is>
      </c>
      <c r="F1040" s="47">
        <f>'2- PR'!$AK$1076</f>
        <v/>
      </c>
      <c r="G1040" s="47">
        <f>IF(F1040="INVALID","High",IF(F1040="MISSING","Medium",IF(F1040="CONTROLLER MISSING","Review",IF(F1040="UNKNOWN","Technical review",""))))</f>
        <v/>
      </c>
      <c r="H1040" s="46">
        <f>IF(F1040="MISSING","An applicable or required answer is missing",IF(F1040="INVALID","A value was entered although the dependency is not met",IF(F1040="CONTROLLER MISSING","A controlling answer is missing, so applicability cannot yet be determined",IF(F1040="UNKNOWN","The dependency could not be evaluated or a referenced datapoint could not be resolved",""))))</f>
        <v/>
      </c>
      <c r="I1040" s="46">
        <f>IF(F1040="MISSING","Enter a valid response in the linked field",IF(F1040="INVALID","Clear the response or amend the controlling answer so that the dependency is met",IF(F1040="CONTROLLER MISSING","Complete the controlling question first, then review this field",IF(F1040="UNKNOWN","Review the Field Guide and dependency_string; contact the MFSA if clarification is required",""))))</f>
        <v/>
      </c>
      <c r="J1040" s="46" t="inlineStr">
        <is>
          <t>FINS_PR_1003 = "Yes"</t>
        </is>
      </c>
      <c r="K1040" s="47">
        <f>'2- PR'!$AL$1076</f>
        <v/>
      </c>
      <c r="L1040" s="48" t="inlineStr">
        <is>
          <t>Open field</t>
        </is>
      </c>
    </row>
    <row r="1041">
      <c r="A1041" s="45" t="inlineStr">
        <is>
          <t>FINS_PR_1037_v1</t>
        </is>
      </c>
      <c r="B1041" s="46" t="inlineStr">
        <is>
          <t>Transfers inwards: Unhosted Wallets which: Client is originator/ beneficial owner</t>
        </is>
      </c>
      <c r="C1041" s="46" t="inlineStr">
        <is>
          <t>PR</t>
        </is>
      </c>
      <c r="D1041" s="46" t="inlineStr">
        <is>
          <t>Transfer Services for electronic money tokens</t>
        </is>
      </c>
      <c r="E1041" s="46" t="inlineStr">
        <is>
          <t>2- PR</t>
        </is>
      </c>
      <c r="F1041" s="47">
        <f>'2- PR'!$AK$1077</f>
        <v/>
      </c>
      <c r="G1041" s="47">
        <f>IF(F1041="INVALID","High",IF(F1041="MISSING","Medium",IF(F1041="CONTROLLER MISSING","Review",IF(F1041="UNKNOWN","Technical review",""))))</f>
        <v/>
      </c>
      <c r="H1041" s="46">
        <f>IF(F1041="MISSING","An applicable or required answer is missing",IF(F1041="INVALID","A value was entered although the dependency is not met",IF(F1041="CONTROLLER MISSING","A controlling answer is missing, so applicability cannot yet be determined",IF(F1041="UNKNOWN","The dependency could not be evaluated or a referenced datapoint could not be resolved",""))))</f>
        <v/>
      </c>
      <c r="I1041" s="46">
        <f>IF(F1041="MISSING","Enter a valid response in the linked field",IF(F1041="INVALID","Clear the response or amend the controlling answer so that the dependency is met",IF(F1041="CONTROLLER MISSING","Complete the controlling question first, then review this field",IF(F1041="UNKNOWN","Review the Field Guide and dependency_string; contact the MFSA if clarification is required",""))))</f>
        <v/>
      </c>
      <c r="J1041" s="46" t="inlineStr">
        <is>
          <t>FINS_PR_1003 = "Yes"</t>
        </is>
      </c>
      <c r="K1041" s="47">
        <f>'2- PR'!$AL$1077</f>
        <v/>
      </c>
      <c r="L1041" s="48" t="inlineStr">
        <is>
          <t>Open field</t>
        </is>
      </c>
    </row>
    <row r="1042">
      <c r="A1042" s="45" t="inlineStr">
        <is>
          <t>FINS_PR_1038_v1</t>
        </is>
      </c>
      <c r="B1042" s="46" t="inlineStr">
        <is>
          <t>Transfers inwards: Unhosted Wallets which: Client is originator/ beneficial owner</t>
        </is>
      </c>
      <c r="C1042" s="46" t="inlineStr">
        <is>
          <t>PR</t>
        </is>
      </c>
      <c r="D1042" s="46" t="inlineStr">
        <is>
          <t>Transfer Services for electronic money tokens</t>
        </is>
      </c>
      <c r="E1042" s="46" t="inlineStr">
        <is>
          <t>2- PR</t>
        </is>
      </c>
      <c r="F1042" s="47">
        <f>'2- PR'!$AK$1078</f>
        <v/>
      </c>
      <c r="G1042" s="47">
        <f>IF(F1042="INVALID","High",IF(F1042="MISSING","Medium",IF(F1042="CONTROLLER MISSING","Review",IF(F1042="UNKNOWN","Technical review",""))))</f>
        <v/>
      </c>
      <c r="H1042" s="46">
        <f>IF(F1042="MISSING","An applicable or required answer is missing",IF(F1042="INVALID","A value was entered although the dependency is not met",IF(F1042="CONTROLLER MISSING","A controlling answer is missing, so applicability cannot yet be determined",IF(F1042="UNKNOWN","The dependency could not be evaluated or a referenced datapoint could not be resolved",""))))</f>
        <v/>
      </c>
      <c r="I1042" s="46">
        <f>IF(F1042="MISSING","Enter a valid response in the linked field",IF(F1042="INVALID","Clear the response or amend the controlling answer so that the dependency is met",IF(F1042="CONTROLLER MISSING","Complete the controlling question first, then review this field",IF(F1042="UNKNOWN","Review the Field Guide and dependency_string; contact the MFSA if clarification is required",""))))</f>
        <v/>
      </c>
      <c r="J1042" s="46" t="inlineStr">
        <is>
          <t>FINS_PR_1003 = "Yes"</t>
        </is>
      </c>
      <c r="K1042" s="47">
        <f>'2- PR'!$AL$1078</f>
        <v/>
      </c>
      <c r="L1042" s="48" t="inlineStr">
        <is>
          <t>Open field</t>
        </is>
      </c>
    </row>
    <row r="1043">
      <c r="A1043" s="45" t="inlineStr">
        <is>
          <t>FINS_PR_1039_v1</t>
        </is>
      </c>
      <c r="B1043" s="46" t="inlineStr">
        <is>
          <t>Transfers inwards: Unhosted Wallets which: Client is originator/ beneficial owner</t>
        </is>
      </c>
      <c r="C1043" s="46" t="inlineStr">
        <is>
          <t>PR</t>
        </is>
      </c>
      <c r="D1043" s="46" t="inlineStr">
        <is>
          <t>Transfer Services for electronic money tokens</t>
        </is>
      </c>
      <c r="E1043" s="46" t="inlineStr">
        <is>
          <t>2- PR</t>
        </is>
      </c>
      <c r="F1043" s="47">
        <f>'2- PR'!$AK$1079</f>
        <v/>
      </c>
      <c r="G1043" s="47">
        <f>IF(F1043="INVALID","High",IF(F1043="MISSING","Medium",IF(F1043="CONTROLLER MISSING","Review",IF(F1043="UNKNOWN","Technical review",""))))</f>
        <v/>
      </c>
      <c r="H1043" s="46">
        <f>IF(F1043="MISSING","An applicable or required answer is missing",IF(F1043="INVALID","A value was entered although the dependency is not met",IF(F1043="CONTROLLER MISSING","A controlling answer is missing, so applicability cannot yet be determined",IF(F1043="UNKNOWN","The dependency could not be evaluated or a referenced datapoint could not be resolved",""))))</f>
        <v/>
      </c>
      <c r="I1043" s="46">
        <f>IF(F1043="MISSING","Enter a valid response in the linked field",IF(F1043="INVALID","Clear the response or amend the controlling answer so that the dependency is met",IF(F1043="CONTROLLER MISSING","Complete the controlling question first, then review this field",IF(F1043="UNKNOWN","Review the Field Guide and dependency_string; contact the MFSA if clarification is required",""))))</f>
        <v/>
      </c>
      <c r="J1043" s="46" t="inlineStr">
        <is>
          <t>FINS_PR_1003 = "Yes"</t>
        </is>
      </c>
      <c r="K1043" s="47">
        <f>'2- PR'!$AL$1079</f>
        <v/>
      </c>
      <c r="L1043" s="48" t="inlineStr">
        <is>
          <t>Open field</t>
        </is>
      </c>
    </row>
    <row r="1044">
      <c r="A1044" s="45" t="inlineStr">
        <is>
          <t>FINS_PR_1040_v1</t>
        </is>
      </c>
      <c r="B1044" s="46" t="inlineStr">
        <is>
          <t>Transfers inwards: Unhosted Wallets which: Client is not originator / beneficial owner but is a regulated entity subject to AML / CFT obligations</t>
        </is>
      </c>
      <c r="C1044" s="46" t="inlineStr">
        <is>
          <t>PR</t>
        </is>
      </c>
      <c r="D1044" s="46" t="inlineStr">
        <is>
          <t>Transfer Services for electronic money tokens</t>
        </is>
      </c>
      <c r="E1044" s="46" t="inlineStr">
        <is>
          <t>2- PR</t>
        </is>
      </c>
      <c r="F1044" s="47">
        <f>'2- PR'!$AK$1080</f>
        <v/>
      </c>
      <c r="G1044" s="47">
        <f>IF(F1044="INVALID","High",IF(F1044="MISSING","Medium",IF(F1044="CONTROLLER MISSING","Review",IF(F1044="UNKNOWN","Technical review",""))))</f>
        <v/>
      </c>
      <c r="H1044" s="46">
        <f>IF(F1044="MISSING","An applicable or required answer is missing",IF(F1044="INVALID","A value was entered although the dependency is not met",IF(F1044="CONTROLLER MISSING","A controlling answer is missing, so applicability cannot yet be determined",IF(F1044="UNKNOWN","The dependency could not be evaluated or a referenced datapoint could not be resolved",""))))</f>
        <v/>
      </c>
      <c r="I1044" s="46">
        <f>IF(F1044="MISSING","Enter a valid response in the linked field",IF(F1044="INVALID","Clear the response or amend the controlling answer so that the dependency is met",IF(F1044="CONTROLLER MISSING","Complete the controlling question first, then review this field",IF(F1044="UNKNOWN","Review the Field Guide and dependency_string; contact the MFSA if clarification is required",""))))</f>
        <v/>
      </c>
      <c r="J1044" s="46" t="inlineStr">
        <is>
          <t>FINS_PR_1003 = "Yes"</t>
        </is>
      </c>
      <c r="K1044" s="47">
        <f>'2- PR'!$AL$1080</f>
        <v/>
      </c>
      <c r="L1044" s="48" t="inlineStr">
        <is>
          <t>Open field</t>
        </is>
      </c>
    </row>
    <row r="1045">
      <c r="A1045" s="45" t="inlineStr">
        <is>
          <t>FINS_PR_1041_v1</t>
        </is>
      </c>
      <c r="B1045" s="46" t="inlineStr">
        <is>
          <t>Transfers inwards: Unhosted Wallets which: Client is not originator / beneficial owner but is a regulated entity subject to AML / CFT obligations</t>
        </is>
      </c>
      <c r="C1045" s="46" t="inlineStr">
        <is>
          <t>PR</t>
        </is>
      </c>
      <c r="D1045" s="46" t="inlineStr">
        <is>
          <t>Transfer Services for electronic money tokens</t>
        </is>
      </c>
      <c r="E1045" s="46" t="inlineStr">
        <is>
          <t>2- PR</t>
        </is>
      </c>
      <c r="F1045" s="47">
        <f>'2- PR'!$AK$1081</f>
        <v/>
      </c>
      <c r="G1045" s="47">
        <f>IF(F1045="INVALID","High",IF(F1045="MISSING","Medium",IF(F1045="CONTROLLER MISSING","Review",IF(F1045="UNKNOWN","Technical review",""))))</f>
        <v/>
      </c>
      <c r="H1045" s="46">
        <f>IF(F1045="MISSING","An applicable or required answer is missing",IF(F1045="INVALID","A value was entered although the dependency is not met",IF(F1045="CONTROLLER MISSING","A controlling answer is missing, so applicability cannot yet be determined",IF(F1045="UNKNOWN","The dependency could not be evaluated or a referenced datapoint could not be resolved",""))))</f>
        <v/>
      </c>
      <c r="I1045" s="46">
        <f>IF(F1045="MISSING","Enter a valid response in the linked field",IF(F1045="INVALID","Clear the response or amend the controlling answer so that the dependency is met",IF(F1045="CONTROLLER MISSING","Complete the controlling question first, then review this field",IF(F1045="UNKNOWN","Review the Field Guide and dependency_string; contact the MFSA if clarification is required",""))))</f>
        <v/>
      </c>
      <c r="J1045" s="46" t="inlineStr">
        <is>
          <t>FINS_PR_1003 = "Yes"</t>
        </is>
      </c>
      <c r="K1045" s="47">
        <f>'2- PR'!$AL$1081</f>
        <v/>
      </c>
      <c r="L1045" s="48" t="inlineStr">
        <is>
          <t>Open field</t>
        </is>
      </c>
    </row>
    <row r="1046">
      <c r="A1046" s="45" t="inlineStr">
        <is>
          <t>FINS_PR_1042_v1</t>
        </is>
      </c>
      <c r="B1046" s="46" t="inlineStr">
        <is>
          <t>Transfers inwards: Unhosted Wallets which: Client is not originator / beneficial owner but is a regulated entity subject to AML / CFT obligations</t>
        </is>
      </c>
      <c r="C1046" s="46" t="inlineStr">
        <is>
          <t>PR</t>
        </is>
      </c>
      <c r="D1046" s="46" t="inlineStr">
        <is>
          <t>Transfer Services for electronic money tokens</t>
        </is>
      </c>
      <c r="E1046" s="46" t="inlineStr">
        <is>
          <t>2- PR</t>
        </is>
      </c>
      <c r="F1046" s="47">
        <f>'2- PR'!$AK$1082</f>
        <v/>
      </c>
      <c r="G1046" s="47">
        <f>IF(F1046="INVALID","High",IF(F1046="MISSING","Medium",IF(F1046="CONTROLLER MISSING","Review",IF(F1046="UNKNOWN","Technical review",""))))</f>
        <v/>
      </c>
      <c r="H1046" s="46">
        <f>IF(F1046="MISSING","An applicable or required answer is missing",IF(F1046="INVALID","A value was entered although the dependency is not met",IF(F1046="CONTROLLER MISSING","A controlling answer is missing, so applicability cannot yet be determined",IF(F1046="UNKNOWN","The dependency could not be evaluated or a referenced datapoint could not be resolved",""))))</f>
        <v/>
      </c>
      <c r="I1046" s="46">
        <f>IF(F1046="MISSING","Enter a valid response in the linked field",IF(F1046="INVALID","Clear the response or amend the controlling answer so that the dependency is met",IF(F1046="CONTROLLER MISSING","Complete the controlling question first, then review this field",IF(F1046="UNKNOWN","Review the Field Guide and dependency_string; contact the MFSA if clarification is required",""))))</f>
        <v/>
      </c>
      <c r="J1046" s="46" t="inlineStr">
        <is>
          <t>FINS_PR_1003 = "Yes"</t>
        </is>
      </c>
      <c r="K1046" s="47">
        <f>'2- PR'!$AL$1082</f>
        <v/>
      </c>
      <c r="L1046" s="48" t="inlineStr">
        <is>
          <t>Open field</t>
        </is>
      </c>
    </row>
    <row r="1047">
      <c r="A1047" s="45" t="inlineStr">
        <is>
          <t>FINS_PR_1043_v1</t>
        </is>
      </c>
      <c r="B1047" s="46" t="inlineStr">
        <is>
          <t>Transfers inwards: Unhosted Wallets which: Originator/ beneficial owner is identified but is not the client</t>
        </is>
      </c>
      <c r="C1047" s="46" t="inlineStr">
        <is>
          <t>PR</t>
        </is>
      </c>
      <c r="D1047" s="46" t="inlineStr">
        <is>
          <t>Transfer Services for electronic money tokens</t>
        </is>
      </c>
      <c r="E1047" s="46" t="inlineStr">
        <is>
          <t>2- PR</t>
        </is>
      </c>
      <c r="F1047" s="47">
        <f>'2- PR'!$AK$1083</f>
        <v/>
      </c>
      <c r="G1047" s="47">
        <f>IF(F1047="INVALID","High",IF(F1047="MISSING","Medium",IF(F1047="CONTROLLER MISSING","Review",IF(F1047="UNKNOWN","Technical review",""))))</f>
        <v/>
      </c>
      <c r="H1047" s="46">
        <f>IF(F1047="MISSING","An applicable or required answer is missing",IF(F1047="INVALID","A value was entered although the dependency is not met",IF(F1047="CONTROLLER MISSING","A controlling answer is missing, so applicability cannot yet be determined",IF(F1047="UNKNOWN","The dependency could not be evaluated or a referenced datapoint could not be resolved",""))))</f>
        <v/>
      </c>
      <c r="I1047" s="46">
        <f>IF(F1047="MISSING","Enter a valid response in the linked field",IF(F1047="INVALID","Clear the response or amend the controlling answer so that the dependency is met",IF(F1047="CONTROLLER MISSING","Complete the controlling question first, then review this field",IF(F1047="UNKNOWN","Review the Field Guide and dependency_string; contact the MFSA if clarification is required",""))))</f>
        <v/>
      </c>
      <c r="J1047" s="46" t="inlineStr">
        <is>
          <t>FINS_PR_1003 = "Yes"</t>
        </is>
      </c>
      <c r="K1047" s="47">
        <f>'2- PR'!$AL$1083</f>
        <v/>
      </c>
      <c r="L1047" s="48" t="inlineStr">
        <is>
          <t>Open field</t>
        </is>
      </c>
    </row>
    <row r="1048">
      <c r="A1048" s="45" t="inlineStr">
        <is>
          <t>FINS_PR_1044_v1</t>
        </is>
      </c>
      <c r="B1048" s="46" t="inlineStr">
        <is>
          <t>Transfers inwards: Unhosted Wallets which: Originator/ beneficial owner is identified but is not the client</t>
        </is>
      </c>
      <c r="C1048" s="46" t="inlineStr">
        <is>
          <t>PR</t>
        </is>
      </c>
      <c r="D1048" s="46" t="inlineStr">
        <is>
          <t>Transfer Services for electronic money tokens</t>
        </is>
      </c>
      <c r="E1048" s="46" t="inlineStr">
        <is>
          <t>2- PR</t>
        </is>
      </c>
      <c r="F1048" s="47">
        <f>'2- PR'!$AK$1084</f>
        <v/>
      </c>
      <c r="G1048" s="47">
        <f>IF(F1048="INVALID","High",IF(F1048="MISSING","Medium",IF(F1048="CONTROLLER MISSING","Review",IF(F1048="UNKNOWN","Technical review",""))))</f>
        <v/>
      </c>
      <c r="H1048" s="46">
        <f>IF(F1048="MISSING","An applicable or required answer is missing",IF(F1048="INVALID","A value was entered although the dependency is not met",IF(F1048="CONTROLLER MISSING","A controlling answer is missing, so applicability cannot yet be determined",IF(F1048="UNKNOWN","The dependency could not be evaluated or a referenced datapoint could not be resolved",""))))</f>
        <v/>
      </c>
      <c r="I1048" s="46">
        <f>IF(F1048="MISSING","Enter a valid response in the linked field",IF(F1048="INVALID","Clear the response or amend the controlling answer so that the dependency is met",IF(F1048="CONTROLLER MISSING","Complete the controlling question first, then review this field",IF(F1048="UNKNOWN","Review the Field Guide and dependency_string; contact the MFSA if clarification is required",""))))</f>
        <v/>
      </c>
      <c r="J1048" s="46" t="inlineStr">
        <is>
          <t>FINS_PR_1003 = "Yes"</t>
        </is>
      </c>
      <c r="K1048" s="47">
        <f>'2- PR'!$AL$1084</f>
        <v/>
      </c>
      <c r="L1048" s="48" t="inlineStr">
        <is>
          <t>Open field</t>
        </is>
      </c>
    </row>
    <row r="1049">
      <c r="A1049" s="45" t="inlineStr">
        <is>
          <t>FINS_PR_1045_v1</t>
        </is>
      </c>
      <c r="B1049" s="46" t="inlineStr">
        <is>
          <t>Transfers inwards: Unhosted Wallets which: Originator/ beneficial owner is identified but is not the client</t>
        </is>
      </c>
      <c r="C1049" s="46" t="inlineStr">
        <is>
          <t>PR</t>
        </is>
      </c>
      <c r="D1049" s="46" t="inlineStr">
        <is>
          <t>Transfer Services for electronic money tokens</t>
        </is>
      </c>
      <c r="E1049" s="46" t="inlineStr">
        <is>
          <t>2- PR</t>
        </is>
      </c>
      <c r="F1049" s="47">
        <f>'2- PR'!$AK$1085</f>
        <v/>
      </c>
      <c r="G1049" s="47">
        <f>IF(F1049="INVALID","High",IF(F1049="MISSING","Medium",IF(F1049="CONTROLLER MISSING","Review",IF(F1049="UNKNOWN","Technical review",""))))</f>
        <v/>
      </c>
      <c r="H1049" s="46">
        <f>IF(F1049="MISSING","An applicable or required answer is missing",IF(F1049="INVALID","A value was entered although the dependency is not met",IF(F1049="CONTROLLER MISSING","A controlling answer is missing, so applicability cannot yet be determined",IF(F1049="UNKNOWN","The dependency could not be evaluated or a referenced datapoint could not be resolved",""))))</f>
        <v/>
      </c>
      <c r="I1049" s="46">
        <f>IF(F1049="MISSING","Enter a valid response in the linked field",IF(F1049="INVALID","Clear the response or amend the controlling answer so that the dependency is met",IF(F1049="CONTROLLER MISSING","Complete the controlling question first, then review this field",IF(F1049="UNKNOWN","Review the Field Guide and dependency_string; contact the MFSA if clarification is required",""))))</f>
        <v/>
      </c>
      <c r="J1049" s="46" t="inlineStr">
        <is>
          <t>FINS_PR_1003 = "Yes"</t>
        </is>
      </c>
      <c r="K1049" s="47">
        <f>'2- PR'!$AL$1085</f>
        <v/>
      </c>
      <c r="L1049" s="48" t="inlineStr">
        <is>
          <t>Open field</t>
        </is>
      </c>
    </row>
    <row r="1050">
      <c r="A1050" s="45" t="inlineStr">
        <is>
          <t>FINS_PR_1046_v1</t>
        </is>
      </c>
      <c r="B1050" s="46" t="inlineStr">
        <is>
          <t>Transfers inwards: Unhosted Wallets which: Are not identified</t>
        </is>
      </c>
      <c r="C1050" s="46" t="inlineStr">
        <is>
          <t>PR</t>
        </is>
      </c>
      <c r="D1050" s="46" t="inlineStr">
        <is>
          <t>Transfer Services for electronic money tokens</t>
        </is>
      </c>
      <c r="E1050" s="46" t="inlineStr">
        <is>
          <t>2- PR</t>
        </is>
      </c>
      <c r="F1050" s="47">
        <f>'2- PR'!$AK$1086</f>
        <v/>
      </c>
      <c r="G1050" s="47">
        <f>IF(F1050="INVALID","High",IF(F1050="MISSING","Medium",IF(F1050="CONTROLLER MISSING","Review",IF(F1050="UNKNOWN","Technical review",""))))</f>
        <v/>
      </c>
      <c r="H1050" s="46">
        <f>IF(F1050="MISSING","An applicable or required answer is missing",IF(F1050="INVALID","A value was entered although the dependency is not met",IF(F1050="CONTROLLER MISSING","A controlling answer is missing, so applicability cannot yet be determined",IF(F1050="UNKNOWN","The dependency could not be evaluated or a referenced datapoint could not be resolved",""))))</f>
        <v/>
      </c>
      <c r="I1050" s="46">
        <f>IF(F1050="MISSING","Enter a valid response in the linked field",IF(F1050="INVALID","Clear the response or amend the controlling answer so that the dependency is met",IF(F1050="CONTROLLER MISSING","Complete the controlling question first, then review this field",IF(F1050="UNKNOWN","Review the Field Guide and dependency_string; contact the MFSA if clarification is required",""))))</f>
        <v/>
      </c>
      <c r="J1050" s="46" t="inlineStr">
        <is>
          <t>FINS_PR_1003 = "Yes"</t>
        </is>
      </c>
      <c r="K1050" s="47">
        <f>'2- PR'!$AL$1086</f>
        <v/>
      </c>
      <c r="L1050" s="48" t="inlineStr">
        <is>
          <t>Open field</t>
        </is>
      </c>
    </row>
    <row r="1051">
      <c r="A1051" s="45" t="inlineStr">
        <is>
          <t>FINS_PR_1047_v1</t>
        </is>
      </c>
      <c r="B1051" s="46" t="inlineStr">
        <is>
          <t>Transfers inwards: Unhosted Wallets which: Are not identified</t>
        </is>
      </c>
      <c r="C1051" s="46" t="inlineStr">
        <is>
          <t>PR</t>
        </is>
      </c>
      <c r="D1051" s="46" t="inlineStr">
        <is>
          <t>Transfer Services for electronic money tokens</t>
        </is>
      </c>
      <c r="E1051" s="46" t="inlineStr">
        <is>
          <t>2- PR</t>
        </is>
      </c>
      <c r="F1051" s="47">
        <f>'2- PR'!$AK$1087</f>
        <v/>
      </c>
      <c r="G1051" s="47">
        <f>IF(F1051="INVALID","High",IF(F1051="MISSING","Medium",IF(F1051="CONTROLLER MISSING","Review",IF(F1051="UNKNOWN","Technical review",""))))</f>
        <v/>
      </c>
      <c r="H1051" s="46">
        <f>IF(F1051="MISSING","An applicable or required answer is missing",IF(F1051="INVALID","A value was entered although the dependency is not met",IF(F1051="CONTROLLER MISSING","A controlling answer is missing, so applicability cannot yet be determined",IF(F1051="UNKNOWN","The dependency could not be evaluated or a referenced datapoint could not be resolved",""))))</f>
        <v/>
      </c>
      <c r="I1051" s="46">
        <f>IF(F1051="MISSING","Enter a valid response in the linked field",IF(F1051="INVALID","Clear the response or amend the controlling answer so that the dependency is met",IF(F1051="CONTROLLER MISSING","Complete the controlling question first, then review this field",IF(F1051="UNKNOWN","Review the Field Guide and dependency_string; contact the MFSA if clarification is required",""))))</f>
        <v/>
      </c>
      <c r="J1051" s="46" t="inlineStr">
        <is>
          <t>FINS_PR_1003 = "Yes"</t>
        </is>
      </c>
      <c r="K1051" s="47">
        <f>'2- PR'!$AL$1087</f>
        <v/>
      </c>
      <c r="L1051" s="48" t="inlineStr">
        <is>
          <t>Open field</t>
        </is>
      </c>
    </row>
    <row r="1052">
      <c r="A1052" s="45" t="inlineStr">
        <is>
          <t>FINS_PR_1048_v1</t>
        </is>
      </c>
      <c r="B1052" s="46" t="inlineStr">
        <is>
          <t>Transfers inwards: Unhosted Wallets which: Are not identified</t>
        </is>
      </c>
      <c r="C1052" s="46" t="inlineStr">
        <is>
          <t>PR</t>
        </is>
      </c>
      <c r="D1052" s="46" t="inlineStr">
        <is>
          <t>Transfer Services for electronic money tokens</t>
        </is>
      </c>
      <c r="E1052" s="46" t="inlineStr">
        <is>
          <t>2- PR</t>
        </is>
      </c>
      <c r="F1052" s="47">
        <f>'2- PR'!$AK$1088</f>
        <v/>
      </c>
      <c r="G1052" s="47">
        <f>IF(F1052="INVALID","High",IF(F1052="MISSING","Medium",IF(F1052="CONTROLLER MISSING","Review",IF(F1052="UNKNOWN","Technical review",""))))</f>
        <v/>
      </c>
      <c r="H1052" s="46">
        <f>IF(F1052="MISSING","An applicable or required answer is missing",IF(F1052="INVALID","A value was entered although the dependency is not met",IF(F1052="CONTROLLER MISSING","A controlling answer is missing, so applicability cannot yet be determined",IF(F1052="UNKNOWN","The dependency could not be evaluated or a referenced datapoint could not be resolved",""))))</f>
        <v/>
      </c>
      <c r="I1052" s="46">
        <f>IF(F1052="MISSING","Enter a valid response in the linked field",IF(F1052="INVALID","Clear the response or amend the controlling answer so that the dependency is met",IF(F1052="CONTROLLER MISSING","Complete the controlling question first, then review this field",IF(F1052="UNKNOWN","Review the Field Guide and dependency_string; contact the MFSA if clarification is required",""))))</f>
        <v/>
      </c>
      <c r="J1052" s="46" t="inlineStr">
        <is>
          <t>FINS_PR_1003 = "Yes"</t>
        </is>
      </c>
      <c r="K1052" s="47">
        <f>'2- PR'!$AL$1088</f>
        <v/>
      </c>
      <c r="L1052" s="48" t="inlineStr">
        <is>
          <t>Open field</t>
        </is>
      </c>
    </row>
    <row r="1053">
      <c r="A1053" s="45" t="inlineStr">
        <is>
          <t>FINS_PR_1049_v1</t>
        </is>
      </c>
      <c r="B1053" s="46" t="inlineStr">
        <is>
          <t>Transfers outwards: Wallets held by other electronic money institution</t>
        </is>
      </c>
      <c r="C1053" s="46" t="inlineStr">
        <is>
          <t>PR</t>
        </is>
      </c>
      <c r="D1053" s="46" t="inlineStr">
        <is>
          <t>Transfer Services for electronic money tokens</t>
        </is>
      </c>
      <c r="E1053" s="46" t="inlineStr">
        <is>
          <t>2- PR</t>
        </is>
      </c>
      <c r="F1053" s="47">
        <f>'2- PR'!$AK$1089</f>
        <v/>
      </c>
      <c r="G1053" s="47">
        <f>IF(F1053="INVALID","High",IF(F1053="MISSING","Medium",IF(F1053="CONTROLLER MISSING","Review",IF(F1053="UNKNOWN","Technical review",""))))</f>
        <v/>
      </c>
      <c r="H1053" s="46">
        <f>IF(F1053="MISSING","An applicable or required answer is missing",IF(F1053="INVALID","A value was entered although the dependency is not met",IF(F1053="CONTROLLER MISSING","A controlling answer is missing, so applicability cannot yet be determined",IF(F1053="UNKNOWN","The dependency could not be evaluated or a referenced datapoint could not be resolved",""))))</f>
        <v/>
      </c>
      <c r="I1053" s="46">
        <f>IF(F1053="MISSING","Enter a valid response in the linked field",IF(F1053="INVALID","Clear the response or amend the controlling answer so that the dependency is met",IF(F1053="CONTROLLER MISSING","Complete the controlling question first, then review this field",IF(F1053="UNKNOWN","Review the Field Guide and dependency_string; contact the MFSA if clarification is required",""))))</f>
        <v/>
      </c>
      <c r="J1053" s="46" t="inlineStr">
        <is>
          <t>FINS_PR_1003 = "Yes"</t>
        </is>
      </c>
      <c r="K1053" s="47">
        <f>'2- PR'!$AL$1089</f>
        <v/>
      </c>
      <c r="L1053" s="48" t="inlineStr">
        <is>
          <t>Open field</t>
        </is>
      </c>
    </row>
    <row r="1054">
      <c r="A1054" s="45" t="inlineStr">
        <is>
          <t>FINS_PR_1050_v1</t>
        </is>
      </c>
      <c r="B1054" s="46" t="inlineStr">
        <is>
          <t>Transfers outwards: Wallets held by other electronic money institution</t>
        </is>
      </c>
      <c r="C1054" s="46" t="inlineStr">
        <is>
          <t>PR</t>
        </is>
      </c>
      <c r="D1054" s="46" t="inlineStr">
        <is>
          <t>Transfer Services for electronic money tokens</t>
        </is>
      </c>
      <c r="E1054" s="46" t="inlineStr">
        <is>
          <t>2- PR</t>
        </is>
      </c>
      <c r="F1054" s="47">
        <f>'2- PR'!$AK$1090</f>
        <v/>
      </c>
      <c r="G1054" s="47">
        <f>IF(F1054="INVALID","High",IF(F1054="MISSING","Medium",IF(F1054="CONTROLLER MISSING","Review",IF(F1054="UNKNOWN","Technical review",""))))</f>
        <v/>
      </c>
      <c r="H1054" s="46">
        <f>IF(F1054="MISSING","An applicable or required answer is missing",IF(F1054="INVALID","A value was entered although the dependency is not met",IF(F1054="CONTROLLER MISSING","A controlling answer is missing, so applicability cannot yet be determined",IF(F1054="UNKNOWN","The dependency could not be evaluated or a referenced datapoint could not be resolved",""))))</f>
        <v/>
      </c>
      <c r="I1054" s="46">
        <f>IF(F1054="MISSING","Enter a valid response in the linked field",IF(F1054="INVALID","Clear the response or amend the controlling answer so that the dependency is met",IF(F1054="CONTROLLER MISSING","Complete the controlling question first, then review this field",IF(F1054="UNKNOWN","Review the Field Guide and dependency_string; contact the MFSA if clarification is required",""))))</f>
        <v/>
      </c>
      <c r="J1054" s="46" t="inlineStr">
        <is>
          <t>FINS_PR_1003 = "Yes"</t>
        </is>
      </c>
      <c r="K1054" s="47">
        <f>'2- PR'!$AL$1090</f>
        <v/>
      </c>
      <c r="L1054" s="48" t="inlineStr">
        <is>
          <t>Open field</t>
        </is>
      </c>
    </row>
    <row r="1055">
      <c r="A1055" s="45" t="inlineStr">
        <is>
          <t>FINS_PR_1051_v1</t>
        </is>
      </c>
      <c r="B1055" s="46" t="inlineStr">
        <is>
          <t>Transfers outwards: Wallets held by other electronic money institution</t>
        </is>
      </c>
      <c r="C1055" s="46" t="inlineStr">
        <is>
          <t>PR</t>
        </is>
      </c>
      <c r="D1055" s="46" t="inlineStr">
        <is>
          <t>Transfer Services for electronic money tokens</t>
        </is>
      </c>
      <c r="E1055" s="46" t="inlineStr">
        <is>
          <t>2- PR</t>
        </is>
      </c>
      <c r="F1055" s="47">
        <f>'2- PR'!$AK$1091</f>
        <v/>
      </c>
      <c r="G1055" s="47">
        <f>IF(F1055="INVALID","High",IF(F1055="MISSING","Medium",IF(F1055="CONTROLLER MISSING","Review",IF(F1055="UNKNOWN","Technical review",""))))</f>
        <v/>
      </c>
      <c r="H1055" s="46">
        <f>IF(F1055="MISSING","An applicable or required answer is missing",IF(F1055="INVALID","A value was entered although the dependency is not met",IF(F1055="CONTROLLER MISSING","A controlling answer is missing, so applicability cannot yet be determined",IF(F1055="UNKNOWN","The dependency could not be evaluated or a referenced datapoint could not be resolved",""))))</f>
        <v/>
      </c>
      <c r="I1055" s="46">
        <f>IF(F1055="MISSING","Enter a valid response in the linked field",IF(F1055="INVALID","Clear the response or amend the controlling answer so that the dependency is met",IF(F1055="CONTROLLER MISSING","Complete the controlling question first, then review this field",IF(F1055="UNKNOWN","Review the Field Guide and dependency_string; contact the MFSA if clarification is required",""))))</f>
        <v/>
      </c>
      <c r="J1055" s="46" t="inlineStr">
        <is>
          <t>FINS_PR_1003 = "Yes"</t>
        </is>
      </c>
      <c r="K1055" s="47">
        <f>'2- PR'!$AL$1091</f>
        <v/>
      </c>
      <c r="L1055" s="48" t="inlineStr">
        <is>
          <t>Open field</t>
        </is>
      </c>
    </row>
    <row r="1056">
      <c r="A1056" s="45" t="inlineStr">
        <is>
          <t>FINS_PR_1052_v1</t>
        </is>
      </c>
      <c r="B1056" s="46" t="inlineStr">
        <is>
          <t>Transfers outwards: Unhosted Wallets which: Client is originator/ beneficial owner</t>
        </is>
      </c>
      <c r="C1056" s="46" t="inlineStr">
        <is>
          <t>PR</t>
        </is>
      </c>
      <c r="D1056" s="46" t="inlineStr">
        <is>
          <t>Transfer Services for electronic money tokens</t>
        </is>
      </c>
      <c r="E1056" s="46" t="inlineStr">
        <is>
          <t>2- PR</t>
        </is>
      </c>
      <c r="F1056" s="47">
        <f>'2- PR'!$AK$1092</f>
        <v/>
      </c>
      <c r="G1056" s="47">
        <f>IF(F1056="INVALID","High",IF(F1056="MISSING","Medium",IF(F1056="CONTROLLER MISSING","Review",IF(F1056="UNKNOWN","Technical review",""))))</f>
        <v/>
      </c>
      <c r="H1056" s="46">
        <f>IF(F1056="MISSING","An applicable or required answer is missing",IF(F1056="INVALID","A value was entered although the dependency is not met",IF(F1056="CONTROLLER MISSING","A controlling answer is missing, so applicability cannot yet be determined",IF(F1056="UNKNOWN","The dependency could not be evaluated or a referenced datapoint could not be resolved",""))))</f>
        <v/>
      </c>
      <c r="I1056" s="46">
        <f>IF(F1056="MISSING","Enter a valid response in the linked field",IF(F1056="INVALID","Clear the response or amend the controlling answer so that the dependency is met",IF(F1056="CONTROLLER MISSING","Complete the controlling question first, then review this field",IF(F1056="UNKNOWN","Review the Field Guide and dependency_string; contact the MFSA if clarification is required",""))))</f>
        <v/>
      </c>
      <c r="J1056" s="46" t="inlineStr">
        <is>
          <t>FINS_PR_1003 = "Yes"</t>
        </is>
      </c>
      <c r="K1056" s="47">
        <f>'2- PR'!$AL$1092</f>
        <v/>
      </c>
      <c r="L1056" s="48" t="inlineStr">
        <is>
          <t>Open field</t>
        </is>
      </c>
    </row>
    <row r="1057">
      <c r="A1057" s="45" t="inlineStr">
        <is>
          <t>FINS_PR_1053_v1</t>
        </is>
      </c>
      <c r="B1057" s="46" t="inlineStr">
        <is>
          <t>Transfers outwards: Unhosted Wallets which: Client is originator/ beneficial owner</t>
        </is>
      </c>
      <c r="C1057" s="46" t="inlineStr">
        <is>
          <t>PR</t>
        </is>
      </c>
      <c r="D1057" s="46" t="inlineStr">
        <is>
          <t>Transfer Services for electronic money tokens</t>
        </is>
      </c>
      <c r="E1057" s="46" t="inlineStr">
        <is>
          <t>2- PR</t>
        </is>
      </c>
      <c r="F1057" s="47">
        <f>'2- PR'!$AK$1093</f>
        <v/>
      </c>
      <c r="G1057" s="47">
        <f>IF(F1057="INVALID","High",IF(F1057="MISSING","Medium",IF(F1057="CONTROLLER MISSING","Review",IF(F1057="UNKNOWN","Technical review",""))))</f>
        <v/>
      </c>
      <c r="H1057" s="46">
        <f>IF(F1057="MISSING","An applicable or required answer is missing",IF(F1057="INVALID","A value was entered although the dependency is not met",IF(F1057="CONTROLLER MISSING","A controlling answer is missing, so applicability cannot yet be determined",IF(F1057="UNKNOWN","The dependency could not be evaluated or a referenced datapoint could not be resolved",""))))</f>
        <v/>
      </c>
      <c r="I1057" s="46">
        <f>IF(F1057="MISSING","Enter a valid response in the linked field",IF(F1057="INVALID","Clear the response or amend the controlling answer so that the dependency is met",IF(F1057="CONTROLLER MISSING","Complete the controlling question first, then review this field",IF(F1057="UNKNOWN","Review the Field Guide and dependency_string; contact the MFSA if clarification is required",""))))</f>
        <v/>
      </c>
      <c r="J1057" s="46" t="inlineStr">
        <is>
          <t>FINS_PR_1003 = "Yes"</t>
        </is>
      </c>
      <c r="K1057" s="47">
        <f>'2- PR'!$AL$1093</f>
        <v/>
      </c>
      <c r="L1057" s="48" t="inlineStr">
        <is>
          <t>Open field</t>
        </is>
      </c>
    </row>
    <row r="1058">
      <c r="A1058" s="45" t="inlineStr">
        <is>
          <t>FINS_PR_1054_v1</t>
        </is>
      </c>
      <c r="B1058" s="46" t="inlineStr">
        <is>
          <t>Transfers outwards: Unhosted Wallets which: Client is originator/ beneficial owner</t>
        </is>
      </c>
      <c r="C1058" s="46" t="inlineStr">
        <is>
          <t>PR</t>
        </is>
      </c>
      <c r="D1058" s="46" t="inlineStr">
        <is>
          <t>Transfer Services for electronic money tokens</t>
        </is>
      </c>
      <c r="E1058" s="46" t="inlineStr">
        <is>
          <t>2- PR</t>
        </is>
      </c>
      <c r="F1058" s="47">
        <f>'2- PR'!$AK$1094</f>
        <v/>
      </c>
      <c r="G1058" s="47">
        <f>IF(F1058="INVALID","High",IF(F1058="MISSING","Medium",IF(F1058="CONTROLLER MISSING","Review",IF(F1058="UNKNOWN","Technical review",""))))</f>
        <v/>
      </c>
      <c r="H1058" s="46">
        <f>IF(F1058="MISSING","An applicable or required answer is missing",IF(F1058="INVALID","A value was entered although the dependency is not met",IF(F1058="CONTROLLER MISSING","A controlling answer is missing, so applicability cannot yet be determined",IF(F1058="UNKNOWN","The dependency could not be evaluated or a referenced datapoint could not be resolved",""))))</f>
        <v/>
      </c>
      <c r="I1058" s="46">
        <f>IF(F1058="MISSING","Enter a valid response in the linked field",IF(F1058="INVALID","Clear the response or amend the controlling answer so that the dependency is met",IF(F1058="CONTROLLER MISSING","Complete the controlling question first, then review this field",IF(F1058="UNKNOWN","Review the Field Guide and dependency_string; contact the MFSA if clarification is required",""))))</f>
        <v/>
      </c>
      <c r="J1058" s="46" t="inlineStr">
        <is>
          <t>FINS_PR_1003 = "Yes"</t>
        </is>
      </c>
      <c r="K1058" s="47">
        <f>'2- PR'!$AL$1094</f>
        <v/>
      </c>
      <c r="L1058" s="48" t="inlineStr">
        <is>
          <t>Open field</t>
        </is>
      </c>
    </row>
    <row r="1059">
      <c r="A1059" s="45" t="inlineStr">
        <is>
          <t>FINS_PR_1055_v1</t>
        </is>
      </c>
      <c r="B1059" s="46" t="inlineStr">
        <is>
          <t>Transfers outwards: Unhosted Wallets which: Client is not originator / beneficial owner but is a regulated entity subject to AML / CFT obligations</t>
        </is>
      </c>
      <c r="C1059" s="46" t="inlineStr">
        <is>
          <t>PR</t>
        </is>
      </c>
      <c r="D1059" s="46" t="inlineStr">
        <is>
          <t>Transfer Services for electronic money tokens</t>
        </is>
      </c>
      <c r="E1059" s="46" t="inlineStr">
        <is>
          <t>2- PR</t>
        </is>
      </c>
      <c r="F1059" s="47">
        <f>'2- PR'!$AK$1095</f>
        <v/>
      </c>
      <c r="G1059" s="47">
        <f>IF(F1059="INVALID","High",IF(F1059="MISSING","Medium",IF(F1059="CONTROLLER MISSING","Review",IF(F1059="UNKNOWN","Technical review",""))))</f>
        <v/>
      </c>
      <c r="H1059" s="46">
        <f>IF(F1059="MISSING","An applicable or required answer is missing",IF(F1059="INVALID","A value was entered although the dependency is not met",IF(F1059="CONTROLLER MISSING","A controlling answer is missing, so applicability cannot yet be determined",IF(F1059="UNKNOWN","The dependency could not be evaluated or a referenced datapoint could not be resolved",""))))</f>
        <v/>
      </c>
      <c r="I1059" s="46">
        <f>IF(F1059="MISSING","Enter a valid response in the linked field",IF(F1059="INVALID","Clear the response or amend the controlling answer so that the dependency is met",IF(F1059="CONTROLLER MISSING","Complete the controlling question first, then review this field",IF(F1059="UNKNOWN","Review the Field Guide and dependency_string; contact the MFSA if clarification is required",""))))</f>
        <v/>
      </c>
      <c r="J1059" s="46" t="inlineStr">
        <is>
          <t>FINS_PR_1003 = "Yes"</t>
        </is>
      </c>
      <c r="K1059" s="47">
        <f>'2- PR'!$AL$1095</f>
        <v/>
      </c>
      <c r="L1059" s="48" t="inlineStr">
        <is>
          <t>Open field</t>
        </is>
      </c>
    </row>
    <row r="1060">
      <c r="A1060" s="45" t="inlineStr">
        <is>
          <t>FINS_PR_1056_v1</t>
        </is>
      </c>
      <c r="B1060" s="46" t="inlineStr">
        <is>
          <t>Transfers outwards: Unhosted Wallets which: Client is not originator / beneficial owner but is a regulated entity subject to AML / CFT obligations</t>
        </is>
      </c>
      <c r="C1060" s="46" t="inlineStr">
        <is>
          <t>PR</t>
        </is>
      </c>
      <c r="D1060" s="46" t="inlineStr">
        <is>
          <t>Transfer Services for electronic money tokens</t>
        </is>
      </c>
      <c r="E1060" s="46" t="inlineStr">
        <is>
          <t>2- PR</t>
        </is>
      </c>
      <c r="F1060" s="47">
        <f>'2- PR'!$AK$1096</f>
        <v/>
      </c>
      <c r="G1060" s="47">
        <f>IF(F1060="INVALID","High",IF(F1060="MISSING","Medium",IF(F1060="CONTROLLER MISSING","Review",IF(F1060="UNKNOWN","Technical review",""))))</f>
        <v/>
      </c>
      <c r="H1060" s="46">
        <f>IF(F1060="MISSING","An applicable or required answer is missing",IF(F1060="INVALID","A value was entered although the dependency is not met",IF(F1060="CONTROLLER MISSING","A controlling answer is missing, so applicability cannot yet be determined",IF(F1060="UNKNOWN","The dependency could not be evaluated or a referenced datapoint could not be resolved",""))))</f>
        <v/>
      </c>
      <c r="I1060" s="46">
        <f>IF(F1060="MISSING","Enter a valid response in the linked field",IF(F1060="INVALID","Clear the response or amend the controlling answer so that the dependency is met",IF(F1060="CONTROLLER MISSING","Complete the controlling question first, then review this field",IF(F1060="UNKNOWN","Review the Field Guide and dependency_string; contact the MFSA if clarification is required",""))))</f>
        <v/>
      </c>
      <c r="J1060" s="46" t="inlineStr">
        <is>
          <t>FINS_PR_1003 = "Yes"</t>
        </is>
      </c>
      <c r="K1060" s="47">
        <f>'2- PR'!$AL$1096</f>
        <v/>
      </c>
      <c r="L1060" s="48" t="inlineStr">
        <is>
          <t>Open field</t>
        </is>
      </c>
    </row>
    <row r="1061">
      <c r="A1061" s="45" t="inlineStr">
        <is>
          <t>FINS_PR_1057_v1</t>
        </is>
      </c>
      <c r="B1061" s="46" t="inlineStr">
        <is>
          <t>Transfers outwards: Unhosted Wallets which: Client is not originator / beneficial owner but is a regulated entity subject to AML / CFT obligations</t>
        </is>
      </c>
      <c r="C1061" s="46" t="inlineStr">
        <is>
          <t>PR</t>
        </is>
      </c>
      <c r="D1061" s="46" t="inlineStr">
        <is>
          <t>Transfer Services for electronic money tokens</t>
        </is>
      </c>
      <c r="E1061" s="46" t="inlineStr">
        <is>
          <t>2- PR</t>
        </is>
      </c>
      <c r="F1061" s="47">
        <f>'2- PR'!$AK$1097</f>
        <v/>
      </c>
      <c r="G1061" s="47">
        <f>IF(F1061="INVALID","High",IF(F1061="MISSING","Medium",IF(F1061="CONTROLLER MISSING","Review",IF(F1061="UNKNOWN","Technical review",""))))</f>
        <v/>
      </c>
      <c r="H1061" s="46">
        <f>IF(F1061="MISSING","An applicable or required answer is missing",IF(F1061="INVALID","A value was entered although the dependency is not met",IF(F1061="CONTROLLER MISSING","A controlling answer is missing, so applicability cannot yet be determined",IF(F1061="UNKNOWN","The dependency could not be evaluated or a referenced datapoint could not be resolved",""))))</f>
        <v/>
      </c>
      <c r="I1061" s="46">
        <f>IF(F1061="MISSING","Enter a valid response in the linked field",IF(F1061="INVALID","Clear the response or amend the controlling answer so that the dependency is met",IF(F1061="CONTROLLER MISSING","Complete the controlling question first, then review this field",IF(F1061="UNKNOWN","Review the Field Guide and dependency_string; contact the MFSA if clarification is required",""))))</f>
        <v/>
      </c>
      <c r="J1061" s="46" t="inlineStr">
        <is>
          <t>FINS_PR_1003 = "Yes"</t>
        </is>
      </c>
      <c r="K1061" s="47">
        <f>'2- PR'!$AL$1097</f>
        <v/>
      </c>
      <c r="L1061" s="48" t="inlineStr">
        <is>
          <t>Open field</t>
        </is>
      </c>
    </row>
    <row r="1062">
      <c r="A1062" s="45" t="inlineStr">
        <is>
          <t>FINS_PR_1058_v1</t>
        </is>
      </c>
      <c r="B1062" s="46" t="inlineStr">
        <is>
          <t>Transfers outwards: Unhosted Wallets which: Originator/ beneficial owner is identified but is not the client</t>
        </is>
      </c>
      <c r="C1062" s="46" t="inlineStr">
        <is>
          <t>PR</t>
        </is>
      </c>
      <c r="D1062" s="46" t="inlineStr">
        <is>
          <t>Transfer Services for electronic money tokens</t>
        </is>
      </c>
      <c r="E1062" s="46" t="inlineStr">
        <is>
          <t>2- PR</t>
        </is>
      </c>
      <c r="F1062" s="47">
        <f>'2- PR'!$AK$1098</f>
        <v/>
      </c>
      <c r="G1062" s="47">
        <f>IF(F1062="INVALID","High",IF(F1062="MISSING","Medium",IF(F1062="CONTROLLER MISSING","Review",IF(F1062="UNKNOWN","Technical review",""))))</f>
        <v/>
      </c>
      <c r="H1062" s="46">
        <f>IF(F1062="MISSING","An applicable or required answer is missing",IF(F1062="INVALID","A value was entered although the dependency is not met",IF(F1062="CONTROLLER MISSING","A controlling answer is missing, so applicability cannot yet be determined",IF(F1062="UNKNOWN","The dependency could not be evaluated or a referenced datapoint could not be resolved",""))))</f>
        <v/>
      </c>
      <c r="I1062" s="46">
        <f>IF(F1062="MISSING","Enter a valid response in the linked field",IF(F1062="INVALID","Clear the response or amend the controlling answer so that the dependency is met",IF(F1062="CONTROLLER MISSING","Complete the controlling question first, then review this field",IF(F1062="UNKNOWN","Review the Field Guide and dependency_string; contact the MFSA if clarification is required",""))))</f>
        <v/>
      </c>
      <c r="J1062" s="46" t="inlineStr">
        <is>
          <t>FINS_PR_1003 = "Yes"</t>
        </is>
      </c>
      <c r="K1062" s="47">
        <f>'2- PR'!$AL$1098</f>
        <v/>
      </c>
      <c r="L1062" s="48" t="inlineStr">
        <is>
          <t>Open field</t>
        </is>
      </c>
    </row>
    <row r="1063">
      <c r="A1063" s="45" t="inlineStr">
        <is>
          <t>FINS_PR_1059_v1</t>
        </is>
      </c>
      <c r="B1063" s="46" t="inlineStr">
        <is>
          <t>Transfers outwards: Unhosted Wallets which: Originator/ beneficial owner is identified but is not the client</t>
        </is>
      </c>
      <c r="C1063" s="46" t="inlineStr">
        <is>
          <t>PR</t>
        </is>
      </c>
      <c r="D1063" s="46" t="inlineStr">
        <is>
          <t>Transfer Services for electronic money tokens</t>
        </is>
      </c>
      <c r="E1063" s="46" t="inlineStr">
        <is>
          <t>2- PR</t>
        </is>
      </c>
      <c r="F1063" s="47">
        <f>'2- PR'!$AK$1099</f>
        <v/>
      </c>
      <c r="G1063" s="47">
        <f>IF(F1063="INVALID","High",IF(F1063="MISSING","Medium",IF(F1063="CONTROLLER MISSING","Review",IF(F1063="UNKNOWN","Technical review",""))))</f>
        <v/>
      </c>
      <c r="H1063" s="46">
        <f>IF(F1063="MISSING","An applicable or required answer is missing",IF(F1063="INVALID","A value was entered although the dependency is not met",IF(F1063="CONTROLLER MISSING","A controlling answer is missing, so applicability cannot yet be determined",IF(F1063="UNKNOWN","The dependency could not be evaluated or a referenced datapoint could not be resolved",""))))</f>
        <v/>
      </c>
      <c r="I1063" s="46">
        <f>IF(F1063="MISSING","Enter a valid response in the linked field",IF(F1063="INVALID","Clear the response or amend the controlling answer so that the dependency is met",IF(F1063="CONTROLLER MISSING","Complete the controlling question first, then review this field",IF(F1063="UNKNOWN","Review the Field Guide and dependency_string; contact the MFSA if clarification is required",""))))</f>
        <v/>
      </c>
      <c r="J1063" s="46" t="inlineStr">
        <is>
          <t>FINS_PR_1003 = "Yes"</t>
        </is>
      </c>
      <c r="K1063" s="47">
        <f>'2- PR'!$AL$1099</f>
        <v/>
      </c>
      <c r="L1063" s="48" t="inlineStr">
        <is>
          <t>Open field</t>
        </is>
      </c>
    </row>
    <row r="1064">
      <c r="A1064" s="45" t="inlineStr">
        <is>
          <t>FINS_PR_1060_v1</t>
        </is>
      </c>
      <c r="B1064" s="46" t="inlineStr">
        <is>
          <t>Transfers outwards: Unhosted Wallets which: Originator/ beneficial owner is identified but is not the client</t>
        </is>
      </c>
      <c r="C1064" s="46" t="inlineStr">
        <is>
          <t>PR</t>
        </is>
      </c>
      <c r="D1064" s="46" t="inlineStr">
        <is>
          <t>Transfer Services for electronic money tokens</t>
        </is>
      </c>
      <c r="E1064" s="46" t="inlineStr">
        <is>
          <t>2- PR</t>
        </is>
      </c>
      <c r="F1064" s="47">
        <f>'2- PR'!$AK$1100</f>
        <v/>
      </c>
      <c r="G1064" s="47">
        <f>IF(F1064="INVALID","High",IF(F1064="MISSING","Medium",IF(F1064="CONTROLLER MISSING","Review",IF(F1064="UNKNOWN","Technical review",""))))</f>
        <v/>
      </c>
      <c r="H1064" s="46">
        <f>IF(F1064="MISSING","An applicable or required answer is missing",IF(F1064="INVALID","A value was entered although the dependency is not met",IF(F1064="CONTROLLER MISSING","A controlling answer is missing, so applicability cannot yet be determined",IF(F1064="UNKNOWN","The dependency could not be evaluated or a referenced datapoint could not be resolved",""))))</f>
        <v/>
      </c>
      <c r="I1064" s="46">
        <f>IF(F1064="MISSING","Enter a valid response in the linked field",IF(F1064="INVALID","Clear the response or amend the controlling answer so that the dependency is met",IF(F1064="CONTROLLER MISSING","Complete the controlling question first, then review this field",IF(F1064="UNKNOWN","Review the Field Guide and dependency_string; contact the MFSA if clarification is required",""))))</f>
        <v/>
      </c>
      <c r="J1064" s="46" t="inlineStr">
        <is>
          <t>FINS_PR_1003 = "Yes"</t>
        </is>
      </c>
      <c r="K1064" s="47">
        <f>'2- PR'!$AL$1100</f>
        <v/>
      </c>
      <c r="L1064" s="48" t="inlineStr">
        <is>
          <t>Open field</t>
        </is>
      </c>
    </row>
    <row r="1065">
      <c r="A1065" s="45" t="inlineStr">
        <is>
          <t>FINS_PR_1061_v1</t>
        </is>
      </c>
      <c r="B1065" s="46" t="inlineStr">
        <is>
          <t>Transfers outwards: Unhosted Wallets which: Are not identified</t>
        </is>
      </c>
      <c r="C1065" s="46" t="inlineStr">
        <is>
          <t>PR</t>
        </is>
      </c>
      <c r="D1065" s="46" t="inlineStr">
        <is>
          <t>Transfer Services for electronic money tokens</t>
        </is>
      </c>
      <c r="E1065" s="46" t="inlineStr">
        <is>
          <t>2- PR</t>
        </is>
      </c>
      <c r="F1065" s="47">
        <f>'2- PR'!$AK$1101</f>
        <v/>
      </c>
      <c r="G1065" s="47">
        <f>IF(F1065="INVALID","High",IF(F1065="MISSING","Medium",IF(F1065="CONTROLLER MISSING","Review",IF(F1065="UNKNOWN","Technical review",""))))</f>
        <v/>
      </c>
      <c r="H1065" s="46">
        <f>IF(F1065="MISSING","An applicable or required answer is missing",IF(F1065="INVALID","A value was entered although the dependency is not met",IF(F1065="CONTROLLER MISSING","A controlling answer is missing, so applicability cannot yet be determined",IF(F1065="UNKNOWN","The dependency could not be evaluated or a referenced datapoint could not be resolved",""))))</f>
        <v/>
      </c>
      <c r="I1065" s="46">
        <f>IF(F1065="MISSING","Enter a valid response in the linked field",IF(F1065="INVALID","Clear the response or amend the controlling answer so that the dependency is met",IF(F1065="CONTROLLER MISSING","Complete the controlling question first, then review this field",IF(F1065="UNKNOWN","Review the Field Guide and dependency_string; contact the MFSA if clarification is required",""))))</f>
        <v/>
      </c>
      <c r="J1065" s="46" t="inlineStr">
        <is>
          <t>FINS_PR_1003 = "Yes"</t>
        </is>
      </c>
      <c r="K1065" s="47">
        <f>'2- PR'!$AL$1101</f>
        <v/>
      </c>
      <c r="L1065" s="48" t="inlineStr">
        <is>
          <t>Open field</t>
        </is>
      </c>
    </row>
    <row r="1066">
      <c r="A1066" s="45" t="inlineStr">
        <is>
          <t>FINS_PR_1062_v1</t>
        </is>
      </c>
      <c r="B1066" s="46" t="inlineStr">
        <is>
          <t>Transfers outwards: Unhosted Wallets which: Are not identified</t>
        </is>
      </c>
      <c r="C1066" s="46" t="inlineStr">
        <is>
          <t>PR</t>
        </is>
      </c>
      <c r="D1066" s="46" t="inlineStr">
        <is>
          <t>Transfer Services for electronic money tokens</t>
        </is>
      </c>
      <c r="E1066" s="46" t="inlineStr">
        <is>
          <t>2- PR</t>
        </is>
      </c>
      <c r="F1066" s="47">
        <f>'2- PR'!$AK$1102</f>
        <v/>
      </c>
      <c r="G1066" s="47">
        <f>IF(F1066="INVALID","High",IF(F1066="MISSING","Medium",IF(F1066="CONTROLLER MISSING","Review",IF(F1066="UNKNOWN","Technical review",""))))</f>
        <v/>
      </c>
      <c r="H1066" s="46">
        <f>IF(F1066="MISSING","An applicable or required answer is missing",IF(F1066="INVALID","A value was entered although the dependency is not met",IF(F1066="CONTROLLER MISSING","A controlling answer is missing, so applicability cannot yet be determined",IF(F1066="UNKNOWN","The dependency could not be evaluated or a referenced datapoint could not be resolved",""))))</f>
        <v/>
      </c>
      <c r="I1066" s="46">
        <f>IF(F1066="MISSING","Enter a valid response in the linked field",IF(F1066="INVALID","Clear the response or amend the controlling answer so that the dependency is met",IF(F1066="CONTROLLER MISSING","Complete the controlling question first, then review this field",IF(F1066="UNKNOWN","Review the Field Guide and dependency_string; contact the MFSA if clarification is required",""))))</f>
        <v/>
      </c>
      <c r="J1066" s="46" t="inlineStr">
        <is>
          <t>FINS_PR_1003 = "Yes"</t>
        </is>
      </c>
      <c r="K1066" s="47">
        <f>'2- PR'!$AL$1102</f>
        <v/>
      </c>
      <c r="L1066" s="48" t="inlineStr">
        <is>
          <t>Open field</t>
        </is>
      </c>
    </row>
    <row r="1067">
      <c r="A1067" s="45" t="inlineStr">
        <is>
          <t>FINS_PR_1063_v1</t>
        </is>
      </c>
      <c r="B1067" s="46" t="inlineStr">
        <is>
          <t>Transfers outwards: Unhosted Wallets which: Are not identified</t>
        </is>
      </c>
      <c r="C1067" s="46" t="inlineStr">
        <is>
          <t>PR</t>
        </is>
      </c>
      <c r="D1067" s="46" t="inlineStr">
        <is>
          <t>Transfer Services for electronic money tokens</t>
        </is>
      </c>
      <c r="E1067" s="46" t="inlineStr">
        <is>
          <t>2- PR</t>
        </is>
      </c>
      <c r="F1067" s="47">
        <f>'2- PR'!$AK$1103</f>
        <v/>
      </c>
      <c r="G1067" s="47">
        <f>IF(F1067="INVALID","High",IF(F1067="MISSING","Medium",IF(F1067="CONTROLLER MISSING","Review",IF(F1067="UNKNOWN","Technical review",""))))</f>
        <v/>
      </c>
      <c r="H1067" s="46">
        <f>IF(F1067="MISSING","An applicable or required answer is missing",IF(F1067="INVALID","A value was entered although the dependency is not met",IF(F1067="CONTROLLER MISSING","A controlling answer is missing, so applicability cannot yet be determined",IF(F1067="UNKNOWN","The dependency could not be evaluated or a referenced datapoint could not be resolved",""))))</f>
        <v/>
      </c>
      <c r="I1067" s="46">
        <f>IF(F1067="MISSING","Enter a valid response in the linked field",IF(F1067="INVALID","Clear the response or amend the controlling answer so that the dependency is met",IF(F1067="CONTROLLER MISSING","Complete the controlling question first, then review this field",IF(F1067="UNKNOWN","Review the Field Guide and dependency_string; contact the MFSA if clarification is required",""))))</f>
        <v/>
      </c>
      <c r="J1067" s="46" t="inlineStr">
        <is>
          <t>FINS_PR_1003 = "Yes"</t>
        </is>
      </c>
      <c r="K1067" s="47">
        <f>'2- PR'!$AL$1103</f>
        <v/>
      </c>
      <c r="L1067" s="48" t="inlineStr">
        <is>
          <t>Open field</t>
        </is>
      </c>
    </row>
    <row r="1068">
      <c r="A1068" s="45" t="inlineStr">
        <is>
          <t>FINS_PR_1064_v1</t>
        </is>
      </c>
      <c r="B1068" s="46" t="inlineStr">
        <is>
          <t>Transfers outwards: Wallets held by other electronic money institution</t>
        </is>
      </c>
      <c r="C1068" s="46" t="inlineStr">
        <is>
          <t>PR</t>
        </is>
      </c>
      <c r="D1068" s="46" t="inlineStr">
        <is>
          <t>Transfer Services for electronic money tokens</t>
        </is>
      </c>
      <c r="E1068" s="46" t="inlineStr">
        <is>
          <t>2- PR</t>
        </is>
      </c>
      <c r="F1068" s="47">
        <f>'2- PR'!$AK$1104</f>
        <v/>
      </c>
      <c r="G1068" s="47">
        <f>IF(F1068="INVALID","High",IF(F1068="MISSING","Medium",IF(F1068="CONTROLLER MISSING","Review",IF(F1068="UNKNOWN","Technical review",""))))</f>
        <v/>
      </c>
      <c r="H1068" s="46">
        <f>IF(F1068="MISSING","An applicable or required answer is missing",IF(F1068="INVALID","A value was entered although the dependency is not met",IF(F1068="CONTROLLER MISSING","A controlling answer is missing, so applicability cannot yet be determined",IF(F1068="UNKNOWN","The dependency could not be evaluated or a referenced datapoint could not be resolved",""))))</f>
        <v/>
      </c>
      <c r="I1068" s="46">
        <f>IF(F1068="MISSING","Enter a valid response in the linked field",IF(F1068="INVALID","Clear the response or amend the controlling answer so that the dependency is met",IF(F1068="CONTROLLER MISSING","Complete the controlling question first, then review this field",IF(F1068="UNKNOWN","Review the Field Guide and dependency_string; contact the MFSA if clarification is required",""))))</f>
        <v/>
      </c>
      <c r="J1068" s="46" t="inlineStr">
        <is>
          <t>FINS_PR_1003 = "Yes"</t>
        </is>
      </c>
      <c r="K1068" s="47">
        <f>'2- PR'!$AL$1104</f>
        <v/>
      </c>
      <c r="L1068" s="48" t="inlineStr">
        <is>
          <t>Open field</t>
        </is>
      </c>
    </row>
    <row r="1069">
      <c r="A1069" s="45" t="inlineStr">
        <is>
          <t>FINS_PR_1065_v1</t>
        </is>
      </c>
      <c r="B1069" s="46" t="inlineStr">
        <is>
          <t>Transfers outwards: Wallets held by other electronic money institution</t>
        </is>
      </c>
      <c r="C1069" s="46" t="inlineStr">
        <is>
          <t>PR</t>
        </is>
      </c>
      <c r="D1069" s="46" t="inlineStr">
        <is>
          <t>Transfer Services for electronic money tokens</t>
        </is>
      </c>
      <c r="E1069" s="46" t="inlineStr">
        <is>
          <t>2- PR</t>
        </is>
      </c>
      <c r="F1069" s="47">
        <f>'2- PR'!$AK$1105</f>
        <v/>
      </c>
      <c r="G1069" s="47">
        <f>IF(F1069="INVALID","High",IF(F1069="MISSING","Medium",IF(F1069="CONTROLLER MISSING","Review",IF(F1069="UNKNOWN","Technical review",""))))</f>
        <v/>
      </c>
      <c r="H1069" s="46">
        <f>IF(F1069="MISSING","An applicable or required answer is missing",IF(F1069="INVALID","A value was entered although the dependency is not met",IF(F1069="CONTROLLER MISSING","A controlling answer is missing, so applicability cannot yet be determined",IF(F1069="UNKNOWN","The dependency could not be evaluated or a referenced datapoint could not be resolved",""))))</f>
        <v/>
      </c>
      <c r="I1069" s="46">
        <f>IF(F1069="MISSING","Enter a valid response in the linked field",IF(F1069="INVALID","Clear the response or amend the controlling answer so that the dependency is met",IF(F1069="CONTROLLER MISSING","Complete the controlling question first, then review this field",IF(F1069="UNKNOWN","Review the Field Guide and dependency_string; contact the MFSA if clarification is required",""))))</f>
        <v/>
      </c>
      <c r="J1069" s="46" t="inlineStr">
        <is>
          <t>FINS_PR_1003 = "Yes"</t>
        </is>
      </c>
      <c r="K1069" s="47">
        <f>'2- PR'!$AL$1105</f>
        <v/>
      </c>
      <c r="L1069" s="48" t="inlineStr">
        <is>
          <t>Open field</t>
        </is>
      </c>
    </row>
    <row r="1070">
      <c r="A1070" s="45" t="inlineStr">
        <is>
          <t>FINS_PR_1066_v1</t>
        </is>
      </c>
      <c r="B1070" s="46" t="inlineStr">
        <is>
          <t>Transfers outwards: Wallets held by other electronic money institution</t>
        </is>
      </c>
      <c r="C1070" s="46" t="inlineStr">
        <is>
          <t>PR</t>
        </is>
      </c>
      <c r="D1070" s="46" t="inlineStr">
        <is>
          <t>Transfer Services for electronic money tokens</t>
        </is>
      </c>
      <c r="E1070" s="46" t="inlineStr">
        <is>
          <t>2- PR</t>
        </is>
      </c>
      <c r="F1070" s="47">
        <f>'2- PR'!$AK$1106</f>
        <v/>
      </c>
      <c r="G1070" s="47">
        <f>IF(F1070="INVALID","High",IF(F1070="MISSING","Medium",IF(F1070="CONTROLLER MISSING","Review",IF(F1070="UNKNOWN","Technical review",""))))</f>
        <v/>
      </c>
      <c r="H1070" s="46">
        <f>IF(F1070="MISSING","An applicable or required answer is missing",IF(F1070="INVALID","A value was entered although the dependency is not met",IF(F1070="CONTROLLER MISSING","A controlling answer is missing, so applicability cannot yet be determined",IF(F1070="UNKNOWN","The dependency could not be evaluated or a referenced datapoint could not be resolved",""))))</f>
        <v/>
      </c>
      <c r="I1070" s="46">
        <f>IF(F1070="MISSING","Enter a valid response in the linked field",IF(F1070="INVALID","Clear the response or amend the controlling answer so that the dependency is met",IF(F1070="CONTROLLER MISSING","Complete the controlling question first, then review this field",IF(F1070="UNKNOWN","Review the Field Guide and dependency_string; contact the MFSA if clarification is required",""))))</f>
        <v/>
      </c>
      <c r="J1070" s="46" t="inlineStr">
        <is>
          <t>FINS_PR_1003 = "Yes"</t>
        </is>
      </c>
      <c r="K1070" s="47">
        <f>'2- PR'!$AL$1106</f>
        <v/>
      </c>
      <c r="L1070" s="48" t="inlineStr">
        <is>
          <t>Open field</t>
        </is>
      </c>
    </row>
    <row r="1071">
      <c r="A1071" s="45" t="inlineStr">
        <is>
          <t>FINS_PR_1067_v1</t>
        </is>
      </c>
      <c r="B1071" s="46" t="inlineStr">
        <is>
          <t>Transfers outwards: Unhosted Wallets which: Client is originator/ beneficial owner</t>
        </is>
      </c>
      <c r="C1071" s="46" t="inlineStr">
        <is>
          <t>PR</t>
        </is>
      </c>
      <c r="D1071" s="46" t="inlineStr">
        <is>
          <t>Transfer Services for electronic money tokens</t>
        </is>
      </c>
      <c r="E1071" s="46" t="inlineStr">
        <is>
          <t>2- PR</t>
        </is>
      </c>
      <c r="F1071" s="47">
        <f>'2- PR'!$AK$1107</f>
        <v/>
      </c>
      <c r="G1071" s="47">
        <f>IF(F1071="INVALID","High",IF(F1071="MISSING","Medium",IF(F1071="CONTROLLER MISSING","Review",IF(F1071="UNKNOWN","Technical review",""))))</f>
        <v/>
      </c>
      <c r="H1071" s="46">
        <f>IF(F1071="MISSING","An applicable or required answer is missing",IF(F1071="INVALID","A value was entered although the dependency is not met",IF(F1071="CONTROLLER MISSING","A controlling answer is missing, so applicability cannot yet be determined",IF(F1071="UNKNOWN","The dependency could not be evaluated or a referenced datapoint could not be resolved",""))))</f>
        <v/>
      </c>
      <c r="I1071" s="46">
        <f>IF(F1071="MISSING","Enter a valid response in the linked field",IF(F1071="INVALID","Clear the response or amend the controlling answer so that the dependency is met",IF(F1071="CONTROLLER MISSING","Complete the controlling question first, then review this field",IF(F1071="UNKNOWN","Review the Field Guide and dependency_string; contact the MFSA if clarification is required",""))))</f>
        <v/>
      </c>
      <c r="J1071" s="46" t="inlineStr">
        <is>
          <t>FINS_PR_1003 = "Yes"</t>
        </is>
      </c>
      <c r="K1071" s="47">
        <f>'2- PR'!$AL$1107</f>
        <v/>
      </c>
      <c r="L1071" s="48" t="inlineStr">
        <is>
          <t>Open field</t>
        </is>
      </c>
    </row>
    <row r="1072">
      <c r="A1072" s="45" t="inlineStr">
        <is>
          <t>FINS_PR_1068_v1</t>
        </is>
      </c>
      <c r="B1072" s="46" t="inlineStr">
        <is>
          <t>Transfers outwards: Unhosted Wallets which: Client is originator/ beneficial owner</t>
        </is>
      </c>
      <c r="C1072" s="46" t="inlineStr">
        <is>
          <t>PR</t>
        </is>
      </c>
      <c r="D1072" s="46" t="inlineStr">
        <is>
          <t>Transfer Services for electronic money tokens</t>
        </is>
      </c>
      <c r="E1072" s="46" t="inlineStr">
        <is>
          <t>2- PR</t>
        </is>
      </c>
      <c r="F1072" s="47">
        <f>'2- PR'!$AK$1108</f>
        <v/>
      </c>
      <c r="G1072" s="47">
        <f>IF(F1072="INVALID","High",IF(F1072="MISSING","Medium",IF(F1072="CONTROLLER MISSING","Review",IF(F1072="UNKNOWN","Technical review",""))))</f>
        <v/>
      </c>
      <c r="H1072" s="46">
        <f>IF(F1072="MISSING","An applicable or required answer is missing",IF(F1072="INVALID","A value was entered although the dependency is not met",IF(F1072="CONTROLLER MISSING","A controlling answer is missing, so applicability cannot yet be determined",IF(F1072="UNKNOWN","The dependency could not be evaluated or a referenced datapoint could not be resolved",""))))</f>
        <v/>
      </c>
      <c r="I1072" s="46">
        <f>IF(F1072="MISSING","Enter a valid response in the linked field",IF(F1072="INVALID","Clear the response or amend the controlling answer so that the dependency is met",IF(F1072="CONTROLLER MISSING","Complete the controlling question first, then review this field",IF(F1072="UNKNOWN","Review the Field Guide and dependency_string; contact the MFSA if clarification is required",""))))</f>
        <v/>
      </c>
      <c r="J1072" s="46" t="inlineStr">
        <is>
          <t>FINS_PR_1003 = "Yes"</t>
        </is>
      </c>
      <c r="K1072" s="47">
        <f>'2- PR'!$AL$1108</f>
        <v/>
      </c>
      <c r="L1072" s="48" t="inlineStr">
        <is>
          <t>Open field</t>
        </is>
      </c>
    </row>
    <row r="1073">
      <c r="A1073" s="45" t="inlineStr">
        <is>
          <t>FINS_PR_1069_v1</t>
        </is>
      </c>
      <c r="B1073" s="46" t="inlineStr">
        <is>
          <t>Transfers outwards: Unhosted Wallets which: Client is originator/ beneficial owner</t>
        </is>
      </c>
      <c r="C1073" s="46" t="inlineStr">
        <is>
          <t>PR</t>
        </is>
      </c>
      <c r="D1073" s="46" t="inlineStr">
        <is>
          <t>Transfer Services for electronic money tokens</t>
        </is>
      </c>
      <c r="E1073" s="46" t="inlineStr">
        <is>
          <t>2- PR</t>
        </is>
      </c>
      <c r="F1073" s="47">
        <f>'2- PR'!$AK$1109</f>
        <v/>
      </c>
      <c r="G1073" s="47">
        <f>IF(F1073="INVALID","High",IF(F1073="MISSING","Medium",IF(F1073="CONTROLLER MISSING","Review",IF(F1073="UNKNOWN","Technical review",""))))</f>
        <v/>
      </c>
      <c r="H1073" s="46">
        <f>IF(F1073="MISSING","An applicable or required answer is missing",IF(F1073="INVALID","A value was entered although the dependency is not met",IF(F1073="CONTROLLER MISSING","A controlling answer is missing, so applicability cannot yet be determined",IF(F1073="UNKNOWN","The dependency could not be evaluated or a referenced datapoint could not be resolved",""))))</f>
        <v/>
      </c>
      <c r="I1073" s="46">
        <f>IF(F1073="MISSING","Enter a valid response in the linked field",IF(F1073="INVALID","Clear the response or amend the controlling answer so that the dependency is met",IF(F1073="CONTROLLER MISSING","Complete the controlling question first, then review this field",IF(F1073="UNKNOWN","Review the Field Guide and dependency_string; contact the MFSA if clarification is required",""))))</f>
        <v/>
      </c>
      <c r="J1073" s="46" t="inlineStr">
        <is>
          <t>FINS_PR_1003 = "Yes"</t>
        </is>
      </c>
      <c r="K1073" s="47">
        <f>'2- PR'!$AL$1109</f>
        <v/>
      </c>
      <c r="L1073" s="48" t="inlineStr">
        <is>
          <t>Open field</t>
        </is>
      </c>
    </row>
    <row r="1074">
      <c r="A1074" s="45" t="inlineStr">
        <is>
          <t>FINS_PR_1070_v1</t>
        </is>
      </c>
      <c r="B1074" s="46" t="inlineStr">
        <is>
          <t>Transfers outwards: Unhosted Wallets which: Client is not originator / beneficial owner but is a regulated entity subject to AML / CFT obligations</t>
        </is>
      </c>
      <c r="C1074" s="46" t="inlineStr">
        <is>
          <t>PR</t>
        </is>
      </c>
      <c r="D1074" s="46" t="inlineStr">
        <is>
          <t>Transfer Services for electronic money tokens</t>
        </is>
      </c>
      <c r="E1074" s="46" t="inlineStr">
        <is>
          <t>2- PR</t>
        </is>
      </c>
      <c r="F1074" s="47">
        <f>'2- PR'!$AK$1110</f>
        <v/>
      </c>
      <c r="G1074" s="47">
        <f>IF(F1074="INVALID","High",IF(F1074="MISSING","Medium",IF(F1074="CONTROLLER MISSING","Review",IF(F1074="UNKNOWN","Technical review",""))))</f>
        <v/>
      </c>
      <c r="H1074" s="46">
        <f>IF(F1074="MISSING","An applicable or required answer is missing",IF(F1074="INVALID","A value was entered although the dependency is not met",IF(F1074="CONTROLLER MISSING","A controlling answer is missing, so applicability cannot yet be determined",IF(F1074="UNKNOWN","The dependency could not be evaluated or a referenced datapoint could not be resolved",""))))</f>
        <v/>
      </c>
      <c r="I1074" s="46">
        <f>IF(F1074="MISSING","Enter a valid response in the linked field",IF(F1074="INVALID","Clear the response or amend the controlling answer so that the dependency is met",IF(F1074="CONTROLLER MISSING","Complete the controlling question first, then review this field",IF(F1074="UNKNOWN","Review the Field Guide and dependency_string; contact the MFSA if clarification is required",""))))</f>
        <v/>
      </c>
      <c r="J1074" s="46" t="inlineStr">
        <is>
          <t>FINS_PR_1003 = "Yes"</t>
        </is>
      </c>
      <c r="K1074" s="47">
        <f>'2- PR'!$AL$1110</f>
        <v/>
      </c>
      <c r="L1074" s="48" t="inlineStr">
        <is>
          <t>Open field</t>
        </is>
      </c>
    </row>
    <row r="1075">
      <c r="A1075" s="45" t="inlineStr">
        <is>
          <t>FINS_PR_1071_v1</t>
        </is>
      </c>
      <c r="B1075" s="46" t="inlineStr">
        <is>
          <t>Transfers outwards: Unhosted Wallets which: Client is not originator / beneficial owner but is a regulated entity subject to AML / CFT obligations</t>
        </is>
      </c>
      <c r="C1075" s="46" t="inlineStr">
        <is>
          <t>PR</t>
        </is>
      </c>
      <c r="D1075" s="46" t="inlineStr">
        <is>
          <t>Transfer Services for electronic money tokens</t>
        </is>
      </c>
      <c r="E1075" s="46" t="inlineStr">
        <is>
          <t>2- PR</t>
        </is>
      </c>
      <c r="F1075" s="47">
        <f>'2- PR'!$AK$1111</f>
        <v/>
      </c>
      <c r="G1075" s="47">
        <f>IF(F1075="INVALID","High",IF(F1075="MISSING","Medium",IF(F1075="CONTROLLER MISSING","Review",IF(F1075="UNKNOWN","Technical review",""))))</f>
        <v/>
      </c>
      <c r="H1075" s="46">
        <f>IF(F1075="MISSING","An applicable or required answer is missing",IF(F1075="INVALID","A value was entered although the dependency is not met",IF(F1075="CONTROLLER MISSING","A controlling answer is missing, so applicability cannot yet be determined",IF(F1075="UNKNOWN","The dependency could not be evaluated or a referenced datapoint could not be resolved",""))))</f>
        <v/>
      </c>
      <c r="I1075" s="46">
        <f>IF(F1075="MISSING","Enter a valid response in the linked field",IF(F1075="INVALID","Clear the response or amend the controlling answer so that the dependency is met",IF(F1075="CONTROLLER MISSING","Complete the controlling question first, then review this field",IF(F1075="UNKNOWN","Review the Field Guide and dependency_string; contact the MFSA if clarification is required",""))))</f>
        <v/>
      </c>
      <c r="J1075" s="46" t="inlineStr">
        <is>
          <t>FINS_PR_1003 = "Yes"</t>
        </is>
      </c>
      <c r="K1075" s="47">
        <f>'2- PR'!$AL$1111</f>
        <v/>
      </c>
      <c r="L1075" s="48" t="inlineStr">
        <is>
          <t>Open field</t>
        </is>
      </c>
    </row>
    <row r="1076">
      <c r="A1076" s="45" t="inlineStr">
        <is>
          <t>FINS_PR_1072_v1</t>
        </is>
      </c>
      <c r="B1076" s="46" t="inlineStr">
        <is>
          <t>Transfers outwards: Unhosted Wallets which: Client is not originator / beneficial owner but is a regulated entity subject to AML / CFT obligations</t>
        </is>
      </c>
      <c r="C1076" s="46" t="inlineStr">
        <is>
          <t>PR</t>
        </is>
      </c>
      <c r="D1076" s="46" t="inlineStr">
        <is>
          <t>Transfer Services for electronic money tokens</t>
        </is>
      </c>
      <c r="E1076" s="46" t="inlineStr">
        <is>
          <t>2- PR</t>
        </is>
      </c>
      <c r="F1076" s="47">
        <f>'2- PR'!$AK$1112</f>
        <v/>
      </c>
      <c r="G1076" s="47">
        <f>IF(F1076="INVALID","High",IF(F1076="MISSING","Medium",IF(F1076="CONTROLLER MISSING","Review",IF(F1076="UNKNOWN","Technical review",""))))</f>
        <v/>
      </c>
      <c r="H1076" s="46">
        <f>IF(F1076="MISSING","An applicable or required answer is missing",IF(F1076="INVALID","A value was entered although the dependency is not met",IF(F1076="CONTROLLER MISSING","A controlling answer is missing, so applicability cannot yet be determined",IF(F1076="UNKNOWN","The dependency could not be evaluated or a referenced datapoint could not be resolved",""))))</f>
        <v/>
      </c>
      <c r="I1076" s="46">
        <f>IF(F1076="MISSING","Enter a valid response in the linked field",IF(F1076="INVALID","Clear the response or amend the controlling answer so that the dependency is met",IF(F1076="CONTROLLER MISSING","Complete the controlling question first, then review this field",IF(F1076="UNKNOWN","Review the Field Guide and dependency_string; contact the MFSA if clarification is required",""))))</f>
        <v/>
      </c>
      <c r="J1076" s="46" t="inlineStr">
        <is>
          <t>FINS_PR_1003 = "Yes"</t>
        </is>
      </c>
      <c r="K1076" s="47">
        <f>'2- PR'!$AL$1112</f>
        <v/>
      </c>
      <c r="L1076" s="48" t="inlineStr">
        <is>
          <t>Open field</t>
        </is>
      </c>
    </row>
    <row r="1077">
      <c r="A1077" s="45" t="inlineStr">
        <is>
          <t>FINS_PR_1073_v1</t>
        </is>
      </c>
      <c r="B1077" s="46" t="inlineStr">
        <is>
          <t>Transfers outwards: Unhosted Wallets which: Originator/ beneficial owner is identified but is not the client</t>
        </is>
      </c>
      <c r="C1077" s="46" t="inlineStr">
        <is>
          <t>PR</t>
        </is>
      </c>
      <c r="D1077" s="46" t="inlineStr">
        <is>
          <t>Transfer Services for electronic money tokens</t>
        </is>
      </c>
      <c r="E1077" s="46" t="inlineStr">
        <is>
          <t>2- PR</t>
        </is>
      </c>
      <c r="F1077" s="47">
        <f>'2- PR'!$AK$1113</f>
        <v/>
      </c>
      <c r="G1077" s="47">
        <f>IF(F1077="INVALID","High",IF(F1077="MISSING","Medium",IF(F1077="CONTROLLER MISSING","Review",IF(F1077="UNKNOWN","Technical review",""))))</f>
        <v/>
      </c>
      <c r="H1077" s="46">
        <f>IF(F1077="MISSING","An applicable or required answer is missing",IF(F1077="INVALID","A value was entered although the dependency is not met",IF(F1077="CONTROLLER MISSING","A controlling answer is missing, so applicability cannot yet be determined",IF(F1077="UNKNOWN","The dependency could not be evaluated or a referenced datapoint could not be resolved",""))))</f>
        <v/>
      </c>
      <c r="I1077" s="46">
        <f>IF(F1077="MISSING","Enter a valid response in the linked field",IF(F1077="INVALID","Clear the response or amend the controlling answer so that the dependency is met",IF(F1077="CONTROLLER MISSING","Complete the controlling question first, then review this field",IF(F1077="UNKNOWN","Review the Field Guide and dependency_string; contact the MFSA if clarification is required",""))))</f>
        <v/>
      </c>
      <c r="J1077" s="46" t="inlineStr">
        <is>
          <t>FINS_PR_1003 = "Yes"</t>
        </is>
      </c>
      <c r="K1077" s="47">
        <f>'2- PR'!$AL$1113</f>
        <v/>
      </c>
      <c r="L1077" s="48" t="inlineStr">
        <is>
          <t>Open field</t>
        </is>
      </c>
    </row>
    <row r="1078">
      <c r="A1078" s="45" t="inlineStr">
        <is>
          <t>FINS_PR_1074_v1</t>
        </is>
      </c>
      <c r="B1078" s="46" t="inlineStr">
        <is>
          <t>Transfers outwards: Unhosted Wallets which: Originator/ beneficial owner is identified but is not the client</t>
        </is>
      </c>
      <c r="C1078" s="46" t="inlineStr">
        <is>
          <t>PR</t>
        </is>
      </c>
      <c r="D1078" s="46" t="inlineStr">
        <is>
          <t>Transfer Services for electronic money tokens</t>
        </is>
      </c>
      <c r="E1078" s="46" t="inlineStr">
        <is>
          <t>2- PR</t>
        </is>
      </c>
      <c r="F1078" s="47">
        <f>'2- PR'!$AK$1114</f>
        <v/>
      </c>
      <c r="G1078" s="47">
        <f>IF(F1078="INVALID","High",IF(F1078="MISSING","Medium",IF(F1078="CONTROLLER MISSING","Review",IF(F1078="UNKNOWN","Technical review",""))))</f>
        <v/>
      </c>
      <c r="H1078" s="46">
        <f>IF(F1078="MISSING","An applicable or required answer is missing",IF(F1078="INVALID","A value was entered although the dependency is not met",IF(F1078="CONTROLLER MISSING","A controlling answer is missing, so applicability cannot yet be determined",IF(F1078="UNKNOWN","The dependency could not be evaluated or a referenced datapoint could not be resolved",""))))</f>
        <v/>
      </c>
      <c r="I1078" s="46">
        <f>IF(F1078="MISSING","Enter a valid response in the linked field",IF(F1078="INVALID","Clear the response or amend the controlling answer so that the dependency is met",IF(F1078="CONTROLLER MISSING","Complete the controlling question first, then review this field",IF(F1078="UNKNOWN","Review the Field Guide and dependency_string; contact the MFSA if clarification is required",""))))</f>
        <v/>
      </c>
      <c r="J1078" s="46" t="inlineStr">
        <is>
          <t>FINS_PR_1003 = "Yes"</t>
        </is>
      </c>
      <c r="K1078" s="47">
        <f>'2- PR'!$AL$1114</f>
        <v/>
      </c>
      <c r="L1078" s="48" t="inlineStr">
        <is>
          <t>Open field</t>
        </is>
      </c>
    </row>
    <row r="1079">
      <c r="A1079" s="45" t="inlineStr">
        <is>
          <t>FINS_PR_1075_v1</t>
        </is>
      </c>
      <c r="B1079" s="46" t="inlineStr">
        <is>
          <t>Transfers outwards: Unhosted Wallets which: Originator/ beneficial owner is identified but is not the client</t>
        </is>
      </c>
      <c r="C1079" s="46" t="inlineStr">
        <is>
          <t>PR</t>
        </is>
      </c>
      <c r="D1079" s="46" t="inlineStr">
        <is>
          <t>Transfer Services for electronic money tokens</t>
        </is>
      </c>
      <c r="E1079" s="46" t="inlineStr">
        <is>
          <t>2- PR</t>
        </is>
      </c>
      <c r="F1079" s="47">
        <f>'2- PR'!$AK$1115</f>
        <v/>
      </c>
      <c r="G1079" s="47">
        <f>IF(F1079="INVALID","High",IF(F1079="MISSING","Medium",IF(F1079="CONTROLLER MISSING","Review",IF(F1079="UNKNOWN","Technical review",""))))</f>
        <v/>
      </c>
      <c r="H1079" s="46">
        <f>IF(F1079="MISSING","An applicable or required answer is missing",IF(F1079="INVALID","A value was entered although the dependency is not met",IF(F1079="CONTROLLER MISSING","A controlling answer is missing, so applicability cannot yet be determined",IF(F1079="UNKNOWN","The dependency could not be evaluated or a referenced datapoint could not be resolved",""))))</f>
        <v/>
      </c>
      <c r="I1079" s="46">
        <f>IF(F1079="MISSING","Enter a valid response in the linked field",IF(F1079="INVALID","Clear the response or amend the controlling answer so that the dependency is met",IF(F1079="CONTROLLER MISSING","Complete the controlling question first, then review this field",IF(F1079="UNKNOWN","Review the Field Guide and dependency_string; contact the MFSA if clarification is required",""))))</f>
        <v/>
      </c>
      <c r="J1079" s="46" t="inlineStr">
        <is>
          <t>FINS_PR_1003 = "Yes"</t>
        </is>
      </c>
      <c r="K1079" s="47">
        <f>'2- PR'!$AL$1115</f>
        <v/>
      </c>
      <c r="L1079" s="48" t="inlineStr">
        <is>
          <t>Open field</t>
        </is>
      </c>
    </row>
    <row r="1080">
      <c r="A1080" s="45" t="inlineStr">
        <is>
          <t>FINS_PR_1076_v1</t>
        </is>
      </c>
      <c r="B1080" s="46" t="inlineStr">
        <is>
          <t>Transfers outwards: Unhosted Wallets which: Are not identified</t>
        </is>
      </c>
      <c r="C1080" s="46" t="inlineStr">
        <is>
          <t>PR</t>
        </is>
      </c>
      <c r="D1080" s="46" t="inlineStr">
        <is>
          <t>Transfer Services for electronic money tokens</t>
        </is>
      </c>
      <c r="E1080" s="46" t="inlineStr">
        <is>
          <t>2- PR</t>
        </is>
      </c>
      <c r="F1080" s="47">
        <f>'2- PR'!$AK$1116</f>
        <v/>
      </c>
      <c r="G1080" s="47">
        <f>IF(F1080="INVALID","High",IF(F1080="MISSING","Medium",IF(F1080="CONTROLLER MISSING","Review",IF(F1080="UNKNOWN","Technical review",""))))</f>
        <v/>
      </c>
      <c r="H1080" s="46">
        <f>IF(F1080="MISSING","An applicable or required answer is missing",IF(F1080="INVALID","A value was entered although the dependency is not met",IF(F1080="CONTROLLER MISSING","A controlling answer is missing, so applicability cannot yet be determined",IF(F1080="UNKNOWN","The dependency could not be evaluated or a referenced datapoint could not be resolved",""))))</f>
        <v/>
      </c>
      <c r="I1080" s="46">
        <f>IF(F1080="MISSING","Enter a valid response in the linked field",IF(F1080="INVALID","Clear the response or amend the controlling answer so that the dependency is met",IF(F1080="CONTROLLER MISSING","Complete the controlling question first, then review this field",IF(F1080="UNKNOWN","Review the Field Guide and dependency_string; contact the MFSA if clarification is required",""))))</f>
        <v/>
      </c>
      <c r="J1080" s="46" t="inlineStr">
        <is>
          <t>FINS_PR_1003 = "Yes"</t>
        </is>
      </c>
      <c r="K1080" s="47">
        <f>'2- PR'!$AL$1116</f>
        <v/>
      </c>
      <c r="L1080" s="48" t="inlineStr">
        <is>
          <t>Open field</t>
        </is>
      </c>
    </row>
    <row r="1081">
      <c r="A1081" s="45" t="inlineStr">
        <is>
          <t>FINS_PR_1077_v1</t>
        </is>
      </c>
      <c r="B1081" s="46" t="inlineStr">
        <is>
          <t>Transfers outwards: Unhosted Wallets which: Are not identified</t>
        </is>
      </c>
      <c r="C1081" s="46" t="inlineStr">
        <is>
          <t>PR</t>
        </is>
      </c>
      <c r="D1081" s="46" t="inlineStr">
        <is>
          <t>Transfer Services for electronic money tokens</t>
        </is>
      </c>
      <c r="E1081" s="46" t="inlineStr">
        <is>
          <t>2- PR</t>
        </is>
      </c>
      <c r="F1081" s="47">
        <f>'2- PR'!$AK$1117</f>
        <v/>
      </c>
      <c r="G1081" s="47">
        <f>IF(F1081="INVALID","High",IF(F1081="MISSING","Medium",IF(F1081="CONTROLLER MISSING","Review",IF(F1081="UNKNOWN","Technical review",""))))</f>
        <v/>
      </c>
      <c r="H1081" s="46">
        <f>IF(F1081="MISSING","An applicable or required answer is missing",IF(F1081="INVALID","A value was entered although the dependency is not met",IF(F1081="CONTROLLER MISSING","A controlling answer is missing, so applicability cannot yet be determined",IF(F1081="UNKNOWN","The dependency could not be evaluated or a referenced datapoint could not be resolved",""))))</f>
        <v/>
      </c>
      <c r="I1081" s="46">
        <f>IF(F1081="MISSING","Enter a valid response in the linked field",IF(F1081="INVALID","Clear the response or amend the controlling answer so that the dependency is met",IF(F1081="CONTROLLER MISSING","Complete the controlling question first, then review this field",IF(F1081="UNKNOWN","Review the Field Guide and dependency_string; contact the MFSA if clarification is required",""))))</f>
        <v/>
      </c>
      <c r="J1081" s="46" t="inlineStr">
        <is>
          <t>FINS_PR_1003 = "Yes"</t>
        </is>
      </c>
      <c r="K1081" s="47">
        <f>'2- PR'!$AL$1117</f>
        <v/>
      </c>
      <c r="L1081" s="48" t="inlineStr">
        <is>
          <t>Open field</t>
        </is>
      </c>
    </row>
    <row r="1082">
      <c r="A1082" s="45" t="inlineStr">
        <is>
          <t>FINS_PR_1078_v1</t>
        </is>
      </c>
      <c r="B1082" s="46" t="inlineStr">
        <is>
          <t>Transfers outwards: Unhosted Wallets which: Are not identified</t>
        </is>
      </c>
      <c r="C1082" s="46" t="inlineStr">
        <is>
          <t>PR</t>
        </is>
      </c>
      <c r="D1082" s="46" t="inlineStr">
        <is>
          <t>Transfer Services for electronic money tokens</t>
        </is>
      </c>
      <c r="E1082" s="46" t="inlineStr">
        <is>
          <t>2- PR</t>
        </is>
      </c>
      <c r="F1082" s="47">
        <f>'2- PR'!$AK$1118</f>
        <v/>
      </c>
      <c r="G1082" s="47">
        <f>IF(F1082="INVALID","High",IF(F1082="MISSING","Medium",IF(F1082="CONTROLLER MISSING","Review",IF(F1082="UNKNOWN","Technical review",""))))</f>
        <v/>
      </c>
      <c r="H1082" s="46">
        <f>IF(F1082="MISSING","An applicable or required answer is missing",IF(F1082="INVALID","A value was entered although the dependency is not met",IF(F1082="CONTROLLER MISSING","A controlling answer is missing, so applicability cannot yet be determined",IF(F1082="UNKNOWN","The dependency could not be evaluated or a referenced datapoint could not be resolved",""))))</f>
        <v/>
      </c>
      <c r="I1082" s="46">
        <f>IF(F1082="MISSING","Enter a valid response in the linked field",IF(F1082="INVALID","Clear the response or amend the controlling answer so that the dependency is met",IF(F1082="CONTROLLER MISSING","Complete the controlling question first, then review this field",IF(F1082="UNKNOWN","Review the Field Guide and dependency_string; contact the MFSA if clarification is required",""))))</f>
        <v/>
      </c>
      <c r="J1082" s="46" t="inlineStr">
        <is>
          <t>FINS_PR_1003 = "Yes"</t>
        </is>
      </c>
      <c r="K1082" s="47">
        <f>'2- PR'!$AL$1118</f>
        <v/>
      </c>
      <c r="L1082" s="48" t="inlineStr">
        <is>
          <t>Open field</t>
        </is>
      </c>
    </row>
    <row r="1083">
      <c r="A1083" s="45" t="inlineStr">
        <is>
          <t>FINS_PR_1079_v1</t>
        </is>
      </c>
      <c r="B1083" s="46" t="inlineStr">
        <is>
          <t>Wallets held by the same electronic money institution  - Number of clients</t>
        </is>
      </c>
      <c r="C1083" s="46" t="inlineStr">
        <is>
          <t>PR</t>
        </is>
      </c>
      <c r="D1083" s="46" t="inlineStr">
        <is>
          <t>Transfer Services for electronic money tokens</t>
        </is>
      </c>
      <c r="E1083" s="46" t="inlineStr">
        <is>
          <t>2- PR</t>
        </is>
      </c>
      <c r="F1083" s="47">
        <f>'2- PR'!$AK$1119</f>
        <v/>
      </c>
      <c r="G1083" s="47">
        <f>IF(F1083="INVALID","High",IF(F1083="MISSING","Medium",IF(F1083="CONTROLLER MISSING","Review",IF(F1083="UNKNOWN","Technical review",""))))</f>
        <v/>
      </c>
      <c r="H1083" s="46">
        <f>IF(F1083="MISSING","An applicable or required answer is missing",IF(F1083="INVALID","A value was entered although the dependency is not met",IF(F1083="CONTROLLER MISSING","A controlling answer is missing, so applicability cannot yet be determined",IF(F1083="UNKNOWN","The dependency could not be evaluated or a referenced datapoint could not be resolved",""))))</f>
        <v/>
      </c>
      <c r="I1083" s="46">
        <f>IF(F1083="MISSING","Enter a valid response in the linked field",IF(F1083="INVALID","Clear the response or amend the controlling answer so that the dependency is met",IF(F1083="CONTROLLER MISSING","Complete the controlling question first, then review this field",IF(F1083="UNKNOWN","Review the Field Guide and dependency_string; contact the MFSA if clarification is required",""))))</f>
        <v/>
      </c>
      <c r="J1083" s="46" t="inlineStr">
        <is>
          <t>FINS_PR_1003 = "Yes"</t>
        </is>
      </c>
      <c r="K1083" s="47">
        <f>'2- PR'!$AL$1119</f>
        <v/>
      </c>
      <c r="L1083" s="48" t="inlineStr">
        <is>
          <t>Open field</t>
        </is>
      </c>
    </row>
    <row r="1084">
      <c r="A1084" s="45" t="inlineStr">
        <is>
          <t>FINS_PR_1080_v1</t>
        </is>
      </c>
      <c r="B1084" s="46" t="inlineStr">
        <is>
          <t>Wallets held by the same electronic money institution  - Number of clients</t>
        </is>
      </c>
      <c r="C1084" s="46" t="inlineStr">
        <is>
          <t>PR</t>
        </is>
      </c>
      <c r="D1084" s="46" t="inlineStr">
        <is>
          <t>Transfer Services for electronic money tokens</t>
        </is>
      </c>
      <c r="E1084" s="46" t="inlineStr">
        <is>
          <t>2- PR</t>
        </is>
      </c>
      <c r="F1084" s="47">
        <f>'2- PR'!$AK$1120</f>
        <v/>
      </c>
      <c r="G1084" s="47">
        <f>IF(F1084="INVALID","High",IF(F1084="MISSING","Medium",IF(F1084="CONTROLLER MISSING","Review",IF(F1084="UNKNOWN","Technical review",""))))</f>
        <v/>
      </c>
      <c r="H1084" s="46">
        <f>IF(F1084="MISSING","An applicable or required answer is missing",IF(F1084="INVALID","A value was entered although the dependency is not met",IF(F1084="CONTROLLER MISSING","A controlling answer is missing, so applicability cannot yet be determined",IF(F1084="UNKNOWN","The dependency could not be evaluated or a referenced datapoint could not be resolved",""))))</f>
        <v/>
      </c>
      <c r="I1084" s="46">
        <f>IF(F1084="MISSING","Enter a valid response in the linked field",IF(F1084="INVALID","Clear the response or amend the controlling answer so that the dependency is met",IF(F1084="CONTROLLER MISSING","Complete the controlling question first, then review this field",IF(F1084="UNKNOWN","Review the Field Guide and dependency_string; contact the MFSA if clarification is required",""))))</f>
        <v/>
      </c>
      <c r="J1084" s="46" t="inlineStr">
        <is>
          <t>FINS_PR_1003 = "Yes"</t>
        </is>
      </c>
      <c r="K1084" s="47">
        <f>'2- PR'!$AL$1120</f>
        <v/>
      </c>
      <c r="L1084" s="48" t="inlineStr">
        <is>
          <t>Open field</t>
        </is>
      </c>
    </row>
    <row r="1085">
      <c r="A1085" s="45" t="inlineStr">
        <is>
          <t>FINS_PR_1081_v1</t>
        </is>
      </c>
      <c r="B1085" s="46" t="inlineStr">
        <is>
          <t>Wallets held by the same electronic money institution  - Number of clients</t>
        </is>
      </c>
      <c r="C1085" s="46" t="inlineStr">
        <is>
          <t>PR</t>
        </is>
      </c>
      <c r="D1085" s="46" t="inlineStr">
        <is>
          <t>Transfer Services for electronic money tokens</t>
        </is>
      </c>
      <c r="E1085" s="46" t="inlineStr">
        <is>
          <t>2- PR</t>
        </is>
      </c>
      <c r="F1085" s="47">
        <f>'2- PR'!$AK$1121</f>
        <v/>
      </c>
      <c r="G1085" s="47">
        <f>IF(F1085="INVALID","High",IF(F1085="MISSING","Medium",IF(F1085="CONTROLLER MISSING","Review",IF(F1085="UNKNOWN","Technical review",""))))</f>
        <v/>
      </c>
      <c r="H1085" s="46">
        <f>IF(F1085="MISSING","An applicable or required answer is missing",IF(F1085="INVALID","A value was entered although the dependency is not met",IF(F1085="CONTROLLER MISSING","A controlling answer is missing, so applicability cannot yet be determined",IF(F1085="UNKNOWN","The dependency could not be evaluated or a referenced datapoint could not be resolved",""))))</f>
        <v/>
      </c>
      <c r="I1085" s="46">
        <f>IF(F1085="MISSING","Enter a valid response in the linked field",IF(F1085="INVALID","Clear the response or amend the controlling answer so that the dependency is met",IF(F1085="CONTROLLER MISSING","Complete the controlling question first, then review this field",IF(F1085="UNKNOWN","Review the Field Guide and dependency_string; contact the MFSA if clarification is required",""))))</f>
        <v/>
      </c>
      <c r="J1085" s="46" t="inlineStr">
        <is>
          <t>FINS_PR_1003 = "Yes"</t>
        </is>
      </c>
      <c r="K1085" s="47">
        <f>'2- PR'!$AL$1121</f>
        <v/>
      </c>
      <c r="L1085" s="48" t="inlineStr">
        <is>
          <t>Open field</t>
        </is>
      </c>
    </row>
    <row r="1086">
      <c r="A1086" s="45" t="inlineStr">
        <is>
          <t>FINS_PR_1082_v1</t>
        </is>
      </c>
      <c r="B1086" s="46" t="inlineStr">
        <is>
          <t>Wallets held by the same electronic money institution  - Value of Electronic Money Token transfers</t>
        </is>
      </c>
      <c r="C1086" s="46" t="inlineStr">
        <is>
          <t>PR</t>
        </is>
      </c>
      <c r="D1086" s="46" t="inlineStr">
        <is>
          <t>Transfer Services for electronic money tokens</t>
        </is>
      </c>
      <c r="E1086" s="46" t="inlineStr">
        <is>
          <t>2- PR</t>
        </is>
      </c>
      <c r="F1086" s="47">
        <f>'2- PR'!$AK$1122</f>
        <v/>
      </c>
      <c r="G1086" s="47">
        <f>IF(F1086="INVALID","High",IF(F1086="MISSING","Medium",IF(F1086="CONTROLLER MISSING","Review",IF(F1086="UNKNOWN","Technical review",""))))</f>
        <v/>
      </c>
      <c r="H1086" s="46">
        <f>IF(F1086="MISSING","An applicable or required answer is missing",IF(F1086="INVALID","A value was entered although the dependency is not met",IF(F1086="CONTROLLER MISSING","A controlling answer is missing, so applicability cannot yet be determined",IF(F1086="UNKNOWN","The dependency could not be evaluated or a referenced datapoint could not be resolved",""))))</f>
        <v/>
      </c>
      <c r="I1086" s="46">
        <f>IF(F1086="MISSING","Enter a valid response in the linked field",IF(F1086="INVALID","Clear the response or amend the controlling answer so that the dependency is met",IF(F1086="CONTROLLER MISSING","Complete the controlling question first, then review this field",IF(F1086="UNKNOWN","Review the Field Guide and dependency_string; contact the MFSA if clarification is required",""))))</f>
        <v/>
      </c>
      <c r="J1086" s="46" t="inlineStr">
        <is>
          <t>FINS_PR_1003 = "Yes"</t>
        </is>
      </c>
      <c r="K1086" s="47">
        <f>'2- PR'!$AL$1122</f>
        <v/>
      </c>
      <c r="L1086" s="48" t="inlineStr">
        <is>
          <t>Open field</t>
        </is>
      </c>
    </row>
    <row r="1087">
      <c r="A1087" s="45" t="inlineStr">
        <is>
          <t>FINS_PR_1083_v1</t>
        </is>
      </c>
      <c r="B1087" s="46" t="inlineStr">
        <is>
          <t>Wallets held by the same electronic money institution  - Value of Electronic Money Token transfers</t>
        </is>
      </c>
      <c r="C1087" s="46" t="inlineStr">
        <is>
          <t>PR</t>
        </is>
      </c>
      <c r="D1087" s="46" t="inlineStr">
        <is>
          <t>Transfer Services for electronic money tokens</t>
        </is>
      </c>
      <c r="E1087" s="46" t="inlineStr">
        <is>
          <t>2- PR</t>
        </is>
      </c>
      <c r="F1087" s="47">
        <f>'2- PR'!$AK$1123</f>
        <v/>
      </c>
      <c r="G1087" s="47">
        <f>IF(F1087="INVALID","High",IF(F1087="MISSING","Medium",IF(F1087="CONTROLLER MISSING","Review",IF(F1087="UNKNOWN","Technical review",""))))</f>
        <v/>
      </c>
      <c r="H1087" s="46">
        <f>IF(F1087="MISSING","An applicable or required answer is missing",IF(F1087="INVALID","A value was entered although the dependency is not met",IF(F1087="CONTROLLER MISSING","A controlling answer is missing, so applicability cannot yet be determined",IF(F1087="UNKNOWN","The dependency could not be evaluated or a referenced datapoint could not be resolved",""))))</f>
        <v/>
      </c>
      <c r="I1087" s="46">
        <f>IF(F1087="MISSING","Enter a valid response in the linked field",IF(F1087="INVALID","Clear the response or amend the controlling answer so that the dependency is met",IF(F1087="CONTROLLER MISSING","Complete the controlling question first, then review this field",IF(F1087="UNKNOWN","Review the Field Guide and dependency_string; contact the MFSA if clarification is required",""))))</f>
        <v/>
      </c>
      <c r="J1087" s="46" t="inlineStr">
        <is>
          <t>FINS_PR_1003 = "Yes"</t>
        </is>
      </c>
      <c r="K1087" s="47">
        <f>'2- PR'!$AL$1123</f>
        <v/>
      </c>
      <c r="L1087" s="48" t="inlineStr">
        <is>
          <t>Open field</t>
        </is>
      </c>
    </row>
    <row r="1088">
      <c r="A1088" s="45" t="inlineStr">
        <is>
          <t>FINS_PR_1084_v1</t>
        </is>
      </c>
      <c r="B1088" s="46" t="inlineStr">
        <is>
          <t>Wallets held by the same electronic money institution  - Value of Electronic Money Token transfers</t>
        </is>
      </c>
      <c r="C1088" s="46" t="inlineStr">
        <is>
          <t>PR</t>
        </is>
      </c>
      <c r="D1088" s="46" t="inlineStr">
        <is>
          <t>Transfer Services for electronic money tokens</t>
        </is>
      </c>
      <c r="E1088" s="46" t="inlineStr">
        <is>
          <t>2- PR</t>
        </is>
      </c>
      <c r="F1088" s="47">
        <f>'2- PR'!$AK$1124</f>
        <v/>
      </c>
      <c r="G1088" s="47">
        <f>IF(F1088="INVALID","High",IF(F1088="MISSING","Medium",IF(F1088="CONTROLLER MISSING","Review",IF(F1088="UNKNOWN","Technical review",""))))</f>
        <v/>
      </c>
      <c r="H1088" s="46">
        <f>IF(F1088="MISSING","An applicable or required answer is missing",IF(F1088="INVALID","A value was entered although the dependency is not met",IF(F1088="CONTROLLER MISSING","A controlling answer is missing, so applicability cannot yet be determined",IF(F1088="UNKNOWN","The dependency could not be evaluated or a referenced datapoint could not be resolved",""))))</f>
        <v/>
      </c>
      <c r="I1088" s="46">
        <f>IF(F1088="MISSING","Enter a valid response in the linked field",IF(F1088="INVALID","Clear the response or amend the controlling answer so that the dependency is met",IF(F1088="CONTROLLER MISSING","Complete the controlling question first, then review this field",IF(F1088="UNKNOWN","Review the Field Guide and dependency_string; contact the MFSA if clarification is required",""))))</f>
        <v/>
      </c>
      <c r="J1088" s="46" t="inlineStr">
        <is>
          <t>FINS_PR_1003 = "Yes"</t>
        </is>
      </c>
      <c r="K1088" s="47">
        <f>'2- PR'!$AL$1124</f>
        <v/>
      </c>
      <c r="L1088" s="48" t="inlineStr">
        <is>
          <t>Open field</t>
        </is>
      </c>
    </row>
    <row r="1089">
      <c r="A1089" s="45" t="inlineStr">
        <is>
          <t>FINS_PR_1085_v1</t>
        </is>
      </c>
      <c r="B1089" s="46" t="inlineStr">
        <is>
          <t>How does the Entity accept transfers of its e-money token?</t>
        </is>
      </c>
      <c r="C1089" s="46" t="inlineStr">
        <is>
          <t>PR</t>
        </is>
      </c>
      <c r="D1089" s="46" t="inlineStr">
        <is>
          <t>Transfer Services for electronic money tokens</t>
        </is>
      </c>
      <c r="E1089" s="46" t="inlineStr">
        <is>
          <t>2- PR</t>
        </is>
      </c>
      <c r="F1089" s="47">
        <f>'2- PR'!$AK$1125</f>
        <v/>
      </c>
      <c r="G1089" s="47">
        <f>IF(F1089="INVALID","High",IF(F1089="MISSING","Medium",IF(F1089="CONTROLLER MISSING","Review",IF(F1089="UNKNOWN","Technical review",""))))</f>
        <v/>
      </c>
      <c r="H1089" s="46">
        <f>IF(F1089="MISSING","An applicable or required answer is missing",IF(F1089="INVALID","A value was entered although the dependency is not met",IF(F1089="CONTROLLER MISSING","A controlling answer is missing, so applicability cannot yet be determined",IF(F1089="UNKNOWN","The dependency could not be evaluated or a referenced datapoint could not be resolved",""))))</f>
        <v/>
      </c>
      <c r="I1089" s="46">
        <f>IF(F1089="MISSING","Enter a valid response in the linked field",IF(F1089="INVALID","Clear the response or amend the controlling answer so that the dependency is met",IF(F1089="CONTROLLER MISSING","Complete the controlling question first, then review this field",IF(F1089="UNKNOWN","Review the Field Guide and dependency_string; contact the MFSA if clarification is required",""))))</f>
        <v/>
      </c>
      <c r="J1089" s="46" t="inlineStr">
        <is>
          <t>FINS_PR_1003 = "Yes"</t>
        </is>
      </c>
      <c r="K1089" s="47">
        <f>'2- PR'!$AL$1125</f>
        <v/>
      </c>
      <c r="L1089" s="48" t="inlineStr">
        <is>
          <t>Open field</t>
        </is>
      </c>
    </row>
    <row r="1090">
      <c r="A1090" s="45" t="inlineStr">
        <is>
          <t>FINS_PR_1086_v1</t>
        </is>
      </c>
      <c r="B1090" s="46" t="inlineStr">
        <is>
          <t>If "Other", please provide further details</t>
        </is>
      </c>
      <c r="C1090" s="46" t="inlineStr">
        <is>
          <t>PR</t>
        </is>
      </c>
      <c r="D1090" s="46" t="inlineStr">
        <is>
          <t>Transfer Services for electronic money tokens</t>
        </is>
      </c>
      <c r="E1090" s="46" t="inlineStr">
        <is>
          <t>2- PR</t>
        </is>
      </c>
      <c r="F1090" s="47">
        <f>'2- PR'!$AK$1126</f>
        <v/>
      </c>
      <c r="G1090" s="47">
        <f>IF(F1090="INVALID","High",IF(F1090="MISSING","Medium",IF(F1090="CONTROLLER MISSING","Review",IF(F1090="UNKNOWN","Technical review",""))))</f>
        <v/>
      </c>
      <c r="H1090" s="46">
        <f>IF(F1090="MISSING","An applicable or required answer is missing",IF(F1090="INVALID","A value was entered although the dependency is not met",IF(F1090="CONTROLLER MISSING","A controlling answer is missing, so applicability cannot yet be determined",IF(F1090="UNKNOWN","The dependency could not be evaluated or a referenced datapoint could not be resolved",""))))</f>
        <v/>
      </c>
      <c r="I1090" s="46">
        <f>IF(F1090="MISSING","Enter a valid response in the linked field",IF(F1090="INVALID","Clear the response or amend the controlling answer so that the dependency is met",IF(F1090="CONTROLLER MISSING","Complete the controlling question first, then review this field",IF(F1090="UNKNOWN","Review the Field Guide and dependency_string; contact the MFSA if clarification is required",""))))</f>
        <v/>
      </c>
      <c r="J1090" s="46" t="inlineStr">
        <is>
          <t>FINS_PR_1085 = "Other"</t>
        </is>
      </c>
      <c r="K1090" s="47">
        <f>'2- PR'!$AL$1126</f>
        <v/>
      </c>
      <c r="L1090" s="48" t="inlineStr">
        <is>
          <t>Open field</t>
        </is>
      </c>
    </row>
    <row r="1091">
      <c r="A1091" s="45" t="inlineStr">
        <is>
          <t>FINS_PR_1087_v1</t>
        </is>
      </c>
      <c r="B1091" s="46" t="inlineStr">
        <is>
          <t>Does the Entity accept crypto asset transactions to and/or from unidentifiable Unhosted Wallets?</t>
        </is>
      </c>
      <c r="C1091" s="46" t="inlineStr">
        <is>
          <t>PR</t>
        </is>
      </c>
      <c r="D1091" s="46" t="inlineStr">
        <is>
          <t>Transfer Services for electronic money tokens</t>
        </is>
      </c>
      <c r="E1091" s="46" t="inlineStr">
        <is>
          <t>2- PR</t>
        </is>
      </c>
      <c r="F1091" s="47">
        <f>'2- PR'!$AK$1127</f>
        <v/>
      </c>
      <c r="G1091" s="47">
        <f>IF(F1091="INVALID","High",IF(F1091="MISSING","Medium",IF(F1091="CONTROLLER MISSING","Review",IF(F1091="UNKNOWN","Technical review",""))))</f>
        <v/>
      </c>
      <c r="H1091" s="46">
        <f>IF(F1091="MISSING","An applicable or required answer is missing",IF(F1091="INVALID","A value was entered although the dependency is not met",IF(F1091="CONTROLLER MISSING","A controlling answer is missing, so applicability cannot yet be determined",IF(F1091="UNKNOWN","The dependency could not be evaluated or a referenced datapoint could not be resolved",""))))</f>
        <v/>
      </c>
      <c r="I1091" s="46">
        <f>IF(F1091="MISSING","Enter a valid response in the linked field",IF(F1091="INVALID","Clear the response or amend the controlling answer so that the dependency is met",IF(F1091="CONTROLLER MISSING","Complete the controlling question first, then review this field",IF(F1091="UNKNOWN","Review the Field Guide and dependency_string; contact the MFSA if clarification is required",""))))</f>
        <v/>
      </c>
      <c r="J1091" s="46" t="inlineStr">
        <is>
          <t>FINS_PR_1003 = "Yes"</t>
        </is>
      </c>
      <c r="K1091" s="47">
        <f>'2- PR'!$AL$1127</f>
        <v/>
      </c>
      <c r="L1091" s="48" t="inlineStr">
        <is>
          <t>Open field</t>
        </is>
      </c>
    </row>
    <row r="1092">
      <c r="A1092" s="45" t="inlineStr">
        <is>
          <t>FINS_PR_1088_v1</t>
        </is>
      </c>
      <c r="B1092" s="46" t="inlineStr">
        <is>
          <t>If "Yes", please outline the checks carried out on the unidentified wallets.</t>
        </is>
      </c>
      <c r="C1092" s="46" t="inlineStr">
        <is>
          <t>PR</t>
        </is>
      </c>
      <c r="D1092" s="46" t="inlineStr">
        <is>
          <t>Transfer Services for electronic money tokens</t>
        </is>
      </c>
      <c r="E1092" s="46" t="inlineStr">
        <is>
          <t>2- PR</t>
        </is>
      </c>
      <c r="F1092" s="47">
        <f>'2- PR'!$AK$1128</f>
        <v/>
      </c>
      <c r="G1092" s="47">
        <f>IF(F1092="INVALID","High",IF(F1092="MISSING","Medium",IF(F1092="CONTROLLER MISSING","Review",IF(F1092="UNKNOWN","Technical review",""))))</f>
        <v/>
      </c>
      <c r="H1092" s="46">
        <f>IF(F1092="MISSING","An applicable or required answer is missing",IF(F1092="INVALID","A value was entered although the dependency is not met",IF(F1092="CONTROLLER MISSING","A controlling answer is missing, so applicability cannot yet be determined",IF(F1092="UNKNOWN","The dependency could not be evaluated or a referenced datapoint could not be resolved",""))))</f>
        <v/>
      </c>
      <c r="I1092" s="46">
        <f>IF(F1092="MISSING","Enter a valid response in the linked field",IF(F1092="INVALID","Clear the response or amend the controlling answer so that the dependency is met",IF(F1092="CONTROLLER MISSING","Complete the controlling question first, then review this field",IF(F1092="UNKNOWN","Review the Field Guide and dependency_string; contact the MFSA if clarification is required",""))))</f>
        <v/>
      </c>
      <c r="J1092" s="46" t="inlineStr">
        <is>
          <t>FINS_PR_1087 = "Yes"</t>
        </is>
      </c>
      <c r="K1092" s="47">
        <f>'2- PR'!$AL$1128</f>
        <v/>
      </c>
      <c r="L1092" s="48" t="inlineStr">
        <is>
          <t>Open field</t>
        </is>
      </c>
    </row>
    <row r="1093">
      <c r="A1093" s="45" t="inlineStr">
        <is>
          <t>FINS_PR_1089_v1</t>
        </is>
      </c>
      <c r="B1093" s="46" t="inlineStr">
        <is>
          <t>Which of the following best describes the Transaction Monitoring processes in place?</t>
        </is>
      </c>
      <c r="C1093" s="46" t="inlineStr">
        <is>
          <t>PR</t>
        </is>
      </c>
      <c r="D1093" s="46" t="inlineStr">
        <is>
          <t>Transfer Services for electronic money tokens</t>
        </is>
      </c>
      <c r="E1093" s="46" t="inlineStr">
        <is>
          <t>2- PR</t>
        </is>
      </c>
      <c r="F1093" s="47">
        <f>'2- PR'!$AK$1129</f>
        <v/>
      </c>
      <c r="G1093" s="47">
        <f>IF(F1093="INVALID","High",IF(F1093="MISSING","Medium",IF(F1093="CONTROLLER MISSING","Review",IF(F1093="UNKNOWN","Technical review",""))))</f>
        <v/>
      </c>
      <c r="H1093" s="46">
        <f>IF(F1093="MISSING","An applicable or required answer is missing",IF(F1093="INVALID","A value was entered although the dependency is not met",IF(F1093="CONTROLLER MISSING","A controlling answer is missing, so applicability cannot yet be determined",IF(F1093="UNKNOWN","The dependency could not be evaluated or a referenced datapoint could not be resolved",""))))</f>
        <v/>
      </c>
      <c r="I1093" s="46">
        <f>IF(F1093="MISSING","Enter a valid response in the linked field",IF(F1093="INVALID","Clear the response or amend the controlling answer so that the dependency is met",IF(F1093="CONTROLLER MISSING","Complete the controlling question first, then review this field",IF(F1093="UNKNOWN","Review the Field Guide and dependency_string; contact the MFSA if clarification is required",""))))</f>
        <v/>
      </c>
      <c r="J1093" s="46" t="inlineStr">
        <is>
          <t>FINS_PR_1003 = "Yes"</t>
        </is>
      </c>
      <c r="K1093" s="47">
        <f>'2- PR'!$AL$1129</f>
        <v/>
      </c>
      <c r="L1093" s="48" t="inlineStr">
        <is>
          <t>Open field</t>
        </is>
      </c>
    </row>
    <row r="1094">
      <c r="A1094" s="45" t="inlineStr">
        <is>
          <t>FINS_PR_1090_v1</t>
        </is>
      </c>
      <c r="B1094" s="46" t="inlineStr">
        <is>
          <t>If "Other", please provide further details</t>
        </is>
      </c>
      <c r="C1094" s="46" t="inlineStr">
        <is>
          <t>PR</t>
        </is>
      </c>
      <c r="D1094" s="46" t="inlineStr">
        <is>
          <t>Transfer Services for electronic money tokens</t>
        </is>
      </c>
      <c r="E1094" s="46" t="inlineStr">
        <is>
          <t>2- PR</t>
        </is>
      </c>
      <c r="F1094" s="47">
        <f>'2- PR'!$AK$1130</f>
        <v/>
      </c>
      <c r="G1094" s="47">
        <f>IF(F1094="INVALID","High",IF(F1094="MISSING","Medium",IF(F1094="CONTROLLER MISSING","Review",IF(F1094="UNKNOWN","Technical review",""))))</f>
        <v/>
      </c>
      <c r="H1094" s="46">
        <f>IF(F1094="MISSING","An applicable or required answer is missing",IF(F1094="INVALID","A value was entered although the dependency is not met",IF(F1094="CONTROLLER MISSING","A controlling answer is missing, so applicability cannot yet be determined",IF(F1094="UNKNOWN","The dependency could not be evaluated or a referenced datapoint could not be resolved",""))))</f>
        <v/>
      </c>
      <c r="I1094" s="46">
        <f>IF(F1094="MISSING","Enter a valid response in the linked field",IF(F1094="INVALID","Clear the response or amend the controlling answer so that the dependency is met",IF(F1094="CONTROLLER MISSING","Complete the controlling question first, then review this field",IF(F1094="UNKNOWN","Review the Field Guide and dependency_string; contact the MFSA if clarification is required",""))))</f>
        <v/>
      </c>
      <c r="J1094" s="46" t="inlineStr">
        <is>
          <t>FINS_PR_1089 = "Other"</t>
        </is>
      </c>
      <c r="K1094" s="47">
        <f>'2- PR'!$AL$1130</f>
        <v/>
      </c>
      <c r="L1094" s="48" t="inlineStr">
        <is>
          <t>Open field</t>
        </is>
      </c>
    </row>
    <row r="1095">
      <c r="A1095" s="45" t="inlineStr">
        <is>
          <t>FINS_PR_1091_v1</t>
        </is>
      </c>
      <c r="B1095" s="46" t="inlineStr">
        <is>
          <t>Has the Entity created and used additional wallet addresses which were not provided in the previous submissions of the "Wallet Address Form"?</t>
        </is>
      </c>
      <c r="C1095" s="46" t="inlineStr">
        <is>
          <t>PR</t>
        </is>
      </c>
      <c r="D1095" s="46" t="inlineStr">
        <is>
          <t>Transfer Services for electronic money tokens</t>
        </is>
      </c>
      <c r="E1095" s="46" t="inlineStr">
        <is>
          <t>2- PR</t>
        </is>
      </c>
      <c r="F1095" s="47">
        <f>'2- PR'!$AK$1131</f>
        <v/>
      </c>
      <c r="G1095" s="47">
        <f>IF(F1095="INVALID","High",IF(F1095="MISSING","Medium",IF(F1095="CONTROLLER MISSING","Review",IF(F1095="UNKNOWN","Technical review",""))))</f>
        <v/>
      </c>
      <c r="H1095" s="46">
        <f>IF(F1095="MISSING","An applicable or required answer is missing",IF(F1095="INVALID","A value was entered although the dependency is not met",IF(F1095="CONTROLLER MISSING","A controlling answer is missing, so applicability cannot yet be determined",IF(F1095="UNKNOWN","The dependency could not be evaluated or a referenced datapoint could not be resolved",""))))</f>
        <v/>
      </c>
      <c r="I1095" s="46">
        <f>IF(F1095="MISSING","Enter a valid response in the linked field",IF(F1095="INVALID","Clear the response or amend the controlling answer so that the dependency is met",IF(F1095="CONTROLLER MISSING","Complete the controlling question first, then review this field",IF(F1095="UNKNOWN","Review the Field Guide and dependency_string; contact the MFSA if clarification is required",""))))</f>
        <v/>
      </c>
      <c r="J1095" s="46" t="inlineStr">
        <is>
          <t>FINS_PR_1003 = "Yes"</t>
        </is>
      </c>
      <c r="K1095" s="47">
        <f>'2- PR'!$AL$1131</f>
        <v/>
      </c>
      <c r="L1095" s="48" t="inlineStr">
        <is>
          <t>Open field</t>
        </is>
      </c>
    </row>
    <row r="1096">
      <c r="A1096" s="45" t="inlineStr">
        <is>
          <t>FINS_PR_1092_v1</t>
        </is>
      </c>
      <c r="B1096" s="46" t="inlineStr">
        <is>
          <t>Wallet beneficial owner is identified</t>
        </is>
      </c>
      <c r="C1096" s="46" t="inlineStr">
        <is>
          <t>PR</t>
        </is>
      </c>
      <c r="D1096" s="46" t="inlineStr">
        <is>
          <t>Transfer Services for electronic money tokens</t>
        </is>
      </c>
      <c r="E1096" s="46" t="inlineStr">
        <is>
          <t>2- PR</t>
        </is>
      </c>
      <c r="F1096" s="47">
        <f>'2- PR'!$AK$1132</f>
        <v/>
      </c>
      <c r="G1096" s="47">
        <f>IF(F1096="INVALID","High",IF(F1096="MISSING","Medium",IF(F1096="CONTROLLER MISSING","Review",IF(F1096="UNKNOWN","Technical review",""))))</f>
        <v/>
      </c>
      <c r="H1096" s="46">
        <f>IF(F1096="MISSING","An applicable or required answer is missing",IF(F1096="INVALID","A value was entered although the dependency is not met",IF(F1096="CONTROLLER MISSING","A controlling answer is missing, so applicability cannot yet be determined",IF(F1096="UNKNOWN","The dependency could not be evaluated or a referenced datapoint could not be resolved",""))))</f>
        <v/>
      </c>
      <c r="I1096" s="46">
        <f>IF(F1096="MISSING","Enter a valid response in the linked field",IF(F1096="INVALID","Clear the response or amend the controlling answer so that the dependency is met",IF(F1096="CONTROLLER MISSING","Complete the controlling question first, then review this field",IF(F1096="UNKNOWN","Review the Field Guide and dependency_string; contact the MFSA if clarification is required",""))))</f>
        <v/>
      </c>
      <c r="J1096" s="46" t="inlineStr">
        <is>
          <t>FINS_PR_1003 = "Yes"</t>
        </is>
      </c>
      <c r="K1096" s="47">
        <f>'2- PR'!$AL$1132</f>
        <v/>
      </c>
      <c r="L1096" s="48" t="inlineStr">
        <is>
          <t>Open field</t>
        </is>
      </c>
    </row>
    <row r="1097">
      <c r="A1097" s="45" t="inlineStr">
        <is>
          <t>FINS_PR_1093_v1</t>
        </is>
      </c>
      <c r="B1097" s="46" t="inlineStr">
        <is>
          <t>Rationale for transfers is obtained</t>
        </is>
      </c>
      <c r="C1097" s="46" t="inlineStr">
        <is>
          <t>PR</t>
        </is>
      </c>
      <c r="D1097" s="46" t="inlineStr">
        <is>
          <t>Transfer Services for electronic money tokens</t>
        </is>
      </c>
      <c r="E1097" s="46" t="inlineStr">
        <is>
          <t>2- PR</t>
        </is>
      </c>
      <c r="F1097" s="47">
        <f>'2- PR'!$AK$1133</f>
        <v/>
      </c>
      <c r="G1097" s="47">
        <f>IF(F1097="INVALID","High",IF(F1097="MISSING","Medium",IF(F1097="CONTROLLER MISSING","Review",IF(F1097="UNKNOWN","Technical review",""))))</f>
        <v/>
      </c>
      <c r="H1097" s="46">
        <f>IF(F1097="MISSING","An applicable or required answer is missing",IF(F1097="INVALID","A value was entered although the dependency is not met",IF(F1097="CONTROLLER MISSING","A controlling answer is missing, so applicability cannot yet be determined",IF(F1097="UNKNOWN","The dependency could not be evaluated or a referenced datapoint could not be resolved",""))))</f>
        <v/>
      </c>
      <c r="I1097" s="46">
        <f>IF(F1097="MISSING","Enter a valid response in the linked field",IF(F1097="INVALID","Clear the response or amend the controlling answer so that the dependency is met",IF(F1097="CONTROLLER MISSING","Complete the controlling question first, then review this field",IF(F1097="UNKNOWN","Review the Field Guide and dependency_string; contact the MFSA if clarification is required",""))))</f>
        <v/>
      </c>
      <c r="J1097" s="46" t="inlineStr">
        <is>
          <t>FINS_PR_1003 = "Yes"</t>
        </is>
      </c>
      <c r="K1097" s="47">
        <f>'2- PR'!$AL$1133</f>
        <v/>
      </c>
      <c r="L1097" s="48" t="inlineStr">
        <is>
          <t>Open field</t>
        </is>
      </c>
    </row>
    <row r="1098">
      <c r="A1098" s="45" t="inlineStr">
        <is>
          <t>FINS_PR_1094_v1</t>
        </is>
      </c>
      <c r="B1098" s="46" t="inlineStr">
        <is>
          <t>Wallet risk is assessed on an ongoing basis</t>
        </is>
      </c>
      <c r="C1098" s="46" t="inlineStr">
        <is>
          <t>PR</t>
        </is>
      </c>
      <c r="D1098" s="46" t="inlineStr">
        <is>
          <t>Transfer Services for electronic money tokens</t>
        </is>
      </c>
      <c r="E1098" s="46" t="inlineStr">
        <is>
          <t>2- PR</t>
        </is>
      </c>
      <c r="F1098" s="47">
        <f>'2- PR'!$AK$1134</f>
        <v/>
      </c>
      <c r="G1098" s="47">
        <f>IF(F1098="INVALID","High",IF(F1098="MISSING","Medium",IF(F1098="CONTROLLER MISSING","Review",IF(F1098="UNKNOWN","Technical review",""))))</f>
        <v/>
      </c>
      <c r="H1098" s="46">
        <f>IF(F1098="MISSING","An applicable or required answer is missing",IF(F1098="INVALID","A value was entered although the dependency is not met",IF(F1098="CONTROLLER MISSING","A controlling answer is missing, so applicability cannot yet be determined",IF(F1098="UNKNOWN","The dependency could not be evaluated or a referenced datapoint could not be resolved",""))))</f>
        <v/>
      </c>
      <c r="I1098" s="46">
        <f>IF(F1098="MISSING","Enter a valid response in the linked field",IF(F1098="INVALID","Clear the response or amend the controlling answer so that the dependency is met",IF(F1098="CONTROLLER MISSING","Complete the controlling question first, then review this field",IF(F1098="UNKNOWN","Review the Field Guide and dependency_string; contact the MFSA if clarification is required",""))))</f>
        <v/>
      </c>
      <c r="J1098" s="46" t="inlineStr">
        <is>
          <t>FINS_PR_1003 = "Yes"</t>
        </is>
      </c>
      <c r="K1098" s="47">
        <f>'2- PR'!$AL$1134</f>
        <v/>
      </c>
      <c r="L1098" s="48" t="inlineStr">
        <is>
          <t>Open field</t>
        </is>
      </c>
    </row>
    <row r="1099">
      <c r="A1099" s="45" t="inlineStr">
        <is>
          <t>FINS_PR_1095_v1</t>
        </is>
      </c>
      <c r="B1099" s="46" t="inlineStr">
        <is>
          <t>Kindly provide us with any additional comments as necessary</t>
        </is>
      </c>
      <c r="C1099" s="46" t="inlineStr">
        <is>
          <t>PR</t>
        </is>
      </c>
      <c r="D1099" s="46" t="inlineStr">
        <is>
          <t>Transfer Services for electronic money tokens</t>
        </is>
      </c>
      <c r="E1099" s="46" t="inlineStr">
        <is>
          <t>2- PR</t>
        </is>
      </c>
      <c r="F1099" s="47">
        <f>'2- PR'!$AK$1135</f>
        <v/>
      </c>
      <c r="G1099" s="47">
        <f>IF(F1099="INVALID","High",IF(F1099="MISSING","Medium",IF(F1099="CONTROLLER MISSING","Review",IF(F1099="UNKNOWN","Technical review",""))))</f>
        <v/>
      </c>
      <c r="H1099" s="46">
        <f>IF(F1099="MISSING","An applicable or required answer is missing",IF(F1099="INVALID","A value was entered although the dependency is not met",IF(F1099="CONTROLLER MISSING","A controlling answer is missing, so applicability cannot yet be determined",IF(F1099="UNKNOWN","The dependency could not be evaluated or a referenced datapoint could not be resolved",""))))</f>
        <v/>
      </c>
      <c r="I1099" s="46">
        <f>IF(F1099="MISSING","Enter a valid response in the linked field",IF(F1099="INVALID","Clear the response or amend the controlling answer so that the dependency is met",IF(F1099="CONTROLLER MISSING","Complete the controlling question first, then review this field",IF(F1099="UNKNOWN","Review the Field Guide and dependency_string; contact the MFSA if clarification is required",""))))</f>
        <v/>
      </c>
      <c r="J1099" s="46" t="inlineStr">
        <is>
          <t>FINS_PR_1003 = "Yes"</t>
        </is>
      </c>
      <c r="K1099" s="47">
        <f>'2- PR'!$AL$1135</f>
        <v/>
      </c>
      <c r="L1099" s="48" t="inlineStr">
        <is>
          <t>Open field</t>
        </is>
      </c>
    </row>
    <row r="1100">
      <c r="A1100" s="45" t="inlineStr">
        <is>
          <t>FINS_PR_1096_v1</t>
        </is>
      </c>
      <c r="B1100" s="46" t="inlineStr">
        <is>
          <t>How many clients are making use of custody services?</t>
        </is>
      </c>
      <c r="C1100" s="46" t="inlineStr">
        <is>
          <t>PR</t>
        </is>
      </c>
      <c r="D1100" s="46" t="inlineStr">
        <is>
          <t>Custody and administration of electronic money tokens</t>
        </is>
      </c>
      <c r="E1100" s="46" t="inlineStr">
        <is>
          <t>2- PR</t>
        </is>
      </c>
      <c r="F1100" s="47">
        <f>'2- PR'!$AK$1137</f>
        <v/>
      </c>
      <c r="G1100" s="47">
        <f>IF(F1100="INVALID","High",IF(F1100="MISSING","Medium",IF(F1100="CONTROLLER MISSING","Review",IF(F1100="UNKNOWN","Technical review",""))))</f>
        <v/>
      </c>
      <c r="H1100" s="46">
        <f>IF(F1100="MISSING","An applicable or required answer is missing",IF(F1100="INVALID","A value was entered although the dependency is not met",IF(F1100="CONTROLLER MISSING","A controlling answer is missing, so applicability cannot yet be determined",IF(F1100="UNKNOWN","The dependency could not be evaluated or a referenced datapoint could not be resolved",""))))</f>
        <v/>
      </c>
      <c r="I1100" s="46">
        <f>IF(F1100="MISSING","Enter a valid response in the linked field",IF(F1100="INVALID","Clear the response or amend the controlling answer so that the dependency is met",IF(F1100="CONTROLLER MISSING","Complete the controlling question first, then review this field",IF(F1100="UNKNOWN","Review the Field Guide and dependency_string; contact the MFSA if clarification is required",""))))</f>
        <v/>
      </c>
      <c r="J1100" s="46" t="inlineStr">
        <is>
          <t>FINS_PR_1004 = "Yes"</t>
        </is>
      </c>
      <c r="K1100" s="47">
        <f>'2- PR'!$AL$1137</f>
        <v/>
      </c>
      <c r="L1100" s="48" t="inlineStr">
        <is>
          <t>Open field</t>
        </is>
      </c>
    </row>
    <row r="1101">
      <c r="A1101" s="45" t="inlineStr">
        <is>
          <t>FINS_PR_1097_v1</t>
        </is>
      </c>
      <c r="B1101" s="46" t="inlineStr">
        <is>
          <t>How many clients are making use of custody services?</t>
        </is>
      </c>
      <c r="C1101" s="46" t="inlineStr">
        <is>
          <t>PR</t>
        </is>
      </c>
      <c r="D1101" s="46" t="inlineStr">
        <is>
          <t>Custody and administration of electronic money tokens</t>
        </is>
      </c>
      <c r="E1101" s="46" t="inlineStr">
        <is>
          <t>2- PR</t>
        </is>
      </c>
      <c r="F1101" s="47">
        <f>'2- PR'!$AK$1138</f>
        <v/>
      </c>
      <c r="G1101" s="47">
        <f>IF(F1101="INVALID","High",IF(F1101="MISSING","Medium",IF(F1101="CONTROLLER MISSING","Review",IF(F1101="UNKNOWN","Technical review",""))))</f>
        <v/>
      </c>
      <c r="H1101" s="46">
        <f>IF(F1101="MISSING","An applicable or required answer is missing",IF(F1101="INVALID","A value was entered although the dependency is not met",IF(F1101="CONTROLLER MISSING","A controlling answer is missing, so applicability cannot yet be determined",IF(F1101="UNKNOWN","The dependency could not be evaluated or a referenced datapoint could not be resolved",""))))</f>
        <v/>
      </c>
      <c r="I1101" s="46">
        <f>IF(F1101="MISSING","Enter a valid response in the linked field",IF(F1101="INVALID","Clear the response or amend the controlling answer so that the dependency is met",IF(F1101="CONTROLLER MISSING","Complete the controlling question first, then review this field",IF(F1101="UNKNOWN","Review the Field Guide and dependency_string; contact the MFSA if clarification is required",""))))</f>
        <v/>
      </c>
      <c r="J1101" s="46" t="inlineStr">
        <is>
          <t>FINS_PR_1004 = "Yes"</t>
        </is>
      </c>
      <c r="K1101" s="47">
        <f>'2- PR'!$AL$1138</f>
        <v/>
      </c>
      <c r="L1101" s="48" t="inlineStr">
        <is>
          <t>Open field</t>
        </is>
      </c>
    </row>
    <row r="1102">
      <c r="A1102" s="45" t="inlineStr">
        <is>
          <t>FINS_PR_1098_v1</t>
        </is>
      </c>
      <c r="B1102" s="46" t="inlineStr">
        <is>
          <t>How many clients are making use of custody services?</t>
        </is>
      </c>
      <c r="C1102" s="46" t="inlineStr">
        <is>
          <t>PR</t>
        </is>
      </c>
      <c r="D1102" s="46" t="inlineStr">
        <is>
          <t>Custody and administration of electronic money tokens</t>
        </is>
      </c>
      <c r="E1102" s="46" t="inlineStr">
        <is>
          <t>2- PR</t>
        </is>
      </c>
      <c r="F1102" s="47">
        <f>'2- PR'!$AK$1139</f>
        <v/>
      </c>
      <c r="G1102" s="47">
        <f>IF(F1102="INVALID","High",IF(F1102="MISSING","Medium",IF(F1102="CONTROLLER MISSING","Review",IF(F1102="UNKNOWN","Technical review",""))))</f>
        <v/>
      </c>
      <c r="H1102" s="46">
        <f>IF(F1102="MISSING","An applicable or required answer is missing",IF(F1102="INVALID","A value was entered although the dependency is not met",IF(F1102="CONTROLLER MISSING","A controlling answer is missing, so applicability cannot yet be determined",IF(F1102="UNKNOWN","The dependency could not be evaluated or a referenced datapoint could not be resolved",""))))</f>
        <v/>
      </c>
      <c r="I1102" s="46">
        <f>IF(F1102="MISSING","Enter a valid response in the linked field",IF(F1102="INVALID","Clear the response or amend the controlling answer so that the dependency is met",IF(F1102="CONTROLLER MISSING","Complete the controlling question first, then review this field",IF(F1102="UNKNOWN","Review the Field Guide and dependency_string; contact the MFSA if clarification is required",""))))</f>
        <v/>
      </c>
      <c r="J1102" s="46" t="inlineStr">
        <is>
          <t>FINS_PR_1004 = "Yes"</t>
        </is>
      </c>
      <c r="K1102" s="47">
        <f>'2- PR'!$AL$1139</f>
        <v/>
      </c>
      <c r="L1102" s="48" t="inlineStr">
        <is>
          <t>Open field</t>
        </is>
      </c>
    </row>
    <row r="1103">
      <c r="A1103" s="45" t="inlineStr">
        <is>
          <t>FINS_PR_1099_v1</t>
        </is>
      </c>
      <c r="B1103" s="46" t="inlineStr">
        <is>
          <t>Are the private keys for wallets held by the Entity?</t>
        </is>
      </c>
      <c r="C1103" s="46" t="inlineStr">
        <is>
          <t>PR</t>
        </is>
      </c>
      <c r="D1103" s="46" t="inlineStr">
        <is>
          <t>Custody and administration of electronic money tokens</t>
        </is>
      </c>
      <c r="E1103" s="46" t="inlineStr">
        <is>
          <t>2- PR</t>
        </is>
      </c>
      <c r="F1103" s="47">
        <f>'2- PR'!$AK$1140</f>
        <v/>
      </c>
      <c r="G1103" s="47">
        <f>IF(F1103="INVALID","High",IF(F1103="MISSING","Medium",IF(F1103="CONTROLLER MISSING","Review",IF(F1103="UNKNOWN","Technical review",""))))</f>
        <v/>
      </c>
      <c r="H1103" s="46">
        <f>IF(F1103="MISSING","An applicable or required answer is missing",IF(F1103="INVALID","A value was entered although the dependency is not met",IF(F1103="CONTROLLER MISSING","A controlling answer is missing, so applicability cannot yet be determined",IF(F1103="UNKNOWN","The dependency could not be evaluated or a referenced datapoint could not be resolved",""))))</f>
        <v/>
      </c>
      <c r="I1103" s="46">
        <f>IF(F1103="MISSING","Enter a valid response in the linked field",IF(F1103="INVALID","Clear the response or amend the controlling answer so that the dependency is met",IF(F1103="CONTROLLER MISSING","Complete the controlling question first, then review this field",IF(F1103="UNKNOWN","Review the Field Guide and dependency_string; contact the MFSA if clarification is required",""))))</f>
        <v/>
      </c>
      <c r="J1103" s="46" t="inlineStr">
        <is>
          <t>FINS_PR_1004 = "Yes"</t>
        </is>
      </c>
      <c r="K1103" s="47">
        <f>'2- PR'!$AL$1140</f>
        <v/>
      </c>
      <c r="L1103" s="48" t="inlineStr">
        <is>
          <t>Open field</t>
        </is>
      </c>
    </row>
    <row r="1104">
      <c r="A1104" s="45" t="inlineStr">
        <is>
          <t>FINS_PR_1100_v1</t>
        </is>
      </c>
      <c r="B1104" s="46" t="inlineStr">
        <is>
          <t>How many clients have their private keys held by the Entity?</t>
        </is>
      </c>
      <c r="C1104" s="46" t="inlineStr">
        <is>
          <t>PR</t>
        </is>
      </c>
      <c r="D1104" s="46" t="inlineStr">
        <is>
          <t>Custody and administration of electronic money tokens</t>
        </is>
      </c>
      <c r="E1104" s="46" t="inlineStr">
        <is>
          <t>2- PR</t>
        </is>
      </c>
      <c r="F1104" s="47">
        <f>'2- PR'!$AK$1141</f>
        <v/>
      </c>
      <c r="G1104" s="47">
        <f>IF(F1104="INVALID","High",IF(F1104="MISSING","Medium",IF(F1104="CONTROLLER MISSING","Review",IF(F1104="UNKNOWN","Technical review",""))))</f>
        <v/>
      </c>
      <c r="H1104" s="46">
        <f>IF(F1104="MISSING","An applicable or required answer is missing",IF(F1104="INVALID","A value was entered although the dependency is not met",IF(F1104="CONTROLLER MISSING","A controlling answer is missing, so applicability cannot yet be determined",IF(F1104="UNKNOWN","The dependency could not be evaluated or a referenced datapoint could not be resolved",""))))</f>
        <v/>
      </c>
      <c r="I1104" s="46">
        <f>IF(F1104="MISSING","Enter a valid response in the linked field",IF(F1104="INVALID","Clear the response or amend the controlling answer so that the dependency is met",IF(F1104="CONTROLLER MISSING","Complete the controlling question first, then review this field",IF(F1104="UNKNOWN","Review the Field Guide and dependency_string; contact the MFSA if clarification is required",""))))</f>
        <v/>
      </c>
      <c r="J1104" s="46" t="inlineStr">
        <is>
          <t>FINS_PR_1099 = "Yes"</t>
        </is>
      </c>
      <c r="K1104" s="47">
        <f>'2- PR'!$AL$1141</f>
        <v/>
      </c>
      <c r="L1104" s="48" t="inlineStr">
        <is>
          <t>Open field</t>
        </is>
      </c>
    </row>
    <row r="1105">
      <c r="A1105" s="45" t="inlineStr">
        <is>
          <t>FINS_PR_1101_v1</t>
        </is>
      </c>
      <c r="B1105" s="46" t="inlineStr">
        <is>
          <t>How many clients have their private keys held by the Entity?</t>
        </is>
      </c>
      <c r="C1105" s="46" t="inlineStr">
        <is>
          <t>PR</t>
        </is>
      </c>
      <c r="D1105" s="46" t="inlineStr">
        <is>
          <t>Custody and administration of electronic money tokens</t>
        </is>
      </c>
      <c r="E1105" s="46" t="inlineStr">
        <is>
          <t>2- PR</t>
        </is>
      </c>
      <c r="F1105" s="47">
        <f>'2- PR'!$AK$1142</f>
        <v/>
      </c>
      <c r="G1105" s="47">
        <f>IF(F1105="INVALID","High",IF(F1105="MISSING","Medium",IF(F1105="CONTROLLER MISSING","Review",IF(F1105="UNKNOWN","Technical review",""))))</f>
        <v/>
      </c>
      <c r="H1105" s="46">
        <f>IF(F1105="MISSING","An applicable or required answer is missing",IF(F1105="INVALID","A value was entered although the dependency is not met",IF(F1105="CONTROLLER MISSING","A controlling answer is missing, so applicability cannot yet be determined",IF(F1105="UNKNOWN","The dependency could not be evaluated or a referenced datapoint could not be resolved",""))))</f>
        <v/>
      </c>
      <c r="I1105" s="46">
        <f>IF(F1105="MISSING","Enter a valid response in the linked field",IF(F1105="INVALID","Clear the response or amend the controlling answer so that the dependency is met",IF(F1105="CONTROLLER MISSING","Complete the controlling question first, then review this field",IF(F1105="UNKNOWN","Review the Field Guide and dependency_string; contact the MFSA if clarification is required",""))))</f>
        <v/>
      </c>
      <c r="J1105" s="46" t="inlineStr">
        <is>
          <t>FINS_PR_1099 = "Yes"</t>
        </is>
      </c>
      <c r="K1105" s="47">
        <f>'2- PR'!$AL$1142</f>
        <v/>
      </c>
      <c r="L1105" s="48" t="inlineStr">
        <is>
          <t>Open field</t>
        </is>
      </c>
    </row>
    <row r="1106">
      <c r="A1106" s="45" t="inlineStr">
        <is>
          <t>FINS_PR_1102_v1</t>
        </is>
      </c>
      <c r="B1106" s="46" t="inlineStr">
        <is>
          <t>How many clients have their private keys held by the Entity?</t>
        </is>
      </c>
      <c r="C1106" s="46" t="inlineStr">
        <is>
          <t>PR</t>
        </is>
      </c>
      <c r="D1106" s="46" t="inlineStr">
        <is>
          <t>Custody and administration of electronic money tokens</t>
        </is>
      </c>
      <c r="E1106" s="46" t="inlineStr">
        <is>
          <t>2- PR</t>
        </is>
      </c>
      <c r="F1106" s="47">
        <f>'2- PR'!$AK$1143</f>
        <v/>
      </c>
      <c r="G1106" s="47">
        <f>IF(F1106="INVALID","High",IF(F1106="MISSING","Medium",IF(F1106="CONTROLLER MISSING","Review",IF(F1106="UNKNOWN","Technical review",""))))</f>
        <v/>
      </c>
      <c r="H1106" s="46">
        <f>IF(F1106="MISSING","An applicable or required answer is missing",IF(F1106="INVALID","A value was entered although the dependency is not met",IF(F1106="CONTROLLER MISSING","A controlling answer is missing, so applicability cannot yet be determined",IF(F1106="UNKNOWN","The dependency could not be evaluated or a referenced datapoint could not be resolved",""))))</f>
        <v/>
      </c>
      <c r="I1106" s="46">
        <f>IF(F1106="MISSING","Enter a valid response in the linked field",IF(F1106="INVALID","Clear the response or amend the controlling answer so that the dependency is met",IF(F1106="CONTROLLER MISSING","Complete the controlling question first, then review this field",IF(F1106="UNKNOWN","Review the Field Guide and dependency_string; contact the MFSA if clarification is required",""))))</f>
        <v/>
      </c>
      <c r="J1106" s="46" t="inlineStr">
        <is>
          <t>FINS_PR_1099 = "Yes"</t>
        </is>
      </c>
      <c r="K1106" s="47">
        <f>'2- PR'!$AL$1143</f>
        <v/>
      </c>
      <c r="L1106" s="48" t="inlineStr">
        <is>
          <t>Open field</t>
        </is>
      </c>
    </row>
    <row r="1107">
      <c r="A1107" s="45" t="inlineStr">
        <is>
          <t>FINS_PR_1103_v1</t>
        </is>
      </c>
      <c r="B1107" s="46" t="inlineStr">
        <is>
          <t>Value of electronic money token holdings in reporting currency</t>
        </is>
      </c>
      <c r="C1107" s="46" t="inlineStr">
        <is>
          <t>PR</t>
        </is>
      </c>
      <c r="D1107" s="46" t="inlineStr">
        <is>
          <t>Custody and administration of electronic money tokens</t>
        </is>
      </c>
      <c r="E1107" s="46" t="inlineStr">
        <is>
          <t>2- PR</t>
        </is>
      </c>
      <c r="F1107" s="47">
        <f>'2- PR'!$AK$1144</f>
        <v/>
      </c>
      <c r="G1107" s="47">
        <f>IF(F1107="INVALID","High",IF(F1107="MISSING","Medium",IF(F1107="CONTROLLER MISSING","Review",IF(F1107="UNKNOWN","Technical review",""))))</f>
        <v/>
      </c>
      <c r="H1107" s="46">
        <f>IF(F1107="MISSING","An applicable or required answer is missing",IF(F1107="INVALID","A value was entered although the dependency is not met",IF(F1107="CONTROLLER MISSING","A controlling answer is missing, so applicability cannot yet be determined",IF(F1107="UNKNOWN","The dependency could not be evaluated or a referenced datapoint could not be resolved",""))))</f>
        <v/>
      </c>
      <c r="I1107" s="46">
        <f>IF(F1107="MISSING","Enter a valid response in the linked field",IF(F1107="INVALID","Clear the response or amend the controlling answer so that the dependency is met",IF(F1107="CONTROLLER MISSING","Complete the controlling question first, then review this field",IF(F1107="UNKNOWN","Review the Field Guide and dependency_string; contact the MFSA if clarification is required",""))))</f>
        <v/>
      </c>
      <c r="J1107" s="46" t="inlineStr">
        <is>
          <t>FINS_PR_1099 = "Yes"</t>
        </is>
      </c>
      <c r="K1107" s="47">
        <f>'2- PR'!$AL$1144</f>
        <v/>
      </c>
      <c r="L1107" s="48" t="inlineStr">
        <is>
          <t>Open field</t>
        </is>
      </c>
    </row>
    <row r="1108">
      <c r="A1108" s="45" t="inlineStr">
        <is>
          <t>FINS_PR_1104_v1</t>
        </is>
      </c>
      <c r="B1108" s="46" t="inlineStr">
        <is>
          <t>Value of electronic money token holdings in reporting currency</t>
        </is>
      </c>
      <c r="C1108" s="46" t="inlineStr">
        <is>
          <t>PR</t>
        </is>
      </c>
      <c r="D1108" s="46" t="inlineStr">
        <is>
          <t>Custody and administration of electronic money tokens</t>
        </is>
      </c>
      <c r="E1108" s="46" t="inlineStr">
        <is>
          <t>2- PR</t>
        </is>
      </c>
      <c r="F1108" s="47">
        <f>'2- PR'!$AK$1145</f>
        <v/>
      </c>
      <c r="G1108" s="47">
        <f>IF(F1108="INVALID","High",IF(F1108="MISSING","Medium",IF(F1108="CONTROLLER MISSING","Review",IF(F1108="UNKNOWN","Technical review",""))))</f>
        <v/>
      </c>
      <c r="H1108" s="46">
        <f>IF(F1108="MISSING","An applicable or required answer is missing",IF(F1108="INVALID","A value was entered although the dependency is not met",IF(F1108="CONTROLLER MISSING","A controlling answer is missing, so applicability cannot yet be determined",IF(F1108="UNKNOWN","The dependency could not be evaluated or a referenced datapoint could not be resolved",""))))</f>
        <v/>
      </c>
      <c r="I1108" s="46">
        <f>IF(F1108="MISSING","Enter a valid response in the linked field",IF(F1108="INVALID","Clear the response or amend the controlling answer so that the dependency is met",IF(F1108="CONTROLLER MISSING","Complete the controlling question first, then review this field",IF(F1108="UNKNOWN","Review the Field Guide and dependency_string; contact the MFSA if clarification is required",""))))</f>
        <v/>
      </c>
      <c r="J1108" s="46" t="inlineStr">
        <is>
          <t>FINS_PR_1099 = "Yes"</t>
        </is>
      </c>
      <c r="K1108" s="47">
        <f>'2- PR'!$AL$1145</f>
        <v/>
      </c>
      <c r="L1108" s="48" t="inlineStr">
        <is>
          <t>Open field</t>
        </is>
      </c>
    </row>
    <row r="1109">
      <c r="A1109" s="45" t="inlineStr">
        <is>
          <t>FINS_PR_1105_v1</t>
        </is>
      </c>
      <c r="B1109" s="46" t="inlineStr">
        <is>
          <t>Value of electronic money token holdings in reporting currency</t>
        </is>
      </c>
      <c r="C1109" s="46" t="inlineStr">
        <is>
          <t>PR</t>
        </is>
      </c>
      <c r="D1109" s="46" t="inlineStr">
        <is>
          <t>Custody and administration of electronic money tokens</t>
        </is>
      </c>
      <c r="E1109" s="46" t="inlineStr">
        <is>
          <t>2- PR</t>
        </is>
      </c>
      <c r="F1109" s="47">
        <f>'2- PR'!$AK$1146</f>
        <v/>
      </c>
      <c r="G1109" s="47">
        <f>IF(F1109="INVALID","High",IF(F1109="MISSING","Medium",IF(F1109="CONTROLLER MISSING","Review",IF(F1109="UNKNOWN","Technical review",""))))</f>
        <v/>
      </c>
      <c r="H1109" s="46">
        <f>IF(F1109="MISSING","An applicable or required answer is missing",IF(F1109="INVALID","A value was entered although the dependency is not met",IF(F1109="CONTROLLER MISSING","A controlling answer is missing, so applicability cannot yet be determined",IF(F1109="UNKNOWN","The dependency could not be evaluated or a referenced datapoint could not be resolved",""))))</f>
        <v/>
      </c>
      <c r="I1109" s="46">
        <f>IF(F1109="MISSING","Enter a valid response in the linked field",IF(F1109="INVALID","Clear the response or amend the controlling answer so that the dependency is met",IF(F1109="CONTROLLER MISSING","Complete the controlling question first, then review this field",IF(F1109="UNKNOWN","Review the Field Guide and dependency_string; contact the MFSA if clarification is required",""))))</f>
        <v/>
      </c>
      <c r="J1109" s="46" t="inlineStr">
        <is>
          <t>FINS_PR_1099 = "Yes"</t>
        </is>
      </c>
      <c r="K1109" s="47">
        <f>'2- PR'!$AL$1146</f>
        <v/>
      </c>
      <c r="L1109" s="48" t="inlineStr">
        <is>
          <t>Open field</t>
        </is>
      </c>
    </row>
    <row r="1110">
      <c r="A1110" s="45" t="inlineStr">
        <is>
          <t>FINS_PR_1106_v1</t>
        </is>
      </c>
      <c r="B1110" s="46" t="inlineStr">
        <is>
          <t>Number of signatories required for transaction approval</t>
        </is>
      </c>
      <c r="C1110" s="46" t="inlineStr">
        <is>
          <t>PR</t>
        </is>
      </c>
      <c r="D1110" s="46" t="inlineStr">
        <is>
          <t>Custody and administration of electronic money tokens</t>
        </is>
      </c>
      <c r="E1110" s="46" t="inlineStr">
        <is>
          <t>2- PR</t>
        </is>
      </c>
      <c r="F1110" s="47">
        <f>'2- PR'!$AK$1147</f>
        <v/>
      </c>
      <c r="G1110" s="47">
        <f>IF(F1110="INVALID","High",IF(F1110="MISSING","Medium",IF(F1110="CONTROLLER MISSING","Review",IF(F1110="UNKNOWN","Technical review",""))))</f>
        <v/>
      </c>
      <c r="H1110" s="46">
        <f>IF(F1110="MISSING","An applicable or required answer is missing",IF(F1110="INVALID","A value was entered although the dependency is not met",IF(F1110="CONTROLLER MISSING","A controlling answer is missing, so applicability cannot yet be determined",IF(F1110="UNKNOWN","The dependency could not be evaluated or a referenced datapoint could not be resolved",""))))</f>
        <v/>
      </c>
      <c r="I1110" s="46">
        <f>IF(F1110="MISSING","Enter a valid response in the linked field",IF(F1110="INVALID","Clear the response or amend the controlling answer so that the dependency is met",IF(F1110="CONTROLLER MISSING","Complete the controlling question first, then review this field",IF(F1110="UNKNOWN","Review the Field Guide and dependency_string; contact the MFSA if clarification is required",""))))</f>
        <v/>
      </c>
      <c r="J1110" s="46" t="inlineStr">
        <is>
          <t>FINS_PR_1099 = "Yes"</t>
        </is>
      </c>
      <c r="K1110" s="47">
        <f>'2- PR'!$AL$1147</f>
        <v/>
      </c>
      <c r="L1110" s="48" t="inlineStr">
        <is>
          <t>Open field</t>
        </is>
      </c>
    </row>
    <row r="1111">
      <c r="A1111" s="45" t="inlineStr">
        <is>
          <t>FINS_PR_1107_v1</t>
        </is>
      </c>
      <c r="B1111" s="46" t="inlineStr">
        <is>
          <t>Does the Entity hold any clients' Tokens with third party CASP Custodians?</t>
        </is>
      </c>
      <c r="C1111" s="46" t="inlineStr">
        <is>
          <t>PR</t>
        </is>
      </c>
      <c r="D1111" s="46" t="inlineStr">
        <is>
          <t>Custody and administration of electronic money tokens</t>
        </is>
      </c>
      <c r="E1111" s="46" t="inlineStr">
        <is>
          <t>2- PR</t>
        </is>
      </c>
      <c r="F1111" s="47">
        <f>'2- PR'!$AK$1148</f>
        <v/>
      </c>
      <c r="G1111" s="47">
        <f>IF(F1111="INVALID","High",IF(F1111="MISSING","Medium",IF(F1111="CONTROLLER MISSING","Review",IF(F1111="UNKNOWN","Technical review",""))))</f>
        <v/>
      </c>
      <c r="H1111" s="46">
        <f>IF(F1111="MISSING","An applicable or required answer is missing",IF(F1111="INVALID","A value was entered although the dependency is not met",IF(F1111="CONTROLLER MISSING","A controlling answer is missing, so applicability cannot yet be determined",IF(F1111="UNKNOWN","The dependency could not be evaluated or a referenced datapoint could not be resolved",""))))</f>
        <v/>
      </c>
      <c r="I1111" s="46">
        <f>IF(F1111="MISSING","Enter a valid response in the linked field",IF(F1111="INVALID","Clear the response or amend the controlling answer so that the dependency is met",IF(F1111="CONTROLLER MISSING","Complete the controlling question first, then review this field",IF(F1111="UNKNOWN","Review the Field Guide and dependency_string; contact the MFSA if clarification is required",""))))</f>
        <v/>
      </c>
      <c r="J1111" s="46" t="inlineStr">
        <is>
          <t>FINS_PR_1004 = "Yes"</t>
        </is>
      </c>
      <c r="K1111" s="47">
        <f>'2- PR'!$AL$1148</f>
        <v/>
      </c>
      <c r="L1111" s="48" t="inlineStr">
        <is>
          <t>Open field</t>
        </is>
      </c>
    </row>
    <row r="1112">
      <c r="A1112" s="45" t="inlineStr">
        <is>
          <t>FINS_PR_1108_v1</t>
        </is>
      </c>
      <c r="B1112" s="46" t="inlineStr">
        <is>
          <t>How many clients have their Tokens held with third-party CASP Custodians?</t>
        </is>
      </c>
      <c r="C1112" s="46" t="inlineStr">
        <is>
          <t>PR</t>
        </is>
      </c>
      <c r="D1112" s="46" t="inlineStr">
        <is>
          <t>Custody and administration of electronic money tokens</t>
        </is>
      </c>
      <c r="E1112" s="46" t="inlineStr">
        <is>
          <t>2- PR</t>
        </is>
      </c>
      <c r="F1112" s="47">
        <f>'2- PR'!$AK$1149</f>
        <v/>
      </c>
      <c r="G1112" s="47">
        <f>IF(F1112="INVALID","High",IF(F1112="MISSING","Medium",IF(F1112="CONTROLLER MISSING","Review",IF(F1112="UNKNOWN","Technical review",""))))</f>
        <v/>
      </c>
      <c r="H1112" s="46">
        <f>IF(F1112="MISSING","An applicable or required answer is missing",IF(F1112="INVALID","A value was entered although the dependency is not met",IF(F1112="CONTROLLER MISSING","A controlling answer is missing, so applicability cannot yet be determined",IF(F1112="UNKNOWN","The dependency could not be evaluated or a referenced datapoint could not be resolved",""))))</f>
        <v/>
      </c>
      <c r="I1112" s="46">
        <f>IF(F1112="MISSING","Enter a valid response in the linked field",IF(F1112="INVALID","Clear the response or amend the controlling answer so that the dependency is met",IF(F1112="CONTROLLER MISSING","Complete the controlling question first, then review this field",IF(F1112="UNKNOWN","Review the Field Guide and dependency_string; contact the MFSA if clarification is required",""))))</f>
        <v/>
      </c>
      <c r="J1112" s="46" t="inlineStr">
        <is>
          <t>FINS_PR_1004 = "Yes"</t>
        </is>
      </c>
      <c r="K1112" s="47">
        <f>'2- PR'!$AL$1149</f>
        <v/>
      </c>
      <c r="L1112" s="48" t="inlineStr">
        <is>
          <t>Open field</t>
        </is>
      </c>
    </row>
    <row r="1113">
      <c r="A1113" s="45" t="inlineStr">
        <is>
          <t>FINS_PR_1109_v1</t>
        </is>
      </c>
      <c r="B1113" s="46" t="inlineStr">
        <is>
          <t>How many clients have their Tokens held with third-party CASP Custodians?</t>
        </is>
      </c>
      <c r="C1113" s="46" t="inlineStr">
        <is>
          <t>PR</t>
        </is>
      </c>
      <c r="D1113" s="46" t="inlineStr">
        <is>
          <t>Custody and administration of electronic money tokens</t>
        </is>
      </c>
      <c r="E1113" s="46" t="inlineStr">
        <is>
          <t>2- PR</t>
        </is>
      </c>
      <c r="F1113" s="47">
        <f>'2- PR'!$AK$1150</f>
        <v/>
      </c>
      <c r="G1113" s="47">
        <f>IF(F1113="INVALID","High",IF(F1113="MISSING","Medium",IF(F1113="CONTROLLER MISSING","Review",IF(F1113="UNKNOWN","Technical review",""))))</f>
        <v/>
      </c>
      <c r="H1113" s="46">
        <f>IF(F1113="MISSING","An applicable or required answer is missing",IF(F1113="INVALID","A value was entered although the dependency is not met",IF(F1113="CONTROLLER MISSING","A controlling answer is missing, so applicability cannot yet be determined",IF(F1113="UNKNOWN","The dependency could not be evaluated or a referenced datapoint could not be resolved",""))))</f>
        <v/>
      </c>
      <c r="I1113" s="46">
        <f>IF(F1113="MISSING","Enter a valid response in the linked field",IF(F1113="INVALID","Clear the response or amend the controlling answer so that the dependency is met",IF(F1113="CONTROLLER MISSING","Complete the controlling question first, then review this field",IF(F1113="UNKNOWN","Review the Field Guide and dependency_string; contact the MFSA if clarification is required",""))))</f>
        <v/>
      </c>
      <c r="J1113" s="46" t="inlineStr">
        <is>
          <t>FINS_PR_1004 = "Yes"</t>
        </is>
      </c>
      <c r="K1113" s="47">
        <f>'2- PR'!$AL$1150</f>
        <v/>
      </c>
      <c r="L1113" s="48" t="inlineStr">
        <is>
          <t>Open field</t>
        </is>
      </c>
    </row>
    <row r="1114">
      <c r="A1114" s="45" t="inlineStr">
        <is>
          <t>FINS_PR_1110_v1</t>
        </is>
      </c>
      <c r="B1114" s="46" t="inlineStr">
        <is>
          <t>How many clients have their Tokens held with third-party CASP Custodians?</t>
        </is>
      </c>
      <c r="C1114" s="46" t="inlineStr">
        <is>
          <t>PR</t>
        </is>
      </c>
      <c r="D1114" s="46" t="inlineStr">
        <is>
          <t>Custody and administration of electronic money tokens</t>
        </is>
      </c>
      <c r="E1114" s="46" t="inlineStr">
        <is>
          <t>2- PR</t>
        </is>
      </c>
      <c r="F1114" s="47">
        <f>'2- PR'!$AK$1151</f>
        <v/>
      </c>
      <c r="G1114" s="47">
        <f>IF(F1114="INVALID","High",IF(F1114="MISSING","Medium",IF(F1114="CONTROLLER MISSING","Review",IF(F1114="UNKNOWN","Technical review",""))))</f>
        <v/>
      </c>
      <c r="H1114" s="46">
        <f>IF(F1114="MISSING","An applicable or required answer is missing",IF(F1114="INVALID","A value was entered although the dependency is not met",IF(F1114="CONTROLLER MISSING","A controlling answer is missing, so applicability cannot yet be determined",IF(F1114="UNKNOWN","The dependency could not be evaluated or a referenced datapoint could not be resolved",""))))</f>
        <v/>
      </c>
      <c r="I1114" s="46">
        <f>IF(F1114="MISSING","Enter a valid response in the linked field",IF(F1114="INVALID","Clear the response or amend the controlling answer so that the dependency is met",IF(F1114="CONTROLLER MISSING","Complete the controlling question first, then review this field",IF(F1114="UNKNOWN","Review the Field Guide and dependency_string; contact the MFSA if clarification is required",""))))</f>
        <v/>
      </c>
      <c r="J1114" s="46" t="inlineStr">
        <is>
          <t>FINS_PR_1004 = "Yes"</t>
        </is>
      </c>
      <c r="K1114" s="47">
        <f>'2- PR'!$AL$1151</f>
        <v/>
      </c>
      <c r="L1114" s="48" t="inlineStr">
        <is>
          <t>Open field</t>
        </is>
      </c>
    </row>
    <row r="1115">
      <c r="A1115" s="45" t="inlineStr">
        <is>
          <t>FINS_PR_1111_v1</t>
        </is>
      </c>
      <c r="B1115" s="46" t="inlineStr">
        <is>
          <t>Value of Electronic Money Token holdings in Reporting Currency</t>
        </is>
      </c>
      <c r="C1115" s="46" t="inlineStr">
        <is>
          <t>PR</t>
        </is>
      </c>
      <c r="D1115" s="46" t="inlineStr">
        <is>
          <t>Custody and administration of electronic money tokens</t>
        </is>
      </c>
      <c r="E1115" s="46" t="inlineStr">
        <is>
          <t>2- PR</t>
        </is>
      </c>
      <c r="F1115" s="47">
        <f>'2- PR'!$AK$1152</f>
        <v/>
      </c>
      <c r="G1115" s="47">
        <f>IF(F1115="INVALID","High",IF(F1115="MISSING","Medium",IF(F1115="CONTROLLER MISSING","Review",IF(F1115="UNKNOWN","Technical review",""))))</f>
        <v/>
      </c>
      <c r="H1115" s="46">
        <f>IF(F1115="MISSING","An applicable or required answer is missing",IF(F1115="INVALID","A value was entered although the dependency is not met",IF(F1115="CONTROLLER MISSING","A controlling answer is missing, so applicability cannot yet be determined",IF(F1115="UNKNOWN","The dependency could not be evaluated or a referenced datapoint could not be resolved",""))))</f>
        <v/>
      </c>
      <c r="I1115" s="46">
        <f>IF(F1115="MISSING","Enter a valid response in the linked field",IF(F1115="INVALID","Clear the response or amend the controlling answer so that the dependency is met",IF(F1115="CONTROLLER MISSING","Complete the controlling question first, then review this field",IF(F1115="UNKNOWN","Review the Field Guide and dependency_string; contact the MFSA if clarification is required",""))))</f>
        <v/>
      </c>
      <c r="J1115" s="46" t="inlineStr">
        <is>
          <t>FINS_PR_1004 = "Yes"</t>
        </is>
      </c>
      <c r="K1115" s="47">
        <f>'2- PR'!$AL$1152</f>
        <v/>
      </c>
      <c r="L1115" s="48" t="inlineStr">
        <is>
          <t>Open field</t>
        </is>
      </c>
    </row>
    <row r="1116">
      <c r="A1116" s="45" t="inlineStr">
        <is>
          <t>FINS_PR_1112_v1</t>
        </is>
      </c>
      <c r="B1116" s="46" t="inlineStr">
        <is>
          <t>Value of electronic money token holdings in reporting currency</t>
        </is>
      </c>
      <c r="C1116" s="46" t="inlineStr">
        <is>
          <t>PR</t>
        </is>
      </c>
      <c r="D1116" s="46" t="inlineStr">
        <is>
          <t>Custody and administration of electronic money tokens</t>
        </is>
      </c>
      <c r="E1116" s="46" t="inlineStr">
        <is>
          <t>2- PR</t>
        </is>
      </c>
      <c r="F1116" s="47">
        <f>'2- PR'!$AK$1153</f>
        <v/>
      </c>
      <c r="G1116" s="47">
        <f>IF(F1116="INVALID","High",IF(F1116="MISSING","Medium",IF(F1116="CONTROLLER MISSING","Review",IF(F1116="UNKNOWN","Technical review",""))))</f>
        <v/>
      </c>
      <c r="H1116" s="46">
        <f>IF(F1116="MISSING","An applicable or required answer is missing",IF(F1116="INVALID","A value was entered although the dependency is not met",IF(F1116="CONTROLLER MISSING","A controlling answer is missing, so applicability cannot yet be determined",IF(F1116="UNKNOWN","The dependency could not be evaluated or a referenced datapoint could not be resolved",""))))</f>
        <v/>
      </c>
      <c r="I1116" s="46">
        <f>IF(F1116="MISSING","Enter a valid response in the linked field",IF(F1116="INVALID","Clear the response or amend the controlling answer so that the dependency is met",IF(F1116="CONTROLLER MISSING","Complete the controlling question first, then review this field",IF(F1116="UNKNOWN","Review the Field Guide and dependency_string; contact the MFSA if clarification is required",""))))</f>
        <v/>
      </c>
      <c r="J1116" s="46" t="inlineStr">
        <is>
          <t>FINS_PR_1004 = "Yes"</t>
        </is>
      </c>
      <c r="K1116" s="47">
        <f>'2- PR'!$AL$1153</f>
        <v/>
      </c>
      <c r="L1116" s="48" t="inlineStr">
        <is>
          <t>Open field</t>
        </is>
      </c>
    </row>
    <row r="1117">
      <c r="A1117" s="45" t="inlineStr">
        <is>
          <t>FINS_PR_1113_v1</t>
        </is>
      </c>
      <c r="B1117" s="46" t="inlineStr">
        <is>
          <t>Value of electronic money token holdings in reporting currency</t>
        </is>
      </c>
      <c r="C1117" s="46" t="inlineStr">
        <is>
          <t>PR</t>
        </is>
      </c>
      <c r="D1117" s="46" t="inlineStr">
        <is>
          <t>Custody and administration of electronic money tokens</t>
        </is>
      </c>
      <c r="E1117" s="46" t="inlineStr">
        <is>
          <t>2- PR</t>
        </is>
      </c>
      <c r="F1117" s="47">
        <f>'2- PR'!$AK$1154</f>
        <v/>
      </c>
      <c r="G1117" s="47">
        <f>IF(F1117="INVALID","High",IF(F1117="MISSING","Medium",IF(F1117="CONTROLLER MISSING","Review",IF(F1117="UNKNOWN","Technical review",""))))</f>
        <v/>
      </c>
      <c r="H1117" s="46">
        <f>IF(F1117="MISSING","An applicable or required answer is missing",IF(F1117="INVALID","A value was entered although the dependency is not met",IF(F1117="CONTROLLER MISSING","A controlling answer is missing, so applicability cannot yet be determined",IF(F1117="UNKNOWN","The dependency could not be evaluated or a referenced datapoint could not be resolved",""))))</f>
        <v/>
      </c>
      <c r="I1117" s="46">
        <f>IF(F1117="MISSING","Enter a valid response in the linked field",IF(F1117="INVALID","Clear the response or amend the controlling answer so that the dependency is met",IF(F1117="CONTROLLER MISSING","Complete the controlling question first, then review this field",IF(F1117="UNKNOWN","Review the Field Guide and dependency_string; contact the MFSA if clarification is required",""))))</f>
        <v/>
      </c>
      <c r="J1117" s="46" t="inlineStr">
        <is>
          <t>FINS_PR_1004 = "Yes"</t>
        </is>
      </c>
      <c r="K1117" s="47">
        <f>'2- PR'!$AL$1154</f>
        <v/>
      </c>
      <c r="L1117" s="48" t="inlineStr">
        <is>
          <t>Open field</t>
        </is>
      </c>
    </row>
    <row r="1118">
      <c r="A1118" s="45" t="inlineStr">
        <is>
          <t>FINS_PR_1114_v1</t>
        </is>
      </c>
      <c r="B1118" s="46" t="inlineStr">
        <is>
          <t>Third Parties with which clients' Tokens are held: Name of Third Party Custodian</t>
        </is>
      </c>
      <c r="C1118" s="46" t="inlineStr">
        <is>
          <t>PR</t>
        </is>
      </c>
      <c r="D1118" s="46" t="inlineStr">
        <is>
          <t>Custody and administration of electronic money tokens</t>
        </is>
      </c>
      <c r="E1118" s="46" t="inlineStr">
        <is>
          <t>2- PR</t>
        </is>
      </c>
      <c r="F1118" s="47">
        <f>'2- PR'!$AK$1155</f>
        <v/>
      </c>
      <c r="G1118" s="47">
        <f>IF(F1118="INVALID","High",IF(F1118="MISSING","Medium",IF(F1118="CONTROLLER MISSING","Review",IF(F1118="UNKNOWN","Technical review",""))))</f>
        <v/>
      </c>
      <c r="H1118" s="46">
        <f>IF(F1118="MISSING","An applicable or required answer is missing",IF(F1118="INVALID","A value was entered although the dependency is not met",IF(F1118="CONTROLLER MISSING","A controlling answer is missing, so applicability cannot yet be determined",IF(F1118="UNKNOWN","The dependency could not be evaluated or a referenced datapoint could not be resolved",""))))</f>
        <v/>
      </c>
      <c r="I1118" s="46">
        <f>IF(F1118="MISSING","Enter a valid response in the linked field",IF(F1118="INVALID","Clear the response or amend the controlling answer so that the dependency is met",IF(F1118="CONTROLLER MISSING","Complete the controlling question first, then review this field",IF(F1118="UNKNOWN","Review the Field Guide and dependency_string; contact the MFSA if clarification is required",""))))</f>
        <v/>
      </c>
      <c r="J1118" s="46" t="inlineStr">
        <is>
          <t>FINS_PR_1004 = "Yes"</t>
        </is>
      </c>
      <c r="K1118" s="47">
        <f>'2- PR'!$AL$1155</f>
        <v/>
      </c>
      <c r="L1118" s="48" t="inlineStr">
        <is>
          <t>Open field</t>
        </is>
      </c>
    </row>
    <row r="1119">
      <c r="A1119" s="45" t="inlineStr">
        <is>
          <t>FINS_PR_1115_v1</t>
        </is>
      </c>
      <c r="B1119" s="46" t="inlineStr">
        <is>
          <t>Third Parties with which clients' Tokens are held: Jurisdiction</t>
        </is>
      </c>
      <c r="C1119" s="46" t="inlineStr">
        <is>
          <t>PR</t>
        </is>
      </c>
      <c r="D1119" s="46" t="inlineStr">
        <is>
          <t>Custody and administration of electronic money tokens</t>
        </is>
      </c>
      <c r="E1119" s="46" t="inlineStr">
        <is>
          <t>2- PR</t>
        </is>
      </c>
      <c r="F1119" s="47">
        <f>'2- PR'!$AK$1156</f>
        <v/>
      </c>
      <c r="G1119" s="47">
        <f>IF(F1119="INVALID","High",IF(F1119="MISSING","Medium",IF(F1119="CONTROLLER MISSING","Review",IF(F1119="UNKNOWN","Technical review",""))))</f>
        <v/>
      </c>
      <c r="H1119" s="46">
        <f>IF(F1119="MISSING","An applicable or required answer is missing",IF(F1119="INVALID","A value was entered although the dependency is not met",IF(F1119="CONTROLLER MISSING","A controlling answer is missing, so applicability cannot yet be determined",IF(F1119="UNKNOWN","The dependency could not be evaluated or a referenced datapoint could not be resolved",""))))</f>
        <v/>
      </c>
      <c r="I1119" s="46">
        <f>IF(F1119="MISSING","Enter a valid response in the linked field",IF(F1119="INVALID","Clear the response or amend the controlling answer so that the dependency is met",IF(F1119="CONTROLLER MISSING","Complete the controlling question first, then review this field",IF(F1119="UNKNOWN","Review the Field Guide and dependency_string; contact the MFSA if clarification is required",""))))</f>
        <v/>
      </c>
      <c r="J1119" s="46" t="inlineStr">
        <is>
          <t>FINS_PR_1004 = "Yes"</t>
        </is>
      </c>
      <c r="K1119" s="47">
        <f>'2- PR'!$AL$1156</f>
        <v/>
      </c>
      <c r="L1119" s="48" t="inlineStr">
        <is>
          <t>Open field</t>
        </is>
      </c>
    </row>
    <row r="1120">
      <c r="A1120" s="45" t="inlineStr">
        <is>
          <t>FINS_PR_1116_v1</t>
        </is>
      </c>
      <c r="B1120" s="46" t="inlineStr">
        <is>
          <t>Third Parties with which clients' Tokens are held: Value of CA Holdings in Reporting Currency</t>
        </is>
      </c>
      <c r="C1120" s="46" t="inlineStr">
        <is>
          <t>PR</t>
        </is>
      </c>
      <c r="D1120" s="46" t="inlineStr">
        <is>
          <t>Custody and administration of electronic money tokens</t>
        </is>
      </c>
      <c r="E1120" s="46" t="inlineStr">
        <is>
          <t>2- PR</t>
        </is>
      </c>
      <c r="F1120" s="47">
        <f>'2- PR'!$AK$1157</f>
        <v/>
      </c>
      <c r="G1120" s="47">
        <f>IF(F1120="INVALID","High",IF(F1120="MISSING","Medium",IF(F1120="CONTROLLER MISSING","Review",IF(F1120="UNKNOWN","Technical review",""))))</f>
        <v/>
      </c>
      <c r="H1120" s="46">
        <f>IF(F1120="MISSING","An applicable or required answer is missing",IF(F1120="INVALID","A value was entered although the dependency is not met",IF(F1120="CONTROLLER MISSING","A controlling answer is missing, so applicability cannot yet be determined",IF(F1120="UNKNOWN","The dependency could not be evaluated or a referenced datapoint could not be resolved",""))))</f>
        <v/>
      </c>
      <c r="I1120" s="46">
        <f>IF(F1120="MISSING","Enter a valid response in the linked field",IF(F1120="INVALID","Clear the response or amend the controlling answer so that the dependency is met",IF(F1120="CONTROLLER MISSING","Complete the controlling question first, then review this field",IF(F1120="UNKNOWN","Review the Field Guide and dependency_string; contact the MFSA if clarification is required",""))))</f>
        <v/>
      </c>
      <c r="J1120" s="46" t="inlineStr">
        <is>
          <t>FINS_PR_1004 = "Yes"</t>
        </is>
      </c>
      <c r="K1120" s="47">
        <f>'2- PR'!$AL$1157</f>
        <v/>
      </c>
      <c r="L1120" s="48" t="inlineStr">
        <is>
          <t>Open field</t>
        </is>
      </c>
    </row>
    <row r="1121">
      <c r="A1121" s="45" t="inlineStr">
        <is>
          <t>FINS_PR_1117_v1</t>
        </is>
      </c>
      <c r="B1121" s="46" t="inlineStr">
        <is>
          <t>Number of individuals that have access to private keys / partial keys</t>
        </is>
      </c>
      <c r="C1121" s="46" t="inlineStr">
        <is>
          <t>PR</t>
        </is>
      </c>
      <c r="D1121" s="46" t="inlineStr">
        <is>
          <t>Private key management</t>
        </is>
      </c>
      <c r="E1121" s="46" t="inlineStr">
        <is>
          <t>2- PR</t>
        </is>
      </c>
      <c r="F1121" s="47">
        <f>'2- PR'!$AK$1159</f>
        <v/>
      </c>
      <c r="G1121" s="47">
        <f>IF(F1121="INVALID","High",IF(F1121="MISSING","Medium",IF(F1121="CONTROLLER MISSING","Review",IF(F1121="UNKNOWN","Technical review",""))))</f>
        <v/>
      </c>
      <c r="H1121" s="46">
        <f>IF(F1121="MISSING","An applicable or required answer is missing",IF(F1121="INVALID","A value was entered although the dependency is not met",IF(F1121="CONTROLLER MISSING","A controlling answer is missing, so applicability cannot yet be determined",IF(F1121="UNKNOWN","The dependency could not be evaluated or a referenced datapoint could not be resolved",""))))</f>
        <v/>
      </c>
      <c r="I1121" s="46">
        <f>IF(F1121="MISSING","Enter a valid response in the linked field",IF(F1121="INVALID","Clear the response or amend the controlling answer so that the dependency is met",IF(F1121="CONTROLLER MISSING","Complete the controlling question first, then review this field",IF(F1121="UNKNOWN","Review the Field Guide and dependency_string; contact the MFSA if clarification is required",""))))</f>
        <v/>
      </c>
      <c r="J1121" s="46" t="inlineStr">
        <is>
          <t>FINS_PR_1004 = "Yes"</t>
        </is>
      </c>
      <c r="K1121" s="47">
        <f>'2- PR'!$AL$1159</f>
        <v/>
      </c>
      <c r="L1121" s="48" t="inlineStr">
        <is>
          <t>Open field</t>
        </is>
      </c>
    </row>
    <row r="1122">
      <c r="A1122" s="45" t="inlineStr">
        <is>
          <t>FINS_PR_1118_v1</t>
        </is>
      </c>
      <c r="B1122" s="46" t="inlineStr">
        <is>
          <t>Number of individuals required to carry out a wallet withdrawal</t>
        </is>
      </c>
      <c r="C1122" s="46" t="inlineStr">
        <is>
          <t>PR</t>
        </is>
      </c>
      <c r="D1122" s="46" t="inlineStr">
        <is>
          <t>Private key management</t>
        </is>
      </c>
      <c r="E1122" s="46" t="inlineStr">
        <is>
          <t>2- PR</t>
        </is>
      </c>
      <c r="F1122" s="47">
        <f>'2- PR'!$AK$1160</f>
        <v/>
      </c>
      <c r="G1122" s="47">
        <f>IF(F1122="INVALID","High",IF(F1122="MISSING","Medium",IF(F1122="CONTROLLER MISSING","Review",IF(F1122="UNKNOWN","Technical review",""))))</f>
        <v/>
      </c>
      <c r="H1122" s="46">
        <f>IF(F1122="MISSING","An applicable or required answer is missing",IF(F1122="INVALID","A value was entered although the dependency is not met",IF(F1122="CONTROLLER MISSING","A controlling answer is missing, so applicability cannot yet be determined",IF(F1122="UNKNOWN","The dependency could not be evaluated or a referenced datapoint could not be resolved",""))))</f>
        <v/>
      </c>
      <c r="I1122" s="46">
        <f>IF(F1122="MISSING","Enter a valid response in the linked field",IF(F1122="INVALID","Clear the response or amend the controlling answer so that the dependency is met",IF(F1122="CONTROLLER MISSING","Complete the controlling question first, then review this field",IF(F1122="UNKNOWN","Review the Field Guide and dependency_string; contact the MFSA if clarification is required",""))))</f>
        <v/>
      </c>
      <c r="J1122" s="46" t="inlineStr">
        <is>
          <t>FINS_PR_1004 = "Yes"</t>
        </is>
      </c>
      <c r="K1122" s="47">
        <f>'2- PR'!$AL$1160</f>
        <v/>
      </c>
      <c r="L1122" s="48" t="inlineStr">
        <is>
          <t>Open field</t>
        </is>
      </c>
    </row>
    <row r="1123">
      <c r="A1123" s="45" t="inlineStr">
        <is>
          <t>FINS_PR_1119_v1</t>
        </is>
      </c>
      <c r="B1123" s="46" t="inlineStr">
        <is>
          <t>Are the private keys located in different geographical regions?</t>
        </is>
      </c>
      <c r="C1123" s="46" t="inlineStr">
        <is>
          <t>PR</t>
        </is>
      </c>
      <c r="D1123" s="46" t="inlineStr">
        <is>
          <t>Private key management</t>
        </is>
      </c>
      <c r="E1123" s="46" t="inlineStr">
        <is>
          <t>2- PR</t>
        </is>
      </c>
      <c r="F1123" s="47">
        <f>'2- PR'!$AK$1161</f>
        <v/>
      </c>
      <c r="G1123" s="47">
        <f>IF(F1123="INVALID","High",IF(F1123="MISSING","Medium",IF(F1123="CONTROLLER MISSING","Review",IF(F1123="UNKNOWN","Technical review",""))))</f>
        <v/>
      </c>
      <c r="H1123" s="46">
        <f>IF(F1123="MISSING","An applicable or required answer is missing",IF(F1123="INVALID","A value was entered although the dependency is not met",IF(F1123="CONTROLLER MISSING","A controlling answer is missing, so applicability cannot yet be determined",IF(F1123="UNKNOWN","The dependency could not be evaluated or a referenced datapoint could not be resolved",""))))</f>
        <v/>
      </c>
      <c r="I1123" s="46">
        <f>IF(F1123="MISSING","Enter a valid response in the linked field",IF(F1123="INVALID","Clear the response or amend the controlling answer so that the dependency is met",IF(F1123="CONTROLLER MISSING","Complete the controlling question first, then review this field",IF(F1123="UNKNOWN","Review the Field Guide and dependency_string; contact the MFSA if clarification is required",""))))</f>
        <v/>
      </c>
      <c r="J1123" s="46" t="inlineStr">
        <is>
          <t>FINS_PR_1004 = "Yes"</t>
        </is>
      </c>
      <c r="K1123" s="47">
        <f>'2- PR'!$AL$1161</f>
        <v/>
      </c>
      <c r="L1123" s="48" t="inlineStr">
        <is>
          <t>Open field</t>
        </is>
      </c>
    </row>
    <row r="1124">
      <c r="A1124" s="45" t="inlineStr">
        <is>
          <t>FINS_PR_1120_v1</t>
        </is>
      </c>
      <c r="B1124" s="46" t="inlineStr">
        <is>
          <t>Details on Hot and Cold wallets :Electronic Money Tokens-Name of the Electronic Money Tokens</t>
        </is>
      </c>
      <c r="C1124" s="46" t="inlineStr">
        <is>
          <t>PR</t>
        </is>
      </c>
      <c r="D1124" s="46" t="inlineStr">
        <is>
          <t>Hot &amp; Cold Wallets</t>
        </is>
      </c>
      <c r="E1124" s="46" t="inlineStr">
        <is>
          <t>2- PR</t>
        </is>
      </c>
      <c r="F1124" s="47">
        <f>'2- PR'!$AK$1163</f>
        <v/>
      </c>
      <c r="G1124" s="47">
        <f>IF(F1124="INVALID","High",IF(F1124="MISSING","Medium",IF(F1124="CONTROLLER MISSING","Review",IF(F1124="UNKNOWN","Technical review",""))))</f>
        <v/>
      </c>
      <c r="H1124" s="46">
        <f>IF(F1124="MISSING","An applicable or required answer is missing",IF(F1124="INVALID","A value was entered although the dependency is not met",IF(F1124="CONTROLLER MISSING","A controlling answer is missing, so applicability cannot yet be determined",IF(F1124="UNKNOWN","The dependency could not be evaluated or a referenced datapoint could not be resolved",""))))</f>
        <v/>
      </c>
      <c r="I1124" s="46">
        <f>IF(F1124="MISSING","Enter a valid response in the linked field",IF(F1124="INVALID","Clear the response or amend the controlling answer so that the dependency is met",IF(F1124="CONTROLLER MISSING","Complete the controlling question first, then review this field",IF(F1124="UNKNOWN","Review the Field Guide and dependency_string; contact the MFSA if clarification is required",""))))</f>
        <v/>
      </c>
      <c r="J1124" s="46" t="inlineStr">
        <is>
          <t>OR(FINS_PR_1098 &gt; 0, FINS_PR_1096 &gt; 0, FINS_PR_1097 &gt; 0)</t>
        </is>
      </c>
      <c r="K1124" s="47">
        <f>'2- PR'!$AL$1163</f>
        <v/>
      </c>
      <c r="L1124" s="48" t="inlineStr">
        <is>
          <t>Open field</t>
        </is>
      </c>
    </row>
    <row r="1125">
      <c r="A1125" s="45" t="inlineStr">
        <is>
          <t>FINS_PR_1121_v1</t>
        </is>
      </c>
      <c r="B1125" s="46" t="inlineStr">
        <is>
          <t>Details on Hot and Cold wallets :If USD/EUR Denominated Stablecoin or Other-Electronic Money Tokens</t>
        </is>
      </c>
      <c r="C1125" s="46" t="inlineStr">
        <is>
          <t>PR</t>
        </is>
      </c>
      <c r="D1125" s="46" t="inlineStr">
        <is>
          <t>Hot &amp; Cold Wallets</t>
        </is>
      </c>
      <c r="E1125" s="46" t="inlineStr">
        <is>
          <t>2- PR</t>
        </is>
      </c>
      <c r="F1125" s="47">
        <f>'2- PR'!$AK$1164</f>
        <v/>
      </c>
      <c r="G1125" s="47">
        <f>IF(F1125="INVALID","High",IF(F1125="MISSING","Medium",IF(F1125="CONTROLLER MISSING","Review",IF(F1125="UNKNOWN","Technical review",""))))</f>
        <v/>
      </c>
      <c r="H1125" s="46">
        <f>IF(F1125="MISSING","An applicable or required answer is missing",IF(F1125="INVALID","A value was entered although the dependency is not met",IF(F1125="CONTROLLER MISSING","A controlling answer is missing, so applicability cannot yet be determined",IF(F1125="UNKNOWN","The dependency could not be evaluated or a referenced datapoint could not be resolved",""))))</f>
        <v/>
      </c>
      <c r="I1125" s="46">
        <f>IF(F1125="MISSING","Enter a valid response in the linked field",IF(F1125="INVALID","Clear the response or amend the controlling answer so that the dependency is met",IF(F1125="CONTROLLER MISSING","Complete the controlling question first, then review this field",IF(F1125="UNKNOWN","Review the Field Guide and dependency_string; contact the MFSA if clarification is required",""))))</f>
        <v/>
      </c>
      <c r="J1125" s="46" t="inlineStr">
        <is>
          <t>OR(FINS_PR_1098 &gt; 0, FINS_PR_1096 &gt; 0, FINS_PR_1097 &gt; 0)</t>
        </is>
      </c>
      <c r="K1125" s="47">
        <f>'2- PR'!$AL$1164</f>
        <v/>
      </c>
      <c r="L1125" s="48" t="inlineStr">
        <is>
          <t>Open field</t>
        </is>
      </c>
    </row>
    <row r="1126">
      <c r="A1126" s="45" t="inlineStr">
        <is>
          <t>FINS_PR_1122_v1</t>
        </is>
      </c>
      <c r="B1126" s="46" t="inlineStr">
        <is>
          <t>Details on Hot and Cold wallets :Hot (%) - Electronic Money Tokens</t>
        </is>
      </c>
      <c r="C1126" s="46" t="inlineStr">
        <is>
          <t>PR</t>
        </is>
      </c>
      <c r="D1126" s="46" t="inlineStr">
        <is>
          <t>Hot &amp; Cold Wallets</t>
        </is>
      </c>
      <c r="E1126" s="46" t="inlineStr">
        <is>
          <t>2- PR</t>
        </is>
      </c>
      <c r="F1126" s="47">
        <f>'2- PR'!$AK$1165</f>
        <v/>
      </c>
      <c r="G1126" s="47">
        <f>IF(F1126="INVALID","High",IF(F1126="MISSING","Medium",IF(F1126="CONTROLLER MISSING","Review",IF(F1126="UNKNOWN","Technical review",""))))</f>
        <v/>
      </c>
      <c r="H1126" s="46">
        <f>IF(F1126="MISSING","An applicable or required answer is missing",IF(F1126="INVALID","A value was entered although the dependency is not met",IF(F1126="CONTROLLER MISSING","A controlling answer is missing, so applicability cannot yet be determined",IF(F1126="UNKNOWN","The dependency could not be evaluated or a referenced datapoint could not be resolved",""))))</f>
        <v/>
      </c>
      <c r="I1126" s="46">
        <f>IF(F1126="MISSING","Enter a valid response in the linked field",IF(F1126="INVALID","Clear the response or amend the controlling answer so that the dependency is met",IF(F1126="CONTROLLER MISSING","Complete the controlling question first, then review this field",IF(F1126="UNKNOWN","Review the Field Guide and dependency_string; contact the MFSA if clarification is required",""))))</f>
        <v/>
      </c>
      <c r="J1126" s="46" t="inlineStr">
        <is>
          <t>OR(FINS_PR_1098 &gt; 0, FINS_PR_1096 &gt; 0, FINS_PR_1097 &gt; 0)</t>
        </is>
      </c>
      <c r="K1126" s="47">
        <f>'2- PR'!$AL$1165</f>
        <v/>
      </c>
      <c r="L1126" s="48" t="inlineStr">
        <is>
          <t>Open field</t>
        </is>
      </c>
    </row>
    <row r="1127">
      <c r="A1127" s="45" t="inlineStr">
        <is>
          <t>FINS_PR_1123_v1</t>
        </is>
      </c>
      <c r="B1127" s="46" t="inlineStr">
        <is>
          <t>Details on Hot and Cold wallets :Warm (%)- Electronic Money Tokens</t>
        </is>
      </c>
      <c r="C1127" s="46" t="inlineStr">
        <is>
          <t>PR</t>
        </is>
      </c>
      <c r="D1127" s="46" t="inlineStr">
        <is>
          <t>Hot &amp; Cold Wallets</t>
        </is>
      </c>
      <c r="E1127" s="46" t="inlineStr">
        <is>
          <t>2- PR</t>
        </is>
      </c>
      <c r="F1127" s="47">
        <f>'2- PR'!$AK$1166</f>
        <v/>
      </c>
      <c r="G1127" s="47">
        <f>IF(F1127="INVALID","High",IF(F1127="MISSING","Medium",IF(F1127="CONTROLLER MISSING","Review",IF(F1127="UNKNOWN","Technical review",""))))</f>
        <v/>
      </c>
      <c r="H1127" s="46">
        <f>IF(F1127="MISSING","An applicable or required answer is missing",IF(F1127="INVALID","A value was entered although the dependency is not met",IF(F1127="CONTROLLER MISSING","A controlling answer is missing, so applicability cannot yet be determined",IF(F1127="UNKNOWN","The dependency could not be evaluated or a referenced datapoint could not be resolved",""))))</f>
        <v/>
      </c>
      <c r="I1127" s="46">
        <f>IF(F1127="MISSING","Enter a valid response in the linked field",IF(F1127="INVALID","Clear the response or amend the controlling answer so that the dependency is met",IF(F1127="CONTROLLER MISSING","Complete the controlling question first, then review this field",IF(F1127="UNKNOWN","Review the Field Guide and dependency_string; contact the MFSA if clarification is required",""))))</f>
        <v/>
      </c>
      <c r="J1127" s="46" t="inlineStr">
        <is>
          <t>OR(FINS_PR_1098 &gt; 0, FINS_PR_1096 &gt; 0, FINS_PR_1097 &gt; 0)</t>
        </is>
      </c>
      <c r="K1127" s="47">
        <f>'2- PR'!$AL$1166</f>
        <v/>
      </c>
      <c r="L1127" s="48" t="inlineStr">
        <is>
          <t>Open field</t>
        </is>
      </c>
    </row>
    <row r="1128">
      <c r="A1128" s="45" t="inlineStr">
        <is>
          <t>FINS_PR_1124_v1</t>
        </is>
      </c>
      <c r="B1128" s="46" t="inlineStr">
        <is>
          <t>Details on Hot and Cold wallets :Cold (%) - Electronic Money Tokens</t>
        </is>
      </c>
      <c r="C1128" s="46" t="inlineStr">
        <is>
          <t>PR</t>
        </is>
      </c>
      <c r="D1128" s="46" t="inlineStr">
        <is>
          <t>Hot &amp; Cold Wallets</t>
        </is>
      </c>
      <c r="E1128" s="46" t="inlineStr">
        <is>
          <t>2- PR</t>
        </is>
      </c>
      <c r="F1128" s="47">
        <f>'2- PR'!$AK$1167</f>
        <v/>
      </c>
      <c r="G1128" s="47">
        <f>IF(F1128="INVALID","High",IF(F1128="MISSING","Medium",IF(F1128="CONTROLLER MISSING","Review",IF(F1128="UNKNOWN","Technical review",""))))</f>
        <v/>
      </c>
      <c r="H1128" s="46">
        <f>IF(F1128="MISSING","An applicable or required answer is missing",IF(F1128="INVALID","A value was entered although the dependency is not met",IF(F1128="CONTROLLER MISSING","A controlling answer is missing, so applicability cannot yet be determined",IF(F1128="UNKNOWN","The dependency could not be evaluated or a referenced datapoint could not be resolved",""))))</f>
        <v/>
      </c>
      <c r="I1128" s="46">
        <f>IF(F1128="MISSING","Enter a valid response in the linked field",IF(F1128="INVALID","Clear the response or amend the controlling answer so that the dependency is met",IF(F1128="CONTROLLER MISSING","Complete the controlling question first, then review this field",IF(F1128="UNKNOWN","Review the Field Guide and dependency_string; contact the MFSA if clarification is required",""))))</f>
        <v/>
      </c>
      <c r="J1128" s="46" t="inlineStr">
        <is>
          <t>OR(FINS_PR_1098 &gt; 0, FINS_PR_1096 &gt; 0, FINS_PR_1097 &gt; 0)</t>
        </is>
      </c>
      <c r="K1128" s="47">
        <f>'2- PR'!$AL$1167</f>
        <v/>
      </c>
      <c r="L1128" s="48" t="inlineStr">
        <is>
          <t>Open field</t>
        </is>
      </c>
    </row>
    <row r="1129">
      <c r="A1129" s="45" t="inlineStr">
        <is>
          <t>FINS_PR_1125_v1</t>
        </is>
      </c>
      <c r="B1129" s="46" t="inlineStr">
        <is>
          <t>Are there any unresolved differences to be reconciled?</t>
        </is>
      </c>
      <c r="C1129" s="46" t="inlineStr">
        <is>
          <t>PR</t>
        </is>
      </c>
      <c r="D1129" s="46" t="inlineStr">
        <is>
          <t>Reconcilliations</t>
        </is>
      </c>
      <c r="E1129" s="46" t="inlineStr">
        <is>
          <t>2- PR</t>
        </is>
      </c>
      <c r="F1129" s="47">
        <f>'2- PR'!$AK$1169</f>
        <v/>
      </c>
      <c r="G1129" s="47">
        <f>IF(F1129="INVALID","High",IF(F1129="MISSING","Medium",IF(F1129="CONTROLLER MISSING","Review",IF(F1129="UNKNOWN","Technical review",""))))</f>
        <v/>
      </c>
      <c r="H1129" s="46">
        <f>IF(F1129="MISSING","An applicable or required answer is missing",IF(F1129="INVALID","A value was entered although the dependency is not met",IF(F1129="CONTROLLER MISSING","A controlling answer is missing, so applicability cannot yet be determined",IF(F1129="UNKNOWN","The dependency could not be evaluated or a referenced datapoint could not be resolved",""))))</f>
        <v/>
      </c>
      <c r="I1129" s="46">
        <f>IF(F1129="MISSING","Enter a valid response in the linked field",IF(F1129="INVALID","Clear the response or amend the controlling answer so that the dependency is met",IF(F1129="CONTROLLER MISSING","Complete the controlling question first, then review this field",IF(F1129="UNKNOWN","Review the Field Guide and dependency_string; contact the MFSA if clarification is required",""))))</f>
        <v/>
      </c>
      <c r="J1129" s="46" t="inlineStr">
        <is>
          <t>FINS_PR_1004 = "Other"</t>
        </is>
      </c>
      <c r="K1129" s="47">
        <f>'2- PR'!$AL$1169</f>
        <v/>
      </c>
      <c r="L1129" s="48" t="inlineStr">
        <is>
          <t>Open field</t>
        </is>
      </c>
    </row>
    <row r="1130">
      <c r="A1130" s="45" t="inlineStr">
        <is>
          <t>FINS_PR_1126_v1</t>
        </is>
      </c>
      <c r="B1130" s="46" t="inlineStr">
        <is>
          <t>Total amount of unresolved differences attributable to Client assets</t>
        </is>
      </c>
      <c r="C1130" s="46" t="inlineStr">
        <is>
          <t>PR</t>
        </is>
      </c>
      <c r="D1130" s="46" t="inlineStr">
        <is>
          <t>Reconcilliations</t>
        </is>
      </c>
      <c r="E1130" s="46" t="inlineStr">
        <is>
          <t>2- PR</t>
        </is>
      </c>
      <c r="F1130" s="47">
        <f>'2- PR'!$AK$1170</f>
        <v/>
      </c>
      <c r="G1130" s="47">
        <f>IF(F1130="INVALID","High",IF(F1130="MISSING","Medium",IF(F1130="CONTROLLER MISSING","Review",IF(F1130="UNKNOWN","Technical review",""))))</f>
        <v/>
      </c>
      <c r="H1130" s="46">
        <f>IF(F1130="MISSING","An applicable or required answer is missing",IF(F1130="INVALID","A value was entered although the dependency is not met",IF(F1130="CONTROLLER MISSING","A controlling answer is missing, so applicability cannot yet be determined",IF(F1130="UNKNOWN","The dependency could not be evaluated or a referenced datapoint could not be resolved",""))))</f>
        <v/>
      </c>
      <c r="I1130" s="46">
        <f>IF(F1130="MISSING","Enter a valid response in the linked field",IF(F1130="INVALID","Clear the response or amend the controlling answer so that the dependency is met",IF(F1130="CONTROLLER MISSING","Complete the controlling question first, then review this field",IF(F1130="UNKNOWN","Review the Field Guide and dependency_string; contact the MFSA if clarification is required",""))))</f>
        <v/>
      </c>
      <c r="J1130" s="46" t="inlineStr">
        <is>
          <t>FINS_PR_1004 = "Other"</t>
        </is>
      </c>
      <c r="K1130" s="47">
        <f>'2- PR'!$AL$1170</f>
        <v/>
      </c>
      <c r="L1130" s="48" t="inlineStr">
        <is>
          <t>Open field</t>
        </is>
      </c>
    </row>
    <row r="1131">
      <c r="A1131" s="45" t="inlineStr">
        <is>
          <t>FINS_PR_1127_v1</t>
        </is>
      </c>
      <c r="B1131" s="46" t="inlineStr">
        <is>
          <t>Kindly indicate the frequency of reconciliations</t>
        </is>
      </c>
      <c r="C1131" s="46" t="inlineStr">
        <is>
          <t>PR</t>
        </is>
      </c>
      <c r="D1131" s="46" t="inlineStr">
        <is>
          <t>Reconcilliations</t>
        </is>
      </c>
      <c r="E1131" s="46" t="inlineStr">
        <is>
          <t>2- PR</t>
        </is>
      </c>
      <c r="F1131" s="47">
        <f>'2- PR'!$AK$1171</f>
        <v/>
      </c>
      <c r="G1131" s="47">
        <f>IF(F1131="INVALID","High",IF(F1131="MISSING","Medium",IF(F1131="CONTROLLER MISSING","Review",IF(F1131="UNKNOWN","Technical review",""))))</f>
        <v/>
      </c>
      <c r="H1131" s="46">
        <f>IF(F1131="MISSING","An applicable or required answer is missing",IF(F1131="INVALID","A value was entered although the dependency is not met",IF(F1131="CONTROLLER MISSING","A controlling answer is missing, so applicability cannot yet be determined",IF(F1131="UNKNOWN","The dependency could not be evaluated or a referenced datapoint could not be resolved",""))))</f>
        <v/>
      </c>
      <c r="I1131" s="46">
        <f>IF(F1131="MISSING","Enter a valid response in the linked field",IF(F1131="INVALID","Clear the response or amend the controlling answer so that the dependency is met",IF(F1131="CONTROLLER MISSING","Complete the controlling question first, then review this field",IF(F1131="UNKNOWN","Review the Field Guide and dependency_string; contact the MFSA if clarification is required",""))))</f>
        <v/>
      </c>
      <c r="J1131" s="46" t="inlineStr">
        <is>
          <t>FINS_PR_1004 = "Other"</t>
        </is>
      </c>
      <c r="K1131" s="47">
        <f>'2- PR'!$AL$1171</f>
        <v/>
      </c>
      <c r="L1131" s="48" t="inlineStr">
        <is>
          <t>Open field</t>
        </is>
      </c>
    </row>
    <row r="1132">
      <c r="A1132" s="45" t="inlineStr">
        <is>
          <t>FINS_PR_1128_v1</t>
        </is>
      </c>
      <c r="B1132" s="46" t="inlineStr">
        <is>
          <t>Kindly describe the frequency if 'Other'</t>
        </is>
      </c>
      <c r="C1132" s="46" t="inlineStr">
        <is>
          <t>PR</t>
        </is>
      </c>
      <c r="D1132" s="46" t="inlineStr">
        <is>
          <t>Reconcilliations</t>
        </is>
      </c>
      <c r="E1132" s="46" t="inlineStr">
        <is>
          <t>2- PR</t>
        </is>
      </c>
      <c r="F1132" s="47">
        <f>'2- PR'!$AK$1172</f>
        <v/>
      </c>
      <c r="G1132" s="47">
        <f>IF(F1132="INVALID","High",IF(F1132="MISSING","Medium",IF(F1132="CONTROLLER MISSING","Review",IF(F1132="UNKNOWN","Technical review",""))))</f>
        <v/>
      </c>
      <c r="H1132" s="46">
        <f>IF(F1132="MISSING","An applicable or required answer is missing",IF(F1132="INVALID","A value was entered although the dependency is not met",IF(F1132="CONTROLLER MISSING","A controlling answer is missing, so applicability cannot yet be determined",IF(F1132="UNKNOWN","The dependency could not be evaluated or a referenced datapoint could not be resolved",""))))</f>
        <v/>
      </c>
      <c r="I1132" s="46">
        <f>IF(F1132="MISSING","Enter a valid response in the linked field",IF(F1132="INVALID","Clear the response or amend the controlling answer so that the dependency is met",IF(F1132="CONTROLLER MISSING","Complete the controlling question first, then review this field",IF(F1132="UNKNOWN","Review the Field Guide and dependency_string; contact the MFSA if clarification is required",""))))</f>
        <v/>
      </c>
      <c r="J1132" s="46" t="inlineStr">
        <is>
          <t>FINS_PR_1127 = "Other"</t>
        </is>
      </c>
      <c r="K1132" s="47">
        <f>'2- PR'!$AL$1172</f>
        <v/>
      </c>
      <c r="L1132" s="48" t="inlineStr">
        <is>
          <t>Open field</t>
        </is>
      </c>
    </row>
    <row r="1133">
      <c r="A1133" s="45" t="inlineStr">
        <is>
          <t>FINS_PR_1129_v1</t>
        </is>
      </c>
      <c r="B1133" s="46" t="inlineStr">
        <is>
          <t>Kindly provide a brief description of the reconciliation process</t>
        </is>
      </c>
      <c r="C1133" s="46" t="inlineStr">
        <is>
          <t>PR</t>
        </is>
      </c>
      <c r="D1133" s="46" t="inlineStr">
        <is>
          <t>Reconcilliations</t>
        </is>
      </c>
      <c r="E1133" s="46" t="inlineStr">
        <is>
          <t>2- PR</t>
        </is>
      </c>
      <c r="F1133" s="47">
        <f>'2- PR'!$AK$1173</f>
        <v/>
      </c>
      <c r="G1133" s="47">
        <f>IF(F1133="INVALID","High",IF(F1133="MISSING","Medium",IF(F1133="CONTROLLER MISSING","Review",IF(F1133="UNKNOWN","Technical review",""))))</f>
        <v/>
      </c>
      <c r="H1133" s="46">
        <f>IF(F1133="MISSING","An applicable or required answer is missing",IF(F1133="INVALID","A value was entered although the dependency is not met",IF(F1133="CONTROLLER MISSING","A controlling answer is missing, so applicability cannot yet be determined",IF(F1133="UNKNOWN","The dependency could not be evaluated or a referenced datapoint could not be resolved",""))))</f>
        <v/>
      </c>
      <c r="I1133" s="46">
        <f>IF(F1133="MISSING","Enter a valid response in the linked field",IF(F1133="INVALID","Clear the response or amend the controlling answer so that the dependency is met",IF(F1133="CONTROLLER MISSING","Complete the controlling question first, then review this field",IF(F1133="UNKNOWN","Review the Field Guide and dependency_string; contact the MFSA if clarification is required",""))))</f>
        <v/>
      </c>
      <c r="J1133" s="46" t="inlineStr">
        <is>
          <t>FINS_PR_1127 = "Other"</t>
        </is>
      </c>
      <c r="K1133" s="47">
        <f>'2- PR'!$AL$1173</f>
        <v/>
      </c>
      <c r="L1133" s="48" t="inlineStr">
        <is>
          <t>Open field</t>
        </is>
      </c>
    </row>
    <row r="1134">
      <c r="A1134" s="45" t="inlineStr">
        <is>
          <t>FINS_PR_1130_v1</t>
        </is>
      </c>
      <c r="B1134" s="46" t="inlineStr">
        <is>
          <t>Indicate the number of products/services offered to Clients</t>
        </is>
      </c>
      <c r="C1134" s="46" t="inlineStr">
        <is>
          <t>PR</t>
        </is>
      </c>
      <c r="D1134" s="46" t="inlineStr">
        <is>
          <t>Financial Institutions Products</t>
        </is>
      </c>
      <c r="E1134" s="46" t="inlineStr">
        <is>
          <t>2- PR</t>
        </is>
      </c>
      <c r="F1134" s="47">
        <f>'2- PR'!$AK$1175</f>
        <v/>
      </c>
      <c r="G1134" s="47">
        <f>IF(F1134="INVALID","High",IF(F1134="MISSING","Medium",IF(F1134="CONTROLLER MISSING","Review",IF(F1134="UNKNOWN","Technical review",""))))</f>
        <v/>
      </c>
      <c r="H1134" s="46">
        <f>IF(F1134="MISSING","An applicable or required answer is missing",IF(F1134="INVALID","A value was entered although the dependency is not met",IF(F1134="CONTROLLER MISSING","A controlling answer is missing, so applicability cannot yet be determined",IF(F1134="UNKNOWN","The dependency could not be evaluated or a referenced datapoint could not be resolved",""))))</f>
        <v/>
      </c>
      <c r="I1134" s="46">
        <f>IF(F1134="MISSING","Enter a valid response in the linked field",IF(F1134="INVALID","Clear the response or amend the controlling answer so that the dependency is met",IF(F1134="CONTROLLER MISSING","Complete the controlling question first, then review this field",IF(F1134="UNKNOWN","Review the Field Guide and dependency_string; contact the MFSA if clarification is required",""))))</f>
        <v/>
      </c>
      <c r="J1134" s="46" t="inlineStr">
        <is>
          <t>FINS_GI_11 &lt;&gt; "Yes"</t>
        </is>
      </c>
      <c r="K1134" s="47">
        <f>'2- PR'!$AL$1175</f>
        <v/>
      </c>
      <c r="L1134" s="48" t="inlineStr">
        <is>
          <t>Open field</t>
        </is>
      </c>
    </row>
    <row r="1135">
      <c r="A1135" s="45" t="inlineStr">
        <is>
          <t>FINS_PR_1131_v1</t>
        </is>
      </c>
      <c r="B1135" s="46" t="inlineStr">
        <is>
          <t>Product or Service Name</t>
        </is>
      </c>
      <c r="C1135" s="46" t="inlineStr">
        <is>
          <t>PR</t>
        </is>
      </c>
      <c r="D1135" s="46" t="inlineStr">
        <is>
          <t>Financial Institutions Products</t>
        </is>
      </c>
      <c r="E1135" s="46" t="inlineStr">
        <is>
          <t>2- PR</t>
        </is>
      </c>
      <c r="F1135" s="47">
        <f>'2- PR'!$AK$1176</f>
        <v/>
      </c>
      <c r="G1135" s="47">
        <f>IF(F1135="INVALID","High",IF(F1135="MISSING","Medium",IF(F1135="CONTROLLER MISSING","Review",IF(F1135="UNKNOWN","Technical review",""))))</f>
        <v/>
      </c>
      <c r="H1135" s="46">
        <f>IF(F1135="MISSING","An applicable or required answer is missing",IF(F1135="INVALID","A value was entered although the dependency is not met",IF(F1135="CONTROLLER MISSING","A controlling answer is missing, so applicability cannot yet be determined",IF(F1135="UNKNOWN","The dependency could not be evaluated or a referenced datapoint could not be resolved",""))))</f>
        <v/>
      </c>
      <c r="I1135" s="46">
        <f>IF(F1135="MISSING","Enter a valid response in the linked field",IF(F1135="INVALID","Clear the response or amend the controlling answer so that the dependency is met",IF(F1135="CONTROLLER MISSING","Complete the controlling question first, then review this field",IF(F1135="UNKNOWN","Review the Field Guide and dependency_string; contact the MFSA if clarification is required",""))))</f>
        <v/>
      </c>
      <c r="J1135" s="46" t="inlineStr">
        <is>
          <t>FINS_PR_1130 &gt;=1</t>
        </is>
      </c>
      <c r="K1135" s="47">
        <f>'2- PR'!$AL$1176</f>
        <v/>
      </c>
      <c r="L1135" s="48" t="inlineStr">
        <is>
          <t>Open field</t>
        </is>
      </c>
    </row>
    <row r="1136">
      <c r="A1136" s="45" t="inlineStr">
        <is>
          <t>FINS_PR_1132_v1</t>
        </is>
      </c>
      <c r="B1136" s="46" t="inlineStr">
        <is>
          <t>Product or Service Description</t>
        </is>
      </c>
      <c r="C1136" s="46" t="inlineStr">
        <is>
          <t>PR</t>
        </is>
      </c>
      <c r="D1136" s="46" t="inlineStr">
        <is>
          <t>Financial Institutions Products</t>
        </is>
      </c>
      <c r="E1136" s="46" t="inlineStr">
        <is>
          <t>2- PR</t>
        </is>
      </c>
      <c r="F1136" s="47">
        <f>'2- PR'!$AK$1177</f>
        <v/>
      </c>
      <c r="G1136" s="47">
        <f>IF(F1136="INVALID","High",IF(F1136="MISSING","Medium",IF(F1136="CONTROLLER MISSING","Review",IF(F1136="UNKNOWN","Technical review",""))))</f>
        <v/>
      </c>
      <c r="H1136" s="46">
        <f>IF(F1136="MISSING","An applicable or required answer is missing",IF(F1136="INVALID","A value was entered although the dependency is not met",IF(F1136="CONTROLLER MISSING","A controlling answer is missing, so applicability cannot yet be determined",IF(F1136="UNKNOWN","The dependency could not be evaluated or a referenced datapoint could not be resolved",""))))</f>
        <v/>
      </c>
      <c r="I1136" s="46">
        <f>IF(F1136="MISSING","Enter a valid response in the linked field",IF(F1136="INVALID","Clear the response or amend the controlling answer so that the dependency is met",IF(F1136="CONTROLLER MISSING","Complete the controlling question first, then review this field",IF(F1136="UNKNOWN","Review the Field Guide and dependency_string; contact the MFSA if clarification is required",""))))</f>
        <v/>
      </c>
      <c r="J1136" s="46" t="inlineStr">
        <is>
          <t>FINS_PR_1130 &gt;=1</t>
        </is>
      </c>
      <c r="K1136" s="47">
        <f>'2- PR'!$AL$1177</f>
        <v/>
      </c>
      <c r="L1136" s="48" t="inlineStr">
        <is>
          <t>Open field</t>
        </is>
      </c>
    </row>
    <row r="1137">
      <c r="A1137" s="45" t="inlineStr">
        <is>
          <t>FINS_PR_1133_v1</t>
        </is>
      </c>
      <c r="B1137" s="46" t="inlineStr">
        <is>
          <t>Product or Service 1</t>
        </is>
      </c>
      <c r="C1137" s="46" t="inlineStr">
        <is>
          <t>PR</t>
        </is>
      </c>
      <c r="D1137" s="46" t="inlineStr">
        <is>
          <t>Financial Institutions Products</t>
        </is>
      </c>
      <c r="E1137" s="46" t="inlineStr">
        <is>
          <t>2- PR</t>
        </is>
      </c>
      <c r="F1137" s="47">
        <f>'2- PR'!$AK$1178</f>
        <v/>
      </c>
      <c r="G1137" s="47">
        <f>IF(F1137="INVALID","High",IF(F1137="MISSING","Medium",IF(F1137="CONTROLLER MISSING","Review",IF(F1137="UNKNOWN","Technical review",""))))</f>
        <v/>
      </c>
      <c r="H1137" s="46">
        <f>IF(F1137="MISSING","An applicable or required answer is missing",IF(F1137="INVALID","A value was entered although the dependency is not met",IF(F1137="CONTROLLER MISSING","A controlling answer is missing, so applicability cannot yet be determined",IF(F1137="UNKNOWN","The dependency could not be evaluated or a referenced datapoint could not be resolved",""))))</f>
        <v/>
      </c>
      <c r="I1137" s="46">
        <f>IF(F1137="MISSING","Enter a valid response in the linked field",IF(F1137="INVALID","Clear the response or amend the controlling answer so that the dependency is met",IF(F1137="CONTROLLER MISSING","Complete the controlling question first, then review this field",IF(F1137="UNKNOWN","Review the Field Guide and dependency_string; contact the MFSA if clarification is required",""))))</f>
        <v/>
      </c>
      <c r="J1137" s="46" t="inlineStr">
        <is>
          <t>FINS_PR_1130 &gt;=1</t>
        </is>
      </c>
      <c r="K1137" s="47">
        <f>'2- PR'!$AL$1178</f>
        <v/>
      </c>
      <c r="L1137" s="48" t="inlineStr">
        <is>
          <t>Open field</t>
        </is>
      </c>
    </row>
    <row r="1138">
      <c r="A1138" s="45" t="inlineStr">
        <is>
          <t>FINS_PR_1134_v1</t>
        </is>
      </c>
      <c r="B1138" s="46" t="inlineStr">
        <is>
          <t>Product or Service 2</t>
        </is>
      </c>
      <c r="C1138" s="46" t="inlineStr">
        <is>
          <t>PR</t>
        </is>
      </c>
      <c r="D1138" s="46" t="inlineStr">
        <is>
          <t>Financial Institutions Products</t>
        </is>
      </c>
      <c r="E1138" s="46" t="inlineStr">
        <is>
          <t>2- PR</t>
        </is>
      </c>
      <c r="F1138" s="47">
        <f>'2- PR'!$AK$1179</f>
        <v/>
      </c>
      <c r="G1138" s="47">
        <f>IF(F1138="INVALID","High",IF(F1138="MISSING","Medium",IF(F1138="CONTROLLER MISSING","Review",IF(F1138="UNKNOWN","Technical review",""))))</f>
        <v/>
      </c>
      <c r="H1138" s="46">
        <f>IF(F1138="MISSING","An applicable or required answer is missing",IF(F1138="INVALID","A value was entered although the dependency is not met",IF(F1138="CONTROLLER MISSING","A controlling answer is missing, so applicability cannot yet be determined",IF(F1138="UNKNOWN","The dependency could not be evaluated or a referenced datapoint could not be resolved",""))))</f>
        <v/>
      </c>
      <c r="I1138" s="46">
        <f>IF(F1138="MISSING","Enter a valid response in the linked field",IF(F1138="INVALID","Clear the response or amend the controlling answer so that the dependency is met",IF(F1138="CONTROLLER MISSING","Complete the controlling question first, then review this field",IF(F1138="UNKNOWN","Review the Field Guide and dependency_string; contact the MFSA if clarification is required",""))))</f>
        <v/>
      </c>
      <c r="J1138" s="46" t="inlineStr"/>
      <c r="K1138" s="47">
        <f>'2- PR'!$AL$1179</f>
        <v/>
      </c>
      <c r="L1138" s="48" t="inlineStr">
        <is>
          <t>Open field</t>
        </is>
      </c>
    </row>
    <row r="1139">
      <c r="A1139" s="45" t="inlineStr">
        <is>
          <t>FINS_PR_1135_v1</t>
        </is>
      </c>
      <c r="B1139" s="46" t="inlineStr">
        <is>
          <t>Product or Service 3</t>
        </is>
      </c>
      <c r="C1139" s="46" t="inlineStr">
        <is>
          <t>PR</t>
        </is>
      </c>
      <c r="D1139" s="46" t="inlineStr">
        <is>
          <t>Financial Institutions Products</t>
        </is>
      </c>
      <c r="E1139" s="46" t="inlineStr">
        <is>
          <t>2- PR</t>
        </is>
      </c>
      <c r="F1139" s="47">
        <f>'2- PR'!$AK$1180</f>
        <v/>
      </c>
      <c r="G1139" s="47">
        <f>IF(F1139="INVALID","High",IF(F1139="MISSING","Medium",IF(F1139="CONTROLLER MISSING","Review",IF(F1139="UNKNOWN","Technical review",""))))</f>
        <v/>
      </c>
      <c r="H1139" s="46">
        <f>IF(F1139="MISSING","An applicable or required answer is missing",IF(F1139="INVALID","A value was entered although the dependency is not met",IF(F1139="CONTROLLER MISSING","A controlling answer is missing, so applicability cannot yet be determined",IF(F1139="UNKNOWN","The dependency could not be evaluated or a referenced datapoint could not be resolved",""))))</f>
        <v/>
      </c>
      <c r="I1139" s="46">
        <f>IF(F1139="MISSING","Enter a valid response in the linked field",IF(F1139="INVALID","Clear the response or amend the controlling answer so that the dependency is met",IF(F1139="CONTROLLER MISSING","Complete the controlling question first, then review this field",IF(F1139="UNKNOWN","Review the Field Guide and dependency_string; contact the MFSA if clarification is required",""))))</f>
        <v/>
      </c>
      <c r="J1139" s="46" t="inlineStr"/>
      <c r="K1139" s="47">
        <f>'2- PR'!$AL$1180</f>
        <v/>
      </c>
      <c r="L1139" s="48" t="inlineStr">
        <is>
          <t>Open field</t>
        </is>
      </c>
    </row>
    <row r="1140">
      <c r="A1140" s="45" t="inlineStr">
        <is>
          <t>FINS_PR_1136_v1</t>
        </is>
      </c>
      <c r="B1140" s="46" t="inlineStr">
        <is>
          <t>Product or Service 4</t>
        </is>
      </c>
      <c r="C1140" s="46" t="inlineStr">
        <is>
          <t>PR</t>
        </is>
      </c>
      <c r="D1140" s="46" t="inlineStr">
        <is>
          <t>Financial Institutions Products</t>
        </is>
      </c>
      <c r="E1140" s="46" t="inlineStr">
        <is>
          <t>2- PR</t>
        </is>
      </c>
      <c r="F1140" s="47">
        <f>'2- PR'!$AK$1181</f>
        <v/>
      </c>
      <c r="G1140" s="47">
        <f>IF(F1140="INVALID","High",IF(F1140="MISSING","Medium",IF(F1140="CONTROLLER MISSING","Review",IF(F1140="UNKNOWN","Technical review",""))))</f>
        <v/>
      </c>
      <c r="H1140" s="46">
        <f>IF(F1140="MISSING","An applicable or required answer is missing",IF(F1140="INVALID","A value was entered although the dependency is not met",IF(F1140="CONTROLLER MISSING","A controlling answer is missing, so applicability cannot yet be determined",IF(F1140="UNKNOWN","The dependency could not be evaluated or a referenced datapoint could not be resolved",""))))</f>
        <v/>
      </c>
      <c r="I1140" s="46">
        <f>IF(F1140="MISSING","Enter a valid response in the linked field",IF(F1140="INVALID","Clear the response or amend the controlling answer so that the dependency is met",IF(F1140="CONTROLLER MISSING","Complete the controlling question first, then review this field",IF(F1140="UNKNOWN","Review the Field Guide and dependency_string; contact the MFSA if clarification is required",""))))</f>
        <v/>
      </c>
      <c r="J1140" s="46" t="inlineStr"/>
      <c r="K1140" s="47">
        <f>'2- PR'!$AL$1181</f>
        <v/>
      </c>
      <c r="L1140" s="48" t="inlineStr">
        <is>
          <t>Open field</t>
        </is>
      </c>
    </row>
    <row r="1141">
      <c r="A1141" s="45" t="inlineStr">
        <is>
          <t>FINS_PR_1137_v1</t>
        </is>
      </c>
      <c r="B1141" s="46" t="inlineStr">
        <is>
          <t>Product or Service 5</t>
        </is>
      </c>
      <c r="C1141" s="46" t="inlineStr">
        <is>
          <t>PR</t>
        </is>
      </c>
      <c r="D1141" s="46" t="inlineStr">
        <is>
          <t>Financial Institutions Products</t>
        </is>
      </c>
      <c r="E1141" s="46" t="inlineStr">
        <is>
          <t>2- PR</t>
        </is>
      </c>
      <c r="F1141" s="47">
        <f>'2- PR'!$AK$1182</f>
        <v/>
      </c>
      <c r="G1141" s="47">
        <f>IF(F1141="INVALID","High",IF(F1141="MISSING","Medium",IF(F1141="CONTROLLER MISSING","Review",IF(F1141="UNKNOWN","Technical review",""))))</f>
        <v/>
      </c>
      <c r="H1141" s="46">
        <f>IF(F1141="MISSING","An applicable or required answer is missing",IF(F1141="INVALID","A value was entered although the dependency is not met",IF(F1141="CONTROLLER MISSING","A controlling answer is missing, so applicability cannot yet be determined",IF(F1141="UNKNOWN","The dependency could not be evaluated or a referenced datapoint could not be resolved",""))))</f>
        <v/>
      </c>
      <c r="I1141" s="46">
        <f>IF(F1141="MISSING","Enter a valid response in the linked field",IF(F1141="INVALID","Clear the response or amend the controlling answer so that the dependency is met",IF(F1141="CONTROLLER MISSING","Complete the controlling question first, then review this field",IF(F1141="UNKNOWN","Review the Field Guide and dependency_string; contact the MFSA if clarification is required",""))))</f>
        <v/>
      </c>
      <c r="J1141" s="46" t="inlineStr"/>
      <c r="K1141" s="47">
        <f>'2- PR'!$AL$1182</f>
        <v/>
      </c>
      <c r="L1141" s="48" t="inlineStr">
        <is>
          <t>Open field</t>
        </is>
      </c>
    </row>
    <row r="1142">
      <c r="A1142" s="45" t="inlineStr">
        <is>
          <t>FINS_PR_1138_v1</t>
        </is>
      </c>
      <c r="B1142" s="46" t="inlineStr">
        <is>
          <t>Specify If "Other"</t>
        </is>
      </c>
      <c r="C1142" s="46" t="inlineStr">
        <is>
          <t>PR</t>
        </is>
      </c>
      <c r="D1142" s="46" t="inlineStr">
        <is>
          <t>Financial Institutions Products</t>
        </is>
      </c>
      <c r="E1142" s="46" t="inlineStr">
        <is>
          <t>2- PR</t>
        </is>
      </c>
      <c r="F1142" s="47">
        <f>'2- PR'!$AK$1183</f>
        <v/>
      </c>
      <c r="G1142" s="47">
        <f>IF(F1142="INVALID","High",IF(F1142="MISSING","Medium",IF(F1142="CONTROLLER MISSING","Review",IF(F1142="UNKNOWN","Technical review",""))))</f>
        <v/>
      </c>
      <c r="H1142" s="46">
        <f>IF(F1142="MISSING","An applicable or required answer is missing",IF(F1142="INVALID","A value was entered although the dependency is not met",IF(F1142="CONTROLLER MISSING","A controlling answer is missing, so applicability cannot yet be determined",IF(F1142="UNKNOWN","The dependency could not be evaluated or a referenced datapoint could not be resolved",""))))</f>
        <v/>
      </c>
      <c r="I1142" s="46">
        <f>IF(F1142="MISSING","Enter a valid response in the linked field",IF(F1142="INVALID","Clear the response or amend the controlling answer so that the dependency is met",IF(F1142="CONTROLLER MISSING","Complete the controlling question first, then review this field",IF(F1142="UNKNOWN","Review the Field Guide and dependency_string; contact the MFSA if clarification is required",""))))</f>
        <v/>
      </c>
      <c r="J1142" s="46" t="inlineStr">
        <is>
          <t>OR(FINS_PR_1133="Other",FINS_PR_1134="Other",FINS_PR_1135="Other",FINS_PR_1136="Other",FINS_PR_1137="Other")</t>
        </is>
      </c>
      <c r="K1142" s="47">
        <f>'2- PR'!$AL$1183</f>
        <v/>
      </c>
      <c r="L1142" s="48" t="inlineStr">
        <is>
          <t>Open field</t>
        </is>
      </c>
    </row>
    <row r="1143">
      <c r="A1143" s="45" t="inlineStr">
        <is>
          <t>FINS_PR_1139_v1</t>
        </is>
      </c>
      <c r="B1143" s="46" t="inlineStr">
        <is>
          <t>Type of Client</t>
        </is>
      </c>
      <c r="C1143" s="46" t="inlineStr">
        <is>
          <t>PR</t>
        </is>
      </c>
      <c r="D1143" s="46" t="inlineStr">
        <is>
          <t>Financial Institutions Products</t>
        </is>
      </c>
      <c r="E1143" s="46" t="inlineStr">
        <is>
          <t>2- PR</t>
        </is>
      </c>
      <c r="F1143" s="47">
        <f>'2- PR'!$AK$1184</f>
        <v/>
      </c>
      <c r="G1143" s="47">
        <f>IF(F1143="INVALID","High",IF(F1143="MISSING","Medium",IF(F1143="CONTROLLER MISSING","Review",IF(F1143="UNKNOWN","Technical review",""))))</f>
        <v/>
      </c>
      <c r="H1143" s="46">
        <f>IF(F1143="MISSING","An applicable or required answer is missing",IF(F1143="INVALID","A value was entered although the dependency is not met",IF(F1143="CONTROLLER MISSING","A controlling answer is missing, so applicability cannot yet be determined",IF(F1143="UNKNOWN","The dependency could not be evaluated or a referenced datapoint could not be resolved",""))))</f>
        <v/>
      </c>
      <c r="I1143" s="46">
        <f>IF(F1143="MISSING","Enter a valid response in the linked field",IF(F1143="INVALID","Clear the response or amend the controlling answer so that the dependency is met",IF(F1143="CONTROLLER MISSING","Complete the controlling question first, then review this field",IF(F1143="UNKNOWN","Review the Field Guide and dependency_string; contact the MFSA if clarification is required",""))))</f>
        <v/>
      </c>
      <c r="J1143" s="46" t="inlineStr">
        <is>
          <t>FINS_PR_1130 &gt;=1</t>
        </is>
      </c>
      <c r="K1143" s="47">
        <f>'2- PR'!$AL$1184</f>
        <v/>
      </c>
      <c r="L1143" s="48" t="inlineStr">
        <is>
          <t>Open field</t>
        </is>
      </c>
    </row>
    <row r="1144">
      <c r="A1144" s="45" t="inlineStr">
        <is>
          <t>FINS_PR_1141_v1</t>
        </is>
      </c>
      <c r="B1144" s="46" t="inlineStr">
        <is>
          <t># of B2B Clients</t>
        </is>
      </c>
      <c r="C1144" s="46" t="inlineStr">
        <is>
          <t>PR</t>
        </is>
      </c>
      <c r="D1144" s="46" t="inlineStr">
        <is>
          <t>Financial Institutions Products</t>
        </is>
      </c>
      <c r="E1144" s="46" t="inlineStr">
        <is>
          <t>2- PR</t>
        </is>
      </c>
      <c r="F1144" s="47">
        <f>'2- PR'!$AK$1185</f>
        <v/>
      </c>
      <c r="G1144" s="47">
        <f>IF(F1144="INVALID","High",IF(F1144="MISSING","Medium",IF(F1144="CONTROLLER MISSING","Review",IF(F1144="UNKNOWN","Technical review",""))))</f>
        <v/>
      </c>
      <c r="H1144" s="46">
        <f>IF(F1144="MISSING","An applicable or required answer is missing",IF(F1144="INVALID","A value was entered although the dependency is not met",IF(F1144="CONTROLLER MISSING","A controlling answer is missing, so applicability cannot yet be determined",IF(F1144="UNKNOWN","The dependency could not be evaluated or a referenced datapoint could not be resolved",""))))</f>
        <v/>
      </c>
      <c r="I1144" s="46">
        <f>IF(F1144="MISSING","Enter a valid response in the linked field",IF(F1144="INVALID","Clear the response or amend the controlling answer so that the dependency is met",IF(F1144="CONTROLLER MISSING","Complete the controlling question first, then review this field",IF(F1144="UNKNOWN","Review the Field Guide and dependency_string; contact the MFSA if clarification is required",""))))</f>
        <v/>
      </c>
      <c r="J1144" s="46" t="inlineStr">
        <is>
          <t>FINS_PR_1130 &gt;=1</t>
        </is>
      </c>
      <c r="K1144" s="47">
        <f>'2- PR'!$AL$1185</f>
        <v/>
      </c>
      <c r="L1144" s="48" t="inlineStr">
        <is>
          <t>Open field</t>
        </is>
      </c>
    </row>
    <row r="1145">
      <c r="A1145" s="45" t="inlineStr">
        <is>
          <t>FINS_PR_1142_v1</t>
        </is>
      </c>
      <c r="B1145" s="46" t="inlineStr">
        <is>
          <t># of B2C Clients</t>
        </is>
      </c>
      <c r="C1145" s="46" t="inlineStr">
        <is>
          <t>PR</t>
        </is>
      </c>
      <c r="D1145" s="46" t="inlineStr">
        <is>
          <t>Financial Institutions Products</t>
        </is>
      </c>
      <c r="E1145" s="46" t="inlineStr">
        <is>
          <t>2- PR</t>
        </is>
      </c>
      <c r="F1145" s="47">
        <f>'2- PR'!$AK$1186</f>
        <v/>
      </c>
      <c r="G1145" s="47">
        <f>IF(F1145="INVALID","High",IF(F1145="MISSING","Medium",IF(F1145="CONTROLLER MISSING","Review",IF(F1145="UNKNOWN","Technical review",""))))</f>
        <v/>
      </c>
      <c r="H1145" s="46">
        <f>IF(F1145="MISSING","An applicable or required answer is missing",IF(F1145="INVALID","A value was entered although the dependency is not met",IF(F1145="CONTROLLER MISSING","A controlling answer is missing, so applicability cannot yet be determined",IF(F1145="UNKNOWN","The dependency could not be evaluated or a referenced datapoint could not be resolved",""))))</f>
        <v/>
      </c>
      <c r="I1145" s="46">
        <f>IF(F1145="MISSING","Enter a valid response in the linked field",IF(F1145="INVALID","Clear the response or amend the controlling answer so that the dependency is met",IF(F1145="CONTROLLER MISSING","Complete the controlling question first, then review this field",IF(F1145="UNKNOWN","Review the Field Guide and dependency_string; contact the MFSA if clarification is required",""))))</f>
        <v/>
      </c>
      <c r="J1145" s="46" t="inlineStr">
        <is>
          <t>FINS_PR_1130 &gt;=1</t>
        </is>
      </c>
      <c r="K1145" s="47">
        <f>'2- PR'!$AL$1186</f>
        <v/>
      </c>
      <c r="L1145" s="48" t="inlineStr">
        <is>
          <t>Open field</t>
        </is>
      </c>
    </row>
    <row r="1146">
      <c r="A1146" s="45" t="inlineStr">
        <is>
          <t>FINS_PR_1143_v1</t>
        </is>
      </c>
      <c r="B1146" s="46" t="inlineStr">
        <is>
          <t># of Microenterprise Clients</t>
        </is>
      </c>
      <c r="C1146" s="46" t="inlineStr">
        <is>
          <t>PR</t>
        </is>
      </c>
      <c r="D1146" s="46" t="inlineStr">
        <is>
          <t>Financial Institutions Products</t>
        </is>
      </c>
      <c r="E1146" s="46" t="inlineStr">
        <is>
          <t>2- PR</t>
        </is>
      </c>
      <c r="F1146" s="47">
        <f>'2- PR'!$AK$1187</f>
        <v/>
      </c>
      <c r="G1146" s="47">
        <f>IF(F1146="INVALID","High",IF(F1146="MISSING","Medium",IF(F1146="CONTROLLER MISSING","Review",IF(F1146="UNKNOWN","Technical review",""))))</f>
        <v/>
      </c>
      <c r="H1146" s="46">
        <f>IF(F1146="MISSING","An applicable or required answer is missing",IF(F1146="INVALID","A value was entered although the dependency is not met",IF(F1146="CONTROLLER MISSING","A controlling answer is missing, so applicability cannot yet be determined",IF(F1146="UNKNOWN","The dependency could not be evaluated or a referenced datapoint could not be resolved",""))))</f>
        <v/>
      </c>
      <c r="I1146" s="46">
        <f>IF(F1146="MISSING","Enter a valid response in the linked field",IF(F1146="INVALID","Clear the response or amend the controlling answer so that the dependency is met",IF(F1146="CONTROLLER MISSING","Complete the controlling question first, then review this field",IF(F1146="UNKNOWN","Review the Field Guide and dependency_string; contact the MFSA if clarification is required",""))))</f>
        <v/>
      </c>
      <c r="J1146" s="46" t="inlineStr">
        <is>
          <t>FINS_PR_1130 &gt;=1</t>
        </is>
      </c>
      <c r="K1146" s="47">
        <f>'2- PR'!$AL$1187</f>
        <v/>
      </c>
      <c r="L1146" s="48" t="inlineStr">
        <is>
          <t>Open field</t>
        </is>
      </c>
    </row>
    <row r="1147">
      <c r="A1147" s="45" t="inlineStr">
        <is>
          <t>FINS_PR_1144_v1</t>
        </is>
      </c>
      <c r="B1147" s="46" t="inlineStr">
        <is>
          <t>Memorandum item: Capital instruments not eligible</t>
        </is>
      </c>
      <c r="C1147" s="46" t="inlineStr">
        <is>
          <t>PR</t>
        </is>
      </c>
      <c r="D1147" s="46" t="inlineStr">
        <is>
          <t>Memorandum and Other Items of Level of Own Funds</t>
        </is>
      </c>
      <c r="E1147" s="46" t="inlineStr">
        <is>
          <t>2- PR</t>
        </is>
      </c>
      <c r="F1147" s="47">
        <f>'2- PR'!$AK$1189</f>
        <v/>
      </c>
      <c r="G1147" s="47">
        <f>IF(F1147="INVALID","High",IF(F1147="MISSING","Medium",IF(F1147="CONTROLLER MISSING","Review",IF(F1147="UNKNOWN","Technical review",""))))</f>
        <v/>
      </c>
      <c r="H1147" s="46">
        <f>IF(F1147="MISSING","An applicable or required answer is missing",IF(F1147="INVALID","A value was entered although the dependency is not met",IF(F1147="CONTROLLER MISSING","A controlling answer is missing, so applicability cannot yet be determined",IF(F1147="UNKNOWN","The dependency could not be evaluated or a referenced datapoint could not be resolved",""))))</f>
        <v/>
      </c>
      <c r="I1147" s="46">
        <f>IF(F1147="MISSING","Enter a valid response in the linked field",IF(F1147="INVALID","Clear the response or amend the controlling answer so that the dependency is met",IF(F1147="CONTROLLER MISSING","Complete the controlling question first, then review this field",IF(F1147="UNKNOWN","Review the Field Guide and dependency_string; contact the MFSA if clarification is required",""))))</f>
        <v/>
      </c>
      <c r="J1147" s="46" t="inlineStr">
        <is>
          <t>FINS_GI_11 &lt;&gt; "Yes"</t>
        </is>
      </c>
      <c r="K1147" s="47">
        <f>'2- PR'!$AL$1189</f>
        <v/>
      </c>
      <c r="L1147" s="48" t="inlineStr">
        <is>
          <t>Open field</t>
        </is>
      </c>
    </row>
    <row r="1148">
      <c r="A1148" s="45" t="inlineStr">
        <is>
          <t>FINS_PR_1145_v1</t>
        </is>
      </c>
      <c r="B1148" s="46" t="inlineStr">
        <is>
          <t>(-) Actual or contingent obligations to purchase own CET1 instruments</t>
        </is>
      </c>
      <c r="C1148" s="46" t="inlineStr">
        <is>
          <t>PR</t>
        </is>
      </c>
      <c r="D1148" s="46" t="inlineStr">
        <is>
          <t>Memorandum and Other Items of Level of Own Funds</t>
        </is>
      </c>
      <c r="E1148" s="46" t="inlineStr">
        <is>
          <t>2- PR</t>
        </is>
      </c>
      <c r="F1148" s="47">
        <f>'2- PR'!$AK$1190</f>
        <v/>
      </c>
      <c r="G1148" s="47">
        <f>IF(F1148="INVALID","High",IF(F1148="MISSING","Medium",IF(F1148="CONTROLLER MISSING","Review",IF(F1148="UNKNOWN","Technical review",""))))</f>
        <v/>
      </c>
      <c r="H1148" s="46">
        <f>IF(F1148="MISSING","An applicable or required answer is missing",IF(F1148="INVALID","A value was entered although the dependency is not met",IF(F1148="CONTROLLER MISSING","A controlling answer is missing, so applicability cannot yet be determined",IF(F1148="UNKNOWN","The dependency could not be evaluated or a referenced datapoint could not be resolved",""))))</f>
        <v/>
      </c>
      <c r="I1148" s="46">
        <f>IF(F1148="MISSING","Enter a valid response in the linked field",IF(F1148="INVALID","Clear the response or amend the controlling answer so that the dependency is met",IF(F1148="CONTROLLER MISSING","Complete the controlling question first, then review this field",IF(F1148="UNKNOWN","Review the Field Guide and dependency_string; contact the MFSA if clarification is required",""))))</f>
        <v/>
      </c>
      <c r="J1148" s="46" t="inlineStr">
        <is>
          <t>FINS_GI_11 &lt;&gt; "Yes"</t>
        </is>
      </c>
      <c r="K1148" s="47">
        <f>'2- PR'!$AL$1190</f>
        <v/>
      </c>
      <c r="L1148" s="48" t="inlineStr">
        <is>
          <t>Open field</t>
        </is>
      </c>
    </row>
    <row r="1149">
      <c r="A1149" s="45" t="inlineStr">
        <is>
          <t>FINS_PR_1146_v1</t>
        </is>
      </c>
      <c r="B1149" s="46" t="inlineStr">
        <is>
          <t>(-) Increases in equity resulting from securitised assets</t>
        </is>
      </c>
      <c r="C1149" s="46" t="inlineStr">
        <is>
          <t>PR</t>
        </is>
      </c>
      <c r="D1149" s="46" t="inlineStr">
        <is>
          <t>Memorandum and Other Items of Level of Own Funds</t>
        </is>
      </c>
      <c r="E1149" s="46" t="inlineStr">
        <is>
          <t>2- PR</t>
        </is>
      </c>
      <c r="F1149" s="47">
        <f>'2- PR'!$AK$1191</f>
        <v/>
      </c>
      <c r="G1149" s="47">
        <f>IF(F1149="INVALID","High",IF(F1149="MISSING","Medium",IF(F1149="CONTROLLER MISSING","Review",IF(F1149="UNKNOWN","Technical review",""))))</f>
        <v/>
      </c>
      <c r="H1149" s="46">
        <f>IF(F1149="MISSING","An applicable or required answer is missing",IF(F1149="INVALID","A value was entered although the dependency is not met",IF(F1149="CONTROLLER MISSING","A controlling answer is missing, so applicability cannot yet be determined",IF(F1149="UNKNOWN","The dependency could not be evaluated or a referenced datapoint could not be resolved",""))))</f>
        <v/>
      </c>
      <c r="I1149" s="46">
        <f>IF(F1149="MISSING","Enter a valid response in the linked field",IF(F1149="INVALID","Clear the response or amend the controlling answer so that the dependency is met",IF(F1149="CONTROLLER MISSING","Complete the controlling question first, then review this field",IF(F1149="UNKNOWN","Review the Field Guide and dependency_string; contact the MFSA if clarification is required",""))))</f>
        <v/>
      </c>
      <c r="J1149" s="46" t="inlineStr">
        <is>
          <t>FINS_GI_11 &lt;&gt; "Yes"</t>
        </is>
      </c>
      <c r="K1149" s="47">
        <f>'2- PR'!$AL$1191</f>
        <v/>
      </c>
      <c r="L1149" s="48" t="inlineStr">
        <is>
          <t>Open field</t>
        </is>
      </c>
    </row>
    <row r="1150">
      <c r="A1150" s="45" t="inlineStr">
        <is>
          <t>FINS_PR_1147_v1</t>
        </is>
      </c>
      <c r="B1150" s="46" t="inlineStr">
        <is>
          <t>Cash flow hedge reserve</t>
        </is>
      </c>
      <c r="C1150" s="46" t="inlineStr">
        <is>
          <t>PR</t>
        </is>
      </c>
      <c r="D1150" s="46" t="inlineStr">
        <is>
          <t>Memorandum and Other Items of Level of Own Funds</t>
        </is>
      </c>
      <c r="E1150" s="46" t="inlineStr">
        <is>
          <t>2- PR</t>
        </is>
      </c>
      <c r="F1150" s="47">
        <f>'2- PR'!$AK$1192</f>
        <v/>
      </c>
      <c r="G1150" s="47">
        <f>IF(F1150="INVALID","High",IF(F1150="MISSING","Medium",IF(F1150="CONTROLLER MISSING","Review",IF(F1150="UNKNOWN","Technical review",""))))</f>
        <v/>
      </c>
      <c r="H1150" s="46">
        <f>IF(F1150="MISSING","An applicable or required answer is missing",IF(F1150="INVALID","A value was entered although the dependency is not met",IF(F1150="CONTROLLER MISSING","A controlling answer is missing, so applicability cannot yet be determined",IF(F1150="UNKNOWN","The dependency could not be evaluated or a referenced datapoint could not be resolved",""))))</f>
        <v/>
      </c>
      <c r="I1150" s="46">
        <f>IF(F1150="MISSING","Enter a valid response in the linked field",IF(F1150="INVALID","Clear the response or amend the controlling answer so that the dependency is met",IF(F1150="CONTROLLER MISSING","Complete the controlling question first, then review this field",IF(F1150="UNKNOWN","Review the Field Guide and dependency_string; contact the MFSA if clarification is required",""))))</f>
        <v/>
      </c>
      <c r="J1150" s="46" t="inlineStr">
        <is>
          <t>FINS_GI_11 &lt;&gt; "Yes"</t>
        </is>
      </c>
      <c r="K1150" s="47">
        <f>'2- PR'!$AL$1192</f>
        <v/>
      </c>
      <c r="L1150" s="48" t="inlineStr">
        <is>
          <t>Open field</t>
        </is>
      </c>
    </row>
    <row r="1151">
      <c r="A1151" s="45" t="inlineStr">
        <is>
          <t>FINS_PR_1148_v1</t>
        </is>
      </c>
      <c r="B1151" s="46" t="inlineStr">
        <is>
          <t>Cumulative gains and losses due to changes in own credit risk on fair valued liabilities</t>
        </is>
      </c>
      <c r="C1151" s="46" t="inlineStr">
        <is>
          <t>PR</t>
        </is>
      </c>
      <c r="D1151" s="46" t="inlineStr">
        <is>
          <t>Memorandum and Other Items of Level of Own Funds</t>
        </is>
      </c>
      <c r="E1151" s="46" t="inlineStr">
        <is>
          <t>2- PR</t>
        </is>
      </c>
      <c r="F1151" s="47">
        <f>'2- PR'!$AK$1193</f>
        <v/>
      </c>
      <c r="G1151" s="47">
        <f>IF(F1151="INVALID","High",IF(F1151="MISSING","Medium",IF(F1151="CONTROLLER MISSING","Review",IF(F1151="UNKNOWN","Technical review",""))))</f>
        <v/>
      </c>
      <c r="H1151" s="46">
        <f>IF(F1151="MISSING","An applicable or required answer is missing",IF(F1151="INVALID","A value was entered although the dependency is not met",IF(F1151="CONTROLLER MISSING","A controlling answer is missing, so applicability cannot yet be determined",IF(F1151="UNKNOWN","The dependency could not be evaluated or a referenced datapoint could not be resolved",""))))</f>
        <v/>
      </c>
      <c r="I1151" s="46">
        <f>IF(F1151="MISSING","Enter a valid response in the linked field",IF(F1151="INVALID","Clear the response or amend the controlling answer so that the dependency is met",IF(F1151="CONTROLLER MISSING","Complete the controlling question first, then review this field",IF(F1151="UNKNOWN","Review the Field Guide and dependency_string; contact the MFSA if clarification is required",""))))</f>
        <v/>
      </c>
      <c r="J1151" s="46" t="inlineStr">
        <is>
          <t>FINS_GI_11 &lt;&gt; "Yes"</t>
        </is>
      </c>
      <c r="K1151" s="47">
        <f>'2- PR'!$AL$1193</f>
        <v/>
      </c>
      <c r="L1151" s="48" t="inlineStr">
        <is>
          <t>Open field</t>
        </is>
      </c>
    </row>
    <row r="1152">
      <c r="A1152" s="45" t="inlineStr">
        <is>
          <t>FINS_PR_1149_v1</t>
        </is>
      </c>
      <c r="B1152" s="46" t="inlineStr">
        <is>
          <t>Fair value gains and losses arising from the institution's own credit risk related to derivative liabilities</t>
        </is>
      </c>
      <c r="C1152" s="46" t="inlineStr">
        <is>
          <t>PR</t>
        </is>
      </c>
      <c r="D1152" s="46" t="inlineStr">
        <is>
          <t>Memorandum and Other Items of Level of Own Funds</t>
        </is>
      </c>
      <c r="E1152" s="46" t="inlineStr">
        <is>
          <t>2- PR</t>
        </is>
      </c>
      <c r="F1152" s="47">
        <f>'2- PR'!$AK$1194</f>
        <v/>
      </c>
      <c r="G1152" s="47">
        <f>IF(F1152="INVALID","High",IF(F1152="MISSING","Medium",IF(F1152="CONTROLLER MISSING","Review",IF(F1152="UNKNOWN","Technical review",""))))</f>
        <v/>
      </c>
      <c r="H1152" s="46">
        <f>IF(F1152="MISSING","An applicable or required answer is missing",IF(F1152="INVALID","A value was entered although the dependency is not met",IF(F1152="CONTROLLER MISSING","A controlling answer is missing, so applicability cannot yet be determined",IF(F1152="UNKNOWN","The dependency could not be evaluated or a referenced datapoint could not be resolved",""))))</f>
        <v/>
      </c>
      <c r="I1152" s="46">
        <f>IF(F1152="MISSING","Enter a valid response in the linked field",IF(F1152="INVALID","Clear the response or amend the controlling answer so that the dependency is met",IF(F1152="CONTROLLER MISSING","Complete the controlling question first, then review this field",IF(F1152="UNKNOWN","Review the Field Guide and dependency_string; contact the MFSA if clarification is required",""))))</f>
        <v/>
      </c>
      <c r="J1152" s="46" t="inlineStr">
        <is>
          <t>FINS_GI_11 &lt;&gt; "Yes"</t>
        </is>
      </c>
      <c r="K1152" s="47">
        <f>'2- PR'!$AL$1194</f>
        <v/>
      </c>
      <c r="L1152" s="48" t="inlineStr">
        <is>
          <t>Open field</t>
        </is>
      </c>
    </row>
    <row r="1153">
      <c r="A1153" s="45" t="inlineStr">
        <is>
          <t>FINS_PR_1150_v1</t>
        </is>
      </c>
      <c r="B1153" s="46" t="inlineStr">
        <is>
          <t>(-) Value adjustments due to the requirements for prudent valuation</t>
        </is>
      </c>
      <c r="C1153" s="46" t="inlineStr">
        <is>
          <t>PR</t>
        </is>
      </c>
      <c r="D1153" s="46" t="inlineStr">
        <is>
          <t>Memorandum and Other Items of Level of Own Funds</t>
        </is>
      </c>
      <c r="E1153" s="46" t="inlineStr">
        <is>
          <t>2- PR</t>
        </is>
      </c>
      <c r="F1153" s="47">
        <f>'2- PR'!$AK$1195</f>
        <v/>
      </c>
      <c r="G1153" s="47">
        <f>IF(F1153="INVALID","High",IF(F1153="MISSING","Medium",IF(F1153="CONTROLLER MISSING","Review",IF(F1153="UNKNOWN","Technical review",""))))</f>
        <v/>
      </c>
      <c r="H1153" s="46">
        <f>IF(F1153="MISSING","An applicable or required answer is missing",IF(F1153="INVALID","A value was entered although the dependency is not met",IF(F1153="CONTROLLER MISSING","A controlling answer is missing, so applicability cannot yet be determined",IF(F1153="UNKNOWN","The dependency could not be evaluated or a referenced datapoint could not be resolved",""))))</f>
        <v/>
      </c>
      <c r="I1153" s="46">
        <f>IF(F1153="MISSING","Enter a valid response in the linked field",IF(F1153="INVALID","Clear the response or amend the controlling answer so that the dependency is met",IF(F1153="CONTROLLER MISSING","Complete the controlling question first, then review this field",IF(F1153="UNKNOWN","Review the Field Guide and dependency_string; contact the MFSA if clarification is required",""))))</f>
        <v/>
      </c>
      <c r="J1153" s="46" t="inlineStr">
        <is>
          <t>FINS_GI_11 &lt;&gt; "Yes"</t>
        </is>
      </c>
      <c r="K1153" s="47">
        <f>'2- PR'!$AL$1195</f>
        <v/>
      </c>
      <c r="L1153" s="48" t="inlineStr">
        <is>
          <t>Open field</t>
        </is>
      </c>
    </row>
    <row r="1154">
      <c r="A1154" s="45" t="inlineStr">
        <is>
          <t>FINS_PR_1151_v1</t>
        </is>
      </c>
      <c r="B1154" s="46" t="inlineStr">
        <is>
          <t>Deferred tax liabilities associated to goodwill</t>
        </is>
      </c>
      <c r="C1154" s="46" t="inlineStr">
        <is>
          <t>PR</t>
        </is>
      </c>
      <c r="D1154" s="46" t="inlineStr">
        <is>
          <t>Memorandum and Other Items of Level of Own Funds</t>
        </is>
      </c>
      <c r="E1154" s="46" t="inlineStr">
        <is>
          <t>2- PR</t>
        </is>
      </c>
      <c r="F1154" s="47">
        <f>'2- PR'!$AK$1196</f>
        <v/>
      </c>
      <c r="G1154" s="47">
        <f>IF(F1154="INVALID","High",IF(F1154="MISSING","Medium",IF(F1154="CONTROLLER MISSING","Review",IF(F1154="UNKNOWN","Technical review",""))))</f>
        <v/>
      </c>
      <c r="H1154" s="46">
        <f>IF(F1154="MISSING","An applicable or required answer is missing",IF(F1154="INVALID","A value was entered although the dependency is not met",IF(F1154="CONTROLLER MISSING","A controlling answer is missing, so applicability cannot yet be determined",IF(F1154="UNKNOWN","The dependency could not be evaluated or a referenced datapoint could not be resolved",""))))</f>
        <v/>
      </c>
      <c r="I1154" s="46">
        <f>IF(F1154="MISSING","Enter a valid response in the linked field",IF(F1154="INVALID","Clear the response or amend the controlling answer so that the dependency is met",IF(F1154="CONTROLLER MISSING","Complete the controlling question first, then review this field",IF(F1154="UNKNOWN","Review the Field Guide and dependency_string; contact the MFSA if clarification is required",""))))</f>
        <v/>
      </c>
      <c r="J1154" s="46" t="inlineStr">
        <is>
          <t>FINS_GI_11 &lt;&gt; "Yes"</t>
        </is>
      </c>
      <c r="K1154" s="47">
        <f>'2- PR'!$AL$1196</f>
        <v/>
      </c>
      <c r="L1154" s="48" t="inlineStr">
        <is>
          <t>Open field</t>
        </is>
      </c>
    </row>
    <row r="1155">
      <c r="A1155" s="45" t="inlineStr">
        <is>
          <t>FINS_PR_1152_v1</t>
        </is>
      </c>
      <c r="B1155" s="46" t="inlineStr">
        <is>
          <t>Deferred tax liabilities associated to other intangible assets</t>
        </is>
      </c>
      <c r="C1155" s="46" t="inlineStr">
        <is>
          <t>PR</t>
        </is>
      </c>
      <c r="D1155" s="46" t="inlineStr">
        <is>
          <t>Memorandum and Other Items of Level of Own Funds</t>
        </is>
      </c>
      <c r="E1155" s="46" t="inlineStr">
        <is>
          <t>2- PR</t>
        </is>
      </c>
      <c r="F1155" s="47">
        <f>'2- PR'!$AK$1197</f>
        <v/>
      </c>
      <c r="G1155" s="47">
        <f>IF(F1155="INVALID","High",IF(F1155="MISSING","Medium",IF(F1155="CONTROLLER MISSING","Review",IF(F1155="UNKNOWN","Technical review",""))))</f>
        <v/>
      </c>
      <c r="H1155" s="46">
        <f>IF(F1155="MISSING","An applicable or required answer is missing",IF(F1155="INVALID","A value was entered although the dependency is not met",IF(F1155="CONTROLLER MISSING","A controlling answer is missing, so applicability cannot yet be determined",IF(F1155="UNKNOWN","The dependency could not be evaluated or a referenced datapoint could not be resolved",""))))</f>
        <v/>
      </c>
      <c r="I1155" s="46">
        <f>IF(F1155="MISSING","Enter a valid response in the linked field",IF(F1155="INVALID","Clear the response or amend the controlling answer so that the dependency is met",IF(F1155="CONTROLLER MISSING","Complete the controlling question first, then review this field",IF(F1155="UNKNOWN","Review the Field Guide and dependency_string; contact the MFSA if clarification is required",""))))</f>
        <v/>
      </c>
      <c r="J1155" s="46" t="inlineStr">
        <is>
          <t>FINS_GI_11 &lt;&gt; "Yes"</t>
        </is>
      </c>
      <c r="K1155" s="47">
        <f>'2- PR'!$AL$1197</f>
        <v/>
      </c>
      <c r="L1155" s="48" t="inlineStr">
        <is>
          <t>Open field</t>
        </is>
      </c>
    </row>
    <row r="1156">
      <c r="A1156" s="45" t="inlineStr">
        <is>
          <t>FINS_PR_1153_v1</t>
        </is>
      </c>
      <c r="B1156" s="46" t="inlineStr">
        <is>
          <t>(-) Deferred tax assets that rely on future profitability and do not arise from temporary differences net of associated tax liabilities</t>
        </is>
      </c>
      <c r="C1156" s="46" t="inlineStr">
        <is>
          <t>PR</t>
        </is>
      </c>
      <c r="D1156" s="46" t="inlineStr">
        <is>
          <t>Memorandum and Other Items of Level of Own Funds</t>
        </is>
      </c>
      <c r="E1156" s="46" t="inlineStr">
        <is>
          <t>2- PR</t>
        </is>
      </c>
      <c r="F1156" s="47">
        <f>'2- PR'!$AK$1198</f>
        <v/>
      </c>
      <c r="G1156" s="47">
        <f>IF(F1156="INVALID","High",IF(F1156="MISSING","Medium",IF(F1156="CONTROLLER MISSING","Review",IF(F1156="UNKNOWN","Technical review",""))))</f>
        <v/>
      </c>
      <c r="H1156" s="46">
        <f>IF(F1156="MISSING","An applicable or required answer is missing",IF(F1156="INVALID","A value was entered although the dependency is not met",IF(F1156="CONTROLLER MISSING","A controlling answer is missing, so applicability cannot yet be determined",IF(F1156="UNKNOWN","The dependency could not be evaluated or a referenced datapoint could not be resolved",""))))</f>
        <v/>
      </c>
      <c r="I1156" s="46">
        <f>IF(F1156="MISSING","Enter a valid response in the linked field",IF(F1156="INVALID","Clear the response or amend the controlling answer so that the dependency is met",IF(F1156="CONTROLLER MISSING","Complete the controlling question first, then review this field",IF(F1156="UNKNOWN","Review the Field Guide and dependency_string; contact the MFSA if clarification is required",""))))</f>
        <v/>
      </c>
      <c r="J1156" s="46" t="inlineStr">
        <is>
          <t>FINS_GI_11 &lt;&gt; "Yes"</t>
        </is>
      </c>
      <c r="K1156" s="47">
        <f>'2- PR'!$AL$1198</f>
        <v/>
      </c>
      <c r="L1156" s="48" t="inlineStr">
        <is>
          <t>Open field</t>
        </is>
      </c>
    </row>
    <row r="1157">
      <c r="A1157" s="45" t="inlineStr">
        <is>
          <t>FINS_PR_1154_v1</t>
        </is>
      </c>
      <c r="B1157" s="46" t="inlineStr">
        <is>
          <t>(-) IRB shortfall of credit risk adjustments to expected losses</t>
        </is>
      </c>
      <c r="C1157" s="46" t="inlineStr">
        <is>
          <t>PR</t>
        </is>
      </c>
      <c r="D1157" s="46" t="inlineStr">
        <is>
          <t>Memorandum and Other Items of Level of Own Funds</t>
        </is>
      </c>
      <c r="E1157" s="46" t="inlineStr">
        <is>
          <t>2- PR</t>
        </is>
      </c>
      <c r="F1157" s="47">
        <f>'2- PR'!$AK$1199</f>
        <v/>
      </c>
      <c r="G1157" s="47">
        <f>IF(F1157="INVALID","High",IF(F1157="MISSING","Medium",IF(F1157="CONTROLLER MISSING","Review",IF(F1157="UNKNOWN","Technical review",""))))</f>
        <v/>
      </c>
      <c r="H1157" s="46">
        <f>IF(F1157="MISSING","An applicable or required answer is missing",IF(F1157="INVALID","A value was entered although the dependency is not met",IF(F1157="CONTROLLER MISSING","A controlling answer is missing, so applicability cannot yet be determined",IF(F1157="UNKNOWN","The dependency could not be evaluated or a referenced datapoint could not be resolved",""))))</f>
        <v/>
      </c>
      <c r="I1157" s="46">
        <f>IF(F1157="MISSING","Enter a valid response in the linked field",IF(F1157="INVALID","Clear the response or amend the controlling answer so that the dependency is met",IF(F1157="CONTROLLER MISSING","Complete the controlling question first, then review this field",IF(F1157="UNKNOWN","Review the Field Guide and dependency_string; contact the MFSA if clarification is required",""))))</f>
        <v/>
      </c>
      <c r="J1157" s="46" t="inlineStr">
        <is>
          <t>FINS_GI_11 &lt;&gt; "Yes"</t>
        </is>
      </c>
      <c r="K1157" s="47">
        <f>'2- PR'!$AL$1199</f>
        <v/>
      </c>
      <c r="L1157" s="48" t="inlineStr">
        <is>
          <t>Open field</t>
        </is>
      </c>
    </row>
    <row r="1158">
      <c r="A1158" s="45" t="inlineStr">
        <is>
          <t>FINS_PR_1155_v1</t>
        </is>
      </c>
      <c r="B1158" s="46" t="inlineStr">
        <is>
          <t>(-) Defined benefit pension fund assets gross amount</t>
        </is>
      </c>
      <c r="C1158" s="46" t="inlineStr">
        <is>
          <t>PR</t>
        </is>
      </c>
      <c r="D1158" s="46" t="inlineStr">
        <is>
          <t>Memorandum and Other Items of Level of Own Funds</t>
        </is>
      </c>
      <c r="E1158" s="46" t="inlineStr">
        <is>
          <t>2- PR</t>
        </is>
      </c>
      <c r="F1158" s="47">
        <f>'2- PR'!$AK$1200</f>
        <v/>
      </c>
      <c r="G1158" s="47">
        <f>IF(F1158="INVALID","High",IF(F1158="MISSING","Medium",IF(F1158="CONTROLLER MISSING","Review",IF(F1158="UNKNOWN","Technical review",""))))</f>
        <v/>
      </c>
      <c r="H1158" s="46">
        <f>IF(F1158="MISSING","An applicable or required answer is missing",IF(F1158="INVALID","A value was entered although the dependency is not met",IF(F1158="CONTROLLER MISSING","A controlling answer is missing, so applicability cannot yet be determined",IF(F1158="UNKNOWN","The dependency could not be evaluated or a referenced datapoint could not be resolved",""))))</f>
        <v/>
      </c>
      <c r="I1158" s="46">
        <f>IF(F1158="MISSING","Enter a valid response in the linked field",IF(F1158="INVALID","Clear the response or amend the controlling answer so that the dependency is met",IF(F1158="CONTROLLER MISSING","Complete the controlling question first, then review this field",IF(F1158="UNKNOWN","Review the Field Guide and dependency_string; contact the MFSA if clarification is required",""))))</f>
        <v/>
      </c>
      <c r="J1158" s="46" t="inlineStr">
        <is>
          <t>FINS_GI_11 &lt;&gt; "Yes"</t>
        </is>
      </c>
      <c r="K1158" s="47">
        <f>'2- PR'!$AL$1200</f>
        <v/>
      </c>
      <c r="L1158" s="48" t="inlineStr">
        <is>
          <t>Open field</t>
        </is>
      </c>
    </row>
    <row r="1159">
      <c r="A1159" s="45" t="inlineStr">
        <is>
          <t>FINS_PR_1156_v1</t>
        </is>
      </c>
      <c r="B1159" s="46" t="inlineStr">
        <is>
          <t>(-) Deferred tax liabilities associated to defined benefit pension fund assets</t>
        </is>
      </c>
      <c r="C1159" s="46" t="inlineStr">
        <is>
          <t>PR</t>
        </is>
      </c>
      <c r="D1159" s="46" t="inlineStr">
        <is>
          <t>Memorandum and Other Items of Level of Own Funds</t>
        </is>
      </c>
      <c r="E1159" s="46" t="inlineStr">
        <is>
          <t>2- PR</t>
        </is>
      </c>
      <c r="F1159" s="47">
        <f>'2- PR'!$AK$1201</f>
        <v/>
      </c>
      <c r="G1159" s="47">
        <f>IF(F1159="INVALID","High",IF(F1159="MISSING","Medium",IF(F1159="CONTROLLER MISSING","Review",IF(F1159="UNKNOWN","Technical review",""))))</f>
        <v/>
      </c>
      <c r="H1159" s="46">
        <f>IF(F1159="MISSING","An applicable or required answer is missing",IF(F1159="INVALID","A value was entered although the dependency is not met",IF(F1159="CONTROLLER MISSING","A controlling answer is missing, so applicability cannot yet be determined",IF(F1159="UNKNOWN","The dependency could not be evaluated or a referenced datapoint could not be resolved",""))))</f>
        <v/>
      </c>
      <c r="I1159" s="46">
        <f>IF(F1159="MISSING","Enter a valid response in the linked field",IF(F1159="INVALID","Clear the response or amend the controlling answer so that the dependency is met",IF(F1159="CONTROLLER MISSING","Complete the controlling question first, then review this field",IF(F1159="UNKNOWN","Review the Field Guide and dependency_string; contact the MFSA if clarification is required",""))))</f>
        <v/>
      </c>
      <c r="J1159" s="46" t="inlineStr">
        <is>
          <t>FINS_GI_11 &lt;&gt; "Yes"</t>
        </is>
      </c>
      <c r="K1159" s="47">
        <f>'2- PR'!$AL$1201</f>
        <v/>
      </c>
      <c r="L1159" s="48" t="inlineStr">
        <is>
          <t>Open field</t>
        </is>
      </c>
    </row>
    <row r="1160">
      <c r="A1160" s="45" t="inlineStr">
        <is>
          <t>FINS_PR_1157_v1</t>
        </is>
      </c>
      <c r="B1160" s="46" t="inlineStr">
        <is>
          <t>(-) Defined benefit pension fund assets which the institution has an unrestricted ability to use</t>
        </is>
      </c>
      <c r="C1160" s="46" t="inlineStr">
        <is>
          <t>PR</t>
        </is>
      </c>
      <c r="D1160" s="46" t="inlineStr">
        <is>
          <t>Memorandum and Other Items of Level of Own Funds</t>
        </is>
      </c>
      <c r="E1160" s="46" t="inlineStr">
        <is>
          <t>2- PR</t>
        </is>
      </c>
      <c r="F1160" s="47">
        <f>'2- PR'!$AK$1202</f>
        <v/>
      </c>
      <c r="G1160" s="47">
        <f>IF(F1160="INVALID","High",IF(F1160="MISSING","Medium",IF(F1160="CONTROLLER MISSING","Review",IF(F1160="UNKNOWN","Technical review",""))))</f>
        <v/>
      </c>
      <c r="H1160" s="46">
        <f>IF(F1160="MISSING","An applicable or required answer is missing",IF(F1160="INVALID","A value was entered although the dependency is not met",IF(F1160="CONTROLLER MISSING","A controlling answer is missing, so applicability cannot yet be determined",IF(F1160="UNKNOWN","The dependency could not be evaluated or a referenced datapoint could not be resolved",""))))</f>
        <v/>
      </c>
      <c r="I1160" s="46">
        <f>IF(F1160="MISSING","Enter a valid response in the linked field",IF(F1160="INVALID","Clear the response or amend the controlling answer so that the dependency is met",IF(F1160="CONTROLLER MISSING","Complete the controlling question first, then review this field",IF(F1160="UNKNOWN","Review the Field Guide and dependency_string; contact the MFSA if clarification is required",""))))</f>
        <v/>
      </c>
      <c r="J1160" s="46" t="inlineStr">
        <is>
          <t>FINS_GI_11 &lt;&gt; "Yes"</t>
        </is>
      </c>
      <c r="K1160" s="47">
        <f>'2- PR'!$AL$1202</f>
        <v/>
      </c>
      <c r="L1160" s="48" t="inlineStr">
        <is>
          <t>Open field</t>
        </is>
      </c>
    </row>
    <row r="1161">
      <c r="A1161" s="45" t="inlineStr">
        <is>
          <t>FINS_PR_1158_v1</t>
        </is>
      </c>
      <c r="B1161" s="46" t="inlineStr">
        <is>
          <t>(-) Reciprocal cross holdings in CET1 Capital</t>
        </is>
      </c>
      <c r="C1161" s="46" t="inlineStr">
        <is>
          <t>PR</t>
        </is>
      </c>
      <c r="D1161" s="46" t="inlineStr">
        <is>
          <t>Memorandum and Other Items of Level of Own Funds</t>
        </is>
      </c>
      <c r="E1161" s="46" t="inlineStr">
        <is>
          <t>2- PR</t>
        </is>
      </c>
      <c r="F1161" s="47">
        <f>'2- PR'!$AK$1203</f>
        <v/>
      </c>
      <c r="G1161" s="47">
        <f>IF(F1161="INVALID","High",IF(F1161="MISSING","Medium",IF(F1161="CONTROLLER MISSING","Review",IF(F1161="UNKNOWN","Technical review",""))))</f>
        <v/>
      </c>
      <c r="H1161" s="46">
        <f>IF(F1161="MISSING","An applicable or required answer is missing",IF(F1161="INVALID","A value was entered although the dependency is not met",IF(F1161="CONTROLLER MISSING","A controlling answer is missing, so applicability cannot yet be determined",IF(F1161="UNKNOWN","The dependency could not be evaluated or a referenced datapoint could not be resolved",""))))</f>
        <v/>
      </c>
      <c r="I1161" s="46">
        <f>IF(F1161="MISSING","Enter a valid response in the linked field",IF(F1161="INVALID","Clear the response or amend the controlling answer so that the dependency is met",IF(F1161="CONTROLLER MISSING","Complete the controlling question first, then review this field",IF(F1161="UNKNOWN","Review the Field Guide and dependency_string; contact the MFSA if clarification is required",""))))</f>
        <v/>
      </c>
      <c r="J1161" s="46" t="inlineStr">
        <is>
          <t>FINS_GI_11 &lt;&gt; "Yes"</t>
        </is>
      </c>
      <c r="K1161" s="47">
        <f>'2- PR'!$AL$1203</f>
        <v/>
      </c>
      <c r="L1161" s="48" t="inlineStr">
        <is>
          <t>Open field</t>
        </is>
      </c>
    </row>
    <row r="1162">
      <c r="A1162" s="45" t="inlineStr">
        <is>
          <t>FINS_PR_1159_v1</t>
        </is>
      </c>
      <c r="B1162" s="46" t="inlineStr">
        <is>
          <t>(-) Qualifying holdings outside the financial sector which can alternatively be subject to a 1.250% risk weight</t>
        </is>
      </c>
      <c r="C1162" s="46" t="inlineStr">
        <is>
          <t>PR</t>
        </is>
      </c>
      <c r="D1162" s="46" t="inlineStr">
        <is>
          <t>Memorandum and Other Items of Level of Own Funds</t>
        </is>
      </c>
      <c r="E1162" s="46" t="inlineStr">
        <is>
          <t>2- PR</t>
        </is>
      </c>
      <c r="F1162" s="47">
        <f>'2- PR'!$AK$1204</f>
        <v/>
      </c>
      <c r="G1162" s="47">
        <f>IF(F1162="INVALID","High",IF(F1162="MISSING","Medium",IF(F1162="CONTROLLER MISSING","Review",IF(F1162="UNKNOWN","Technical review",""))))</f>
        <v/>
      </c>
      <c r="H1162" s="46">
        <f>IF(F1162="MISSING","An applicable or required answer is missing",IF(F1162="INVALID","A value was entered although the dependency is not met",IF(F1162="CONTROLLER MISSING","A controlling answer is missing, so applicability cannot yet be determined",IF(F1162="UNKNOWN","The dependency could not be evaluated or a referenced datapoint could not be resolved",""))))</f>
        <v/>
      </c>
      <c r="I1162" s="46">
        <f>IF(F1162="MISSING","Enter a valid response in the linked field",IF(F1162="INVALID","Clear the response or amend the controlling answer so that the dependency is met",IF(F1162="CONTROLLER MISSING","Complete the controlling question first, then review this field",IF(F1162="UNKNOWN","Review the Field Guide and dependency_string; contact the MFSA if clarification is required",""))))</f>
        <v/>
      </c>
      <c r="J1162" s="46" t="inlineStr">
        <is>
          <t>FINS_GI_11 &lt;&gt; "Yes"</t>
        </is>
      </c>
      <c r="K1162" s="47">
        <f>'2- PR'!$AL$1204</f>
        <v/>
      </c>
      <c r="L1162" s="48" t="inlineStr">
        <is>
          <t>Open field</t>
        </is>
      </c>
    </row>
    <row r="1163">
      <c r="A1163" s="45" t="inlineStr">
        <is>
          <t>FINS_PR_1160_v1</t>
        </is>
      </c>
      <c r="B1163" s="46" t="inlineStr">
        <is>
          <t>(-) Securitisation positions which can alternatively be subject to a 1.250% risk weight</t>
        </is>
      </c>
      <c r="C1163" s="46" t="inlineStr">
        <is>
          <t>PR</t>
        </is>
      </c>
      <c r="D1163" s="46" t="inlineStr">
        <is>
          <t>Memorandum and Other Items of Level of Own Funds</t>
        </is>
      </c>
      <c r="E1163" s="46" t="inlineStr">
        <is>
          <t>2- PR</t>
        </is>
      </c>
      <c r="F1163" s="47">
        <f>'2- PR'!$AK$1205</f>
        <v/>
      </c>
      <c r="G1163" s="47">
        <f>IF(F1163="INVALID","High",IF(F1163="MISSING","Medium",IF(F1163="CONTROLLER MISSING","Review",IF(F1163="UNKNOWN","Technical review",""))))</f>
        <v/>
      </c>
      <c r="H1163" s="46">
        <f>IF(F1163="MISSING","An applicable or required answer is missing",IF(F1163="INVALID","A value was entered although the dependency is not met",IF(F1163="CONTROLLER MISSING","A controlling answer is missing, so applicability cannot yet be determined",IF(F1163="UNKNOWN","The dependency could not be evaluated or a referenced datapoint could not be resolved",""))))</f>
        <v/>
      </c>
      <c r="I1163" s="46">
        <f>IF(F1163="MISSING","Enter a valid response in the linked field",IF(F1163="INVALID","Clear the response or amend the controlling answer so that the dependency is met",IF(F1163="CONTROLLER MISSING","Complete the controlling question first, then review this field",IF(F1163="UNKNOWN","Review the Field Guide and dependency_string; contact the MFSA if clarification is required",""))))</f>
        <v/>
      </c>
      <c r="J1163" s="46" t="inlineStr">
        <is>
          <t>FINS_GI_11 &lt;&gt; "Yes"</t>
        </is>
      </c>
      <c r="K1163" s="47">
        <f>'2- PR'!$AL$1205</f>
        <v/>
      </c>
      <c r="L1163" s="48" t="inlineStr">
        <is>
          <t>Open field</t>
        </is>
      </c>
    </row>
    <row r="1164">
      <c r="A1164" s="45" t="inlineStr">
        <is>
          <t>FINS_PR_1161_v1</t>
        </is>
      </c>
      <c r="B1164" s="46" t="inlineStr">
        <is>
          <t>(-) Positions in a basket for which an institution cannot determine the risk weight under the IRB approach, and can alternatively be subject to a 1.250% risk weight</t>
        </is>
      </c>
      <c r="C1164" s="46" t="inlineStr">
        <is>
          <t>PR</t>
        </is>
      </c>
      <c r="D1164" s="46" t="inlineStr">
        <is>
          <t>Memorandum and Other Items of Level of Own Funds</t>
        </is>
      </c>
      <c r="E1164" s="46" t="inlineStr">
        <is>
          <t>2- PR</t>
        </is>
      </c>
      <c r="F1164" s="47">
        <f>'2- PR'!$AK$1206</f>
        <v/>
      </c>
      <c r="G1164" s="47">
        <f>IF(F1164="INVALID","High",IF(F1164="MISSING","Medium",IF(F1164="CONTROLLER MISSING","Review",IF(F1164="UNKNOWN","Technical review",""))))</f>
        <v/>
      </c>
      <c r="H1164" s="46">
        <f>IF(F1164="MISSING","An applicable or required answer is missing",IF(F1164="INVALID","A value was entered although the dependency is not met",IF(F1164="CONTROLLER MISSING","A controlling answer is missing, so applicability cannot yet be determined",IF(F1164="UNKNOWN","The dependency could not be evaluated or a referenced datapoint could not be resolved",""))))</f>
        <v/>
      </c>
      <c r="I1164" s="46">
        <f>IF(F1164="MISSING","Enter a valid response in the linked field",IF(F1164="INVALID","Clear the response or amend the controlling answer so that the dependency is met",IF(F1164="CONTROLLER MISSING","Complete the controlling question first, then review this field",IF(F1164="UNKNOWN","Review the Field Guide and dependency_string; contact the MFSA if clarification is required",""))))</f>
        <v/>
      </c>
      <c r="J1164" s="46" t="inlineStr">
        <is>
          <t>FINS_GI_11 &lt;&gt; "Yes"</t>
        </is>
      </c>
      <c r="K1164" s="47">
        <f>'2- PR'!$AL$1206</f>
        <v/>
      </c>
      <c r="L1164" s="48" t="inlineStr">
        <is>
          <t>Open field</t>
        </is>
      </c>
    </row>
    <row r="1165">
      <c r="A1165" s="45" t="inlineStr">
        <is>
          <t>FINS_PR_1162_v1</t>
        </is>
      </c>
      <c r="B1165" s="46" t="inlineStr">
        <is>
          <t>(-) Equity exposures under an internal model approach which can alternatively be subject to a 1.250% risk weight</t>
        </is>
      </c>
      <c r="C1165" s="46" t="inlineStr">
        <is>
          <t>PR</t>
        </is>
      </c>
      <c r="D1165" s="46" t="inlineStr">
        <is>
          <t>Memorandum and Other Items of Level of Own Funds</t>
        </is>
      </c>
      <c r="E1165" s="46" t="inlineStr">
        <is>
          <t>2- PR</t>
        </is>
      </c>
      <c r="F1165" s="47">
        <f>'2- PR'!$AK$1207</f>
        <v/>
      </c>
      <c r="G1165" s="47">
        <f>IF(F1165="INVALID","High",IF(F1165="MISSING","Medium",IF(F1165="CONTROLLER MISSING","Review",IF(F1165="UNKNOWN","Technical review",""))))</f>
        <v/>
      </c>
      <c r="H1165" s="46">
        <f>IF(F1165="MISSING","An applicable or required answer is missing",IF(F1165="INVALID","A value was entered although the dependency is not met",IF(F1165="CONTROLLER MISSING","A controlling answer is missing, so applicability cannot yet be determined",IF(F1165="UNKNOWN","The dependency could not be evaluated or a referenced datapoint could not be resolved",""))))</f>
        <v/>
      </c>
      <c r="I1165" s="46">
        <f>IF(F1165="MISSING","Enter a valid response in the linked field",IF(F1165="INVALID","Clear the response or amend the controlling answer so that the dependency is met",IF(F1165="CONTROLLER MISSING","Complete the controlling question first, then review this field",IF(F1165="UNKNOWN","Review the Field Guide and dependency_string; contact the MFSA if clarification is required",""))))</f>
        <v/>
      </c>
      <c r="J1165" s="46" t="inlineStr">
        <is>
          <t>FINS_GI_11 &lt;&gt; "Yes"</t>
        </is>
      </c>
      <c r="K1165" s="47">
        <f>'2- PR'!$AL$1207</f>
        <v/>
      </c>
      <c r="L1165" s="48" t="inlineStr">
        <is>
          <t>Open field</t>
        </is>
      </c>
    </row>
    <row r="1166">
      <c r="A1166" s="45" t="inlineStr">
        <is>
          <t>FINS_PR_1163_v1</t>
        </is>
      </c>
      <c r="B1166" s="46" t="inlineStr">
        <is>
          <t>CET1 capital elements or deductions - Other</t>
        </is>
      </c>
      <c r="C1166" s="46" t="inlineStr">
        <is>
          <t>PR</t>
        </is>
      </c>
      <c r="D1166" s="46" t="inlineStr">
        <is>
          <t>Memorandum and Other Items of Level of Own Funds</t>
        </is>
      </c>
      <c r="E1166" s="46" t="inlineStr">
        <is>
          <t>2- PR</t>
        </is>
      </c>
      <c r="F1166" s="47">
        <f>'2- PR'!$AK$1208</f>
        <v/>
      </c>
      <c r="G1166" s="47">
        <f>IF(F1166="INVALID","High",IF(F1166="MISSING","Medium",IF(F1166="CONTROLLER MISSING","Review",IF(F1166="UNKNOWN","Technical review",""))))</f>
        <v/>
      </c>
      <c r="H1166" s="46">
        <f>IF(F1166="MISSING","An applicable or required answer is missing",IF(F1166="INVALID","A value was entered although the dependency is not met",IF(F1166="CONTROLLER MISSING","A controlling answer is missing, so applicability cannot yet be determined",IF(F1166="UNKNOWN","The dependency could not be evaluated or a referenced datapoint could not be resolved",""))))</f>
        <v/>
      </c>
      <c r="I1166" s="46">
        <f>IF(F1166="MISSING","Enter a valid response in the linked field",IF(F1166="INVALID","Clear the response or amend the controlling answer so that the dependency is met",IF(F1166="CONTROLLER MISSING","Complete the controlling question first, then review this field",IF(F1166="UNKNOWN","Review the Field Guide and dependency_string; contact the MFSA if clarification is required",""))))</f>
        <v/>
      </c>
      <c r="J1166" s="46" t="inlineStr">
        <is>
          <t>FINS_GI_11 &lt;&gt; "Yes"</t>
        </is>
      </c>
      <c r="K1166" s="47">
        <f>'2- PR'!$AL$1208</f>
        <v/>
      </c>
      <c r="L1166" s="48" t="inlineStr">
        <is>
          <t>Open field</t>
        </is>
      </c>
    </row>
    <row r="1167">
      <c r="A1167" s="45" t="inlineStr">
        <is>
          <t>FINS_PR_1164_v1</t>
        </is>
      </c>
      <c r="B1167" s="46" t="inlineStr">
        <is>
          <t>Paid up capital instruments</t>
        </is>
      </c>
      <c r="C1167" s="46" t="inlineStr">
        <is>
          <t>PR</t>
        </is>
      </c>
      <c r="D1167" s="46" t="inlineStr">
        <is>
          <t>Memorandum and Other Items of Level of Own Funds</t>
        </is>
      </c>
      <c r="E1167" s="46" t="inlineStr">
        <is>
          <t>2- PR</t>
        </is>
      </c>
      <c r="F1167" s="47">
        <f>'2- PR'!$AK$1209</f>
        <v/>
      </c>
      <c r="G1167" s="47">
        <f>IF(F1167="INVALID","High",IF(F1167="MISSING","Medium",IF(F1167="CONTROLLER MISSING","Review",IF(F1167="UNKNOWN","Technical review",""))))</f>
        <v/>
      </c>
      <c r="H1167" s="46">
        <f>IF(F1167="MISSING","An applicable or required answer is missing",IF(F1167="INVALID","A value was entered although the dependency is not met",IF(F1167="CONTROLLER MISSING","A controlling answer is missing, so applicability cannot yet be determined",IF(F1167="UNKNOWN","The dependency could not be evaluated or a referenced datapoint could not be resolved",""))))</f>
        <v/>
      </c>
      <c r="I1167" s="46">
        <f>IF(F1167="MISSING","Enter a valid response in the linked field",IF(F1167="INVALID","Clear the response or amend the controlling answer so that the dependency is met",IF(F1167="CONTROLLER MISSING","Complete the controlling question first, then review this field",IF(F1167="UNKNOWN","Review the Field Guide and dependency_string; contact the MFSA if clarification is required",""))))</f>
        <v/>
      </c>
      <c r="J1167" s="46" t="inlineStr">
        <is>
          <t>FINS_GI_11 &lt;&gt; "Yes"</t>
        </is>
      </c>
      <c r="K1167" s="47">
        <f>'2- PR'!$AL$1209</f>
        <v/>
      </c>
      <c r="L1167" s="48" t="inlineStr">
        <is>
          <t>Open field</t>
        </is>
      </c>
    </row>
    <row r="1168">
      <c r="A1168" s="45" t="inlineStr">
        <is>
          <t>FINS_PR_1165_v1</t>
        </is>
      </c>
      <c r="B1168" s="46" t="inlineStr">
        <is>
          <t>Memorandum Item: Capital instruments not eligible</t>
        </is>
      </c>
      <c r="C1168" s="46" t="inlineStr">
        <is>
          <t>PR</t>
        </is>
      </c>
      <c r="D1168" s="46" t="inlineStr">
        <is>
          <t>Memorandum and Other Items of Level of Own Funds</t>
        </is>
      </c>
      <c r="E1168" s="46" t="inlineStr">
        <is>
          <t>2- PR</t>
        </is>
      </c>
      <c r="F1168" s="47">
        <f>'2- PR'!$AK$1210</f>
        <v/>
      </c>
      <c r="G1168" s="47">
        <f>IF(F1168="INVALID","High",IF(F1168="MISSING","Medium",IF(F1168="CONTROLLER MISSING","Review",IF(F1168="UNKNOWN","Technical review",""))))</f>
        <v/>
      </c>
      <c r="H1168" s="46">
        <f>IF(F1168="MISSING","An applicable or required answer is missing",IF(F1168="INVALID","A value was entered although the dependency is not met",IF(F1168="CONTROLLER MISSING","A controlling answer is missing, so applicability cannot yet be determined",IF(F1168="UNKNOWN","The dependency could not be evaluated or a referenced datapoint could not be resolved",""))))</f>
        <v/>
      </c>
      <c r="I1168" s="46">
        <f>IF(F1168="MISSING","Enter a valid response in the linked field",IF(F1168="INVALID","Clear the response or amend the controlling answer so that the dependency is met",IF(F1168="CONTROLLER MISSING","Complete the controlling question first, then review this field",IF(F1168="UNKNOWN","Review the Field Guide and dependency_string; contact the MFSA if clarification is required",""))))</f>
        <v/>
      </c>
      <c r="J1168" s="46" t="inlineStr">
        <is>
          <t>FINS_GI_11 &lt;&gt; "Yes"</t>
        </is>
      </c>
      <c r="K1168" s="47">
        <f>'2- PR'!$AL$1210</f>
        <v/>
      </c>
      <c r="L1168" s="48" t="inlineStr">
        <is>
          <t>Open field</t>
        </is>
      </c>
    </row>
    <row r="1169">
      <c r="A1169" s="45" t="inlineStr">
        <is>
          <t>FINS_PR_1166_v1</t>
        </is>
      </c>
      <c r="B1169" s="46" t="inlineStr">
        <is>
          <t>(-) Actual or contingent obligations to purchase own AT1 Instruments</t>
        </is>
      </c>
      <c r="C1169" s="46" t="inlineStr">
        <is>
          <t>PR</t>
        </is>
      </c>
      <c r="D1169" s="46" t="inlineStr">
        <is>
          <t>Memorandum and Other Items of Level of Own Funds</t>
        </is>
      </c>
      <c r="E1169" s="46" t="inlineStr">
        <is>
          <t>2- PR</t>
        </is>
      </c>
      <c r="F1169" s="47">
        <f>'2- PR'!$AK$1211</f>
        <v/>
      </c>
      <c r="G1169" s="47">
        <f>IF(F1169="INVALID","High",IF(F1169="MISSING","Medium",IF(F1169="CONTROLLER MISSING","Review",IF(F1169="UNKNOWN","Technical review",""))))</f>
        <v/>
      </c>
      <c r="H1169" s="46">
        <f>IF(F1169="MISSING","An applicable or required answer is missing",IF(F1169="INVALID","A value was entered although the dependency is not met",IF(F1169="CONTROLLER MISSING","A controlling answer is missing, so applicability cannot yet be determined",IF(F1169="UNKNOWN","The dependency could not be evaluated or a referenced datapoint could not be resolved",""))))</f>
        <v/>
      </c>
      <c r="I1169" s="46">
        <f>IF(F1169="MISSING","Enter a valid response in the linked field",IF(F1169="INVALID","Clear the response or amend the controlling answer so that the dependency is met",IF(F1169="CONTROLLER MISSING","Complete the controlling question first, then review this field",IF(F1169="UNKNOWN","Review the Field Guide and dependency_string; contact the MFSA if clarification is required",""))))</f>
        <v/>
      </c>
      <c r="J1169" s="46" t="inlineStr">
        <is>
          <t>FINS_GI_11 &lt;&gt; "Yes"</t>
        </is>
      </c>
      <c r="K1169" s="47">
        <f>'2- PR'!$AL$1211</f>
        <v/>
      </c>
      <c r="L1169" s="48" t="inlineStr">
        <is>
          <t>Open field</t>
        </is>
      </c>
    </row>
    <row r="1170">
      <c r="A1170" s="45" t="inlineStr">
        <is>
          <t>FINS_PR_1167_v1</t>
        </is>
      </c>
      <c r="B1170" s="46" t="inlineStr">
        <is>
          <t>Instruments issued by subsidiaries that are given recognition in AT 1 Capital</t>
        </is>
      </c>
      <c r="C1170" s="46" t="inlineStr">
        <is>
          <t>PR</t>
        </is>
      </c>
      <c r="D1170" s="46" t="inlineStr">
        <is>
          <t>Memorandum and Other Items of Level of Own Funds</t>
        </is>
      </c>
      <c r="E1170" s="46" t="inlineStr">
        <is>
          <t>2- PR</t>
        </is>
      </c>
      <c r="F1170" s="47">
        <f>'2- PR'!$AK$1212</f>
        <v/>
      </c>
      <c r="G1170" s="47">
        <f>IF(F1170="INVALID","High",IF(F1170="MISSING","Medium",IF(F1170="CONTROLLER MISSING","Review",IF(F1170="UNKNOWN","Technical review",""))))</f>
        <v/>
      </c>
      <c r="H1170" s="46">
        <f>IF(F1170="MISSING","An applicable or required answer is missing",IF(F1170="INVALID","A value was entered although the dependency is not met",IF(F1170="CONTROLLER MISSING","A controlling answer is missing, so applicability cannot yet be determined",IF(F1170="UNKNOWN","The dependency could not be evaluated or a referenced datapoint could not be resolved",""))))</f>
        <v/>
      </c>
      <c r="I1170" s="46">
        <f>IF(F1170="MISSING","Enter a valid response in the linked field",IF(F1170="INVALID","Clear the response or amend the controlling answer so that the dependency is met",IF(F1170="CONTROLLER MISSING","Complete the controlling question first, then review this field",IF(F1170="UNKNOWN","Review the Field Guide and dependency_string; contact the MFSA if clarification is required",""))))</f>
        <v/>
      </c>
      <c r="J1170" s="46" t="inlineStr">
        <is>
          <t>FINS_GI_11 &lt;&gt; "Yes"</t>
        </is>
      </c>
      <c r="K1170" s="47">
        <f>'2- PR'!$AL$1212</f>
        <v/>
      </c>
      <c r="L1170" s="48" t="inlineStr">
        <is>
          <t>Open field</t>
        </is>
      </c>
    </row>
    <row r="1171">
      <c r="A1171" s="45" t="inlineStr">
        <is>
          <t>FINS_PR_1168_v1</t>
        </is>
      </c>
      <c r="B1171" s="46" t="inlineStr">
        <is>
          <t>(-) Reciprocal cross holdings in AT Capital</t>
        </is>
      </c>
      <c r="C1171" s="46" t="inlineStr">
        <is>
          <t>PR</t>
        </is>
      </c>
      <c r="D1171" s="46" t="inlineStr">
        <is>
          <t>Memorandum and Other Items of Level of Own Funds</t>
        </is>
      </c>
      <c r="E1171" s="46" t="inlineStr">
        <is>
          <t>2- PR</t>
        </is>
      </c>
      <c r="F1171" s="47">
        <f>'2- PR'!$AK$1213</f>
        <v/>
      </c>
      <c r="G1171" s="47">
        <f>IF(F1171="INVALID","High",IF(F1171="MISSING","Medium",IF(F1171="CONTROLLER MISSING","Review",IF(F1171="UNKNOWN","Technical review",""))))</f>
        <v/>
      </c>
      <c r="H1171" s="46">
        <f>IF(F1171="MISSING","An applicable or required answer is missing",IF(F1171="INVALID","A value was entered although the dependency is not met",IF(F1171="CONTROLLER MISSING","A controlling answer is missing, so applicability cannot yet be determined",IF(F1171="UNKNOWN","The dependency could not be evaluated or a referenced datapoint could not be resolved",""))))</f>
        <v/>
      </c>
      <c r="I1171" s="46">
        <f>IF(F1171="MISSING","Enter a valid response in the linked field",IF(F1171="INVALID","Clear the response or amend the controlling answer so that the dependency is met",IF(F1171="CONTROLLER MISSING","Complete the controlling question first, then review this field",IF(F1171="UNKNOWN","Review the Field Guide and dependency_string; contact the MFSA if clarification is required",""))))</f>
        <v/>
      </c>
      <c r="J1171" s="46" t="inlineStr">
        <is>
          <t>FINS_GI_11 &lt;&gt; "Yes"</t>
        </is>
      </c>
      <c r="K1171" s="47">
        <f>'2- PR'!$AL$1213</f>
        <v/>
      </c>
      <c r="L1171" s="48" t="inlineStr">
        <is>
          <t>Open field</t>
        </is>
      </c>
    </row>
    <row r="1172">
      <c r="A1172" s="45" t="inlineStr">
        <is>
          <t>FINS_PR_1169_v1</t>
        </is>
      </c>
      <c r="B1172" s="46" t="inlineStr">
        <is>
          <t>AT1 Capital elements or deductions - Other</t>
        </is>
      </c>
      <c r="C1172" s="46" t="inlineStr">
        <is>
          <t>PR</t>
        </is>
      </c>
      <c r="D1172" s="46" t="inlineStr">
        <is>
          <t>Memorandum and Other Items of Level of Own Funds</t>
        </is>
      </c>
      <c r="E1172" s="46" t="inlineStr">
        <is>
          <t>2- PR</t>
        </is>
      </c>
      <c r="F1172" s="47">
        <f>'2- PR'!$AK$1214</f>
        <v/>
      </c>
      <c r="G1172" s="47">
        <f>IF(F1172="INVALID","High",IF(F1172="MISSING","Medium",IF(F1172="CONTROLLER MISSING","Review",IF(F1172="UNKNOWN","Technical review",""))))</f>
        <v/>
      </c>
      <c r="H1172" s="46">
        <f>IF(F1172="MISSING","An applicable or required answer is missing",IF(F1172="INVALID","A value was entered although the dependency is not met",IF(F1172="CONTROLLER MISSING","A controlling answer is missing, so applicability cannot yet be determined",IF(F1172="UNKNOWN","The dependency could not be evaluated or a referenced datapoint could not be resolved",""))))</f>
        <v/>
      </c>
      <c r="I1172" s="46">
        <f>IF(F1172="MISSING","Enter a valid response in the linked field",IF(F1172="INVALID","Clear the response or amend the controlling answer so that the dependency is met",IF(F1172="CONTROLLER MISSING","Complete the controlling question first, then review this field",IF(F1172="UNKNOWN","Review the Field Guide and dependency_string; contact the MFSA if clarification is required",""))))</f>
        <v/>
      </c>
      <c r="J1172" s="46" t="inlineStr">
        <is>
          <t>FINS_GI_11 &lt;&gt; "Yes"</t>
        </is>
      </c>
      <c r="K1172" s="47">
        <f>'2- PR'!$AL$1214</f>
        <v/>
      </c>
      <c r="L1172" s="48" t="inlineStr">
        <is>
          <t>Open field</t>
        </is>
      </c>
    </row>
    <row r="1173">
      <c r="A1173" s="45" t="inlineStr">
        <is>
          <t>FINS_PR_1170_v1</t>
        </is>
      </c>
      <c r="B1173" s="46" t="inlineStr">
        <is>
          <t>Paid up capital instruments and subordinated loans</t>
        </is>
      </c>
      <c r="C1173" s="46" t="inlineStr">
        <is>
          <t>PR</t>
        </is>
      </c>
      <c r="D1173" s="46" t="inlineStr">
        <is>
          <t>Memorandum and Other Items of Level of Own Funds</t>
        </is>
      </c>
      <c r="E1173" s="46" t="inlineStr">
        <is>
          <t>2- PR</t>
        </is>
      </c>
      <c r="F1173" s="47">
        <f>'2- PR'!$AK$1215</f>
        <v/>
      </c>
      <c r="G1173" s="47">
        <f>IF(F1173="INVALID","High",IF(F1173="MISSING","Medium",IF(F1173="CONTROLLER MISSING","Review",IF(F1173="UNKNOWN","Technical review",""))))</f>
        <v/>
      </c>
      <c r="H1173" s="46">
        <f>IF(F1173="MISSING","An applicable or required answer is missing",IF(F1173="INVALID","A value was entered although the dependency is not met",IF(F1173="CONTROLLER MISSING","A controlling answer is missing, so applicability cannot yet be determined",IF(F1173="UNKNOWN","The dependency could not be evaluated or a referenced datapoint could not be resolved",""))))</f>
        <v/>
      </c>
      <c r="I1173" s="46">
        <f>IF(F1173="MISSING","Enter a valid response in the linked field",IF(F1173="INVALID","Clear the response or amend the controlling answer so that the dependency is met",IF(F1173="CONTROLLER MISSING","Complete the controlling question first, then review this field",IF(F1173="UNKNOWN","Review the Field Guide and dependency_string; contact the MFSA if clarification is required",""))))</f>
        <v/>
      </c>
      <c r="J1173" s="46" t="inlineStr">
        <is>
          <t>FINS_GI_11 &lt;&gt; "Yes"</t>
        </is>
      </c>
      <c r="K1173" s="47">
        <f>'2- PR'!$AL$1215</f>
        <v/>
      </c>
      <c r="L1173" s="48" t="inlineStr">
        <is>
          <t>Open field</t>
        </is>
      </c>
    </row>
    <row r="1174">
      <c r="A1174" s="45" t="inlineStr">
        <is>
          <t>FINS_PR_1171_v1</t>
        </is>
      </c>
      <c r="B1174" s="46" t="inlineStr">
        <is>
          <t>Memorandum item: Capital instruments and subordinated loans not eligible</t>
        </is>
      </c>
      <c r="C1174" s="46" t="inlineStr">
        <is>
          <t>PR</t>
        </is>
      </c>
      <c r="D1174" s="46" t="inlineStr">
        <is>
          <t>Memorandum and Other Items of Level of Own Funds</t>
        </is>
      </c>
      <c r="E1174" s="46" t="inlineStr">
        <is>
          <t>2- PR</t>
        </is>
      </c>
      <c r="F1174" s="47">
        <f>'2- PR'!$AK$1216</f>
        <v/>
      </c>
      <c r="G1174" s="47">
        <f>IF(F1174="INVALID","High",IF(F1174="MISSING","Medium",IF(F1174="CONTROLLER MISSING","Review",IF(F1174="UNKNOWN","Technical review",""))))</f>
        <v/>
      </c>
      <c r="H1174" s="46">
        <f>IF(F1174="MISSING","An applicable or required answer is missing",IF(F1174="INVALID","A value was entered although the dependency is not met",IF(F1174="CONTROLLER MISSING","A controlling answer is missing, so applicability cannot yet be determined",IF(F1174="UNKNOWN","The dependency could not be evaluated or a referenced datapoint could not be resolved",""))))</f>
        <v/>
      </c>
      <c r="I1174" s="46">
        <f>IF(F1174="MISSING","Enter a valid response in the linked field",IF(F1174="INVALID","Clear the response or amend the controlling answer so that the dependency is met",IF(F1174="CONTROLLER MISSING","Complete the controlling question first, then review this field",IF(F1174="UNKNOWN","Review the Field Guide and dependency_string; contact the MFSA if clarification is required",""))))</f>
        <v/>
      </c>
      <c r="J1174" s="46" t="inlineStr">
        <is>
          <t>FINS_GI_11 &lt;&gt; "Yes"</t>
        </is>
      </c>
      <c r="K1174" s="47">
        <f>'2- PR'!$AL$1216</f>
        <v/>
      </c>
      <c r="L1174" s="48" t="inlineStr">
        <is>
          <t>Open field</t>
        </is>
      </c>
    </row>
    <row r="1175">
      <c r="A1175" s="45" t="inlineStr">
        <is>
          <t>FINS_PR_1172_v1</t>
        </is>
      </c>
      <c r="B1175" s="46" t="inlineStr">
        <is>
          <t>(-) Actual or contingent obligations to purchase own T2 Instruments</t>
        </is>
      </c>
      <c r="C1175" s="46" t="inlineStr">
        <is>
          <t>PR</t>
        </is>
      </c>
      <c r="D1175" s="46" t="inlineStr">
        <is>
          <t>Memorandum and Other Items of Level of Own Funds</t>
        </is>
      </c>
      <c r="E1175" s="46" t="inlineStr">
        <is>
          <t>2- PR</t>
        </is>
      </c>
      <c r="F1175" s="47">
        <f>'2- PR'!$AK$1217</f>
        <v/>
      </c>
      <c r="G1175" s="47">
        <f>IF(F1175="INVALID","High",IF(F1175="MISSING","Medium",IF(F1175="CONTROLLER MISSING","Review",IF(F1175="UNKNOWN","Technical review",""))))</f>
        <v/>
      </c>
      <c r="H1175" s="46">
        <f>IF(F1175="MISSING","An applicable or required answer is missing",IF(F1175="INVALID","A value was entered although the dependency is not met",IF(F1175="CONTROLLER MISSING","A controlling answer is missing, so applicability cannot yet be determined",IF(F1175="UNKNOWN","The dependency could not be evaluated or a referenced datapoint could not be resolved",""))))</f>
        <v/>
      </c>
      <c r="I1175" s="46">
        <f>IF(F1175="MISSING","Enter a valid response in the linked field",IF(F1175="INVALID","Clear the response or amend the controlling answer so that the dependency is met",IF(F1175="CONTROLLER MISSING","Complete the controlling question first, then review this field",IF(F1175="UNKNOWN","Review the Field Guide and dependency_string; contact the MFSA if clarification is required",""))))</f>
        <v/>
      </c>
      <c r="J1175" s="46" t="inlineStr">
        <is>
          <t>FINS_GI_11 &lt;&gt; "Yes"</t>
        </is>
      </c>
      <c r="K1175" s="47">
        <f>'2- PR'!$AL$1217</f>
        <v/>
      </c>
      <c r="L1175" s="48" t="inlineStr">
        <is>
          <t>Open field</t>
        </is>
      </c>
    </row>
    <row r="1176">
      <c r="A1176" s="45" t="inlineStr">
        <is>
          <t>FINS_PR_1173_v1</t>
        </is>
      </c>
      <c r="B1176" s="46" t="inlineStr">
        <is>
          <t>Instruments issued by subsidiaries that are given recognition in T2 Capital</t>
        </is>
      </c>
      <c r="C1176" s="46" t="inlineStr">
        <is>
          <t>PR</t>
        </is>
      </c>
      <c r="D1176" s="46" t="inlineStr">
        <is>
          <t>Memorandum and Other Items of Level of Own Funds</t>
        </is>
      </c>
      <c r="E1176" s="46" t="inlineStr">
        <is>
          <t>2- PR</t>
        </is>
      </c>
      <c r="F1176" s="47">
        <f>'2- PR'!$AK$1218</f>
        <v/>
      </c>
      <c r="G1176" s="47">
        <f>IF(F1176="INVALID","High",IF(F1176="MISSING","Medium",IF(F1176="CONTROLLER MISSING","Review",IF(F1176="UNKNOWN","Technical review",""))))</f>
        <v/>
      </c>
      <c r="H1176" s="46">
        <f>IF(F1176="MISSING","An applicable or required answer is missing",IF(F1176="INVALID","A value was entered although the dependency is not met",IF(F1176="CONTROLLER MISSING","A controlling answer is missing, so applicability cannot yet be determined",IF(F1176="UNKNOWN","The dependency could not be evaluated or a referenced datapoint could not be resolved",""))))</f>
        <v/>
      </c>
      <c r="I1176" s="46">
        <f>IF(F1176="MISSING","Enter a valid response in the linked field",IF(F1176="INVALID","Clear the response or amend the controlling answer so that the dependency is met",IF(F1176="CONTROLLER MISSING","Complete the controlling question first, then review this field",IF(F1176="UNKNOWN","Review the Field Guide and dependency_string; contact the MFSA if clarification is required",""))))</f>
        <v/>
      </c>
      <c r="J1176" s="46" t="inlineStr">
        <is>
          <t>FINS_GI_11 &lt;&gt; "Yes"</t>
        </is>
      </c>
      <c r="K1176" s="47">
        <f>'2- PR'!$AL$1218</f>
        <v/>
      </c>
      <c r="L1176" s="48" t="inlineStr">
        <is>
          <t>Open field</t>
        </is>
      </c>
    </row>
    <row r="1177">
      <c r="A1177" s="45" t="inlineStr">
        <is>
          <t>FINS_PR_1174_v1</t>
        </is>
      </c>
      <c r="B1177" s="46" t="inlineStr">
        <is>
          <t>IRB Excess of provisions over expected losses eligible</t>
        </is>
      </c>
      <c r="C1177" s="46" t="inlineStr">
        <is>
          <t>PR</t>
        </is>
      </c>
      <c r="D1177" s="46" t="inlineStr">
        <is>
          <t>Memorandum and Other Items of Level of Own Funds</t>
        </is>
      </c>
      <c r="E1177" s="46" t="inlineStr">
        <is>
          <t>2- PR</t>
        </is>
      </c>
      <c r="F1177" s="47">
        <f>'2- PR'!$AK$1219</f>
        <v/>
      </c>
      <c r="G1177" s="47">
        <f>IF(F1177="INVALID","High",IF(F1177="MISSING","Medium",IF(F1177="CONTROLLER MISSING","Review",IF(F1177="UNKNOWN","Technical review",""))))</f>
        <v/>
      </c>
      <c r="H1177" s="46">
        <f>IF(F1177="MISSING","An applicable or required answer is missing",IF(F1177="INVALID","A value was entered although the dependency is not met",IF(F1177="CONTROLLER MISSING","A controlling answer is missing, so applicability cannot yet be determined",IF(F1177="UNKNOWN","The dependency could not be evaluated or a referenced datapoint could not be resolved",""))))</f>
        <v/>
      </c>
      <c r="I1177" s="46">
        <f>IF(F1177="MISSING","Enter a valid response in the linked field",IF(F1177="INVALID","Clear the response or amend the controlling answer so that the dependency is met",IF(F1177="CONTROLLER MISSING","Complete the controlling question first, then review this field",IF(F1177="UNKNOWN","Review the Field Guide and dependency_string; contact the MFSA if clarification is required",""))))</f>
        <v/>
      </c>
      <c r="J1177" s="46" t="inlineStr">
        <is>
          <t>FINS_GI_11 &lt;&gt; "Yes"</t>
        </is>
      </c>
      <c r="K1177" s="47">
        <f>'2- PR'!$AL$1219</f>
        <v/>
      </c>
      <c r="L1177" s="48" t="inlineStr">
        <is>
          <t>Open field</t>
        </is>
      </c>
    </row>
    <row r="1178">
      <c r="A1178" s="45" t="inlineStr">
        <is>
          <t>FINS_PR_1175_v1</t>
        </is>
      </c>
      <c r="B1178" s="46" t="inlineStr">
        <is>
          <t>SA General credit risk adjustments</t>
        </is>
      </c>
      <c r="C1178" s="46" t="inlineStr">
        <is>
          <t>PR</t>
        </is>
      </c>
      <c r="D1178" s="46" t="inlineStr">
        <is>
          <t>Memorandum and Other Items of Level of Own Funds</t>
        </is>
      </c>
      <c r="E1178" s="46" t="inlineStr">
        <is>
          <t>2- PR</t>
        </is>
      </c>
      <c r="F1178" s="47">
        <f>'2- PR'!$AK$1220</f>
        <v/>
      </c>
      <c r="G1178" s="47">
        <f>IF(F1178="INVALID","High",IF(F1178="MISSING","Medium",IF(F1178="CONTROLLER MISSING","Review",IF(F1178="UNKNOWN","Technical review",""))))</f>
        <v/>
      </c>
      <c r="H1178" s="46">
        <f>IF(F1178="MISSING","An applicable or required answer is missing",IF(F1178="INVALID","A value was entered although the dependency is not met",IF(F1178="CONTROLLER MISSING","A controlling answer is missing, so applicability cannot yet be determined",IF(F1178="UNKNOWN","The dependency could not be evaluated or a referenced datapoint could not be resolved",""))))</f>
        <v/>
      </c>
      <c r="I1178" s="46">
        <f>IF(F1178="MISSING","Enter a valid response in the linked field",IF(F1178="INVALID","Clear the response or amend the controlling answer so that the dependency is met",IF(F1178="CONTROLLER MISSING","Complete the controlling question first, then review this field",IF(F1178="UNKNOWN","Review the Field Guide and dependency_string; contact the MFSA if clarification is required",""))))</f>
        <v/>
      </c>
      <c r="J1178" s="46" t="inlineStr">
        <is>
          <t>FINS_GI_11 &lt;&gt; "Yes"</t>
        </is>
      </c>
      <c r="K1178" s="47">
        <f>'2- PR'!$AL$1220</f>
        <v/>
      </c>
      <c r="L1178" s="48" t="inlineStr">
        <is>
          <t>Open field</t>
        </is>
      </c>
    </row>
    <row r="1179">
      <c r="A1179" s="45" t="inlineStr">
        <is>
          <t>FINS_PR_1176_v1</t>
        </is>
      </c>
      <c r="B1179" s="46" t="inlineStr">
        <is>
          <t>(-) Reciprocal cross holdings in T2 Capital</t>
        </is>
      </c>
      <c r="C1179" s="46" t="inlineStr">
        <is>
          <t>PR</t>
        </is>
      </c>
      <c r="D1179" s="46" t="inlineStr">
        <is>
          <t>Memorandum and Other Items of Level of Own Funds</t>
        </is>
      </c>
      <c r="E1179" s="46" t="inlineStr">
        <is>
          <t>2- PR</t>
        </is>
      </c>
      <c r="F1179" s="47">
        <f>'2- PR'!$AK$1221</f>
        <v/>
      </c>
      <c r="G1179" s="47">
        <f>IF(F1179="INVALID","High",IF(F1179="MISSING","Medium",IF(F1179="CONTROLLER MISSING","Review",IF(F1179="UNKNOWN","Technical review",""))))</f>
        <v/>
      </c>
      <c r="H1179" s="46">
        <f>IF(F1179="MISSING","An applicable or required answer is missing",IF(F1179="INVALID","A value was entered although the dependency is not met",IF(F1179="CONTROLLER MISSING","A controlling answer is missing, so applicability cannot yet be determined",IF(F1179="UNKNOWN","The dependency could not be evaluated or a referenced datapoint could not be resolved",""))))</f>
        <v/>
      </c>
      <c r="I1179" s="46">
        <f>IF(F1179="MISSING","Enter a valid response in the linked field",IF(F1179="INVALID","Clear the response or amend the controlling answer so that the dependency is met",IF(F1179="CONTROLLER MISSING","Complete the controlling question first, then review this field",IF(F1179="UNKNOWN","Review the Field Guide and dependency_string; contact the MFSA if clarification is required",""))))</f>
        <v/>
      </c>
      <c r="J1179" s="46" t="inlineStr">
        <is>
          <t>FINS_GI_11 &lt;&gt; "Yes"</t>
        </is>
      </c>
      <c r="K1179" s="47">
        <f>'2- PR'!$AL$1221</f>
        <v/>
      </c>
      <c r="L1179" s="48" t="inlineStr">
        <is>
          <t>Open field</t>
        </is>
      </c>
    </row>
    <row r="1180">
      <c r="A1180" s="45" t="inlineStr">
        <is>
          <t>FINS_PR_1177_v1</t>
        </is>
      </c>
      <c r="B1180" s="46" t="inlineStr">
        <is>
          <t>T2 Capital elements or deductions - Other</t>
        </is>
      </c>
      <c r="C1180" s="46" t="inlineStr">
        <is>
          <t>PR</t>
        </is>
      </c>
      <c r="D1180" s="46" t="inlineStr">
        <is>
          <t>Memorandum and Other Items of Level of Own Funds</t>
        </is>
      </c>
      <c r="E1180" s="46" t="inlineStr">
        <is>
          <t>2- PR</t>
        </is>
      </c>
      <c r="F1180" s="47">
        <f>'2- PR'!$AK$1222</f>
        <v/>
      </c>
      <c r="G1180" s="47">
        <f>IF(F1180="INVALID","High",IF(F1180="MISSING","Medium",IF(F1180="CONTROLLER MISSING","Review",IF(F1180="UNKNOWN","Technical review",""))))</f>
        <v/>
      </c>
      <c r="H1180" s="46">
        <f>IF(F1180="MISSING","An applicable or required answer is missing",IF(F1180="INVALID","A value was entered although the dependency is not met",IF(F1180="CONTROLLER MISSING","A controlling answer is missing, so applicability cannot yet be determined",IF(F1180="UNKNOWN","The dependency could not be evaluated or a referenced datapoint could not be resolved",""))))</f>
        <v/>
      </c>
      <c r="I1180" s="46">
        <f>IF(F1180="MISSING","Enter a valid response in the linked field",IF(F1180="INVALID","Clear the response or amend the controlling answer so that the dependency is met",IF(F1180="CONTROLLER MISSING","Complete the controlling question first, then review this field",IF(F1180="UNKNOWN","Review the Field Guide and dependency_string; contact the MFSA if clarification is required",""))))</f>
        <v/>
      </c>
      <c r="J1180" s="46" t="inlineStr">
        <is>
          <t>FINS_GI_11 &lt;&gt; "Yes"</t>
        </is>
      </c>
      <c r="K1180" s="47">
        <f>'2- PR'!$AL$1222</f>
        <v/>
      </c>
      <c r="L1180" s="48" t="inlineStr">
        <is>
          <t>Open field</t>
        </is>
      </c>
    </row>
    <row r="1181">
      <c r="A1181" s="45" t="inlineStr">
        <is>
          <t>FINS_PR_1178_v1</t>
        </is>
      </c>
      <c r="B1181" s="46" t="inlineStr">
        <is>
          <t>Total funds attributable to clients arising from payment services at the end of the reporting period</t>
        </is>
      </c>
      <c r="C1181" s="46" t="inlineStr">
        <is>
          <t>PR</t>
        </is>
      </c>
      <c r="D1181" s="46" t="inlineStr">
        <is>
          <t>Safeguarding</t>
        </is>
      </c>
      <c r="E1181" s="46" t="inlineStr">
        <is>
          <t>2- PR</t>
        </is>
      </c>
      <c r="F1181" s="47">
        <f>'2- PR'!$AK$1224</f>
        <v/>
      </c>
      <c r="G1181" s="47">
        <f>IF(F1181="INVALID","High",IF(F1181="MISSING","Medium",IF(F1181="CONTROLLER MISSING","Review",IF(F1181="UNKNOWN","Technical review",""))))</f>
        <v/>
      </c>
      <c r="H1181" s="46">
        <f>IF(F1181="MISSING","An applicable or required answer is missing",IF(F1181="INVALID","A value was entered although the dependency is not met",IF(F1181="CONTROLLER MISSING","A controlling answer is missing, so applicability cannot yet be determined",IF(F1181="UNKNOWN","The dependency could not be evaluated or a referenced datapoint could not be resolved",""))))</f>
        <v/>
      </c>
      <c r="I1181" s="46">
        <f>IF(F1181="MISSING","Enter a valid response in the linked field",IF(F1181="INVALID","Clear the response or amend the controlling answer so that the dependency is met",IF(F1181="CONTROLLER MISSING","Complete the controlling question first, then review this field",IF(F1181="UNKNOWN","Review the Field Guide and dependency_string; contact the MFSA if clarification is required",""))))</f>
        <v/>
      </c>
      <c r="J1181" s="46" t="inlineStr">
        <is>
          <t>OR(FINS_PR_791 = "Yes", FINS_PR_798 = "Yes")</t>
        </is>
      </c>
      <c r="K1181" s="47">
        <f>'2- PR'!$AL$1224</f>
        <v/>
      </c>
      <c r="L1181" s="48" t="inlineStr">
        <is>
          <t>Open field</t>
        </is>
      </c>
    </row>
    <row r="1182">
      <c r="A1182" s="45" t="inlineStr">
        <is>
          <t>FINS_PR_1179_v1</t>
        </is>
      </c>
      <c r="B1182" s="46" t="inlineStr">
        <is>
          <t>Total safeguarded amount at the end of the reporting period</t>
        </is>
      </c>
      <c r="C1182" s="46" t="inlineStr">
        <is>
          <t>PR</t>
        </is>
      </c>
      <c r="D1182" s="46" t="inlineStr">
        <is>
          <t>Safeguarding</t>
        </is>
      </c>
      <c r="E1182" s="46" t="inlineStr">
        <is>
          <t>2- PR</t>
        </is>
      </c>
      <c r="F1182" s="47">
        <f>'2- PR'!$AK$1225</f>
        <v/>
      </c>
      <c r="G1182" s="47">
        <f>IF(F1182="INVALID","High",IF(F1182="MISSING","Medium",IF(F1182="CONTROLLER MISSING","Review",IF(F1182="UNKNOWN","Technical review",""))))</f>
        <v/>
      </c>
      <c r="H1182" s="46">
        <f>IF(F1182="MISSING","An applicable or required answer is missing",IF(F1182="INVALID","A value was entered although the dependency is not met",IF(F1182="CONTROLLER MISSING","A controlling answer is missing, so applicability cannot yet be determined",IF(F1182="UNKNOWN","The dependency could not be evaluated or a referenced datapoint could not be resolved",""))))</f>
        <v/>
      </c>
      <c r="I1182" s="46">
        <f>IF(F1182="MISSING","Enter a valid response in the linked field",IF(F1182="INVALID","Clear the response or amend the controlling answer so that the dependency is met",IF(F1182="CONTROLLER MISSING","Complete the controlling question first, then review this field",IF(F1182="UNKNOWN","Review the Field Guide and dependency_string; contact the MFSA if clarification is required",""))))</f>
        <v/>
      </c>
      <c r="J1182" s="46" t="inlineStr">
        <is>
          <t>OR(FINS_PR_791 = "Yes", FINS_PR_797 = "Yes")</t>
        </is>
      </c>
      <c r="K1182" s="47">
        <f>'2- PR'!$AL$1225</f>
        <v/>
      </c>
      <c r="L1182" s="48" t="inlineStr">
        <is>
          <t>Open field</t>
        </is>
      </c>
    </row>
    <row r="1183">
      <c r="A1183" s="45" t="inlineStr">
        <is>
          <t>FINS_PR_1180_v1</t>
        </is>
      </c>
      <c r="B1183" s="46" t="inlineStr">
        <is>
          <t>Description justifying deficit/surplus</t>
        </is>
      </c>
      <c r="C1183" s="46" t="inlineStr">
        <is>
          <t>PR</t>
        </is>
      </c>
      <c r="D1183" s="46" t="inlineStr">
        <is>
          <t>Safeguarding</t>
        </is>
      </c>
      <c r="E1183" s="46" t="inlineStr">
        <is>
          <t>2- PR</t>
        </is>
      </c>
      <c r="F1183" s="47">
        <f>'2- PR'!$AK$1226</f>
        <v/>
      </c>
      <c r="G1183" s="47">
        <f>IF(F1183="INVALID","High",IF(F1183="MISSING","Medium",IF(F1183="CONTROLLER MISSING","Review",IF(F1183="UNKNOWN","Technical review",""))))</f>
        <v/>
      </c>
      <c r="H1183" s="46">
        <f>IF(F1183="MISSING","An applicable or required answer is missing",IF(F1183="INVALID","A value was entered although the dependency is not met",IF(F1183="CONTROLLER MISSING","A controlling answer is missing, so applicability cannot yet be determined",IF(F1183="UNKNOWN","The dependency could not be evaluated or a referenced datapoint could not be resolved",""))))</f>
        <v/>
      </c>
      <c r="I1183" s="46">
        <f>IF(F1183="MISSING","Enter a valid response in the linked field",IF(F1183="INVALID","Clear the response or amend the controlling answer so that the dependency is met",IF(F1183="CONTROLLER MISSING","Complete the controlling question first, then review this field",IF(F1183="UNKNOWN","Review the Field Guide and dependency_string; contact the MFSA if clarification is required",""))))</f>
        <v/>
      </c>
      <c r="J1183" s="46" t="inlineStr">
        <is>
          <t>OR(FINS_PR_791 = "Yes", FINS_PR_797 = "Yes")</t>
        </is>
      </c>
      <c r="K1183" s="47">
        <f>'2- PR'!$AL$1226</f>
        <v/>
      </c>
      <c r="L1183" s="48" t="inlineStr">
        <is>
          <t>Open field</t>
        </is>
      </c>
    </row>
    <row r="1184">
      <c r="A1184" s="45" t="inlineStr">
        <is>
          <t>FINS_PR_1181_v1</t>
        </is>
      </c>
      <c r="B1184" s="46" t="inlineStr">
        <is>
          <t>Amount in Reference Currency</t>
        </is>
      </c>
      <c r="C1184" s="46" t="inlineStr">
        <is>
          <t>PR</t>
        </is>
      </c>
      <c r="D1184" s="46" t="inlineStr">
        <is>
          <t>Safeguarding</t>
        </is>
      </c>
      <c r="E1184" s="46" t="inlineStr">
        <is>
          <t>2- PR</t>
        </is>
      </c>
      <c r="F1184" s="47">
        <f>'2- PR'!$AK$1227</f>
        <v/>
      </c>
      <c r="G1184" s="47">
        <f>IF(F1184="INVALID","High",IF(F1184="MISSING","Medium",IF(F1184="CONTROLLER MISSING","Review",IF(F1184="UNKNOWN","Technical review",""))))</f>
        <v/>
      </c>
      <c r="H1184" s="46">
        <f>IF(F1184="MISSING","An applicable or required answer is missing",IF(F1184="INVALID","A value was entered although the dependency is not met",IF(F1184="CONTROLLER MISSING","A controlling answer is missing, so applicability cannot yet be determined",IF(F1184="UNKNOWN","The dependency could not be evaluated or a referenced datapoint could not be resolved",""))))</f>
        <v/>
      </c>
      <c r="I1184" s="46">
        <f>IF(F1184="MISSING","Enter a valid response in the linked field",IF(F1184="INVALID","Clear the response or amend the controlling answer so that the dependency is met",IF(F1184="CONTROLLER MISSING","Complete the controlling question first, then review this field",IF(F1184="UNKNOWN","Review the Field Guide and dependency_string; contact the MFSA if clarification is required",""))))</f>
        <v/>
      </c>
      <c r="J1184" s="46" t="inlineStr">
        <is>
          <t>OR(FINS_PR_791 = "Yes", FINS_PR_797 = "Yes")</t>
        </is>
      </c>
      <c r="K1184" s="47">
        <f>'2- PR'!$AL$1227</f>
        <v/>
      </c>
      <c r="L1184" s="48" t="inlineStr">
        <is>
          <t>Open field</t>
        </is>
      </c>
    </row>
    <row r="1185">
      <c r="A1185" s="45" t="inlineStr">
        <is>
          <t>FINS_PR_1182_v1</t>
        </is>
      </c>
      <c r="B1185" s="46" t="inlineStr">
        <is>
          <t>Kindly provide reasoning as to why the total safeguarded amount is not equal to the total EMI outstanding and/or the total funds attributable to clients arising from payment services</t>
        </is>
      </c>
      <c r="C1185" s="46" t="inlineStr">
        <is>
          <t>PR</t>
        </is>
      </c>
      <c r="D1185" s="46" t="inlineStr">
        <is>
          <t>Safeguarding</t>
        </is>
      </c>
      <c r="E1185" s="46" t="inlineStr">
        <is>
          <t>2- PR</t>
        </is>
      </c>
      <c r="F1185" s="47">
        <f>'2- PR'!$AK$1228</f>
        <v/>
      </c>
      <c r="G1185" s="47">
        <f>IF(F1185="INVALID","High",IF(F1185="MISSING","Medium",IF(F1185="CONTROLLER MISSING","Review",IF(F1185="UNKNOWN","Technical review",""))))</f>
        <v/>
      </c>
      <c r="H1185" s="46">
        <f>IF(F1185="MISSING","An applicable or required answer is missing",IF(F1185="INVALID","A value was entered although the dependency is not met",IF(F1185="CONTROLLER MISSING","A controlling answer is missing, so applicability cannot yet be determined",IF(F1185="UNKNOWN","The dependency could not be evaluated or a referenced datapoint could not be resolved",""))))</f>
        <v/>
      </c>
      <c r="I1185" s="46">
        <f>IF(F1185="MISSING","Enter a valid response in the linked field",IF(F1185="INVALID","Clear the response or amend the controlling answer so that the dependency is met",IF(F1185="CONTROLLER MISSING","Complete the controlling question first, then review this field",IF(F1185="UNKNOWN","Review the Field Guide and dependency_string; contact the MFSA if clarification is required",""))))</f>
        <v/>
      </c>
      <c r="J1185" s="46" t="inlineStr">
        <is>
          <t>FINS_PR_1181 &gt; 0</t>
        </is>
      </c>
      <c r="K1185" s="47">
        <f>'2- PR'!$AL$1228</f>
        <v/>
      </c>
      <c r="L1185" s="48" t="inlineStr">
        <is>
          <t>Open field</t>
        </is>
      </c>
    </row>
    <row r="1186">
      <c r="A1186" s="45" t="inlineStr">
        <is>
          <t>FINS_PR_1183_v1</t>
        </is>
      </c>
      <c r="B1186" s="46" t="inlineStr">
        <is>
          <t>Total deposited in a separate account in an authorised credit institution at the end of the reporting period</t>
        </is>
      </c>
      <c r="C1186" s="46" t="inlineStr">
        <is>
          <t>PR</t>
        </is>
      </c>
      <c r="D1186" s="46" t="inlineStr">
        <is>
          <t>Safeguarding</t>
        </is>
      </c>
      <c r="E1186" s="46" t="inlineStr">
        <is>
          <t>2- PR</t>
        </is>
      </c>
      <c r="F1186" s="47">
        <f>'2- PR'!$AK$1229</f>
        <v/>
      </c>
      <c r="G1186" s="47">
        <f>IF(F1186="INVALID","High",IF(F1186="MISSING","Medium",IF(F1186="CONTROLLER MISSING","Review",IF(F1186="UNKNOWN","Technical review",""))))</f>
        <v/>
      </c>
      <c r="H1186" s="46">
        <f>IF(F1186="MISSING","An applicable or required answer is missing",IF(F1186="INVALID","A value was entered although the dependency is not met",IF(F1186="CONTROLLER MISSING","A controlling answer is missing, so applicability cannot yet be determined",IF(F1186="UNKNOWN","The dependency could not be evaluated or a referenced datapoint could not be resolved",""))))</f>
        <v/>
      </c>
      <c r="I1186" s="46">
        <f>IF(F1186="MISSING","Enter a valid response in the linked field",IF(F1186="INVALID","Clear the response or amend the controlling answer so that the dependency is met",IF(F1186="CONTROLLER MISSING","Complete the controlling question first, then review this field",IF(F1186="UNKNOWN","Review the Field Guide and dependency_string; contact the MFSA if clarification is required",""))))</f>
        <v/>
      </c>
      <c r="J1186" s="46" t="inlineStr">
        <is>
          <t>OR(FINS_PR_791 = "Yes", FINS_PR_797 = "Yes")</t>
        </is>
      </c>
      <c r="K1186" s="47">
        <f>'2- PR'!$AL$1229</f>
        <v/>
      </c>
      <c r="L1186" s="48" t="inlineStr">
        <is>
          <t>Open field</t>
        </is>
      </c>
    </row>
    <row r="1187">
      <c r="A1187" s="45" t="inlineStr">
        <is>
          <t>FINS_PR_1184_v1</t>
        </is>
      </c>
      <c r="B1187" s="46" t="inlineStr">
        <is>
          <t>Total invested in secure liquid low-risk assets held in a separate account with an authorised custodian at the end of the reporting period</t>
        </is>
      </c>
      <c r="C1187" s="46" t="inlineStr">
        <is>
          <t>PR</t>
        </is>
      </c>
      <c r="D1187" s="46" t="inlineStr">
        <is>
          <t>Safeguarding</t>
        </is>
      </c>
      <c r="E1187" s="46" t="inlineStr">
        <is>
          <t>2- PR</t>
        </is>
      </c>
      <c r="F1187" s="47">
        <f>'2- PR'!$AK$1230</f>
        <v/>
      </c>
      <c r="G1187" s="47">
        <f>IF(F1187="INVALID","High",IF(F1187="MISSING","Medium",IF(F1187="CONTROLLER MISSING","Review",IF(F1187="UNKNOWN","Technical review",""))))</f>
        <v/>
      </c>
      <c r="H1187" s="46">
        <f>IF(F1187="MISSING","An applicable or required answer is missing",IF(F1187="INVALID","A value was entered although the dependency is not met",IF(F1187="CONTROLLER MISSING","A controlling answer is missing, so applicability cannot yet be determined",IF(F1187="UNKNOWN","The dependency could not be evaluated or a referenced datapoint could not be resolved",""))))</f>
        <v/>
      </c>
      <c r="I1187" s="46">
        <f>IF(F1187="MISSING","Enter a valid response in the linked field",IF(F1187="INVALID","Clear the response or amend the controlling answer so that the dependency is met",IF(F1187="CONTROLLER MISSING","Complete the controlling question first, then review this field",IF(F1187="UNKNOWN","Review the Field Guide and dependency_string; contact the MFSA if clarification is required",""))))</f>
        <v/>
      </c>
      <c r="J1187" s="46" t="inlineStr">
        <is>
          <t>OR(FINS_PR_791 = "Yes", FINS_PR_797 = "Yes")</t>
        </is>
      </c>
      <c r="K1187" s="47">
        <f>'2- PR'!$AL$1230</f>
        <v/>
      </c>
      <c r="L1187" s="48" t="inlineStr">
        <is>
          <t>Open field</t>
        </is>
      </c>
    </row>
    <row r="1188">
      <c r="A1188" s="45" t="inlineStr">
        <is>
          <t>FINS_PR_1185_v1</t>
        </is>
      </c>
      <c r="B1188" s="46" t="inlineStr">
        <is>
          <t>Total covered by an insurance policy or some other comparable guarantee from an authorised insurance company 
or credit institution at the end of the reporting period</t>
        </is>
      </c>
      <c r="C1188" s="46" t="inlineStr">
        <is>
          <t>PR</t>
        </is>
      </c>
      <c r="D1188" s="46" t="inlineStr">
        <is>
          <t>Safeguarding</t>
        </is>
      </c>
      <c r="E1188" s="46" t="inlineStr">
        <is>
          <t>2- PR</t>
        </is>
      </c>
      <c r="F1188" s="47">
        <f>'2- PR'!$AK$1231</f>
        <v/>
      </c>
      <c r="G1188" s="47">
        <f>IF(F1188="INVALID","High",IF(F1188="MISSING","Medium",IF(F1188="CONTROLLER MISSING","Review",IF(F1188="UNKNOWN","Technical review",""))))</f>
        <v/>
      </c>
      <c r="H1188" s="46">
        <f>IF(F1188="MISSING","An applicable or required answer is missing",IF(F1188="INVALID","A value was entered although the dependency is not met",IF(F1188="CONTROLLER MISSING","A controlling answer is missing, so applicability cannot yet be determined",IF(F1188="UNKNOWN","The dependency could not be evaluated or a referenced datapoint could not be resolved",""))))</f>
        <v/>
      </c>
      <c r="I1188" s="46">
        <f>IF(F1188="MISSING","Enter a valid response in the linked field",IF(F1188="INVALID","Clear the response or amend the controlling answer so that the dependency is met",IF(F1188="CONTROLLER MISSING","Complete the controlling question first, then review this field",IF(F1188="UNKNOWN","Review the Field Guide and dependency_string; contact the MFSA if clarification is required",""))))</f>
        <v/>
      </c>
      <c r="J1188" s="46" t="inlineStr">
        <is>
          <t>OR(FINS_PR_791 = "Yes", FINS_PR_797 = "Yes")</t>
        </is>
      </c>
      <c r="K1188" s="47">
        <f>'2- PR'!$AL$1231</f>
        <v/>
      </c>
      <c r="L1188" s="48" t="inlineStr">
        <is>
          <t>Open field</t>
        </is>
      </c>
    </row>
    <row r="1189">
      <c r="A1189" s="45" t="inlineStr">
        <is>
          <t>FINS_PR_1187_v1</t>
        </is>
      </c>
      <c r="B1189" s="46" t="inlineStr">
        <is>
          <t>Name of credit institution</t>
        </is>
      </c>
      <c r="C1189" s="46" t="inlineStr">
        <is>
          <t>PR</t>
        </is>
      </c>
      <c r="D1189" s="46" t="inlineStr">
        <is>
          <t>Safeguarding</t>
        </is>
      </c>
      <c r="E1189" s="46" t="inlineStr">
        <is>
          <t>2- PR</t>
        </is>
      </c>
      <c r="F1189" s="47">
        <f>'2- PR'!$AK$1232</f>
        <v/>
      </c>
      <c r="G1189" s="47">
        <f>IF(F1189="INVALID","High",IF(F1189="MISSING","Medium",IF(F1189="CONTROLLER MISSING","Review",IF(F1189="UNKNOWN","Technical review",""))))</f>
        <v/>
      </c>
      <c r="H1189" s="46">
        <f>IF(F1189="MISSING","An applicable or required answer is missing",IF(F1189="INVALID","A value was entered although the dependency is not met",IF(F1189="CONTROLLER MISSING","A controlling answer is missing, so applicability cannot yet be determined",IF(F1189="UNKNOWN","The dependency could not be evaluated or a referenced datapoint could not be resolved",""))))</f>
        <v/>
      </c>
      <c r="I1189" s="46">
        <f>IF(F1189="MISSING","Enter a valid response in the linked field",IF(F1189="INVALID","Clear the response or amend the controlling answer so that the dependency is met",IF(F1189="CONTROLLER MISSING","Complete the controlling question first, then review this field",IF(F1189="UNKNOWN","Review the Field Guide and dependency_string; contact the MFSA if clarification is required",""))))</f>
        <v/>
      </c>
      <c r="J1189" s="46" t="inlineStr">
        <is>
          <t>FINS_PR_1183 &gt; 0</t>
        </is>
      </c>
      <c r="K1189" s="47">
        <f>'2- PR'!$AL$1232</f>
        <v/>
      </c>
      <c r="L1189" s="48" t="inlineStr">
        <is>
          <t>Open field</t>
        </is>
      </c>
    </row>
    <row r="1190">
      <c r="A1190" s="45" t="inlineStr">
        <is>
          <t>FINS_PR_1188_v1</t>
        </is>
      </c>
      <c r="B1190" s="46" t="inlineStr">
        <is>
          <t>Jurisdiction</t>
        </is>
      </c>
      <c r="C1190" s="46" t="inlineStr">
        <is>
          <t>PR</t>
        </is>
      </c>
      <c r="D1190" s="46" t="inlineStr">
        <is>
          <t>Safeguarding</t>
        </is>
      </c>
      <c r="E1190" s="46" t="inlineStr">
        <is>
          <t>2- PR</t>
        </is>
      </c>
      <c r="F1190" s="47">
        <f>'2- PR'!$AK$1233</f>
        <v/>
      </c>
      <c r="G1190" s="47">
        <f>IF(F1190="INVALID","High",IF(F1190="MISSING","Medium",IF(F1190="CONTROLLER MISSING","Review",IF(F1190="UNKNOWN","Technical review",""))))</f>
        <v/>
      </c>
      <c r="H1190" s="46">
        <f>IF(F1190="MISSING","An applicable or required answer is missing",IF(F1190="INVALID","A value was entered although the dependency is not met",IF(F1190="CONTROLLER MISSING","A controlling answer is missing, so applicability cannot yet be determined",IF(F1190="UNKNOWN","The dependency could not be evaluated or a referenced datapoint could not be resolved",""))))</f>
        <v/>
      </c>
      <c r="I1190" s="46">
        <f>IF(F1190="MISSING","Enter a valid response in the linked field",IF(F1190="INVALID","Clear the response or amend the controlling answer so that the dependency is met",IF(F1190="CONTROLLER MISSING","Complete the controlling question first, then review this field",IF(F1190="UNKNOWN","Review the Field Guide and dependency_string; contact the MFSA if clarification is required",""))))</f>
        <v/>
      </c>
      <c r="J1190" s="46" t="inlineStr">
        <is>
          <t>FINS_PR_1183 &gt; 0</t>
        </is>
      </c>
      <c r="K1190" s="47">
        <f>'2- PR'!$AL$1233</f>
        <v/>
      </c>
      <c r="L1190" s="48" t="inlineStr">
        <is>
          <t>Open field</t>
        </is>
      </c>
    </row>
    <row r="1191">
      <c r="A1191" s="45" t="inlineStr">
        <is>
          <t>FINS_PR_1189_v1</t>
        </is>
      </c>
      <c r="B1191" s="46" t="inlineStr">
        <is>
          <t>Account title and account number</t>
        </is>
      </c>
      <c r="C1191" s="46" t="inlineStr">
        <is>
          <t>PR</t>
        </is>
      </c>
      <c r="D1191" s="46" t="inlineStr">
        <is>
          <t>Safeguarding</t>
        </is>
      </c>
      <c r="E1191" s="46" t="inlineStr">
        <is>
          <t>2- PR</t>
        </is>
      </c>
      <c r="F1191" s="47">
        <f>'2- PR'!$AK$1234</f>
        <v/>
      </c>
      <c r="G1191" s="47">
        <f>IF(F1191="INVALID","High",IF(F1191="MISSING","Medium",IF(F1191="CONTROLLER MISSING","Review",IF(F1191="UNKNOWN","Technical review",""))))</f>
        <v/>
      </c>
      <c r="H1191" s="46">
        <f>IF(F1191="MISSING","An applicable or required answer is missing",IF(F1191="INVALID","A value was entered although the dependency is not met",IF(F1191="CONTROLLER MISSING","A controlling answer is missing, so applicability cannot yet be determined",IF(F1191="UNKNOWN","The dependency could not be evaluated or a referenced datapoint could not be resolved",""))))</f>
        <v/>
      </c>
      <c r="I1191" s="46">
        <f>IF(F1191="MISSING","Enter a valid response in the linked field",IF(F1191="INVALID","Clear the response or amend the controlling answer so that the dependency is met",IF(F1191="CONTROLLER MISSING","Complete the controlling question first, then review this field",IF(F1191="UNKNOWN","Review the Field Guide and dependency_string; contact the MFSA if clarification is required",""))))</f>
        <v/>
      </c>
      <c r="J1191" s="46" t="inlineStr">
        <is>
          <t>FINS_PR_1183 &gt; 0</t>
        </is>
      </c>
      <c r="K1191" s="47">
        <f>'2- PR'!$AL$1234</f>
        <v/>
      </c>
      <c r="L1191" s="48" t="inlineStr">
        <is>
          <t>Open field</t>
        </is>
      </c>
    </row>
    <row r="1192">
      <c r="A1192" s="45" t="inlineStr">
        <is>
          <t>FINS_PR_1190_v1</t>
        </is>
      </c>
      <c r="B1192" s="46" t="inlineStr">
        <is>
          <t>Date when the Safeguarding Acknowledgment Letter was provided to the MFSA as per R3-2.9.13</t>
        </is>
      </c>
      <c r="C1192" s="46" t="inlineStr">
        <is>
          <t>PR</t>
        </is>
      </c>
      <c r="D1192" s="46" t="inlineStr">
        <is>
          <t>Safeguarding</t>
        </is>
      </c>
      <c r="E1192" s="46" t="inlineStr">
        <is>
          <t>2- PR</t>
        </is>
      </c>
      <c r="F1192" s="47">
        <f>'2- PR'!$AK$1235</f>
        <v/>
      </c>
      <c r="G1192" s="47">
        <f>IF(F1192="INVALID","High",IF(F1192="MISSING","Medium",IF(F1192="CONTROLLER MISSING","Review",IF(F1192="UNKNOWN","Technical review",""))))</f>
        <v/>
      </c>
      <c r="H1192" s="46">
        <f>IF(F1192="MISSING","An applicable or required answer is missing",IF(F1192="INVALID","A value was entered although the dependency is not met",IF(F1192="CONTROLLER MISSING","A controlling answer is missing, so applicability cannot yet be determined",IF(F1192="UNKNOWN","The dependency could not be evaluated or a referenced datapoint could not be resolved",""))))</f>
        <v/>
      </c>
      <c r="I1192" s="46">
        <f>IF(F1192="MISSING","Enter a valid response in the linked field",IF(F1192="INVALID","Clear the response or amend the controlling answer so that the dependency is met",IF(F1192="CONTROLLER MISSING","Complete the controlling question first, then review this field",IF(F1192="UNKNOWN","Review the Field Guide and dependency_string; contact the MFSA if clarification is required",""))))</f>
        <v/>
      </c>
      <c r="J1192" s="46" t="inlineStr">
        <is>
          <t>FINS_PR_1183 &gt; 0</t>
        </is>
      </c>
      <c r="K1192" s="47">
        <f>'2- PR'!$AL$1235</f>
        <v/>
      </c>
      <c r="L1192" s="48" t="inlineStr">
        <is>
          <t>Open field</t>
        </is>
      </c>
    </row>
    <row r="1193">
      <c r="A1193" s="45" t="inlineStr">
        <is>
          <t>FINS_PR_1191_v1</t>
        </is>
      </c>
      <c r="B1193" s="46" t="inlineStr">
        <is>
          <t>Funds held in exchange for issuing electronic money in reported currency</t>
        </is>
      </c>
      <c r="C1193" s="46" t="inlineStr">
        <is>
          <t>PR</t>
        </is>
      </c>
      <c r="D1193" s="46" t="inlineStr">
        <is>
          <t>Safeguarding</t>
        </is>
      </c>
      <c r="E1193" s="46" t="inlineStr">
        <is>
          <t>2- PR</t>
        </is>
      </c>
      <c r="F1193" s="47">
        <f>'2- PR'!$AK$1236</f>
        <v/>
      </c>
      <c r="G1193" s="47">
        <f>IF(F1193="INVALID","High",IF(F1193="MISSING","Medium",IF(F1193="CONTROLLER MISSING","Review",IF(F1193="UNKNOWN","Technical review",""))))</f>
        <v/>
      </c>
      <c r="H1193" s="46">
        <f>IF(F1193="MISSING","An applicable or required answer is missing",IF(F1193="INVALID","A value was entered although the dependency is not met",IF(F1193="CONTROLLER MISSING","A controlling answer is missing, so applicability cannot yet be determined",IF(F1193="UNKNOWN","The dependency could not be evaluated or a referenced datapoint could not be resolved",""))))</f>
        <v/>
      </c>
      <c r="I1193" s="46">
        <f>IF(F1193="MISSING","Enter a valid response in the linked field",IF(F1193="INVALID","Clear the response or amend the controlling answer so that the dependency is met",IF(F1193="CONTROLLER MISSING","Complete the controlling question first, then review this field",IF(F1193="UNKNOWN","Review the Field Guide and dependency_string; contact the MFSA if clarification is required",""))))</f>
        <v/>
      </c>
      <c r="J1193" s="46" t="inlineStr">
        <is>
          <t>FINS_PR_1183 &gt; 0</t>
        </is>
      </c>
      <c r="K1193" s="47">
        <f>'2- PR'!$AL$1236</f>
        <v/>
      </c>
      <c r="L1193" s="48" t="inlineStr">
        <is>
          <t>Open field</t>
        </is>
      </c>
    </row>
    <row r="1194">
      <c r="A1194" s="45" t="inlineStr">
        <is>
          <t>FINS_PR_1192_v1</t>
        </is>
      </c>
      <c r="B1194" s="46" t="inlineStr">
        <is>
          <t>Funds held for payment services in reported currency</t>
        </is>
      </c>
      <c r="C1194" s="46" t="inlineStr">
        <is>
          <t>PR</t>
        </is>
      </c>
      <c r="D1194" s="46" t="inlineStr">
        <is>
          <t>Safeguarding</t>
        </is>
      </c>
      <c r="E1194" s="46" t="inlineStr">
        <is>
          <t>2- PR</t>
        </is>
      </c>
      <c r="F1194" s="47">
        <f>'2- PR'!$AK$1237</f>
        <v/>
      </c>
      <c r="G1194" s="47">
        <f>IF(F1194="INVALID","High",IF(F1194="MISSING","Medium",IF(F1194="CONTROLLER MISSING","Review",IF(F1194="UNKNOWN","Technical review",""))))</f>
        <v/>
      </c>
      <c r="H1194" s="46">
        <f>IF(F1194="MISSING","An applicable or required answer is missing",IF(F1194="INVALID","A value was entered although the dependency is not met",IF(F1194="CONTROLLER MISSING","A controlling answer is missing, so applicability cannot yet be determined",IF(F1194="UNKNOWN","The dependency could not be evaluated or a referenced datapoint could not be resolved",""))))</f>
        <v/>
      </c>
      <c r="I1194" s="46">
        <f>IF(F1194="MISSING","Enter a valid response in the linked field",IF(F1194="INVALID","Clear the response or amend the controlling answer so that the dependency is met",IF(F1194="CONTROLLER MISSING","Complete the controlling question first, then review this field",IF(F1194="UNKNOWN","Review the Field Guide and dependency_string; contact the MFSA if clarification is required",""))))</f>
        <v/>
      </c>
      <c r="J1194" s="46" t="inlineStr">
        <is>
          <t>FINS_PR_1183 &gt; 0</t>
        </is>
      </c>
      <c r="K1194" s="47">
        <f>'2- PR'!$AL$1237</f>
        <v/>
      </c>
      <c r="L1194" s="48" t="inlineStr">
        <is>
          <t>Open field</t>
        </is>
      </c>
    </row>
    <row r="1195">
      <c r="A1195" s="45" t="inlineStr">
        <is>
          <t>FINS_PR_1193_v1</t>
        </is>
      </c>
      <c r="B1195" s="46" t="inlineStr">
        <is>
          <t>Funds held for Crypto Services in reported currency</t>
        </is>
      </c>
      <c r="C1195" s="46" t="inlineStr">
        <is>
          <t>PR</t>
        </is>
      </c>
      <c r="D1195" s="46" t="inlineStr">
        <is>
          <t>Safeguarding</t>
        </is>
      </c>
      <c r="E1195" s="46" t="inlineStr">
        <is>
          <t>2- PR</t>
        </is>
      </c>
      <c r="F1195" s="47">
        <f>'2- PR'!$AK$1238</f>
        <v/>
      </c>
      <c r="G1195" s="47">
        <f>IF(F1195="INVALID","High",IF(F1195="MISSING","Medium",IF(F1195="CONTROLLER MISSING","Review",IF(F1195="UNKNOWN","Technical review",""))))</f>
        <v/>
      </c>
      <c r="H1195" s="46">
        <f>IF(F1195="MISSING","An applicable or required answer is missing",IF(F1195="INVALID","A value was entered although the dependency is not met",IF(F1195="CONTROLLER MISSING","A controlling answer is missing, so applicability cannot yet be determined",IF(F1195="UNKNOWN","The dependency could not be evaluated or a referenced datapoint could not be resolved",""))))</f>
        <v/>
      </c>
      <c r="I1195" s="46">
        <f>IF(F1195="MISSING","Enter a valid response in the linked field",IF(F1195="INVALID","Clear the response or amend the controlling answer so that the dependency is met",IF(F1195="CONTROLLER MISSING","Complete the controlling question first, then review this field",IF(F1195="UNKNOWN","Review the Field Guide and dependency_string; contact the MFSA if clarification is required",""))))</f>
        <v/>
      </c>
      <c r="J1195" s="46" t="inlineStr">
        <is>
          <t>FINS_PR_1183 &gt; 0</t>
        </is>
      </c>
      <c r="K1195" s="47">
        <f>'2- PR'!$AL$1238</f>
        <v/>
      </c>
      <c r="L1195" s="48" t="inlineStr">
        <is>
          <t>Open field</t>
        </is>
      </c>
    </row>
    <row r="1196">
      <c r="A1196" s="45" t="inlineStr">
        <is>
          <t>FINS_PR_1195_v1</t>
        </is>
      </c>
      <c r="B1196" s="46" t="inlineStr">
        <is>
          <t>Name of custodian</t>
        </is>
      </c>
      <c r="C1196" s="46" t="inlineStr">
        <is>
          <t>PR</t>
        </is>
      </c>
      <c r="D1196" s="46" t="inlineStr">
        <is>
          <t>Safeguarding</t>
        </is>
      </c>
      <c r="E1196" s="46" t="inlineStr">
        <is>
          <t>2- PR</t>
        </is>
      </c>
      <c r="F1196" s="47">
        <f>'2- PR'!$AK$1239</f>
        <v/>
      </c>
      <c r="G1196" s="47">
        <f>IF(F1196="INVALID","High",IF(F1196="MISSING","Medium",IF(F1196="CONTROLLER MISSING","Review",IF(F1196="UNKNOWN","Technical review",""))))</f>
        <v/>
      </c>
      <c r="H1196" s="46">
        <f>IF(F1196="MISSING","An applicable or required answer is missing",IF(F1196="INVALID","A value was entered although the dependency is not met",IF(F1196="CONTROLLER MISSING","A controlling answer is missing, so applicability cannot yet be determined",IF(F1196="UNKNOWN","The dependency could not be evaluated or a referenced datapoint could not be resolved",""))))</f>
        <v/>
      </c>
      <c r="I1196" s="46">
        <f>IF(F1196="MISSING","Enter a valid response in the linked field",IF(F1196="INVALID","Clear the response or amend the controlling answer so that the dependency is met",IF(F1196="CONTROLLER MISSING","Complete the controlling question first, then review this field",IF(F1196="UNKNOWN","Review the Field Guide and dependency_string; contact the MFSA if clarification is required",""))))</f>
        <v/>
      </c>
      <c r="J1196" s="46" t="inlineStr">
        <is>
          <t>FINS_PR_1184 &gt; 0</t>
        </is>
      </c>
      <c r="K1196" s="47">
        <f>'2- PR'!$AL$1239</f>
        <v/>
      </c>
      <c r="L1196" s="48" t="inlineStr">
        <is>
          <t>Open field</t>
        </is>
      </c>
    </row>
    <row r="1197">
      <c r="A1197" s="45" t="inlineStr">
        <is>
          <t>FINS_PR_1196_v1</t>
        </is>
      </c>
      <c r="B1197" s="46" t="inlineStr">
        <is>
          <t>Jurisdiction</t>
        </is>
      </c>
      <c r="C1197" s="46" t="inlineStr">
        <is>
          <t>PR</t>
        </is>
      </c>
      <c r="D1197" s="46" t="inlineStr">
        <is>
          <t>Safeguarding</t>
        </is>
      </c>
      <c r="E1197" s="46" t="inlineStr">
        <is>
          <t>2- PR</t>
        </is>
      </c>
      <c r="F1197" s="47">
        <f>'2- PR'!$AK$1240</f>
        <v/>
      </c>
      <c r="G1197" s="47">
        <f>IF(F1197="INVALID","High",IF(F1197="MISSING","Medium",IF(F1197="CONTROLLER MISSING","Review",IF(F1197="UNKNOWN","Technical review",""))))</f>
        <v/>
      </c>
      <c r="H1197" s="46">
        <f>IF(F1197="MISSING","An applicable or required answer is missing",IF(F1197="INVALID","A value was entered although the dependency is not met",IF(F1197="CONTROLLER MISSING","A controlling answer is missing, so applicability cannot yet be determined",IF(F1197="UNKNOWN","The dependency could not be evaluated or a referenced datapoint could not be resolved",""))))</f>
        <v/>
      </c>
      <c r="I1197" s="46">
        <f>IF(F1197="MISSING","Enter a valid response in the linked field",IF(F1197="INVALID","Clear the response or amend the controlling answer so that the dependency is met",IF(F1197="CONTROLLER MISSING","Complete the controlling question first, then review this field",IF(F1197="UNKNOWN","Review the Field Guide and dependency_string; contact the MFSA if clarification is required",""))))</f>
        <v/>
      </c>
      <c r="J1197" s="46" t="inlineStr">
        <is>
          <t>FINS_PR_1184 &gt; 0</t>
        </is>
      </c>
      <c r="K1197" s="47">
        <f>'2- PR'!$AL$1240</f>
        <v/>
      </c>
      <c r="L1197" s="48" t="inlineStr">
        <is>
          <t>Open field</t>
        </is>
      </c>
    </row>
    <row r="1198">
      <c r="A1198" s="45" t="inlineStr">
        <is>
          <t>FINS_PR_1197_v1</t>
        </is>
      </c>
      <c r="B1198" s="46" t="inlineStr">
        <is>
          <t>Custodian reference</t>
        </is>
      </c>
      <c r="C1198" s="46" t="inlineStr">
        <is>
          <t>PR</t>
        </is>
      </c>
      <c r="D1198" s="46" t="inlineStr">
        <is>
          <t>Safeguarding</t>
        </is>
      </c>
      <c r="E1198" s="46" t="inlineStr">
        <is>
          <t>2- PR</t>
        </is>
      </c>
      <c r="F1198" s="47">
        <f>'2- PR'!$AK$1241</f>
        <v/>
      </c>
      <c r="G1198" s="47">
        <f>IF(F1198="INVALID","High",IF(F1198="MISSING","Medium",IF(F1198="CONTROLLER MISSING","Review",IF(F1198="UNKNOWN","Technical review",""))))</f>
        <v/>
      </c>
      <c r="H1198" s="46">
        <f>IF(F1198="MISSING","An applicable or required answer is missing",IF(F1198="INVALID","A value was entered although the dependency is not met",IF(F1198="CONTROLLER MISSING","A controlling answer is missing, so applicability cannot yet be determined",IF(F1198="UNKNOWN","The dependency could not be evaluated or a referenced datapoint could not be resolved",""))))</f>
        <v/>
      </c>
      <c r="I1198" s="46">
        <f>IF(F1198="MISSING","Enter a valid response in the linked field",IF(F1198="INVALID","Clear the response or amend the controlling answer so that the dependency is met",IF(F1198="CONTROLLER MISSING","Complete the controlling question first, then review this field",IF(F1198="UNKNOWN","Review the Field Guide and dependency_string; contact the MFSA if clarification is required",""))))</f>
        <v/>
      </c>
      <c r="J1198" s="46" t="inlineStr">
        <is>
          <t>FINS_PR_1184 &gt; 0</t>
        </is>
      </c>
      <c r="K1198" s="47">
        <f>'2- PR'!$AL$1241</f>
        <v/>
      </c>
      <c r="L1198" s="48" t="inlineStr">
        <is>
          <t>Open field</t>
        </is>
      </c>
    </row>
    <row r="1199">
      <c r="A1199" s="45" t="inlineStr">
        <is>
          <t>FINS_PR_1198_v1</t>
        </is>
      </c>
      <c r="B1199" s="46" t="inlineStr">
        <is>
          <t>Date when the Safeguarding Acknowledgment Letter was provided to the MFSA as per R3-2.9.13</t>
        </is>
      </c>
      <c r="C1199" s="46" t="inlineStr">
        <is>
          <t>PR</t>
        </is>
      </c>
      <c r="D1199" s="46" t="inlineStr">
        <is>
          <t>Safeguarding</t>
        </is>
      </c>
      <c r="E1199" s="46" t="inlineStr">
        <is>
          <t>2- PR</t>
        </is>
      </c>
      <c r="F1199" s="47">
        <f>'2- PR'!$AK$1242</f>
        <v/>
      </c>
      <c r="G1199" s="47">
        <f>IF(F1199="INVALID","High",IF(F1199="MISSING","Medium",IF(F1199="CONTROLLER MISSING","Review",IF(F1199="UNKNOWN","Technical review",""))))</f>
        <v/>
      </c>
      <c r="H1199" s="46">
        <f>IF(F1199="MISSING","An applicable or required answer is missing",IF(F1199="INVALID","A value was entered although the dependency is not met",IF(F1199="CONTROLLER MISSING","A controlling answer is missing, so applicability cannot yet be determined",IF(F1199="UNKNOWN","The dependency could not be evaluated or a referenced datapoint could not be resolved",""))))</f>
        <v/>
      </c>
      <c r="I1199" s="46">
        <f>IF(F1199="MISSING","Enter a valid response in the linked field",IF(F1199="INVALID","Clear the response or amend the controlling answer so that the dependency is met",IF(F1199="CONTROLLER MISSING","Complete the controlling question first, then review this field",IF(F1199="UNKNOWN","Review the Field Guide and dependency_string; contact the MFSA if clarification is required",""))))</f>
        <v/>
      </c>
      <c r="J1199" s="46" t="inlineStr">
        <is>
          <t>FINS_PR_1184 &gt; 0</t>
        </is>
      </c>
      <c r="K1199" s="47">
        <f>'2- PR'!$AL$1242</f>
        <v/>
      </c>
      <c r="L1199" s="48" t="inlineStr">
        <is>
          <t>Open field</t>
        </is>
      </c>
    </row>
    <row r="1200">
      <c r="A1200" s="45" t="inlineStr">
        <is>
          <t>FINS_PR_1199_v1</t>
        </is>
      </c>
      <c r="B1200" s="46" t="inlineStr">
        <is>
          <t>Funds held in exchange for issuing electronic money</t>
        </is>
      </c>
      <c r="C1200" s="46" t="inlineStr">
        <is>
          <t>PR</t>
        </is>
      </c>
      <c r="D1200" s="46" t="inlineStr">
        <is>
          <t>Safeguarding</t>
        </is>
      </c>
      <c r="E1200" s="46" t="inlineStr">
        <is>
          <t>2- PR</t>
        </is>
      </c>
      <c r="F1200" s="47">
        <f>'2- PR'!$AK$1243</f>
        <v/>
      </c>
      <c r="G1200" s="47">
        <f>IF(F1200="INVALID","High",IF(F1200="MISSING","Medium",IF(F1200="CONTROLLER MISSING","Review",IF(F1200="UNKNOWN","Technical review",""))))</f>
        <v/>
      </c>
      <c r="H1200" s="46">
        <f>IF(F1200="MISSING","An applicable or required answer is missing",IF(F1200="INVALID","A value was entered although the dependency is not met",IF(F1200="CONTROLLER MISSING","A controlling answer is missing, so applicability cannot yet be determined",IF(F1200="UNKNOWN","The dependency could not be evaluated or a referenced datapoint could not be resolved",""))))</f>
        <v/>
      </c>
      <c r="I1200" s="46">
        <f>IF(F1200="MISSING","Enter a valid response in the linked field",IF(F1200="INVALID","Clear the response or amend the controlling answer so that the dependency is met",IF(F1200="CONTROLLER MISSING","Complete the controlling question first, then review this field",IF(F1200="UNKNOWN","Review the Field Guide and dependency_string; contact the MFSA if clarification is required",""))))</f>
        <v/>
      </c>
      <c r="J1200" s="46" t="inlineStr">
        <is>
          <t>FINS_PR_1184 &gt; 0</t>
        </is>
      </c>
      <c r="K1200" s="47">
        <f>'2- PR'!$AL$1243</f>
        <v/>
      </c>
      <c r="L1200" s="48" t="inlineStr">
        <is>
          <t>Open field</t>
        </is>
      </c>
    </row>
    <row r="1201">
      <c r="A1201" s="45" t="inlineStr">
        <is>
          <t>FINS_PR_1200_v1</t>
        </is>
      </c>
      <c r="B1201" s="46" t="inlineStr">
        <is>
          <t>Funds held for payment services</t>
        </is>
      </c>
      <c r="C1201" s="46" t="inlineStr">
        <is>
          <t>PR</t>
        </is>
      </c>
      <c r="D1201" s="46" t="inlineStr">
        <is>
          <t>Safeguarding</t>
        </is>
      </c>
      <c r="E1201" s="46" t="inlineStr">
        <is>
          <t>2- PR</t>
        </is>
      </c>
      <c r="F1201" s="47">
        <f>'2- PR'!$AK$1244</f>
        <v/>
      </c>
      <c r="G1201" s="47">
        <f>IF(F1201="INVALID","High",IF(F1201="MISSING","Medium",IF(F1201="CONTROLLER MISSING","Review",IF(F1201="UNKNOWN","Technical review",""))))</f>
        <v/>
      </c>
      <c r="H1201" s="46">
        <f>IF(F1201="MISSING","An applicable or required answer is missing",IF(F1201="INVALID","A value was entered although the dependency is not met",IF(F1201="CONTROLLER MISSING","A controlling answer is missing, so applicability cannot yet be determined",IF(F1201="UNKNOWN","The dependency could not be evaluated or a referenced datapoint could not be resolved",""))))</f>
        <v/>
      </c>
      <c r="I1201" s="46">
        <f>IF(F1201="MISSING","Enter a valid response in the linked field",IF(F1201="INVALID","Clear the response or amend the controlling answer so that the dependency is met",IF(F1201="CONTROLLER MISSING","Complete the controlling question first, then review this field",IF(F1201="UNKNOWN","Review the Field Guide and dependency_string; contact the MFSA if clarification is required",""))))</f>
        <v/>
      </c>
      <c r="J1201" s="46" t="inlineStr">
        <is>
          <t>FINS_PR_1184 &gt; 0</t>
        </is>
      </c>
      <c r="K1201" s="47">
        <f>'2- PR'!$AL$1244</f>
        <v/>
      </c>
      <c r="L1201" s="48" t="inlineStr">
        <is>
          <t>Open field</t>
        </is>
      </c>
    </row>
    <row r="1202">
      <c r="A1202" s="45" t="inlineStr">
        <is>
          <t>FINS_PR_1202_v1</t>
        </is>
      </c>
      <c r="B1202" s="46" t="inlineStr">
        <is>
          <t>Name of credit institution /insurance company</t>
        </is>
      </c>
      <c r="C1202" s="46" t="inlineStr">
        <is>
          <t>PR</t>
        </is>
      </c>
      <c r="D1202" s="46" t="inlineStr">
        <is>
          <t>Safeguarding</t>
        </is>
      </c>
      <c r="E1202" s="46" t="inlineStr">
        <is>
          <t>2- PR</t>
        </is>
      </c>
      <c r="F1202" s="47">
        <f>'2- PR'!$AK$1245</f>
        <v/>
      </c>
      <c r="G1202" s="47">
        <f>IF(F1202="INVALID","High",IF(F1202="MISSING","Medium",IF(F1202="CONTROLLER MISSING","Review",IF(F1202="UNKNOWN","Technical review",""))))</f>
        <v/>
      </c>
      <c r="H1202" s="46">
        <f>IF(F1202="MISSING","An applicable or required answer is missing",IF(F1202="INVALID","A value was entered although the dependency is not met",IF(F1202="CONTROLLER MISSING","A controlling answer is missing, so applicability cannot yet be determined",IF(F1202="UNKNOWN","The dependency could not be evaluated or a referenced datapoint could not be resolved",""))))</f>
        <v/>
      </c>
      <c r="I1202" s="46">
        <f>IF(F1202="MISSING","Enter a valid response in the linked field",IF(F1202="INVALID","Clear the response or amend the controlling answer so that the dependency is met",IF(F1202="CONTROLLER MISSING","Complete the controlling question first, then review this field",IF(F1202="UNKNOWN","Review the Field Guide and dependency_string; contact the MFSA if clarification is required",""))))</f>
        <v/>
      </c>
      <c r="J1202" s="46" t="inlineStr">
        <is>
          <t>FINS_PR_1185 &gt; 0</t>
        </is>
      </c>
      <c r="K1202" s="47">
        <f>'2- PR'!$AL$1245</f>
        <v/>
      </c>
      <c r="L1202" s="48" t="inlineStr">
        <is>
          <t>Open field</t>
        </is>
      </c>
    </row>
    <row r="1203">
      <c r="A1203" s="45" t="inlineStr">
        <is>
          <t>FINS_PR_1203_v1</t>
        </is>
      </c>
      <c r="B1203" s="46" t="inlineStr">
        <is>
          <t>Jurisdiction</t>
        </is>
      </c>
      <c r="C1203" s="46" t="inlineStr">
        <is>
          <t>PR</t>
        </is>
      </c>
      <c r="D1203" s="46" t="inlineStr">
        <is>
          <t>Safeguarding</t>
        </is>
      </c>
      <c r="E1203" s="46" t="inlineStr">
        <is>
          <t>2- PR</t>
        </is>
      </c>
      <c r="F1203" s="47">
        <f>'2- PR'!$AK$1246</f>
        <v/>
      </c>
      <c r="G1203" s="47">
        <f>IF(F1203="INVALID","High",IF(F1203="MISSING","Medium",IF(F1203="CONTROLLER MISSING","Review",IF(F1203="UNKNOWN","Technical review",""))))</f>
        <v/>
      </c>
      <c r="H1203" s="46">
        <f>IF(F1203="MISSING","An applicable or required answer is missing",IF(F1203="INVALID","A value was entered although the dependency is not met",IF(F1203="CONTROLLER MISSING","A controlling answer is missing, so applicability cannot yet be determined",IF(F1203="UNKNOWN","The dependency could not be evaluated or a referenced datapoint could not be resolved",""))))</f>
        <v/>
      </c>
      <c r="I1203" s="46">
        <f>IF(F1203="MISSING","Enter a valid response in the linked field",IF(F1203="INVALID","Clear the response or amend the controlling answer so that the dependency is met",IF(F1203="CONTROLLER MISSING","Complete the controlling question first, then review this field",IF(F1203="UNKNOWN","Review the Field Guide and dependency_string; contact the MFSA if clarification is required",""))))</f>
        <v/>
      </c>
      <c r="J1203" s="46" t="inlineStr">
        <is>
          <t>FINS_PR_1185 &gt; 0</t>
        </is>
      </c>
      <c r="K1203" s="47">
        <f>'2- PR'!$AL$1246</f>
        <v/>
      </c>
      <c r="L1203" s="48" t="inlineStr">
        <is>
          <t>Open field</t>
        </is>
      </c>
    </row>
    <row r="1204">
      <c r="A1204" s="45" t="inlineStr">
        <is>
          <t>FINS_PR_1204_v1</t>
        </is>
      </c>
      <c r="B1204" s="46" t="inlineStr">
        <is>
          <t>Policy number or guarantee reference</t>
        </is>
      </c>
      <c r="C1204" s="46" t="inlineStr">
        <is>
          <t>PR</t>
        </is>
      </c>
      <c r="D1204" s="46" t="inlineStr">
        <is>
          <t>Safeguarding</t>
        </is>
      </c>
      <c r="E1204" s="46" t="inlineStr">
        <is>
          <t>2- PR</t>
        </is>
      </c>
      <c r="F1204" s="47">
        <f>'2- PR'!$AK$1247</f>
        <v/>
      </c>
      <c r="G1204" s="47">
        <f>IF(F1204="INVALID","High",IF(F1204="MISSING","Medium",IF(F1204="CONTROLLER MISSING","Review",IF(F1204="UNKNOWN","Technical review",""))))</f>
        <v/>
      </c>
      <c r="H1204" s="46">
        <f>IF(F1204="MISSING","An applicable or required answer is missing",IF(F1204="INVALID","A value was entered although the dependency is not met",IF(F1204="CONTROLLER MISSING","A controlling answer is missing, so applicability cannot yet be determined",IF(F1204="UNKNOWN","The dependency could not be evaluated or a referenced datapoint could not be resolved",""))))</f>
        <v/>
      </c>
      <c r="I1204" s="46">
        <f>IF(F1204="MISSING","Enter a valid response in the linked field",IF(F1204="INVALID","Clear the response or amend the controlling answer so that the dependency is met",IF(F1204="CONTROLLER MISSING","Complete the controlling question first, then review this field",IF(F1204="UNKNOWN","Review the Field Guide and dependency_string; contact the MFSA if clarification is required",""))))</f>
        <v/>
      </c>
      <c r="J1204" s="46" t="inlineStr">
        <is>
          <t>FINS_PR_1185 &gt; 0</t>
        </is>
      </c>
      <c r="K1204" s="47">
        <f>'2- PR'!$AL$1247</f>
        <v/>
      </c>
      <c r="L1204" s="48" t="inlineStr">
        <is>
          <t>Open field</t>
        </is>
      </c>
    </row>
    <row r="1205">
      <c r="A1205" s="45" t="inlineStr">
        <is>
          <t>FINS_PR_1205_v1</t>
        </is>
      </c>
      <c r="B1205" s="46" t="inlineStr">
        <is>
          <t>Total amount of coverage of insurance policy or comparable guarantee in reporting currency</t>
        </is>
      </c>
      <c r="C1205" s="46" t="inlineStr">
        <is>
          <t>PR</t>
        </is>
      </c>
      <c r="D1205" s="46" t="inlineStr">
        <is>
          <t>Safeguarding</t>
        </is>
      </c>
      <c r="E1205" s="46" t="inlineStr">
        <is>
          <t>2- PR</t>
        </is>
      </c>
      <c r="F1205" s="47">
        <f>'2- PR'!$AK$1248</f>
        <v/>
      </c>
      <c r="G1205" s="47">
        <f>IF(F1205="INVALID","High",IF(F1205="MISSING","Medium",IF(F1205="CONTROLLER MISSING","Review",IF(F1205="UNKNOWN","Technical review",""))))</f>
        <v/>
      </c>
      <c r="H1205" s="46">
        <f>IF(F1205="MISSING","An applicable or required answer is missing",IF(F1205="INVALID","A value was entered although the dependency is not met",IF(F1205="CONTROLLER MISSING","A controlling answer is missing, so applicability cannot yet be determined",IF(F1205="UNKNOWN","The dependency could not be evaluated or a referenced datapoint could not be resolved",""))))</f>
        <v/>
      </c>
      <c r="I1205" s="46">
        <f>IF(F1205="MISSING","Enter a valid response in the linked field",IF(F1205="INVALID","Clear the response or amend the controlling answer so that the dependency is met",IF(F1205="CONTROLLER MISSING","Complete the controlling question first, then review this field",IF(F1205="UNKNOWN","Review the Field Guide and dependency_string; contact the MFSA if clarification is required",""))))</f>
        <v/>
      </c>
      <c r="J1205" s="46" t="inlineStr">
        <is>
          <t>FINS_PR_1185 &gt; 0</t>
        </is>
      </c>
      <c r="K1205" s="47">
        <f>'2- PR'!$AL$1248</f>
        <v/>
      </c>
      <c r="L1205" s="48" t="inlineStr">
        <is>
          <t>Open field</t>
        </is>
      </c>
    </row>
    <row r="1206">
      <c r="A1206" s="45" t="inlineStr">
        <is>
          <t>FINS_PR_1206_v1</t>
        </is>
      </c>
      <c r="B1206" s="46" t="inlineStr">
        <is>
          <t>Does the entity passport its Payments Services</t>
        </is>
      </c>
      <c r="C1206" s="46" t="inlineStr">
        <is>
          <t>PR</t>
        </is>
      </c>
      <c r="D1206" s="46" t="inlineStr">
        <is>
          <t>Passporting</t>
        </is>
      </c>
      <c r="E1206" s="46" t="inlineStr">
        <is>
          <t>2- PR</t>
        </is>
      </c>
      <c r="F1206" s="47">
        <f>'2- PR'!$AK$1250</f>
        <v/>
      </c>
      <c r="G1206" s="47">
        <f>IF(F1206="INVALID","High",IF(F1206="MISSING","Medium",IF(F1206="CONTROLLER MISSING","Review",IF(F1206="UNKNOWN","Technical review",""))))</f>
        <v/>
      </c>
      <c r="H1206" s="46">
        <f>IF(F1206="MISSING","An applicable or required answer is missing",IF(F1206="INVALID","A value was entered although the dependency is not met",IF(F1206="CONTROLLER MISSING","A controlling answer is missing, so applicability cannot yet be determined",IF(F1206="UNKNOWN","The dependency could not be evaluated or a referenced datapoint could not be resolved",""))))</f>
        <v/>
      </c>
      <c r="I1206" s="46">
        <f>IF(F1206="MISSING","Enter a valid response in the linked field",IF(F1206="INVALID","Clear the response or amend the controlling answer so that the dependency is met",IF(F1206="CONTROLLER MISSING","Complete the controlling question first, then review this field",IF(F1206="UNKNOWN","Review the Field Guide and dependency_string; contact the MFSA if clarification is required",""))))</f>
        <v/>
      </c>
      <c r="J1206" s="46" t="inlineStr">
        <is>
          <t>OR(FINS_PR_791 = "Yes", FINS_PR_798 = "Yes")</t>
        </is>
      </c>
      <c r="K1206" s="47">
        <f>'2- PR'!$AL$1250</f>
        <v/>
      </c>
      <c r="L1206" s="48" t="inlineStr">
        <is>
          <t>Open field</t>
        </is>
      </c>
    </row>
    <row r="1207">
      <c r="A1207" s="45" t="inlineStr">
        <is>
          <t>FINS_PR_1207_v1</t>
        </is>
      </c>
      <c r="B1207" s="46" t="inlineStr">
        <is>
          <t>Does the entity passport its Electronic Money Services</t>
        </is>
      </c>
      <c r="C1207" s="46" t="inlineStr">
        <is>
          <t>PR</t>
        </is>
      </c>
      <c r="D1207" s="46" t="inlineStr">
        <is>
          <t>Passporting</t>
        </is>
      </c>
      <c r="E1207" s="46" t="inlineStr">
        <is>
          <t>2- PR</t>
        </is>
      </c>
      <c r="F1207" s="47">
        <f>'2- PR'!$AK$1251</f>
        <v/>
      </c>
      <c r="G1207" s="47">
        <f>IF(F1207="INVALID","High",IF(F1207="MISSING","Medium",IF(F1207="CONTROLLER MISSING","Review",IF(F1207="UNKNOWN","Technical review",""))))</f>
        <v/>
      </c>
      <c r="H1207" s="46">
        <f>IF(F1207="MISSING","An applicable or required answer is missing",IF(F1207="INVALID","A value was entered although the dependency is not met",IF(F1207="CONTROLLER MISSING","A controlling answer is missing, so applicability cannot yet be determined",IF(F1207="UNKNOWN","The dependency could not be evaluated or a referenced datapoint could not be resolved",""))))</f>
        <v/>
      </c>
      <c r="I1207" s="46">
        <f>IF(F1207="MISSING","Enter a valid response in the linked field",IF(F1207="INVALID","Clear the response or amend the controlling answer so that the dependency is met",IF(F1207="CONTROLLER MISSING","Complete the controlling question first, then review this field",IF(F1207="UNKNOWN","Review the Field Guide and dependency_string; contact the MFSA if clarification is required",""))))</f>
        <v/>
      </c>
      <c r="J1207" s="46" t="inlineStr">
        <is>
          <t>FINS_PR_797 = "Yes"</t>
        </is>
      </c>
      <c r="K1207" s="47">
        <f>'2- PR'!$AL$1251</f>
        <v/>
      </c>
      <c r="L1207" s="48" t="inlineStr">
        <is>
          <t>Open field</t>
        </is>
      </c>
    </row>
    <row r="1208">
      <c r="A1208" s="45" t="inlineStr">
        <is>
          <t>FINS_PR_1208_v1</t>
        </is>
      </c>
      <c r="B1208" s="46" t="inlineStr">
        <is>
          <t>Does the entity passport its crypto services for its token(s) across the EU/EEA?</t>
        </is>
      </c>
      <c r="C1208" s="46" t="inlineStr">
        <is>
          <t>PR</t>
        </is>
      </c>
      <c r="D1208" s="46" t="inlineStr">
        <is>
          <t>Passporting</t>
        </is>
      </c>
      <c r="E1208" s="46" t="inlineStr">
        <is>
          <t>2- PR</t>
        </is>
      </c>
      <c r="F1208" s="47">
        <f>'2- PR'!$AK$1252</f>
        <v/>
      </c>
      <c r="G1208" s="47">
        <f>IF(F1208="INVALID","High",IF(F1208="MISSING","Medium",IF(F1208="CONTROLLER MISSING","Review",IF(F1208="UNKNOWN","Technical review",""))))</f>
        <v/>
      </c>
      <c r="H1208" s="46">
        <f>IF(F1208="MISSING","An applicable or required answer is missing",IF(F1208="INVALID","A value was entered although the dependency is not met",IF(F1208="CONTROLLER MISSING","A controlling answer is missing, so applicability cannot yet be determined",IF(F1208="UNKNOWN","The dependency could not be evaluated or a referenced datapoint could not be resolved",""))))</f>
        <v/>
      </c>
      <c r="I1208" s="46">
        <f>IF(F1208="MISSING","Enter a valid response in the linked field",IF(F1208="INVALID","Clear the response or amend the controlling answer so that the dependency is met",IF(F1208="CONTROLLER MISSING","Complete the controlling question first, then review this field",IF(F1208="UNKNOWN","Review the Field Guide and dependency_string; contact the MFSA if clarification is required",""))))</f>
        <v/>
      </c>
      <c r="J1208" s="46" t="inlineStr">
        <is>
          <t>FINS_PR_799 = "Yes"</t>
        </is>
      </c>
      <c r="K1208" s="47">
        <f>'2- PR'!$AL$1252</f>
        <v/>
      </c>
      <c r="L1208" s="48" t="inlineStr">
        <is>
          <t>Open field</t>
        </is>
      </c>
    </row>
    <row r="1209">
      <c r="A1209" s="45" t="inlineStr">
        <is>
          <t>FINS_PR_1209_v1</t>
        </is>
      </c>
      <c r="B1209" s="46" t="inlineStr">
        <is>
          <t>Select the country/s passporting through  freedom of services</t>
        </is>
      </c>
      <c r="C1209" s="46" t="inlineStr">
        <is>
          <t>PR</t>
        </is>
      </c>
      <c r="D1209" s="46" t="inlineStr">
        <is>
          <t>Passporting - PI</t>
        </is>
      </c>
      <c r="E1209" s="46" t="inlineStr">
        <is>
          <t>2- PR</t>
        </is>
      </c>
      <c r="F1209" s="47">
        <f>'2- PR'!$AK$1254</f>
        <v/>
      </c>
      <c r="G1209" s="47">
        <f>IF(F1209="INVALID","High",IF(F1209="MISSING","Medium",IF(F1209="CONTROLLER MISSING","Review",IF(F1209="UNKNOWN","Technical review",""))))</f>
        <v/>
      </c>
      <c r="H1209" s="46">
        <f>IF(F1209="MISSING","An applicable or required answer is missing",IF(F1209="INVALID","A value was entered although the dependency is not met",IF(F1209="CONTROLLER MISSING","A controlling answer is missing, so applicability cannot yet be determined",IF(F1209="UNKNOWN","The dependency could not be evaluated or a referenced datapoint could not be resolved",""))))</f>
        <v/>
      </c>
      <c r="I1209" s="46">
        <f>IF(F1209="MISSING","Enter a valid response in the linked field",IF(F1209="INVALID","Clear the response or amend the controlling answer so that the dependency is met",IF(F1209="CONTROLLER MISSING","Complete the controlling question first, then review this field",IF(F1209="UNKNOWN","Review the Field Guide and dependency_string; contact the MFSA if clarification is required",""))))</f>
        <v/>
      </c>
      <c r="J1209" s="46" t="inlineStr"/>
      <c r="K1209" s="47">
        <f>'2- PR'!$AL$1254</f>
        <v/>
      </c>
      <c r="L1209" s="48" t="inlineStr">
        <is>
          <t>Open field</t>
        </is>
      </c>
    </row>
    <row r="1210">
      <c r="A1210" s="45" t="inlineStr">
        <is>
          <t>FINS_PR_1210_v1</t>
        </is>
      </c>
      <c r="B1210" s="46" t="inlineStr">
        <is>
          <t>Freedom of Services: Cash Placed in Payment Accounts in reporting currency</t>
        </is>
      </c>
      <c r="C1210" s="46" t="inlineStr">
        <is>
          <t>PR</t>
        </is>
      </c>
      <c r="D1210" s="46" t="inlineStr">
        <is>
          <t>Passporting - PI</t>
        </is>
      </c>
      <c r="E1210" s="46" t="inlineStr">
        <is>
          <t>2- PR</t>
        </is>
      </c>
      <c r="F1210" s="47">
        <f>'2- PR'!$AK$1255</f>
        <v/>
      </c>
      <c r="G1210" s="47">
        <f>IF(F1210="INVALID","High",IF(F1210="MISSING","Medium",IF(F1210="CONTROLLER MISSING","Review",IF(F1210="UNKNOWN","Technical review",""))))</f>
        <v/>
      </c>
      <c r="H1210" s="46">
        <f>IF(F1210="MISSING","An applicable or required answer is missing",IF(F1210="INVALID","A value was entered although the dependency is not met",IF(F1210="CONTROLLER MISSING","A controlling answer is missing, so applicability cannot yet be determined",IF(F1210="UNKNOWN","The dependency could not be evaluated or a referenced datapoint could not be resolved",""))))</f>
        <v/>
      </c>
      <c r="I1210" s="46">
        <f>IF(F1210="MISSING","Enter a valid response in the linked field",IF(F1210="INVALID","Clear the response or amend the controlling answer so that the dependency is met",IF(F1210="CONTROLLER MISSING","Complete the controlling question first, then review this field",IF(F1210="UNKNOWN","Review the Field Guide and dependency_string; contact the MFSA if clarification is required",""))))</f>
        <v/>
      </c>
      <c r="J1210" s="46" t="inlineStr"/>
      <c r="K1210" s="47">
        <f>'2- PR'!$AL$1255</f>
        <v/>
      </c>
      <c r="L1210" s="48" t="inlineStr">
        <is>
          <t>Open field</t>
        </is>
      </c>
    </row>
    <row r="1211">
      <c r="A1211" s="45" t="inlineStr">
        <is>
          <t>FINS_PR_1211_v1</t>
        </is>
      </c>
      <c r="B1211" s="46" t="inlineStr">
        <is>
          <t>Freedom of Services: Cash Withdrawals from Payment Accounts in reporting currency</t>
        </is>
      </c>
      <c r="C1211" s="46" t="inlineStr">
        <is>
          <t>PR</t>
        </is>
      </c>
      <c r="D1211" s="46" t="inlineStr">
        <is>
          <t>Passporting - PI</t>
        </is>
      </c>
      <c r="E1211" s="46" t="inlineStr">
        <is>
          <t>2- PR</t>
        </is>
      </c>
      <c r="F1211" s="47">
        <f>'2- PR'!$AK$1256</f>
        <v/>
      </c>
      <c r="G1211" s="47">
        <f>IF(F1211="INVALID","High",IF(F1211="MISSING","Medium",IF(F1211="CONTROLLER MISSING","Review",IF(F1211="UNKNOWN","Technical review",""))))</f>
        <v/>
      </c>
      <c r="H1211" s="46">
        <f>IF(F1211="MISSING","An applicable or required answer is missing",IF(F1211="INVALID","A value was entered although the dependency is not met",IF(F1211="CONTROLLER MISSING","A controlling answer is missing, so applicability cannot yet be determined",IF(F1211="UNKNOWN","The dependency could not be evaluated or a referenced datapoint could not be resolved",""))))</f>
        <v/>
      </c>
      <c r="I1211" s="46">
        <f>IF(F1211="MISSING","Enter a valid response in the linked field",IF(F1211="INVALID","Clear the response or amend the controlling answer so that the dependency is met",IF(F1211="CONTROLLER MISSING","Complete the controlling question first, then review this field",IF(F1211="UNKNOWN","Review the Field Guide and dependency_string; contact the MFSA if clarification is required",""))))</f>
        <v/>
      </c>
      <c r="J1211" s="46" t="inlineStr"/>
      <c r="K1211" s="47">
        <f>'2- PR'!$AL$1256</f>
        <v/>
      </c>
      <c r="L1211" s="48" t="inlineStr">
        <is>
          <t>Open field</t>
        </is>
      </c>
    </row>
    <row r="1212">
      <c r="A1212" s="45" t="inlineStr">
        <is>
          <t>FINS_PR_1212_v1</t>
        </is>
      </c>
      <c r="B1212" s="46" t="inlineStr">
        <is>
          <t>Freedom of Services: Payment Transaction - Direct Debits in reporting currency</t>
        </is>
      </c>
      <c r="C1212" s="46" t="inlineStr">
        <is>
          <t>PR</t>
        </is>
      </c>
      <c r="D1212" s="46" t="inlineStr">
        <is>
          <t>Passporting - PI</t>
        </is>
      </c>
      <c r="E1212" s="46" t="inlineStr">
        <is>
          <t>2- PR</t>
        </is>
      </c>
      <c r="F1212" s="47">
        <f>'2- PR'!$AK$1257</f>
        <v/>
      </c>
      <c r="G1212" s="47">
        <f>IF(F1212="INVALID","High",IF(F1212="MISSING","Medium",IF(F1212="CONTROLLER MISSING","Review",IF(F1212="UNKNOWN","Technical review",""))))</f>
        <v/>
      </c>
      <c r="H1212" s="46">
        <f>IF(F1212="MISSING","An applicable or required answer is missing",IF(F1212="INVALID","A value was entered although the dependency is not met",IF(F1212="CONTROLLER MISSING","A controlling answer is missing, so applicability cannot yet be determined",IF(F1212="UNKNOWN","The dependency could not be evaluated or a referenced datapoint could not be resolved",""))))</f>
        <v/>
      </c>
      <c r="I1212" s="46">
        <f>IF(F1212="MISSING","Enter a valid response in the linked field",IF(F1212="INVALID","Clear the response or amend the controlling answer so that the dependency is met",IF(F1212="CONTROLLER MISSING","Complete the controlling question first, then review this field",IF(F1212="UNKNOWN","Review the Field Guide and dependency_string; contact the MFSA if clarification is required",""))))</f>
        <v/>
      </c>
      <c r="J1212" s="46" t="inlineStr"/>
      <c r="K1212" s="47">
        <f>'2- PR'!$AL$1257</f>
        <v/>
      </c>
      <c r="L1212" s="48" t="inlineStr">
        <is>
          <t>Open field</t>
        </is>
      </c>
    </row>
    <row r="1213">
      <c r="A1213" s="45" t="inlineStr">
        <is>
          <t>FINS_PR_1213_v1</t>
        </is>
      </c>
      <c r="B1213" s="46" t="inlineStr">
        <is>
          <t>Freedom of Services: Payment Transaction - Transactions through Payment Cards and Similar Devices in reporting currency</t>
        </is>
      </c>
      <c r="C1213" s="46" t="inlineStr">
        <is>
          <t>PR</t>
        </is>
      </c>
      <c r="D1213" s="46" t="inlineStr">
        <is>
          <t>Passporting - PI</t>
        </is>
      </c>
      <c r="E1213" s="46" t="inlineStr">
        <is>
          <t>2- PR</t>
        </is>
      </c>
      <c r="F1213" s="47">
        <f>'2- PR'!$AK$1258</f>
        <v/>
      </c>
      <c r="G1213" s="47">
        <f>IF(F1213="INVALID","High",IF(F1213="MISSING","Medium",IF(F1213="CONTROLLER MISSING","Review",IF(F1213="UNKNOWN","Technical review",""))))</f>
        <v/>
      </c>
      <c r="H1213" s="46">
        <f>IF(F1213="MISSING","An applicable or required answer is missing",IF(F1213="INVALID","A value was entered although the dependency is not met",IF(F1213="CONTROLLER MISSING","A controlling answer is missing, so applicability cannot yet be determined",IF(F1213="UNKNOWN","The dependency could not be evaluated or a referenced datapoint could not be resolved",""))))</f>
        <v/>
      </c>
      <c r="I1213" s="46">
        <f>IF(F1213="MISSING","Enter a valid response in the linked field",IF(F1213="INVALID","Clear the response or amend the controlling answer so that the dependency is met",IF(F1213="CONTROLLER MISSING","Complete the controlling question first, then review this field",IF(F1213="UNKNOWN","Review the Field Guide and dependency_string; contact the MFSA if clarification is required",""))))</f>
        <v/>
      </c>
      <c r="J1213" s="46" t="inlineStr"/>
      <c r="K1213" s="47">
        <f>'2- PR'!$AL$1258</f>
        <v/>
      </c>
      <c r="L1213" s="48" t="inlineStr">
        <is>
          <t>Open field</t>
        </is>
      </c>
    </row>
    <row r="1214">
      <c r="A1214" s="45" t="inlineStr">
        <is>
          <t>FINS_PR_1214_v1</t>
        </is>
      </c>
      <c r="B1214" s="46" t="inlineStr">
        <is>
          <t>Freedom of Services: Payment Transaction - Credit Transfers in reporting currency</t>
        </is>
      </c>
      <c r="C1214" s="46" t="inlineStr">
        <is>
          <t>PR</t>
        </is>
      </c>
      <c r="D1214" s="46" t="inlineStr">
        <is>
          <t>Passporting - PI</t>
        </is>
      </c>
      <c r="E1214" s="46" t="inlineStr">
        <is>
          <t>2- PR</t>
        </is>
      </c>
      <c r="F1214" s="47">
        <f>'2- PR'!$AK$1259</f>
        <v/>
      </c>
      <c r="G1214" s="47">
        <f>IF(F1214="INVALID","High",IF(F1214="MISSING","Medium",IF(F1214="CONTROLLER MISSING","Review",IF(F1214="UNKNOWN","Technical review",""))))</f>
        <v/>
      </c>
      <c r="H1214" s="46">
        <f>IF(F1214="MISSING","An applicable or required answer is missing",IF(F1214="INVALID","A value was entered although the dependency is not met",IF(F1214="CONTROLLER MISSING","A controlling answer is missing, so applicability cannot yet be determined",IF(F1214="UNKNOWN","The dependency could not be evaluated or a referenced datapoint could not be resolved",""))))</f>
        <v/>
      </c>
      <c r="I1214" s="46">
        <f>IF(F1214="MISSING","Enter a valid response in the linked field",IF(F1214="INVALID","Clear the response or amend the controlling answer so that the dependency is met",IF(F1214="CONTROLLER MISSING","Complete the controlling question first, then review this field",IF(F1214="UNKNOWN","Review the Field Guide and dependency_string; contact the MFSA if clarification is required",""))))</f>
        <v/>
      </c>
      <c r="J1214" s="46" t="inlineStr"/>
      <c r="K1214" s="47">
        <f>'2- PR'!$AL$1259</f>
        <v/>
      </c>
      <c r="L1214" s="48" t="inlineStr">
        <is>
          <t>Open field</t>
        </is>
      </c>
    </row>
    <row r="1215">
      <c r="A1215" s="45" t="inlineStr">
        <is>
          <t>FINS_PR_1215_v1</t>
        </is>
      </c>
      <c r="B1215" s="46" t="inlineStr">
        <is>
          <t>Freedom of Services: Payment Transaction covered by credit line - Direct Debits in reporting currency</t>
        </is>
      </c>
      <c r="C1215" s="46" t="inlineStr">
        <is>
          <t>PR</t>
        </is>
      </c>
      <c r="D1215" s="46" t="inlineStr">
        <is>
          <t>Passporting - PI</t>
        </is>
      </c>
      <c r="E1215" s="46" t="inlineStr">
        <is>
          <t>2- PR</t>
        </is>
      </c>
      <c r="F1215" s="47">
        <f>'2- PR'!$AK$1260</f>
        <v/>
      </c>
      <c r="G1215" s="47">
        <f>IF(F1215="INVALID","High",IF(F1215="MISSING","Medium",IF(F1215="CONTROLLER MISSING","Review",IF(F1215="UNKNOWN","Technical review",""))))</f>
        <v/>
      </c>
      <c r="H1215" s="46">
        <f>IF(F1215="MISSING","An applicable or required answer is missing",IF(F1215="INVALID","A value was entered although the dependency is not met",IF(F1215="CONTROLLER MISSING","A controlling answer is missing, so applicability cannot yet be determined",IF(F1215="UNKNOWN","The dependency could not be evaluated or a referenced datapoint could not be resolved",""))))</f>
        <v/>
      </c>
      <c r="I1215" s="46">
        <f>IF(F1215="MISSING","Enter a valid response in the linked field",IF(F1215="INVALID","Clear the response or amend the controlling answer so that the dependency is met",IF(F1215="CONTROLLER MISSING","Complete the controlling question first, then review this field",IF(F1215="UNKNOWN","Review the Field Guide and dependency_string; contact the MFSA if clarification is required",""))))</f>
        <v/>
      </c>
      <c r="J1215" s="46" t="inlineStr"/>
      <c r="K1215" s="47">
        <f>'2- PR'!$AL$1260</f>
        <v/>
      </c>
      <c r="L1215" s="48" t="inlineStr">
        <is>
          <t>Open field</t>
        </is>
      </c>
    </row>
    <row r="1216">
      <c r="A1216" s="45" t="inlineStr">
        <is>
          <t>FINS_PR_1216_v1</t>
        </is>
      </c>
      <c r="B1216" s="46" t="inlineStr">
        <is>
          <t>Freedom of Services: Payment Transaction covered by credit line - Transactions through Payment Cards and Similar Devices in reporting currency</t>
        </is>
      </c>
      <c r="C1216" s="46" t="inlineStr">
        <is>
          <t>PR</t>
        </is>
      </c>
      <c r="D1216" s="46" t="inlineStr">
        <is>
          <t>Passporting - PI</t>
        </is>
      </c>
      <c r="E1216" s="46" t="inlineStr">
        <is>
          <t>2- PR</t>
        </is>
      </c>
      <c r="F1216" s="47">
        <f>'2- PR'!$AK$1261</f>
        <v/>
      </c>
      <c r="G1216" s="47">
        <f>IF(F1216="INVALID","High",IF(F1216="MISSING","Medium",IF(F1216="CONTROLLER MISSING","Review",IF(F1216="UNKNOWN","Technical review",""))))</f>
        <v/>
      </c>
      <c r="H1216" s="46">
        <f>IF(F1216="MISSING","An applicable or required answer is missing",IF(F1216="INVALID","A value was entered although the dependency is not met",IF(F1216="CONTROLLER MISSING","A controlling answer is missing, so applicability cannot yet be determined",IF(F1216="UNKNOWN","The dependency could not be evaluated or a referenced datapoint could not be resolved",""))))</f>
        <v/>
      </c>
      <c r="I1216" s="46">
        <f>IF(F1216="MISSING","Enter a valid response in the linked field",IF(F1216="INVALID","Clear the response or amend the controlling answer so that the dependency is met",IF(F1216="CONTROLLER MISSING","Complete the controlling question first, then review this field",IF(F1216="UNKNOWN","Review the Field Guide and dependency_string; contact the MFSA if clarification is required",""))))</f>
        <v/>
      </c>
      <c r="J1216" s="46" t="inlineStr"/>
      <c r="K1216" s="47">
        <f>'2- PR'!$AL$1261</f>
        <v/>
      </c>
      <c r="L1216" s="48" t="inlineStr">
        <is>
          <t>Open field</t>
        </is>
      </c>
    </row>
    <row r="1217">
      <c r="A1217" s="45" t="inlineStr">
        <is>
          <t>FINS_PR_1217_v1</t>
        </is>
      </c>
      <c r="B1217" s="46" t="inlineStr">
        <is>
          <t>Freedom of Services: Payment Transaction covered by credit line - Credit transfers in reporting currency</t>
        </is>
      </c>
      <c r="C1217" s="46" t="inlineStr">
        <is>
          <t>PR</t>
        </is>
      </c>
      <c r="D1217" s="46" t="inlineStr">
        <is>
          <t>Passporting - PI</t>
        </is>
      </c>
      <c r="E1217" s="46" t="inlineStr">
        <is>
          <t>2- PR</t>
        </is>
      </c>
      <c r="F1217" s="47">
        <f>'2- PR'!$AK$1262</f>
        <v/>
      </c>
      <c r="G1217" s="47">
        <f>IF(F1217="INVALID","High",IF(F1217="MISSING","Medium",IF(F1217="CONTROLLER MISSING","Review",IF(F1217="UNKNOWN","Technical review",""))))</f>
        <v/>
      </c>
      <c r="H1217" s="46">
        <f>IF(F1217="MISSING","An applicable or required answer is missing",IF(F1217="INVALID","A value was entered although the dependency is not met",IF(F1217="CONTROLLER MISSING","A controlling answer is missing, so applicability cannot yet be determined",IF(F1217="UNKNOWN","The dependency could not be evaluated or a referenced datapoint could not be resolved",""))))</f>
        <v/>
      </c>
      <c r="I1217" s="46">
        <f>IF(F1217="MISSING","Enter a valid response in the linked field",IF(F1217="INVALID","Clear the response or amend the controlling answer so that the dependency is met",IF(F1217="CONTROLLER MISSING","Complete the controlling question first, then review this field",IF(F1217="UNKNOWN","Review the Field Guide and dependency_string; contact the MFSA if clarification is required",""))))</f>
        <v/>
      </c>
      <c r="J1217" s="46" t="inlineStr"/>
      <c r="K1217" s="47">
        <f>'2- PR'!$AL$1262</f>
        <v/>
      </c>
      <c r="L1217" s="48" t="inlineStr">
        <is>
          <t>Open field</t>
        </is>
      </c>
    </row>
    <row r="1218">
      <c r="A1218" s="45" t="inlineStr">
        <is>
          <t>FINS_PR_1218_v1</t>
        </is>
      </c>
      <c r="B1218" s="46" t="inlineStr">
        <is>
          <t>Freedom of Services: Payment Transaction - Total monetary amount of credit granted in reporting currency</t>
        </is>
      </c>
      <c r="C1218" s="46" t="inlineStr">
        <is>
          <t>PR</t>
        </is>
      </c>
      <c r="D1218" s="46" t="inlineStr">
        <is>
          <t>Passporting - PI</t>
        </is>
      </c>
      <c r="E1218" s="46" t="inlineStr">
        <is>
          <t>2- PR</t>
        </is>
      </c>
      <c r="F1218" s="47">
        <f>'2- PR'!$AK$1263</f>
        <v/>
      </c>
      <c r="G1218" s="47">
        <f>IF(F1218="INVALID","High",IF(F1218="MISSING","Medium",IF(F1218="CONTROLLER MISSING","Review",IF(F1218="UNKNOWN","Technical review",""))))</f>
        <v/>
      </c>
      <c r="H1218" s="46">
        <f>IF(F1218="MISSING","An applicable or required answer is missing",IF(F1218="INVALID","A value was entered although the dependency is not met",IF(F1218="CONTROLLER MISSING","A controlling answer is missing, so applicability cannot yet be determined",IF(F1218="UNKNOWN","The dependency could not be evaluated or a referenced datapoint could not be resolved",""))))</f>
        <v/>
      </c>
      <c r="I1218" s="46">
        <f>IF(F1218="MISSING","Enter a valid response in the linked field",IF(F1218="INVALID","Clear the response or amend the controlling answer so that the dependency is met",IF(F1218="CONTROLLER MISSING","Complete the controlling question first, then review this field",IF(F1218="UNKNOWN","Review the Field Guide and dependency_string; contact the MFSA if clarification is required",""))))</f>
        <v/>
      </c>
      <c r="J1218" s="46" t="inlineStr"/>
      <c r="K1218" s="47">
        <f>'2- PR'!$AL$1263</f>
        <v/>
      </c>
      <c r="L1218" s="48" t="inlineStr">
        <is>
          <t>Open field</t>
        </is>
      </c>
    </row>
    <row r="1219">
      <c r="A1219" s="45" t="inlineStr">
        <is>
          <t>FINS_PR_1219_v1</t>
        </is>
      </c>
      <c r="B1219" s="46" t="inlineStr">
        <is>
          <t>Freedom of Services: Issuing Payment Instruments and Acquiring Payment Transactions - Total Number of payment instruments issued in reporting currency</t>
        </is>
      </c>
      <c r="C1219" s="46" t="inlineStr">
        <is>
          <t>PR</t>
        </is>
      </c>
      <c r="D1219" s="46" t="inlineStr">
        <is>
          <t>Passporting - PI</t>
        </is>
      </c>
      <c r="E1219" s="46" t="inlineStr">
        <is>
          <t>2- PR</t>
        </is>
      </c>
      <c r="F1219" s="47">
        <f>'2- PR'!$AK$1264</f>
        <v/>
      </c>
      <c r="G1219" s="47">
        <f>IF(F1219="INVALID","High",IF(F1219="MISSING","Medium",IF(F1219="CONTROLLER MISSING","Review",IF(F1219="UNKNOWN","Technical review",""))))</f>
        <v/>
      </c>
      <c r="H1219" s="46">
        <f>IF(F1219="MISSING","An applicable or required answer is missing",IF(F1219="INVALID","A value was entered although the dependency is not met",IF(F1219="CONTROLLER MISSING","A controlling answer is missing, so applicability cannot yet be determined",IF(F1219="UNKNOWN","The dependency could not be evaluated or a referenced datapoint could not be resolved",""))))</f>
        <v/>
      </c>
      <c r="I1219" s="46">
        <f>IF(F1219="MISSING","Enter a valid response in the linked field",IF(F1219="INVALID","Clear the response or amend the controlling answer so that the dependency is met",IF(F1219="CONTROLLER MISSING","Complete the controlling question first, then review this field",IF(F1219="UNKNOWN","Review the Field Guide and dependency_string; contact the MFSA if clarification is required",""))))</f>
        <v/>
      </c>
      <c r="J1219" s="46" t="inlineStr"/>
      <c r="K1219" s="47">
        <f>'2- PR'!$AL$1264</f>
        <v/>
      </c>
      <c r="L1219" s="48" t="inlineStr">
        <is>
          <t>Open field</t>
        </is>
      </c>
    </row>
    <row r="1220">
      <c r="A1220" s="45" t="inlineStr">
        <is>
          <t>FINS_PR_1220_v1</t>
        </is>
      </c>
      <c r="B1220" s="46" t="inlineStr">
        <is>
          <t>Freedom of Services: Issuing Payment Instruments and Acquiring Payment Transactions - Total monetary amount of  transactions executed (Acquiring) in reporting currency</t>
        </is>
      </c>
      <c r="C1220" s="46" t="inlineStr">
        <is>
          <t>PR</t>
        </is>
      </c>
      <c r="D1220" s="46" t="inlineStr">
        <is>
          <t>Passporting - PI</t>
        </is>
      </c>
      <c r="E1220" s="46" t="inlineStr">
        <is>
          <t>2- PR</t>
        </is>
      </c>
      <c r="F1220" s="47">
        <f>'2- PR'!$AK$1265</f>
        <v/>
      </c>
      <c r="G1220" s="47">
        <f>IF(F1220="INVALID","High",IF(F1220="MISSING","Medium",IF(F1220="CONTROLLER MISSING","Review",IF(F1220="UNKNOWN","Technical review",""))))</f>
        <v/>
      </c>
      <c r="H1220" s="46">
        <f>IF(F1220="MISSING","An applicable or required answer is missing",IF(F1220="INVALID","A value was entered although the dependency is not met",IF(F1220="CONTROLLER MISSING","A controlling answer is missing, so applicability cannot yet be determined",IF(F1220="UNKNOWN","The dependency could not be evaluated or a referenced datapoint could not be resolved",""))))</f>
        <v/>
      </c>
      <c r="I1220" s="46">
        <f>IF(F1220="MISSING","Enter a valid response in the linked field",IF(F1220="INVALID","Clear the response or amend the controlling answer so that the dependency is met",IF(F1220="CONTROLLER MISSING","Complete the controlling question first, then review this field",IF(F1220="UNKNOWN","Review the Field Guide and dependency_string; contact the MFSA if clarification is required",""))))</f>
        <v/>
      </c>
      <c r="J1220" s="46" t="inlineStr"/>
      <c r="K1220" s="47">
        <f>'2- PR'!$AL$1265</f>
        <v/>
      </c>
      <c r="L1220" s="48" t="inlineStr">
        <is>
          <t>Open field</t>
        </is>
      </c>
    </row>
    <row r="1221">
      <c r="A1221" s="45" t="inlineStr">
        <is>
          <t>FINS_PR_1221_v1</t>
        </is>
      </c>
      <c r="B1221" s="46" t="inlineStr">
        <is>
          <t>Freedom of Services: Issuing Payment Instruments and Acquiring Payment Transactions - Total monetary amount of credit granted in reporting currency</t>
        </is>
      </c>
      <c r="C1221" s="46" t="inlineStr">
        <is>
          <t>PR</t>
        </is>
      </c>
      <c r="D1221" s="46" t="inlineStr">
        <is>
          <t>Passporting - PI</t>
        </is>
      </c>
      <c r="E1221" s="46" t="inlineStr">
        <is>
          <t>2- PR</t>
        </is>
      </c>
      <c r="F1221" s="47">
        <f>'2- PR'!$AK$1266</f>
        <v/>
      </c>
      <c r="G1221" s="47">
        <f>IF(F1221="INVALID","High",IF(F1221="MISSING","Medium",IF(F1221="CONTROLLER MISSING","Review",IF(F1221="UNKNOWN","Technical review",""))))</f>
        <v/>
      </c>
      <c r="H1221" s="46">
        <f>IF(F1221="MISSING","An applicable or required answer is missing",IF(F1221="INVALID","A value was entered although the dependency is not met",IF(F1221="CONTROLLER MISSING","A controlling answer is missing, so applicability cannot yet be determined",IF(F1221="UNKNOWN","The dependency could not be evaluated or a referenced datapoint could not be resolved",""))))</f>
        <v/>
      </c>
      <c r="I1221" s="46">
        <f>IF(F1221="MISSING","Enter a valid response in the linked field",IF(F1221="INVALID","Clear the response or amend the controlling answer so that the dependency is met",IF(F1221="CONTROLLER MISSING","Complete the controlling question first, then review this field",IF(F1221="UNKNOWN","Review the Field Guide and dependency_string; contact the MFSA if clarification is required",""))))</f>
        <v/>
      </c>
      <c r="J1221" s="46" t="inlineStr"/>
      <c r="K1221" s="47">
        <f>'2- PR'!$AL$1266</f>
        <v/>
      </c>
      <c r="L1221" s="48" t="inlineStr">
        <is>
          <t>Open field</t>
        </is>
      </c>
    </row>
    <row r="1222">
      <c r="A1222" s="45" t="inlineStr">
        <is>
          <t>FINS_PR_1222_v1</t>
        </is>
      </c>
      <c r="B1222" s="46" t="inlineStr">
        <is>
          <t>Freedom of Services: Money Remittance - Total Monetary Value in reporting currency</t>
        </is>
      </c>
      <c r="C1222" s="46" t="inlineStr">
        <is>
          <t>PR</t>
        </is>
      </c>
      <c r="D1222" s="46" t="inlineStr">
        <is>
          <t>Passporting - PI</t>
        </is>
      </c>
      <c r="E1222" s="46" t="inlineStr">
        <is>
          <t>2- PR</t>
        </is>
      </c>
      <c r="F1222" s="47">
        <f>'2- PR'!$AK$1267</f>
        <v/>
      </c>
      <c r="G1222" s="47">
        <f>IF(F1222="INVALID","High",IF(F1222="MISSING","Medium",IF(F1222="CONTROLLER MISSING","Review",IF(F1222="UNKNOWN","Technical review",""))))</f>
        <v/>
      </c>
      <c r="H1222" s="46">
        <f>IF(F1222="MISSING","An applicable or required answer is missing",IF(F1222="INVALID","A value was entered although the dependency is not met",IF(F1222="CONTROLLER MISSING","A controlling answer is missing, so applicability cannot yet be determined",IF(F1222="UNKNOWN","The dependency could not be evaluated or a referenced datapoint could not be resolved",""))))</f>
        <v/>
      </c>
      <c r="I1222" s="46">
        <f>IF(F1222="MISSING","Enter a valid response in the linked field",IF(F1222="INVALID","Clear the response or amend the controlling answer so that the dependency is met",IF(F1222="CONTROLLER MISSING","Complete the controlling question first, then review this field",IF(F1222="UNKNOWN","Review the Field Guide and dependency_string; contact the MFSA if clarification is required",""))))</f>
        <v/>
      </c>
      <c r="J1222" s="46" t="inlineStr"/>
      <c r="K1222" s="47">
        <f>'2- PR'!$AL$1267</f>
        <v/>
      </c>
      <c r="L1222" s="48" t="inlineStr">
        <is>
          <t>Open field</t>
        </is>
      </c>
    </row>
    <row r="1223">
      <c r="A1223" s="45" t="inlineStr">
        <is>
          <t>FINS_PR_1223_v1</t>
        </is>
      </c>
      <c r="B1223" s="46" t="inlineStr">
        <is>
          <t>Freedom of Services: Payment initiation services - Total Monetary Value in reporting currency</t>
        </is>
      </c>
      <c r="C1223" s="46" t="inlineStr">
        <is>
          <t>PR</t>
        </is>
      </c>
      <c r="D1223" s="46" t="inlineStr">
        <is>
          <t>Passporting - PI</t>
        </is>
      </c>
      <c r="E1223" s="46" t="inlineStr">
        <is>
          <t>2- PR</t>
        </is>
      </c>
      <c r="F1223" s="47">
        <f>'2- PR'!$AK$1268</f>
        <v/>
      </c>
      <c r="G1223" s="47">
        <f>IF(F1223="INVALID","High",IF(F1223="MISSING","Medium",IF(F1223="CONTROLLER MISSING","Review",IF(F1223="UNKNOWN","Technical review",""))))</f>
        <v/>
      </c>
      <c r="H1223" s="46">
        <f>IF(F1223="MISSING","An applicable or required answer is missing",IF(F1223="INVALID","A value was entered although the dependency is not met",IF(F1223="CONTROLLER MISSING","A controlling answer is missing, so applicability cannot yet be determined",IF(F1223="UNKNOWN","The dependency could not be evaluated or a referenced datapoint could not be resolved",""))))</f>
        <v/>
      </c>
      <c r="I1223" s="46">
        <f>IF(F1223="MISSING","Enter a valid response in the linked field",IF(F1223="INVALID","Clear the response or amend the controlling answer so that the dependency is met",IF(F1223="CONTROLLER MISSING","Complete the controlling question first, then review this field",IF(F1223="UNKNOWN","Review the Field Guide and dependency_string; contact the MFSA if clarification is required",""))))</f>
        <v/>
      </c>
      <c r="J1223" s="46" t="inlineStr"/>
      <c r="K1223" s="47">
        <f>'2- PR'!$AL$1268</f>
        <v/>
      </c>
      <c r="L1223" s="48" t="inlineStr">
        <is>
          <t>Open field</t>
        </is>
      </c>
    </row>
    <row r="1224">
      <c r="A1224" s="45" t="inlineStr">
        <is>
          <t>FINS_PR_1224_v1</t>
        </is>
      </c>
      <c r="B1224" s="46" t="inlineStr">
        <is>
          <t>Freedom of Services: Account information services - Total Number of Customers in reporting currency</t>
        </is>
      </c>
      <c r="C1224" s="46" t="inlineStr">
        <is>
          <t>PR</t>
        </is>
      </c>
      <c r="D1224" s="46" t="inlineStr">
        <is>
          <t>Passporting - PI</t>
        </is>
      </c>
      <c r="E1224" s="46" t="inlineStr">
        <is>
          <t>2- PR</t>
        </is>
      </c>
      <c r="F1224" s="47">
        <f>'2- PR'!$AK$1269</f>
        <v/>
      </c>
      <c r="G1224" s="47">
        <f>IF(F1224="INVALID","High",IF(F1224="MISSING","Medium",IF(F1224="CONTROLLER MISSING","Review",IF(F1224="UNKNOWN","Technical review",""))))</f>
        <v/>
      </c>
      <c r="H1224" s="46">
        <f>IF(F1224="MISSING","An applicable or required answer is missing",IF(F1224="INVALID","A value was entered although the dependency is not met",IF(F1224="CONTROLLER MISSING","A controlling answer is missing, so applicability cannot yet be determined",IF(F1224="UNKNOWN","The dependency could not be evaluated or a referenced datapoint could not be resolved",""))))</f>
        <v/>
      </c>
      <c r="I1224" s="46">
        <f>IF(F1224="MISSING","Enter a valid response in the linked field",IF(F1224="INVALID","Clear the response or amend the controlling answer so that the dependency is met",IF(F1224="CONTROLLER MISSING","Complete the controlling question first, then review this field",IF(F1224="UNKNOWN","Review the Field Guide and dependency_string; contact the MFSA if clarification is required",""))))</f>
        <v/>
      </c>
      <c r="J1224" s="46" t="inlineStr"/>
      <c r="K1224" s="47">
        <f>'2- PR'!$AL$1269</f>
        <v/>
      </c>
      <c r="L1224" s="48" t="inlineStr">
        <is>
          <t>Open field</t>
        </is>
      </c>
    </row>
    <row r="1225">
      <c r="A1225" s="45" t="inlineStr">
        <is>
          <t>FINS_PR_1225_v1</t>
        </is>
      </c>
      <c r="B1225" s="46" t="inlineStr">
        <is>
          <t>Select the country/s with freedom to provide services through engagement of agent in reporting currency</t>
        </is>
      </c>
      <c r="C1225" s="46" t="inlineStr">
        <is>
          <t>PR</t>
        </is>
      </c>
      <c r="D1225" s="46" t="inlineStr">
        <is>
          <t>Passporting - PI</t>
        </is>
      </c>
      <c r="E1225" s="46" t="inlineStr">
        <is>
          <t>2- PR</t>
        </is>
      </c>
      <c r="F1225" s="47">
        <f>'2- PR'!$AK$1270</f>
        <v/>
      </c>
      <c r="G1225" s="47">
        <f>IF(F1225="INVALID","High",IF(F1225="MISSING","Medium",IF(F1225="CONTROLLER MISSING","Review",IF(F1225="UNKNOWN","Technical review",""))))</f>
        <v/>
      </c>
      <c r="H1225" s="46">
        <f>IF(F1225="MISSING","An applicable or required answer is missing",IF(F1225="INVALID","A value was entered although the dependency is not met",IF(F1225="CONTROLLER MISSING","A controlling answer is missing, so applicability cannot yet be determined",IF(F1225="UNKNOWN","The dependency could not be evaluated or a referenced datapoint could not be resolved",""))))</f>
        <v/>
      </c>
      <c r="I1225" s="46">
        <f>IF(F1225="MISSING","Enter a valid response in the linked field",IF(F1225="INVALID","Clear the response or amend the controlling answer so that the dependency is met",IF(F1225="CONTROLLER MISSING","Complete the controlling question first, then review this field",IF(F1225="UNKNOWN","Review the Field Guide and dependency_string; contact the MFSA if clarification is required",""))))</f>
        <v/>
      </c>
      <c r="J1225" s="46" t="inlineStr"/>
      <c r="K1225" s="47">
        <f>'2- PR'!$AL$1270</f>
        <v/>
      </c>
      <c r="L1225" s="48" t="inlineStr">
        <is>
          <t>Open field</t>
        </is>
      </c>
    </row>
    <row r="1226">
      <c r="A1226" s="45" t="inlineStr">
        <is>
          <t>FINS_PR_1226_v1</t>
        </is>
      </c>
      <c r="B1226" s="46" t="inlineStr">
        <is>
          <t>Freedom to provide services through the engagement of an agent: Freedom to provide services through the engagement of an agent: Cash Placed in Payment Accounts in reporting currency</t>
        </is>
      </c>
      <c r="C1226" s="46" t="inlineStr">
        <is>
          <t>PR</t>
        </is>
      </c>
      <c r="D1226" s="46" t="inlineStr">
        <is>
          <t>Passporting - PI</t>
        </is>
      </c>
      <c r="E1226" s="46" t="inlineStr">
        <is>
          <t>2- PR</t>
        </is>
      </c>
      <c r="F1226" s="47">
        <f>'2- PR'!$AK$1271</f>
        <v/>
      </c>
      <c r="G1226" s="47">
        <f>IF(F1226="INVALID","High",IF(F1226="MISSING","Medium",IF(F1226="CONTROLLER MISSING","Review",IF(F1226="UNKNOWN","Technical review",""))))</f>
        <v/>
      </c>
      <c r="H1226" s="46">
        <f>IF(F1226="MISSING","An applicable or required answer is missing",IF(F1226="INVALID","A value was entered although the dependency is not met",IF(F1226="CONTROLLER MISSING","A controlling answer is missing, so applicability cannot yet be determined",IF(F1226="UNKNOWN","The dependency could not be evaluated or a referenced datapoint could not be resolved",""))))</f>
        <v/>
      </c>
      <c r="I1226" s="46">
        <f>IF(F1226="MISSING","Enter a valid response in the linked field",IF(F1226="INVALID","Clear the response or amend the controlling answer so that the dependency is met",IF(F1226="CONTROLLER MISSING","Complete the controlling question first, then review this field",IF(F1226="UNKNOWN","Review the Field Guide and dependency_string; contact the MFSA if clarification is required",""))))</f>
        <v/>
      </c>
      <c r="J1226" s="46" t="inlineStr"/>
      <c r="K1226" s="47">
        <f>'2- PR'!$AL$1271</f>
        <v/>
      </c>
      <c r="L1226" s="48" t="inlineStr">
        <is>
          <t>Open field</t>
        </is>
      </c>
    </row>
    <row r="1227">
      <c r="A1227" s="45" t="inlineStr">
        <is>
          <t>FINS_PR_1227_v1</t>
        </is>
      </c>
      <c r="B1227" s="46" t="inlineStr">
        <is>
          <t>Freedom to provide services through the engagement of an agent: Freedom to provide services through the engagement of an agent: Cash Withdrawals from Payment Accounts in reporting currency</t>
        </is>
      </c>
      <c r="C1227" s="46" t="inlineStr">
        <is>
          <t>PR</t>
        </is>
      </c>
      <c r="D1227" s="46" t="inlineStr">
        <is>
          <t>Passporting - PI</t>
        </is>
      </c>
      <c r="E1227" s="46" t="inlineStr">
        <is>
          <t>2- PR</t>
        </is>
      </c>
      <c r="F1227" s="47">
        <f>'2- PR'!$AK$1272</f>
        <v/>
      </c>
      <c r="G1227" s="47">
        <f>IF(F1227="INVALID","High",IF(F1227="MISSING","Medium",IF(F1227="CONTROLLER MISSING","Review",IF(F1227="UNKNOWN","Technical review",""))))</f>
        <v/>
      </c>
      <c r="H1227" s="46">
        <f>IF(F1227="MISSING","An applicable or required answer is missing",IF(F1227="INVALID","A value was entered although the dependency is not met",IF(F1227="CONTROLLER MISSING","A controlling answer is missing, so applicability cannot yet be determined",IF(F1227="UNKNOWN","The dependency could not be evaluated or a referenced datapoint could not be resolved",""))))</f>
        <v/>
      </c>
      <c r="I1227" s="46">
        <f>IF(F1227="MISSING","Enter a valid response in the linked field",IF(F1227="INVALID","Clear the response or amend the controlling answer so that the dependency is met",IF(F1227="CONTROLLER MISSING","Complete the controlling question first, then review this field",IF(F1227="UNKNOWN","Review the Field Guide and dependency_string; contact the MFSA if clarification is required",""))))</f>
        <v/>
      </c>
      <c r="J1227" s="46" t="inlineStr"/>
      <c r="K1227" s="47">
        <f>'2- PR'!$AL$1272</f>
        <v/>
      </c>
      <c r="L1227" s="48" t="inlineStr">
        <is>
          <t>Open field</t>
        </is>
      </c>
    </row>
    <row r="1228">
      <c r="A1228" s="45" t="inlineStr">
        <is>
          <t>FINS_PR_1228_v1</t>
        </is>
      </c>
      <c r="B1228" s="46" t="inlineStr">
        <is>
          <t>Freedom to provide services through the engagement of an agent: Freedom to provide services through the engagement of an agent: Payment Transaction - Direct Debits in reporting currency</t>
        </is>
      </c>
      <c r="C1228" s="46" t="inlineStr">
        <is>
          <t>PR</t>
        </is>
      </c>
      <c r="D1228" s="46" t="inlineStr">
        <is>
          <t>Passporting - PI</t>
        </is>
      </c>
      <c r="E1228" s="46" t="inlineStr">
        <is>
          <t>2- PR</t>
        </is>
      </c>
      <c r="F1228" s="47">
        <f>'2- PR'!$AK$1273</f>
        <v/>
      </c>
      <c r="G1228" s="47">
        <f>IF(F1228="INVALID","High",IF(F1228="MISSING","Medium",IF(F1228="CONTROLLER MISSING","Review",IF(F1228="UNKNOWN","Technical review",""))))</f>
        <v/>
      </c>
      <c r="H1228" s="46">
        <f>IF(F1228="MISSING","An applicable or required answer is missing",IF(F1228="INVALID","A value was entered although the dependency is not met",IF(F1228="CONTROLLER MISSING","A controlling answer is missing, so applicability cannot yet be determined",IF(F1228="UNKNOWN","The dependency could not be evaluated or a referenced datapoint could not be resolved",""))))</f>
        <v/>
      </c>
      <c r="I1228" s="46">
        <f>IF(F1228="MISSING","Enter a valid response in the linked field",IF(F1228="INVALID","Clear the response or amend the controlling answer so that the dependency is met",IF(F1228="CONTROLLER MISSING","Complete the controlling question first, then review this field",IF(F1228="UNKNOWN","Review the Field Guide and dependency_string; contact the MFSA if clarification is required",""))))</f>
        <v/>
      </c>
      <c r="J1228" s="46" t="inlineStr"/>
      <c r="K1228" s="47">
        <f>'2- PR'!$AL$1273</f>
        <v/>
      </c>
      <c r="L1228" s="48" t="inlineStr">
        <is>
          <t>Open field</t>
        </is>
      </c>
    </row>
    <row r="1229">
      <c r="A1229" s="45" t="inlineStr">
        <is>
          <t>FINS_PR_1229_v1</t>
        </is>
      </c>
      <c r="B1229" s="46" t="inlineStr">
        <is>
          <t>Freedom to provide services through the engagement of an agent: Freedom to provide services through the engagement of an agent: Payment Transaction - Transactions through Payment Cards and Similar Devices in reporting currency</t>
        </is>
      </c>
      <c r="C1229" s="46" t="inlineStr">
        <is>
          <t>PR</t>
        </is>
      </c>
      <c r="D1229" s="46" t="inlineStr">
        <is>
          <t>Passporting - PI</t>
        </is>
      </c>
      <c r="E1229" s="46" t="inlineStr">
        <is>
          <t>2- PR</t>
        </is>
      </c>
      <c r="F1229" s="47">
        <f>'2- PR'!$AK$1274</f>
        <v/>
      </c>
      <c r="G1229" s="47">
        <f>IF(F1229="INVALID","High",IF(F1229="MISSING","Medium",IF(F1229="CONTROLLER MISSING","Review",IF(F1229="UNKNOWN","Technical review",""))))</f>
        <v/>
      </c>
      <c r="H1229" s="46">
        <f>IF(F1229="MISSING","An applicable or required answer is missing",IF(F1229="INVALID","A value was entered although the dependency is not met",IF(F1229="CONTROLLER MISSING","A controlling answer is missing, so applicability cannot yet be determined",IF(F1229="UNKNOWN","The dependency could not be evaluated or a referenced datapoint could not be resolved",""))))</f>
        <v/>
      </c>
      <c r="I1229" s="46">
        <f>IF(F1229="MISSING","Enter a valid response in the linked field",IF(F1229="INVALID","Clear the response or amend the controlling answer so that the dependency is met",IF(F1229="CONTROLLER MISSING","Complete the controlling question first, then review this field",IF(F1229="UNKNOWN","Review the Field Guide and dependency_string; contact the MFSA if clarification is required",""))))</f>
        <v/>
      </c>
      <c r="J1229" s="46" t="inlineStr"/>
      <c r="K1229" s="47">
        <f>'2- PR'!$AL$1274</f>
        <v/>
      </c>
      <c r="L1229" s="48" t="inlineStr">
        <is>
          <t>Open field</t>
        </is>
      </c>
    </row>
    <row r="1230">
      <c r="A1230" s="45" t="inlineStr">
        <is>
          <t>FINS_PR_1230_v1</t>
        </is>
      </c>
      <c r="B1230" s="46" t="inlineStr">
        <is>
          <t>Freedom to provide services through the engagement of an agent: Freedom to provide services through the engagement of an agent: Payment Transaction - Credit Transfers in reporting currency</t>
        </is>
      </c>
      <c r="C1230" s="46" t="inlineStr">
        <is>
          <t>PR</t>
        </is>
      </c>
      <c r="D1230" s="46" t="inlineStr">
        <is>
          <t>Passporting - PI</t>
        </is>
      </c>
      <c r="E1230" s="46" t="inlineStr">
        <is>
          <t>2- PR</t>
        </is>
      </c>
      <c r="F1230" s="47">
        <f>'2- PR'!$AK$1275</f>
        <v/>
      </c>
      <c r="G1230" s="47">
        <f>IF(F1230="INVALID","High",IF(F1230="MISSING","Medium",IF(F1230="CONTROLLER MISSING","Review",IF(F1230="UNKNOWN","Technical review",""))))</f>
        <v/>
      </c>
      <c r="H1230" s="46">
        <f>IF(F1230="MISSING","An applicable or required answer is missing",IF(F1230="INVALID","A value was entered although the dependency is not met",IF(F1230="CONTROLLER MISSING","A controlling answer is missing, so applicability cannot yet be determined",IF(F1230="UNKNOWN","The dependency could not be evaluated or a referenced datapoint could not be resolved",""))))</f>
        <v/>
      </c>
      <c r="I1230" s="46">
        <f>IF(F1230="MISSING","Enter a valid response in the linked field",IF(F1230="INVALID","Clear the response or amend the controlling answer so that the dependency is met",IF(F1230="CONTROLLER MISSING","Complete the controlling question first, then review this field",IF(F1230="UNKNOWN","Review the Field Guide and dependency_string; contact the MFSA if clarification is required",""))))</f>
        <v/>
      </c>
      <c r="J1230" s="46" t="inlineStr"/>
      <c r="K1230" s="47">
        <f>'2- PR'!$AL$1275</f>
        <v/>
      </c>
      <c r="L1230" s="48" t="inlineStr">
        <is>
          <t>Open field</t>
        </is>
      </c>
    </row>
    <row r="1231">
      <c r="A1231" s="45" t="inlineStr">
        <is>
          <t>FINS_PR_1231_v1</t>
        </is>
      </c>
      <c r="B1231" s="46" t="inlineStr">
        <is>
          <t>Freedom to provide services through the engagement of an agent: Payment Transaction covered by credit line - Direct Debits in reporting currency</t>
        </is>
      </c>
      <c r="C1231" s="46" t="inlineStr">
        <is>
          <t>PR</t>
        </is>
      </c>
      <c r="D1231" s="46" t="inlineStr">
        <is>
          <t>Passporting - PI</t>
        </is>
      </c>
      <c r="E1231" s="46" t="inlineStr">
        <is>
          <t>2- PR</t>
        </is>
      </c>
      <c r="F1231" s="47">
        <f>'2- PR'!$AK$1276</f>
        <v/>
      </c>
      <c r="G1231" s="47">
        <f>IF(F1231="INVALID","High",IF(F1231="MISSING","Medium",IF(F1231="CONTROLLER MISSING","Review",IF(F1231="UNKNOWN","Technical review",""))))</f>
        <v/>
      </c>
      <c r="H1231" s="46">
        <f>IF(F1231="MISSING","An applicable or required answer is missing",IF(F1231="INVALID","A value was entered although the dependency is not met",IF(F1231="CONTROLLER MISSING","A controlling answer is missing, so applicability cannot yet be determined",IF(F1231="UNKNOWN","The dependency could not be evaluated or a referenced datapoint could not be resolved",""))))</f>
        <v/>
      </c>
      <c r="I1231" s="46">
        <f>IF(F1231="MISSING","Enter a valid response in the linked field",IF(F1231="INVALID","Clear the response or amend the controlling answer so that the dependency is met",IF(F1231="CONTROLLER MISSING","Complete the controlling question first, then review this field",IF(F1231="UNKNOWN","Review the Field Guide and dependency_string; contact the MFSA if clarification is required",""))))</f>
        <v/>
      </c>
      <c r="J1231" s="46" t="inlineStr"/>
      <c r="K1231" s="47">
        <f>'2- PR'!$AL$1276</f>
        <v/>
      </c>
      <c r="L1231" s="48" t="inlineStr">
        <is>
          <t>Open field</t>
        </is>
      </c>
    </row>
    <row r="1232">
      <c r="A1232" s="45" t="inlineStr">
        <is>
          <t>FINS_PR_1232_v1</t>
        </is>
      </c>
      <c r="B1232" s="46" t="inlineStr">
        <is>
          <t>Freedom to provide services through the engagement of an agent: Payment Transaction covered by credit line - Transactions through Payment Cards and Similar Devices in reporting currency</t>
        </is>
      </c>
      <c r="C1232" s="46" t="inlineStr">
        <is>
          <t>PR</t>
        </is>
      </c>
      <c r="D1232" s="46" t="inlineStr">
        <is>
          <t>Passporting - PI</t>
        </is>
      </c>
      <c r="E1232" s="46" t="inlineStr">
        <is>
          <t>2- PR</t>
        </is>
      </c>
      <c r="F1232" s="47">
        <f>'2- PR'!$AK$1277</f>
        <v/>
      </c>
      <c r="G1232" s="47">
        <f>IF(F1232="INVALID","High",IF(F1232="MISSING","Medium",IF(F1232="CONTROLLER MISSING","Review",IF(F1232="UNKNOWN","Technical review",""))))</f>
        <v/>
      </c>
      <c r="H1232" s="46">
        <f>IF(F1232="MISSING","An applicable or required answer is missing",IF(F1232="INVALID","A value was entered although the dependency is not met",IF(F1232="CONTROLLER MISSING","A controlling answer is missing, so applicability cannot yet be determined",IF(F1232="UNKNOWN","The dependency could not be evaluated or a referenced datapoint could not be resolved",""))))</f>
        <v/>
      </c>
      <c r="I1232" s="46">
        <f>IF(F1232="MISSING","Enter a valid response in the linked field",IF(F1232="INVALID","Clear the response or amend the controlling answer so that the dependency is met",IF(F1232="CONTROLLER MISSING","Complete the controlling question first, then review this field",IF(F1232="UNKNOWN","Review the Field Guide and dependency_string; contact the MFSA if clarification is required",""))))</f>
        <v/>
      </c>
      <c r="J1232" s="46" t="inlineStr"/>
      <c r="K1232" s="47">
        <f>'2- PR'!$AL$1277</f>
        <v/>
      </c>
      <c r="L1232" s="48" t="inlineStr">
        <is>
          <t>Open field</t>
        </is>
      </c>
    </row>
    <row r="1233">
      <c r="A1233" s="45" t="inlineStr">
        <is>
          <t>FINS_PR_1233_v1</t>
        </is>
      </c>
      <c r="B1233" s="46" t="inlineStr">
        <is>
          <t>Freedom to provide services through the engagement of an agent: Payment Transaction covered by credit line - Credit transfers in reporting currency</t>
        </is>
      </c>
      <c r="C1233" s="46" t="inlineStr">
        <is>
          <t>PR</t>
        </is>
      </c>
      <c r="D1233" s="46" t="inlineStr">
        <is>
          <t>Passporting - PI</t>
        </is>
      </c>
      <c r="E1233" s="46" t="inlineStr">
        <is>
          <t>2- PR</t>
        </is>
      </c>
      <c r="F1233" s="47">
        <f>'2- PR'!$AK$1278</f>
        <v/>
      </c>
      <c r="G1233" s="47">
        <f>IF(F1233="INVALID","High",IF(F1233="MISSING","Medium",IF(F1233="CONTROLLER MISSING","Review",IF(F1233="UNKNOWN","Technical review",""))))</f>
        <v/>
      </c>
      <c r="H1233" s="46">
        <f>IF(F1233="MISSING","An applicable or required answer is missing",IF(F1233="INVALID","A value was entered although the dependency is not met",IF(F1233="CONTROLLER MISSING","A controlling answer is missing, so applicability cannot yet be determined",IF(F1233="UNKNOWN","The dependency could not be evaluated or a referenced datapoint could not be resolved",""))))</f>
        <v/>
      </c>
      <c r="I1233" s="46">
        <f>IF(F1233="MISSING","Enter a valid response in the linked field",IF(F1233="INVALID","Clear the response or amend the controlling answer so that the dependency is met",IF(F1233="CONTROLLER MISSING","Complete the controlling question first, then review this field",IF(F1233="UNKNOWN","Review the Field Guide and dependency_string; contact the MFSA if clarification is required",""))))</f>
        <v/>
      </c>
      <c r="J1233" s="46" t="inlineStr"/>
      <c r="K1233" s="47">
        <f>'2- PR'!$AL$1278</f>
        <v/>
      </c>
      <c r="L1233" s="48" t="inlineStr">
        <is>
          <t>Open field</t>
        </is>
      </c>
    </row>
    <row r="1234">
      <c r="A1234" s="45" t="inlineStr">
        <is>
          <t>FINS_PR_1234_v1</t>
        </is>
      </c>
      <c r="B1234" s="46" t="inlineStr">
        <is>
          <t>Freedom to provide services through the engagement of an agent: Freedom to provide services through the engagement of an agent: Payment Transaction - Total monetary amount of credit granted in reporting currency</t>
        </is>
      </c>
      <c r="C1234" s="46" t="inlineStr">
        <is>
          <t>PR</t>
        </is>
      </c>
      <c r="D1234" s="46" t="inlineStr">
        <is>
          <t>Passporting - PI</t>
        </is>
      </c>
      <c r="E1234" s="46" t="inlineStr">
        <is>
          <t>2- PR</t>
        </is>
      </c>
      <c r="F1234" s="47">
        <f>'2- PR'!$AK$1279</f>
        <v/>
      </c>
      <c r="G1234" s="47">
        <f>IF(F1234="INVALID","High",IF(F1234="MISSING","Medium",IF(F1234="CONTROLLER MISSING","Review",IF(F1234="UNKNOWN","Technical review",""))))</f>
        <v/>
      </c>
      <c r="H1234" s="46">
        <f>IF(F1234="MISSING","An applicable or required answer is missing",IF(F1234="INVALID","A value was entered although the dependency is not met",IF(F1234="CONTROLLER MISSING","A controlling answer is missing, so applicability cannot yet be determined",IF(F1234="UNKNOWN","The dependency could not be evaluated or a referenced datapoint could not be resolved",""))))</f>
        <v/>
      </c>
      <c r="I1234" s="46">
        <f>IF(F1234="MISSING","Enter a valid response in the linked field",IF(F1234="INVALID","Clear the response or amend the controlling answer so that the dependency is met",IF(F1234="CONTROLLER MISSING","Complete the controlling question first, then review this field",IF(F1234="UNKNOWN","Review the Field Guide and dependency_string; contact the MFSA if clarification is required",""))))</f>
        <v/>
      </c>
      <c r="J1234" s="46" t="inlineStr"/>
      <c r="K1234" s="47">
        <f>'2- PR'!$AL$1279</f>
        <v/>
      </c>
      <c r="L1234" s="48" t="inlineStr">
        <is>
          <t>Open field</t>
        </is>
      </c>
    </row>
    <row r="1235">
      <c r="A1235" s="45" t="inlineStr">
        <is>
          <t>FINS_PR_1235_v1</t>
        </is>
      </c>
      <c r="B1235" s="46" t="inlineStr">
        <is>
          <t>Freedom to provide services through the engagement of an agent: Freedom to provide services through the engagement of an agent: Issuing Payment Instruments and Acquiring Payment Transactions - Total Number of payment instruments issued in reporting currency</t>
        </is>
      </c>
      <c r="C1235" s="46" t="inlineStr">
        <is>
          <t>PR</t>
        </is>
      </c>
      <c r="D1235" s="46" t="inlineStr">
        <is>
          <t>Passporting - PI</t>
        </is>
      </c>
      <c r="E1235" s="46" t="inlineStr">
        <is>
          <t>2- PR</t>
        </is>
      </c>
      <c r="F1235" s="47">
        <f>'2- PR'!$AK$1280</f>
        <v/>
      </c>
      <c r="G1235" s="47">
        <f>IF(F1235="INVALID","High",IF(F1235="MISSING","Medium",IF(F1235="CONTROLLER MISSING","Review",IF(F1235="UNKNOWN","Technical review",""))))</f>
        <v/>
      </c>
      <c r="H1235" s="46">
        <f>IF(F1235="MISSING","An applicable or required answer is missing",IF(F1235="INVALID","A value was entered although the dependency is not met",IF(F1235="CONTROLLER MISSING","A controlling answer is missing, so applicability cannot yet be determined",IF(F1235="UNKNOWN","The dependency could not be evaluated or a referenced datapoint could not be resolved",""))))</f>
        <v/>
      </c>
      <c r="I1235" s="46">
        <f>IF(F1235="MISSING","Enter a valid response in the linked field",IF(F1235="INVALID","Clear the response or amend the controlling answer so that the dependency is met",IF(F1235="CONTROLLER MISSING","Complete the controlling question first, then review this field",IF(F1235="UNKNOWN","Review the Field Guide and dependency_string; contact the MFSA if clarification is required",""))))</f>
        <v/>
      </c>
      <c r="J1235" s="46" t="inlineStr"/>
      <c r="K1235" s="47">
        <f>'2- PR'!$AL$1280</f>
        <v/>
      </c>
      <c r="L1235" s="48" t="inlineStr">
        <is>
          <t>Open field</t>
        </is>
      </c>
    </row>
    <row r="1236">
      <c r="A1236" s="45" t="inlineStr">
        <is>
          <t>FINS_PR_1236_v1</t>
        </is>
      </c>
      <c r="B1236" s="46" t="inlineStr">
        <is>
          <t>Freedom to provide services through the engagement of an agent: Freedom to provide services through the engagement of an agent: Issuing Payment Instruments and Acquiring Payment Transactions - Total monetary amount of  transactions executed (Acquiring) in reporting currency</t>
        </is>
      </c>
      <c r="C1236" s="46" t="inlineStr">
        <is>
          <t>PR</t>
        </is>
      </c>
      <c r="D1236" s="46" t="inlineStr">
        <is>
          <t>Passporting - PI</t>
        </is>
      </c>
      <c r="E1236" s="46" t="inlineStr">
        <is>
          <t>2- PR</t>
        </is>
      </c>
      <c r="F1236" s="47">
        <f>'2- PR'!$AK$1281</f>
        <v/>
      </c>
      <c r="G1236" s="47">
        <f>IF(F1236="INVALID","High",IF(F1236="MISSING","Medium",IF(F1236="CONTROLLER MISSING","Review",IF(F1236="UNKNOWN","Technical review",""))))</f>
        <v/>
      </c>
      <c r="H1236" s="46">
        <f>IF(F1236="MISSING","An applicable or required answer is missing",IF(F1236="INVALID","A value was entered although the dependency is not met",IF(F1236="CONTROLLER MISSING","A controlling answer is missing, so applicability cannot yet be determined",IF(F1236="UNKNOWN","The dependency could not be evaluated or a referenced datapoint could not be resolved",""))))</f>
        <v/>
      </c>
      <c r="I1236" s="46">
        <f>IF(F1236="MISSING","Enter a valid response in the linked field",IF(F1236="INVALID","Clear the response or amend the controlling answer so that the dependency is met",IF(F1236="CONTROLLER MISSING","Complete the controlling question first, then review this field",IF(F1236="UNKNOWN","Review the Field Guide and dependency_string; contact the MFSA if clarification is required",""))))</f>
        <v/>
      </c>
      <c r="J1236" s="46" t="inlineStr"/>
      <c r="K1236" s="47">
        <f>'2- PR'!$AL$1281</f>
        <v/>
      </c>
      <c r="L1236" s="48" t="inlineStr">
        <is>
          <t>Open field</t>
        </is>
      </c>
    </row>
    <row r="1237">
      <c r="A1237" s="45" t="inlineStr">
        <is>
          <t>FINS_PR_1237_v1</t>
        </is>
      </c>
      <c r="B1237" s="46" t="inlineStr">
        <is>
          <t>Freedom to provide services through the engagement of an agent: Freedom to provide services through the engagement of an agent: Issuing Payment Instruments and Acquiring Payment Transactions - Total monetary amount of credit granted in reporting currency</t>
        </is>
      </c>
      <c r="C1237" s="46" t="inlineStr">
        <is>
          <t>PR</t>
        </is>
      </c>
      <c r="D1237" s="46" t="inlineStr">
        <is>
          <t>Passporting - PI</t>
        </is>
      </c>
      <c r="E1237" s="46" t="inlineStr">
        <is>
          <t>2- PR</t>
        </is>
      </c>
      <c r="F1237" s="47">
        <f>'2- PR'!$AK$1282</f>
        <v/>
      </c>
      <c r="G1237" s="47">
        <f>IF(F1237="INVALID","High",IF(F1237="MISSING","Medium",IF(F1237="CONTROLLER MISSING","Review",IF(F1237="UNKNOWN","Technical review",""))))</f>
        <v/>
      </c>
      <c r="H1237" s="46">
        <f>IF(F1237="MISSING","An applicable or required answer is missing",IF(F1237="INVALID","A value was entered although the dependency is not met",IF(F1237="CONTROLLER MISSING","A controlling answer is missing, so applicability cannot yet be determined",IF(F1237="UNKNOWN","The dependency could not be evaluated or a referenced datapoint could not be resolved",""))))</f>
        <v/>
      </c>
      <c r="I1237" s="46">
        <f>IF(F1237="MISSING","Enter a valid response in the linked field",IF(F1237="INVALID","Clear the response or amend the controlling answer so that the dependency is met",IF(F1237="CONTROLLER MISSING","Complete the controlling question first, then review this field",IF(F1237="UNKNOWN","Review the Field Guide and dependency_string; contact the MFSA if clarification is required",""))))</f>
        <v/>
      </c>
      <c r="J1237" s="46" t="inlineStr"/>
      <c r="K1237" s="47">
        <f>'2- PR'!$AL$1282</f>
        <v/>
      </c>
      <c r="L1237" s="48" t="inlineStr">
        <is>
          <t>Open field</t>
        </is>
      </c>
    </row>
    <row r="1238">
      <c r="A1238" s="45" t="inlineStr">
        <is>
          <t>FINS_PR_1238_v1</t>
        </is>
      </c>
      <c r="B1238" s="46" t="inlineStr">
        <is>
          <t>Freedom to provide services through the engagement of an agent: Freedom to provide services through the engagement of an agent: Money Remittance - Total Monetary Value in reporting currency</t>
        </is>
      </c>
      <c r="C1238" s="46" t="inlineStr">
        <is>
          <t>PR</t>
        </is>
      </c>
      <c r="D1238" s="46" t="inlineStr">
        <is>
          <t>Passporting - PI</t>
        </is>
      </c>
      <c r="E1238" s="46" t="inlineStr">
        <is>
          <t>2- PR</t>
        </is>
      </c>
      <c r="F1238" s="47">
        <f>'2- PR'!$AK$1283</f>
        <v/>
      </c>
      <c r="G1238" s="47">
        <f>IF(F1238="INVALID","High",IF(F1238="MISSING","Medium",IF(F1238="CONTROLLER MISSING","Review",IF(F1238="UNKNOWN","Technical review",""))))</f>
        <v/>
      </c>
      <c r="H1238" s="46">
        <f>IF(F1238="MISSING","An applicable or required answer is missing",IF(F1238="INVALID","A value was entered although the dependency is not met",IF(F1238="CONTROLLER MISSING","A controlling answer is missing, so applicability cannot yet be determined",IF(F1238="UNKNOWN","The dependency could not be evaluated or a referenced datapoint could not be resolved",""))))</f>
        <v/>
      </c>
      <c r="I1238" s="46">
        <f>IF(F1238="MISSING","Enter a valid response in the linked field",IF(F1238="INVALID","Clear the response or amend the controlling answer so that the dependency is met",IF(F1238="CONTROLLER MISSING","Complete the controlling question first, then review this field",IF(F1238="UNKNOWN","Review the Field Guide and dependency_string; contact the MFSA if clarification is required",""))))</f>
        <v/>
      </c>
      <c r="J1238" s="46" t="inlineStr"/>
      <c r="K1238" s="47">
        <f>'2- PR'!$AL$1283</f>
        <v/>
      </c>
      <c r="L1238" s="48" t="inlineStr">
        <is>
          <t>Open field</t>
        </is>
      </c>
    </row>
    <row r="1239">
      <c r="A1239" s="45" t="inlineStr">
        <is>
          <t>FINS_PR_1239_v1</t>
        </is>
      </c>
      <c r="B1239" s="46" t="inlineStr">
        <is>
          <t>Freedom to provide services through the engagement of an agent: Freedom to provide services through the engagement of an agent: Payment initiation services - Total Monetary Value in reporting currency</t>
        </is>
      </c>
      <c r="C1239" s="46" t="inlineStr">
        <is>
          <t>PR</t>
        </is>
      </c>
      <c r="D1239" s="46" t="inlineStr">
        <is>
          <t>Passporting - PI</t>
        </is>
      </c>
      <c r="E1239" s="46" t="inlineStr">
        <is>
          <t>2- PR</t>
        </is>
      </c>
      <c r="F1239" s="47">
        <f>'2- PR'!$AK$1284</f>
        <v/>
      </c>
      <c r="G1239" s="47">
        <f>IF(F1239="INVALID","High",IF(F1239="MISSING","Medium",IF(F1239="CONTROLLER MISSING","Review",IF(F1239="UNKNOWN","Technical review",""))))</f>
        <v/>
      </c>
      <c r="H1239" s="46">
        <f>IF(F1239="MISSING","An applicable or required answer is missing",IF(F1239="INVALID","A value was entered although the dependency is not met",IF(F1239="CONTROLLER MISSING","A controlling answer is missing, so applicability cannot yet be determined",IF(F1239="UNKNOWN","The dependency could not be evaluated or a referenced datapoint could not be resolved",""))))</f>
        <v/>
      </c>
      <c r="I1239" s="46">
        <f>IF(F1239="MISSING","Enter a valid response in the linked field",IF(F1239="INVALID","Clear the response or amend the controlling answer so that the dependency is met",IF(F1239="CONTROLLER MISSING","Complete the controlling question first, then review this field",IF(F1239="UNKNOWN","Review the Field Guide and dependency_string; contact the MFSA if clarification is required",""))))</f>
        <v/>
      </c>
      <c r="J1239" s="46" t="inlineStr"/>
      <c r="K1239" s="47">
        <f>'2- PR'!$AL$1284</f>
        <v/>
      </c>
      <c r="L1239" s="48" t="inlineStr">
        <is>
          <t>Open field</t>
        </is>
      </c>
    </row>
    <row r="1240">
      <c r="A1240" s="45" t="inlineStr">
        <is>
          <t>FINS_PR_1240_v1</t>
        </is>
      </c>
      <c r="B1240" s="46" t="inlineStr">
        <is>
          <t>Freedom to provide services through the engagement of an agent: Freedom to provide services through the engagement of an agent: Account information services - Total Number of Customers in reporting currency</t>
        </is>
      </c>
      <c r="C1240" s="46" t="inlineStr">
        <is>
          <t>PR</t>
        </is>
      </c>
      <c r="D1240" s="46" t="inlineStr">
        <is>
          <t>Passporting - PI</t>
        </is>
      </c>
      <c r="E1240" s="46" t="inlineStr">
        <is>
          <t>2- PR</t>
        </is>
      </c>
      <c r="F1240" s="47">
        <f>'2- PR'!$AK$1285</f>
        <v/>
      </c>
      <c r="G1240" s="47">
        <f>IF(F1240="INVALID","High",IF(F1240="MISSING","Medium",IF(F1240="CONTROLLER MISSING","Review",IF(F1240="UNKNOWN","Technical review",""))))</f>
        <v/>
      </c>
      <c r="H1240" s="46">
        <f>IF(F1240="MISSING","An applicable or required answer is missing",IF(F1240="INVALID","A value was entered although the dependency is not met",IF(F1240="CONTROLLER MISSING","A controlling answer is missing, so applicability cannot yet be determined",IF(F1240="UNKNOWN","The dependency could not be evaluated or a referenced datapoint could not be resolved",""))))</f>
        <v/>
      </c>
      <c r="I1240" s="46">
        <f>IF(F1240="MISSING","Enter a valid response in the linked field",IF(F1240="INVALID","Clear the response or amend the controlling answer so that the dependency is met",IF(F1240="CONTROLLER MISSING","Complete the controlling question first, then review this field",IF(F1240="UNKNOWN","Review the Field Guide and dependency_string; contact the MFSA if clarification is required",""))))</f>
        <v/>
      </c>
      <c r="J1240" s="46" t="inlineStr"/>
      <c r="K1240" s="47">
        <f>'2- PR'!$AL$1285</f>
        <v/>
      </c>
      <c r="L1240" s="48" t="inlineStr">
        <is>
          <t>Open field</t>
        </is>
      </c>
    </row>
    <row r="1241">
      <c r="A1241" s="45" t="inlineStr">
        <is>
          <t>FINS_PR_1241_v1</t>
        </is>
      </c>
      <c r="B1241" s="46" t="inlineStr">
        <is>
          <t>Select the country/s with freedom of services through stablisment of branch/es in reporting currency</t>
        </is>
      </c>
      <c r="C1241" s="46" t="inlineStr">
        <is>
          <t>PR</t>
        </is>
      </c>
      <c r="D1241" s="46" t="inlineStr">
        <is>
          <t>Passporting - PI</t>
        </is>
      </c>
      <c r="E1241" s="46" t="inlineStr">
        <is>
          <t>2- PR</t>
        </is>
      </c>
      <c r="F1241" s="47">
        <f>'2- PR'!$AK$1286</f>
        <v/>
      </c>
      <c r="G1241" s="47">
        <f>IF(F1241="INVALID","High",IF(F1241="MISSING","Medium",IF(F1241="CONTROLLER MISSING","Review",IF(F1241="UNKNOWN","Technical review",""))))</f>
        <v/>
      </c>
      <c r="H1241" s="46">
        <f>IF(F1241="MISSING","An applicable or required answer is missing",IF(F1241="INVALID","A value was entered although the dependency is not met",IF(F1241="CONTROLLER MISSING","A controlling answer is missing, so applicability cannot yet be determined",IF(F1241="UNKNOWN","The dependency could not be evaluated or a referenced datapoint could not be resolved",""))))</f>
        <v/>
      </c>
      <c r="I1241" s="46">
        <f>IF(F1241="MISSING","Enter a valid response in the linked field",IF(F1241="INVALID","Clear the response or amend the controlling answer so that the dependency is met",IF(F1241="CONTROLLER MISSING","Complete the controlling question first, then review this field",IF(F1241="UNKNOWN","Review the Field Guide and dependency_string; contact the MFSA if clarification is required",""))))</f>
        <v/>
      </c>
      <c r="J1241" s="46" t="inlineStr"/>
      <c r="K1241" s="47">
        <f>'2- PR'!$AL$1286</f>
        <v/>
      </c>
      <c r="L1241" s="48" t="inlineStr">
        <is>
          <t>Open field</t>
        </is>
      </c>
    </row>
    <row r="1242">
      <c r="A1242" s="45" t="inlineStr">
        <is>
          <t>FINS_PR_1242_v1</t>
        </is>
      </c>
      <c r="B1242" s="46" t="inlineStr">
        <is>
          <t>Freedom to provide services through the establishment of branch/es: Cash Placed in Payment Accounts in reporting currency</t>
        </is>
      </c>
      <c r="C1242" s="46" t="inlineStr">
        <is>
          <t>PR</t>
        </is>
      </c>
      <c r="D1242" s="46" t="inlineStr">
        <is>
          <t>Passporting - PI</t>
        </is>
      </c>
      <c r="E1242" s="46" t="inlineStr">
        <is>
          <t>2- PR</t>
        </is>
      </c>
      <c r="F1242" s="47">
        <f>'2- PR'!$AK$1287</f>
        <v/>
      </c>
      <c r="G1242" s="47">
        <f>IF(F1242="INVALID","High",IF(F1242="MISSING","Medium",IF(F1242="CONTROLLER MISSING","Review",IF(F1242="UNKNOWN","Technical review",""))))</f>
        <v/>
      </c>
      <c r="H1242" s="46">
        <f>IF(F1242="MISSING","An applicable or required answer is missing",IF(F1242="INVALID","A value was entered although the dependency is not met",IF(F1242="CONTROLLER MISSING","A controlling answer is missing, so applicability cannot yet be determined",IF(F1242="UNKNOWN","The dependency could not be evaluated or a referenced datapoint could not be resolved",""))))</f>
        <v/>
      </c>
      <c r="I1242" s="46">
        <f>IF(F1242="MISSING","Enter a valid response in the linked field",IF(F1242="INVALID","Clear the response or amend the controlling answer so that the dependency is met",IF(F1242="CONTROLLER MISSING","Complete the controlling question first, then review this field",IF(F1242="UNKNOWN","Review the Field Guide and dependency_string; contact the MFSA if clarification is required",""))))</f>
        <v/>
      </c>
      <c r="J1242" s="46" t="inlineStr"/>
      <c r="K1242" s="47">
        <f>'2- PR'!$AL$1287</f>
        <v/>
      </c>
      <c r="L1242" s="48" t="inlineStr">
        <is>
          <t>Open field</t>
        </is>
      </c>
    </row>
    <row r="1243">
      <c r="A1243" s="45" t="inlineStr">
        <is>
          <t>FINS_PR_1243_v1</t>
        </is>
      </c>
      <c r="B1243" s="46" t="inlineStr">
        <is>
          <t>Freedom to provide services through the establishment of branch/es: Cash Withdrawals from Payment Accounts in reporting currency</t>
        </is>
      </c>
      <c r="C1243" s="46" t="inlineStr">
        <is>
          <t>PR</t>
        </is>
      </c>
      <c r="D1243" s="46" t="inlineStr">
        <is>
          <t>Passporting - PI</t>
        </is>
      </c>
      <c r="E1243" s="46" t="inlineStr">
        <is>
          <t>2- PR</t>
        </is>
      </c>
      <c r="F1243" s="47">
        <f>'2- PR'!$AK$1288</f>
        <v/>
      </c>
      <c r="G1243" s="47">
        <f>IF(F1243="INVALID","High",IF(F1243="MISSING","Medium",IF(F1243="CONTROLLER MISSING","Review",IF(F1243="UNKNOWN","Technical review",""))))</f>
        <v/>
      </c>
      <c r="H1243" s="46">
        <f>IF(F1243="MISSING","An applicable or required answer is missing",IF(F1243="INVALID","A value was entered although the dependency is not met",IF(F1243="CONTROLLER MISSING","A controlling answer is missing, so applicability cannot yet be determined",IF(F1243="UNKNOWN","The dependency could not be evaluated or a referenced datapoint could not be resolved",""))))</f>
        <v/>
      </c>
      <c r="I1243" s="46">
        <f>IF(F1243="MISSING","Enter a valid response in the linked field",IF(F1243="INVALID","Clear the response or amend the controlling answer so that the dependency is met",IF(F1243="CONTROLLER MISSING","Complete the controlling question first, then review this field",IF(F1243="UNKNOWN","Review the Field Guide and dependency_string; contact the MFSA if clarification is required",""))))</f>
        <v/>
      </c>
      <c r="J1243" s="46" t="inlineStr"/>
      <c r="K1243" s="47">
        <f>'2- PR'!$AL$1288</f>
        <v/>
      </c>
      <c r="L1243" s="48" t="inlineStr">
        <is>
          <t>Open field</t>
        </is>
      </c>
    </row>
    <row r="1244">
      <c r="A1244" s="45" t="inlineStr">
        <is>
          <t>FINS_PR_1244_v1</t>
        </is>
      </c>
      <c r="B1244" s="46" t="inlineStr">
        <is>
          <t>Freedom to provide services through the establishment of branch/es: Payment Transaction - Direct Debits in reporting currency</t>
        </is>
      </c>
      <c r="C1244" s="46" t="inlineStr">
        <is>
          <t>PR</t>
        </is>
      </c>
      <c r="D1244" s="46" t="inlineStr">
        <is>
          <t>Passporting - PI</t>
        </is>
      </c>
      <c r="E1244" s="46" t="inlineStr">
        <is>
          <t>2- PR</t>
        </is>
      </c>
      <c r="F1244" s="47">
        <f>'2- PR'!$AK$1289</f>
        <v/>
      </c>
      <c r="G1244" s="47">
        <f>IF(F1244="INVALID","High",IF(F1244="MISSING","Medium",IF(F1244="CONTROLLER MISSING","Review",IF(F1244="UNKNOWN","Technical review",""))))</f>
        <v/>
      </c>
      <c r="H1244" s="46">
        <f>IF(F1244="MISSING","An applicable or required answer is missing",IF(F1244="INVALID","A value was entered although the dependency is not met",IF(F1244="CONTROLLER MISSING","A controlling answer is missing, so applicability cannot yet be determined",IF(F1244="UNKNOWN","The dependency could not be evaluated or a referenced datapoint could not be resolved",""))))</f>
        <v/>
      </c>
      <c r="I1244" s="46">
        <f>IF(F1244="MISSING","Enter a valid response in the linked field",IF(F1244="INVALID","Clear the response or amend the controlling answer so that the dependency is met",IF(F1244="CONTROLLER MISSING","Complete the controlling question first, then review this field",IF(F1244="UNKNOWN","Review the Field Guide and dependency_string; contact the MFSA if clarification is required",""))))</f>
        <v/>
      </c>
      <c r="J1244" s="46" t="inlineStr"/>
      <c r="K1244" s="47">
        <f>'2- PR'!$AL$1289</f>
        <v/>
      </c>
      <c r="L1244" s="48" t="inlineStr">
        <is>
          <t>Open field</t>
        </is>
      </c>
    </row>
    <row r="1245">
      <c r="A1245" s="45" t="inlineStr">
        <is>
          <t>FINS_PR_1245_v1</t>
        </is>
      </c>
      <c r="B1245" s="46" t="inlineStr">
        <is>
          <t>Freedom to provide services through the establishment of branch/es: Payment Transaction - Transactions through Payment Cards and Similar Devices in reporting currency</t>
        </is>
      </c>
      <c r="C1245" s="46" t="inlineStr">
        <is>
          <t>PR</t>
        </is>
      </c>
      <c r="D1245" s="46" t="inlineStr">
        <is>
          <t>Passporting - PI</t>
        </is>
      </c>
      <c r="E1245" s="46" t="inlineStr">
        <is>
          <t>2- PR</t>
        </is>
      </c>
      <c r="F1245" s="47">
        <f>'2- PR'!$AK$1290</f>
        <v/>
      </c>
      <c r="G1245" s="47">
        <f>IF(F1245="INVALID","High",IF(F1245="MISSING","Medium",IF(F1245="CONTROLLER MISSING","Review",IF(F1245="UNKNOWN","Technical review",""))))</f>
        <v/>
      </c>
      <c r="H1245" s="46">
        <f>IF(F1245="MISSING","An applicable or required answer is missing",IF(F1245="INVALID","A value was entered although the dependency is not met",IF(F1245="CONTROLLER MISSING","A controlling answer is missing, so applicability cannot yet be determined",IF(F1245="UNKNOWN","The dependency could not be evaluated or a referenced datapoint could not be resolved",""))))</f>
        <v/>
      </c>
      <c r="I1245" s="46">
        <f>IF(F1245="MISSING","Enter a valid response in the linked field",IF(F1245="INVALID","Clear the response or amend the controlling answer so that the dependency is met",IF(F1245="CONTROLLER MISSING","Complete the controlling question first, then review this field",IF(F1245="UNKNOWN","Review the Field Guide and dependency_string; contact the MFSA if clarification is required",""))))</f>
        <v/>
      </c>
      <c r="J1245" s="46" t="inlineStr"/>
      <c r="K1245" s="47">
        <f>'2- PR'!$AL$1290</f>
        <v/>
      </c>
      <c r="L1245" s="48" t="inlineStr">
        <is>
          <t>Open field</t>
        </is>
      </c>
    </row>
    <row r="1246">
      <c r="A1246" s="45" t="inlineStr">
        <is>
          <t>FINS_PR_1246_v1</t>
        </is>
      </c>
      <c r="B1246" s="46" t="inlineStr">
        <is>
          <t>Freedom to provide services through the establishment of branch/es: Payment Transaction - Credit Transfers in reporting currency</t>
        </is>
      </c>
      <c r="C1246" s="46" t="inlineStr">
        <is>
          <t>PR</t>
        </is>
      </c>
      <c r="D1246" s="46" t="inlineStr">
        <is>
          <t>Passporting - PI</t>
        </is>
      </c>
      <c r="E1246" s="46" t="inlineStr">
        <is>
          <t>2- PR</t>
        </is>
      </c>
      <c r="F1246" s="47">
        <f>'2- PR'!$AK$1291</f>
        <v/>
      </c>
      <c r="G1246" s="47">
        <f>IF(F1246="INVALID","High",IF(F1246="MISSING","Medium",IF(F1246="CONTROLLER MISSING","Review",IF(F1246="UNKNOWN","Technical review",""))))</f>
        <v/>
      </c>
      <c r="H1246" s="46">
        <f>IF(F1246="MISSING","An applicable or required answer is missing",IF(F1246="INVALID","A value was entered although the dependency is not met",IF(F1246="CONTROLLER MISSING","A controlling answer is missing, so applicability cannot yet be determined",IF(F1246="UNKNOWN","The dependency could not be evaluated or a referenced datapoint could not be resolved",""))))</f>
        <v/>
      </c>
      <c r="I1246" s="46">
        <f>IF(F1246="MISSING","Enter a valid response in the linked field",IF(F1246="INVALID","Clear the response or amend the controlling answer so that the dependency is met",IF(F1246="CONTROLLER MISSING","Complete the controlling question first, then review this field",IF(F1246="UNKNOWN","Review the Field Guide and dependency_string; contact the MFSA if clarification is required",""))))</f>
        <v/>
      </c>
      <c r="J1246" s="46" t="inlineStr"/>
      <c r="K1246" s="47">
        <f>'2- PR'!$AL$1291</f>
        <v/>
      </c>
      <c r="L1246" s="48" t="inlineStr">
        <is>
          <t>Open field</t>
        </is>
      </c>
    </row>
    <row r="1247">
      <c r="A1247" s="45" t="inlineStr">
        <is>
          <t>FINS_PR_1247_v1</t>
        </is>
      </c>
      <c r="B1247" s="46" t="inlineStr">
        <is>
          <t>Freedom to provide services through the establishment of branch/es: Payment Transaction covered by credit line - Direct Debits in reporting currency</t>
        </is>
      </c>
      <c r="C1247" s="46" t="inlineStr">
        <is>
          <t>PR</t>
        </is>
      </c>
      <c r="D1247" s="46" t="inlineStr">
        <is>
          <t>Passporting - PI</t>
        </is>
      </c>
      <c r="E1247" s="46" t="inlineStr">
        <is>
          <t>2- PR</t>
        </is>
      </c>
      <c r="F1247" s="47">
        <f>'2- PR'!$AK$1292</f>
        <v/>
      </c>
      <c r="G1247" s="47">
        <f>IF(F1247="INVALID","High",IF(F1247="MISSING","Medium",IF(F1247="CONTROLLER MISSING","Review",IF(F1247="UNKNOWN","Technical review",""))))</f>
        <v/>
      </c>
      <c r="H1247" s="46">
        <f>IF(F1247="MISSING","An applicable or required answer is missing",IF(F1247="INVALID","A value was entered although the dependency is not met",IF(F1247="CONTROLLER MISSING","A controlling answer is missing, so applicability cannot yet be determined",IF(F1247="UNKNOWN","The dependency could not be evaluated or a referenced datapoint could not be resolved",""))))</f>
        <v/>
      </c>
      <c r="I1247" s="46">
        <f>IF(F1247="MISSING","Enter a valid response in the linked field",IF(F1247="INVALID","Clear the response or amend the controlling answer so that the dependency is met",IF(F1247="CONTROLLER MISSING","Complete the controlling question first, then review this field",IF(F1247="UNKNOWN","Review the Field Guide and dependency_string; contact the MFSA if clarification is required",""))))</f>
        <v/>
      </c>
      <c r="J1247" s="46" t="inlineStr"/>
      <c r="K1247" s="47">
        <f>'2- PR'!$AL$1292</f>
        <v/>
      </c>
      <c r="L1247" s="48" t="inlineStr">
        <is>
          <t>Open field</t>
        </is>
      </c>
    </row>
    <row r="1248">
      <c r="A1248" s="45" t="inlineStr">
        <is>
          <t>FINS_PR_1248_v1</t>
        </is>
      </c>
      <c r="B1248" s="46" t="inlineStr">
        <is>
          <t>Freedom to provide services through the establishment of branch/es: Payment Transaction covered by credit line - Transactions through Payment Cards and Similar Devices in reporting currency</t>
        </is>
      </c>
      <c r="C1248" s="46" t="inlineStr">
        <is>
          <t>PR</t>
        </is>
      </c>
      <c r="D1248" s="46" t="inlineStr">
        <is>
          <t>Passporting - PI</t>
        </is>
      </c>
      <c r="E1248" s="46" t="inlineStr">
        <is>
          <t>2- PR</t>
        </is>
      </c>
      <c r="F1248" s="47">
        <f>'2- PR'!$AK$1293</f>
        <v/>
      </c>
      <c r="G1248" s="47">
        <f>IF(F1248="INVALID","High",IF(F1248="MISSING","Medium",IF(F1248="CONTROLLER MISSING","Review",IF(F1248="UNKNOWN","Technical review",""))))</f>
        <v/>
      </c>
      <c r="H1248" s="46">
        <f>IF(F1248="MISSING","An applicable or required answer is missing",IF(F1248="INVALID","A value was entered although the dependency is not met",IF(F1248="CONTROLLER MISSING","A controlling answer is missing, so applicability cannot yet be determined",IF(F1248="UNKNOWN","The dependency could not be evaluated or a referenced datapoint could not be resolved",""))))</f>
        <v/>
      </c>
      <c r="I1248" s="46">
        <f>IF(F1248="MISSING","Enter a valid response in the linked field",IF(F1248="INVALID","Clear the response or amend the controlling answer so that the dependency is met",IF(F1248="CONTROLLER MISSING","Complete the controlling question first, then review this field",IF(F1248="UNKNOWN","Review the Field Guide and dependency_string; contact the MFSA if clarification is required",""))))</f>
        <v/>
      </c>
      <c r="J1248" s="46" t="inlineStr"/>
      <c r="K1248" s="47">
        <f>'2- PR'!$AL$1293</f>
        <v/>
      </c>
      <c r="L1248" s="48" t="inlineStr">
        <is>
          <t>Open field</t>
        </is>
      </c>
    </row>
    <row r="1249">
      <c r="A1249" s="45" t="inlineStr">
        <is>
          <t>FINS_PR_1249_v1</t>
        </is>
      </c>
      <c r="B1249" s="46" t="inlineStr">
        <is>
          <t>Freedom to provide services through the establishment of branch/es: Payment Transaction covered by credit line - Credit transfers in reporting currency</t>
        </is>
      </c>
      <c r="C1249" s="46" t="inlineStr">
        <is>
          <t>PR</t>
        </is>
      </c>
      <c r="D1249" s="46" t="inlineStr">
        <is>
          <t>Passporting - PI</t>
        </is>
      </c>
      <c r="E1249" s="46" t="inlineStr">
        <is>
          <t>2- PR</t>
        </is>
      </c>
      <c r="F1249" s="47">
        <f>'2- PR'!$AK$1294</f>
        <v/>
      </c>
      <c r="G1249" s="47">
        <f>IF(F1249="INVALID","High",IF(F1249="MISSING","Medium",IF(F1249="CONTROLLER MISSING","Review",IF(F1249="UNKNOWN","Technical review",""))))</f>
        <v/>
      </c>
      <c r="H1249" s="46">
        <f>IF(F1249="MISSING","An applicable or required answer is missing",IF(F1249="INVALID","A value was entered although the dependency is not met",IF(F1249="CONTROLLER MISSING","A controlling answer is missing, so applicability cannot yet be determined",IF(F1249="UNKNOWN","The dependency could not be evaluated or a referenced datapoint could not be resolved",""))))</f>
        <v/>
      </c>
      <c r="I1249" s="46">
        <f>IF(F1249="MISSING","Enter a valid response in the linked field",IF(F1249="INVALID","Clear the response or amend the controlling answer so that the dependency is met",IF(F1249="CONTROLLER MISSING","Complete the controlling question first, then review this field",IF(F1249="UNKNOWN","Review the Field Guide and dependency_string; contact the MFSA if clarification is required",""))))</f>
        <v/>
      </c>
      <c r="J1249" s="46" t="inlineStr"/>
      <c r="K1249" s="47">
        <f>'2- PR'!$AL$1294</f>
        <v/>
      </c>
      <c r="L1249" s="48" t="inlineStr">
        <is>
          <t>Open field</t>
        </is>
      </c>
    </row>
    <row r="1250">
      <c r="A1250" s="45" t="inlineStr">
        <is>
          <t>FINS_PR_1250_v1</t>
        </is>
      </c>
      <c r="B1250" s="46" t="inlineStr">
        <is>
          <t>Freedom to provide services through the establishment of branch/es: Payment Transaction - Total monetary amount of credit granted in reporting currency</t>
        </is>
      </c>
      <c r="C1250" s="46" t="inlineStr">
        <is>
          <t>PR</t>
        </is>
      </c>
      <c r="D1250" s="46" t="inlineStr">
        <is>
          <t>Passporting - PI</t>
        </is>
      </c>
      <c r="E1250" s="46" t="inlineStr">
        <is>
          <t>2- PR</t>
        </is>
      </c>
      <c r="F1250" s="47">
        <f>'2- PR'!$AK$1295</f>
        <v/>
      </c>
      <c r="G1250" s="47">
        <f>IF(F1250="INVALID","High",IF(F1250="MISSING","Medium",IF(F1250="CONTROLLER MISSING","Review",IF(F1250="UNKNOWN","Technical review",""))))</f>
        <v/>
      </c>
      <c r="H1250" s="46">
        <f>IF(F1250="MISSING","An applicable or required answer is missing",IF(F1250="INVALID","A value was entered although the dependency is not met",IF(F1250="CONTROLLER MISSING","A controlling answer is missing, so applicability cannot yet be determined",IF(F1250="UNKNOWN","The dependency could not be evaluated or a referenced datapoint could not be resolved",""))))</f>
        <v/>
      </c>
      <c r="I1250" s="46">
        <f>IF(F1250="MISSING","Enter a valid response in the linked field",IF(F1250="INVALID","Clear the response or amend the controlling answer so that the dependency is met",IF(F1250="CONTROLLER MISSING","Complete the controlling question first, then review this field",IF(F1250="UNKNOWN","Review the Field Guide and dependency_string; contact the MFSA if clarification is required",""))))</f>
        <v/>
      </c>
      <c r="J1250" s="46" t="inlineStr"/>
      <c r="K1250" s="47">
        <f>'2- PR'!$AL$1295</f>
        <v/>
      </c>
      <c r="L1250" s="48" t="inlineStr">
        <is>
          <t>Open field</t>
        </is>
      </c>
    </row>
    <row r="1251">
      <c r="A1251" s="45" t="inlineStr">
        <is>
          <t>FINS_PR_1251_v1</t>
        </is>
      </c>
      <c r="B1251" s="46" t="inlineStr">
        <is>
          <t>Freedom to provide services through the establishment of branch/es: Issuing Payment Instruments and Acquiring Payment Transactions - Total Number of payment instruments issued in reporting currency</t>
        </is>
      </c>
      <c r="C1251" s="46" t="inlineStr">
        <is>
          <t>PR</t>
        </is>
      </c>
      <c r="D1251" s="46" t="inlineStr">
        <is>
          <t>Passporting - PI</t>
        </is>
      </c>
      <c r="E1251" s="46" t="inlineStr">
        <is>
          <t>2- PR</t>
        </is>
      </c>
      <c r="F1251" s="47">
        <f>'2- PR'!$AK$1296</f>
        <v/>
      </c>
      <c r="G1251" s="47">
        <f>IF(F1251="INVALID","High",IF(F1251="MISSING","Medium",IF(F1251="CONTROLLER MISSING","Review",IF(F1251="UNKNOWN","Technical review",""))))</f>
        <v/>
      </c>
      <c r="H1251" s="46">
        <f>IF(F1251="MISSING","An applicable or required answer is missing",IF(F1251="INVALID","A value was entered although the dependency is not met",IF(F1251="CONTROLLER MISSING","A controlling answer is missing, so applicability cannot yet be determined",IF(F1251="UNKNOWN","The dependency could not be evaluated or a referenced datapoint could not be resolved",""))))</f>
        <v/>
      </c>
      <c r="I1251" s="46">
        <f>IF(F1251="MISSING","Enter a valid response in the linked field",IF(F1251="INVALID","Clear the response or amend the controlling answer so that the dependency is met",IF(F1251="CONTROLLER MISSING","Complete the controlling question first, then review this field",IF(F1251="UNKNOWN","Review the Field Guide and dependency_string; contact the MFSA if clarification is required",""))))</f>
        <v/>
      </c>
      <c r="J1251" s="46" t="inlineStr"/>
      <c r="K1251" s="47">
        <f>'2- PR'!$AL$1296</f>
        <v/>
      </c>
      <c r="L1251" s="48" t="inlineStr">
        <is>
          <t>Open field</t>
        </is>
      </c>
    </row>
    <row r="1252">
      <c r="A1252" s="45" t="inlineStr">
        <is>
          <t>FINS_PR_1252_v1</t>
        </is>
      </c>
      <c r="B1252" s="46" t="inlineStr">
        <is>
          <t>Freedom to provide services through the establishment of branch/es: Issuing Payment Instruments and Acquiring Payment Transactions - Total monetary amount of  transactions executed (Acquiring) in reporting currency</t>
        </is>
      </c>
      <c r="C1252" s="46" t="inlineStr">
        <is>
          <t>PR</t>
        </is>
      </c>
      <c r="D1252" s="46" t="inlineStr">
        <is>
          <t>Passporting - PI</t>
        </is>
      </c>
      <c r="E1252" s="46" t="inlineStr">
        <is>
          <t>2- PR</t>
        </is>
      </c>
      <c r="F1252" s="47">
        <f>'2- PR'!$AK$1297</f>
        <v/>
      </c>
      <c r="G1252" s="47">
        <f>IF(F1252="INVALID","High",IF(F1252="MISSING","Medium",IF(F1252="CONTROLLER MISSING","Review",IF(F1252="UNKNOWN","Technical review",""))))</f>
        <v/>
      </c>
      <c r="H1252" s="46">
        <f>IF(F1252="MISSING","An applicable or required answer is missing",IF(F1252="INVALID","A value was entered although the dependency is not met",IF(F1252="CONTROLLER MISSING","A controlling answer is missing, so applicability cannot yet be determined",IF(F1252="UNKNOWN","The dependency could not be evaluated or a referenced datapoint could not be resolved",""))))</f>
        <v/>
      </c>
      <c r="I1252" s="46">
        <f>IF(F1252="MISSING","Enter a valid response in the linked field",IF(F1252="INVALID","Clear the response or amend the controlling answer so that the dependency is met",IF(F1252="CONTROLLER MISSING","Complete the controlling question first, then review this field",IF(F1252="UNKNOWN","Review the Field Guide and dependency_string; contact the MFSA if clarification is required",""))))</f>
        <v/>
      </c>
      <c r="J1252" s="46" t="inlineStr"/>
      <c r="K1252" s="47">
        <f>'2- PR'!$AL$1297</f>
        <v/>
      </c>
      <c r="L1252" s="48" t="inlineStr">
        <is>
          <t>Open field</t>
        </is>
      </c>
    </row>
    <row r="1253">
      <c r="A1253" s="45" t="inlineStr">
        <is>
          <t>FINS_PR_1254_v1</t>
        </is>
      </c>
      <c r="B1253" s="46" t="inlineStr">
        <is>
          <t>Freedom to provide services through the establishment of branch/es: Issuing Payment Instruments and Acquiring Payment Transactions - Total monetary amount of credit granted in reporting currency</t>
        </is>
      </c>
      <c r="C1253" s="46" t="inlineStr">
        <is>
          <t>PR</t>
        </is>
      </c>
      <c r="D1253" s="46" t="inlineStr">
        <is>
          <t>Passporting - PI</t>
        </is>
      </c>
      <c r="E1253" s="46" t="inlineStr">
        <is>
          <t>2- PR</t>
        </is>
      </c>
      <c r="F1253" s="47">
        <f>'2- PR'!$AK$1298</f>
        <v/>
      </c>
      <c r="G1253" s="47">
        <f>IF(F1253="INVALID","High",IF(F1253="MISSING","Medium",IF(F1253="CONTROLLER MISSING","Review",IF(F1253="UNKNOWN","Technical review",""))))</f>
        <v/>
      </c>
      <c r="H1253" s="46">
        <f>IF(F1253="MISSING","An applicable or required answer is missing",IF(F1253="INVALID","A value was entered although the dependency is not met",IF(F1253="CONTROLLER MISSING","A controlling answer is missing, so applicability cannot yet be determined",IF(F1253="UNKNOWN","The dependency could not be evaluated or a referenced datapoint could not be resolved",""))))</f>
        <v/>
      </c>
      <c r="I1253" s="46">
        <f>IF(F1253="MISSING","Enter a valid response in the linked field",IF(F1253="INVALID","Clear the response or amend the controlling answer so that the dependency is met",IF(F1253="CONTROLLER MISSING","Complete the controlling question first, then review this field",IF(F1253="UNKNOWN","Review the Field Guide and dependency_string; contact the MFSA if clarification is required",""))))</f>
        <v/>
      </c>
      <c r="J1253" s="46" t="inlineStr"/>
      <c r="K1253" s="47">
        <f>'2- PR'!$AL$1298</f>
        <v/>
      </c>
      <c r="L1253" s="48" t="inlineStr">
        <is>
          <t>Open field</t>
        </is>
      </c>
    </row>
    <row r="1254">
      <c r="A1254" s="45" t="inlineStr">
        <is>
          <t>FINS_PR_1255_v1</t>
        </is>
      </c>
      <c r="B1254" s="46" t="inlineStr">
        <is>
          <t>Freedom to provide services through the establishment of branch/es: Money Remittance - Total Monetary Value in reporting currency</t>
        </is>
      </c>
      <c r="C1254" s="46" t="inlineStr">
        <is>
          <t>PR</t>
        </is>
      </c>
      <c r="D1254" s="46" t="inlineStr">
        <is>
          <t>Passporting - PI</t>
        </is>
      </c>
      <c r="E1254" s="46" t="inlineStr">
        <is>
          <t>2- PR</t>
        </is>
      </c>
      <c r="F1254" s="47">
        <f>'2- PR'!$AK$1299</f>
        <v/>
      </c>
      <c r="G1254" s="47">
        <f>IF(F1254="INVALID","High",IF(F1254="MISSING","Medium",IF(F1254="CONTROLLER MISSING","Review",IF(F1254="UNKNOWN","Technical review",""))))</f>
        <v/>
      </c>
      <c r="H1254" s="46">
        <f>IF(F1254="MISSING","An applicable or required answer is missing",IF(F1254="INVALID","A value was entered although the dependency is not met",IF(F1254="CONTROLLER MISSING","A controlling answer is missing, so applicability cannot yet be determined",IF(F1254="UNKNOWN","The dependency could not be evaluated or a referenced datapoint could not be resolved",""))))</f>
        <v/>
      </c>
      <c r="I1254" s="46">
        <f>IF(F1254="MISSING","Enter a valid response in the linked field",IF(F1254="INVALID","Clear the response or amend the controlling answer so that the dependency is met",IF(F1254="CONTROLLER MISSING","Complete the controlling question first, then review this field",IF(F1254="UNKNOWN","Review the Field Guide and dependency_string; contact the MFSA if clarification is required",""))))</f>
        <v/>
      </c>
      <c r="J1254" s="46" t="inlineStr"/>
      <c r="K1254" s="47">
        <f>'2- PR'!$AL$1299</f>
        <v/>
      </c>
      <c r="L1254" s="48" t="inlineStr">
        <is>
          <t>Open field</t>
        </is>
      </c>
    </row>
    <row r="1255">
      <c r="A1255" s="45" t="inlineStr">
        <is>
          <t>FINS_PR_1256_v1</t>
        </is>
      </c>
      <c r="B1255" s="46" t="inlineStr">
        <is>
          <t>Freedom to provide services through the establishment of branch/es: Payment initiation services - Total Monetary Value in reporting currency</t>
        </is>
      </c>
      <c r="C1255" s="46" t="inlineStr">
        <is>
          <t>PR</t>
        </is>
      </c>
      <c r="D1255" s="46" t="inlineStr">
        <is>
          <t>Passporting - PI</t>
        </is>
      </c>
      <c r="E1255" s="46" t="inlineStr">
        <is>
          <t>2- PR</t>
        </is>
      </c>
      <c r="F1255" s="47">
        <f>'2- PR'!$AK$1300</f>
        <v/>
      </c>
      <c r="G1255" s="47">
        <f>IF(F1255="INVALID","High",IF(F1255="MISSING","Medium",IF(F1255="CONTROLLER MISSING","Review",IF(F1255="UNKNOWN","Technical review",""))))</f>
        <v/>
      </c>
      <c r="H1255" s="46">
        <f>IF(F1255="MISSING","An applicable or required answer is missing",IF(F1255="INVALID","A value was entered although the dependency is not met",IF(F1255="CONTROLLER MISSING","A controlling answer is missing, so applicability cannot yet be determined",IF(F1255="UNKNOWN","The dependency could not be evaluated or a referenced datapoint could not be resolved",""))))</f>
        <v/>
      </c>
      <c r="I1255" s="46">
        <f>IF(F1255="MISSING","Enter a valid response in the linked field",IF(F1255="INVALID","Clear the response or amend the controlling answer so that the dependency is met",IF(F1255="CONTROLLER MISSING","Complete the controlling question first, then review this field",IF(F1255="UNKNOWN","Review the Field Guide and dependency_string; contact the MFSA if clarification is required",""))))</f>
        <v/>
      </c>
      <c r="J1255" s="46" t="inlineStr"/>
      <c r="K1255" s="47">
        <f>'2- PR'!$AL$1300</f>
        <v/>
      </c>
      <c r="L1255" s="48" t="inlineStr">
        <is>
          <t>Open field</t>
        </is>
      </c>
    </row>
    <row r="1256">
      <c r="A1256" s="45" t="inlineStr">
        <is>
          <t>FINS_PR_1257_v1</t>
        </is>
      </c>
      <c r="B1256" s="46" t="inlineStr">
        <is>
          <t>Freedom to provide services through the establishment of branch/es: Account information services - Total Number of Customers in reporting currency</t>
        </is>
      </c>
      <c r="C1256" s="46" t="inlineStr">
        <is>
          <t>PR</t>
        </is>
      </c>
      <c r="D1256" s="46" t="inlineStr">
        <is>
          <t>Passporting - PI</t>
        </is>
      </c>
      <c r="E1256" s="46" t="inlineStr">
        <is>
          <t>2- PR</t>
        </is>
      </c>
      <c r="F1256" s="47">
        <f>'2- PR'!$AK$1301</f>
        <v/>
      </c>
      <c r="G1256" s="47">
        <f>IF(F1256="INVALID","High",IF(F1256="MISSING","Medium",IF(F1256="CONTROLLER MISSING","Review",IF(F1256="UNKNOWN","Technical review",""))))</f>
        <v/>
      </c>
      <c r="H1256" s="46">
        <f>IF(F1256="MISSING","An applicable or required answer is missing",IF(F1256="INVALID","A value was entered although the dependency is not met",IF(F1256="CONTROLLER MISSING","A controlling answer is missing, so applicability cannot yet be determined",IF(F1256="UNKNOWN","The dependency could not be evaluated or a referenced datapoint could not be resolved",""))))</f>
        <v/>
      </c>
      <c r="I1256" s="46">
        <f>IF(F1256="MISSING","Enter a valid response in the linked field",IF(F1256="INVALID","Clear the response or amend the controlling answer so that the dependency is met",IF(F1256="CONTROLLER MISSING","Complete the controlling question first, then review this field",IF(F1256="UNKNOWN","Review the Field Guide and dependency_string; contact the MFSA if clarification is required",""))))</f>
        <v/>
      </c>
      <c r="J1256" s="46" t="inlineStr"/>
      <c r="K1256" s="47">
        <f>'2- PR'!$AL$1301</f>
        <v/>
      </c>
      <c r="L1256" s="48" t="inlineStr">
        <is>
          <t>Open field</t>
        </is>
      </c>
    </row>
    <row r="1257">
      <c r="A1257" s="45" t="inlineStr">
        <is>
          <t>FINS_PR_1258_v1</t>
        </is>
      </c>
      <c r="B1257" s="46" t="inlineStr">
        <is>
          <t>Select the country/s with freedom to provide services-EMI in reporting currency</t>
        </is>
      </c>
      <c r="C1257" s="46" t="inlineStr">
        <is>
          <t>PR</t>
        </is>
      </c>
      <c r="D1257" s="46" t="inlineStr">
        <is>
          <t>Passporting - EMI</t>
        </is>
      </c>
      <c r="E1257" s="46" t="inlineStr">
        <is>
          <t>2- PR</t>
        </is>
      </c>
      <c r="F1257" s="47">
        <f>'2- PR'!$AK$1303</f>
        <v/>
      </c>
      <c r="G1257" s="47">
        <f>IF(F1257="INVALID","High",IF(F1257="MISSING","Medium",IF(F1257="CONTROLLER MISSING","Review",IF(F1257="UNKNOWN","Technical review",""))))</f>
        <v/>
      </c>
      <c r="H1257" s="46">
        <f>IF(F1257="MISSING","An applicable or required answer is missing",IF(F1257="INVALID","A value was entered although the dependency is not met",IF(F1257="CONTROLLER MISSING","A controlling answer is missing, so applicability cannot yet be determined",IF(F1257="UNKNOWN","The dependency could not be evaluated or a referenced datapoint could not be resolved",""))))</f>
        <v/>
      </c>
      <c r="I1257" s="46">
        <f>IF(F1257="MISSING","Enter a valid response in the linked field",IF(F1257="INVALID","Clear the response or amend the controlling answer so that the dependency is met",IF(F1257="CONTROLLER MISSING","Complete the controlling question first, then review this field",IF(F1257="UNKNOWN","Review the Field Guide and dependency_string; contact the MFSA if clarification is required",""))))</f>
        <v/>
      </c>
      <c r="J1257" s="46" t="inlineStr"/>
      <c r="K1257" s="47">
        <f>'2- PR'!$AL$1303</f>
        <v/>
      </c>
      <c r="L1257" s="48" t="inlineStr">
        <is>
          <t>Open field</t>
        </is>
      </c>
    </row>
    <row r="1258">
      <c r="A1258" s="45" t="inlineStr">
        <is>
          <t>FINS_PR_1259_v1</t>
        </is>
      </c>
      <c r="B1258" s="46" t="inlineStr">
        <is>
          <t>Freedom to provide services - Total monetary value of electronic money - Issued in reporting currency</t>
        </is>
      </c>
      <c r="C1258" s="46" t="inlineStr">
        <is>
          <t>PR</t>
        </is>
      </c>
      <c r="D1258" s="46" t="inlineStr">
        <is>
          <t>Passporting - EMI</t>
        </is>
      </c>
      <c r="E1258" s="46" t="inlineStr">
        <is>
          <t>2- PR</t>
        </is>
      </c>
      <c r="F1258" s="47">
        <f>'2- PR'!$AK$1304</f>
        <v/>
      </c>
      <c r="G1258" s="47">
        <f>IF(F1258="INVALID","High",IF(F1258="MISSING","Medium",IF(F1258="CONTROLLER MISSING","Review",IF(F1258="UNKNOWN","Technical review",""))))</f>
        <v/>
      </c>
      <c r="H1258" s="46">
        <f>IF(F1258="MISSING","An applicable or required answer is missing",IF(F1258="INVALID","A value was entered although the dependency is not met",IF(F1258="CONTROLLER MISSING","A controlling answer is missing, so applicability cannot yet be determined",IF(F1258="UNKNOWN","The dependency could not be evaluated or a referenced datapoint could not be resolved",""))))</f>
        <v/>
      </c>
      <c r="I1258" s="46">
        <f>IF(F1258="MISSING","Enter a valid response in the linked field",IF(F1258="INVALID","Clear the response or amend the controlling answer so that the dependency is met",IF(F1258="CONTROLLER MISSING","Complete the controlling question first, then review this field",IF(F1258="UNKNOWN","Review the Field Guide and dependency_string; contact the MFSA if clarification is required",""))))</f>
        <v/>
      </c>
      <c r="J1258" s="46" t="inlineStr"/>
      <c r="K1258" s="47">
        <f>'2- PR'!$AL$1304</f>
        <v/>
      </c>
      <c r="L1258" s="48" t="inlineStr">
        <is>
          <t>Open field</t>
        </is>
      </c>
    </row>
    <row r="1259">
      <c r="A1259" s="45" t="inlineStr">
        <is>
          <t>FINS_PR_1260_v1</t>
        </is>
      </c>
      <c r="B1259" s="46" t="inlineStr">
        <is>
          <t>Freedom to provide services - Total monetary value of electronic money - Distributed in reporting currency</t>
        </is>
      </c>
      <c r="C1259" s="46" t="inlineStr">
        <is>
          <t>PR</t>
        </is>
      </c>
      <c r="D1259" s="46" t="inlineStr">
        <is>
          <t>Passporting - EMI</t>
        </is>
      </c>
      <c r="E1259" s="46" t="inlineStr">
        <is>
          <t>2- PR</t>
        </is>
      </c>
      <c r="F1259" s="47">
        <f>'2- PR'!$AK$1305</f>
        <v/>
      </c>
      <c r="G1259" s="47">
        <f>IF(F1259="INVALID","High",IF(F1259="MISSING","Medium",IF(F1259="CONTROLLER MISSING","Review",IF(F1259="UNKNOWN","Technical review",""))))</f>
        <v/>
      </c>
      <c r="H1259" s="46">
        <f>IF(F1259="MISSING","An applicable or required answer is missing",IF(F1259="INVALID","A value was entered although the dependency is not met",IF(F1259="CONTROLLER MISSING","A controlling answer is missing, so applicability cannot yet be determined",IF(F1259="UNKNOWN","The dependency could not be evaluated or a referenced datapoint could not be resolved",""))))</f>
        <v/>
      </c>
      <c r="I1259" s="46">
        <f>IF(F1259="MISSING","Enter a valid response in the linked field",IF(F1259="INVALID","Clear the response or amend the controlling answer so that the dependency is met",IF(F1259="CONTROLLER MISSING","Complete the controlling question first, then review this field",IF(F1259="UNKNOWN","Review the Field Guide and dependency_string; contact the MFSA if clarification is required",""))))</f>
        <v/>
      </c>
      <c r="J1259" s="46" t="inlineStr"/>
      <c r="K1259" s="47">
        <f>'2- PR'!$AL$1305</f>
        <v/>
      </c>
      <c r="L1259" s="48" t="inlineStr">
        <is>
          <t>Open field</t>
        </is>
      </c>
    </row>
    <row r="1260">
      <c r="A1260" s="45" t="inlineStr">
        <is>
          <t>FINS_PR_1261_v1</t>
        </is>
      </c>
      <c r="B1260" s="46" t="inlineStr">
        <is>
          <t>Freedom to provide services - Total monetary value of electronic money - Redeemed in reporting currency</t>
        </is>
      </c>
      <c r="C1260" s="46" t="inlineStr">
        <is>
          <t>PR</t>
        </is>
      </c>
      <c r="D1260" s="46" t="inlineStr">
        <is>
          <t>Passporting - EMI</t>
        </is>
      </c>
      <c r="E1260" s="46" t="inlineStr">
        <is>
          <t>2- PR</t>
        </is>
      </c>
      <c r="F1260" s="47">
        <f>'2- PR'!$AK$1306</f>
        <v/>
      </c>
      <c r="G1260" s="47">
        <f>IF(F1260="INVALID","High",IF(F1260="MISSING","Medium",IF(F1260="CONTROLLER MISSING","Review",IF(F1260="UNKNOWN","Technical review",""))))</f>
        <v/>
      </c>
      <c r="H1260" s="46">
        <f>IF(F1260="MISSING","An applicable or required answer is missing",IF(F1260="INVALID","A value was entered although the dependency is not met",IF(F1260="CONTROLLER MISSING","A controlling answer is missing, so applicability cannot yet be determined",IF(F1260="UNKNOWN","The dependency could not be evaluated or a referenced datapoint could not be resolved",""))))</f>
        <v/>
      </c>
      <c r="I1260" s="46">
        <f>IF(F1260="MISSING","Enter a valid response in the linked field",IF(F1260="INVALID","Clear the response or amend the controlling answer so that the dependency is met",IF(F1260="CONTROLLER MISSING","Complete the controlling question first, then review this field",IF(F1260="UNKNOWN","Review the Field Guide and dependency_string; contact the MFSA if clarification is required",""))))</f>
        <v/>
      </c>
      <c r="J1260" s="46" t="inlineStr"/>
      <c r="K1260" s="47">
        <f>'2- PR'!$AL$1306</f>
        <v/>
      </c>
      <c r="L1260" s="48" t="inlineStr">
        <is>
          <t>Open field</t>
        </is>
      </c>
    </row>
    <row r="1261">
      <c r="A1261" s="45" t="inlineStr">
        <is>
          <t>FINS_PR_1262_v1</t>
        </is>
      </c>
      <c r="B1261" s="46" t="inlineStr">
        <is>
          <t>Select the country/s with freedom to provide services through the appointment of distributors-EMI in reporting currency</t>
        </is>
      </c>
      <c r="C1261" s="46" t="inlineStr">
        <is>
          <t>PR</t>
        </is>
      </c>
      <c r="D1261" s="46" t="inlineStr">
        <is>
          <t>Passporting - EMI</t>
        </is>
      </c>
      <c r="E1261" s="46" t="inlineStr">
        <is>
          <t>2- PR</t>
        </is>
      </c>
      <c r="F1261" s="47">
        <f>'2- PR'!$AK$1307</f>
        <v/>
      </c>
      <c r="G1261" s="47">
        <f>IF(F1261="INVALID","High",IF(F1261="MISSING","Medium",IF(F1261="CONTROLLER MISSING","Review",IF(F1261="UNKNOWN","Technical review",""))))</f>
        <v/>
      </c>
      <c r="H1261" s="46">
        <f>IF(F1261="MISSING","An applicable or required answer is missing",IF(F1261="INVALID","A value was entered although the dependency is not met",IF(F1261="CONTROLLER MISSING","A controlling answer is missing, so applicability cannot yet be determined",IF(F1261="UNKNOWN","The dependency could not be evaluated or a referenced datapoint could not be resolved",""))))</f>
        <v/>
      </c>
      <c r="I1261" s="46">
        <f>IF(F1261="MISSING","Enter a valid response in the linked field",IF(F1261="INVALID","Clear the response or amend the controlling answer so that the dependency is met",IF(F1261="CONTROLLER MISSING","Complete the controlling question first, then review this field",IF(F1261="UNKNOWN","Review the Field Guide and dependency_string; contact the MFSA if clarification is required",""))))</f>
        <v/>
      </c>
      <c r="J1261" s="46" t="inlineStr"/>
      <c r="K1261" s="47">
        <f>'2- PR'!$AL$1307</f>
        <v/>
      </c>
      <c r="L1261" s="48" t="inlineStr">
        <is>
          <t>Open field</t>
        </is>
      </c>
    </row>
    <row r="1262">
      <c r="A1262" s="45" t="inlineStr">
        <is>
          <t>FINS_PR_1263_v1</t>
        </is>
      </c>
      <c r="B1262" s="46" t="inlineStr">
        <is>
          <t>Freedom to provide services through the appointment of distributors - Total monetary value of electronic money - Issued in reporting currency</t>
        </is>
      </c>
      <c r="C1262" s="46" t="inlineStr">
        <is>
          <t>PR</t>
        </is>
      </c>
      <c r="D1262" s="46" t="inlineStr">
        <is>
          <t>Passporting - EMI</t>
        </is>
      </c>
      <c r="E1262" s="46" t="inlineStr">
        <is>
          <t>2- PR</t>
        </is>
      </c>
      <c r="F1262" s="47">
        <f>'2- PR'!$AK$1308</f>
        <v/>
      </c>
      <c r="G1262" s="47">
        <f>IF(F1262="INVALID","High",IF(F1262="MISSING","Medium",IF(F1262="CONTROLLER MISSING","Review",IF(F1262="UNKNOWN","Technical review",""))))</f>
        <v/>
      </c>
      <c r="H1262" s="46">
        <f>IF(F1262="MISSING","An applicable or required answer is missing",IF(F1262="INVALID","A value was entered although the dependency is not met",IF(F1262="CONTROLLER MISSING","A controlling answer is missing, so applicability cannot yet be determined",IF(F1262="UNKNOWN","The dependency could not be evaluated or a referenced datapoint could not be resolved",""))))</f>
        <v/>
      </c>
      <c r="I1262" s="46">
        <f>IF(F1262="MISSING","Enter a valid response in the linked field",IF(F1262="INVALID","Clear the response or amend the controlling answer so that the dependency is met",IF(F1262="CONTROLLER MISSING","Complete the controlling question first, then review this field",IF(F1262="UNKNOWN","Review the Field Guide and dependency_string; contact the MFSA if clarification is required",""))))</f>
        <v/>
      </c>
      <c r="J1262" s="46" t="inlineStr"/>
      <c r="K1262" s="47">
        <f>'2- PR'!$AL$1308</f>
        <v/>
      </c>
      <c r="L1262" s="48" t="inlineStr">
        <is>
          <t>Open field</t>
        </is>
      </c>
    </row>
    <row r="1263">
      <c r="A1263" s="45" t="inlineStr">
        <is>
          <t>FINS_PR_1264_v1</t>
        </is>
      </c>
      <c r="B1263" s="46" t="inlineStr">
        <is>
          <t>Freedom to provide services through the appointment of distributors - Total monetary value of electronic money - Distributed in reporting currency</t>
        </is>
      </c>
      <c r="C1263" s="46" t="inlineStr">
        <is>
          <t>PR</t>
        </is>
      </c>
      <c r="D1263" s="46" t="inlineStr">
        <is>
          <t>Passporting - EMI</t>
        </is>
      </c>
      <c r="E1263" s="46" t="inlineStr">
        <is>
          <t>2- PR</t>
        </is>
      </c>
      <c r="F1263" s="47">
        <f>'2- PR'!$AK$1309</f>
        <v/>
      </c>
      <c r="G1263" s="47">
        <f>IF(F1263="INVALID","High",IF(F1263="MISSING","Medium",IF(F1263="CONTROLLER MISSING","Review",IF(F1263="UNKNOWN","Technical review",""))))</f>
        <v/>
      </c>
      <c r="H1263" s="46">
        <f>IF(F1263="MISSING","An applicable or required answer is missing",IF(F1263="INVALID","A value was entered although the dependency is not met",IF(F1263="CONTROLLER MISSING","A controlling answer is missing, so applicability cannot yet be determined",IF(F1263="UNKNOWN","The dependency could not be evaluated or a referenced datapoint could not be resolved",""))))</f>
        <v/>
      </c>
      <c r="I1263" s="46">
        <f>IF(F1263="MISSING","Enter a valid response in the linked field",IF(F1263="INVALID","Clear the response or amend the controlling answer so that the dependency is met",IF(F1263="CONTROLLER MISSING","Complete the controlling question first, then review this field",IF(F1263="UNKNOWN","Review the Field Guide and dependency_string; contact the MFSA if clarification is required",""))))</f>
        <v/>
      </c>
      <c r="J1263" s="46" t="inlineStr"/>
      <c r="K1263" s="47">
        <f>'2- PR'!$AL$1309</f>
        <v/>
      </c>
      <c r="L1263" s="48" t="inlineStr">
        <is>
          <t>Open field</t>
        </is>
      </c>
    </row>
    <row r="1264">
      <c r="A1264" s="45" t="inlineStr">
        <is>
          <t>FINS_PR_1265_v1</t>
        </is>
      </c>
      <c r="B1264" s="46" t="inlineStr">
        <is>
          <t>Freedom to provide services through the appointment of distributors - Total monetary value of electronic money - Redeemed in reporting currency</t>
        </is>
      </c>
      <c r="C1264" s="46" t="inlineStr">
        <is>
          <t>PR</t>
        </is>
      </c>
      <c r="D1264" s="46" t="inlineStr">
        <is>
          <t>Passporting - EMI</t>
        </is>
      </c>
      <c r="E1264" s="46" t="inlineStr">
        <is>
          <t>2- PR</t>
        </is>
      </c>
      <c r="F1264" s="47">
        <f>'2- PR'!$AK$1310</f>
        <v/>
      </c>
      <c r="G1264" s="47">
        <f>IF(F1264="INVALID","High",IF(F1264="MISSING","Medium",IF(F1264="CONTROLLER MISSING","Review",IF(F1264="UNKNOWN","Technical review",""))))</f>
        <v/>
      </c>
      <c r="H1264" s="46">
        <f>IF(F1264="MISSING","An applicable or required answer is missing",IF(F1264="INVALID","A value was entered although the dependency is not met",IF(F1264="CONTROLLER MISSING","A controlling answer is missing, so applicability cannot yet be determined",IF(F1264="UNKNOWN","The dependency could not be evaluated or a referenced datapoint could not be resolved",""))))</f>
        <v/>
      </c>
      <c r="I1264" s="46">
        <f>IF(F1264="MISSING","Enter a valid response in the linked field",IF(F1264="INVALID","Clear the response or amend the controlling answer so that the dependency is met",IF(F1264="CONTROLLER MISSING","Complete the controlling question first, then review this field",IF(F1264="UNKNOWN","Review the Field Guide and dependency_string; contact the MFSA if clarification is required",""))))</f>
        <v/>
      </c>
      <c r="J1264" s="46" t="inlineStr"/>
      <c r="K1264" s="47">
        <f>'2- PR'!$AL$1310</f>
        <v/>
      </c>
      <c r="L1264" s="48" t="inlineStr">
        <is>
          <t>Open field</t>
        </is>
      </c>
    </row>
    <row r="1265">
      <c r="A1265" s="45" t="inlineStr">
        <is>
          <t>FINS_PR_1266_v1</t>
        </is>
      </c>
      <c r="B1265" s="46" t="inlineStr">
        <is>
          <t>Select the country/s with freedom to provide services through the stablisment of branch/es-EMI in reporting currency</t>
        </is>
      </c>
      <c r="C1265" s="46" t="inlineStr">
        <is>
          <t>PR</t>
        </is>
      </c>
      <c r="D1265" s="46" t="inlineStr">
        <is>
          <t>Passporting - EMI</t>
        </is>
      </c>
      <c r="E1265" s="46" t="inlineStr">
        <is>
          <t>2- PR</t>
        </is>
      </c>
      <c r="F1265" s="47">
        <f>'2- PR'!$AK$1311</f>
        <v/>
      </c>
      <c r="G1265" s="47">
        <f>IF(F1265="INVALID","High",IF(F1265="MISSING","Medium",IF(F1265="CONTROLLER MISSING","Review",IF(F1265="UNKNOWN","Technical review",""))))</f>
        <v/>
      </c>
      <c r="H1265" s="46">
        <f>IF(F1265="MISSING","An applicable or required answer is missing",IF(F1265="INVALID","A value was entered although the dependency is not met",IF(F1265="CONTROLLER MISSING","A controlling answer is missing, so applicability cannot yet be determined",IF(F1265="UNKNOWN","The dependency could not be evaluated or a referenced datapoint could not be resolved",""))))</f>
        <v/>
      </c>
      <c r="I1265" s="46">
        <f>IF(F1265="MISSING","Enter a valid response in the linked field",IF(F1265="INVALID","Clear the response or amend the controlling answer so that the dependency is met",IF(F1265="CONTROLLER MISSING","Complete the controlling question first, then review this field",IF(F1265="UNKNOWN","Review the Field Guide and dependency_string; contact the MFSA if clarification is required",""))))</f>
        <v/>
      </c>
      <c r="J1265" s="46" t="inlineStr"/>
      <c r="K1265" s="47">
        <f>'2- PR'!$AL$1311</f>
        <v/>
      </c>
      <c r="L1265" s="48" t="inlineStr">
        <is>
          <t>Open field</t>
        </is>
      </c>
    </row>
    <row r="1266">
      <c r="A1266" s="45" t="inlineStr">
        <is>
          <t>FINS_PR_1267_v1</t>
        </is>
      </c>
      <c r="B1266" s="46" t="inlineStr">
        <is>
          <t>Freedom to provide services through the establishment of branch/es - Total monetary value of electronic money - Issued in reporting currency</t>
        </is>
      </c>
      <c r="C1266" s="46" t="inlineStr">
        <is>
          <t>PR</t>
        </is>
      </c>
      <c r="D1266" s="46" t="inlineStr">
        <is>
          <t>Passporting - EMI</t>
        </is>
      </c>
      <c r="E1266" s="46" t="inlineStr">
        <is>
          <t>2- PR</t>
        </is>
      </c>
      <c r="F1266" s="47">
        <f>'2- PR'!$AK$1312</f>
        <v/>
      </c>
      <c r="G1266" s="47">
        <f>IF(F1266="INVALID","High",IF(F1266="MISSING","Medium",IF(F1266="CONTROLLER MISSING","Review",IF(F1266="UNKNOWN","Technical review",""))))</f>
        <v/>
      </c>
      <c r="H1266" s="46">
        <f>IF(F1266="MISSING","An applicable or required answer is missing",IF(F1266="INVALID","A value was entered although the dependency is not met",IF(F1266="CONTROLLER MISSING","A controlling answer is missing, so applicability cannot yet be determined",IF(F1266="UNKNOWN","The dependency could not be evaluated or a referenced datapoint could not be resolved",""))))</f>
        <v/>
      </c>
      <c r="I1266" s="46">
        <f>IF(F1266="MISSING","Enter a valid response in the linked field",IF(F1266="INVALID","Clear the response or amend the controlling answer so that the dependency is met",IF(F1266="CONTROLLER MISSING","Complete the controlling question first, then review this field",IF(F1266="UNKNOWN","Review the Field Guide and dependency_string; contact the MFSA if clarification is required",""))))</f>
        <v/>
      </c>
      <c r="J1266" s="46" t="inlineStr"/>
      <c r="K1266" s="47">
        <f>'2- PR'!$AL$1312</f>
        <v/>
      </c>
      <c r="L1266" s="48" t="inlineStr">
        <is>
          <t>Open field</t>
        </is>
      </c>
    </row>
    <row r="1267">
      <c r="A1267" s="45" t="inlineStr">
        <is>
          <t>FINS_PR_1268_v1</t>
        </is>
      </c>
      <c r="B1267" s="46" t="inlineStr">
        <is>
          <t>Freedom to provide services through the establishment of branch/es - Total monetary value of electronic money - Distributed in reporting currency</t>
        </is>
      </c>
      <c r="C1267" s="46" t="inlineStr">
        <is>
          <t>PR</t>
        </is>
      </c>
      <c r="D1267" s="46" t="inlineStr">
        <is>
          <t>Passporting - EMI</t>
        </is>
      </c>
      <c r="E1267" s="46" t="inlineStr">
        <is>
          <t>2- PR</t>
        </is>
      </c>
      <c r="F1267" s="47">
        <f>'2- PR'!$AK$1313</f>
        <v/>
      </c>
      <c r="G1267" s="47">
        <f>IF(F1267="INVALID","High",IF(F1267="MISSING","Medium",IF(F1267="CONTROLLER MISSING","Review",IF(F1267="UNKNOWN","Technical review",""))))</f>
        <v/>
      </c>
      <c r="H1267" s="46">
        <f>IF(F1267="MISSING","An applicable or required answer is missing",IF(F1267="INVALID","A value was entered although the dependency is not met",IF(F1267="CONTROLLER MISSING","A controlling answer is missing, so applicability cannot yet be determined",IF(F1267="UNKNOWN","The dependency could not be evaluated or a referenced datapoint could not be resolved",""))))</f>
        <v/>
      </c>
      <c r="I1267" s="46">
        <f>IF(F1267="MISSING","Enter a valid response in the linked field",IF(F1267="INVALID","Clear the response or amend the controlling answer so that the dependency is met",IF(F1267="CONTROLLER MISSING","Complete the controlling question first, then review this field",IF(F1267="UNKNOWN","Review the Field Guide and dependency_string; contact the MFSA if clarification is required",""))))</f>
        <v/>
      </c>
      <c r="J1267" s="46" t="inlineStr"/>
      <c r="K1267" s="47">
        <f>'2- PR'!$AL$1313</f>
        <v/>
      </c>
      <c r="L1267" s="48" t="inlineStr">
        <is>
          <t>Open field</t>
        </is>
      </c>
    </row>
    <row r="1268">
      <c r="A1268" s="45" t="inlineStr">
        <is>
          <t>FINS_PR_1269_v1</t>
        </is>
      </c>
      <c r="B1268" s="46" t="inlineStr">
        <is>
          <t>Freedom to provide services through the establishment of branch/es - Total monetary value of electronic money - Redeemed in reporting currency</t>
        </is>
      </c>
      <c r="C1268" s="46" t="inlineStr">
        <is>
          <t>PR</t>
        </is>
      </c>
      <c r="D1268" s="46" t="inlineStr">
        <is>
          <t>Passporting - EMI</t>
        </is>
      </c>
      <c r="E1268" s="46" t="inlineStr">
        <is>
          <t>2- PR</t>
        </is>
      </c>
      <c r="F1268" s="47">
        <f>'2- PR'!$AK$1314</f>
        <v/>
      </c>
      <c r="G1268" s="47">
        <f>IF(F1268="INVALID","High",IF(F1268="MISSING","Medium",IF(F1268="CONTROLLER MISSING","Review",IF(F1268="UNKNOWN","Technical review",""))))</f>
        <v/>
      </c>
      <c r="H1268" s="46">
        <f>IF(F1268="MISSING","An applicable or required answer is missing",IF(F1268="INVALID","A value was entered although the dependency is not met",IF(F1268="CONTROLLER MISSING","A controlling answer is missing, so applicability cannot yet be determined",IF(F1268="UNKNOWN","The dependency could not be evaluated or a referenced datapoint could not be resolved",""))))</f>
        <v/>
      </c>
      <c r="I1268" s="46">
        <f>IF(F1268="MISSING","Enter a valid response in the linked field",IF(F1268="INVALID","Clear the response or amend the controlling answer so that the dependency is met",IF(F1268="CONTROLLER MISSING","Complete the controlling question first, then review this field",IF(F1268="UNKNOWN","Review the Field Guide and dependency_string; contact the MFSA if clarification is required",""))))</f>
        <v/>
      </c>
      <c r="J1268" s="46" t="inlineStr"/>
      <c r="K1268" s="47">
        <f>'2- PR'!$AL$1314</f>
        <v/>
      </c>
      <c r="L1268" s="48" t="inlineStr">
        <is>
          <t>Open field</t>
        </is>
      </c>
    </row>
    <row r="1269">
      <c r="A1269" s="45" t="inlineStr">
        <is>
          <t>FINS_PR_1270_v1</t>
        </is>
      </c>
      <c r="B1269" s="46" t="inlineStr">
        <is>
          <t>Select the country/s providing custody and administration of EMT's</t>
        </is>
      </c>
      <c r="C1269" s="46" t="inlineStr">
        <is>
          <t>PR</t>
        </is>
      </c>
      <c r="D1269" s="46" t="inlineStr">
        <is>
          <t>Passporting - EMTs</t>
        </is>
      </c>
      <c r="E1269" s="46" t="inlineStr">
        <is>
          <t>2- PR</t>
        </is>
      </c>
      <c r="F1269" s="47">
        <f>'2- PR'!$AK$1316</f>
        <v/>
      </c>
      <c r="G1269" s="47">
        <f>IF(F1269="INVALID","High",IF(F1269="MISSING","Medium",IF(F1269="CONTROLLER MISSING","Review",IF(F1269="UNKNOWN","Technical review",""))))</f>
        <v/>
      </c>
      <c r="H1269" s="46">
        <f>IF(F1269="MISSING","An applicable or required answer is missing",IF(F1269="INVALID","A value was entered although the dependency is not met",IF(F1269="CONTROLLER MISSING","A controlling answer is missing, so applicability cannot yet be determined",IF(F1269="UNKNOWN","The dependency could not be evaluated or a referenced datapoint could not be resolved",""))))</f>
        <v/>
      </c>
      <c r="I1269" s="46">
        <f>IF(F1269="MISSING","Enter a valid response in the linked field",IF(F1269="INVALID","Clear the response or amend the controlling answer so that the dependency is met",IF(F1269="CONTROLLER MISSING","Complete the controlling question first, then review this field",IF(F1269="UNKNOWN","Review the Field Guide and dependency_string; contact the MFSA if clarification is required",""))))</f>
        <v/>
      </c>
      <c r="J1269" s="46" t="inlineStr"/>
      <c r="K1269" s="47">
        <f>'2- PR'!$AL$1316</f>
        <v/>
      </c>
      <c r="L1269" s="48" t="inlineStr">
        <is>
          <t>Open field</t>
        </is>
      </c>
    </row>
    <row r="1270">
      <c r="A1270" s="45" t="inlineStr">
        <is>
          <t>FINS_PR_1271_v1</t>
        </is>
      </c>
      <c r="B1270" s="46" t="inlineStr">
        <is>
          <t>Number of total clients</t>
        </is>
      </c>
      <c r="C1270" s="46" t="inlineStr">
        <is>
          <t>PR</t>
        </is>
      </c>
      <c r="D1270" s="46" t="inlineStr">
        <is>
          <t>Passporting - EMTs</t>
        </is>
      </c>
      <c r="E1270" s="46" t="inlineStr">
        <is>
          <t>2- PR</t>
        </is>
      </c>
      <c r="F1270" s="47">
        <f>'2- PR'!$AK$1317</f>
        <v/>
      </c>
      <c r="G1270" s="47">
        <f>IF(F1270="INVALID","High",IF(F1270="MISSING","Medium",IF(F1270="CONTROLLER MISSING","Review",IF(F1270="UNKNOWN","Technical review",""))))</f>
        <v/>
      </c>
      <c r="H1270" s="46">
        <f>IF(F1270="MISSING","An applicable or required answer is missing",IF(F1270="INVALID","A value was entered although the dependency is not met",IF(F1270="CONTROLLER MISSING","A controlling answer is missing, so applicability cannot yet be determined",IF(F1270="UNKNOWN","The dependency could not be evaluated or a referenced datapoint could not be resolved",""))))</f>
        <v/>
      </c>
      <c r="I1270" s="46">
        <f>IF(F1270="MISSING","Enter a valid response in the linked field",IF(F1270="INVALID","Clear the response or amend the controlling answer so that the dependency is met",IF(F1270="CONTROLLER MISSING","Complete the controlling question first, then review this field",IF(F1270="UNKNOWN","Review the Field Guide and dependency_string; contact the MFSA if clarification is required",""))))</f>
        <v/>
      </c>
      <c r="J1270" s="46" t="inlineStr"/>
      <c r="K1270" s="47">
        <f>'2- PR'!$AL$1317</f>
        <v/>
      </c>
      <c r="L1270" s="48" t="inlineStr">
        <is>
          <t>Open field</t>
        </is>
      </c>
    </row>
    <row r="1271">
      <c r="A1271" s="45" t="inlineStr">
        <is>
          <t>FINS_PR_1272_v1</t>
        </is>
      </c>
      <c r="B1271" s="46" t="inlineStr">
        <is>
          <t>Number of active clients that at least one trade in the last 12 months in reporting currency</t>
        </is>
      </c>
      <c r="C1271" s="46" t="inlineStr">
        <is>
          <t>PR</t>
        </is>
      </c>
      <c r="D1271" s="46" t="inlineStr">
        <is>
          <t>Passporting - EMTs</t>
        </is>
      </c>
      <c r="E1271" s="46" t="inlineStr">
        <is>
          <t>2- PR</t>
        </is>
      </c>
      <c r="F1271" s="47">
        <f>'2- PR'!$AK$1318</f>
        <v/>
      </c>
      <c r="G1271" s="47">
        <f>IF(F1271="INVALID","High",IF(F1271="MISSING","Medium",IF(F1271="CONTROLLER MISSING","Review",IF(F1271="UNKNOWN","Technical review",""))))</f>
        <v/>
      </c>
      <c r="H1271" s="46">
        <f>IF(F1271="MISSING","An applicable or required answer is missing",IF(F1271="INVALID","A value was entered although the dependency is not met",IF(F1271="CONTROLLER MISSING","A controlling answer is missing, so applicability cannot yet be determined",IF(F1271="UNKNOWN","The dependency could not be evaluated or a referenced datapoint could not be resolved",""))))</f>
        <v/>
      </c>
      <c r="I1271" s="46">
        <f>IF(F1271="MISSING","Enter a valid response in the linked field",IF(F1271="INVALID","Clear the response or amend the controlling answer so that the dependency is met",IF(F1271="CONTROLLER MISSING","Complete the controlling question first, then review this field",IF(F1271="UNKNOWN","Review the Field Guide and dependency_string; contact the MFSA if clarification is required",""))))</f>
        <v/>
      </c>
      <c r="J1271" s="46" t="inlineStr"/>
      <c r="K1271" s="47">
        <f>'2- PR'!$AL$1318</f>
        <v/>
      </c>
      <c r="L1271" s="48" t="inlineStr">
        <is>
          <t>Open field</t>
        </is>
      </c>
    </row>
    <row r="1272">
      <c r="A1272" s="45" t="inlineStr">
        <is>
          <t>FINS_PR_1273_v1</t>
        </is>
      </c>
      <c r="B1272" s="46" t="inlineStr">
        <is>
          <t>Providing custody and administration of Electronic Money Tokens on behalf of clients - Value of tokens held under custody in reporting currency</t>
        </is>
      </c>
      <c r="C1272" s="46" t="inlineStr">
        <is>
          <t>PR</t>
        </is>
      </c>
      <c r="D1272" s="46" t="inlineStr">
        <is>
          <t>Passporting - EMTs</t>
        </is>
      </c>
      <c r="E1272" s="46" t="inlineStr">
        <is>
          <t>2- PR</t>
        </is>
      </c>
      <c r="F1272" s="47">
        <f>'2- PR'!$AK$1319</f>
        <v/>
      </c>
      <c r="G1272" s="47">
        <f>IF(F1272="INVALID","High",IF(F1272="MISSING","Medium",IF(F1272="CONTROLLER MISSING","Review",IF(F1272="UNKNOWN","Technical review",""))))</f>
        <v/>
      </c>
      <c r="H1272" s="46">
        <f>IF(F1272="MISSING","An applicable or required answer is missing",IF(F1272="INVALID","A value was entered although the dependency is not met",IF(F1272="CONTROLLER MISSING","A controlling answer is missing, so applicability cannot yet be determined",IF(F1272="UNKNOWN","The dependency could not be evaluated or a referenced datapoint could not be resolved",""))))</f>
        <v/>
      </c>
      <c r="I1272" s="46">
        <f>IF(F1272="MISSING","Enter a valid response in the linked field",IF(F1272="INVALID","Clear the response or amend the controlling answer so that the dependency is met",IF(F1272="CONTROLLER MISSING","Complete the controlling question first, then review this field",IF(F1272="UNKNOWN","Review the Field Guide and dependency_string; contact the MFSA if clarification is required",""))))</f>
        <v/>
      </c>
      <c r="J1272" s="46" t="inlineStr"/>
      <c r="K1272" s="47">
        <f>'2- PR'!$AL$1319</f>
        <v/>
      </c>
      <c r="L1272" s="48" t="inlineStr">
        <is>
          <t>Open field</t>
        </is>
      </c>
    </row>
    <row r="1273">
      <c r="A1273" s="45" t="inlineStr">
        <is>
          <t>FINS_PR_1274_v1</t>
        </is>
      </c>
      <c r="B1273" s="46" t="inlineStr">
        <is>
          <t>Providing transfer services for Electronic Money Tokens on behalf of clients - Value of tokens transferred during the reporting period in reporting currency</t>
        </is>
      </c>
      <c r="C1273" s="46" t="inlineStr">
        <is>
          <t>PR</t>
        </is>
      </c>
      <c r="D1273" s="46" t="inlineStr">
        <is>
          <t>Passporting - EMTs</t>
        </is>
      </c>
      <c r="E1273" s="46" t="inlineStr">
        <is>
          <t>2- PR</t>
        </is>
      </c>
      <c r="F1273" s="47">
        <f>'2- PR'!$AK$1320</f>
        <v/>
      </c>
      <c r="G1273" s="47">
        <f>IF(F1273="INVALID","High",IF(F1273="MISSING","Medium",IF(F1273="CONTROLLER MISSING","Review",IF(F1273="UNKNOWN","Technical review",""))))</f>
        <v/>
      </c>
      <c r="H1273" s="46">
        <f>IF(F1273="MISSING","An applicable or required answer is missing",IF(F1273="INVALID","A value was entered although the dependency is not met",IF(F1273="CONTROLLER MISSING","A controlling answer is missing, so applicability cannot yet be determined",IF(F1273="UNKNOWN","The dependency could not be evaluated or a referenced datapoint could not be resolved",""))))</f>
        <v/>
      </c>
      <c r="I1273" s="46">
        <f>IF(F1273="MISSING","Enter a valid response in the linked field",IF(F1273="INVALID","Clear the response or amend the controlling answer so that the dependency is met",IF(F1273="CONTROLLER MISSING","Complete the controlling question first, then review this field",IF(F1273="UNKNOWN","Review the Field Guide and dependency_string; contact the MFSA if clarification is required",""))))</f>
        <v/>
      </c>
      <c r="J1273" s="46" t="inlineStr"/>
      <c r="K1273" s="47">
        <f>'2- PR'!$AL$1320</f>
        <v/>
      </c>
      <c r="L1273" s="48" t="inlineStr">
        <is>
          <t>Open field</t>
        </is>
      </c>
    </row>
    <row r="1274">
      <c r="A1274" s="45" t="inlineStr">
        <is>
          <t>FINS_PR_1275_v1</t>
        </is>
      </c>
      <c r="B1274" s="46" t="inlineStr">
        <is>
          <t>Number of complaints received during the reporting period</t>
        </is>
      </c>
      <c r="C1274" s="46" t="inlineStr">
        <is>
          <t>PR</t>
        </is>
      </c>
      <c r="D1274" s="46" t="inlineStr">
        <is>
          <t>Complaints</t>
        </is>
      </c>
      <c r="E1274" s="46" t="inlineStr">
        <is>
          <t>2- PR</t>
        </is>
      </c>
      <c r="F1274" s="47">
        <f>'2- PR'!$AK$1322</f>
        <v/>
      </c>
      <c r="G1274" s="47">
        <f>IF(F1274="INVALID","High",IF(F1274="MISSING","Medium",IF(F1274="CONTROLLER MISSING","Review",IF(F1274="UNKNOWN","Technical review",""))))</f>
        <v/>
      </c>
      <c r="H1274" s="46">
        <f>IF(F1274="MISSING","An applicable or required answer is missing",IF(F1274="INVALID","A value was entered although the dependency is not met",IF(F1274="CONTROLLER MISSING","A controlling answer is missing, so applicability cannot yet be determined",IF(F1274="UNKNOWN","The dependency could not be evaluated or a referenced datapoint could not be resolved",""))))</f>
        <v/>
      </c>
      <c r="I1274" s="46">
        <f>IF(F1274="MISSING","Enter a valid response in the linked field",IF(F1274="INVALID","Clear the response or amend the controlling answer so that the dependency is met",IF(F1274="CONTROLLER MISSING","Complete the controlling question first, then review this field",IF(F1274="UNKNOWN","Review the Field Guide and dependency_string; contact the MFSA if clarification is required",""))))</f>
        <v/>
      </c>
      <c r="J1274" s="46" t="inlineStr">
        <is>
          <t>FINS_GI_11 &lt;&gt; "Yes"</t>
        </is>
      </c>
      <c r="K1274" s="47">
        <f>'2- PR'!$AL$1322</f>
        <v/>
      </c>
      <c r="L1274" s="48" t="inlineStr">
        <is>
          <t>Open field</t>
        </is>
      </c>
    </row>
    <row r="1275">
      <c r="A1275" s="45" t="inlineStr">
        <is>
          <t>FINS_PR_1276_v1</t>
        </is>
      </c>
      <c r="B1275" s="46" t="inlineStr">
        <is>
          <t>Number of pending complaints as at the end of the reporting period</t>
        </is>
      </c>
      <c r="C1275" s="46" t="inlineStr">
        <is>
          <t>PR</t>
        </is>
      </c>
      <c r="D1275" s="46" t="inlineStr">
        <is>
          <t>Complaints</t>
        </is>
      </c>
      <c r="E1275" s="46" t="inlineStr">
        <is>
          <t>2- PR</t>
        </is>
      </c>
      <c r="F1275" s="47">
        <f>'2- PR'!$AK$1323</f>
        <v/>
      </c>
      <c r="G1275" s="47">
        <f>IF(F1275="INVALID","High",IF(F1275="MISSING","Medium",IF(F1275="CONTROLLER MISSING","Review",IF(F1275="UNKNOWN","Technical review",""))))</f>
        <v/>
      </c>
      <c r="H1275" s="46">
        <f>IF(F1275="MISSING","An applicable or required answer is missing",IF(F1275="INVALID","A value was entered although the dependency is not met",IF(F1275="CONTROLLER MISSING","A controlling answer is missing, so applicability cannot yet be determined",IF(F1275="UNKNOWN","The dependency could not be evaluated or a referenced datapoint could not be resolved",""))))</f>
        <v/>
      </c>
      <c r="I1275" s="46">
        <f>IF(F1275="MISSING","Enter a valid response in the linked field",IF(F1275="INVALID","Clear the response or amend the controlling answer so that the dependency is met",IF(F1275="CONTROLLER MISSING","Complete the controlling question first, then review this field",IF(F1275="UNKNOWN","Review the Field Guide and dependency_string; contact the MFSA if clarification is required",""))))</f>
        <v/>
      </c>
      <c r="J1275" s="46" t="inlineStr">
        <is>
          <t>FINS_GI_11 &lt;&gt; "Yes"</t>
        </is>
      </c>
      <c r="K1275" s="47">
        <f>'2- PR'!$AL$1323</f>
        <v/>
      </c>
      <c r="L1275" s="48" t="inlineStr">
        <is>
          <t>Open field</t>
        </is>
      </c>
    </row>
    <row r="1276">
      <c r="A1276" s="45" t="inlineStr">
        <is>
          <t>FINS_PR_1277_v1</t>
        </is>
      </c>
      <c r="B1276" s="46" t="inlineStr">
        <is>
          <t>Number of complaints concluded during reporting period</t>
        </is>
      </c>
      <c r="C1276" s="46" t="inlineStr">
        <is>
          <t>PR</t>
        </is>
      </c>
      <c r="D1276" s="46" t="inlineStr">
        <is>
          <t>Complaints</t>
        </is>
      </c>
      <c r="E1276" s="46" t="inlineStr">
        <is>
          <t>2- PR</t>
        </is>
      </c>
      <c r="F1276" s="47">
        <f>'2- PR'!$AK$1324</f>
        <v/>
      </c>
      <c r="G1276" s="47">
        <f>IF(F1276="INVALID","High",IF(F1276="MISSING","Medium",IF(F1276="CONTROLLER MISSING","Review",IF(F1276="UNKNOWN","Technical review",""))))</f>
        <v/>
      </c>
      <c r="H1276" s="46">
        <f>IF(F1276="MISSING","An applicable or required answer is missing",IF(F1276="INVALID","A value was entered although the dependency is not met",IF(F1276="CONTROLLER MISSING","A controlling answer is missing, so applicability cannot yet be determined",IF(F1276="UNKNOWN","The dependency could not be evaluated or a referenced datapoint could not be resolved",""))))</f>
        <v/>
      </c>
      <c r="I1276" s="46">
        <f>IF(F1276="MISSING","Enter a valid response in the linked field",IF(F1276="INVALID","Clear the response or amend the controlling answer so that the dependency is met",IF(F1276="CONTROLLER MISSING","Complete the controlling question first, then review this field",IF(F1276="UNKNOWN","Review the Field Guide and dependency_string; contact the MFSA if clarification is required",""))))</f>
        <v/>
      </c>
      <c r="J1276" s="46" t="inlineStr">
        <is>
          <t>FINS_GI_11 &lt;&gt; "Yes"</t>
        </is>
      </c>
      <c r="K1276" s="47">
        <f>'2- PR'!$AL$1324</f>
        <v/>
      </c>
      <c r="L1276" s="48" t="inlineStr">
        <is>
          <t>Open field</t>
        </is>
      </c>
    </row>
    <row r="1277">
      <c r="A1277" s="45" t="inlineStr">
        <is>
          <t>FINS_PR_1278_v1</t>
        </is>
      </c>
      <c r="B1277" s="46" t="inlineStr">
        <is>
          <t>Longest time taken to conclude a complaint during the reporting period (in business days)</t>
        </is>
      </c>
      <c r="C1277" s="46" t="inlineStr">
        <is>
          <t>PR</t>
        </is>
      </c>
      <c r="D1277" s="46" t="inlineStr">
        <is>
          <t>Complaints</t>
        </is>
      </c>
      <c r="E1277" s="46" t="inlineStr">
        <is>
          <t>2- PR</t>
        </is>
      </c>
      <c r="F1277" s="47">
        <f>'2- PR'!$AK$1325</f>
        <v/>
      </c>
      <c r="G1277" s="47">
        <f>IF(F1277="INVALID","High",IF(F1277="MISSING","Medium",IF(F1277="CONTROLLER MISSING","Review",IF(F1277="UNKNOWN","Technical review",""))))</f>
        <v/>
      </c>
      <c r="H1277" s="46">
        <f>IF(F1277="MISSING","An applicable or required answer is missing",IF(F1277="INVALID","A value was entered although the dependency is not met",IF(F1277="CONTROLLER MISSING","A controlling answer is missing, so applicability cannot yet be determined",IF(F1277="UNKNOWN","The dependency could not be evaluated or a referenced datapoint could not be resolved",""))))</f>
        <v/>
      </c>
      <c r="I1277" s="46">
        <f>IF(F1277="MISSING","Enter a valid response in the linked field",IF(F1277="INVALID","Clear the response or amend the controlling answer so that the dependency is met",IF(F1277="CONTROLLER MISSING","Complete the controlling question first, then review this field",IF(F1277="UNKNOWN","Review the Field Guide and dependency_string; contact the MFSA if clarification is required",""))))</f>
        <v/>
      </c>
      <c r="J1277" s="46" t="inlineStr">
        <is>
          <t>FINS_PR_1277 &gt; 0</t>
        </is>
      </c>
      <c r="K1277" s="47">
        <f>'2- PR'!$AL$1325</f>
        <v/>
      </c>
      <c r="L1277" s="48" t="inlineStr">
        <is>
          <t>Open field</t>
        </is>
      </c>
    </row>
    <row r="1278">
      <c r="A1278" s="45" t="inlineStr">
        <is>
          <t>FINS_PR_1279_v1</t>
        </is>
      </c>
      <c r="B1278" s="46" t="inlineStr">
        <is>
          <t>Kindly explain the nature of the complaint and the reason the delayed response</t>
        </is>
      </c>
      <c r="C1278" s="46" t="inlineStr">
        <is>
          <t>PR</t>
        </is>
      </c>
      <c r="D1278" s="46" t="inlineStr">
        <is>
          <t>Complaints</t>
        </is>
      </c>
      <c r="E1278" s="46" t="inlineStr">
        <is>
          <t>2- PR</t>
        </is>
      </c>
      <c r="F1278" s="47">
        <f>'2- PR'!$AK$1326</f>
        <v/>
      </c>
      <c r="G1278" s="47">
        <f>IF(F1278="INVALID","High",IF(F1278="MISSING","Medium",IF(F1278="CONTROLLER MISSING","Review",IF(F1278="UNKNOWN","Technical review",""))))</f>
        <v/>
      </c>
      <c r="H1278" s="46">
        <f>IF(F1278="MISSING","An applicable or required answer is missing",IF(F1278="INVALID","A value was entered although the dependency is not met",IF(F1278="CONTROLLER MISSING","A controlling answer is missing, so applicability cannot yet be determined",IF(F1278="UNKNOWN","The dependency could not be evaluated or a referenced datapoint could not be resolved",""))))</f>
        <v/>
      </c>
      <c r="I1278" s="46">
        <f>IF(F1278="MISSING","Enter a valid response in the linked field",IF(F1278="INVALID","Clear the response or amend the controlling answer so that the dependency is met",IF(F1278="CONTROLLER MISSING","Complete the controlling question first, then review this field",IF(F1278="UNKNOWN","Review the Field Guide and dependency_string; contact the MFSA if clarification is required",""))))</f>
        <v/>
      </c>
      <c r="J1278" s="46" t="inlineStr">
        <is>
          <t>FINS_PR_1278 &gt; 15</t>
        </is>
      </c>
      <c r="K1278" s="47">
        <f>'2- PR'!$AL$1326</f>
        <v/>
      </c>
      <c r="L1278" s="48" t="inlineStr">
        <is>
          <t>Open field</t>
        </is>
      </c>
    </row>
    <row r="1279">
      <c r="A1279" s="45" t="inlineStr">
        <is>
          <t>FINS_PR_1280_v1</t>
        </is>
      </c>
      <c r="B1279" s="46" t="inlineStr">
        <is>
          <t>Number of concluded complaints for which no compensation was paid at the end of the reporting period</t>
        </is>
      </c>
      <c r="C1279" s="46" t="inlineStr">
        <is>
          <t>PR</t>
        </is>
      </c>
      <c r="D1279" s="46" t="inlineStr">
        <is>
          <t>Complaints</t>
        </is>
      </c>
      <c r="E1279" s="46" t="inlineStr">
        <is>
          <t>2- PR</t>
        </is>
      </c>
      <c r="F1279" s="47">
        <f>'2- PR'!$AK$1327</f>
        <v/>
      </c>
      <c r="G1279" s="47">
        <f>IF(F1279="INVALID","High",IF(F1279="MISSING","Medium",IF(F1279="CONTROLLER MISSING","Review",IF(F1279="UNKNOWN","Technical review",""))))</f>
        <v/>
      </c>
      <c r="H1279" s="46">
        <f>IF(F1279="MISSING","An applicable or required answer is missing",IF(F1279="INVALID","A value was entered although the dependency is not met",IF(F1279="CONTROLLER MISSING","A controlling answer is missing, so applicability cannot yet be determined",IF(F1279="UNKNOWN","The dependency could not be evaluated or a referenced datapoint could not be resolved",""))))</f>
        <v/>
      </c>
      <c r="I1279" s="46">
        <f>IF(F1279="MISSING","Enter a valid response in the linked field",IF(F1279="INVALID","Clear the response or amend the controlling answer so that the dependency is met",IF(F1279="CONTROLLER MISSING","Complete the controlling question first, then review this field",IF(F1279="UNKNOWN","Review the Field Guide and dependency_string; contact the MFSA if clarification is required",""))))</f>
        <v/>
      </c>
      <c r="J1279" s="46" t="inlineStr">
        <is>
          <t>FINS_GI_11 &lt;&gt; "Yes"</t>
        </is>
      </c>
      <c r="K1279" s="47">
        <f>'2- PR'!$AL$1327</f>
        <v/>
      </c>
      <c r="L1279" s="48" t="inlineStr">
        <is>
          <t>Open field</t>
        </is>
      </c>
    </row>
    <row r="1280">
      <c r="A1280" s="45" t="inlineStr">
        <is>
          <t>FINS_PR_1281_v1</t>
        </is>
      </c>
      <c r="B1280" s="46" t="inlineStr">
        <is>
          <t>Number of complaints for which compensation was paid during the reporting period</t>
        </is>
      </c>
      <c r="C1280" s="46" t="inlineStr">
        <is>
          <t>PR</t>
        </is>
      </c>
      <c r="D1280" s="46" t="inlineStr">
        <is>
          <t>Complaints</t>
        </is>
      </c>
      <c r="E1280" s="46" t="inlineStr">
        <is>
          <t>2- PR</t>
        </is>
      </c>
      <c r="F1280" s="47">
        <f>'2- PR'!$AK$1328</f>
        <v/>
      </c>
      <c r="G1280" s="47">
        <f>IF(F1280="INVALID","High",IF(F1280="MISSING","Medium",IF(F1280="CONTROLLER MISSING","Review",IF(F1280="UNKNOWN","Technical review",""))))</f>
        <v/>
      </c>
      <c r="H1280" s="46">
        <f>IF(F1280="MISSING","An applicable or required answer is missing",IF(F1280="INVALID","A value was entered although the dependency is not met",IF(F1280="CONTROLLER MISSING","A controlling answer is missing, so applicability cannot yet be determined",IF(F1280="UNKNOWN","The dependency could not be evaluated or a referenced datapoint could not be resolved",""))))</f>
        <v/>
      </c>
      <c r="I1280" s="46">
        <f>IF(F1280="MISSING","Enter a valid response in the linked field",IF(F1280="INVALID","Clear the response or amend the controlling answer so that the dependency is met",IF(F1280="CONTROLLER MISSING","Complete the controlling question first, then review this field",IF(F1280="UNKNOWN","Review the Field Guide and dependency_string; contact the MFSA if clarification is required",""))))</f>
        <v/>
      </c>
      <c r="J1280" s="46" t="inlineStr">
        <is>
          <t>FINS_GI_11 &lt;&gt; "Yes"</t>
        </is>
      </c>
      <c r="K1280" s="47">
        <f>'2- PR'!$AL$1328</f>
        <v/>
      </c>
      <c r="L1280" s="48" t="inlineStr">
        <is>
          <t>Open field</t>
        </is>
      </c>
    </row>
    <row r="1281">
      <c r="A1281" s="45" t="inlineStr">
        <is>
          <t>FINS_PR_1282_v1</t>
        </is>
      </c>
      <c r="B1281" s="46" t="inlineStr">
        <is>
          <t>Total compensation paid in reporting currency during the reporting period</t>
        </is>
      </c>
      <c r="C1281" s="46" t="inlineStr">
        <is>
          <t>PR</t>
        </is>
      </c>
      <c r="D1281" s="46" t="inlineStr">
        <is>
          <t>Complaints</t>
        </is>
      </c>
      <c r="E1281" s="46" t="inlineStr">
        <is>
          <t>2- PR</t>
        </is>
      </c>
      <c r="F1281" s="47">
        <f>'2- PR'!$AK$1329</f>
        <v/>
      </c>
      <c r="G1281" s="47">
        <f>IF(F1281="INVALID","High",IF(F1281="MISSING","Medium",IF(F1281="CONTROLLER MISSING","Review",IF(F1281="UNKNOWN","Technical review",""))))</f>
        <v/>
      </c>
      <c r="H1281" s="46">
        <f>IF(F1281="MISSING","An applicable or required answer is missing",IF(F1281="INVALID","A value was entered although the dependency is not met",IF(F1281="CONTROLLER MISSING","A controlling answer is missing, so applicability cannot yet be determined",IF(F1281="UNKNOWN","The dependency could not be evaluated or a referenced datapoint could not be resolved",""))))</f>
        <v/>
      </c>
      <c r="I1281" s="46">
        <f>IF(F1281="MISSING","Enter a valid response in the linked field",IF(F1281="INVALID","Clear the response or amend the controlling answer so that the dependency is met",IF(F1281="CONTROLLER MISSING","Complete the controlling question first, then review this field",IF(F1281="UNKNOWN","Review the Field Guide and dependency_string; contact the MFSA if clarification is required",""))))</f>
        <v/>
      </c>
      <c r="J1281" s="46" t="inlineStr">
        <is>
          <t>FINS_GI_11 &lt;&gt; "Yes"</t>
        </is>
      </c>
      <c r="K1281" s="47">
        <f>'2- PR'!$AL$1329</f>
        <v/>
      </c>
      <c r="L1281" s="48" t="inlineStr">
        <is>
          <t>Open field</t>
        </is>
      </c>
    </row>
    <row r="1282">
      <c r="A1282" s="45" t="inlineStr">
        <is>
          <t>FINS_PR_1283_v1</t>
        </is>
      </c>
      <c r="B1282" s="46" t="inlineStr">
        <is>
          <t>Realistic compensation payable exposure (for pending complaints) in reporting currency at the end of the reporting period</t>
        </is>
      </c>
      <c r="C1282" s="46" t="inlineStr">
        <is>
          <t>PR</t>
        </is>
      </c>
      <c r="D1282" s="46" t="inlineStr">
        <is>
          <t>Complaints</t>
        </is>
      </c>
      <c r="E1282" s="46" t="inlineStr">
        <is>
          <t>2- PR</t>
        </is>
      </c>
      <c r="F1282" s="47">
        <f>'2- PR'!$AK$1330</f>
        <v/>
      </c>
      <c r="G1282" s="47">
        <f>IF(F1282="INVALID","High",IF(F1282="MISSING","Medium",IF(F1282="CONTROLLER MISSING","Review",IF(F1282="UNKNOWN","Technical review",""))))</f>
        <v/>
      </c>
      <c r="H1282" s="46">
        <f>IF(F1282="MISSING","An applicable or required answer is missing",IF(F1282="INVALID","A value was entered although the dependency is not met",IF(F1282="CONTROLLER MISSING","A controlling answer is missing, so applicability cannot yet be determined",IF(F1282="UNKNOWN","The dependency could not be evaluated or a referenced datapoint could not be resolved",""))))</f>
        <v/>
      </c>
      <c r="I1282" s="46">
        <f>IF(F1282="MISSING","Enter a valid response in the linked field",IF(F1282="INVALID","Clear the response or amend the controlling answer so that the dependency is met",IF(F1282="CONTROLLER MISSING","Complete the controlling question first, then review this field",IF(F1282="UNKNOWN","Review the Field Guide and dependency_string; contact the MFSA if clarification is required",""))))</f>
        <v/>
      </c>
      <c r="J1282" s="46" t="inlineStr">
        <is>
          <t>FINS_GI_11 &lt;&gt; "Yes"</t>
        </is>
      </c>
      <c r="K1282" s="47">
        <f>'2- PR'!$AL$1330</f>
        <v/>
      </c>
      <c r="L1282" s="48" t="inlineStr">
        <is>
          <t>Open field</t>
        </is>
      </c>
    </row>
    <row r="1283">
      <c r="A1283" s="45" t="inlineStr">
        <is>
          <t>FINS_PR_1284_v1</t>
        </is>
      </c>
      <c r="B1283" s="46" t="inlineStr">
        <is>
          <t>Details of Top 10 Common complains received during the reported period - Number of complains</t>
        </is>
      </c>
      <c r="C1283" s="46" t="inlineStr">
        <is>
          <t>PR</t>
        </is>
      </c>
      <c r="D1283" s="46" t="inlineStr">
        <is>
          <t>Complaints</t>
        </is>
      </c>
      <c r="E1283" s="46" t="inlineStr">
        <is>
          <t>2- PR</t>
        </is>
      </c>
      <c r="F1283" s="47">
        <f>'2- PR'!$AK$1331</f>
        <v/>
      </c>
      <c r="G1283" s="47">
        <f>IF(F1283="INVALID","High",IF(F1283="MISSING","Medium",IF(F1283="CONTROLLER MISSING","Review",IF(F1283="UNKNOWN","Technical review",""))))</f>
        <v/>
      </c>
      <c r="H1283" s="46">
        <f>IF(F1283="MISSING","An applicable or required answer is missing",IF(F1283="INVALID","A value was entered although the dependency is not met",IF(F1283="CONTROLLER MISSING","A controlling answer is missing, so applicability cannot yet be determined",IF(F1283="UNKNOWN","The dependency could not be evaluated or a referenced datapoint could not be resolved",""))))</f>
        <v/>
      </c>
      <c r="I1283" s="46">
        <f>IF(F1283="MISSING","Enter a valid response in the linked field",IF(F1283="INVALID","Clear the response or amend the controlling answer so that the dependency is met",IF(F1283="CONTROLLER MISSING","Complete the controlling question first, then review this field",IF(F1283="UNKNOWN","Review the Field Guide and dependency_string; contact the MFSA if clarification is required",""))))</f>
        <v/>
      </c>
      <c r="J1283" s="46" t="inlineStr">
        <is>
          <t>FINS_PR_1275 &gt; 0</t>
        </is>
      </c>
      <c r="K1283" s="47">
        <f>'2- PR'!$AL$1331</f>
        <v/>
      </c>
      <c r="L1283" s="48" t="inlineStr">
        <is>
          <t>Open field</t>
        </is>
      </c>
    </row>
    <row r="1284">
      <c r="A1284" s="45" t="inlineStr">
        <is>
          <t>FINS_PR_1285_v1</t>
        </is>
      </c>
      <c r="B1284" s="46" t="inlineStr">
        <is>
          <t>Details of Top 20 Common Complaints received during the reporting period - Service Related To</t>
        </is>
      </c>
      <c r="C1284" s="46" t="inlineStr">
        <is>
          <t>PR</t>
        </is>
      </c>
      <c r="D1284" s="46" t="inlineStr">
        <is>
          <t>Complaints</t>
        </is>
      </c>
      <c r="E1284" s="46" t="inlineStr">
        <is>
          <t>2- PR</t>
        </is>
      </c>
      <c r="F1284" s="47">
        <f>'2- PR'!$AK$1332</f>
        <v/>
      </c>
      <c r="G1284" s="47">
        <f>IF(F1284="INVALID","High",IF(F1284="MISSING","Medium",IF(F1284="CONTROLLER MISSING","Review",IF(F1284="UNKNOWN","Technical review",""))))</f>
        <v/>
      </c>
      <c r="H1284" s="46">
        <f>IF(F1284="MISSING","An applicable or required answer is missing",IF(F1284="INVALID","A value was entered although the dependency is not met",IF(F1284="CONTROLLER MISSING","A controlling answer is missing, so applicability cannot yet be determined",IF(F1284="UNKNOWN","The dependency could not be evaluated or a referenced datapoint could not be resolved",""))))</f>
        <v/>
      </c>
      <c r="I1284" s="46">
        <f>IF(F1284="MISSING","Enter a valid response in the linked field",IF(F1284="INVALID","Clear the response or amend the controlling answer so that the dependency is met",IF(F1284="CONTROLLER MISSING","Complete the controlling question first, then review this field",IF(F1284="UNKNOWN","Review the Field Guide and dependency_string; contact the MFSA if clarification is required",""))))</f>
        <v/>
      </c>
      <c r="J1284" s="46" t="inlineStr">
        <is>
          <t>FINS_PR_1275 &gt; 0</t>
        </is>
      </c>
      <c r="K1284" s="47">
        <f>'2- PR'!$AL$1332</f>
        <v/>
      </c>
      <c r="L1284" s="48" t="inlineStr">
        <is>
          <t>Open field</t>
        </is>
      </c>
    </row>
    <row r="1285">
      <c r="A1285" s="45" t="inlineStr">
        <is>
          <t>FINS_PR_1286_v1</t>
        </is>
      </c>
      <c r="B1285" s="46" t="inlineStr">
        <is>
          <t>Details of Top 20 Common Complaints received during the reporting period - Nature of Complaint</t>
        </is>
      </c>
      <c r="C1285" s="46" t="inlineStr">
        <is>
          <t>PR</t>
        </is>
      </c>
      <c r="D1285" s="46" t="inlineStr">
        <is>
          <t>Complaints</t>
        </is>
      </c>
      <c r="E1285" s="46" t="inlineStr">
        <is>
          <t>2- PR</t>
        </is>
      </c>
      <c r="F1285" s="47">
        <f>'2- PR'!$AK$1333</f>
        <v/>
      </c>
      <c r="G1285" s="47">
        <f>IF(F1285="INVALID","High",IF(F1285="MISSING","Medium",IF(F1285="CONTROLLER MISSING","Review",IF(F1285="UNKNOWN","Technical review",""))))</f>
        <v/>
      </c>
      <c r="H1285" s="46">
        <f>IF(F1285="MISSING","An applicable or required answer is missing",IF(F1285="INVALID","A value was entered although the dependency is not met",IF(F1285="CONTROLLER MISSING","A controlling answer is missing, so applicability cannot yet be determined",IF(F1285="UNKNOWN","The dependency could not be evaluated or a referenced datapoint could not be resolved",""))))</f>
        <v/>
      </c>
      <c r="I1285" s="46">
        <f>IF(F1285="MISSING","Enter a valid response in the linked field",IF(F1285="INVALID","Clear the response or amend the controlling answer so that the dependency is met",IF(F1285="CONTROLLER MISSING","Complete the controlling question first, then review this field",IF(F1285="UNKNOWN","Review the Field Guide and dependency_string; contact the MFSA if clarification is required",""))))</f>
        <v/>
      </c>
      <c r="J1285" s="46" t="inlineStr">
        <is>
          <t>FINS_PR_1275 &gt; 0</t>
        </is>
      </c>
      <c r="K1285" s="47">
        <f>'2- PR'!$AL$1333</f>
        <v/>
      </c>
      <c r="L1285" s="48" t="inlineStr">
        <is>
          <t>Open field</t>
        </is>
      </c>
    </row>
    <row r="1286">
      <c r="A1286" s="45" t="inlineStr">
        <is>
          <t>FINS_PR_1287_v1</t>
        </is>
      </c>
      <c r="B1286" s="46" t="inlineStr">
        <is>
          <t>Details of Top 20 Common Complaints received during the reporting period - Other</t>
        </is>
      </c>
      <c r="C1286" s="46" t="inlineStr">
        <is>
          <t>PR</t>
        </is>
      </c>
      <c r="D1286" s="46" t="inlineStr">
        <is>
          <t>Complaints</t>
        </is>
      </c>
      <c r="E1286" s="46" t="inlineStr">
        <is>
          <t>2- PR</t>
        </is>
      </c>
      <c r="F1286" s="47">
        <f>'2- PR'!$AK$1334</f>
        <v/>
      </c>
      <c r="G1286" s="47">
        <f>IF(F1286="INVALID","High",IF(F1286="MISSING","Medium",IF(F1286="CONTROLLER MISSING","Review",IF(F1286="UNKNOWN","Technical review",""))))</f>
        <v/>
      </c>
      <c r="H1286" s="46">
        <f>IF(F1286="MISSING","An applicable or required answer is missing",IF(F1286="INVALID","A value was entered although the dependency is not met",IF(F1286="CONTROLLER MISSING","A controlling answer is missing, so applicability cannot yet be determined",IF(F1286="UNKNOWN","The dependency could not be evaluated or a referenced datapoint could not be resolved",""))))</f>
        <v/>
      </c>
      <c r="I1286" s="46">
        <f>IF(F1286="MISSING","Enter a valid response in the linked field",IF(F1286="INVALID","Clear the response or amend the controlling answer so that the dependency is met",IF(F1286="CONTROLLER MISSING","Complete the controlling question first, then review this field",IF(F1286="UNKNOWN","Review the Field Guide and dependency_string; contact the MFSA if clarification is required",""))))</f>
        <v/>
      </c>
      <c r="J1286" s="46" t="inlineStr">
        <is>
          <t>FINS_PR_1286 = "Other"</t>
        </is>
      </c>
      <c r="K1286" s="47">
        <f>'2- PR'!$AL$1334</f>
        <v/>
      </c>
      <c r="L1286" s="48" t="inlineStr">
        <is>
          <t>Open field</t>
        </is>
      </c>
    </row>
    <row r="1287">
      <c r="A1287" s="45" t="inlineStr">
        <is>
          <t>FINS_PR_1288_v1</t>
        </is>
      </c>
      <c r="B1287" s="46" t="inlineStr">
        <is>
          <t>Details of Top 20 Common Complaints received during the reporting period - Location of Complaints</t>
        </is>
      </c>
      <c r="C1287" s="46" t="inlineStr">
        <is>
          <t>PR</t>
        </is>
      </c>
      <c r="D1287" s="46" t="inlineStr">
        <is>
          <t>Complaints</t>
        </is>
      </c>
      <c r="E1287" s="46" t="inlineStr">
        <is>
          <t>2- PR</t>
        </is>
      </c>
      <c r="F1287" s="47">
        <f>'2- PR'!$AK$1335</f>
        <v/>
      </c>
      <c r="G1287" s="47">
        <f>IF(F1287="INVALID","High",IF(F1287="MISSING","Medium",IF(F1287="CONTROLLER MISSING","Review",IF(F1287="UNKNOWN","Technical review",""))))</f>
        <v/>
      </c>
      <c r="H1287" s="46">
        <f>IF(F1287="MISSING","An applicable or required answer is missing",IF(F1287="INVALID","A value was entered although the dependency is not met",IF(F1287="CONTROLLER MISSING","A controlling answer is missing, so applicability cannot yet be determined",IF(F1287="UNKNOWN","The dependency could not be evaluated or a referenced datapoint could not be resolved",""))))</f>
        <v/>
      </c>
      <c r="I1287" s="46">
        <f>IF(F1287="MISSING","Enter a valid response in the linked field",IF(F1287="INVALID","Clear the response or amend the controlling answer so that the dependency is met",IF(F1287="CONTROLLER MISSING","Complete the controlling question first, then review this field",IF(F1287="UNKNOWN","Review the Field Guide and dependency_string; contact the MFSA if clarification is required",""))))</f>
        <v/>
      </c>
      <c r="J1287" s="46" t="inlineStr">
        <is>
          <t>FINS_PR_1275 &gt; 0</t>
        </is>
      </c>
      <c r="K1287" s="47">
        <f>'2- PR'!$AL$1335</f>
        <v/>
      </c>
      <c r="L1287" s="48" t="inlineStr">
        <is>
          <t>Open field</t>
        </is>
      </c>
    </row>
    <row r="1288">
      <c r="A1288" s="45" t="inlineStr">
        <is>
          <t>FINS_PR_1290_v1</t>
        </is>
      </c>
      <c r="B1288" s="46" t="inlineStr">
        <is>
          <t>Active</t>
        </is>
      </c>
      <c r="C1288" s="46" t="inlineStr">
        <is>
          <t>PR</t>
        </is>
      </c>
      <c r="D1288" s="46" t="inlineStr">
        <is>
          <t>Clients</t>
        </is>
      </c>
      <c r="E1288" s="46" t="inlineStr">
        <is>
          <t>2- PR</t>
        </is>
      </c>
      <c r="F1288" s="47">
        <f>'2- PR'!$AK$1337</f>
        <v/>
      </c>
      <c r="G1288" s="47">
        <f>IF(F1288="INVALID","High",IF(F1288="MISSING","Medium",IF(F1288="CONTROLLER MISSING","Review",IF(F1288="UNKNOWN","Technical review",""))))</f>
        <v/>
      </c>
      <c r="H1288" s="46">
        <f>IF(F1288="MISSING","An applicable or required answer is missing",IF(F1288="INVALID","A value was entered although the dependency is not met",IF(F1288="CONTROLLER MISSING","A controlling answer is missing, so applicability cannot yet be determined",IF(F1288="UNKNOWN","The dependency could not be evaluated or a referenced datapoint could not be resolved",""))))</f>
        <v/>
      </c>
      <c r="I1288" s="46">
        <f>IF(F1288="MISSING","Enter a valid response in the linked field",IF(F1288="INVALID","Clear the response or amend the controlling answer so that the dependency is met",IF(F1288="CONTROLLER MISSING","Complete the controlling question first, then review this field",IF(F1288="UNKNOWN","Review the Field Guide and dependency_string; contact the MFSA if clarification is required",""))))</f>
        <v/>
      </c>
      <c r="J1288" s="46" t="inlineStr">
        <is>
          <t>FINS_GI_11 &lt;&gt; "Yes"</t>
        </is>
      </c>
      <c r="K1288" s="47">
        <f>'2- PR'!$AL$1337</f>
        <v/>
      </c>
      <c r="L1288" s="48" t="inlineStr">
        <is>
          <t>Open field</t>
        </is>
      </c>
    </row>
    <row r="1289">
      <c r="A1289" s="45" t="inlineStr">
        <is>
          <t>FINS_PR_1291_v1</t>
        </is>
      </c>
      <c r="B1289" s="46" t="inlineStr">
        <is>
          <t>Active</t>
        </is>
      </c>
      <c r="C1289" s="46" t="inlineStr">
        <is>
          <t>PR</t>
        </is>
      </c>
      <c r="D1289" s="46" t="inlineStr">
        <is>
          <t>Clients</t>
        </is>
      </c>
      <c r="E1289" s="46" t="inlineStr">
        <is>
          <t>2- PR</t>
        </is>
      </c>
      <c r="F1289" s="47">
        <f>'2- PR'!$AK$1338</f>
        <v/>
      </c>
      <c r="G1289" s="47">
        <f>IF(F1289="INVALID","High",IF(F1289="MISSING","Medium",IF(F1289="CONTROLLER MISSING","Review",IF(F1289="UNKNOWN","Technical review",""))))</f>
        <v/>
      </c>
      <c r="H1289" s="46">
        <f>IF(F1289="MISSING","An applicable or required answer is missing",IF(F1289="INVALID","A value was entered although the dependency is not met",IF(F1289="CONTROLLER MISSING","A controlling answer is missing, so applicability cannot yet be determined",IF(F1289="UNKNOWN","The dependency could not be evaluated or a referenced datapoint could not be resolved",""))))</f>
        <v/>
      </c>
      <c r="I1289" s="46">
        <f>IF(F1289="MISSING","Enter a valid response in the linked field",IF(F1289="INVALID","Clear the response or amend the controlling answer so that the dependency is met",IF(F1289="CONTROLLER MISSING","Complete the controlling question first, then review this field",IF(F1289="UNKNOWN","Review the Field Guide and dependency_string; contact the MFSA if clarification is required",""))))</f>
        <v/>
      </c>
      <c r="J1289" s="46" t="inlineStr">
        <is>
          <t>FINS_GI_11 &lt;&gt; "Yes"</t>
        </is>
      </c>
      <c r="K1289" s="47">
        <f>'2- PR'!$AL$1338</f>
        <v/>
      </c>
      <c r="L1289" s="48" t="inlineStr">
        <is>
          <t>Open field</t>
        </is>
      </c>
    </row>
    <row r="1290">
      <c r="A1290" s="45" t="inlineStr">
        <is>
          <t>FINS_PR_1292_v1</t>
        </is>
      </c>
      <c r="B1290" s="46" t="inlineStr">
        <is>
          <t>Dormant</t>
        </is>
      </c>
      <c r="C1290" s="46" t="inlineStr">
        <is>
          <t>PR</t>
        </is>
      </c>
      <c r="D1290" s="46" t="inlineStr">
        <is>
          <t>Clients</t>
        </is>
      </c>
      <c r="E1290" s="46" t="inlineStr">
        <is>
          <t>2- PR</t>
        </is>
      </c>
      <c r="F1290" s="47">
        <f>'2- PR'!$AK$1339</f>
        <v/>
      </c>
      <c r="G1290" s="47">
        <f>IF(F1290="INVALID","High",IF(F1290="MISSING","Medium",IF(F1290="CONTROLLER MISSING","Review",IF(F1290="UNKNOWN","Technical review",""))))</f>
        <v/>
      </c>
      <c r="H1290" s="46">
        <f>IF(F1290="MISSING","An applicable or required answer is missing",IF(F1290="INVALID","A value was entered although the dependency is not met",IF(F1290="CONTROLLER MISSING","A controlling answer is missing, so applicability cannot yet be determined",IF(F1290="UNKNOWN","The dependency could not be evaluated or a referenced datapoint could not be resolved",""))))</f>
        <v/>
      </c>
      <c r="I1290" s="46">
        <f>IF(F1290="MISSING","Enter a valid response in the linked field",IF(F1290="INVALID","Clear the response or amend the controlling answer so that the dependency is met",IF(F1290="CONTROLLER MISSING","Complete the controlling question first, then review this field",IF(F1290="UNKNOWN","Review the Field Guide and dependency_string; contact the MFSA if clarification is required",""))))</f>
        <v/>
      </c>
      <c r="J1290" s="46" t="inlineStr">
        <is>
          <t>FINS_GI_11 &lt;&gt; "Yes"</t>
        </is>
      </c>
      <c r="K1290" s="47">
        <f>'2- PR'!$AL$1339</f>
        <v/>
      </c>
      <c r="L1290" s="48" t="inlineStr">
        <is>
          <t>Open field</t>
        </is>
      </c>
    </row>
    <row r="1291">
      <c r="A1291" s="45" t="inlineStr">
        <is>
          <t>FINS_PR_1293_v1</t>
        </is>
      </c>
      <c r="B1291" s="46" t="inlineStr">
        <is>
          <t>Dormant</t>
        </is>
      </c>
      <c r="C1291" s="46" t="inlineStr">
        <is>
          <t>PR</t>
        </is>
      </c>
      <c r="D1291" s="46" t="inlineStr">
        <is>
          <t>Clients</t>
        </is>
      </c>
      <c r="E1291" s="46" t="inlineStr">
        <is>
          <t>2- PR</t>
        </is>
      </c>
      <c r="F1291" s="47">
        <f>'2- PR'!$AK$1340</f>
        <v/>
      </c>
      <c r="G1291" s="47">
        <f>IF(F1291="INVALID","High",IF(F1291="MISSING","Medium",IF(F1291="CONTROLLER MISSING","Review",IF(F1291="UNKNOWN","Technical review",""))))</f>
        <v/>
      </c>
      <c r="H1291" s="46">
        <f>IF(F1291="MISSING","An applicable or required answer is missing",IF(F1291="INVALID","A value was entered although the dependency is not met",IF(F1291="CONTROLLER MISSING","A controlling answer is missing, so applicability cannot yet be determined",IF(F1291="UNKNOWN","The dependency could not be evaluated or a referenced datapoint could not be resolved",""))))</f>
        <v/>
      </c>
      <c r="I1291" s="46">
        <f>IF(F1291="MISSING","Enter a valid response in the linked field",IF(F1291="INVALID","Clear the response or amend the controlling answer so that the dependency is met",IF(F1291="CONTROLLER MISSING","Complete the controlling question first, then review this field",IF(F1291="UNKNOWN","Review the Field Guide and dependency_string; contact the MFSA if clarification is required",""))))</f>
        <v/>
      </c>
      <c r="J1291" s="46" t="inlineStr">
        <is>
          <t>FINS_GI_11 &lt;&gt; "Yes"</t>
        </is>
      </c>
      <c r="K1291" s="47">
        <f>'2- PR'!$AL$1340</f>
        <v/>
      </c>
      <c r="L1291" s="48" t="inlineStr">
        <is>
          <t>Open field</t>
        </is>
      </c>
    </row>
    <row r="1292">
      <c r="A1292" s="45" t="inlineStr">
        <is>
          <t>FINS_PR_1294_v1</t>
        </is>
      </c>
      <c r="B1292" s="46" t="inlineStr">
        <is>
          <t>Inactive</t>
        </is>
      </c>
      <c r="C1292" s="46" t="inlineStr">
        <is>
          <t>PR</t>
        </is>
      </c>
      <c r="D1292" s="46" t="inlineStr">
        <is>
          <t>Clients</t>
        </is>
      </c>
      <c r="E1292" s="46" t="inlineStr">
        <is>
          <t>2- PR</t>
        </is>
      </c>
      <c r="F1292" s="47">
        <f>'2- PR'!$AK$1341</f>
        <v/>
      </c>
      <c r="G1292" s="47">
        <f>IF(F1292="INVALID","High",IF(F1292="MISSING","Medium",IF(F1292="CONTROLLER MISSING","Review",IF(F1292="UNKNOWN","Technical review",""))))</f>
        <v/>
      </c>
      <c r="H1292" s="46">
        <f>IF(F1292="MISSING","An applicable or required answer is missing",IF(F1292="INVALID","A value was entered although the dependency is not met",IF(F1292="CONTROLLER MISSING","A controlling answer is missing, so applicability cannot yet be determined",IF(F1292="UNKNOWN","The dependency could not be evaluated or a referenced datapoint could not be resolved",""))))</f>
        <v/>
      </c>
      <c r="I1292" s="46">
        <f>IF(F1292="MISSING","Enter a valid response in the linked field",IF(F1292="INVALID","Clear the response or amend the controlling answer so that the dependency is met",IF(F1292="CONTROLLER MISSING","Complete the controlling question first, then review this field",IF(F1292="UNKNOWN","Review the Field Guide and dependency_string; contact the MFSA if clarification is required",""))))</f>
        <v/>
      </c>
      <c r="J1292" s="46" t="inlineStr">
        <is>
          <t>FINS_GI_11 &lt;&gt; "Yes"</t>
        </is>
      </c>
      <c r="K1292" s="47">
        <f>'2- PR'!$AL$1341</f>
        <v/>
      </c>
      <c r="L1292" s="48" t="inlineStr">
        <is>
          <t>Open field</t>
        </is>
      </c>
    </row>
    <row r="1293">
      <c r="A1293" s="45" t="inlineStr">
        <is>
          <t>FINS_PR_1295_v1</t>
        </is>
      </c>
      <c r="B1293" s="46" t="inlineStr">
        <is>
          <t>Inactive</t>
        </is>
      </c>
      <c r="C1293" s="46" t="inlineStr">
        <is>
          <t>PR</t>
        </is>
      </c>
      <c r="D1293" s="46" t="inlineStr">
        <is>
          <t>Clients</t>
        </is>
      </c>
      <c r="E1293" s="46" t="inlineStr">
        <is>
          <t>2- PR</t>
        </is>
      </c>
      <c r="F1293" s="47">
        <f>'2- PR'!$AK$1342</f>
        <v/>
      </c>
      <c r="G1293" s="47">
        <f>IF(F1293="INVALID","High",IF(F1293="MISSING","Medium",IF(F1293="CONTROLLER MISSING","Review",IF(F1293="UNKNOWN","Technical review",""))))</f>
        <v/>
      </c>
      <c r="H1293" s="46">
        <f>IF(F1293="MISSING","An applicable or required answer is missing",IF(F1293="INVALID","A value was entered although the dependency is not met",IF(F1293="CONTROLLER MISSING","A controlling answer is missing, so applicability cannot yet be determined",IF(F1293="UNKNOWN","The dependency could not be evaluated or a referenced datapoint could not be resolved",""))))</f>
        <v/>
      </c>
      <c r="I1293" s="46">
        <f>IF(F1293="MISSING","Enter a valid response in the linked field",IF(F1293="INVALID","Clear the response or amend the controlling answer so that the dependency is met",IF(F1293="CONTROLLER MISSING","Complete the controlling question first, then review this field",IF(F1293="UNKNOWN","Review the Field Guide and dependency_string; contact the MFSA if clarification is required",""))))</f>
        <v/>
      </c>
      <c r="J1293" s="46" t="inlineStr">
        <is>
          <t>FINS_GI_11 &lt;&gt; "Yes"</t>
        </is>
      </c>
      <c r="K1293" s="47">
        <f>'2- PR'!$AL$1342</f>
        <v/>
      </c>
      <c r="L1293" s="48" t="inlineStr">
        <is>
          <t>Open field</t>
        </is>
      </c>
    </row>
    <row r="1294">
      <c r="A1294" s="45" t="inlineStr">
        <is>
          <t>FINS_PR_1296_v1</t>
        </is>
      </c>
      <c r="B1294" s="46" t="inlineStr">
        <is>
          <t>Number of active clients residency at the end of the report period - Business-to-Business: Malta</t>
        </is>
      </c>
      <c r="C1294" s="46" t="inlineStr">
        <is>
          <t>PR</t>
        </is>
      </c>
      <c r="D1294" s="46" t="inlineStr">
        <is>
          <t>Clients</t>
        </is>
      </c>
      <c r="E1294" s="46" t="inlineStr">
        <is>
          <t>2- PR</t>
        </is>
      </c>
      <c r="F1294" s="47">
        <f>'2- PR'!$AK$1343</f>
        <v/>
      </c>
      <c r="G1294" s="47">
        <f>IF(F1294="INVALID","High",IF(F1294="MISSING","Medium",IF(F1294="CONTROLLER MISSING","Review",IF(F1294="UNKNOWN","Technical review",""))))</f>
        <v/>
      </c>
      <c r="H1294" s="46">
        <f>IF(F1294="MISSING","An applicable or required answer is missing",IF(F1294="INVALID","A value was entered although the dependency is not met",IF(F1294="CONTROLLER MISSING","A controlling answer is missing, so applicability cannot yet be determined",IF(F1294="UNKNOWN","The dependency could not be evaluated or a referenced datapoint could not be resolved",""))))</f>
        <v/>
      </c>
      <c r="I1294" s="46">
        <f>IF(F1294="MISSING","Enter a valid response in the linked field",IF(F1294="INVALID","Clear the response or amend the controlling answer so that the dependency is met",IF(F1294="CONTROLLER MISSING","Complete the controlling question first, then review this field",IF(F1294="UNKNOWN","Review the Field Guide and dependency_string; contact the MFSA if clarification is required",""))))</f>
        <v/>
      </c>
      <c r="J1294" s="46" t="inlineStr">
        <is>
          <t>OR(FINS_PR_1290 &gt; 0, FINS_PR_1291 &gt; 0)</t>
        </is>
      </c>
      <c r="K1294" s="47">
        <f>'2- PR'!$AL$1343</f>
        <v/>
      </c>
      <c r="L1294" s="48" t="inlineStr">
        <is>
          <t>Open field</t>
        </is>
      </c>
    </row>
    <row r="1295">
      <c r="A1295" s="45" t="inlineStr">
        <is>
          <t>FINS_PR_1297_v1</t>
        </is>
      </c>
      <c r="B1295" s="46" t="inlineStr">
        <is>
          <t>Number of active clients residency at the end of the report period - Business-to-Business: EU/EEA</t>
        </is>
      </c>
      <c r="C1295" s="46" t="inlineStr">
        <is>
          <t>PR</t>
        </is>
      </c>
      <c r="D1295" s="46" t="inlineStr">
        <is>
          <t>Clients</t>
        </is>
      </c>
      <c r="E1295" s="46" t="inlineStr">
        <is>
          <t>2- PR</t>
        </is>
      </c>
      <c r="F1295" s="47">
        <f>'2- PR'!$AK$1344</f>
        <v/>
      </c>
      <c r="G1295" s="47">
        <f>IF(F1295="INVALID","High",IF(F1295="MISSING","Medium",IF(F1295="CONTROLLER MISSING","Review",IF(F1295="UNKNOWN","Technical review",""))))</f>
        <v/>
      </c>
      <c r="H1295" s="46">
        <f>IF(F1295="MISSING","An applicable or required answer is missing",IF(F1295="INVALID","A value was entered although the dependency is not met",IF(F1295="CONTROLLER MISSING","A controlling answer is missing, so applicability cannot yet be determined",IF(F1295="UNKNOWN","The dependency could not be evaluated or a referenced datapoint could not be resolved",""))))</f>
        <v/>
      </c>
      <c r="I1295" s="46">
        <f>IF(F1295="MISSING","Enter a valid response in the linked field",IF(F1295="INVALID","Clear the response or amend the controlling answer so that the dependency is met",IF(F1295="CONTROLLER MISSING","Complete the controlling question first, then review this field",IF(F1295="UNKNOWN","Review the Field Guide and dependency_string; contact the MFSA if clarification is required",""))))</f>
        <v/>
      </c>
      <c r="J1295" s="46" t="inlineStr">
        <is>
          <t>OR(FINS_PR_1290 &gt; 0, FINS_PR_1291 &gt; 0)</t>
        </is>
      </c>
      <c r="K1295" s="47">
        <f>'2- PR'!$AL$1344</f>
        <v/>
      </c>
      <c r="L1295" s="48" t="inlineStr">
        <is>
          <t>Open field</t>
        </is>
      </c>
    </row>
    <row r="1296">
      <c r="A1296" s="45" t="inlineStr">
        <is>
          <t>FINS_PR_1298_v1</t>
        </is>
      </c>
      <c r="B1296" s="46" t="inlineStr">
        <is>
          <t>Number of active clients residency at the end of the report period - Business-to-Business: ROW</t>
        </is>
      </c>
      <c r="C1296" s="46" t="inlineStr">
        <is>
          <t>PR</t>
        </is>
      </c>
      <c r="D1296" s="46" t="inlineStr">
        <is>
          <t>Clients</t>
        </is>
      </c>
      <c r="E1296" s="46" t="inlineStr">
        <is>
          <t>2- PR</t>
        </is>
      </c>
      <c r="F1296" s="47">
        <f>'2- PR'!$AK$1345</f>
        <v/>
      </c>
      <c r="G1296" s="47">
        <f>IF(F1296="INVALID","High",IF(F1296="MISSING","Medium",IF(F1296="CONTROLLER MISSING","Review",IF(F1296="UNKNOWN","Technical review",""))))</f>
        <v/>
      </c>
      <c r="H1296" s="46">
        <f>IF(F1296="MISSING","An applicable or required answer is missing",IF(F1296="INVALID","A value was entered although the dependency is not met",IF(F1296="CONTROLLER MISSING","A controlling answer is missing, so applicability cannot yet be determined",IF(F1296="UNKNOWN","The dependency could not be evaluated or a referenced datapoint could not be resolved",""))))</f>
        <v/>
      </c>
      <c r="I1296" s="46">
        <f>IF(F1296="MISSING","Enter a valid response in the linked field",IF(F1296="INVALID","Clear the response or amend the controlling answer so that the dependency is met",IF(F1296="CONTROLLER MISSING","Complete the controlling question first, then review this field",IF(F1296="UNKNOWN","Review the Field Guide and dependency_string; contact the MFSA if clarification is required",""))))</f>
        <v/>
      </c>
      <c r="J1296" s="46" t="inlineStr">
        <is>
          <t>OR(FINS_PR_1290 &gt; 0, FINS_PR_1291 &gt; 0)</t>
        </is>
      </c>
      <c r="K1296" s="47">
        <f>'2- PR'!$AL$1345</f>
        <v/>
      </c>
      <c r="L1296" s="48" t="inlineStr">
        <is>
          <t>Open field</t>
        </is>
      </c>
    </row>
    <row r="1297">
      <c r="A1297" s="45" t="inlineStr">
        <is>
          <t>FINS_PR_1299_v1</t>
        </is>
      </c>
      <c r="B1297" s="46" t="inlineStr">
        <is>
          <t>Number of active clients residency at the end of the report period - Business-to-Consumer: Malta</t>
        </is>
      </c>
      <c r="C1297" s="46" t="inlineStr">
        <is>
          <t>PR</t>
        </is>
      </c>
      <c r="D1297" s="46" t="inlineStr">
        <is>
          <t>Clients</t>
        </is>
      </c>
      <c r="E1297" s="46" t="inlineStr">
        <is>
          <t>2- PR</t>
        </is>
      </c>
      <c r="F1297" s="47">
        <f>'2- PR'!$AK$1346</f>
        <v/>
      </c>
      <c r="G1297" s="47">
        <f>IF(F1297="INVALID","High",IF(F1297="MISSING","Medium",IF(F1297="CONTROLLER MISSING","Review",IF(F1297="UNKNOWN","Technical review",""))))</f>
        <v/>
      </c>
      <c r="H1297" s="46">
        <f>IF(F1297="MISSING","An applicable or required answer is missing",IF(F1297="INVALID","A value was entered although the dependency is not met",IF(F1297="CONTROLLER MISSING","A controlling answer is missing, so applicability cannot yet be determined",IF(F1297="UNKNOWN","The dependency could not be evaluated or a referenced datapoint could not be resolved",""))))</f>
        <v/>
      </c>
      <c r="I1297" s="46">
        <f>IF(F1297="MISSING","Enter a valid response in the linked field",IF(F1297="INVALID","Clear the response or amend the controlling answer so that the dependency is met",IF(F1297="CONTROLLER MISSING","Complete the controlling question first, then review this field",IF(F1297="UNKNOWN","Review the Field Guide and dependency_string; contact the MFSA if clarification is required",""))))</f>
        <v/>
      </c>
      <c r="J1297" s="46" t="inlineStr">
        <is>
          <t>OR(FINS_PR_1290 &gt; 0, FINS_PR_1291 &gt; 0)</t>
        </is>
      </c>
      <c r="K1297" s="47">
        <f>'2- PR'!$AL$1346</f>
        <v/>
      </c>
      <c r="L1297" s="48" t="inlineStr">
        <is>
          <t>Open field</t>
        </is>
      </c>
    </row>
    <row r="1298">
      <c r="A1298" s="45" t="inlineStr">
        <is>
          <t>FINS_PR_1300_v1</t>
        </is>
      </c>
      <c r="B1298" s="46" t="inlineStr">
        <is>
          <t>Number of active clients residency at the end of the report period - Business-to-Consumer: EU/EEEA</t>
        </is>
      </c>
      <c r="C1298" s="46" t="inlineStr">
        <is>
          <t>PR</t>
        </is>
      </c>
      <c r="D1298" s="46" t="inlineStr">
        <is>
          <t>Clients</t>
        </is>
      </c>
      <c r="E1298" s="46" t="inlineStr">
        <is>
          <t>2- PR</t>
        </is>
      </c>
      <c r="F1298" s="47">
        <f>'2- PR'!$AK$1347</f>
        <v/>
      </c>
      <c r="G1298" s="47">
        <f>IF(F1298="INVALID","High",IF(F1298="MISSING","Medium",IF(F1298="CONTROLLER MISSING","Review",IF(F1298="UNKNOWN","Technical review",""))))</f>
        <v/>
      </c>
      <c r="H1298" s="46">
        <f>IF(F1298="MISSING","An applicable or required answer is missing",IF(F1298="INVALID","A value was entered although the dependency is not met",IF(F1298="CONTROLLER MISSING","A controlling answer is missing, so applicability cannot yet be determined",IF(F1298="UNKNOWN","The dependency could not be evaluated or a referenced datapoint could not be resolved",""))))</f>
        <v/>
      </c>
      <c r="I1298" s="46">
        <f>IF(F1298="MISSING","Enter a valid response in the linked field",IF(F1298="INVALID","Clear the response or amend the controlling answer so that the dependency is met",IF(F1298="CONTROLLER MISSING","Complete the controlling question first, then review this field",IF(F1298="UNKNOWN","Review the Field Guide and dependency_string; contact the MFSA if clarification is required",""))))</f>
        <v/>
      </c>
      <c r="J1298" s="46" t="inlineStr">
        <is>
          <t>OR(FINS_PR_1290 &gt; 0, FINS_PR_1291 &gt; 0)</t>
        </is>
      </c>
      <c r="K1298" s="47">
        <f>'2- PR'!$AL$1347</f>
        <v/>
      </c>
      <c r="L1298" s="48" t="inlineStr">
        <is>
          <t>Open field</t>
        </is>
      </c>
    </row>
    <row r="1299">
      <c r="A1299" s="45" t="inlineStr">
        <is>
          <t>FINS_PR_1301_v1</t>
        </is>
      </c>
      <c r="B1299" s="46" t="inlineStr">
        <is>
          <t>Number of active clients residency at the end of the report period - Business-to-Consumer: Row</t>
        </is>
      </c>
      <c r="C1299" s="46" t="inlineStr">
        <is>
          <t>PR</t>
        </is>
      </c>
      <c r="D1299" s="46" t="inlineStr">
        <is>
          <t>Clients</t>
        </is>
      </c>
      <c r="E1299" s="46" t="inlineStr">
        <is>
          <t>2- PR</t>
        </is>
      </c>
      <c r="F1299" s="47">
        <f>'2- PR'!$AK$1348</f>
        <v/>
      </c>
      <c r="G1299" s="47">
        <f>IF(F1299="INVALID","High",IF(F1299="MISSING","Medium",IF(F1299="CONTROLLER MISSING","Review",IF(F1299="UNKNOWN","Technical review",""))))</f>
        <v/>
      </c>
      <c r="H1299" s="46">
        <f>IF(F1299="MISSING","An applicable or required answer is missing",IF(F1299="INVALID","A value was entered although the dependency is not met",IF(F1299="CONTROLLER MISSING","A controlling answer is missing, so applicability cannot yet be determined",IF(F1299="UNKNOWN","The dependency could not be evaluated or a referenced datapoint could not be resolved",""))))</f>
        <v/>
      </c>
      <c r="I1299" s="46">
        <f>IF(F1299="MISSING","Enter a valid response in the linked field",IF(F1299="INVALID","Clear the response or amend the controlling answer so that the dependency is met",IF(F1299="CONTROLLER MISSING","Complete the controlling question first, then review this field",IF(F1299="UNKNOWN","Review the Field Guide and dependency_string; contact the MFSA if clarification is required",""))))</f>
        <v/>
      </c>
      <c r="J1299" s="46" t="inlineStr">
        <is>
          <t>OR(FINS_PR_1290 &gt; 0, FINS_PR_1291 &gt; 0)</t>
        </is>
      </c>
      <c r="K1299" s="47">
        <f>'2- PR'!$AL$1348</f>
        <v/>
      </c>
      <c r="L1299" s="48" t="inlineStr">
        <is>
          <t>Open field</t>
        </is>
      </c>
    </row>
    <row r="1300">
      <c r="A1300" s="45" t="inlineStr">
        <is>
          <t>FINS_PR_1302_v1</t>
        </is>
      </c>
      <c r="B1300" s="46" t="inlineStr">
        <is>
          <t>Payment System</t>
        </is>
      </c>
      <c r="C1300" s="46" t="inlineStr">
        <is>
          <t>PR</t>
        </is>
      </c>
      <c r="D1300" s="46" t="inlineStr">
        <is>
          <t>Payment Systems and Accounts</t>
        </is>
      </c>
      <c r="E1300" s="46" t="inlineStr">
        <is>
          <t>2- PR</t>
        </is>
      </c>
      <c r="F1300" s="47">
        <f>'2- PR'!$AK$1350</f>
        <v/>
      </c>
      <c r="G1300" s="47">
        <f>IF(F1300="INVALID","High",IF(F1300="MISSING","Medium",IF(F1300="CONTROLLER MISSING","Review",IF(F1300="UNKNOWN","Technical review",""))))</f>
        <v/>
      </c>
      <c r="H1300" s="46">
        <f>IF(F1300="MISSING","An applicable or required answer is missing",IF(F1300="INVALID","A value was entered although the dependency is not met",IF(F1300="CONTROLLER MISSING","A controlling answer is missing, so applicability cannot yet be determined",IF(F1300="UNKNOWN","The dependency could not be evaluated or a referenced datapoint could not be resolved",""))))</f>
        <v/>
      </c>
      <c r="I1300" s="46">
        <f>IF(F1300="MISSING","Enter a valid response in the linked field",IF(F1300="INVALID","Clear the response or amend the controlling answer so that the dependency is met",IF(F1300="CONTROLLER MISSING","Complete the controlling question first, then review this field",IF(F1300="UNKNOWN","Review the Field Guide and dependency_string; contact the MFSA if clarification is required",""))))</f>
        <v/>
      </c>
      <c r="J1300" s="46" t="inlineStr">
        <is>
          <t>AND(FINS_PR_791 = "Yes", FINS_PR_798 = "Yes")</t>
        </is>
      </c>
      <c r="K1300" s="47">
        <f>'2- PR'!$AL$1350</f>
        <v/>
      </c>
      <c r="L1300" s="48" t="inlineStr">
        <is>
          <t>Open field</t>
        </is>
      </c>
    </row>
    <row r="1301">
      <c r="A1301" s="45" t="inlineStr">
        <is>
          <t>FINS_PR_1303_v1</t>
        </is>
      </c>
      <c r="B1301" s="46" t="inlineStr">
        <is>
          <t>if "Other", Name of Payment System</t>
        </is>
      </c>
      <c r="C1301" s="46" t="inlineStr">
        <is>
          <t>PR</t>
        </is>
      </c>
      <c r="D1301" s="46" t="inlineStr">
        <is>
          <t>Payment Systems and Accounts</t>
        </is>
      </c>
      <c r="E1301" s="46" t="inlineStr">
        <is>
          <t>2- PR</t>
        </is>
      </c>
      <c r="F1301" s="47">
        <f>'2- PR'!$AK$1351</f>
        <v/>
      </c>
      <c r="G1301" s="47">
        <f>IF(F1301="INVALID","High",IF(F1301="MISSING","Medium",IF(F1301="CONTROLLER MISSING","Review",IF(F1301="UNKNOWN","Technical review",""))))</f>
        <v/>
      </c>
      <c r="H1301" s="46">
        <f>IF(F1301="MISSING","An applicable or required answer is missing",IF(F1301="INVALID","A value was entered although the dependency is not met",IF(F1301="CONTROLLER MISSING","A controlling answer is missing, so applicability cannot yet be determined",IF(F1301="UNKNOWN","The dependency could not be evaluated or a referenced datapoint could not be resolved",""))))</f>
        <v/>
      </c>
      <c r="I1301" s="46">
        <f>IF(F1301="MISSING","Enter a valid response in the linked field",IF(F1301="INVALID","Clear the response or amend the controlling answer so that the dependency is met",IF(F1301="CONTROLLER MISSING","Complete the controlling question first, then review this field",IF(F1301="UNKNOWN","Review the Field Guide and dependency_string; contact the MFSA if clarification is required",""))))</f>
        <v/>
      </c>
      <c r="J1301" s="46" t="inlineStr">
        <is>
          <t>FINS_PR_1302 = "Other"</t>
        </is>
      </c>
      <c r="K1301" s="47">
        <f>'2- PR'!$AL$1351</f>
        <v/>
      </c>
      <c r="L1301" s="48" t="inlineStr">
        <is>
          <t>Open field</t>
        </is>
      </c>
    </row>
    <row r="1302">
      <c r="A1302" s="45" t="inlineStr">
        <is>
          <t>FINS_PR_1304_v1</t>
        </is>
      </c>
      <c r="B1302" s="46" t="inlineStr">
        <is>
          <t>if "Other", Country of Payment System</t>
        </is>
      </c>
      <c r="C1302" s="46" t="inlineStr">
        <is>
          <t>PR</t>
        </is>
      </c>
      <c r="D1302" s="46" t="inlineStr">
        <is>
          <t>Payment Systems and Accounts</t>
        </is>
      </c>
      <c r="E1302" s="46" t="inlineStr">
        <is>
          <t>2- PR</t>
        </is>
      </c>
      <c r="F1302" s="47">
        <f>'2- PR'!$AK$1352</f>
        <v/>
      </c>
      <c r="G1302" s="47">
        <f>IF(F1302="INVALID","High",IF(F1302="MISSING","Medium",IF(F1302="CONTROLLER MISSING","Review",IF(F1302="UNKNOWN","Technical review",""))))</f>
        <v/>
      </c>
      <c r="H1302" s="46">
        <f>IF(F1302="MISSING","An applicable or required answer is missing",IF(F1302="INVALID","A value was entered although the dependency is not met",IF(F1302="CONTROLLER MISSING","A controlling answer is missing, so applicability cannot yet be determined",IF(F1302="UNKNOWN","The dependency could not be evaluated or a referenced datapoint could not be resolved",""))))</f>
        <v/>
      </c>
      <c r="I1302" s="46">
        <f>IF(F1302="MISSING","Enter a valid response in the linked field",IF(F1302="INVALID","Clear the response or amend the controlling answer so that the dependency is met",IF(F1302="CONTROLLER MISSING","Complete the controlling question first, then review this field",IF(F1302="UNKNOWN","Review the Field Guide and dependency_string; contact the MFSA if clarification is required",""))))</f>
        <v/>
      </c>
      <c r="J1302" s="46" t="inlineStr">
        <is>
          <t>FINS_PR_1302 = "Other"</t>
        </is>
      </c>
      <c r="K1302" s="47">
        <f>'2- PR'!$AL$1352</f>
        <v/>
      </c>
      <c r="L1302" s="48" t="inlineStr">
        <is>
          <t>Open field</t>
        </is>
      </c>
    </row>
    <row r="1303">
      <c r="A1303" s="45" t="inlineStr">
        <is>
          <t>FINS_PR_1305_v1</t>
        </is>
      </c>
      <c r="B1303" s="46" t="inlineStr">
        <is>
          <t>Direct or Indirect Participant</t>
        </is>
      </c>
      <c r="C1303" s="46" t="inlineStr">
        <is>
          <t>PR</t>
        </is>
      </c>
      <c r="D1303" s="46" t="inlineStr">
        <is>
          <t>Payment Systems and Accounts</t>
        </is>
      </c>
      <c r="E1303" s="46" t="inlineStr">
        <is>
          <t>2- PR</t>
        </is>
      </c>
      <c r="F1303" s="47">
        <f>'2- PR'!$AK$1353</f>
        <v/>
      </c>
      <c r="G1303" s="47">
        <f>IF(F1303="INVALID","High",IF(F1303="MISSING","Medium",IF(F1303="CONTROLLER MISSING","Review",IF(F1303="UNKNOWN","Technical review",""))))</f>
        <v/>
      </c>
      <c r="H1303" s="46">
        <f>IF(F1303="MISSING","An applicable or required answer is missing",IF(F1303="INVALID","A value was entered although the dependency is not met",IF(F1303="CONTROLLER MISSING","A controlling answer is missing, so applicability cannot yet be determined",IF(F1303="UNKNOWN","The dependency could not be evaluated or a referenced datapoint could not be resolved",""))))</f>
        <v/>
      </c>
      <c r="I1303" s="46">
        <f>IF(F1303="MISSING","Enter a valid response in the linked field",IF(F1303="INVALID","Clear the response or amend the controlling answer so that the dependency is met",IF(F1303="CONTROLLER MISSING","Complete the controlling question first, then review this field",IF(F1303="UNKNOWN","Review the Field Guide and dependency_string; contact the MFSA if clarification is required",""))))</f>
        <v/>
      </c>
      <c r="J1303" s="46" t="inlineStr">
        <is>
          <t>FINS_PR_1302 IS NOT NULL</t>
        </is>
      </c>
      <c r="K1303" s="47">
        <f>'2- PR'!$AL$1353</f>
        <v/>
      </c>
      <c r="L1303" s="48" t="inlineStr">
        <is>
          <t>Open field</t>
        </is>
      </c>
    </row>
    <row r="1304">
      <c r="A1304" s="45" t="inlineStr">
        <is>
          <t>FINS_PR_1306_v1</t>
        </is>
      </c>
      <c r="B1304" s="46" t="inlineStr">
        <is>
          <t>Name of Service Provider utilised to gain access to the payment system</t>
        </is>
      </c>
      <c r="C1304" s="46" t="inlineStr">
        <is>
          <t>PR</t>
        </is>
      </c>
      <c r="D1304" s="46" t="inlineStr">
        <is>
          <t>Payment Systems and Accounts</t>
        </is>
      </c>
      <c r="E1304" s="46" t="inlineStr">
        <is>
          <t>2- PR</t>
        </is>
      </c>
      <c r="F1304" s="47">
        <f>'2- PR'!$AK$1354</f>
        <v/>
      </c>
      <c r="G1304" s="47">
        <f>IF(F1304="INVALID","High",IF(F1304="MISSING","Medium",IF(F1304="CONTROLLER MISSING","Review",IF(F1304="UNKNOWN","Technical review",""))))</f>
        <v/>
      </c>
      <c r="H1304" s="46">
        <f>IF(F1304="MISSING","An applicable or required answer is missing",IF(F1304="INVALID","A value was entered although the dependency is not met",IF(F1304="CONTROLLER MISSING","A controlling answer is missing, so applicability cannot yet be determined",IF(F1304="UNKNOWN","The dependency could not be evaluated or a referenced datapoint could not be resolved",""))))</f>
        <v/>
      </c>
      <c r="I1304" s="46">
        <f>IF(F1304="MISSING","Enter a valid response in the linked field",IF(F1304="INVALID","Clear the response or amend the controlling answer so that the dependency is met",IF(F1304="CONTROLLER MISSING","Complete the controlling question first, then review this field",IF(F1304="UNKNOWN","Review the Field Guide and dependency_string; contact the MFSA if clarification is required",""))))</f>
        <v/>
      </c>
      <c r="J1304" s="46" t="inlineStr">
        <is>
          <t>FINS_PR_1305 = "Indirect Participant"</t>
        </is>
      </c>
      <c r="K1304" s="47">
        <f>'2- PR'!$AL$1354</f>
        <v/>
      </c>
      <c r="L1304" s="48" t="inlineStr">
        <is>
          <t>Open field</t>
        </is>
      </c>
    </row>
    <row r="1305">
      <c r="A1305" s="45" t="inlineStr">
        <is>
          <t>FINS_PR_1307_v1</t>
        </is>
      </c>
      <c r="B1305" s="46" t="inlineStr">
        <is>
          <t>Country of Service Provider utilised to gain access to the payment system</t>
        </is>
      </c>
      <c r="C1305" s="46" t="inlineStr">
        <is>
          <t>PR</t>
        </is>
      </c>
      <c r="D1305" s="46" t="inlineStr">
        <is>
          <t>Payment Systems and Accounts</t>
        </is>
      </c>
      <c r="E1305" s="46" t="inlineStr">
        <is>
          <t>2- PR</t>
        </is>
      </c>
      <c r="F1305" s="47">
        <f>'2- PR'!$AK$1355</f>
        <v/>
      </c>
      <c r="G1305" s="47">
        <f>IF(F1305="INVALID","High",IF(F1305="MISSING","Medium",IF(F1305="CONTROLLER MISSING","Review",IF(F1305="UNKNOWN","Technical review",""))))</f>
        <v/>
      </c>
      <c r="H1305" s="46">
        <f>IF(F1305="MISSING","An applicable or required answer is missing",IF(F1305="INVALID","A value was entered although the dependency is not met",IF(F1305="CONTROLLER MISSING","A controlling answer is missing, so applicability cannot yet be determined",IF(F1305="UNKNOWN","The dependency could not be evaluated or a referenced datapoint could not be resolved",""))))</f>
        <v/>
      </c>
      <c r="I1305" s="46">
        <f>IF(F1305="MISSING","Enter a valid response in the linked field",IF(F1305="INVALID","Clear the response or amend the controlling answer so that the dependency is met",IF(F1305="CONTROLLER MISSING","Complete the controlling question first, then review this field",IF(F1305="UNKNOWN","Review the Field Guide and dependency_string; contact the MFSA if clarification is required",""))))</f>
        <v/>
      </c>
      <c r="J1305" s="46" t="inlineStr">
        <is>
          <t>FINS_PR_1305 = "Indirect Participant"</t>
        </is>
      </c>
      <c r="K1305" s="47">
        <f>'2- PR'!$AL$1355</f>
        <v/>
      </c>
      <c r="L1305" s="48" t="inlineStr">
        <is>
          <t>Open field</t>
        </is>
      </c>
    </row>
    <row r="1306">
      <c r="A1306" s="45" t="inlineStr">
        <is>
          <t>FINS_PR_1308_v1</t>
        </is>
      </c>
      <c r="B1306" s="46" t="inlineStr">
        <is>
          <t>Total number of payment transaction sent through the payment system</t>
        </is>
      </c>
      <c r="C1306" s="46" t="inlineStr">
        <is>
          <t>PR</t>
        </is>
      </c>
      <c r="D1306" s="46" t="inlineStr">
        <is>
          <t>Payment Systems and Accounts</t>
        </is>
      </c>
      <c r="E1306" s="46" t="inlineStr">
        <is>
          <t>2- PR</t>
        </is>
      </c>
      <c r="F1306" s="47">
        <f>'2- PR'!$AK$1356</f>
        <v/>
      </c>
      <c r="G1306" s="47">
        <f>IF(F1306="INVALID","High",IF(F1306="MISSING","Medium",IF(F1306="CONTROLLER MISSING","Review",IF(F1306="UNKNOWN","Technical review",""))))</f>
        <v/>
      </c>
      <c r="H1306" s="46">
        <f>IF(F1306="MISSING","An applicable or required answer is missing",IF(F1306="INVALID","A value was entered although the dependency is not met",IF(F1306="CONTROLLER MISSING","A controlling answer is missing, so applicability cannot yet be determined",IF(F1306="UNKNOWN","The dependency could not be evaluated or a referenced datapoint could not be resolved",""))))</f>
        <v/>
      </c>
      <c r="I1306" s="46">
        <f>IF(F1306="MISSING","Enter a valid response in the linked field",IF(F1306="INVALID","Clear the response or amend the controlling answer so that the dependency is met",IF(F1306="CONTROLLER MISSING","Complete the controlling question first, then review this field",IF(F1306="UNKNOWN","Review the Field Guide and dependency_string; contact the MFSA if clarification is required",""))))</f>
        <v/>
      </c>
      <c r="J1306" s="46" t="inlineStr">
        <is>
          <t>FINS_PR_1302 IS NOT NULL</t>
        </is>
      </c>
      <c r="K1306" s="47">
        <f>'2- PR'!$AL$1356</f>
        <v/>
      </c>
      <c r="L1306" s="48" t="inlineStr">
        <is>
          <t>Open field</t>
        </is>
      </c>
    </row>
    <row r="1307">
      <c r="A1307" s="45" t="inlineStr">
        <is>
          <t>FINS_PR_1309_v1</t>
        </is>
      </c>
      <c r="B1307" s="46" t="inlineStr">
        <is>
          <t>Total monetary value of payment transactions sent through the payment system in Reporting Currency</t>
        </is>
      </c>
      <c r="C1307" s="46" t="inlineStr">
        <is>
          <t>PR</t>
        </is>
      </c>
      <c r="D1307" s="46" t="inlineStr">
        <is>
          <t>Payment Systems and Accounts</t>
        </is>
      </c>
      <c r="E1307" s="46" t="inlineStr">
        <is>
          <t>2- PR</t>
        </is>
      </c>
      <c r="F1307" s="47">
        <f>'2- PR'!$AK$1357</f>
        <v/>
      </c>
      <c r="G1307" s="47">
        <f>IF(F1307="INVALID","High",IF(F1307="MISSING","Medium",IF(F1307="CONTROLLER MISSING","Review",IF(F1307="UNKNOWN","Technical review",""))))</f>
        <v/>
      </c>
      <c r="H1307" s="46">
        <f>IF(F1307="MISSING","An applicable or required answer is missing",IF(F1307="INVALID","A value was entered although the dependency is not met",IF(F1307="CONTROLLER MISSING","A controlling answer is missing, so applicability cannot yet be determined",IF(F1307="UNKNOWN","The dependency could not be evaluated or a referenced datapoint could not be resolved",""))))</f>
        <v/>
      </c>
      <c r="I1307" s="46">
        <f>IF(F1307="MISSING","Enter a valid response in the linked field",IF(F1307="INVALID","Clear the response or amend the controlling answer so that the dependency is met",IF(F1307="CONTROLLER MISSING","Complete the controlling question first, then review this field",IF(F1307="UNKNOWN","Review the Field Guide and dependency_string; contact the MFSA if clarification is required",""))))</f>
        <v/>
      </c>
      <c r="J1307" s="46" t="inlineStr">
        <is>
          <t>FINS_PR_1302 IS NOT NULL</t>
        </is>
      </c>
      <c r="K1307" s="47">
        <f>'2- PR'!$AL$1357</f>
        <v/>
      </c>
      <c r="L1307" s="48" t="inlineStr">
        <is>
          <t>Open field</t>
        </is>
      </c>
    </row>
    <row r="1308">
      <c r="A1308" s="45" t="inlineStr">
        <is>
          <t>FINS_PR_1310_v1</t>
        </is>
      </c>
      <c r="B1308" s="46" t="inlineStr">
        <is>
          <t>Kindly indicate whether the institution offers payments account to their clients</t>
        </is>
      </c>
      <c r="C1308" s="46" t="inlineStr">
        <is>
          <t>PR</t>
        </is>
      </c>
      <c r="D1308" s="46" t="inlineStr">
        <is>
          <t>Payment Systems and Accounts</t>
        </is>
      </c>
      <c r="E1308" s="46" t="inlineStr">
        <is>
          <t>2- PR</t>
        </is>
      </c>
      <c r="F1308" s="47">
        <f>'2- PR'!$AK$1358</f>
        <v/>
      </c>
      <c r="G1308" s="47">
        <f>IF(F1308="INVALID","High",IF(F1308="MISSING","Medium",IF(F1308="CONTROLLER MISSING","Review",IF(F1308="UNKNOWN","Technical review",""))))</f>
        <v/>
      </c>
      <c r="H1308" s="46">
        <f>IF(F1308="MISSING","An applicable or required answer is missing",IF(F1308="INVALID","A value was entered although the dependency is not met",IF(F1308="CONTROLLER MISSING","A controlling answer is missing, so applicability cannot yet be determined",IF(F1308="UNKNOWN","The dependency could not be evaluated or a referenced datapoint could not be resolved",""))))</f>
        <v/>
      </c>
      <c r="I1308" s="46">
        <f>IF(F1308="MISSING","Enter a valid response in the linked field",IF(F1308="INVALID","Clear the response or amend the controlling answer so that the dependency is met",IF(F1308="CONTROLLER MISSING","Complete the controlling question first, then review this field",IF(F1308="UNKNOWN","Review the Field Guide and dependency_string; contact the MFSA if clarification is required",""))))</f>
        <v/>
      </c>
      <c r="J1308" s="46" t="inlineStr">
        <is>
          <t>AND(FINS_PR_791 = "Yes", FINS_PR_798 = "Yes")</t>
        </is>
      </c>
      <c r="K1308" s="47">
        <f>'2- PR'!$AL$1358</f>
        <v/>
      </c>
      <c r="L1308" s="48" t="inlineStr">
        <is>
          <t>Open field</t>
        </is>
      </c>
    </row>
    <row r="1309">
      <c r="A1309" s="45" t="inlineStr">
        <is>
          <t>FINS_PR_1311_v1</t>
        </is>
      </c>
      <c r="B1309" s="46" t="inlineStr">
        <is>
          <t>Kindly indicate whether the institution offers e-wallet account to their clients</t>
        </is>
      </c>
      <c r="C1309" s="46" t="inlineStr">
        <is>
          <t>PR</t>
        </is>
      </c>
      <c r="D1309" s="46" t="inlineStr">
        <is>
          <t>Payment Systems and Accounts</t>
        </is>
      </c>
      <c r="E1309" s="46" t="inlineStr">
        <is>
          <t>2- PR</t>
        </is>
      </c>
      <c r="F1309" s="47">
        <f>'2- PR'!$AK$1359</f>
        <v/>
      </c>
      <c r="G1309" s="47">
        <f>IF(F1309="INVALID","High",IF(F1309="MISSING","Medium",IF(F1309="CONTROLLER MISSING","Review",IF(F1309="UNKNOWN","Technical review",""))))</f>
        <v/>
      </c>
      <c r="H1309" s="46">
        <f>IF(F1309="MISSING","An applicable or required answer is missing",IF(F1309="INVALID","A value was entered although the dependency is not met",IF(F1309="CONTROLLER MISSING","A controlling answer is missing, so applicability cannot yet be determined",IF(F1309="UNKNOWN","The dependency could not be evaluated or a referenced datapoint could not be resolved",""))))</f>
        <v/>
      </c>
      <c r="I1309" s="46">
        <f>IF(F1309="MISSING","Enter a valid response in the linked field",IF(F1309="INVALID","Clear the response or amend the controlling answer so that the dependency is met",IF(F1309="CONTROLLER MISSING","Complete the controlling question first, then review this field",IF(F1309="UNKNOWN","Review the Field Guide and dependency_string; contact the MFSA if clarification is required",""))))</f>
        <v/>
      </c>
      <c r="J1309" s="46" t="inlineStr">
        <is>
          <t>FINS_PR_797 = "Yes"</t>
        </is>
      </c>
      <c r="K1309" s="47">
        <f>'2- PR'!$AL$1359</f>
        <v/>
      </c>
      <c r="L1309" s="48" t="inlineStr">
        <is>
          <t>Open field</t>
        </is>
      </c>
    </row>
    <row r="1310">
      <c r="A1310" s="45" t="inlineStr">
        <is>
          <t>FINS_PR_1312_v1</t>
        </is>
      </c>
      <c r="B1310" s="46" t="inlineStr">
        <is>
          <t>Total number of payment accounts offered at the end of the reporting period</t>
        </is>
      </c>
      <c r="C1310" s="46" t="inlineStr">
        <is>
          <t>PR</t>
        </is>
      </c>
      <c r="D1310" s="46" t="inlineStr">
        <is>
          <t>Payment Systems and Accounts</t>
        </is>
      </c>
      <c r="E1310" s="46" t="inlineStr">
        <is>
          <t>2- PR</t>
        </is>
      </c>
      <c r="F1310" s="47">
        <f>'2- PR'!$AK$1360</f>
        <v/>
      </c>
      <c r="G1310" s="47">
        <f>IF(F1310="INVALID","High",IF(F1310="MISSING","Medium",IF(F1310="CONTROLLER MISSING","Review",IF(F1310="UNKNOWN","Technical review",""))))</f>
        <v/>
      </c>
      <c r="H1310" s="46">
        <f>IF(F1310="MISSING","An applicable or required answer is missing",IF(F1310="INVALID","A value was entered although the dependency is not met",IF(F1310="CONTROLLER MISSING","A controlling answer is missing, so applicability cannot yet be determined",IF(F1310="UNKNOWN","The dependency could not be evaluated or a referenced datapoint could not be resolved",""))))</f>
        <v/>
      </c>
      <c r="I1310" s="46">
        <f>IF(F1310="MISSING","Enter a valid response in the linked field",IF(F1310="INVALID","Clear the response or amend the controlling answer so that the dependency is met",IF(F1310="CONTROLLER MISSING","Complete the controlling question first, then review this field",IF(F1310="UNKNOWN","Review the Field Guide and dependency_string; contact the MFSA if clarification is required",""))))</f>
        <v/>
      </c>
      <c r="J1310" s="46" t="inlineStr">
        <is>
          <t>FINS_PR_1310 = "Yes"</t>
        </is>
      </c>
      <c r="K1310" s="47">
        <f>'2- PR'!$AL$1360</f>
        <v/>
      </c>
      <c r="L1310" s="48" t="inlineStr">
        <is>
          <t>Open field</t>
        </is>
      </c>
    </row>
    <row r="1311">
      <c r="A1311" s="45" t="inlineStr">
        <is>
          <t>FINS_PR_1313_v1</t>
        </is>
      </c>
      <c r="B1311" s="46" t="inlineStr">
        <is>
          <t>Total number of e-wallet accounts offered at the end of the reporting period</t>
        </is>
      </c>
      <c r="C1311" s="46" t="inlineStr">
        <is>
          <t>PR</t>
        </is>
      </c>
      <c r="D1311" s="46" t="inlineStr">
        <is>
          <t>Payment Systems and Accounts</t>
        </is>
      </c>
      <c r="E1311" s="46" t="inlineStr">
        <is>
          <t>2- PR</t>
        </is>
      </c>
      <c r="F1311" s="47">
        <f>'2- PR'!$AK$1361</f>
        <v/>
      </c>
      <c r="G1311" s="47">
        <f>IF(F1311="INVALID","High",IF(F1311="MISSING","Medium",IF(F1311="CONTROLLER MISSING","Review",IF(F1311="UNKNOWN","Technical review",""))))</f>
        <v/>
      </c>
      <c r="H1311" s="46">
        <f>IF(F1311="MISSING","An applicable or required answer is missing",IF(F1311="INVALID","A value was entered although the dependency is not met",IF(F1311="CONTROLLER MISSING","A controlling answer is missing, so applicability cannot yet be determined",IF(F1311="UNKNOWN","The dependency could not be evaluated or a referenced datapoint could not be resolved",""))))</f>
        <v/>
      </c>
      <c r="I1311" s="46">
        <f>IF(F1311="MISSING","Enter a valid response in the linked field",IF(F1311="INVALID","Clear the response or amend the controlling answer so that the dependency is met",IF(F1311="CONTROLLER MISSING","Complete the controlling question first, then review this field",IF(F1311="UNKNOWN","Review the Field Guide and dependency_string; contact the MFSA if clarification is required",""))))</f>
        <v/>
      </c>
      <c r="J1311" s="46" t="inlineStr">
        <is>
          <t>FINS_PR_1311 = "Yes"</t>
        </is>
      </c>
      <c r="K1311" s="47">
        <f>'2- PR'!$AL$1361</f>
        <v/>
      </c>
      <c r="L1311" s="48" t="inlineStr">
        <is>
          <t>Open field</t>
        </is>
      </c>
    </row>
    <row r="1312">
      <c r="A1312" s="45" t="inlineStr">
        <is>
          <t>FINS_PR_1314_v1</t>
        </is>
      </c>
      <c r="B1312" s="46" t="inlineStr">
        <is>
          <t>Maximum number of payment accounts per client</t>
        </is>
      </c>
      <c r="C1312" s="46" t="inlineStr">
        <is>
          <t>PR</t>
        </is>
      </c>
      <c r="D1312" s="46" t="inlineStr">
        <is>
          <t>Payment Systems and Accounts</t>
        </is>
      </c>
      <c r="E1312" s="46" t="inlineStr">
        <is>
          <t>2- PR</t>
        </is>
      </c>
      <c r="F1312" s="47">
        <f>'2- PR'!$AK$1362</f>
        <v/>
      </c>
      <c r="G1312" s="47">
        <f>IF(F1312="INVALID","High",IF(F1312="MISSING","Medium",IF(F1312="CONTROLLER MISSING","Review",IF(F1312="UNKNOWN","Technical review",""))))</f>
        <v/>
      </c>
      <c r="H1312" s="46">
        <f>IF(F1312="MISSING","An applicable or required answer is missing",IF(F1312="INVALID","A value was entered although the dependency is not met",IF(F1312="CONTROLLER MISSING","A controlling answer is missing, so applicability cannot yet be determined",IF(F1312="UNKNOWN","The dependency could not be evaluated or a referenced datapoint could not be resolved",""))))</f>
        <v/>
      </c>
      <c r="I1312" s="46">
        <f>IF(F1312="MISSING","Enter a valid response in the linked field",IF(F1312="INVALID","Clear the response or amend the controlling answer so that the dependency is met",IF(F1312="CONTROLLER MISSING","Complete the controlling question first, then review this field",IF(F1312="UNKNOWN","Review the Field Guide and dependency_string; contact the MFSA if clarification is required",""))))</f>
        <v/>
      </c>
      <c r="J1312" s="46" t="inlineStr">
        <is>
          <t>FINS_PR_1310 = "Yes"</t>
        </is>
      </c>
      <c r="K1312" s="47">
        <f>'2- PR'!$AL$1362</f>
        <v/>
      </c>
      <c r="L1312" s="48" t="inlineStr">
        <is>
          <t>Open field</t>
        </is>
      </c>
    </row>
    <row r="1313">
      <c r="A1313" s="45" t="inlineStr">
        <is>
          <t>FINS_PR_1315_v1</t>
        </is>
      </c>
      <c r="B1313" s="46" t="inlineStr">
        <is>
          <t>Maximum number of e-wallet accounts per client</t>
        </is>
      </c>
      <c r="C1313" s="46" t="inlineStr">
        <is>
          <t>PR</t>
        </is>
      </c>
      <c r="D1313" s="46" t="inlineStr">
        <is>
          <t>Payment Systems and Accounts</t>
        </is>
      </c>
      <c r="E1313" s="46" t="inlineStr">
        <is>
          <t>2- PR</t>
        </is>
      </c>
      <c r="F1313" s="47">
        <f>'2- PR'!$AK$1363</f>
        <v/>
      </c>
      <c r="G1313" s="47">
        <f>IF(F1313="INVALID","High",IF(F1313="MISSING","Medium",IF(F1313="CONTROLLER MISSING","Review",IF(F1313="UNKNOWN","Technical review",""))))</f>
        <v/>
      </c>
      <c r="H1313" s="46">
        <f>IF(F1313="MISSING","An applicable or required answer is missing",IF(F1313="INVALID","A value was entered although the dependency is not met",IF(F1313="CONTROLLER MISSING","A controlling answer is missing, so applicability cannot yet be determined",IF(F1313="UNKNOWN","The dependency could not be evaluated or a referenced datapoint could not be resolved",""))))</f>
        <v/>
      </c>
      <c r="I1313" s="46">
        <f>IF(F1313="MISSING","Enter a valid response in the linked field",IF(F1313="INVALID","Clear the response or amend the controlling answer so that the dependency is met",IF(F1313="CONTROLLER MISSING","Complete the controlling question first, then review this field",IF(F1313="UNKNOWN","Review the Field Guide and dependency_string; contact the MFSA if clarification is required",""))))</f>
        <v/>
      </c>
      <c r="J1313" s="46" t="inlineStr">
        <is>
          <t>FINS_PR_1311 = "Yes"</t>
        </is>
      </c>
      <c r="K1313" s="47">
        <f>'2- PR'!$AL$1363</f>
        <v/>
      </c>
      <c r="L1313" s="48" t="inlineStr">
        <is>
          <t>Open field</t>
        </is>
      </c>
    </row>
    <row r="1314">
      <c r="A1314" s="45" t="inlineStr">
        <is>
          <t>FINS_PR_1316_v1</t>
        </is>
      </c>
      <c r="B1314" s="46" t="inlineStr">
        <is>
          <t>Kindly provide the rationale as to why clients can have multiple payment accounts or e - wallets</t>
        </is>
      </c>
      <c r="C1314" s="46" t="inlineStr">
        <is>
          <t>PR</t>
        </is>
      </c>
      <c r="D1314" s="46" t="inlineStr">
        <is>
          <t>Payment Systems and Accounts</t>
        </is>
      </c>
      <c r="E1314" s="46" t="inlineStr">
        <is>
          <t>2- PR</t>
        </is>
      </c>
      <c r="F1314" s="47">
        <f>'2- PR'!$AK$1364</f>
        <v/>
      </c>
      <c r="G1314" s="47">
        <f>IF(F1314="INVALID","High",IF(F1314="MISSING","Medium",IF(F1314="CONTROLLER MISSING","Review",IF(F1314="UNKNOWN","Technical review",""))))</f>
        <v/>
      </c>
      <c r="H1314" s="46">
        <f>IF(F1314="MISSING","An applicable or required answer is missing",IF(F1314="INVALID","A value was entered although the dependency is not met",IF(F1314="CONTROLLER MISSING","A controlling answer is missing, so applicability cannot yet be determined",IF(F1314="UNKNOWN","The dependency could not be evaluated or a referenced datapoint could not be resolved",""))))</f>
        <v/>
      </c>
      <c r="I1314" s="46">
        <f>IF(F1314="MISSING","Enter a valid response in the linked field",IF(F1314="INVALID","Clear the response or amend the controlling answer so that the dependency is met",IF(F1314="CONTROLLER MISSING","Complete the controlling question first, then review this field",IF(F1314="UNKNOWN","Review the Field Guide and dependency_string; contact the MFSA if clarification is required",""))))</f>
        <v/>
      </c>
      <c r="J1314" s="46" t="inlineStr">
        <is>
          <t>OR(FINS_PR_1314 &gt; 1, FINS_PR_1315 &gt; 1)</t>
        </is>
      </c>
      <c r="K1314" s="47">
        <f>'2- PR'!$AL$1364</f>
        <v/>
      </c>
      <c r="L1314" s="48" t="inlineStr">
        <is>
          <t>Open field</t>
        </is>
      </c>
    </row>
    <row r="1315">
      <c r="A1315" s="45" t="inlineStr">
        <is>
          <t>FINS_PR_1317_v1</t>
        </is>
      </c>
      <c r="B1315" s="46" t="inlineStr">
        <is>
          <t>Details on payment account: Total number of payment accounts</t>
        </is>
      </c>
      <c r="C1315" s="46" t="inlineStr">
        <is>
          <t>PR</t>
        </is>
      </c>
      <c r="D1315" s="46" t="inlineStr">
        <is>
          <t>Payment Systems and Accounts</t>
        </is>
      </c>
      <c r="E1315" s="46" t="inlineStr">
        <is>
          <t>2- PR</t>
        </is>
      </c>
      <c r="F1315" s="47">
        <f>'2- PR'!$AK$1365</f>
        <v/>
      </c>
      <c r="G1315" s="47">
        <f>IF(F1315="INVALID","High",IF(F1315="MISSING","Medium",IF(F1315="CONTROLLER MISSING","Review",IF(F1315="UNKNOWN","Technical review",""))))</f>
        <v/>
      </c>
      <c r="H1315" s="46">
        <f>IF(F1315="MISSING","An applicable or required answer is missing",IF(F1315="INVALID","A value was entered although the dependency is not met",IF(F1315="CONTROLLER MISSING","A controlling answer is missing, so applicability cannot yet be determined",IF(F1315="UNKNOWN","The dependency could not be evaluated or a referenced datapoint could not be resolved",""))))</f>
        <v/>
      </c>
      <c r="I1315" s="46">
        <f>IF(F1315="MISSING","Enter a valid response in the linked field",IF(F1315="INVALID","Clear the response or amend the controlling answer so that the dependency is met",IF(F1315="CONTROLLER MISSING","Complete the controlling question first, then review this field",IF(F1315="UNKNOWN","Review the Field Guide and dependency_string; contact the MFSA if clarification is required",""))))</f>
        <v/>
      </c>
      <c r="J1315" s="46" t="inlineStr">
        <is>
          <t>FINS_PR_1314 &gt; 1</t>
        </is>
      </c>
      <c r="K1315" s="47">
        <f>'2- PR'!$AL$1365</f>
        <v/>
      </c>
      <c r="L1315" s="48" t="inlineStr">
        <is>
          <t>Open field</t>
        </is>
      </c>
    </row>
    <row r="1316">
      <c r="A1316" s="45" t="inlineStr">
        <is>
          <t>FINS_PR_1318_v1</t>
        </is>
      </c>
      <c r="B1316" s="46" t="inlineStr">
        <is>
          <t>Details on payment account: Number clients having multiple payment accounts</t>
        </is>
      </c>
      <c r="C1316" s="46" t="inlineStr">
        <is>
          <t>PR</t>
        </is>
      </c>
      <c r="D1316" s="46" t="inlineStr">
        <is>
          <t>Payment Systems and Accounts</t>
        </is>
      </c>
      <c r="E1316" s="46" t="inlineStr">
        <is>
          <t>2- PR</t>
        </is>
      </c>
      <c r="F1316" s="47">
        <f>'2- PR'!$AK$1366</f>
        <v/>
      </c>
      <c r="G1316" s="47">
        <f>IF(F1316="INVALID","High",IF(F1316="MISSING","Medium",IF(F1316="CONTROLLER MISSING","Review",IF(F1316="UNKNOWN","Technical review",""))))</f>
        <v/>
      </c>
      <c r="H1316" s="46">
        <f>IF(F1316="MISSING","An applicable or required answer is missing",IF(F1316="INVALID","A value was entered although the dependency is not met",IF(F1316="CONTROLLER MISSING","A controlling answer is missing, so applicability cannot yet be determined",IF(F1316="UNKNOWN","The dependency could not be evaluated or a referenced datapoint could not be resolved",""))))</f>
        <v/>
      </c>
      <c r="I1316" s="46">
        <f>IF(F1316="MISSING","Enter a valid response in the linked field",IF(F1316="INVALID","Clear the response or amend the controlling answer so that the dependency is met",IF(F1316="CONTROLLER MISSING","Complete the controlling question first, then review this field",IF(F1316="UNKNOWN","Review the Field Guide and dependency_string; contact the MFSA if clarification is required",""))))</f>
        <v/>
      </c>
      <c r="J1316" s="46" t="inlineStr">
        <is>
          <t>FINS_PR_1314 &gt; 1</t>
        </is>
      </c>
      <c r="K1316" s="47">
        <f>'2- PR'!$AL$1366</f>
        <v/>
      </c>
      <c r="L1316" s="48" t="inlineStr">
        <is>
          <t>Open field</t>
        </is>
      </c>
    </row>
    <row r="1317">
      <c r="A1317" s="45" t="inlineStr">
        <is>
          <t>FINS_PR_1319_v1</t>
        </is>
      </c>
      <c r="B1317" s="46" t="inlineStr">
        <is>
          <t>Details on payment account: Total number of payment accounts</t>
        </is>
      </c>
      <c r="C1317" s="46" t="inlineStr">
        <is>
          <t>PR</t>
        </is>
      </c>
      <c r="D1317" s="46" t="inlineStr">
        <is>
          <t>Payment Systems and Accounts</t>
        </is>
      </c>
      <c r="E1317" s="46" t="inlineStr">
        <is>
          <t>2- PR</t>
        </is>
      </c>
      <c r="F1317" s="47">
        <f>'2- PR'!$AK$1367</f>
        <v/>
      </c>
      <c r="G1317" s="47">
        <f>IF(F1317="INVALID","High",IF(F1317="MISSING","Medium",IF(F1317="CONTROLLER MISSING","Review",IF(F1317="UNKNOWN","Technical review",""))))</f>
        <v/>
      </c>
      <c r="H1317" s="46">
        <f>IF(F1317="MISSING","An applicable or required answer is missing",IF(F1317="INVALID","A value was entered although the dependency is not met",IF(F1317="CONTROLLER MISSING","A controlling answer is missing, so applicability cannot yet be determined",IF(F1317="UNKNOWN","The dependency could not be evaluated or a referenced datapoint could not be resolved",""))))</f>
        <v/>
      </c>
      <c r="I1317" s="46">
        <f>IF(F1317="MISSING","Enter a valid response in the linked field",IF(F1317="INVALID","Clear the response or amend the controlling answer so that the dependency is met",IF(F1317="CONTROLLER MISSING","Complete the controlling question first, then review this field",IF(F1317="UNKNOWN","Review the Field Guide and dependency_string; contact the MFSA if clarification is required",""))))</f>
        <v/>
      </c>
      <c r="J1317" s="46" t="inlineStr">
        <is>
          <t>FINS_PR_1314 &gt; 1</t>
        </is>
      </c>
      <c r="K1317" s="47">
        <f>'2- PR'!$AL$1367</f>
        <v/>
      </c>
      <c r="L1317" s="48" t="inlineStr">
        <is>
          <t>Open field</t>
        </is>
      </c>
    </row>
    <row r="1318">
      <c r="A1318" s="45" t="inlineStr">
        <is>
          <t>FINS_PR_1320_v1</t>
        </is>
      </c>
      <c r="B1318" s="46" t="inlineStr">
        <is>
          <t>Details on payment account: Number clients having multiple accounts</t>
        </is>
      </c>
      <c r="C1318" s="46" t="inlineStr">
        <is>
          <t>PR</t>
        </is>
      </c>
      <c r="D1318" s="46" t="inlineStr">
        <is>
          <t>Payment Systems and Accounts</t>
        </is>
      </c>
      <c r="E1318" s="46" t="inlineStr">
        <is>
          <t>2- PR</t>
        </is>
      </c>
      <c r="F1318" s="47">
        <f>'2- PR'!$AK$1368</f>
        <v/>
      </c>
      <c r="G1318" s="47">
        <f>IF(F1318="INVALID","High",IF(F1318="MISSING","Medium",IF(F1318="CONTROLLER MISSING","Review",IF(F1318="UNKNOWN","Technical review",""))))</f>
        <v/>
      </c>
      <c r="H1318" s="46">
        <f>IF(F1318="MISSING","An applicable or required answer is missing",IF(F1318="INVALID","A value was entered although the dependency is not met",IF(F1318="CONTROLLER MISSING","A controlling answer is missing, so applicability cannot yet be determined",IF(F1318="UNKNOWN","The dependency could not be evaluated or a referenced datapoint could not be resolved",""))))</f>
        <v/>
      </c>
      <c r="I1318" s="46">
        <f>IF(F1318="MISSING","Enter a valid response in the linked field",IF(F1318="INVALID","Clear the response or amend the controlling answer so that the dependency is met",IF(F1318="CONTROLLER MISSING","Complete the controlling question first, then review this field",IF(F1318="UNKNOWN","Review the Field Guide and dependency_string; contact the MFSA if clarification is required",""))))</f>
        <v/>
      </c>
      <c r="J1318" s="46" t="inlineStr">
        <is>
          <t>FINS_PR_1314 &gt; 1</t>
        </is>
      </c>
      <c r="K1318" s="47">
        <f>'2- PR'!$AL$1368</f>
        <v/>
      </c>
      <c r="L1318" s="48" t="inlineStr">
        <is>
          <t>Open field</t>
        </is>
      </c>
    </row>
    <row r="1319">
      <c r="A1319" s="45" t="inlineStr">
        <is>
          <t>FINS_PR_1321_v1</t>
        </is>
      </c>
      <c r="B1319" s="46" t="inlineStr">
        <is>
          <t>Number of Dormant payment accounts at the end of the reporting period</t>
        </is>
      </c>
      <c r="C1319" s="46" t="inlineStr">
        <is>
          <t>PR</t>
        </is>
      </c>
      <c r="D1319" s="46" t="inlineStr">
        <is>
          <t>Payment Systems and Accounts</t>
        </is>
      </c>
      <c r="E1319" s="46" t="inlineStr">
        <is>
          <t>2- PR</t>
        </is>
      </c>
      <c r="F1319" s="47">
        <f>'2- PR'!$AK$1369</f>
        <v/>
      </c>
      <c r="G1319" s="47">
        <f>IF(F1319="INVALID","High",IF(F1319="MISSING","Medium",IF(F1319="CONTROLLER MISSING","Review",IF(F1319="UNKNOWN","Technical review",""))))</f>
        <v/>
      </c>
      <c r="H1319" s="46">
        <f>IF(F1319="MISSING","An applicable or required answer is missing",IF(F1319="INVALID","A value was entered although the dependency is not met",IF(F1319="CONTROLLER MISSING","A controlling answer is missing, so applicability cannot yet be determined",IF(F1319="UNKNOWN","The dependency could not be evaluated or a referenced datapoint could not be resolved",""))))</f>
        <v/>
      </c>
      <c r="I1319" s="46">
        <f>IF(F1319="MISSING","Enter a valid response in the linked field",IF(F1319="INVALID","Clear the response or amend the controlling answer so that the dependency is met",IF(F1319="CONTROLLER MISSING","Complete the controlling question first, then review this field",IF(F1319="UNKNOWN","Review the Field Guide and dependency_string; contact the MFSA if clarification is required",""))))</f>
        <v/>
      </c>
      <c r="J1319" s="46" t="inlineStr">
        <is>
          <t>AND(FINS_PR_791 = "Yes", FINS_PR_798 = "Yes")</t>
        </is>
      </c>
      <c r="K1319" s="47">
        <f>'2- PR'!$AL$1369</f>
        <v/>
      </c>
      <c r="L1319" s="48" t="inlineStr">
        <is>
          <t>Open field</t>
        </is>
      </c>
    </row>
    <row r="1320">
      <c r="A1320" s="45" t="inlineStr">
        <is>
          <t>FINS_PR_1322_v1</t>
        </is>
      </c>
      <c r="B1320" s="46" t="inlineStr">
        <is>
          <t>Details on e-wallets:Total number of e-wallet accounts</t>
        </is>
      </c>
      <c r="C1320" s="46" t="inlineStr">
        <is>
          <t>PR</t>
        </is>
      </c>
      <c r="D1320" s="46" t="inlineStr">
        <is>
          <t>Payment Systems and Accounts</t>
        </is>
      </c>
      <c r="E1320" s="46" t="inlineStr">
        <is>
          <t>2- PR</t>
        </is>
      </c>
      <c r="F1320" s="47">
        <f>'2- PR'!$AK$1370</f>
        <v/>
      </c>
      <c r="G1320" s="47">
        <f>IF(F1320="INVALID","High",IF(F1320="MISSING","Medium",IF(F1320="CONTROLLER MISSING","Review",IF(F1320="UNKNOWN","Technical review",""))))</f>
        <v/>
      </c>
      <c r="H1320" s="46">
        <f>IF(F1320="MISSING","An applicable or required answer is missing",IF(F1320="INVALID","A value was entered although the dependency is not met",IF(F1320="CONTROLLER MISSING","A controlling answer is missing, so applicability cannot yet be determined",IF(F1320="UNKNOWN","The dependency could not be evaluated or a referenced datapoint could not be resolved",""))))</f>
        <v/>
      </c>
      <c r="I1320" s="46">
        <f>IF(F1320="MISSING","Enter a valid response in the linked field",IF(F1320="INVALID","Clear the response or amend the controlling answer so that the dependency is met",IF(F1320="CONTROLLER MISSING","Complete the controlling question first, then review this field",IF(F1320="UNKNOWN","Review the Field Guide and dependency_string; contact the MFSA if clarification is required",""))))</f>
        <v/>
      </c>
      <c r="J1320" s="46" t="inlineStr">
        <is>
          <t>FINS_PR_1315 &gt; 0</t>
        </is>
      </c>
      <c r="K1320" s="47">
        <f>'2- PR'!$AL$1370</f>
        <v/>
      </c>
      <c r="L1320" s="48" t="inlineStr">
        <is>
          <t>Open field</t>
        </is>
      </c>
    </row>
    <row r="1321">
      <c r="A1321" s="45" t="inlineStr">
        <is>
          <t>FINS_PR_1323_v1</t>
        </is>
      </c>
      <c r="B1321" s="46" t="inlineStr">
        <is>
          <t>Details on e-wallets: Number clients having E-wallet accounts</t>
        </is>
      </c>
      <c r="C1321" s="46" t="inlineStr">
        <is>
          <t>PR</t>
        </is>
      </c>
      <c r="D1321" s="46" t="inlineStr">
        <is>
          <t>Payment Systems and Accounts</t>
        </is>
      </c>
      <c r="E1321" s="46" t="inlineStr">
        <is>
          <t>2- PR</t>
        </is>
      </c>
      <c r="F1321" s="47">
        <f>'2- PR'!$AK$1371</f>
        <v/>
      </c>
      <c r="G1321" s="47">
        <f>IF(F1321="INVALID","High",IF(F1321="MISSING","Medium",IF(F1321="CONTROLLER MISSING","Review",IF(F1321="UNKNOWN","Technical review",""))))</f>
        <v/>
      </c>
      <c r="H1321" s="46">
        <f>IF(F1321="MISSING","An applicable or required answer is missing",IF(F1321="INVALID","A value was entered although the dependency is not met",IF(F1321="CONTROLLER MISSING","A controlling answer is missing, so applicability cannot yet be determined",IF(F1321="UNKNOWN","The dependency could not be evaluated or a referenced datapoint could not be resolved",""))))</f>
        <v/>
      </c>
      <c r="I1321" s="46">
        <f>IF(F1321="MISSING","Enter a valid response in the linked field",IF(F1321="INVALID","Clear the response or amend the controlling answer so that the dependency is met",IF(F1321="CONTROLLER MISSING","Complete the controlling question first, then review this field",IF(F1321="UNKNOWN","Review the Field Guide and dependency_string; contact the MFSA if clarification is required",""))))</f>
        <v/>
      </c>
      <c r="J1321" s="46" t="inlineStr">
        <is>
          <t>FINS_PR_1315 &gt; 0</t>
        </is>
      </c>
      <c r="K1321" s="47">
        <f>'2- PR'!$AL$1371</f>
        <v/>
      </c>
      <c r="L1321" s="48" t="inlineStr">
        <is>
          <t>Open field</t>
        </is>
      </c>
    </row>
    <row r="1322">
      <c r="A1322" s="45" t="inlineStr">
        <is>
          <t>FINS_PR_1324_v1</t>
        </is>
      </c>
      <c r="B1322" s="46" t="inlineStr">
        <is>
          <t>Details on e-wallets: Total number of E-wallet accounts</t>
        </is>
      </c>
      <c r="C1322" s="46" t="inlineStr">
        <is>
          <t>PR</t>
        </is>
      </c>
      <c r="D1322" s="46" t="inlineStr">
        <is>
          <t>Payment Systems and Accounts</t>
        </is>
      </c>
      <c r="E1322" s="46" t="inlineStr">
        <is>
          <t>2- PR</t>
        </is>
      </c>
      <c r="F1322" s="47">
        <f>'2- PR'!$AK$1372</f>
        <v/>
      </c>
      <c r="G1322" s="47">
        <f>IF(F1322="INVALID","High",IF(F1322="MISSING","Medium",IF(F1322="CONTROLLER MISSING","Review",IF(F1322="UNKNOWN","Technical review",""))))</f>
        <v/>
      </c>
      <c r="H1322" s="46">
        <f>IF(F1322="MISSING","An applicable or required answer is missing",IF(F1322="INVALID","A value was entered although the dependency is not met",IF(F1322="CONTROLLER MISSING","A controlling answer is missing, so applicability cannot yet be determined",IF(F1322="UNKNOWN","The dependency could not be evaluated or a referenced datapoint could not be resolved",""))))</f>
        <v/>
      </c>
      <c r="I1322" s="46">
        <f>IF(F1322="MISSING","Enter a valid response in the linked field",IF(F1322="INVALID","Clear the response or amend the controlling answer so that the dependency is met",IF(F1322="CONTROLLER MISSING","Complete the controlling question first, then review this field",IF(F1322="UNKNOWN","Review the Field Guide and dependency_string; contact the MFSA if clarification is required",""))))</f>
        <v/>
      </c>
      <c r="J1322" s="46" t="inlineStr">
        <is>
          <t>FINS_PR_1315 &gt; 0</t>
        </is>
      </c>
      <c r="K1322" s="47">
        <f>'2- PR'!$AL$1372</f>
        <v/>
      </c>
      <c r="L1322" s="48" t="inlineStr">
        <is>
          <t>Open field</t>
        </is>
      </c>
    </row>
    <row r="1323">
      <c r="A1323" s="45" t="inlineStr">
        <is>
          <t>FINS_PR_1325_v1</t>
        </is>
      </c>
      <c r="B1323" s="46" t="inlineStr">
        <is>
          <t>Details on e-wallets: Number clients having multiple E-wallet accounts</t>
        </is>
      </c>
      <c r="C1323" s="46" t="inlineStr">
        <is>
          <t>PR</t>
        </is>
      </c>
      <c r="D1323" s="46" t="inlineStr">
        <is>
          <t>Payment Systems and Accounts</t>
        </is>
      </c>
      <c r="E1323" s="46" t="inlineStr">
        <is>
          <t>2- PR</t>
        </is>
      </c>
      <c r="F1323" s="47">
        <f>'2- PR'!$AK$1373</f>
        <v/>
      </c>
      <c r="G1323" s="47">
        <f>IF(F1323="INVALID","High",IF(F1323="MISSING","Medium",IF(F1323="CONTROLLER MISSING","Review",IF(F1323="UNKNOWN","Technical review",""))))</f>
        <v/>
      </c>
      <c r="H1323" s="46">
        <f>IF(F1323="MISSING","An applicable or required answer is missing",IF(F1323="INVALID","A value was entered although the dependency is not met",IF(F1323="CONTROLLER MISSING","A controlling answer is missing, so applicability cannot yet be determined",IF(F1323="UNKNOWN","The dependency could not be evaluated or a referenced datapoint could not be resolved",""))))</f>
        <v/>
      </c>
      <c r="I1323" s="46">
        <f>IF(F1323="MISSING","Enter a valid response in the linked field",IF(F1323="INVALID","Clear the response or amend the controlling answer so that the dependency is met",IF(F1323="CONTROLLER MISSING","Complete the controlling question first, then review this field",IF(F1323="UNKNOWN","Review the Field Guide and dependency_string; contact the MFSA if clarification is required",""))))</f>
        <v/>
      </c>
      <c r="J1323" s="46" t="inlineStr">
        <is>
          <t>FINS_PR_1315 &gt; 0</t>
        </is>
      </c>
      <c r="K1323" s="47">
        <f>'2- PR'!$AL$1373</f>
        <v/>
      </c>
      <c r="L1323" s="48" t="inlineStr">
        <is>
          <t>Open field</t>
        </is>
      </c>
    </row>
    <row r="1324">
      <c r="A1324" s="45" t="inlineStr">
        <is>
          <t>FINS_PR_1326_v1</t>
        </is>
      </c>
      <c r="B1324" s="46" t="inlineStr">
        <is>
          <t>Number of Dormant E-wallet accounts at the end of the reporting period</t>
        </is>
      </c>
      <c r="C1324" s="46" t="inlineStr">
        <is>
          <t>PR</t>
        </is>
      </c>
      <c r="D1324" s="46" t="inlineStr">
        <is>
          <t>Payment Systems and Accounts</t>
        </is>
      </c>
      <c r="E1324" s="46" t="inlineStr">
        <is>
          <t>2- PR</t>
        </is>
      </c>
      <c r="F1324" s="47">
        <f>'2- PR'!$AK$1374</f>
        <v/>
      </c>
      <c r="G1324" s="47">
        <f>IF(F1324="INVALID","High",IF(F1324="MISSING","Medium",IF(F1324="CONTROLLER MISSING","Review",IF(F1324="UNKNOWN","Technical review",""))))</f>
        <v/>
      </c>
      <c r="H1324" s="46">
        <f>IF(F1324="MISSING","An applicable or required answer is missing",IF(F1324="INVALID","A value was entered although the dependency is not met",IF(F1324="CONTROLLER MISSING","A controlling answer is missing, so applicability cannot yet be determined",IF(F1324="UNKNOWN","The dependency could not be evaluated or a referenced datapoint could not be resolved",""))))</f>
        <v/>
      </c>
      <c r="I1324" s="46">
        <f>IF(F1324="MISSING","Enter a valid response in the linked field",IF(F1324="INVALID","Clear the response or amend the controlling answer so that the dependency is met",IF(F1324="CONTROLLER MISSING","Complete the controlling question first, then review this field",IF(F1324="UNKNOWN","Review the Field Guide and dependency_string; contact the MFSA if clarification is required",""))))</f>
        <v/>
      </c>
      <c r="J1324" s="46" t="inlineStr">
        <is>
          <t>FINS_PR_797 = "Yes"</t>
        </is>
      </c>
      <c r="K1324" s="47">
        <f>'2- PR'!$AL$1374</f>
        <v/>
      </c>
      <c r="L1324" s="48" t="inlineStr">
        <is>
          <t>Open field</t>
        </is>
      </c>
    </row>
    <row r="1325">
      <c r="A1325" s="45" t="inlineStr">
        <is>
          <t>FINS_PR_1327_v1</t>
        </is>
      </c>
      <c r="B1325" s="46" t="inlineStr">
        <is>
          <t>Number of clients-Gaming and Betting</t>
        </is>
      </c>
      <c r="C1325" s="46" t="inlineStr">
        <is>
          <t>PR</t>
        </is>
      </c>
      <c r="D1325" s="46" t="inlineStr">
        <is>
          <t>Payment Systems and Accounts</t>
        </is>
      </c>
      <c r="E1325" s="46" t="inlineStr">
        <is>
          <t>2- PR</t>
        </is>
      </c>
      <c r="F1325" s="47">
        <f>'2- PR'!$AK$1375</f>
        <v/>
      </c>
      <c r="G1325" s="47">
        <f>IF(F1325="INVALID","High",IF(F1325="MISSING","Medium",IF(F1325="CONTROLLER MISSING","Review",IF(F1325="UNKNOWN","Technical review",""))))</f>
        <v/>
      </c>
      <c r="H1325" s="46">
        <f>IF(F1325="MISSING","An applicable or required answer is missing",IF(F1325="INVALID","A value was entered although the dependency is not met",IF(F1325="CONTROLLER MISSING","A controlling answer is missing, so applicability cannot yet be determined",IF(F1325="UNKNOWN","The dependency could not be evaluated or a referenced datapoint could not be resolved",""))))</f>
        <v/>
      </c>
      <c r="I1325" s="46">
        <f>IF(F1325="MISSING","Enter a valid response in the linked field",IF(F1325="INVALID","Clear the response or amend the controlling answer so that the dependency is met",IF(F1325="CONTROLLER MISSING","Complete the controlling question first, then review this field",IF(F1325="UNKNOWN","Review the Field Guide and dependency_string; contact the MFSA if clarification is required",""))))</f>
        <v/>
      </c>
      <c r="J1325" s="46" t="inlineStr">
        <is>
          <t>FINS_PR_1290 &gt; 0</t>
        </is>
      </c>
      <c r="K1325" s="47">
        <f>'2- PR'!$AL$1375</f>
        <v/>
      </c>
      <c r="L1325" s="48" t="inlineStr">
        <is>
          <t>Open field</t>
        </is>
      </c>
    </row>
    <row r="1326">
      <c r="A1326" s="45" t="inlineStr">
        <is>
          <t>FINS_PR_1328_v1</t>
        </is>
      </c>
      <c r="B1326" s="46" t="inlineStr">
        <is>
          <t>Number of clients-Financial Services, Insurance and Pension</t>
        </is>
      </c>
      <c r="C1326" s="46" t="inlineStr">
        <is>
          <t>PR</t>
        </is>
      </c>
      <c r="D1326" s="46" t="inlineStr">
        <is>
          <t>Payment Systems and Accounts</t>
        </is>
      </c>
      <c r="E1326" s="46" t="inlineStr">
        <is>
          <t>2- PR</t>
        </is>
      </c>
      <c r="F1326" s="47">
        <f>'2- PR'!$AK$1376</f>
        <v/>
      </c>
      <c r="G1326" s="47">
        <f>IF(F1326="INVALID","High",IF(F1326="MISSING","Medium",IF(F1326="CONTROLLER MISSING","Review",IF(F1326="UNKNOWN","Technical review",""))))</f>
        <v/>
      </c>
      <c r="H1326" s="46">
        <f>IF(F1326="MISSING","An applicable or required answer is missing",IF(F1326="INVALID","A value was entered although the dependency is not met",IF(F1326="CONTROLLER MISSING","A controlling answer is missing, so applicability cannot yet be determined",IF(F1326="UNKNOWN","The dependency could not be evaluated or a referenced datapoint could not be resolved",""))))</f>
        <v/>
      </c>
      <c r="I1326" s="46">
        <f>IF(F1326="MISSING","Enter a valid response in the linked field",IF(F1326="INVALID","Clear the response or amend the controlling answer so that the dependency is met",IF(F1326="CONTROLLER MISSING","Complete the controlling question first, then review this field",IF(F1326="UNKNOWN","Review the Field Guide and dependency_string; contact the MFSA if clarification is required",""))))</f>
        <v/>
      </c>
      <c r="J1326" s="46" t="inlineStr">
        <is>
          <t>FINS_PR_1290 &gt; 0</t>
        </is>
      </c>
      <c r="K1326" s="47">
        <f>'2- PR'!$AL$1376</f>
        <v/>
      </c>
      <c r="L1326" s="48" t="inlineStr">
        <is>
          <t>Open field</t>
        </is>
      </c>
    </row>
    <row r="1327">
      <c r="A1327" s="45" t="inlineStr">
        <is>
          <t>FINS_PR_1329_v1</t>
        </is>
      </c>
      <c r="B1327" s="46" t="inlineStr">
        <is>
          <t>Number of clients-Legal and Accounting</t>
        </is>
      </c>
      <c r="C1327" s="46" t="inlineStr">
        <is>
          <t>PR</t>
        </is>
      </c>
      <c r="D1327" s="46" t="inlineStr">
        <is>
          <t>Payment Systems and Accounts</t>
        </is>
      </c>
      <c r="E1327" s="46" t="inlineStr">
        <is>
          <t>2- PR</t>
        </is>
      </c>
      <c r="F1327" s="47">
        <f>'2- PR'!$AK$1377</f>
        <v/>
      </c>
      <c r="G1327" s="47">
        <f>IF(F1327="INVALID","High",IF(F1327="MISSING","Medium",IF(F1327="CONTROLLER MISSING","Review",IF(F1327="UNKNOWN","Technical review",""))))</f>
        <v/>
      </c>
      <c r="H1327" s="46">
        <f>IF(F1327="MISSING","An applicable or required answer is missing",IF(F1327="INVALID","A value was entered although the dependency is not met",IF(F1327="CONTROLLER MISSING","A controlling answer is missing, so applicability cannot yet be determined",IF(F1327="UNKNOWN","The dependency could not be evaluated or a referenced datapoint could not be resolved",""))))</f>
        <v/>
      </c>
      <c r="I1327" s="46">
        <f>IF(F1327="MISSING","Enter a valid response in the linked field",IF(F1327="INVALID","Clear the response or amend the controlling answer so that the dependency is met",IF(F1327="CONTROLLER MISSING","Complete the controlling question first, then review this field",IF(F1327="UNKNOWN","Review the Field Guide and dependency_string; contact the MFSA if clarification is required",""))))</f>
        <v/>
      </c>
      <c r="J1327" s="46" t="inlineStr">
        <is>
          <t>FINS_PR_1290 &gt; 0</t>
        </is>
      </c>
      <c r="K1327" s="47">
        <f>'2- PR'!$AL$1377</f>
        <v/>
      </c>
      <c r="L1327" s="48" t="inlineStr">
        <is>
          <t>Open field</t>
        </is>
      </c>
    </row>
    <row r="1328">
      <c r="A1328" s="45" t="inlineStr">
        <is>
          <t>FINS_PR_1330_v1</t>
        </is>
      </c>
      <c r="B1328" s="46" t="inlineStr">
        <is>
          <t>Number of clients-Business and Management</t>
        </is>
      </c>
      <c r="C1328" s="46" t="inlineStr">
        <is>
          <t>PR</t>
        </is>
      </c>
      <c r="D1328" s="46" t="inlineStr">
        <is>
          <t>Payment Systems and Accounts</t>
        </is>
      </c>
      <c r="E1328" s="46" t="inlineStr">
        <is>
          <t>2- PR</t>
        </is>
      </c>
      <c r="F1328" s="47">
        <f>'2- PR'!$AK$1378</f>
        <v/>
      </c>
      <c r="G1328" s="47">
        <f>IF(F1328="INVALID","High",IF(F1328="MISSING","Medium",IF(F1328="CONTROLLER MISSING","Review",IF(F1328="UNKNOWN","Technical review",""))))</f>
        <v/>
      </c>
      <c r="H1328" s="46">
        <f>IF(F1328="MISSING","An applicable or required answer is missing",IF(F1328="INVALID","A value was entered although the dependency is not met",IF(F1328="CONTROLLER MISSING","A controlling answer is missing, so applicability cannot yet be determined",IF(F1328="UNKNOWN","The dependency could not be evaluated or a referenced datapoint could not be resolved",""))))</f>
        <v/>
      </c>
      <c r="I1328" s="46">
        <f>IF(F1328="MISSING","Enter a valid response in the linked field",IF(F1328="INVALID","Clear the response or amend the controlling answer so that the dependency is met",IF(F1328="CONTROLLER MISSING","Complete the controlling question first, then review this field",IF(F1328="UNKNOWN","Review the Field Guide and dependency_string; contact the MFSA if clarification is required",""))))</f>
        <v/>
      </c>
      <c r="J1328" s="46" t="inlineStr">
        <is>
          <t>FINS_PR_1290 &gt; 0</t>
        </is>
      </c>
      <c r="K1328" s="47">
        <f>'2- PR'!$AL$1378</f>
        <v/>
      </c>
      <c r="L1328" s="48" t="inlineStr">
        <is>
          <t>Open field</t>
        </is>
      </c>
    </row>
    <row r="1329">
      <c r="A1329" s="45" t="inlineStr">
        <is>
          <t>FINS_PR_1331_v1</t>
        </is>
      </c>
      <c r="B1329" s="46" t="inlineStr">
        <is>
          <t>Number of clients-Advertising and Marketing Research</t>
        </is>
      </c>
      <c r="C1329" s="46" t="inlineStr">
        <is>
          <t>PR</t>
        </is>
      </c>
      <c r="D1329" s="46" t="inlineStr">
        <is>
          <t>Payment Systems and Accounts</t>
        </is>
      </c>
      <c r="E1329" s="46" t="inlineStr">
        <is>
          <t>2- PR</t>
        </is>
      </c>
      <c r="F1329" s="47">
        <f>'2- PR'!$AK$1379</f>
        <v/>
      </c>
      <c r="G1329" s="47">
        <f>IF(F1329="INVALID","High",IF(F1329="MISSING","Medium",IF(F1329="CONTROLLER MISSING","Review",IF(F1329="UNKNOWN","Technical review",""))))</f>
        <v/>
      </c>
      <c r="H1329" s="46">
        <f>IF(F1329="MISSING","An applicable or required answer is missing",IF(F1329="INVALID","A value was entered although the dependency is not met",IF(F1329="CONTROLLER MISSING","A controlling answer is missing, so applicability cannot yet be determined",IF(F1329="UNKNOWN","The dependency could not be evaluated or a referenced datapoint could not be resolved",""))))</f>
        <v/>
      </c>
      <c r="I1329" s="46">
        <f>IF(F1329="MISSING","Enter a valid response in the linked field",IF(F1329="INVALID","Clear the response or amend the controlling answer so that the dependency is met",IF(F1329="CONTROLLER MISSING","Complete the controlling question first, then review this field",IF(F1329="UNKNOWN","Review the Field Guide and dependency_string; contact the MFSA if clarification is required",""))))</f>
        <v/>
      </c>
      <c r="J1329" s="46" t="inlineStr">
        <is>
          <t>FINS_PR_1290 &gt; 0</t>
        </is>
      </c>
      <c r="K1329" s="47">
        <f>'2- PR'!$AL$1379</f>
        <v/>
      </c>
      <c r="L1329" s="48" t="inlineStr">
        <is>
          <t>Open field</t>
        </is>
      </c>
    </row>
    <row r="1330">
      <c r="A1330" s="45" t="inlineStr">
        <is>
          <t>FINS_PR_1332_v1</t>
        </is>
      </c>
      <c r="B1330" s="46" t="inlineStr">
        <is>
          <t>Number of clients-Computer programming, Consulting and information services</t>
        </is>
      </c>
      <c r="C1330" s="46" t="inlineStr">
        <is>
          <t>PR</t>
        </is>
      </c>
      <c r="D1330" s="46" t="inlineStr">
        <is>
          <t>Payment Systems and Accounts</t>
        </is>
      </c>
      <c r="E1330" s="46" t="inlineStr">
        <is>
          <t>2- PR</t>
        </is>
      </c>
      <c r="F1330" s="47">
        <f>'2- PR'!$AK$1380</f>
        <v/>
      </c>
      <c r="G1330" s="47">
        <f>IF(F1330="INVALID","High",IF(F1330="MISSING","Medium",IF(F1330="CONTROLLER MISSING","Review",IF(F1330="UNKNOWN","Technical review",""))))</f>
        <v/>
      </c>
      <c r="H1330" s="46">
        <f>IF(F1330="MISSING","An applicable or required answer is missing",IF(F1330="INVALID","A value was entered although the dependency is not met",IF(F1330="CONTROLLER MISSING","A controlling answer is missing, so applicability cannot yet be determined",IF(F1330="UNKNOWN","The dependency could not be evaluated or a referenced datapoint could not be resolved",""))))</f>
        <v/>
      </c>
      <c r="I1330" s="46">
        <f>IF(F1330="MISSING","Enter a valid response in the linked field",IF(F1330="INVALID","Clear the response or amend the controlling answer so that the dependency is met",IF(F1330="CONTROLLER MISSING","Complete the controlling question first, then review this field",IF(F1330="UNKNOWN","Review the Field Guide and dependency_string; contact the MFSA if clarification is required",""))))</f>
        <v/>
      </c>
      <c r="J1330" s="46" t="inlineStr">
        <is>
          <t>FINS_PR_1290 &gt; 0</t>
        </is>
      </c>
      <c r="K1330" s="47">
        <f>'2- PR'!$AL$1380</f>
        <v/>
      </c>
      <c r="L1330" s="48" t="inlineStr">
        <is>
          <t>Open field</t>
        </is>
      </c>
    </row>
    <row r="1331">
      <c r="A1331" s="45" t="inlineStr">
        <is>
          <t>FINS_PR_1333_v1</t>
        </is>
      </c>
      <c r="B1331" s="46" t="inlineStr">
        <is>
          <t>Number of clients-Wholesale and Retail Trade</t>
        </is>
      </c>
      <c r="C1331" s="46" t="inlineStr">
        <is>
          <t>PR</t>
        </is>
      </c>
      <c r="D1331" s="46" t="inlineStr">
        <is>
          <t>Payment Systems and Accounts</t>
        </is>
      </c>
      <c r="E1331" s="46" t="inlineStr">
        <is>
          <t>2- PR</t>
        </is>
      </c>
      <c r="F1331" s="47">
        <f>'2- PR'!$AK$1381</f>
        <v/>
      </c>
      <c r="G1331" s="47">
        <f>IF(F1331="INVALID","High",IF(F1331="MISSING","Medium",IF(F1331="CONTROLLER MISSING","Review",IF(F1331="UNKNOWN","Technical review",""))))</f>
        <v/>
      </c>
      <c r="H1331" s="46">
        <f>IF(F1331="MISSING","An applicable or required answer is missing",IF(F1331="INVALID","A value was entered although the dependency is not met",IF(F1331="CONTROLLER MISSING","A controlling answer is missing, so applicability cannot yet be determined",IF(F1331="UNKNOWN","The dependency could not be evaluated or a referenced datapoint could not be resolved",""))))</f>
        <v/>
      </c>
      <c r="I1331" s="46">
        <f>IF(F1331="MISSING","Enter a valid response in the linked field",IF(F1331="INVALID","Clear the response or amend the controlling answer so that the dependency is met",IF(F1331="CONTROLLER MISSING","Complete the controlling question first, then review this field",IF(F1331="UNKNOWN","Review the Field Guide and dependency_string; contact the MFSA if clarification is required",""))))</f>
        <v/>
      </c>
      <c r="J1331" s="46" t="inlineStr">
        <is>
          <t>FINS_PR_1290 &gt; 0</t>
        </is>
      </c>
      <c r="K1331" s="47">
        <f>'2- PR'!$AL$1381</f>
        <v/>
      </c>
      <c r="L1331" s="48" t="inlineStr">
        <is>
          <t>Open field</t>
        </is>
      </c>
    </row>
    <row r="1332">
      <c r="A1332" s="45" t="inlineStr">
        <is>
          <t>FINS_PR_1334_v1</t>
        </is>
      </c>
      <c r="B1332" s="46" t="inlineStr">
        <is>
          <t>Name of  other economic activities</t>
        </is>
      </c>
      <c r="C1332" s="46" t="inlineStr">
        <is>
          <t>PR</t>
        </is>
      </c>
      <c r="D1332" s="46" t="inlineStr">
        <is>
          <t>Payment Systems and Accounts</t>
        </is>
      </c>
      <c r="E1332" s="46" t="inlineStr">
        <is>
          <t>2- PR</t>
        </is>
      </c>
      <c r="F1332" s="47">
        <f>'2- PR'!$AK$1382</f>
        <v/>
      </c>
      <c r="G1332" s="47">
        <f>IF(F1332="INVALID","High",IF(F1332="MISSING","Medium",IF(F1332="CONTROLLER MISSING","Review",IF(F1332="UNKNOWN","Technical review",""))))</f>
        <v/>
      </c>
      <c r="H1332" s="46">
        <f>IF(F1332="MISSING","An applicable or required answer is missing",IF(F1332="INVALID","A value was entered although the dependency is not met",IF(F1332="CONTROLLER MISSING","A controlling answer is missing, so applicability cannot yet be determined",IF(F1332="UNKNOWN","The dependency could not be evaluated or a referenced datapoint could not be resolved",""))))</f>
        <v/>
      </c>
      <c r="I1332" s="46">
        <f>IF(F1332="MISSING","Enter a valid response in the linked field",IF(F1332="INVALID","Clear the response or amend the controlling answer so that the dependency is met",IF(F1332="CONTROLLER MISSING","Complete the controlling question first, then review this field",IF(F1332="UNKNOWN","Review the Field Guide and dependency_string; contact the MFSA if clarification is required",""))))</f>
        <v/>
      </c>
      <c r="J1332" s="46" t="inlineStr">
        <is>
          <t>FINS_PR_1290 &gt; 0</t>
        </is>
      </c>
      <c r="K1332" s="47">
        <f>'2- PR'!$AL$1382</f>
        <v/>
      </c>
      <c r="L1332" s="48" t="inlineStr">
        <is>
          <t>Open field</t>
        </is>
      </c>
    </row>
    <row r="1333">
      <c r="A1333" s="45" t="inlineStr">
        <is>
          <t>FINS_PR_1335_v1</t>
        </is>
      </c>
      <c r="B1333" s="46" t="inlineStr">
        <is>
          <t>Number of clients that belong to other activities</t>
        </is>
      </c>
      <c r="C1333" s="46" t="inlineStr">
        <is>
          <t>PR</t>
        </is>
      </c>
      <c r="D1333" s="46" t="inlineStr">
        <is>
          <t>Payment Systems and Accounts</t>
        </is>
      </c>
      <c r="E1333" s="46" t="inlineStr">
        <is>
          <t>2- PR</t>
        </is>
      </c>
      <c r="F1333" s="47">
        <f>'2- PR'!$AK$1383</f>
        <v/>
      </c>
      <c r="G1333" s="47">
        <f>IF(F1333="INVALID","High",IF(F1333="MISSING","Medium",IF(F1333="CONTROLLER MISSING","Review",IF(F1333="UNKNOWN","Technical review",""))))</f>
        <v/>
      </c>
      <c r="H1333" s="46">
        <f>IF(F1333="MISSING","An applicable or required answer is missing",IF(F1333="INVALID","A value was entered although the dependency is not met",IF(F1333="CONTROLLER MISSING","A controlling answer is missing, so applicability cannot yet be determined",IF(F1333="UNKNOWN","The dependency could not be evaluated or a referenced datapoint could not be resolved",""))))</f>
        <v/>
      </c>
      <c r="I1333" s="46">
        <f>IF(F1333="MISSING","Enter a valid response in the linked field",IF(F1333="INVALID","Clear the response or amend the controlling answer so that the dependency is met",IF(F1333="CONTROLLER MISSING","Complete the controlling question first, then review this field",IF(F1333="UNKNOWN","Review the Field Guide and dependency_string; contact the MFSA if clarification is required",""))))</f>
        <v/>
      </c>
      <c r="J1333" s="46" t="inlineStr">
        <is>
          <t>FINS_PR_1290 &gt; 0</t>
        </is>
      </c>
      <c r="K1333" s="47">
        <f>'2- PR'!$AL$1383</f>
        <v/>
      </c>
      <c r="L1333" s="48" t="inlineStr">
        <is>
          <t>Open field</t>
        </is>
      </c>
    </row>
    <row r="1334">
      <c r="A1334" s="45" t="inlineStr">
        <is>
          <t>FINS_PR_1337_v1</t>
        </is>
      </c>
      <c r="B1334" s="46" t="inlineStr">
        <is>
          <t>Select the client's Jurisdiction</t>
        </is>
      </c>
      <c r="C1334" s="46" t="inlineStr">
        <is>
          <t>PR</t>
        </is>
      </c>
      <c r="D1334" s="46" t="inlineStr">
        <is>
          <t>Clients</t>
        </is>
      </c>
      <c r="E1334" s="46" t="inlineStr">
        <is>
          <t>2- PR</t>
        </is>
      </c>
      <c r="F1334" s="47">
        <f>'2- PR'!$AK$1385</f>
        <v/>
      </c>
      <c r="G1334" s="47">
        <f>IF(F1334="INVALID","High",IF(F1334="MISSING","Medium",IF(F1334="CONTROLLER MISSING","Review",IF(F1334="UNKNOWN","Technical review",""))))</f>
        <v/>
      </c>
      <c r="H1334" s="46">
        <f>IF(F1334="MISSING","An applicable or required answer is missing",IF(F1334="INVALID","A value was entered although the dependency is not met",IF(F1334="CONTROLLER MISSING","A controlling answer is missing, so applicability cannot yet be determined",IF(F1334="UNKNOWN","The dependency could not be evaluated or a referenced datapoint could not be resolved",""))))</f>
        <v/>
      </c>
      <c r="I1334" s="46">
        <f>IF(F1334="MISSING","Enter a valid response in the linked field",IF(F1334="INVALID","Clear the response or amend the controlling answer so that the dependency is met",IF(F1334="CONTROLLER MISSING","Complete the controlling question first, then review this field",IF(F1334="UNKNOWN","Review the Field Guide and dependency_string; contact the MFSA if clarification is required",""))))</f>
        <v/>
      </c>
      <c r="J1334" s="46" t="inlineStr">
        <is>
          <t>OR(FINS_PR_1290 &gt; 0, FINS_PR_1291 &gt; 0)</t>
        </is>
      </c>
      <c r="K1334" s="47">
        <f>'2- PR'!$AL$1385</f>
        <v/>
      </c>
      <c r="L1334" s="48" t="inlineStr">
        <is>
          <t>Open field</t>
        </is>
      </c>
    </row>
    <row r="1335">
      <c r="A1335" s="45" t="inlineStr">
        <is>
          <t>FINS_PR_1338_v1</t>
        </is>
      </c>
      <c r="B1335" s="46" t="inlineStr">
        <is>
          <t>Business-to-Business: Total Number of Clients</t>
        </is>
      </c>
      <c r="C1335" s="46" t="inlineStr">
        <is>
          <t>PR</t>
        </is>
      </c>
      <c r="D1335" s="46" t="inlineStr">
        <is>
          <t>Clients</t>
        </is>
      </c>
      <c r="E1335" s="46" t="inlineStr">
        <is>
          <t>2- PR</t>
        </is>
      </c>
      <c r="F1335" s="47">
        <f>'2- PR'!$AK$1386</f>
        <v/>
      </c>
      <c r="G1335" s="47">
        <f>IF(F1335="INVALID","High",IF(F1335="MISSING","Medium",IF(F1335="CONTROLLER MISSING","Review",IF(F1335="UNKNOWN","Technical review",""))))</f>
        <v/>
      </c>
      <c r="H1335" s="46">
        <f>IF(F1335="MISSING","An applicable or required answer is missing",IF(F1335="INVALID","A value was entered although the dependency is not met",IF(F1335="CONTROLLER MISSING","A controlling answer is missing, so applicability cannot yet be determined",IF(F1335="UNKNOWN","The dependency could not be evaluated or a referenced datapoint could not be resolved",""))))</f>
        <v/>
      </c>
      <c r="I1335" s="46">
        <f>IF(F1335="MISSING","Enter a valid response in the linked field",IF(F1335="INVALID","Clear the response or amend the controlling answer so that the dependency is met",IF(F1335="CONTROLLER MISSING","Complete the controlling question first, then review this field",IF(F1335="UNKNOWN","Review the Field Guide and dependency_string; contact the MFSA if clarification is required",""))))</f>
        <v/>
      </c>
      <c r="J1335" s="46" t="inlineStr">
        <is>
          <t>OR(FINS_PR_1290 &gt; 0, FINS_PR_1291 &gt; 0)</t>
        </is>
      </c>
      <c r="K1335" s="47">
        <f>'2- PR'!$AL$1386</f>
        <v/>
      </c>
      <c r="L1335" s="48" t="inlineStr">
        <is>
          <t>Open field</t>
        </is>
      </c>
    </row>
    <row r="1336">
      <c r="A1336" s="45" t="inlineStr">
        <is>
          <t>FINS_PR_1339_v1</t>
        </is>
      </c>
      <c r="B1336" s="46" t="inlineStr">
        <is>
          <t>Business-to-Consumer: Total Number Clients</t>
        </is>
      </c>
      <c r="C1336" s="46" t="inlineStr">
        <is>
          <t>PR</t>
        </is>
      </c>
      <c r="D1336" s="46" t="inlineStr">
        <is>
          <t>Clients</t>
        </is>
      </c>
      <c r="E1336" s="46" t="inlineStr">
        <is>
          <t>2- PR</t>
        </is>
      </c>
      <c r="F1336" s="47">
        <f>'2- PR'!$AK$1387</f>
        <v/>
      </c>
      <c r="G1336" s="47">
        <f>IF(F1336="INVALID","High",IF(F1336="MISSING","Medium",IF(F1336="CONTROLLER MISSING","Review",IF(F1336="UNKNOWN","Technical review",""))))</f>
        <v/>
      </c>
      <c r="H1336" s="46">
        <f>IF(F1336="MISSING","An applicable or required answer is missing",IF(F1336="INVALID","A value was entered although the dependency is not met",IF(F1336="CONTROLLER MISSING","A controlling answer is missing, so applicability cannot yet be determined",IF(F1336="UNKNOWN","The dependency could not be evaluated or a referenced datapoint could not be resolved",""))))</f>
        <v/>
      </c>
      <c r="I1336" s="46">
        <f>IF(F1336="MISSING","Enter a valid response in the linked field",IF(F1336="INVALID","Clear the response or amend the controlling answer so that the dependency is met",IF(F1336="CONTROLLER MISSING","Complete the controlling question first, then review this field",IF(F1336="UNKNOWN","Review the Field Guide and dependency_string; contact the MFSA if clarification is required",""))))</f>
        <v/>
      </c>
      <c r="J1336" s="46" t="inlineStr">
        <is>
          <t>OR(FINS_PR_1290 &gt; 0, FINS_PR_1291 &gt; 0)</t>
        </is>
      </c>
      <c r="K1336" s="47">
        <f>'2- PR'!$AL$1387</f>
        <v/>
      </c>
      <c r="L1336" s="48" t="inlineStr">
        <is>
          <t>Open field</t>
        </is>
      </c>
    </row>
    <row r="1337">
      <c r="A1337" s="45" t="inlineStr">
        <is>
          <t>FINS_PR_1341_v1</t>
        </is>
      </c>
      <c r="B1337" s="46" t="inlineStr">
        <is>
          <t>Number of distinct risk ranks</t>
        </is>
      </c>
      <c r="C1337" s="46" t="inlineStr">
        <is>
          <t>PR</t>
        </is>
      </c>
      <c r="D1337" s="46" t="inlineStr">
        <is>
          <t>Customer Risk Assessment</t>
        </is>
      </c>
      <c r="E1337" s="46" t="inlineStr">
        <is>
          <t>2- PR</t>
        </is>
      </c>
      <c r="F1337" s="47">
        <f>'2- PR'!$AK$1389</f>
        <v/>
      </c>
      <c r="G1337" s="47">
        <f>IF(F1337="INVALID","High",IF(F1337="MISSING","Medium",IF(F1337="CONTROLLER MISSING","Review",IF(F1337="UNKNOWN","Technical review",""))))</f>
        <v/>
      </c>
      <c r="H1337" s="46">
        <f>IF(F1337="MISSING","An applicable or required answer is missing",IF(F1337="INVALID","A value was entered although the dependency is not met",IF(F1337="CONTROLLER MISSING","A controlling answer is missing, so applicability cannot yet be determined",IF(F1337="UNKNOWN","The dependency could not be evaluated or a referenced datapoint could not be resolved",""))))</f>
        <v/>
      </c>
      <c r="I1337" s="46">
        <f>IF(F1337="MISSING","Enter a valid response in the linked field",IF(F1337="INVALID","Clear the response or amend the controlling answer so that the dependency is met",IF(F1337="CONTROLLER MISSING","Complete the controlling question first, then review this field",IF(F1337="UNKNOWN","Review the Field Guide and dependency_string; contact the MFSA if clarification is required",""))))</f>
        <v/>
      </c>
      <c r="J1337" s="46" t="inlineStr">
        <is>
          <t>FINS_GI_11 &lt;&gt; "Yes"</t>
        </is>
      </c>
      <c r="K1337" s="47">
        <f>'2- PR'!$AL$1389</f>
        <v/>
      </c>
      <c r="L1337" s="48" t="inlineStr">
        <is>
          <t>Open field</t>
        </is>
      </c>
    </row>
    <row r="1338">
      <c r="A1338" s="45" t="inlineStr">
        <is>
          <t>FINS_PR_1342_v1</t>
        </is>
      </c>
      <c r="B1338" s="46" t="inlineStr">
        <is>
          <t>What is the highest acceptable risk rank?</t>
        </is>
      </c>
      <c r="C1338" s="46" t="inlineStr">
        <is>
          <t>PR</t>
        </is>
      </c>
      <c r="D1338" s="46" t="inlineStr">
        <is>
          <t>Customer Risk Assessment</t>
        </is>
      </c>
      <c r="E1338" s="46" t="inlineStr">
        <is>
          <t>2- PR</t>
        </is>
      </c>
      <c r="F1338" s="47">
        <f>'2- PR'!$AK$1390</f>
        <v/>
      </c>
      <c r="G1338" s="47">
        <f>IF(F1338="INVALID","High",IF(F1338="MISSING","Medium",IF(F1338="CONTROLLER MISSING","Review",IF(F1338="UNKNOWN","Technical review",""))))</f>
        <v/>
      </c>
      <c r="H1338" s="46">
        <f>IF(F1338="MISSING","An applicable or required answer is missing",IF(F1338="INVALID","A value was entered although the dependency is not met",IF(F1338="CONTROLLER MISSING","A controlling answer is missing, so applicability cannot yet be determined",IF(F1338="UNKNOWN","The dependency could not be evaluated or a referenced datapoint could not be resolved",""))))</f>
        <v/>
      </c>
      <c r="I1338" s="46">
        <f>IF(F1338="MISSING","Enter a valid response in the linked field",IF(F1338="INVALID","Clear the response or amend the controlling answer so that the dependency is met",IF(F1338="CONTROLLER MISSING","Complete the controlling question first, then review this field",IF(F1338="UNKNOWN","Review the Field Guide and dependency_string; contact the MFSA if clarification is required",""))))</f>
        <v/>
      </c>
      <c r="J1338" s="46" t="inlineStr">
        <is>
          <t>FINS_GI_11 &lt;&gt; "Yes"</t>
        </is>
      </c>
      <c r="K1338" s="47">
        <f>'2- PR'!$AL$1390</f>
        <v/>
      </c>
      <c r="L1338" s="48" t="inlineStr">
        <is>
          <t>Open field</t>
        </is>
      </c>
    </row>
    <row r="1339">
      <c r="A1339" s="45" t="inlineStr">
        <is>
          <t>FINS_PR_1343_v1</t>
        </is>
      </c>
      <c r="B1339" s="46" t="inlineStr">
        <is>
          <t>Number of clients assigned the highest acceptable risk rank: Business-to-Business</t>
        </is>
      </c>
      <c r="C1339" s="46" t="inlineStr">
        <is>
          <t>PR</t>
        </is>
      </c>
      <c r="D1339" s="46" t="inlineStr">
        <is>
          <t>Customer Risk Assessment</t>
        </is>
      </c>
      <c r="E1339" s="46" t="inlineStr">
        <is>
          <t>2- PR</t>
        </is>
      </c>
      <c r="F1339" s="47">
        <f>'2- PR'!$AK$1391</f>
        <v/>
      </c>
      <c r="G1339" s="47">
        <f>IF(F1339="INVALID","High",IF(F1339="MISSING","Medium",IF(F1339="CONTROLLER MISSING","Review",IF(F1339="UNKNOWN","Technical review",""))))</f>
        <v/>
      </c>
      <c r="H1339" s="46">
        <f>IF(F1339="MISSING","An applicable or required answer is missing",IF(F1339="INVALID","A value was entered although the dependency is not met",IF(F1339="CONTROLLER MISSING","A controlling answer is missing, so applicability cannot yet be determined",IF(F1339="UNKNOWN","The dependency could not be evaluated or a referenced datapoint could not be resolved",""))))</f>
        <v/>
      </c>
      <c r="I1339" s="46">
        <f>IF(F1339="MISSING","Enter a valid response in the linked field",IF(F1339="INVALID","Clear the response or amend the controlling answer so that the dependency is met",IF(F1339="CONTROLLER MISSING","Complete the controlling question first, then review this field",IF(F1339="UNKNOWN","Review the Field Guide and dependency_string; contact the MFSA if clarification is required",""))))</f>
        <v/>
      </c>
      <c r="J1339" s="46" t="inlineStr">
        <is>
          <t>FINS_GI_11 &lt;&gt; "Yes"</t>
        </is>
      </c>
      <c r="K1339" s="47">
        <f>'2- PR'!$AL$1391</f>
        <v/>
      </c>
      <c r="L1339" s="48" t="inlineStr">
        <is>
          <t>Open field</t>
        </is>
      </c>
    </row>
    <row r="1340">
      <c r="A1340" s="45" t="inlineStr">
        <is>
          <t>FINS_PR_1344_v1</t>
        </is>
      </c>
      <c r="B1340" s="46" t="inlineStr">
        <is>
          <t>Number of clients assigned the highest acceptable risk rank: Business-to-Consumer</t>
        </is>
      </c>
      <c r="C1340" s="46" t="inlineStr">
        <is>
          <t>PR</t>
        </is>
      </c>
      <c r="D1340" s="46" t="inlineStr">
        <is>
          <t>Customer Risk Assessment</t>
        </is>
      </c>
      <c r="E1340" s="46" t="inlineStr">
        <is>
          <t>2- PR</t>
        </is>
      </c>
      <c r="F1340" s="47">
        <f>'2- PR'!$AK$1392</f>
        <v/>
      </c>
      <c r="G1340" s="47">
        <f>IF(F1340="INVALID","High",IF(F1340="MISSING","Medium",IF(F1340="CONTROLLER MISSING","Review",IF(F1340="UNKNOWN","Technical review",""))))</f>
        <v/>
      </c>
      <c r="H1340" s="46">
        <f>IF(F1340="MISSING","An applicable or required answer is missing",IF(F1340="INVALID","A value was entered although the dependency is not met",IF(F1340="CONTROLLER MISSING","A controlling answer is missing, so applicability cannot yet be determined",IF(F1340="UNKNOWN","The dependency could not be evaluated or a referenced datapoint could not be resolved",""))))</f>
        <v/>
      </c>
      <c r="I1340" s="46">
        <f>IF(F1340="MISSING","Enter a valid response in the linked field",IF(F1340="INVALID","Clear the response or amend the controlling answer so that the dependency is met",IF(F1340="CONTROLLER MISSING","Complete the controlling question first, then review this field",IF(F1340="UNKNOWN","Review the Field Guide and dependency_string; contact the MFSA if clarification is required",""))))</f>
        <v/>
      </c>
      <c r="J1340" s="46" t="inlineStr">
        <is>
          <t>FINS_GI_11 &lt;&gt; "Yes"</t>
        </is>
      </c>
      <c r="K1340" s="47">
        <f>'2- PR'!$AL$1392</f>
        <v/>
      </c>
      <c r="L1340" s="48" t="inlineStr">
        <is>
          <t>Open field</t>
        </is>
      </c>
    </row>
    <row r="1341">
      <c r="A1341" s="45" t="inlineStr">
        <is>
          <t>FINS_PR_1345_v1</t>
        </is>
      </c>
      <c r="B1341" s="46" t="inlineStr">
        <is>
          <t>Number of clients on-boarded during the reporting period - Business-to-Business: Malta</t>
        </is>
      </c>
      <c r="C1341" s="46" t="inlineStr">
        <is>
          <t>PR</t>
        </is>
      </c>
      <c r="D1341" s="46" t="inlineStr">
        <is>
          <t>Clients</t>
        </is>
      </c>
      <c r="E1341" s="46" t="inlineStr">
        <is>
          <t>2- PR</t>
        </is>
      </c>
      <c r="F1341" s="47">
        <f>'2- PR'!$AK$1394</f>
        <v/>
      </c>
      <c r="G1341" s="47">
        <f>IF(F1341="INVALID","High",IF(F1341="MISSING","Medium",IF(F1341="CONTROLLER MISSING","Review",IF(F1341="UNKNOWN","Technical review",""))))</f>
        <v/>
      </c>
      <c r="H1341" s="46">
        <f>IF(F1341="MISSING","An applicable or required answer is missing",IF(F1341="INVALID","A value was entered although the dependency is not met",IF(F1341="CONTROLLER MISSING","A controlling answer is missing, so applicability cannot yet be determined",IF(F1341="UNKNOWN","The dependency could not be evaluated or a referenced datapoint could not be resolved",""))))</f>
        <v/>
      </c>
      <c r="I1341" s="46">
        <f>IF(F1341="MISSING","Enter a valid response in the linked field",IF(F1341="INVALID","Clear the response or amend the controlling answer so that the dependency is met",IF(F1341="CONTROLLER MISSING","Complete the controlling question first, then review this field",IF(F1341="UNKNOWN","Review the Field Guide and dependency_string; contact the MFSA if clarification is required",""))))</f>
        <v/>
      </c>
      <c r="J1341" s="46" t="inlineStr">
        <is>
          <t>FINS_GI_11 &lt;&gt; "Yes"</t>
        </is>
      </c>
      <c r="K1341" s="47">
        <f>'2- PR'!$AL$1394</f>
        <v/>
      </c>
      <c r="L1341" s="48" t="inlineStr">
        <is>
          <t>Open field</t>
        </is>
      </c>
    </row>
    <row r="1342">
      <c r="A1342" s="45" t="inlineStr">
        <is>
          <t>FINS_PR_1346_v1</t>
        </is>
      </c>
      <c r="B1342" s="46" t="inlineStr">
        <is>
          <t>Number of clients on-boarded during the reporting period - Business-to-Consumer : EU/EEA</t>
        </is>
      </c>
      <c r="C1342" s="46" t="inlineStr">
        <is>
          <t>PR</t>
        </is>
      </c>
      <c r="D1342" s="46" t="inlineStr">
        <is>
          <t>Clients</t>
        </is>
      </c>
      <c r="E1342" s="46" t="inlineStr">
        <is>
          <t>2- PR</t>
        </is>
      </c>
      <c r="F1342" s="47">
        <f>'2- PR'!$AK$1395</f>
        <v/>
      </c>
      <c r="G1342" s="47">
        <f>IF(F1342="INVALID","High",IF(F1342="MISSING","Medium",IF(F1342="CONTROLLER MISSING","Review",IF(F1342="UNKNOWN","Technical review",""))))</f>
        <v/>
      </c>
      <c r="H1342" s="46">
        <f>IF(F1342="MISSING","An applicable or required answer is missing",IF(F1342="INVALID","A value was entered although the dependency is not met",IF(F1342="CONTROLLER MISSING","A controlling answer is missing, so applicability cannot yet be determined",IF(F1342="UNKNOWN","The dependency could not be evaluated or a referenced datapoint could not be resolved",""))))</f>
        <v/>
      </c>
      <c r="I1342" s="46">
        <f>IF(F1342="MISSING","Enter a valid response in the linked field",IF(F1342="INVALID","Clear the response or amend the controlling answer so that the dependency is met",IF(F1342="CONTROLLER MISSING","Complete the controlling question first, then review this field",IF(F1342="UNKNOWN","Review the Field Guide and dependency_string; contact the MFSA if clarification is required",""))))</f>
        <v/>
      </c>
      <c r="J1342" s="46" t="inlineStr">
        <is>
          <t>FINS_GI_11 &lt;&gt; "Yes"</t>
        </is>
      </c>
      <c r="K1342" s="47">
        <f>'2- PR'!$AL$1395</f>
        <v/>
      </c>
      <c r="L1342" s="48" t="inlineStr">
        <is>
          <t>Open field</t>
        </is>
      </c>
    </row>
    <row r="1343">
      <c r="A1343" s="45" t="inlineStr">
        <is>
          <t>FINS_PR_1347_v1</t>
        </is>
      </c>
      <c r="B1343" s="46" t="inlineStr">
        <is>
          <t>Number of clients on-boarded during the reporting period - Business-to-Business: Row</t>
        </is>
      </c>
      <c r="C1343" s="46" t="inlineStr">
        <is>
          <t>PR</t>
        </is>
      </c>
      <c r="D1343" s="46" t="inlineStr">
        <is>
          <t>Clients</t>
        </is>
      </c>
      <c r="E1343" s="46" t="inlineStr">
        <is>
          <t>2- PR</t>
        </is>
      </c>
      <c r="F1343" s="47">
        <f>'2- PR'!$AK$1396</f>
        <v/>
      </c>
      <c r="G1343" s="47">
        <f>IF(F1343="INVALID","High",IF(F1343="MISSING","Medium",IF(F1343="CONTROLLER MISSING","Review",IF(F1343="UNKNOWN","Technical review",""))))</f>
        <v/>
      </c>
      <c r="H1343" s="46">
        <f>IF(F1343="MISSING","An applicable or required answer is missing",IF(F1343="INVALID","A value was entered although the dependency is not met",IF(F1343="CONTROLLER MISSING","A controlling answer is missing, so applicability cannot yet be determined",IF(F1343="UNKNOWN","The dependency could not be evaluated or a referenced datapoint could not be resolved",""))))</f>
        <v/>
      </c>
      <c r="I1343" s="46">
        <f>IF(F1343="MISSING","Enter a valid response in the linked field",IF(F1343="INVALID","Clear the response or amend the controlling answer so that the dependency is met",IF(F1343="CONTROLLER MISSING","Complete the controlling question first, then review this field",IF(F1343="UNKNOWN","Review the Field Guide and dependency_string; contact the MFSA if clarification is required",""))))</f>
        <v/>
      </c>
      <c r="J1343" s="46" t="inlineStr">
        <is>
          <t>FINS_GI_11 &lt;&gt; "Yes"</t>
        </is>
      </c>
      <c r="K1343" s="47">
        <f>'2- PR'!$AL$1396</f>
        <v/>
      </c>
      <c r="L1343" s="48" t="inlineStr">
        <is>
          <t>Open field</t>
        </is>
      </c>
    </row>
    <row r="1344">
      <c r="A1344" s="45" t="inlineStr">
        <is>
          <t>FINS_PR_1348_v1</t>
        </is>
      </c>
      <c r="B1344" s="46" t="inlineStr">
        <is>
          <t>Number of clients on-boarded during the reporting period - Business-to-Consumer : Malta</t>
        </is>
      </c>
      <c r="C1344" s="46" t="inlineStr">
        <is>
          <t>PR</t>
        </is>
      </c>
      <c r="D1344" s="46" t="inlineStr">
        <is>
          <t>Clients</t>
        </is>
      </c>
      <c r="E1344" s="46" t="inlineStr">
        <is>
          <t>2- PR</t>
        </is>
      </c>
      <c r="F1344" s="47">
        <f>'2- PR'!$AK$1397</f>
        <v/>
      </c>
      <c r="G1344" s="47">
        <f>IF(F1344="INVALID","High",IF(F1344="MISSING","Medium",IF(F1344="CONTROLLER MISSING","Review",IF(F1344="UNKNOWN","Technical review",""))))</f>
        <v/>
      </c>
      <c r="H1344" s="46">
        <f>IF(F1344="MISSING","An applicable or required answer is missing",IF(F1344="INVALID","A value was entered although the dependency is not met",IF(F1344="CONTROLLER MISSING","A controlling answer is missing, so applicability cannot yet be determined",IF(F1344="UNKNOWN","The dependency could not be evaluated or a referenced datapoint could not be resolved",""))))</f>
        <v/>
      </c>
      <c r="I1344" s="46">
        <f>IF(F1344="MISSING","Enter a valid response in the linked field",IF(F1344="INVALID","Clear the response or amend the controlling answer so that the dependency is met",IF(F1344="CONTROLLER MISSING","Complete the controlling question first, then review this field",IF(F1344="UNKNOWN","Review the Field Guide and dependency_string; contact the MFSA if clarification is required",""))))</f>
        <v/>
      </c>
      <c r="J1344" s="46" t="inlineStr">
        <is>
          <t>FINS_GI_11 &lt;&gt; "Yes"</t>
        </is>
      </c>
      <c r="K1344" s="47">
        <f>'2- PR'!$AL$1397</f>
        <v/>
      </c>
      <c r="L1344" s="48" t="inlineStr">
        <is>
          <t>Open field</t>
        </is>
      </c>
    </row>
    <row r="1345">
      <c r="A1345" s="45" t="inlineStr">
        <is>
          <t>FINS_PR_1349_v1</t>
        </is>
      </c>
      <c r="B1345" s="46" t="inlineStr">
        <is>
          <t>Number of clients on-boarded during the reporting period - Business-to-Business: EU/EEA</t>
        </is>
      </c>
      <c r="C1345" s="46" t="inlineStr">
        <is>
          <t>PR</t>
        </is>
      </c>
      <c r="D1345" s="46" t="inlineStr">
        <is>
          <t>Clients</t>
        </is>
      </c>
      <c r="E1345" s="46" t="inlineStr">
        <is>
          <t>2- PR</t>
        </is>
      </c>
      <c r="F1345" s="47">
        <f>'2- PR'!$AK$1398</f>
        <v/>
      </c>
      <c r="G1345" s="47">
        <f>IF(F1345="INVALID","High",IF(F1345="MISSING","Medium",IF(F1345="CONTROLLER MISSING","Review",IF(F1345="UNKNOWN","Technical review",""))))</f>
        <v/>
      </c>
      <c r="H1345" s="46">
        <f>IF(F1345="MISSING","An applicable or required answer is missing",IF(F1345="INVALID","A value was entered although the dependency is not met",IF(F1345="CONTROLLER MISSING","A controlling answer is missing, so applicability cannot yet be determined",IF(F1345="UNKNOWN","The dependency could not be evaluated or a referenced datapoint could not be resolved",""))))</f>
        <v/>
      </c>
      <c r="I1345" s="46">
        <f>IF(F1345="MISSING","Enter a valid response in the linked field",IF(F1345="INVALID","Clear the response or amend the controlling answer so that the dependency is met",IF(F1345="CONTROLLER MISSING","Complete the controlling question first, then review this field",IF(F1345="UNKNOWN","Review the Field Guide and dependency_string; contact the MFSA if clarification is required",""))))</f>
        <v/>
      </c>
      <c r="J1345" s="46" t="inlineStr">
        <is>
          <t>FINS_GI_11 &lt;&gt; "Yes"</t>
        </is>
      </c>
      <c r="K1345" s="47">
        <f>'2- PR'!$AL$1398</f>
        <v/>
      </c>
      <c r="L1345" s="48" t="inlineStr">
        <is>
          <t>Open field</t>
        </is>
      </c>
    </row>
    <row r="1346">
      <c r="A1346" s="45" t="inlineStr">
        <is>
          <t>FINS_PR_1350_v1</t>
        </is>
      </c>
      <c r="B1346" s="46" t="inlineStr">
        <is>
          <t>Number of clients on-boarded during the reporting period - Business-to-Consumer: Row</t>
        </is>
      </c>
      <c r="C1346" s="46" t="inlineStr">
        <is>
          <t>PR</t>
        </is>
      </c>
      <c r="D1346" s="46" t="inlineStr">
        <is>
          <t>Clients</t>
        </is>
      </c>
      <c r="E1346" s="46" t="inlineStr">
        <is>
          <t>2- PR</t>
        </is>
      </c>
      <c r="F1346" s="47">
        <f>'2- PR'!$AK$1399</f>
        <v/>
      </c>
      <c r="G1346" s="47">
        <f>IF(F1346="INVALID","High",IF(F1346="MISSING","Medium",IF(F1346="CONTROLLER MISSING","Review",IF(F1346="UNKNOWN","Technical review",""))))</f>
        <v/>
      </c>
      <c r="H1346" s="46">
        <f>IF(F1346="MISSING","An applicable or required answer is missing",IF(F1346="INVALID","A value was entered although the dependency is not met",IF(F1346="CONTROLLER MISSING","A controlling answer is missing, so applicability cannot yet be determined",IF(F1346="UNKNOWN","The dependency could not be evaluated or a referenced datapoint could not be resolved",""))))</f>
        <v/>
      </c>
      <c r="I1346" s="46">
        <f>IF(F1346="MISSING","Enter a valid response in the linked field",IF(F1346="INVALID","Clear the response or amend the controlling answer so that the dependency is met",IF(F1346="CONTROLLER MISSING","Complete the controlling question first, then review this field",IF(F1346="UNKNOWN","Review the Field Guide and dependency_string; contact the MFSA if clarification is required",""))))</f>
        <v/>
      </c>
      <c r="J1346" s="46" t="inlineStr">
        <is>
          <t>FINS_GI_11 &lt;&gt; "Yes"</t>
        </is>
      </c>
      <c r="K1346" s="47">
        <f>'2- PR'!$AL$1399</f>
        <v/>
      </c>
      <c r="L1346" s="48" t="inlineStr">
        <is>
          <t>Open field</t>
        </is>
      </c>
    </row>
    <row r="1347">
      <c r="A1347" s="45" t="inlineStr">
        <is>
          <t>FINS_PR_1351_v1</t>
        </is>
      </c>
      <c r="B1347" s="46" t="inlineStr">
        <is>
          <t>number of clients refused on-boarding during the reporting period - Business-to-Business: Malta</t>
        </is>
      </c>
      <c r="C1347" s="46" t="inlineStr">
        <is>
          <t>PR</t>
        </is>
      </c>
      <c r="D1347" s="46" t="inlineStr">
        <is>
          <t>Clients</t>
        </is>
      </c>
      <c r="E1347" s="46" t="inlineStr">
        <is>
          <t>2- PR</t>
        </is>
      </c>
      <c r="F1347" s="47">
        <f>'2- PR'!$AK$1400</f>
        <v/>
      </c>
      <c r="G1347" s="47">
        <f>IF(F1347="INVALID","High",IF(F1347="MISSING","Medium",IF(F1347="CONTROLLER MISSING","Review",IF(F1347="UNKNOWN","Technical review",""))))</f>
        <v/>
      </c>
      <c r="H1347" s="46">
        <f>IF(F1347="MISSING","An applicable or required answer is missing",IF(F1347="INVALID","A value was entered although the dependency is not met",IF(F1347="CONTROLLER MISSING","A controlling answer is missing, so applicability cannot yet be determined",IF(F1347="UNKNOWN","The dependency could not be evaluated or a referenced datapoint could not be resolved",""))))</f>
        <v/>
      </c>
      <c r="I1347" s="46">
        <f>IF(F1347="MISSING","Enter a valid response in the linked field",IF(F1347="INVALID","Clear the response or amend the controlling answer so that the dependency is met",IF(F1347="CONTROLLER MISSING","Complete the controlling question first, then review this field",IF(F1347="UNKNOWN","Review the Field Guide and dependency_string; contact the MFSA if clarification is required",""))))</f>
        <v/>
      </c>
      <c r="J1347" s="46" t="inlineStr">
        <is>
          <t>FINS_GI_11 &lt;&gt; "Yes"</t>
        </is>
      </c>
      <c r="K1347" s="47">
        <f>'2- PR'!$AL$1400</f>
        <v/>
      </c>
      <c r="L1347" s="48" t="inlineStr">
        <is>
          <t>Open field</t>
        </is>
      </c>
    </row>
    <row r="1348">
      <c r="A1348" s="45" t="inlineStr">
        <is>
          <t>FINS_PR_1352_v1</t>
        </is>
      </c>
      <c r="B1348" s="46" t="inlineStr">
        <is>
          <t>number of clients refused on-boarding during the reporting period - Business-to-Consumer : EU/EEA</t>
        </is>
      </c>
      <c r="C1348" s="46" t="inlineStr">
        <is>
          <t>PR</t>
        </is>
      </c>
      <c r="D1348" s="46" t="inlineStr">
        <is>
          <t>Clients</t>
        </is>
      </c>
      <c r="E1348" s="46" t="inlineStr">
        <is>
          <t>2- PR</t>
        </is>
      </c>
      <c r="F1348" s="47">
        <f>'2- PR'!$AK$1401</f>
        <v/>
      </c>
      <c r="G1348" s="47">
        <f>IF(F1348="INVALID","High",IF(F1348="MISSING","Medium",IF(F1348="CONTROLLER MISSING","Review",IF(F1348="UNKNOWN","Technical review",""))))</f>
        <v/>
      </c>
      <c r="H1348" s="46">
        <f>IF(F1348="MISSING","An applicable or required answer is missing",IF(F1348="INVALID","A value was entered although the dependency is not met",IF(F1348="CONTROLLER MISSING","A controlling answer is missing, so applicability cannot yet be determined",IF(F1348="UNKNOWN","The dependency could not be evaluated or a referenced datapoint could not be resolved",""))))</f>
        <v/>
      </c>
      <c r="I1348" s="46">
        <f>IF(F1348="MISSING","Enter a valid response in the linked field",IF(F1348="INVALID","Clear the response or amend the controlling answer so that the dependency is met",IF(F1348="CONTROLLER MISSING","Complete the controlling question first, then review this field",IF(F1348="UNKNOWN","Review the Field Guide and dependency_string; contact the MFSA if clarification is required",""))))</f>
        <v/>
      </c>
      <c r="J1348" s="46" t="inlineStr">
        <is>
          <t>FINS_GI_11 &lt;&gt; "Yes"</t>
        </is>
      </c>
      <c r="K1348" s="47">
        <f>'2- PR'!$AL$1401</f>
        <v/>
      </c>
      <c r="L1348" s="48" t="inlineStr">
        <is>
          <t>Open field</t>
        </is>
      </c>
    </row>
    <row r="1349">
      <c r="A1349" s="45" t="inlineStr">
        <is>
          <t>FINS_PR_1353_v1</t>
        </is>
      </c>
      <c r="B1349" s="46" t="inlineStr">
        <is>
          <t>number of clients refused on-boarding during the reporting period - Business-to-Business: Row</t>
        </is>
      </c>
      <c r="C1349" s="46" t="inlineStr">
        <is>
          <t>PR</t>
        </is>
      </c>
      <c r="D1349" s="46" t="inlineStr">
        <is>
          <t>Clients</t>
        </is>
      </c>
      <c r="E1349" s="46" t="inlineStr">
        <is>
          <t>2- PR</t>
        </is>
      </c>
      <c r="F1349" s="47">
        <f>'2- PR'!$AK$1402</f>
        <v/>
      </c>
      <c r="G1349" s="47">
        <f>IF(F1349="INVALID","High",IF(F1349="MISSING","Medium",IF(F1349="CONTROLLER MISSING","Review",IF(F1349="UNKNOWN","Technical review",""))))</f>
        <v/>
      </c>
      <c r="H1349" s="46">
        <f>IF(F1349="MISSING","An applicable or required answer is missing",IF(F1349="INVALID","A value was entered although the dependency is not met",IF(F1349="CONTROLLER MISSING","A controlling answer is missing, so applicability cannot yet be determined",IF(F1349="UNKNOWN","The dependency could not be evaluated or a referenced datapoint could not be resolved",""))))</f>
        <v/>
      </c>
      <c r="I1349" s="46">
        <f>IF(F1349="MISSING","Enter a valid response in the linked field",IF(F1349="INVALID","Clear the response or amend the controlling answer so that the dependency is met",IF(F1349="CONTROLLER MISSING","Complete the controlling question first, then review this field",IF(F1349="UNKNOWN","Review the Field Guide and dependency_string; contact the MFSA if clarification is required",""))))</f>
        <v/>
      </c>
      <c r="J1349" s="46" t="inlineStr">
        <is>
          <t>FINS_GI_11 &lt;&gt; "Yes"</t>
        </is>
      </c>
      <c r="K1349" s="47">
        <f>'2- PR'!$AL$1402</f>
        <v/>
      </c>
      <c r="L1349" s="48" t="inlineStr">
        <is>
          <t>Open field</t>
        </is>
      </c>
    </row>
    <row r="1350">
      <c r="A1350" s="45" t="inlineStr">
        <is>
          <t>FINS_PR_1354_v1</t>
        </is>
      </c>
      <c r="B1350" s="46" t="inlineStr">
        <is>
          <t>number of clients refused on-boarding during the reporting period - Business-to-Consumer : Malta</t>
        </is>
      </c>
      <c r="C1350" s="46" t="inlineStr">
        <is>
          <t>PR</t>
        </is>
      </c>
      <c r="D1350" s="46" t="inlineStr">
        <is>
          <t>Clients</t>
        </is>
      </c>
      <c r="E1350" s="46" t="inlineStr">
        <is>
          <t>2- PR</t>
        </is>
      </c>
      <c r="F1350" s="47">
        <f>'2- PR'!$AK$1403</f>
        <v/>
      </c>
      <c r="G1350" s="47">
        <f>IF(F1350="INVALID","High",IF(F1350="MISSING","Medium",IF(F1350="CONTROLLER MISSING","Review",IF(F1350="UNKNOWN","Technical review",""))))</f>
        <v/>
      </c>
      <c r="H1350" s="46">
        <f>IF(F1350="MISSING","An applicable or required answer is missing",IF(F1350="INVALID","A value was entered although the dependency is not met",IF(F1350="CONTROLLER MISSING","A controlling answer is missing, so applicability cannot yet be determined",IF(F1350="UNKNOWN","The dependency could not be evaluated or a referenced datapoint could not be resolved",""))))</f>
        <v/>
      </c>
      <c r="I1350" s="46">
        <f>IF(F1350="MISSING","Enter a valid response in the linked field",IF(F1350="INVALID","Clear the response or amend the controlling answer so that the dependency is met",IF(F1350="CONTROLLER MISSING","Complete the controlling question first, then review this field",IF(F1350="UNKNOWN","Review the Field Guide and dependency_string; contact the MFSA if clarification is required",""))))</f>
        <v/>
      </c>
      <c r="J1350" s="46" t="inlineStr">
        <is>
          <t>FINS_GI_11 &lt;&gt; "Yes"</t>
        </is>
      </c>
      <c r="K1350" s="47">
        <f>'2- PR'!$AL$1403</f>
        <v/>
      </c>
      <c r="L1350" s="48" t="inlineStr">
        <is>
          <t>Open field</t>
        </is>
      </c>
    </row>
    <row r="1351">
      <c r="A1351" s="45" t="inlineStr">
        <is>
          <t>FINS_PR_1355_v1</t>
        </is>
      </c>
      <c r="B1351" s="46" t="inlineStr">
        <is>
          <t>number of clients refused on-boarding during the reporting period - Business-to-Business: EU/EEA</t>
        </is>
      </c>
      <c r="C1351" s="46" t="inlineStr">
        <is>
          <t>PR</t>
        </is>
      </c>
      <c r="D1351" s="46" t="inlineStr">
        <is>
          <t>Clients</t>
        </is>
      </c>
      <c r="E1351" s="46" t="inlineStr">
        <is>
          <t>2- PR</t>
        </is>
      </c>
      <c r="F1351" s="47">
        <f>'2- PR'!$AK$1404</f>
        <v/>
      </c>
      <c r="G1351" s="47">
        <f>IF(F1351="INVALID","High",IF(F1351="MISSING","Medium",IF(F1351="CONTROLLER MISSING","Review",IF(F1351="UNKNOWN","Technical review",""))))</f>
        <v/>
      </c>
      <c r="H1351" s="46">
        <f>IF(F1351="MISSING","An applicable or required answer is missing",IF(F1351="INVALID","A value was entered although the dependency is not met",IF(F1351="CONTROLLER MISSING","A controlling answer is missing, so applicability cannot yet be determined",IF(F1351="UNKNOWN","The dependency could not be evaluated or a referenced datapoint could not be resolved",""))))</f>
        <v/>
      </c>
      <c r="I1351" s="46">
        <f>IF(F1351="MISSING","Enter a valid response in the linked field",IF(F1351="INVALID","Clear the response or amend the controlling answer so that the dependency is met",IF(F1351="CONTROLLER MISSING","Complete the controlling question first, then review this field",IF(F1351="UNKNOWN","Review the Field Guide and dependency_string; contact the MFSA if clarification is required",""))))</f>
        <v/>
      </c>
      <c r="J1351" s="46" t="inlineStr">
        <is>
          <t>FINS_GI_11 &lt;&gt; "Yes"</t>
        </is>
      </c>
      <c r="K1351" s="47">
        <f>'2- PR'!$AL$1404</f>
        <v/>
      </c>
      <c r="L1351" s="48" t="inlineStr">
        <is>
          <t>Open field</t>
        </is>
      </c>
    </row>
    <row r="1352">
      <c r="A1352" s="45" t="inlineStr">
        <is>
          <t>FINS_PR_1356_v1</t>
        </is>
      </c>
      <c r="B1352" s="46" t="inlineStr">
        <is>
          <t>number of clients refused on-boarding during the reporting period - Business-to-Consumer: Row</t>
        </is>
      </c>
      <c r="C1352" s="46" t="inlineStr">
        <is>
          <t>PR</t>
        </is>
      </c>
      <c r="D1352" s="46" t="inlineStr">
        <is>
          <t>Clients</t>
        </is>
      </c>
      <c r="E1352" s="46" t="inlineStr">
        <is>
          <t>2- PR</t>
        </is>
      </c>
      <c r="F1352" s="47">
        <f>'2- PR'!$AK$1405</f>
        <v/>
      </c>
      <c r="G1352" s="47">
        <f>IF(F1352="INVALID","High",IF(F1352="MISSING","Medium",IF(F1352="CONTROLLER MISSING","Review",IF(F1352="UNKNOWN","Technical review",""))))</f>
        <v/>
      </c>
      <c r="H1352" s="46">
        <f>IF(F1352="MISSING","An applicable or required answer is missing",IF(F1352="INVALID","A value was entered although the dependency is not met",IF(F1352="CONTROLLER MISSING","A controlling answer is missing, so applicability cannot yet be determined",IF(F1352="UNKNOWN","The dependency could not be evaluated or a referenced datapoint could not be resolved",""))))</f>
        <v/>
      </c>
      <c r="I1352" s="46">
        <f>IF(F1352="MISSING","Enter a valid response in the linked field",IF(F1352="INVALID","Clear the response or amend the controlling answer so that the dependency is met",IF(F1352="CONTROLLER MISSING","Complete the controlling question first, then review this field",IF(F1352="UNKNOWN","Review the Field Guide and dependency_string; contact the MFSA if clarification is required",""))))</f>
        <v/>
      </c>
      <c r="J1352" s="46" t="inlineStr">
        <is>
          <t>FINS_GI_11 &lt;&gt; "Yes"</t>
        </is>
      </c>
      <c r="K1352" s="47">
        <f>'2- PR'!$AL$1405</f>
        <v/>
      </c>
      <c r="L1352" s="48" t="inlineStr">
        <is>
          <t>Open field</t>
        </is>
      </c>
    </row>
    <row r="1353">
      <c r="A1353" s="45" t="inlineStr">
        <is>
          <t>FINS_PR_1357_v1</t>
        </is>
      </c>
      <c r="B1353" s="46" t="inlineStr">
        <is>
          <t>number of client's relationship terminated during the reporting period - Business-to-Business: Malta</t>
        </is>
      </c>
      <c r="C1353" s="46" t="inlineStr">
        <is>
          <t>PR</t>
        </is>
      </c>
      <c r="D1353" s="46" t="inlineStr">
        <is>
          <t>Clients</t>
        </is>
      </c>
      <c r="E1353" s="46" t="inlineStr">
        <is>
          <t>2- PR</t>
        </is>
      </c>
      <c r="F1353" s="47">
        <f>'2- PR'!$AK$1406</f>
        <v/>
      </c>
      <c r="G1353" s="47">
        <f>IF(F1353="INVALID","High",IF(F1353="MISSING","Medium",IF(F1353="CONTROLLER MISSING","Review",IF(F1353="UNKNOWN","Technical review",""))))</f>
        <v/>
      </c>
      <c r="H1353" s="46">
        <f>IF(F1353="MISSING","An applicable or required answer is missing",IF(F1353="INVALID","A value was entered although the dependency is not met",IF(F1353="CONTROLLER MISSING","A controlling answer is missing, so applicability cannot yet be determined",IF(F1353="UNKNOWN","The dependency could not be evaluated or a referenced datapoint could not be resolved",""))))</f>
        <v/>
      </c>
      <c r="I1353" s="46">
        <f>IF(F1353="MISSING","Enter a valid response in the linked field",IF(F1353="INVALID","Clear the response or amend the controlling answer so that the dependency is met",IF(F1353="CONTROLLER MISSING","Complete the controlling question first, then review this field",IF(F1353="UNKNOWN","Review the Field Guide and dependency_string; contact the MFSA if clarification is required",""))))</f>
        <v/>
      </c>
      <c r="J1353" s="46" t="inlineStr">
        <is>
          <t>FINS_GI_11 &lt;&gt; "Yes"</t>
        </is>
      </c>
      <c r="K1353" s="47">
        <f>'2- PR'!$AL$1406</f>
        <v/>
      </c>
      <c r="L1353" s="48" t="inlineStr">
        <is>
          <t>Open field</t>
        </is>
      </c>
    </row>
    <row r="1354">
      <c r="A1354" s="45" t="inlineStr">
        <is>
          <t>FINS_PR_1358_v1</t>
        </is>
      </c>
      <c r="B1354" s="46" t="inlineStr">
        <is>
          <t>number of client's relationship terminated during the reporting period - Business-to-Consumer : EU/EEA</t>
        </is>
      </c>
      <c r="C1354" s="46" t="inlineStr">
        <is>
          <t>PR</t>
        </is>
      </c>
      <c r="D1354" s="46" t="inlineStr">
        <is>
          <t>Clients</t>
        </is>
      </c>
      <c r="E1354" s="46" t="inlineStr">
        <is>
          <t>2- PR</t>
        </is>
      </c>
      <c r="F1354" s="47">
        <f>'2- PR'!$AK$1407</f>
        <v/>
      </c>
      <c r="G1354" s="47">
        <f>IF(F1354="INVALID","High",IF(F1354="MISSING","Medium",IF(F1354="CONTROLLER MISSING","Review",IF(F1354="UNKNOWN","Technical review",""))))</f>
        <v/>
      </c>
      <c r="H1354" s="46">
        <f>IF(F1354="MISSING","An applicable or required answer is missing",IF(F1354="INVALID","A value was entered although the dependency is not met",IF(F1354="CONTROLLER MISSING","A controlling answer is missing, so applicability cannot yet be determined",IF(F1354="UNKNOWN","The dependency could not be evaluated or a referenced datapoint could not be resolved",""))))</f>
        <v/>
      </c>
      <c r="I1354" s="46">
        <f>IF(F1354="MISSING","Enter a valid response in the linked field",IF(F1354="INVALID","Clear the response or amend the controlling answer so that the dependency is met",IF(F1354="CONTROLLER MISSING","Complete the controlling question first, then review this field",IF(F1354="UNKNOWN","Review the Field Guide and dependency_string; contact the MFSA if clarification is required",""))))</f>
        <v/>
      </c>
      <c r="J1354" s="46" t="inlineStr">
        <is>
          <t>FINS_GI_11 &lt;&gt; "Yes"</t>
        </is>
      </c>
      <c r="K1354" s="47">
        <f>'2- PR'!$AL$1407</f>
        <v/>
      </c>
      <c r="L1354" s="48" t="inlineStr">
        <is>
          <t>Open field</t>
        </is>
      </c>
    </row>
    <row r="1355">
      <c r="A1355" s="45" t="inlineStr">
        <is>
          <t>FINS_PR_1359_v1</t>
        </is>
      </c>
      <c r="B1355" s="46" t="inlineStr">
        <is>
          <t>number of client's relationship terminated during the reporting period - Business-to-Business: Row</t>
        </is>
      </c>
      <c r="C1355" s="46" t="inlineStr">
        <is>
          <t>PR</t>
        </is>
      </c>
      <c r="D1355" s="46" t="inlineStr">
        <is>
          <t>Clients</t>
        </is>
      </c>
      <c r="E1355" s="46" t="inlineStr">
        <is>
          <t>2- PR</t>
        </is>
      </c>
      <c r="F1355" s="47">
        <f>'2- PR'!$AK$1408</f>
        <v/>
      </c>
      <c r="G1355" s="47">
        <f>IF(F1355="INVALID","High",IF(F1355="MISSING","Medium",IF(F1355="CONTROLLER MISSING","Review",IF(F1355="UNKNOWN","Technical review",""))))</f>
        <v/>
      </c>
      <c r="H1355" s="46">
        <f>IF(F1355="MISSING","An applicable or required answer is missing",IF(F1355="INVALID","A value was entered although the dependency is not met",IF(F1355="CONTROLLER MISSING","A controlling answer is missing, so applicability cannot yet be determined",IF(F1355="UNKNOWN","The dependency could not be evaluated or a referenced datapoint could not be resolved",""))))</f>
        <v/>
      </c>
      <c r="I1355" s="46">
        <f>IF(F1355="MISSING","Enter a valid response in the linked field",IF(F1355="INVALID","Clear the response or amend the controlling answer so that the dependency is met",IF(F1355="CONTROLLER MISSING","Complete the controlling question first, then review this field",IF(F1355="UNKNOWN","Review the Field Guide and dependency_string; contact the MFSA if clarification is required",""))))</f>
        <v/>
      </c>
      <c r="J1355" s="46" t="inlineStr">
        <is>
          <t>FINS_GI_11 &lt;&gt; "Yes"</t>
        </is>
      </c>
      <c r="K1355" s="47">
        <f>'2- PR'!$AL$1408</f>
        <v/>
      </c>
      <c r="L1355" s="48" t="inlineStr">
        <is>
          <t>Open field</t>
        </is>
      </c>
    </row>
    <row r="1356">
      <c r="A1356" s="45" t="inlineStr">
        <is>
          <t>FINS_PR_1360_v1</t>
        </is>
      </c>
      <c r="B1356" s="46" t="inlineStr">
        <is>
          <t>number of client's relationship terminated during the reporting period - Business-to-Consumer : Malta</t>
        </is>
      </c>
      <c r="C1356" s="46" t="inlineStr">
        <is>
          <t>PR</t>
        </is>
      </c>
      <c r="D1356" s="46" t="inlineStr">
        <is>
          <t>Clients</t>
        </is>
      </c>
      <c r="E1356" s="46" t="inlineStr">
        <is>
          <t>2- PR</t>
        </is>
      </c>
      <c r="F1356" s="47">
        <f>'2- PR'!$AK$1409</f>
        <v/>
      </c>
      <c r="G1356" s="47">
        <f>IF(F1356="INVALID","High",IF(F1356="MISSING","Medium",IF(F1356="CONTROLLER MISSING","Review",IF(F1356="UNKNOWN","Technical review",""))))</f>
        <v/>
      </c>
      <c r="H1356" s="46">
        <f>IF(F1356="MISSING","An applicable or required answer is missing",IF(F1356="INVALID","A value was entered although the dependency is not met",IF(F1356="CONTROLLER MISSING","A controlling answer is missing, so applicability cannot yet be determined",IF(F1356="UNKNOWN","The dependency could not be evaluated or a referenced datapoint could not be resolved",""))))</f>
        <v/>
      </c>
      <c r="I1356" s="46">
        <f>IF(F1356="MISSING","Enter a valid response in the linked field",IF(F1356="INVALID","Clear the response or amend the controlling answer so that the dependency is met",IF(F1356="CONTROLLER MISSING","Complete the controlling question first, then review this field",IF(F1356="UNKNOWN","Review the Field Guide and dependency_string; contact the MFSA if clarification is required",""))))</f>
        <v/>
      </c>
      <c r="J1356" s="46" t="inlineStr">
        <is>
          <t>FINS_GI_11 &lt;&gt; "Yes"</t>
        </is>
      </c>
      <c r="K1356" s="47">
        <f>'2- PR'!$AL$1409</f>
        <v/>
      </c>
      <c r="L1356" s="48" t="inlineStr">
        <is>
          <t>Open field</t>
        </is>
      </c>
    </row>
    <row r="1357">
      <c r="A1357" s="45" t="inlineStr">
        <is>
          <t>FINS_PR_1361_v1</t>
        </is>
      </c>
      <c r="B1357" s="46" t="inlineStr">
        <is>
          <t>number of client's relationship terminated during the reporting period - Business-to-Business: EU/EEA</t>
        </is>
      </c>
      <c r="C1357" s="46" t="inlineStr">
        <is>
          <t>PR</t>
        </is>
      </c>
      <c r="D1357" s="46" t="inlineStr">
        <is>
          <t>Clients</t>
        </is>
      </c>
      <c r="E1357" s="46" t="inlineStr">
        <is>
          <t>2- PR</t>
        </is>
      </c>
      <c r="F1357" s="47">
        <f>'2- PR'!$AK$1410</f>
        <v/>
      </c>
      <c r="G1357" s="47">
        <f>IF(F1357="INVALID","High",IF(F1357="MISSING","Medium",IF(F1357="CONTROLLER MISSING","Review",IF(F1357="UNKNOWN","Technical review",""))))</f>
        <v/>
      </c>
      <c r="H1357" s="46">
        <f>IF(F1357="MISSING","An applicable or required answer is missing",IF(F1357="INVALID","A value was entered although the dependency is not met",IF(F1357="CONTROLLER MISSING","A controlling answer is missing, so applicability cannot yet be determined",IF(F1357="UNKNOWN","The dependency could not be evaluated or a referenced datapoint could not be resolved",""))))</f>
        <v/>
      </c>
      <c r="I1357" s="46">
        <f>IF(F1357="MISSING","Enter a valid response in the linked field",IF(F1357="INVALID","Clear the response or amend the controlling answer so that the dependency is met",IF(F1357="CONTROLLER MISSING","Complete the controlling question first, then review this field",IF(F1357="UNKNOWN","Review the Field Guide and dependency_string; contact the MFSA if clarification is required",""))))</f>
        <v/>
      </c>
      <c r="J1357" s="46" t="inlineStr">
        <is>
          <t>FINS_GI_11 &lt;&gt; "Yes"</t>
        </is>
      </c>
      <c r="K1357" s="47">
        <f>'2- PR'!$AL$1410</f>
        <v/>
      </c>
      <c r="L1357" s="48" t="inlineStr">
        <is>
          <t>Open field</t>
        </is>
      </c>
    </row>
    <row r="1358">
      <c r="A1358" s="45" t="inlineStr">
        <is>
          <t>FINS_PR_1362_v1</t>
        </is>
      </c>
      <c r="B1358" s="46" t="inlineStr">
        <is>
          <t>number of client's relationship terminated during the reporting period - Business-to-Consumer: Row</t>
        </is>
      </c>
      <c r="C1358" s="46" t="inlineStr">
        <is>
          <t>PR</t>
        </is>
      </c>
      <c r="D1358" s="46" t="inlineStr">
        <is>
          <t>Clients</t>
        </is>
      </c>
      <c r="E1358" s="46" t="inlineStr">
        <is>
          <t>2- PR</t>
        </is>
      </c>
      <c r="F1358" s="47">
        <f>'2- PR'!$AK$1411</f>
        <v/>
      </c>
      <c r="G1358" s="47">
        <f>IF(F1358="INVALID","High",IF(F1358="MISSING","Medium",IF(F1358="CONTROLLER MISSING","Review",IF(F1358="UNKNOWN","Technical review",""))))</f>
        <v/>
      </c>
      <c r="H1358" s="46">
        <f>IF(F1358="MISSING","An applicable or required answer is missing",IF(F1358="INVALID","A value was entered although the dependency is not met",IF(F1358="CONTROLLER MISSING","A controlling answer is missing, so applicability cannot yet be determined",IF(F1358="UNKNOWN","The dependency could not be evaluated or a referenced datapoint could not be resolved",""))))</f>
        <v/>
      </c>
      <c r="I1358" s="46">
        <f>IF(F1358="MISSING","Enter a valid response in the linked field",IF(F1358="INVALID","Clear the response or amend the controlling answer so that the dependency is met",IF(F1358="CONTROLLER MISSING","Complete the controlling question first, then review this field",IF(F1358="UNKNOWN","Review the Field Guide and dependency_string; contact the MFSA if clarification is required",""))))</f>
        <v/>
      </c>
      <c r="J1358" s="46" t="inlineStr">
        <is>
          <t>FINS_GI_11 &lt;&gt; "Yes"</t>
        </is>
      </c>
      <c r="K1358" s="47">
        <f>'2- PR'!$AL$1411</f>
        <v/>
      </c>
      <c r="L1358" s="48" t="inlineStr">
        <is>
          <t>Open field</t>
        </is>
      </c>
    </row>
    <row r="1359">
      <c r="A1359" s="45" t="inlineStr">
        <is>
          <t>FINS_PR_1363_v1</t>
        </is>
      </c>
      <c r="B1359" s="46" t="inlineStr">
        <is>
          <t>number of clients on whom Enhanced Due Diligence was applied during the reporting period - Business-to-Business: Malta</t>
        </is>
      </c>
      <c r="C1359" s="46" t="inlineStr">
        <is>
          <t>PR</t>
        </is>
      </c>
      <c r="D1359" s="46" t="inlineStr">
        <is>
          <t>Clients</t>
        </is>
      </c>
      <c r="E1359" s="46" t="inlineStr">
        <is>
          <t>2- PR</t>
        </is>
      </c>
      <c r="F1359" s="47">
        <f>'2- PR'!$AK$1412</f>
        <v/>
      </c>
      <c r="G1359" s="47">
        <f>IF(F1359="INVALID","High",IF(F1359="MISSING","Medium",IF(F1359="CONTROLLER MISSING","Review",IF(F1359="UNKNOWN","Technical review",""))))</f>
        <v/>
      </c>
      <c r="H1359" s="46">
        <f>IF(F1359="MISSING","An applicable or required answer is missing",IF(F1359="INVALID","A value was entered although the dependency is not met",IF(F1359="CONTROLLER MISSING","A controlling answer is missing, so applicability cannot yet be determined",IF(F1359="UNKNOWN","The dependency could not be evaluated or a referenced datapoint could not be resolved",""))))</f>
        <v/>
      </c>
      <c r="I1359" s="46">
        <f>IF(F1359="MISSING","Enter a valid response in the linked field",IF(F1359="INVALID","Clear the response or amend the controlling answer so that the dependency is met",IF(F1359="CONTROLLER MISSING","Complete the controlling question first, then review this field",IF(F1359="UNKNOWN","Review the Field Guide and dependency_string; contact the MFSA if clarification is required",""))))</f>
        <v/>
      </c>
      <c r="J1359" s="46" t="inlineStr">
        <is>
          <t>FINS_GI_11 &lt;&gt; "Yes"</t>
        </is>
      </c>
      <c r="K1359" s="47">
        <f>'2- PR'!$AL$1412</f>
        <v/>
      </c>
      <c r="L1359" s="48" t="inlineStr">
        <is>
          <t>Open field</t>
        </is>
      </c>
    </row>
    <row r="1360">
      <c r="A1360" s="45" t="inlineStr">
        <is>
          <t>FINS_PR_1364_v1</t>
        </is>
      </c>
      <c r="B1360" s="46" t="inlineStr">
        <is>
          <t>number of clients on whom Enhanced Due Diligence was applied during the reporting period - Business-to-Consumer : EU/EEA</t>
        </is>
      </c>
      <c r="C1360" s="46" t="inlineStr">
        <is>
          <t>PR</t>
        </is>
      </c>
      <c r="D1360" s="46" t="inlineStr">
        <is>
          <t>Clients</t>
        </is>
      </c>
      <c r="E1360" s="46" t="inlineStr">
        <is>
          <t>2- PR</t>
        </is>
      </c>
      <c r="F1360" s="47">
        <f>'2- PR'!$AK$1413</f>
        <v/>
      </c>
      <c r="G1360" s="47">
        <f>IF(F1360="INVALID","High",IF(F1360="MISSING","Medium",IF(F1360="CONTROLLER MISSING","Review",IF(F1360="UNKNOWN","Technical review",""))))</f>
        <v/>
      </c>
      <c r="H1360" s="46">
        <f>IF(F1360="MISSING","An applicable or required answer is missing",IF(F1360="INVALID","A value was entered although the dependency is not met",IF(F1360="CONTROLLER MISSING","A controlling answer is missing, so applicability cannot yet be determined",IF(F1360="UNKNOWN","The dependency could not be evaluated or a referenced datapoint could not be resolved",""))))</f>
        <v/>
      </c>
      <c r="I1360" s="46">
        <f>IF(F1360="MISSING","Enter a valid response in the linked field",IF(F1360="INVALID","Clear the response or amend the controlling answer so that the dependency is met",IF(F1360="CONTROLLER MISSING","Complete the controlling question first, then review this field",IF(F1360="UNKNOWN","Review the Field Guide and dependency_string; contact the MFSA if clarification is required",""))))</f>
        <v/>
      </c>
      <c r="J1360" s="46" t="inlineStr">
        <is>
          <t>FINS_GI_11 &lt;&gt; "Yes"</t>
        </is>
      </c>
      <c r="K1360" s="47">
        <f>'2- PR'!$AL$1413</f>
        <v/>
      </c>
      <c r="L1360" s="48" t="inlineStr">
        <is>
          <t>Open field</t>
        </is>
      </c>
    </row>
    <row r="1361">
      <c r="A1361" s="45" t="inlineStr">
        <is>
          <t>FINS_PR_1365_v1</t>
        </is>
      </c>
      <c r="B1361" s="46" t="inlineStr">
        <is>
          <t>number of clients on whom Enhanced Due Diligence was applied during the reporting period - Business-to-Business: Row</t>
        </is>
      </c>
      <c r="C1361" s="46" t="inlineStr">
        <is>
          <t>PR</t>
        </is>
      </c>
      <c r="D1361" s="46" t="inlineStr">
        <is>
          <t>Clients</t>
        </is>
      </c>
      <c r="E1361" s="46" t="inlineStr">
        <is>
          <t>2- PR</t>
        </is>
      </c>
      <c r="F1361" s="47">
        <f>'2- PR'!$AK$1414</f>
        <v/>
      </c>
      <c r="G1361" s="47">
        <f>IF(F1361="INVALID","High",IF(F1361="MISSING","Medium",IF(F1361="CONTROLLER MISSING","Review",IF(F1361="UNKNOWN","Technical review",""))))</f>
        <v/>
      </c>
      <c r="H1361" s="46">
        <f>IF(F1361="MISSING","An applicable or required answer is missing",IF(F1361="INVALID","A value was entered although the dependency is not met",IF(F1361="CONTROLLER MISSING","A controlling answer is missing, so applicability cannot yet be determined",IF(F1361="UNKNOWN","The dependency could not be evaluated or a referenced datapoint could not be resolved",""))))</f>
        <v/>
      </c>
      <c r="I1361" s="46">
        <f>IF(F1361="MISSING","Enter a valid response in the linked field",IF(F1361="INVALID","Clear the response or amend the controlling answer so that the dependency is met",IF(F1361="CONTROLLER MISSING","Complete the controlling question first, then review this field",IF(F1361="UNKNOWN","Review the Field Guide and dependency_string; contact the MFSA if clarification is required",""))))</f>
        <v/>
      </c>
      <c r="J1361" s="46" t="inlineStr">
        <is>
          <t>FINS_GI_11 &lt;&gt; "Yes"</t>
        </is>
      </c>
      <c r="K1361" s="47">
        <f>'2- PR'!$AL$1414</f>
        <v/>
      </c>
      <c r="L1361" s="48" t="inlineStr">
        <is>
          <t>Open field</t>
        </is>
      </c>
    </row>
    <row r="1362">
      <c r="A1362" s="45" t="inlineStr">
        <is>
          <t>FINS_PR_1366_v1</t>
        </is>
      </c>
      <c r="B1362" s="46" t="inlineStr">
        <is>
          <t>number of clients on whom Enhanced Due Diligence was applied during the reporting period - Business-to-Consumer : Malta</t>
        </is>
      </c>
      <c r="C1362" s="46" t="inlineStr">
        <is>
          <t>PR</t>
        </is>
      </c>
      <c r="D1362" s="46" t="inlineStr">
        <is>
          <t>Clients</t>
        </is>
      </c>
      <c r="E1362" s="46" t="inlineStr">
        <is>
          <t>2- PR</t>
        </is>
      </c>
      <c r="F1362" s="47">
        <f>'2- PR'!$AK$1415</f>
        <v/>
      </c>
      <c r="G1362" s="47">
        <f>IF(F1362="INVALID","High",IF(F1362="MISSING","Medium",IF(F1362="CONTROLLER MISSING","Review",IF(F1362="UNKNOWN","Technical review",""))))</f>
        <v/>
      </c>
      <c r="H1362" s="46">
        <f>IF(F1362="MISSING","An applicable or required answer is missing",IF(F1362="INVALID","A value was entered although the dependency is not met",IF(F1362="CONTROLLER MISSING","A controlling answer is missing, so applicability cannot yet be determined",IF(F1362="UNKNOWN","The dependency could not be evaluated or a referenced datapoint could not be resolved",""))))</f>
        <v/>
      </c>
      <c r="I1362" s="46">
        <f>IF(F1362="MISSING","Enter a valid response in the linked field",IF(F1362="INVALID","Clear the response or amend the controlling answer so that the dependency is met",IF(F1362="CONTROLLER MISSING","Complete the controlling question first, then review this field",IF(F1362="UNKNOWN","Review the Field Guide and dependency_string; contact the MFSA if clarification is required",""))))</f>
        <v/>
      </c>
      <c r="J1362" s="46" t="inlineStr">
        <is>
          <t>FINS_GI_11 &lt;&gt; "Yes"</t>
        </is>
      </c>
      <c r="K1362" s="47">
        <f>'2- PR'!$AL$1415</f>
        <v/>
      </c>
      <c r="L1362" s="48" t="inlineStr">
        <is>
          <t>Open field</t>
        </is>
      </c>
    </row>
    <row r="1363">
      <c r="A1363" s="45" t="inlineStr">
        <is>
          <t>FINS_PR_1367_v1</t>
        </is>
      </c>
      <c r="B1363" s="46" t="inlineStr">
        <is>
          <t>number of clients on whom Enhanced Due Diligence was applied during the reporting period - Business-to-Business: EU/EEA</t>
        </is>
      </c>
      <c r="C1363" s="46" t="inlineStr">
        <is>
          <t>PR</t>
        </is>
      </c>
      <c r="D1363" s="46" t="inlineStr">
        <is>
          <t>Clients</t>
        </is>
      </c>
      <c r="E1363" s="46" t="inlineStr">
        <is>
          <t>2- PR</t>
        </is>
      </c>
      <c r="F1363" s="47">
        <f>'2- PR'!$AK$1416</f>
        <v/>
      </c>
      <c r="G1363" s="47">
        <f>IF(F1363="INVALID","High",IF(F1363="MISSING","Medium",IF(F1363="CONTROLLER MISSING","Review",IF(F1363="UNKNOWN","Technical review",""))))</f>
        <v/>
      </c>
      <c r="H1363" s="46">
        <f>IF(F1363="MISSING","An applicable or required answer is missing",IF(F1363="INVALID","A value was entered although the dependency is not met",IF(F1363="CONTROLLER MISSING","A controlling answer is missing, so applicability cannot yet be determined",IF(F1363="UNKNOWN","The dependency could not be evaluated or a referenced datapoint could not be resolved",""))))</f>
        <v/>
      </c>
      <c r="I1363" s="46">
        <f>IF(F1363="MISSING","Enter a valid response in the linked field",IF(F1363="INVALID","Clear the response or amend the controlling answer so that the dependency is met",IF(F1363="CONTROLLER MISSING","Complete the controlling question first, then review this field",IF(F1363="UNKNOWN","Review the Field Guide and dependency_string; contact the MFSA if clarification is required",""))))</f>
        <v/>
      </c>
      <c r="J1363" s="46" t="inlineStr">
        <is>
          <t>FINS_GI_11 &lt;&gt; "Yes"</t>
        </is>
      </c>
      <c r="K1363" s="47">
        <f>'2- PR'!$AL$1416</f>
        <v/>
      </c>
      <c r="L1363" s="48" t="inlineStr">
        <is>
          <t>Open field</t>
        </is>
      </c>
    </row>
    <row r="1364">
      <c r="A1364" s="45" t="inlineStr">
        <is>
          <t>FINS_PR_1368_v1</t>
        </is>
      </c>
      <c r="B1364" s="46" t="inlineStr">
        <is>
          <t>number of clients on whom Enhanced Due Diligence was applied during the reporting period - Business-to-Consumer: Row</t>
        </is>
      </c>
      <c r="C1364" s="46" t="inlineStr">
        <is>
          <t>PR</t>
        </is>
      </c>
      <c r="D1364" s="46" t="inlineStr">
        <is>
          <t>Clients</t>
        </is>
      </c>
      <c r="E1364" s="46" t="inlineStr">
        <is>
          <t>2- PR</t>
        </is>
      </c>
      <c r="F1364" s="47">
        <f>'2- PR'!$AK$1417</f>
        <v/>
      </c>
      <c r="G1364" s="47">
        <f>IF(F1364="INVALID","High",IF(F1364="MISSING","Medium",IF(F1364="CONTROLLER MISSING","Review",IF(F1364="UNKNOWN","Technical review",""))))</f>
        <v/>
      </c>
      <c r="H1364" s="46">
        <f>IF(F1364="MISSING","An applicable or required answer is missing",IF(F1364="INVALID","A value was entered although the dependency is not met",IF(F1364="CONTROLLER MISSING","A controlling answer is missing, so applicability cannot yet be determined",IF(F1364="UNKNOWN","The dependency could not be evaluated or a referenced datapoint could not be resolved",""))))</f>
        <v/>
      </c>
      <c r="I1364" s="46">
        <f>IF(F1364="MISSING","Enter a valid response in the linked field",IF(F1364="INVALID","Clear the response or amend the controlling answer so that the dependency is met",IF(F1364="CONTROLLER MISSING","Complete the controlling question first, then review this field",IF(F1364="UNKNOWN","Review the Field Guide and dependency_string; contact the MFSA if clarification is required",""))))</f>
        <v/>
      </c>
      <c r="J1364" s="46" t="inlineStr">
        <is>
          <t>FINS_GI_11 &lt;&gt; "Yes"</t>
        </is>
      </c>
      <c r="K1364" s="47">
        <f>'2- PR'!$AL$1417</f>
        <v/>
      </c>
      <c r="L1364" s="48" t="inlineStr">
        <is>
          <t>Open field</t>
        </is>
      </c>
    </row>
    <row r="1365">
      <c r="A1365" s="45" t="inlineStr">
        <is>
          <t>FINS_SG_1369_v1</t>
        </is>
      </c>
      <c r="B1365" s="46" t="inlineStr">
        <is>
          <t>We the undersigned confirm that:
i. Assessed, and on-boarded any recommendations or directives issued to the Licence Holder by the Authority; and
ii. We have notified the MFSA of any breaches/ notifications, approvals or other regulatory requirements as applicable to the FI Rules, and all matters which may influence its decision to allow the licence to continue.</t>
        </is>
      </c>
      <c r="C1365" s="46" t="inlineStr">
        <is>
          <t>SG</t>
        </is>
      </c>
      <c r="D1365" s="46" t="inlineStr">
        <is>
          <t>Representations - Compliance with Rules and Regulations</t>
        </is>
      </c>
      <c r="E1365" s="46" t="inlineStr">
        <is>
          <t>2- SG</t>
        </is>
      </c>
      <c r="F1365" s="47">
        <f>'2- SG'!$AK$3</f>
        <v/>
      </c>
      <c r="G1365" s="47">
        <f>IF(F1365="INVALID","High",IF(F1365="MISSING","Medium",IF(F1365="CONTROLLER MISSING","Review",IF(F1365="UNKNOWN","Technical review",""))))</f>
        <v/>
      </c>
      <c r="H1365" s="46">
        <f>IF(F1365="MISSING","An applicable or required answer is missing",IF(F1365="INVALID","A value was entered although the dependency is not met",IF(F1365="CONTROLLER MISSING","A controlling answer is missing, so applicability cannot yet be determined",IF(F1365="UNKNOWN","The dependency could not be evaluated or a referenced datapoint could not be resolved",""))))</f>
        <v/>
      </c>
      <c r="I1365" s="46">
        <f>IF(F1365="MISSING","Enter a valid response in the linked field",IF(F1365="INVALID","Clear the response or amend the controlling answer so that the dependency is met",IF(F1365="CONTROLLER MISSING","Complete the controlling question first, then review this field",IF(F1365="UNKNOWN","Review the Field Guide and dependency_string; contact the MFSA if clarification is required",""))))</f>
        <v/>
      </c>
      <c r="J1365" s="46" t="inlineStr">
        <is>
          <t>FINS_GI_1 IS NOT NULL</t>
        </is>
      </c>
      <c r="K1365" s="47">
        <f>'2- SG'!$AL$3</f>
        <v/>
      </c>
      <c r="L1365" s="48" t="inlineStr">
        <is>
          <t>Open field</t>
        </is>
      </c>
    </row>
    <row r="1366">
      <c r="A1366" s="45" t="inlineStr">
        <is>
          <t>FINS_SG_1370_v1</t>
        </is>
      </c>
      <c r="B1366" s="46" t="inlineStr">
        <is>
          <t>If no, kindly provide reasons why</t>
        </is>
      </c>
      <c r="C1366" s="46" t="inlineStr">
        <is>
          <t>SG</t>
        </is>
      </c>
      <c r="D1366" s="46" t="inlineStr">
        <is>
          <t>Representations - Compliance with Rules and Regulations</t>
        </is>
      </c>
      <c r="E1366" s="46" t="inlineStr">
        <is>
          <t>2- SG</t>
        </is>
      </c>
      <c r="F1366" s="47">
        <f>'2- SG'!$AK$4</f>
        <v/>
      </c>
      <c r="G1366" s="47">
        <f>IF(F1366="INVALID","High",IF(F1366="MISSING","Medium",IF(F1366="CONTROLLER MISSING","Review",IF(F1366="UNKNOWN","Technical review",""))))</f>
        <v/>
      </c>
      <c r="H1366" s="46">
        <f>IF(F1366="MISSING","An applicable or required answer is missing",IF(F1366="INVALID","A value was entered although the dependency is not met",IF(F1366="CONTROLLER MISSING","A controlling answer is missing, so applicability cannot yet be determined",IF(F1366="UNKNOWN","The dependency could not be evaluated or a referenced datapoint could not be resolved",""))))</f>
        <v/>
      </c>
      <c r="I1366" s="46">
        <f>IF(F1366="MISSING","Enter a valid response in the linked field",IF(F1366="INVALID","Clear the response or amend the controlling answer so that the dependency is met",IF(F1366="CONTROLLER MISSING","Complete the controlling question first, then review this field",IF(F1366="UNKNOWN","Review the Field Guide and dependency_string; contact the MFSA if clarification is required",""))))</f>
        <v/>
      </c>
      <c r="J1366" s="46" t="inlineStr">
        <is>
          <t>FINS_SG_1369 = "No"</t>
        </is>
      </c>
      <c r="K1366" s="47">
        <f>'2- SG'!$AL$4</f>
        <v/>
      </c>
      <c r="L1366" s="48" t="inlineStr">
        <is>
          <t>Open field</t>
        </is>
      </c>
    </row>
    <row r="1367">
      <c r="A1367" s="45" t="inlineStr">
        <is>
          <t>FINS_SG_1371_v1</t>
        </is>
      </c>
      <c r="B1367" s="46" t="inlineStr">
        <is>
          <t>Name of Auditor/s</t>
        </is>
      </c>
      <c r="C1367" s="46" t="inlineStr">
        <is>
          <t>SG</t>
        </is>
      </c>
      <c r="D1367" s="46" t="inlineStr">
        <is>
          <t>Representations - Auditor's Assurance</t>
        </is>
      </c>
      <c r="E1367" s="46" t="inlineStr">
        <is>
          <t>2- SG</t>
        </is>
      </c>
      <c r="F1367" s="47">
        <f>'2- SG'!$AK$6</f>
        <v/>
      </c>
      <c r="G1367" s="47">
        <f>IF(F1367="INVALID","High",IF(F1367="MISSING","Medium",IF(F1367="CONTROLLER MISSING","Review",IF(F1367="UNKNOWN","Technical review",""))))</f>
        <v/>
      </c>
      <c r="H1367" s="46">
        <f>IF(F1367="MISSING","An applicable or required answer is missing",IF(F1367="INVALID","A value was entered although the dependency is not met",IF(F1367="CONTROLLER MISSING","A controlling answer is missing, so applicability cannot yet be determined",IF(F1367="UNKNOWN","The dependency could not be evaluated or a referenced datapoint could not be resolved",""))))</f>
        <v/>
      </c>
      <c r="I1367" s="46">
        <f>IF(F1367="MISSING","Enter a valid response in the linked field",IF(F1367="INVALID","Clear the response or amend the controlling answer so that the dependency is met",IF(F1367="CONTROLLER MISSING","Complete the controlling question first, then review this field",IF(F1367="UNKNOWN","Review the Field Guide and dependency_string; contact the MFSA if clarification is required",""))))</f>
        <v/>
      </c>
      <c r="J1367" s="46" t="inlineStr">
        <is>
          <t>FINS_GI_1 = "Annual Audited Return"</t>
        </is>
      </c>
      <c r="K1367" s="47">
        <f>'2- SG'!$AL$6</f>
        <v/>
      </c>
      <c r="L1367" s="48" t="inlineStr">
        <is>
          <t>Open field</t>
        </is>
      </c>
    </row>
    <row r="1368">
      <c r="A1368" s="45" t="inlineStr">
        <is>
          <t>FINS_SG_1372_v1</t>
        </is>
      </c>
      <c r="B1368" s="46" t="inlineStr">
        <is>
          <t>Has a person been authorised to sign by way of a Board Resolution in accordance with the applicable Rules and Regulations?</t>
        </is>
      </c>
      <c r="C1368" s="46" t="inlineStr">
        <is>
          <t>SG</t>
        </is>
      </c>
      <c r="D1368" s="46" t="inlineStr">
        <is>
          <t>Representations - Signatories</t>
        </is>
      </c>
      <c r="E1368" s="46" t="inlineStr">
        <is>
          <t>2- SG</t>
        </is>
      </c>
      <c r="F1368" s="47">
        <f>'2- SG'!$AK$8</f>
        <v/>
      </c>
      <c r="G1368" s="47">
        <f>IF(F1368="INVALID","High",IF(F1368="MISSING","Medium",IF(F1368="CONTROLLER MISSING","Review",IF(F1368="UNKNOWN","Technical review",""))))</f>
        <v/>
      </c>
      <c r="H1368" s="46">
        <f>IF(F1368="MISSING","An applicable or required answer is missing",IF(F1368="INVALID","A value was entered although the dependency is not met",IF(F1368="CONTROLLER MISSING","A controlling answer is missing, so applicability cannot yet be determined",IF(F1368="UNKNOWN","The dependency could not be evaluated or a referenced datapoint could not be resolved",""))))</f>
        <v/>
      </c>
      <c r="I1368" s="46">
        <f>IF(F1368="MISSING","Enter a valid response in the linked field",IF(F1368="INVALID","Clear the response or amend the controlling answer so that the dependency is met",IF(F1368="CONTROLLER MISSING","Complete the controlling question first, then review this field",IF(F1368="UNKNOWN","Review the Field Guide and dependency_string; contact the MFSA if clarification is required",""))))</f>
        <v/>
      </c>
      <c r="J1368" s="46" t="inlineStr">
        <is>
          <t>FINS_GI_1 IS NOT NULL</t>
        </is>
      </c>
      <c r="K1368" s="47">
        <f>'2- SG'!$AL$8</f>
        <v/>
      </c>
      <c r="L1368" s="48" t="inlineStr">
        <is>
          <t>Open field</t>
        </is>
      </c>
    </row>
    <row r="1369">
      <c r="A1369" s="45" t="inlineStr">
        <is>
          <t>FINS_SG_1373_v1</t>
        </is>
      </c>
      <c r="B1369" s="46" t="inlineStr">
        <is>
          <t>Name of Director or Authorised Signatory</t>
        </is>
      </c>
      <c r="C1369" s="46" t="inlineStr">
        <is>
          <t>SG</t>
        </is>
      </c>
      <c r="D1369" s="46" t="inlineStr">
        <is>
          <t>Representations - Signatories</t>
        </is>
      </c>
      <c r="E1369" s="46" t="inlineStr">
        <is>
          <t>2- SG</t>
        </is>
      </c>
      <c r="F1369" s="47">
        <f>'2- SG'!$AK$9</f>
        <v/>
      </c>
      <c r="G1369" s="47">
        <f>IF(F1369="INVALID","High",IF(F1369="MISSING","Medium",IF(F1369="CONTROLLER MISSING","Review",IF(F1369="UNKNOWN","Technical review",""))))</f>
        <v/>
      </c>
      <c r="H1369" s="46">
        <f>IF(F1369="MISSING","An applicable or required answer is missing",IF(F1369="INVALID","A value was entered although the dependency is not met",IF(F1369="CONTROLLER MISSING","A controlling answer is missing, so applicability cannot yet be determined",IF(F1369="UNKNOWN","The dependency could not be evaluated or a referenced datapoint could not be resolved",""))))</f>
        <v/>
      </c>
      <c r="I1369" s="46">
        <f>IF(F1369="MISSING","Enter a valid response in the linked field",IF(F1369="INVALID","Clear the response or amend the controlling answer so that the dependency is met",IF(F1369="CONTROLLER MISSING","Complete the controlling question first, then review this field",IF(F1369="UNKNOWN","Review the Field Guide and dependency_string; contact the MFSA if clarification is required",""))))</f>
        <v/>
      </c>
      <c r="J1369" s="46" t="inlineStr">
        <is>
          <t>FINS_GI_1 IS NOT NULL</t>
        </is>
      </c>
      <c r="K1369" s="47">
        <f>'2- SG'!$AL$9</f>
        <v/>
      </c>
      <c r="L1369" s="48" t="inlineStr">
        <is>
          <t>Open field</t>
        </is>
      </c>
    </row>
    <row r="1370">
      <c r="A1370" s="45" t="inlineStr">
        <is>
          <t>FINS_SG_1374_v1</t>
        </is>
      </c>
      <c r="B1370" s="46" t="inlineStr">
        <is>
          <t>Name of Director or Authorised Signatory</t>
        </is>
      </c>
      <c r="C1370" s="46" t="inlineStr">
        <is>
          <t>SG</t>
        </is>
      </c>
      <c r="D1370" s="46" t="inlineStr">
        <is>
          <t>Representations - Signatories</t>
        </is>
      </c>
      <c r="E1370" s="46" t="inlineStr">
        <is>
          <t>2- SG</t>
        </is>
      </c>
      <c r="F1370" s="47">
        <f>'2- SG'!$AK$10</f>
        <v/>
      </c>
      <c r="G1370" s="47">
        <f>IF(F1370="INVALID","High",IF(F1370="MISSING","Medium",IF(F1370="CONTROLLER MISSING","Review",IF(F1370="UNKNOWN","Technical review",""))))</f>
        <v/>
      </c>
      <c r="H1370" s="46">
        <f>IF(F1370="MISSING","An applicable or required answer is missing",IF(F1370="INVALID","A value was entered although the dependency is not met",IF(F1370="CONTROLLER MISSING","A controlling answer is missing, so applicability cannot yet be determined",IF(F1370="UNKNOWN","The dependency could not be evaluated or a referenced datapoint could not be resolved",""))))</f>
        <v/>
      </c>
      <c r="I1370" s="46">
        <f>IF(F1370="MISSING","Enter a valid response in the linked field",IF(F1370="INVALID","Clear the response or amend the controlling answer so that the dependency is met",IF(F1370="CONTROLLER MISSING","Complete the controlling question first, then review this field",IF(F1370="UNKNOWN","Review the Field Guide and dependency_string; contact the MFSA if clarification is required",""))))</f>
        <v/>
      </c>
      <c r="J1370" s="46" t="inlineStr">
        <is>
          <t>FINS_GI_1 IS NOT NULL</t>
        </is>
      </c>
      <c r="K1370" s="47">
        <f>'2- SG'!$AL$10</f>
        <v/>
      </c>
      <c r="L1370" s="48" t="inlineStr">
        <is>
          <t>Open field</t>
        </is>
      </c>
    </row>
    <row r="1371">
      <c r="A1371" s="45" t="inlineStr">
        <is>
          <t>FINS_AMLE_5_v1</t>
        </is>
      </c>
      <c r="B1371" s="46" t="inlineStr">
        <is>
          <t>Type of Entity</t>
        </is>
      </c>
      <c r="C1371" s="46" t="inlineStr">
        <is>
          <t>AMLE</t>
        </is>
      </c>
      <c r="D1371" s="46" t="inlineStr">
        <is>
          <t>Entity Identification</t>
        </is>
      </c>
      <c r="E1371" s="46" t="inlineStr">
        <is>
          <t>2- AMLE</t>
        </is>
      </c>
      <c r="F1371" s="47">
        <f>'2- AMLE'!$AK$3</f>
        <v/>
      </c>
      <c r="G1371" s="47">
        <f>IF(F1371="INVALID","High",IF(F1371="MISSING","Medium",IF(F1371="CONTROLLER MISSING","Review",IF(F1371="UNKNOWN","Technical review",""))))</f>
        <v/>
      </c>
      <c r="H1371" s="46">
        <f>IF(F1371="MISSING","An applicable or required answer is missing",IF(F1371="INVALID","A value was entered although the dependency is not met",IF(F1371="CONTROLLER MISSING","A controlling answer is missing, so applicability cannot yet be determined",IF(F1371="UNKNOWN","The dependency could not be evaluated or a referenced datapoint could not be resolved",""))))</f>
        <v/>
      </c>
      <c r="I1371" s="46">
        <f>IF(F1371="MISSING","Enter a valid response in the linked field",IF(F1371="INVALID","Clear the response or amend the controlling answer so that the dependency is met",IF(F1371="CONTROLLER MISSING","Complete the controlling question first, then review this field",IF(F1371="UNKNOWN","Review the Field Guide and dependency_string; contact the MFSA if clarification is required",""))))</f>
        <v/>
      </c>
      <c r="J1371" s="46" t="inlineStr"/>
      <c r="K1371" s="47">
        <f>'2- AMLE'!$AL$3</f>
        <v/>
      </c>
      <c r="L1371" s="48" t="inlineStr">
        <is>
          <t>Open field</t>
        </is>
      </c>
    </row>
    <row r="1372">
      <c r="A1372" s="45" t="inlineStr">
        <is>
          <t>FINS_AMLE_6_v1</t>
        </is>
      </c>
      <c r="B1372" s="46" t="inlineStr">
        <is>
          <t>Entity Type – Description for Other FI</t>
        </is>
      </c>
      <c r="C1372" s="46" t="inlineStr">
        <is>
          <t>AMLE</t>
        </is>
      </c>
      <c r="D1372" s="46" t="inlineStr">
        <is>
          <t>Entity Identification</t>
        </is>
      </c>
      <c r="E1372" s="46" t="inlineStr">
        <is>
          <t>2- AMLE</t>
        </is>
      </c>
      <c r="F1372" s="47">
        <f>'2- AMLE'!$AK$4</f>
        <v/>
      </c>
      <c r="G1372" s="47">
        <f>IF(F1372="INVALID","High",IF(F1372="MISSING","Medium",IF(F1372="CONTROLLER MISSING","Review",IF(F1372="UNKNOWN","Technical review",""))))</f>
        <v/>
      </c>
      <c r="H1372" s="46">
        <f>IF(F1372="MISSING","An applicable or required answer is missing",IF(F1372="INVALID","A value was entered although the dependency is not met",IF(F1372="CONTROLLER MISSING","A controlling answer is missing, so applicability cannot yet be determined",IF(F1372="UNKNOWN","The dependency could not be evaluated or a referenced datapoint could not be resolved",""))))</f>
        <v/>
      </c>
      <c r="I1372" s="46">
        <f>IF(F1372="MISSING","Enter a valid response in the linked field",IF(F1372="INVALID","Clear the response or amend the controlling answer so that the dependency is met",IF(F1372="CONTROLLER MISSING","Complete the controlling question first, then review this field",IF(F1372="UNKNOWN","Review the Field Guide and dependency_string; contact the MFSA if clarification is required",""))))</f>
        <v/>
      </c>
      <c r="J1372" s="46" t="inlineStr"/>
      <c r="K1372" s="47">
        <f>'2- AMLE'!$AL$4</f>
        <v/>
      </c>
      <c r="L1372" s="48" t="inlineStr">
        <is>
          <t>Open field</t>
        </is>
      </c>
    </row>
    <row r="1373">
      <c r="A1373" s="45" t="inlineStr">
        <is>
          <t>FINS_AMLE_7_v1</t>
        </is>
      </c>
      <c r="B1373" s="46" t="inlineStr">
        <is>
          <t>Country of Establishment</t>
        </is>
      </c>
      <c r="C1373" s="46" t="inlineStr">
        <is>
          <t>AMLE</t>
        </is>
      </c>
      <c r="D1373" s="46" t="inlineStr">
        <is>
          <t>Entity Identification</t>
        </is>
      </c>
      <c r="E1373" s="46" t="inlineStr">
        <is>
          <t>2- AMLE</t>
        </is>
      </c>
      <c r="F1373" s="47">
        <f>'2- AMLE'!$AK$5</f>
        <v/>
      </c>
      <c r="G1373" s="47">
        <f>IF(F1373="INVALID","High",IF(F1373="MISSING","Medium",IF(F1373="CONTROLLER MISSING","Review",IF(F1373="UNKNOWN","Technical review",""))))</f>
        <v/>
      </c>
      <c r="H1373" s="46">
        <f>IF(F1373="MISSING","An applicable or required answer is missing",IF(F1373="INVALID","A value was entered although the dependency is not met",IF(F1373="CONTROLLER MISSING","A controlling answer is missing, so applicability cannot yet be determined",IF(F1373="UNKNOWN","The dependency could not be evaluated or a referenced datapoint could not be resolved",""))))</f>
        <v/>
      </c>
      <c r="I1373" s="46">
        <f>IF(F1373="MISSING","Enter a valid response in the linked field",IF(F1373="INVALID","Clear the response or amend the controlling answer so that the dependency is met",IF(F1373="CONTROLLER MISSING","Complete the controlling question first, then review this field",IF(F1373="UNKNOWN","Review the Field Guide and dependency_string; contact the MFSA if clarification is required",""))))</f>
        <v/>
      </c>
      <c r="J1373" s="46" t="inlineStr"/>
      <c r="K1373" s="47">
        <f>'2- AMLE'!$AL$5</f>
        <v/>
      </c>
      <c r="L1373" s="48" t="inlineStr">
        <is>
          <t>Open field</t>
        </is>
      </c>
    </row>
    <row r="1374">
      <c r="A1374" s="45" t="inlineStr">
        <is>
          <t>FINS_AMLE_14_v1</t>
        </is>
      </c>
      <c r="B1374" s="46" t="inlineStr">
        <is>
          <t>Total Customers</t>
        </is>
      </c>
      <c r="C1374" s="46" t="inlineStr">
        <is>
          <t>AMLE</t>
        </is>
      </c>
      <c r="D1374" s="46" t="inlineStr">
        <is>
          <t>Customer Risk</t>
        </is>
      </c>
      <c r="E1374" s="46" t="inlineStr">
        <is>
          <t>2- AMLE</t>
        </is>
      </c>
      <c r="F1374" s="47">
        <f>'2- AMLE'!$AK$7</f>
        <v/>
      </c>
      <c r="G1374" s="47">
        <f>IF(F1374="INVALID","High",IF(F1374="MISSING","Medium",IF(F1374="CONTROLLER MISSING","Review",IF(F1374="UNKNOWN","Technical review",""))))</f>
        <v/>
      </c>
      <c r="H1374" s="46">
        <f>IF(F1374="MISSING","An applicable or required answer is missing",IF(F1374="INVALID","A value was entered although the dependency is not met",IF(F1374="CONTROLLER MISSING","A controlling answer is missing, so applicability cannot yet be determined",IF(F1374="UNKNOWN","The dependency could not be evaluated or a referenced datapoint could not be resolved",""))))</f>
        <v/>
      </c>
      <c r="I1374" s="46">
        <f>IF(F1374="MISSING","Enter a valid response in the linked field",IF(F1374="INVALID","Clear the response or amend the controlling answer so that the dependency is met",IF(F1374="CONTROLLER MISSING","Complete the controlling question first, then review this field",IF(F1374="UNKNOWN","Review the Field Guide and dependency_string; contact the MFSA if clarification is required",""))))</f>
        <v/>
      </c>
      <c r="J1374" s="46" t="inlineStr"/>
      <c r="K1374" s="47">
        <f>'2- AMLE'!$AL$7</f>
        <v/>
      </c>
      <c r="L1374" s="48" t="inlineStr">
        <is>
          <t>Open field</t>
        </is>
      </c>
    </row>
    <row r="1375">
      <c r="A1375" s="45" t="inlineStr">
        <is>
          <t>FINS_AMLE_15_v1</t>
        </is>
      </c>
      <c r="B1375" s="46" t="inlineStr">
        <is>
          <t>Natural Persons</t>
        </is>
      </c>
      <c r="C1375" s="46" t="inlineStr">
        <is>
          <t>AMLE</t>
        </is>
      </c>
      <c r="D1375" s="46" t="inlineStr">
        <is>
          <t>Customer Risk</t>
        </is>
      </c>
      <c r="E1375" s="46" t="inlineStr">
        <is>
          <t>2- AMLE</t>
        </is>
      </c>
      <c r="F1375" s="47">
        <f>'2- AMLE'!$AK$8</f>
        <v/>
      </c>
      <c r="G1375" s="47">
        <f>IF(F1375="INVALID","High",IF(F1375="MISSING","Medium",IF(F1375="CONTROLLER MISSING","Review",IF(F1375="UNKNOWN","Technical review",""))))</f>
        <v/>
      </c>
      <c r="H1375" s="46">
        <f>IF(F1375="MISSING","An applicable or required answer is missing",IF(F1375="INVALID","A value was entered although the dependency is not met",IF(F1375="CONTROLLER MISSING","A controlling answer is missing, so applicability cannot yet be determined",IF(F1375="UNKNOWN","The dependency could not be evaluated or a referenced datapoint could not be resolved",""))))</f>
        <v/>
      </c>
      <c r="I1375" s="46">
        <f>IF(F1375="MISSING","Enter a valid response in the linked field",IF(F1375="INVALID","Clear the response or amend the controlling answer so that the dependency is met",IF(F1375="CONTROLLER MISSING","Complete the controlling question first, then review this field",IF(F1375="UNKNOWN","Review the Field Guide and dependency_string; contact the MFSA if clarification is required",""))))</f>
        <v/>
      </c>
      <c r="J1375" s="46" t="inlineStr"/>
      <c r="K1375" s="47">
        <f>'2- AMLE'!$AL$8</f>
        <v/>
      </c>
      <c r="L1375" s="48" t="inlineStr">
        <is>
          <t>Open field</t>
        </is>
      </c>
    </row>
    <row r="1376">
      <c r="A1376" s="45" t="inlineStr">
        <is>
          <t>FINS_AMLE_16_v1</t>
        </is>
      </c>
      <c r="B1376" s="46" t="inlineStr">
        <is>
          <t>Legal Entities</t>
        </is>
      </c>
      <c r="C1376" s="46" t="inlineStr">
        <is>
          <t>AMLE</t>
        </is>
      </c>
      <c r="D1376" s="46" t="inlineStr">
        <is>
          <t>Customer Risk</t>
        </is>
      </c>
      <c r="E1376" s="46" t="inlineStr">
        <is>
          <t>2- AMLE</t>
        </is>
      </c>
      <c r="F1376" s="47">
        <f>'2- AMLE'!$AK$9</f>
        <v/>
      </c>
      <c r="G1376" s="47">
        <f>IF(F1376="INVALID","High",IF(F1376="MISSING","Medium",IF(F1376="CONTROLLER MISSING","Review",IF(F1376="UNKNOWN","Technical review",""))))</f>
        <v/>
      </c>
      <c r="H1376" s="46">
        <f>IF(F1376="MISSING","An applicable or required answer is missing",IF(F1376="INVALID","A value was entered although the dependency is not met",IF(F1376="CONTROLLER MISSING","A controlling answer is missing, so applicability cannot yet be determined",IF(F1376="UNKNOWN","The dependency could not be evaluated or a referenced datapoint could not be resolved",""))))</f>
        <v/>
      </c>
      <c r="I1376" s="46">
        <f>IF(F1376="MISSING","Enter a valid response in the linked field",IF(F1376="INVALID","Clear the response or amend the controlling answer so that the dependency is met",IF(F1376="CONTROLLER MISSING","Complete the controlling question first, then review this field",IF(F1376="UNKNOWN","Review the Field Guide and dependency_string; contact the MFSA if clarification is required",""))))</f>
        <v/>
      </c>
      <c r="J1376" s="46" t="inlineStr"/>
      <c r="K1376" s="47">
        <f>'2- AMLE'!$AL$9</f>
        <v/>
      </c>
      <c r="L1376" s="48" t="inlineStr">
        <is>
          <t>Open field</t>
        </is>
      </c>
    </row>
    <row r="1377">
      <c r="A1377" s="45" t="inlineStr">
        <is>
          <t>FINS_AMLE_17_v1</t>
        </is>
      </c>
      <c r="B1377" s="46" t="inlineStr">
        <is>
          <t>Natural Persons - PEPs, Family Members or Close Associates</t>
        </is>
      </c>
      <c r="C1377" s="46" t="inlineStr">
        <is>
          <t>AMLE</t>
        </is>
      </c>
      <c r="D1377" s="46" t="inlineStr">
        <is>
          <t>Customer Risk</t>
        </is>
      </c>
      <c r="E1377" s="46" t="inlineStr">
        <is>
          <t>2- AMLE</t>
        </is>
      </c>
      <c r="F1377" s="47">
        <f>'2- AMLE'!$AK$10</f>
        <v/>
      </c>
      <c r="G1377" s="47">
        <f>IF(F1377="INVALID","High",IF(F1377="MISSING","Medium",IF(F1377="CONTROLLER MISSING","Review",IF(F1377="UNKNOWN","Technical review",""))))</f>
        <v/>
      </c>
      <c r="H1377" s="46">
        <f>IF(F1377="MISSING","An applicable or required answer is missing",IF(F1377="INVALID","A value was entered although the dependency is not met",IF(F1377="CONTROLLER MISSING","A controlling answer is missing, so applicability cannot yet be determined",IF(F1377="UNKNOWN","The dependency could not be evaluated or a referenced datapoint could not be resolved",""))))</f>
        <v/>
      </c>
      <c r="I1377" s="46">
        <f>IF(F1377="MISSING","Enter a valid response in the linked field",IF(F1377="INVALID","Clear the response or amend the controlling answer so that the dependency is met",IF(F1377="CONTROLLER MISSING","Complete the controlling question first, then review this field",IF(F1377="UNKNOWN","Review the Field Guide and dependency_string; contact the MFSA if clarification is required",""))))</f>
        <v/>
      </c>
      <c r="J1377" s="46" t="inlineStr">
        <is>
          <t>FINS_AMLE_15 &gt; 0</t>
        </is>
      </c>
      <c r="K1377" s="47">
        <f>'2- AMLE'!$AL$10</f>
        <v/>
      </c>
      <c r="L1377" s="48" t="inlineStr">
        <is>
          <t>Open field</t>
        </is>
      </c>
    </row>
    <row r="1378">
      <c r="A1378" s="45" t="inlineStr">
        <is>
          <t>FINS_AMLE_18_v1</t>
        </is>
      </c>
      <c r="B1378" s="46" t="inlineStr">
        <is>
          <t>Legal Entities – PEPs, Family Members or Close Associates as BOs</t>
        </is>
      </c>
      <c r="C1378" s="46" t="inlineStr">
        <is>
          <t>AMLE</t>
        </is>
      </c>
      <c r="D1378" s="46" t="inlineStr">
        <is>
          <t>Customer Risk</t>
        </is>
      </c>
      <c r="E1378" s="46" t="inlineStr">
        <is>
          <t>2- AMLE</t>
        </is>
      </c>
      <c r="F1378" s="47">
        <f>'2- AMLE'!$AK$11</f>
        <v/>
      </c>
      <c r="G1378" s="47">
        <f>IF(F1378="INVALID","High",IF(F1378="MISSING","Medium",IF(F1378="CONTROLLER MISSING","Review",IF(F1378="UNKNOWN","Technical review",""))))</f>
        <v/>
      </c>
      <c r="H1378" s="46">
        <f>IF(F1378="MISSING","An applicable or required answer is missing",IF(F1378="INVALID","A value was entered although the dependency is not met",IF(F1378="CONTROLLER MISSING","A controlling answer is missing, so applicability cannot yet be determined",IF(F1378="UNKNOWN","The dependency could not be evaluated or a referenced datapoint could not be resolved",""))))</f>
        <v/>
      </c>
      <c r="I1378" s="46">
        <f>IF(F1378="MISSING","Enter a valid response in the linked field",IF(F1378="INVALID","Clear the response or amend the controlling answer so that the dependency is met",IF(F1378="CONTROLLER MISSING","Complete the controlling question first, then review this field",IF(F1378="UNKNOWN","Review the Field Guide and dependency_string; contact the MFSA if clarification is required",""))))</f>
        <v/>
      </c>
      <c r="J1378" s="46" t="inlineStr">
        <is>
          <t>FINS_AMLE_16 &gt; 0</t>
        </is>
      </c>
      <c r="K1378" s="47">
        <f>'2- AMLE'!$AL$11</f>
        <v/>
      </c>
      <c r="L1378" s="48" t="inlineStr">
        <is>
          <t>Open field</t>
        </is>
      </c>
    </row>
    <row r="1379">
      <c r="A1379" s="45" t="inlineStr">
        <is>
          <t>FINS_AMLE_19_v1</t>
        </is>
      </c>
      <c r="B1379" s="46" t="inlineStr">
        <is>
          <t>Active Customers</t>
        </is>
      </c>
      <c r="C1379" s="46" t="inlineStr">
        <is>
          <t>AMLE</t>
        </is>
      </c>
      <c r="D1379" s="46" t="inlineStr">
        <is>
          <t>Customer Risk</t>
        </is>
      </c>
      <c r="E1379" s="46" t="inlineStr">
        <is>
          <t>2- AMLE</t>
        </is>
      </c>
      <c r="F1379" s="47">
        <f>'2- AMLE'!$AK$12</f>
        <v/>
      </c>
      <c r="G1379" s="47">
        <f>IF(F1379="INVALID","High",IF(F1379="MISSING","Medium",IF(F1379="CONTROLLER MISSING","Review",IF(F1379="UNKNOWN","Technical review",""))))</f>
        <v/>
      </c>
      <c r="H1379" s="46">
        <f>IF(F1379="MISSING","An applicable or required answer is missing",IF(F1379="INVALID","A value was entered although the dependency is not met",IF(F1379="CONTROLLER MISSING","A controlling answer is missing, so applicability cannot yet be determined",IF(F1379="UNKNOWN","The dependency could not be evaluated or a referenced datapoint could not be resolved",""))))</f>
        <v/>
      </c>
      <c r="I1379" s="46">
        <f>IF(F1379="MISSING","Enter a valid response in the linked field",IF(F1379="INVALID","Clear the response or amend the controlling answer so that the dependency is met",IF(F1379="CONTROLLER MISSING","Complete the controlling question first, then review this field",IF(F1379="UNKNOWN","Review the Field Guide and dependency_string; contact the MFSA if clarification is required",""))))</f>
        <v/>
      </c>
      <c r="J1379" s="46" t="inlineStr"/>
      <c r="K1379" s="47">
        <f>'2- AMLE'!$AL$12</f>
        <v/>
      </c>
      <c r="L1379" s="48" t="inlineStr">
        <is>
          <t>Open field</t>
        </is>
      </c>
    </row>
    <row r="1380">
      <c r="A1380" s="45" t="inlineStr">
        <is>
          <t>FINS_AMLE_20_v1</t>
        </is>
      </c>
      <c r="B1380" s="46" t="inlineStr">
        <is>
          <t>New Customers</t>
        </is>
      </c>
      <c r="C1380" s="46" t="inlineStr">
        <is>
          <t>AMLE</t>
        </is>
      </c>
      <c r="D1380" s="46" t="inlineStr">
        <is>
          <t>Customer Risk</t>
        </is>
      </c>
      <c r="E1380" s="46" t="inlineStr">
        <is>
          <t>2- AMLE</t>
        </is>
      </c>
      <c r="F1380" s="47">
        <f>'2- AMLE'!$AK$13</f>
        <v/>
      </c>
      <c r="G1380" s="47">
        <f>IF(F1380="INVALID","High",IF(F1380="MISSING","Medium",IF(F1380="CONTROLLER MISSING","Review",IF(F1380="UNKNOWN","Technical review",""))))</f>
        <v/>
      </c>
      <c r="H1380" s="46">
        <f>IF(F1380="MISSING","An applicable or required answer is missing",IF(F1380="INVALID","A value was entered although the dependency is not met",IF(F1380="CONTROLLER MISSING","A controlling answer is missing, so applicability cannot yet be determined",IF(F1380="UNKNOWN","The dependency could not be evaluated or a referenced datapoint could not be resolved",""))))</f>
        <v/>
      </c>
      <c r="I1380" s="46">
        <f>IF(F1380="MISSING","Enter a valid response in the linked field",IF(F1380="INVALID","Clear the response or amend the controlling answer so that the dependency is met",IF(F1380="CONTROLLER MISSING","Complete the controlling question first, then review this field",IF(F1380="UNKNOWN","Review the Field Guide and dependency_string; contact the MFSA if clarification is required",""))))</f>
        <v/>
      </c>
      <c r="J1380" s="46" t="inlineStr"/>
      <c r="K1380" s="47">
        <f>'2- AMLE'!$AL$13</f>
        <v/>
      </c>
      <c r="L1380" s="48" t="inlineStr">
        <is>
          <t>Open field</t>
        </is>
      </c>
    </row>
    <row r="1381">
      <c r="A1381" s="45" t="inlineStr">
        <is>
          <t>FINS_AMLE_21_v1</t>
        </is>
      </c>
      <c r="B1381" s="46" t="inlineStr">
        <is>
          <t>New Customers - Remote Onboarding</t>
        </is>
      </c>
      <c r="C1381" s="46" t="inlineStr">
        <is>
          <t>AMLE</t>
        </is>
      </c>
      <c r="D1381" s="46" t="inlineStr">
        <is>
          <t>Customer Risk</t>
        </is>
      </c>
      <c r="E1381" s="46" t="inlineStr">
        <is>
          <t>2- AMLE</t>
        </is>
      </c>
      <c r="F1381" s="47">
        <f>'2- AMLE'!$AK$14</f>
        <v/>
      </c>
      <c r="G1381" s="47">
        <f>IF(F1381="INVALID","High",IF(F1381="MISSING","Medium",IF(F1381="CONTROLLER MISSING","Review",IF(F1381="UNKNOWN","Technical review",""))))</f>
        <v/>
      </c>
      <c r="H1381" s="46">
        <f>IF(F1381="MISSING","An applicable or required answer is missing",IF(F1381="INVALID","A value was entered although the dependency is not met",IF(F1381="CONTROLLER MISSING","A controlling answer is missing, so applicability cannot yet be determined",IF(F1381="UNKNOWN","The dependency could not be evaluated or a referenced datapoint could not be resolved",""))))</f>
        <v/>
      </c>
      <c r="I1381" s="46">
        <f>IF(F1381="MISSING","Enter a valid response in the linked field",IF(F1381="INVALID","Clear the response or amend the controlling answer so that the dependency is met",IF(F1381="CONTROLLER MISSING","Complete the controlling question first, then review this field",IF(F1381="UNKNOWN","Review the Field Guide and dependency_string; contact the MFSA if clarification is required",""))))</f>
        <v/>
      </c>
      <c r="J1381" s="46" t="inlineStr"/>
      <c r="K1381" s="47">
        <f>'2- AMLE'!$AL$14</f>
        <v/>
      </c>
      <c r="L1381" s="48" t="inlineStr">
        <is>
          <t>Open field</t>
        </is>
      </c>
    </row>
    <row r="1382">
      <c r="A1382" s="45" t="inlineStr">
        <is>
          <t>FINS_AMLE_22_v1</t>
        </is>
      </c>
      <c r="B1382" s="46" t="inlineStr">
        <is>
          <t>New Customers - Third Party Onboarding</t>
        </is>
      </c>
      <c r="C1382" s="46" t="inlineStr">
        <is>
          <t>AMLE</t>
        </is>
      </c>
      <c r="D1382" s="46" t="inlineStr">
        <is>
          <t>Customer Risk</t>
        </is>
      </c>
      <c r="E1382" s="46" t="inlineStr">
        <is>
          <t>2- AMLE</t>
        </is>
      </c>
      <c r="F1382" s="47">
        <f>'2- AMLE'!$AK$15</f>
        <v/>
      </c>
      <c r="G1382" s="47">
        <f>IF(F1382="INVALID","High",IF(F1382="MISSING","Medium",IF(F1382="CONTROLLER MISSING","Review",IF(F1382="UNKNOWN","Technical review",""))))</f>
        <v/>
      </c>
      <c r="H1382" s="46">
        <f>IF(F1382="MISSING","An applicable or required answer is missing",IF(F1382="INVALID","A value was entered although the dependency is not met",IF(F1382="CONTROLLER MISSING","A controlling answer is missing, so applicability cannot yet be determined",IF(F1382="UNKNOWN","The dependency could not be evaluated or a referenced datapoint could not be resolved",""))))</f>
        <v/>
      </c>
      <c r="I1382" s="46">
        <f>IF(F1382="MISSING","Enter a valid response in the linked field",IF(F1382="INVALID","Clear the response or amend the controlling answer so that the dependency is met",IF(F1382="CONTROLLER MISSING","Complete the controlling question first, then review this field",IF(F1382="UNKNOWN","Review the Field Guide and dependency_string; contact the MFSA if clarification is required",""))))</f>
        <v/>
      </c>
      <c r="J1382" s="46" t="inlineStr"/>
      <c r="K1382" s="47">
        <f>'2- AMLE'!$AL$15</f>
        <v/>
      </c>
      <c r="L1382" s="48" t="inlineStr">
        <is>
          <t>Open field</t>
        </is>
      </c>
    </row>
    <row r="1383">
      <c r="A1383" s="45" t="inlineStr">
        <is>
          <t>FINS_AMLE_23_v1</t>
        </is>
      </c>
      <c r="B1383" s="46" t="inlineStr">
        <is>
          <t>New Customers - Third Party Onboarding (Non-supervised)</t>
        </is>
      </c>
      <c r="C1383" s="46" t="inlineStr">
        <is>
          <t>AMLE</t>
        </is>
      </c>
      <c r="D1383" s="46" t="inlineStr">
        <is>
          <t>Customer Risk</t>
        </is>
      </c>
      <c r="E1383" s="46" t="inlineStr">
        <is>
          <t>2- AMLE</t>
        </is>
      </c>
      <c r="F1383" s="47">
        <f>'2- AMLE'!$AK$16</f>
        <v/>
      </c>
      <c r="G1383" s="47">
        <f>IF(F1383="INVALID","High",IF(F1383="MISSING","Medium",IF(F1383="CONTROLLER MISSING","Review",IF(F1383="UNKNOWN","Technical review",""))))</f>
        <v/>
      </c>
      <c r="H1383" s="46">
        <f>IF(F1383="MISSING","An applicable or required answer is missing",IF(F1383="INVALID","A value was entered although the dependency is not met",IF(F1383="CONTROLLER MISSING","A controlling answer is missing, so applicability cannot yet be determined",IF(F1383="UNKNOWN","The dependency could not be evaluated or a referenced datapoint could not be resolved",""))))</f>
        <v/>
      </c>
      <c r="I1383" s="46">
        <f>IF(F1383="MISSING","Enter a valid response in the linked field",IF(F1383="INVALID","Clear the response or amend the controlling answer so that the dependency is met",IF(F1383="CONTROLLER MISSING","Complete the controlling question first, then review this field",IF(F1383="UNKNOWN","Review the Field Guide and dependency_string; contact the MFSA if clarification is required",""))))</f>
        <v/>
      </c>
      <c r="J1383" s="46" t="inlineStr"/>
      <c r="K1383" s="47">
        <f>'2- AMLE'!$AL$16</f>
        <v/>
      </c>
      <c r="L1383" s="48" t="inlineStr">
        <is>
          <t>Open field</t>
        </is>
      </c>
    </row>
    <row r="1384">
      <c r="A1384" s="45" t="inlineStr">
        <is>
          <t>FINS_AMLE_24_v1</t>
        </is>
      </c>
      <c r="B1384" s="46" t="inlineStr">
        <is>
          <t>Legal Entities - Complex Structure</t>
        </is>
      </c>
      <c r="C1384" s="46" t="inlineStr">
        <is>
          <t>AMLE</t>
        </is>
      </c>
      <c r="D1384" s="46" t="inlineStr">
        <is>
          <t>Customer Risk</t>
        </is>
      </c>
      <c r="E1384" s="46" t="inlineStr">
        <is>
          <t>2- AMLE</t>
        </is>
      </c>
      <c r="F1384" s="47">
        <f>'2- AMLE'!$AK$17</f>
        <v/>
      </c>
      <c r="G1384" s="47">
        <f>IF(F1384="INVALID","High",IF(F1384="MISSING","Medium",IF(F1384="CONTROLLER MISSING","Review",IF(F1384="UNKNOWN","Technical review",""))))</f>
        <v/>
      </c>
      <c r="H1384" s="46">
        <f>IF(F1384="MISSING","An applicable or required answer is missing",IF(F1384="INVALID","A value was entered although the dependency is not met",IF(F1384="CONTROLLER MISSING","A controlling answer is missing, so applicability cannot yet be determined",IF(F1384="UNKNOWN","The dependency could not be evaluated or a referenced datapoint could not be resolved",""))))</f>
        <v/>
      </c>
      <c r="I1384" s="46">
        <f>IF(F1384="MISSING","Enter a valid response in the linked field",IF(F1384="INVALID","Clear the response or amend the controlling answer so that the dependency is met",IF(F1384="CONTROLLER MISSING","Complete the controlling question first, then review this field",IF(F1384="UNKNOWN","Review the Field Guide and dependency_string; contact the MFSA if clarification is required",""))))</f>
        <v/>
      </c>
      <c r="J1384" s="46" t="inlineStr"/>
      <c r="K1384" s="47">
        <f>'2- AMLE'!$AL$17</f>
        <v/>
      </c>
      <c r="L1384" s="48" t="inlineStr">
        <is>
          <t>Open field</t>
        </is>
      </c>
    </row>
    <row r="1385">
      <c r="A1385" s="45" t="inlineStr">
        <is>
          <t>FINS_AMLE_25_v1</t>
        </is>
      </c>
      <c r="B1385" s="46" t="inlineStr">
        <is>
          <t>Customers with high-risk activities</t>
        </is>
      </c>
      <c r="C1385" s="46" t="inlineStr">
        <is>
          <t>AMLE</t>
        </is>
      </c>
      <c r="D1385" s="46" t="inlineStr">
        <is>
          <t>Customer Risk</t>
        </is>
      </c>
      <c r="E1385" s="46" t="inlineStr">
        <is>
          <t>2- AMLE</t>
        </is>
      </c>
      <c r="F1385" s="47">
        <f>'2- AMLE'!$AK$18</f>
        <v/>
      </c>
      <c r="G1385" s="47">
        <f>IF(F1385="INVALID","High",IF(F1385="MISSING","Medium",IF(F1385="CONTROLLER MISSING","Review",IF(F1385="UNKNOWN","Technical review",""))))</f>
        <v/>
      </c>
      <c r="H1385" s="46">
        <f>IF(F1385="MISSING","An applicable or required answer is missing",IF(F1385="INVALID","A value was entered although the dependency is not met",IF(F1385="CONTROLLER MISSING","A controlling answer is missing, so applicability cannot yet be determined",IF(F1385="UNKNOWN","The dependency could not be evaluated or a referenced datapoint could not be resolved",""))))</f>
        <v/>
      </c>
      <c r="I1385" s="46">
        <f>IF(F1385="MISSING","Enter a valid response in the linked field",IF(F1385="INVALID","Clear the response or amend the controlling answer so that the dependency is met",IF(F1385="CONTROLLER MISSING","Complete the controlling question first, then review this field",IF(F1385="UNKNOWN","Review the Field Guide and dependency_string; contact the MFSA if clarification is required",""))))</f>
        <v/>
      </c>
      <c r="J1385" s="46" t="inlineStr">
        <is>
          <t>FINS_AMLE_14 &gt; 0</t>
        </is>
      </c>
      <c r="K1385" s="47">
        <f>'2- AMLE'!$AL$18</f>
        <v/>
      </c>
      <c r="L1385" s="48" t="inlineStr">
        <is>
          <t>Open field</t>
        </is>
      </c>
    </row>
    <row r="1386">
      <c r="A1386" s="45" t="inlineStr">
        <is>
          <t>FINS_AMLE_26_v1</t>
        </is>
      </c>
      <c r="B1386" s="46" t="inlineStr">
        <is>
          <t>Legal entities with at least 1 Beneficial Owner resident in non-EEA countries</t>
        </is>
      </c>
      <c r="C1386" s="46" t="inlineStr">
        <is>
          <t>AMLE</t>
        </is>
      </c>
      <c r="D1386" s="46" t="inlineStr">
        <is>
          <t>Customer Risk</t>
        </is>
      </c>
      <c r="E1386" s="46" t="inlineStr">
        <is>
          <t>2- AMLE</t>
        </is>
      </c>
      <c r="F1386" s="47">
        <f>'2- AMLE'!$AK$19</f>
        <v/>
      </c>
      <c r="G1386" s="47">
        <f>IF(F1386="INVALID","High",IF(F1386="MISSING","Medium",IF(F1386="CONTROLLER MISSING","Review",IF(F1386="UNKNOWN","Technical review",""))))</f>
        <v/>
      </c>
      <c r="H1386" s="46">
        <f>IF(F1386="MISSING","An applicable or required answer is missing",IF(F1386="INVALID","A value was entered although the dependency is not met",IF(F1386="CONTROLLER MISSING","A controlling answer is missing, so applicability cannot yet be determined",IF(F1386="UNKNOWN","The dependency could not be evaluated or a referenced datapoint could not be resolved",""))))</f>
        <v/>
      </c>
      <c r="I1386" s="46">
        <f>IF(F1386="MISSING","Enter a valid response in the linked field",IF(F1386="INVALID","Clear the response or amend the controlling answer so that the dependency is met",IF(F1386="CONTROLLER MISSING","Complete the controlling question first, then review this field",IF(F1386="UNKNOWN","Review the Field Guide and dependency_string; contact the MFSA if clarification is required",""))))</f>
        <v/>
      </c>
      <c r="J1386" s="46" t="inlineStr">
        <is>
          <t>FINS_AMLE_16 &gt; 0</t>
        </is>
      </c>
      <c r="K1386" s="47">
        <f>'2- AMLE'!$AL$19</f>
        <v/>
      </c>
      <c r="L1386" s="48" t="inlineStr">
        <is>
          <t>Open field</t>
        </is>
      </c>
    </row>
    <row r="1387">
      <c r="A1387" s="45" t="inlineStr">
        <is>
          <t>FINS_AMLE_27_v1</t>
        </is>
      </c>
      <c r="B1387" s="46" t="inlineStr">
        <is>
          <t>Customers with cross border Transactions - Non-EEA</t>
        </is>
      </c>
      <c r="C1387" s="46" t="inlineStr">
        <is>
          <t>AMLE</t>
        </is>
      </c>
      <c r="D1387" s="46" t="inlineStr">
        <is>
          <t>Customer Risk</t>
        </is>
      </c>
      <c r="E1387" s="46" t="inlineStr">
        <is>
          <t>2- AMLE</t>
        </is>
      </c>
      <c r="F1387" s="47">
        <f>'2- AMLE'!$AK$20</f>
        <v/>
      </c>
      <c r="G1387" s="47">
        <f>IF(F1387="INVALID","High",IF(F1387="MISSING","Medium",IF(F1387="CONTROLLER MISSING","Review",IF(F1387="UNKNOWN","Technical review",""))))</f>
        <v/>
      </c>
      <c r="H1387" s="46">
        <f>IF(F1387="MISSING","An applicable or required answer is missing",IF(F1387="INVALID","A value was entered although the dependency is not met",IF(F1387="CONTROLLER MISSING","A controlling answer is missing, so applicability cannot yet be determined",IF(F1387="UNKNOWN","The dependency could not be evaluated or a referenced datapoint could not be resolved",""))))</f>
        <v/>
      </c>
      <c r="I1387" s="46">
        <f>IF(F1387="MISSING","Enter a valid response in the linked field",IF(F1387="INVALID","Clear the response or amend the controlling answer so that the dependency is met",IF(F1387="CONTROLLER MISSING","Complete the controlling question first, then review this field",IF(F1387="UNKNOWN","Review the Field Guide and dependency_string; contact the MFSA if clarification is required",""))))</f>
        <v/>
      </c>
      <c r="J1387" s="46" t="inlineStr"/>
      <c r="K1387" s="47">
        <f>'2- AMLE'!$AL$20</f>
        <v/>
      </c>
      <c r="L1387" s="48" t="inlineStr">
        <is>
          <t>Open field</t>
        </is>
      </c>
    </row>
    <row r="1388">
      <c r="A1388" s="45" t="inlineStr">
        <is>
          <t>FINS_AMLE_28_v1</t>
        </is>
      </c>
      <c r="B1388" s="46" t="inlineStr">
        <is>
          <t>‘Walk-in customers’ with occasional transactions</t>
        </is>
      </c>
      <c r="C1388" s="46" t="inlineStr">
        <is>
          <t>AMLE</t>
        </is>
      </c>
      <c r="D1388" s="46" t="inlineStr">
        <is>
          <t>Customer Risk</t>
        </is>
      </c>
      <c r="E1388" s="46" t="inlineStr">
        <is>
          <t>2- AMLE</t>
        </is>
      </c>
      <c r="F1388" s="47">
        <f>'2- AMLE'!$AK$21</f>
        <v/>
      </c>
      <c r="G1388" s="47">
        <f>IF(F1388="INVALID","High",IF(F1388="MISSING","Medium",IF(F1388="CONTROLLER MISSING","Review",IF(F1388="UNKNOWN","Technical review",""))))</f>
        <v/>
      </c>
      <c r="H1388" s="46">
        <f>IF(F1388="MISSING","An applicable or required answer is missing",IF(F1388="INVALID","A value was entered although the dependency is not met",IF(F1388="CONTROLLER MISSING","A controlling answer is missing, so applicability cannot yet be determined",IF(F1388="UNKNOWN","The dependency could not be evaluated or a referenced datapoint could not be resolved",""))))</f>
        <v/>
      </c>
      <c r="I1388" s="46">
        <f>IF(F1388="MISSING","Enter a valid response in the linked field",IF(F1388="INVALID","Clear the response or amend the controlling answer so that the dependency is met",IF(F1388="CONTROLLER MISSING","Complete the controlling question first, then review this field",IF(F1388="UNKNOWN","Review the Field Guide and dependency_string; contact the MFSA if clarification is required",""))))</f>
        <v/>
      </c>
      <c r="J1388" s="46" t="inlineStr">
        <is>
          <t>FINS_AMLE_14 &gt; 0</t>
        </is>
      </c>
      <c r="K1388" s="47">
        <f>'2- AMLE'!$AL$21</f>
        <v/>
      </c>
      <c r="L1388" s="48" t="inlineStr">
        <is>
          <t>Open field</t>
        </is>
      </c>
    </row>
    <row r="1389">
      <c r="A1389" s="45" t="inlineStr">
        <is>
          <t>FINS_AMLE_29_v1</t>
        </is>
      </c>
      <c r="B1389" s="46" t="inlineStr">
        <is>
          <t>Occasional Transactions carried out by ‘Walk-in customers’</t>
        </is>
      </c>
      <c r="C1389" s="46" t="inlineStr">
        <is>
          <t>AMLE</t>
        </is>
      </c>
      <c r="D1389" s="46" t="inlineStr">
        <is>
          <t>Customer Risk</t>
        </is>
      </c>
      <c r="E1389" s="46" t="inlineStr">
        <is>
          <t>2- AMLE</t>
        </is>
      </c>
      <c r="F1389" s="47">
        <f>'2- AMLE'!$AK$22</f>
        <v/>
      </c>
      <c r="G1389" s="47">
        <f>IF(F1389="INVALID","High",IF(F1389="MISSING","Medium",IF(F1389="CONTROLLER MISSING","Review",IF(F1389="UNKNOWN","Technical review",""))))</f>
        <v/>
      </c>
      <c r="H1389" s="46">
        <f>IF(F1389="MISSING","An applicable or required answer is missing",IF(F1389="INVALID","A value was entered although the dependency is not met",IF(F1389="CONTROLLER MISSING","A controlling answer is missing, so applicability cannot yet be determined",IF(F1389="UNKNOWN","The dependency could not be evaluated or a referenced datapoint could not be resolved",""))))</f>
        <v/>
      </c>
      <c r="I1389" s="46">
        <f>IF(F1389="MISSING","Enter a valid response in the linked field",IF(F1389="INVALID","Clear the response or amend the controlling answer so that the dependency is met",IF(F1389="CONTROLLER MISSING","Complete the controlling question first, then review this field",IF(F1389="UNKNOWN","Review the Field Guide and dependency_string; contact the MFSA if clarification is required",""))))</f>
        <v/>
      </c>
      <c r="J1389" s="46" t="inlineStr">
        <is>
          <t>FINS_AMLE_14 &gt; 0</t>
        </is>
      </c>
      <c r="K1389" s="47">
        <f>'2- AMLE'!$AL$22</f>
        <v/>
      </c>
      <c r="L1389" s="48" t="inlineStr">
        <is>
          <t>Open field</t>
        </is>
      </c>
    </row>
    <row r="1390">
      <c r="A1390" s="45" t="inlineStr">
        <is>
          <t>FINS_AMLE_30_v1</t>
        </is>
      </c>
      <c r="B1390" s="46" t="inlineStr">
        <is>
          <t>Customers with requests from FIU</t>
        </is>
      </c>
      <c r="C1390" s="46" t="inlineStr">
        <is>
          <t>AMLE</t>
        </is>
      </c>
      <c r="D1390" s="46" t="inlineStr">
        <is>
          <t>Customer Risk</t>
        </is>
      </c>
      <c r="E1390" s="46" t="inlineStr">
        <is>
          <t>2- AMLE</t>
        </is>
      </c>
      <c r="F1390" s="47">
        <f>'2- AMLE'!$AK$23</f>
        <v/>
      </c>
      <c r="G1390" s="47">
        <f>IF(F1390="INVALID","High",IF(F1390="MISSING","Medium",IF(F1390="CONTROLLER MISSING","Review",IF(F1390="UNKNOWN","Technical review",""))))</f>
        <v/>
      </c>
      <c r="H1390" s="46">
        <f>IF(F1390="MISSING","An applicable or required answer is missing",IF(F1390="INVALID","A value was entered although the dependency is not met",IF(F1390="CONTROLLER MISSING","A controlling answer is missing, so applicability cannot yet be determined",IF(F1390="UNKNOWN","The dependency could not be evaluated or a referenced datapoint could not be resolved",""))))</f>
        <v/>
      </c>
      <c r="I1390" s="46">
        <f>IF(F1390="MISSING","Enter a valid response in the linked field",IF(F1390="INVALID","Clear the response or amend the controlling answer so that the dependency is met",IF(F1390="CONTROLLER MISSING","Complete the controlling question first, then review this field",IF(F1390="UNKNOWN","Review the Field Guide and dependency_string; contact the MFSA if clarification is required",""))))</f>
        <v/>
      </c>
      <c r="J1390" s="46" t="inlineStr"/>
      <c r="K1390" s="47">
        <f>'2- AMLE'!$AL$23</f>
        <v/>
      </c>
      <c r="L1390" s="48" t="inlineStr">
        <is>
          <t>Open field</t>
        </is>
      </c>
    </row>
    <row r="1391">
      <c r="A1391" s="45" t="inlineStr">
        <is>
          <t>FINS_AMLE_31_v1</t>
        </is>
      </c>
      <c r="B1391" s="46" t="inlineStr">
        <is>
          <t>Please list the total number of customers for whom your entity carried out an
occasional transaction during the prior calendar year.</t>
        </is>
      </c>
      <c r="C1391" s="46" t="inlineStr">
        <is>
          <t>AMLE</t>
        </is>
      </c>
      <c r="D1391" s="46" t="inlineStr">
        <is>
          <t>Customer Risk</t>
        </is>
      </c>
      <c r="E1391" s="46" t="inlineStr">
        <is>
          <t>2- AMLE</t>
        </is>
      </c>
      <c r="F1391" s="47">
        <f>'2- AMLE'!$AK$24</f>
        <v/>
      </c>
      <c r="G1391" s="47">
        <f>IF(F1391="INVALID","High",IF(F1391="MISSING","Medium",IF(F1391="CONTROLLER MISSING","Review",IF(F1391="UNKNOWN","Technical review",""))))</f>
        <v/>
      </c>
      <c r="H1391" s="46">
        <f>IF(F1391="MISSING","An applicable or required answer is missing",IF(F1391="INVALID","A value was entered although the dependency is not met",IF(F1391="CONTROLLER MISSING","A controlling answer is missing, so applicability cannot yet be determined",IF(F1391="UNKNOWN","The dependency could not be evaluated or a referenced datapoint could not be resolved",""))))</f>
        <v/>
      </c>
      <c r="I1391" s="46">
        <f>IF(F1391="MISSING","Enter a valid response in the linked field",IF(F1391="INVALID","Clear the response or amend the controlling answer so that the dependency is met",IF(F1391="CONTROLLER MISSING","Complete the controlling question first, then review this field",IF(F1391="UNKNOWN","Review the Field Guide and dependency_string; contact the MFSA if clarification is required",""))))</f>
        <v/>
      </c>
      <c r="J1391" s="46" t="inlineStr"/>
      <c r="K1391" s="47">
        <f>'2- AMLE'!$AL$24</f>
        <v/>
      </c>
      <c r="L1391" s="48" t="inlineStr">
        <is>
          <t>Open field</t>
        </is>
      </c>
    </row>
    <row r="1392">
      <c r="A1392" s="45" t="inlineStr">
        <is>
          <t>FINS_AMLE_32_v1</t>
        </is>
      </c>
      <c r="B1392" s="46" t="inlineStr">
        <is>
          <t>Please list the number of business relationships where the customer is a commercial
partnership.</t>
        </is>
      </c>
      <c r="C1392" s="46" t="inlineStr">
        <is>
          <t>AMLE</t>
        </is>
      </c>
      <c r="D1392" s="46" t="inlineStr">
        <is>
          <t>Customer Risk</t>
        </is>
      </c>
      <c r="E1392" s="46" t="inlineStr">
        <is>
          <t>2- AMLE</t>
        </is>
      </c>
      <c r="F1392" s="47">
        <f>'2- AMLE'!$AK$25</f>
        <v/>
      </c>
      <c r="G1392" s="47">
        <f>IF(F1392="INVALID","High",IF(F1392="MISSING","Medium",IF(F1392="CONTROLLER MISSING","Review",IF(F1392="UNKNOWN","Technical review",""))))</f>
        <v/>
      </c>
      <c r="H1392" s="46">
        <f>IF(F1392="MISSING","An applicable or required answer is missing",IF(F1392="INVALID","A value was entered although the dependency is not met",IF(F1392="CONTROLLER MISSING","A controlling answer is missing, so applicability cannot yet be determined",IF(F1392="UNKNOWN","The dependency could not be evaluated or a referenced datapoint could not be resolved",""))))</f>
        <v/>
      </c>
      <c r="I1392" s="46">
        <f>IF(F1392="MISSING","Enter a valid response in the linked field",IF(F1392="INVALID","Clear the response or amend the controlling answer so that the dependency is met",IF(F1392="CONTROLLER MISSING","Complete the controlling question first, then review this field",IF(F1392="UNKNOWN","Review the Field Guide and dependency_string; contact the MFSA if clarification is required",""))))</f>
        <v/>
      </c>
      <c r="J1392" s="46" t="inlineStr">
        <is>
          <t>FINS_AMLE_16 &gt; 0</t>
        </is>
      </c>
      <c r="K1392" s="47">
        <f>'2- AMLE'!$AL$25</f>
        <v/>
      </c>
      <c r="L1392" s="48" t="inlineStr">
        <is>
          <t>Open field</t>
        </is>
      </c>
    </row>
    <row r="1393">
      <c r="A1393" s="45" t="inlineStr">
        <is>
          <t>FINS_AMLE_33_v1</t>
        </is>
      </c>
      <c r="B1393" s="46" t="inlineStr">
        <is>
          <t>Please indicate the number of customers and business relationships where the customer is a foundation, charity, association, or other non-profit entity.</t>
        </is>
      </c>
      <c r="C1393" s="46" t="inlineStr">
        <is>
          <t>AMLE</t>
        </is>
      </c>
      <c r="D1393" s="46" t="inlineStr">
        <is>
          <t>Customer Risk</t>
        </is>
      </c>
      <c r="E1393" s="46" t="inlineStr">
        <is>
          <t>2- AMLE</t>
        </is>
      </c>
      <c r="F1393" s="47">
        <f>'2- AMLE'!$AK$26</f>
        <v/>
      </c>
      <c r="G1393" s="47">
        <f>IF(F1393="INVALID","High",IF(F1393="MISSING","Medium",IF(F1393="CONTROLLER MISSING","Review",IF(F1393="UNKNOWN","Technical review",""))))</f>
        <v/>
      </c>
      <c r="H1393" s="46">
        <f>IF(F1393="MISSING","An applicable or required answer is missing",IF(F1393="INVALID","A value was entered although the dependency is not met",IF(F1393="CONTROLLER MISSING","A controlling answer is missing, so applicability cannot yet be determined",IF(F1393="UNKNOWN","The dependency could not be evaluated or a referenced datapoint could not be resolved",""))))</f>
        <v/>
      </c>
      <c r="I1393" s="46">
        <f>IF(F1393="MISSING","Enter a valid response in the linked field",IF(F1393="INVALID","Clear the response or amend the controlling answer so that the dependency is met",IF(F1393="CONTROLLER MISSING","Complete the controlling question first, then review this field",IF(F1393="UNKNOWN","Review the Field Guide and dependency_string; contact the MFSA if clarification is required",""))))</f>
        <v/>
      </c>
      <c r="J1393" s="46" t="inlineStr">
        <is>
          <t>FINS_AMLE_16 &gt; 0</t>
        </is>
      </c>
      <c r="K1393" s="47">
        <f>'2- AMLE'!$AL$26</f>
        <v/>
      </c>
      <c r="L1393" s="48" t="inlineStr">
        <is>
          <t>Open field</t>
        </is>
      </c>
    </row>
    <row r="1394">
      <c r="A1394" s="45" t="inlineStr">
        <is>
          <t>FINS_AMLE_34_v1</t>
        </is>
      </c>
      <c r="B1394" s="46" t="inlineStr">
        <is>
          <t>Please list the number of business relationships where the customer is a trust.</t>
        </is>
      </c>
      <c r="C1394" s="46" t="inlineStr">
        <is>
          <t>AMLE</t>
        </is>
      </c>
      <c r="D1394" s="46" t="inlineStr">
        <is>
          <t>Customer Risk</t>
        </is>
      </c>
      <c r="E1394" s="46" t="inlineStr">
        <is>
          <t>2- AMLE</t>
        </is>
      </c>
      <c r="F1394" s="47">
        <f>'2- AMLE'!$AK$27</f>
        <v/>
      </c>
      <c r="G1394" s="47">
        <f>IF(F1394="INVALID","High",IF(F1394="MISSING","Medium",IF(F1394="CONTROLLER MISSING","Review",IF(F1394="UNKNOWN","Technical review",""))))</f>
        <v/>
      </c>
      <c r="H1394" s="46">
        <f>IF(F1394="MISSING","An applicable or required answer is missing",IF(F1394="INVALID","A value was entered although the dependency is not met",IF(F1394="CONTROLLER MISSING","A controlling answer is missing, so applicability cannot yet be determined",IF(F1394="UNKNOWN","The dependency could not be evaluated or a referenced datapoint could not be resolved",""))))</f>
        <v/>
      </c>
      <c r="I1394" s="46">
        <f>IF(F1394="MISSING","Enter a valid response in the linked field",IF(F1394="INVALID","Clear the response or amend the controlling answer so that the dependency is met",IF(F1394="CONTROLLER MISSING","Complete the controlling question first, then review this field",IF(F1394="UNKNOWN","Review the Field Guide and dependency_string; contact the MFSA if clarification is required",""))))</f>
        <v/>
      </c>
      <c r="J1394" s="46" t="inlineStr">
        <is>
          <t>FINS_AMLE_16 &gt; 0</t>
        </is>
      </c>
      <c r="K1394" s="47">
        <f>'2- AMLE'!$AL$27</f>
        <v/>
      </c>
      <c r="L1394" s="48" t="inlineStr">
        <is>
          <t>Open field</t>
        </is>
      </c>
    </row>
    <row r="1395">
      <c r="A1395" s="45" t="inlineStr">
        <is>
          <t>FINS_AMLE_35_v1</t>
        </is>
      </c>
      <c r="B1395" s="46" t="inlineStr">
        <is>
          <t>Please list the number of customers who are natural persons serviced during the
prior calendar year, that benefited from residency schemes, citizenship by investment
schemes, or are applicants or prospective applicants for such schemes issued by
Malta.</t>
        </is>
      </c>
      <c r="C1395" s="46" t="inlineStr">
        <is>
          <t>AMLE</t>
        </is>
      </c>
      <c r="D1395" s="46" t="inlineStr">
        <is>
          <t>Customer Risk</t>
        </is>
      </c>
      <c r="E1395" s="46" t="inlineStr">
        <is>
          <t>2- AMLE</t>
        </is>
      </c>
      <c r="F1395" s="47">
        <f>'2- AMLE'!$AK$28</f>
        <v/>
      </c>
      <c r="G1395" s="47">
        <f>IF(F1395="INVALID","High",IF(F1395="MISSING","Medium",IF(F1395="CONTROLLER MISSING","Review",IF(F1395="UNKNOWN","Technical review",""))))</f>
        <v/>
      </c>
      <c r="H1395" s="46">
        <f>IF(F1395="MISSING","An applicable or required answer is missing",IF(F1395="INVALID","A value was entered although the dependency is not met",IF(F1395="CONTROLLER MISSING","A controlling answer is missing, so applicability cannot yet be determined",IF(F1395="UNKNOWN","The dependency could not be evaluated or a referenced datapoint could not be resolved",""))))</f>
        <v/>
      </c>
      <c r="I1395" s="46">
        <f>IF(F1395="MISSING","Enter a valid response in the linked field",IF(F1395="INVALID","Clear the response or amend the controlling answer so that the dependency is met",IF(F1395="CONTROLLER MISSING","Complete the controlling question first, then review this field",IF(F1395="UNKNOWN","Review the Field Guide and dependency_string; contact the MFSA if clarification is required",""))))</f>
        <v/>
      </c>
      <c r="J1395" s="46" t="inlineStr">
        <is>
          <t>FINS_AMLE_15 &gt; 0</t>
        </is>
      </c>
      <c r="K1395" s="47">
        <f>'2- AMLE'!$AL$28</f>
        <v/>
      </c>
      <c r="L1395" s="48" t="inlineStr">
        <is>
          <t>Open field</t>
        </is>
      </c>
    </row>
    <row r="1396">
      <c r="A1396" s="45" t="inlineStr">
        <is>
          <t>FINS_AMLE_36_v1</t>
        </is>
      </c>
      <c r="B1396" s="46" t="inlineStr">
        <is>
          <t>Please list the number of customers who are natural persons serviced during the
prior calendar year, that benefited from residency schemes, citizenship by investment
schemes, or are applicants or prospective applicants for such schemes issued by
countries other than Malta.</t>
        </is>
      </c>
      <c r="C1396" s="46" t="inlineStr">
        <is>
          <t>AMLE</t>
        </is>
      </c>
      <c r="D1396" s="46" t="inlineStr">
        <is>
          <t>Customer Risk</t>
        </is>
      </c>
      <c r="E1396" s="46" t="inlineStr">
        <is>
          <t>2- AMLE</t>
        </is>
      </c>
      <c r="F1396" s="47">
        <f>'2- AMLE'!$AK$29</f>
        <v/>
      </c>
      <c r="G1396" s="47">
        <f>IF(F1396="INVALID","High",IF(F1396="MISSING","Medium",IF(F1396="CONTROLLER MISSING","Review",IF(F1396="UNKNOWN","Technical review",""))))</f>
        <v/>
      </c>
      <c r="H1396" s="46">
        <f>IF(F1396="MISSING","An applicable or required answer is missing",IF(F1396="INVALID","A value was entered although the dependency is not met",IF(F1396="CONTROLLER MISSING","A controlling answer is missing, so applicability cannot yet be determined",IF(F1396="UNKNOWN","The dependency could not be evaluated or a referenced datapoint could not be resolved",""))))</f>
        <v/>
      </c>
      <c r="I1396" s="46">
        <f>IF(F1396="MISSING","Enter a valid response in the linked field",IF(F1396="INVALID","Clear the response or amend the controlling answer so that the dependency is met",IF(F1396="CONTROLLER MISSING","Complete the controlling question first, then review this field",IF(F1396="UNKNOWN","Review the Field Guide and dependency_string; contact the MFSA if clarification is required",""))))</f>
        <v/>
      </c>
      <c r="J1396" s="46" t="inlineStr">
        <is>
          <t>FINS_AMLE_15 &gt; 0</t>
        </is>
      </c>
      <c r="K1396" s="47">
        <f>'2- AMLE'!$AL$29</f>
        <v/>
      </c>
      <c r="L1396" s="48" t="inlineStr">
        <is>
          <t>Open field</t>
        </is>
      </c>
    </row>
    <row r="1397">
      <c r="A1397" s="45" t="inlineStr">
        <is>
          <t>FINS_AMLE_38_v1</t>
        </is>
      </c>
      <c r="B1397" s="46" t="inlineStr">
        <is>
          <t>Of the total number of active customers, please specify the % of customers rated as high risk.</t>
        </is>
      </c>
      <c r="C1397" s="46" t="inlineStr">
        <is>
          <t>AMLE</t>
        </is>
      </c>
      <c r="D1397" s="46" t="inlineStr">
        <is>
          <t>Customer Risk</t>
        </is>
      </c>
      <c r="E1397" s="46" t="inlineStr">
        <is>
          <t>2- AMLE</t>
        </is>
      </c>
      <c r="F1397" s="47">
        <f>'2- AMLE'!$AK$30</f>
        <v/>
      </c>
      <c r="G1397" s="47">
        <f>IF(F1397="INVALID","High",IF(F1397="MISSING","Medium",IF(F1397="CONTROLLER MISSING","Review",IF(F1397="UNKNOWN","Technical review",""))))</f>
        <v/>
      </c>
      <c r="H1397" s="46">
        <f>IF(F1397="MISSING","An applicable or required answer is missing",IF(F1397="INVALID","A value was entered although the dependency is not met",IF(F1397="CONTROLLER MISSING","A controlling answer is missing, so applicability cannot yet be determined",IF(F1397="UNKNOWN","The dependency could not be evaluated or a referenced datapoint could not be resolved",""))))</f>
        <v/>
      </c>
      <c r="I1397" s="46">
        <f>IF(F1397="MISSING","Enter a valid response in the linked field",IF(F1397="INVALID","Clear the response or amend the controlling answer so that the dependency is met",IF(F1397="CONTROLLER MISSING","Complete the controlling question first, then review this field",IF(F1397="UNKNOWN","Review the Field Guide and dependency_string; contact the MFSA if clarification is required",""))))</f>
        <v/>
      </c>
      <c r="J1397" s="46" t="inlineStr"/>
      <c r="K1397" s="47">
        <f>'2- AMLE'!$AL$30</f>
        <v/>
      </c>
      <c r="L1397" s="48" t="inlineStr">
        <is>
          <t>Open field</t>
        </is>
      </c>
    </row>
    <row r="1398">
      <c r="A1398" s="45" t="inlineStr">
        <is>
          <t>FINS_AMLE_39_v1</t>
        </is>
      </c>
      <c r="B1398" s="46" t="inlineStr">
        <is>
          <t>Of the total number of active customers, please specify the % of customers rated as medium risk</t>
        </is>
      </c>
      <c r="C1398" s="46" t="inlineStr">
        <is>
          <t>AMLE</t>
        </is>
      </c>
      <c r="D1398" s="46" t="inlineStr">
        <is>
          <t>Customer Risk</t>
        </is>
      </c>
      <c r="E1398" s="46" t="inlineStr">
        <is>
          <t>2- AMLE</t>
        </is>
      </c>
      <c r="F1398" s="47">
        <f>'2- AMLE'!$AK$31</f>
        <v/>
      </c>
      <c r="G1398" s="47">
        <f>IF(F1398="INVALID","High",IF(F1398="MISSING","Medium",IF(F1398="CONTROLLER MISSING","Review",IF(F1398="UNKNOWN","Technical review",""))))</f>
        <v/>
      </c>
      <c r="H1398" s="46">
        <f>IF(F1398="MISSING","An applicable or required answer is missing",IF(F1398="INVALID","A value was entered although the dependency is not met",IF(F1398="CONTROLLER MISSING","A controlling answer is missing, so applicability cannot yet be determined",IF(F1398="UNKNOWN","The dependency could not be evaluated or a referenced datapoint could not be resolved",""))))</f>
        <v/>
      </c>
      <c r="I1398" s="46">
        <f>IF(F1398="MISSING","Enter a valid response in the linked field",IF(F1398="INVALID","Clear the response or amend the controlling answer so that the dependency is met",IF(F1398="CONTROLLER MISSING","Complete the controlling question first, then review this field",IF(F1398="UNKNOWN","Review the Field Guide and dependency_string; contact the MFSA if clarification is required",""))))</f>
        <v/>
      </c>
      <c r="J1398" s="46" t="inlineStr"/>
      <c r="K1398" s="47">
        <f>'2- AMLE'!$AL$31</f>
        <v/>
      </c>
      <c r="L1398" s="48" t="inlineStr">
        <is>
          <t>Open field</t>
        </is>
      </c>
    </row>
    <row r="1399">
      <c r="A1399" s="45" t="inlineStr">
        <is>
          <t>FINS_AMLE_40_v1</t>
        </is>
      </c>
      <c r="B1399" s="46" t="inlineStr">
        <is>
          <t>Of the total number of active customers, please specify the % of customers rated as low risk</t>
        </is>
      </c>
      <c r="C1399" s="46" t="inlineStr">
        <is>
          <t>AMLE</t>
        </is>
      </c>
      <c r="D1399" s="46" t="inlineStr">
        <is>
          <t>Customer Risk</t>
        </is>
      </c>
      <c r="E1399" s="46" t="inlineStr">
        <is>
          <t>2- AMLE</t>
        </is>
      </c>
      <c r="F1399" s="47">
        <f>'2- AMLE'!$AK$32</f>
        <v/>
      </c>
      <c r="G1399" s="47">
        <f>IF(F1399="INVALID","High",IF(F1399="MISSING","Medium",IF(F1399="CONTROLLER MISSING","Review",IF(F1399="UNKNOWN","Technical review",""))))</f>
        <v/>
      </c>
      <c r="H1399" s="46">
        <f>IF(F1399="MISSING","An applicable or required answer is missing",IF(F1399="INVALID","A value was entered although the dependency is not met",IF(F1399="CONTROLLER MISSING","A controlling answer is missing, so applicability cannot yet be determined",IF(F1399="UNKNOWN","The dependency could not be evaluated or a referenced datapoint could not be resolved",""))))</f>
        <v/>
      </c>
      <c r="I1399" s="46">
        <f>IF(F1399="MISSING","Enter a valid response in the linked field",IF(F1399="INVALID","Clear the response or amend the controlling answer so that the dependency is met",IF(F1399="CONTROLLER MISSING","Complete the controlling question first, then review this field",IF(F1399="UNKNOWN","Review the Field Guide and dependency_string; contact the MFSA if clarification is required",""))))</f>
        <v/>
      </c>
      <c r="J1399" s="46" t="inlineStr"/>
      <c r="K1399" s="47">
        <f>'2- AMLE'!$AL$32</f>
        <v/>
      </c>
      <c r="L1399" s="48" t="inlineStr">
        <is>
          <t>Open field</t>
        </is>
      </c>
    </row>
    <row r="1400">
      <c r="A1400" s="45" t="inlineStr">
        <is>
          <t>FINS_AMLE_41_v1</t>
        </is>
      </c>
      <c r="B1400" s="46" t="inlineStr">
        <is>
          <t>Does your entity have customers (including beneficial owners and directors) who have been convicted of a criminal offence that could have potentially generated illicit proceeds?</t>
        </is>
      </c>
      <c r="C1400" s="46" t="inlineStr">
        <is>
          <t>AMLE</t>
        </is>
      </c>
      <c r="D1400" s="46" t="inlineStr">
        <is>
          <t>Customer Risk</t>
        </is>
      </c>
      <c r="E1400" s="46" t="inlineStr">
        <is>
          <t>2- AMLE</t>
        </is>
      </c>
      <c r="F1400" s="47">
        <f>'2- AMLE'!$AK$33</f>
        <v/>
      </c>
      <c r="G1400" s="47">
        <f>IF(F1400="INVALID","High",IF(F1400="MISSING","Medium",IF(F1400="CONTROLLER MISSING","Review",IF(F1400="UNKNOWN","Technical review",""))))</f>
        <v/>
      </c>
      <c r="H1400" s="46">
        <f>IF(F1400="MISSING","An applicable or required answer is missing",IF(F1400="INVALID","A value was entered although the dependency is not met",IF(F1400="CONTROLLER MISSING","A controlling answer is missing, so applicability cannot yet be determined",IF(F1400="UNKNOWN","The dependency could not be evaluated or a referenced datapoint could not be resolved",""))))</f>
        <v/>
      </c>
      <c r="I1400" s="46">
        <f>IF(F1400="MISSING","Enter a valid response in the linked field",IF(F1400="INVALID","Clear the response or amend the controlling answer so that the dependency is met",IF(F1400="CONTROLLER MISSING","Complete the controlling question first, then review this field",IF(F1400="UNKNOWN","Review the Field Guide and dependency_string; contact the MFSA if clarification is required",""))))</f>
        <v/>
      </c>
      <c r="J1400" s="46" t="inlineStr"/>
      <c r="K1400" s="47">
        <f>'2- AMLE'!$AL$33</f>
        <v/>
      </c>
      <c r="L1400" s="48" t="inlineStr">
        <is>
          <t>Open field</t>
        </is>
      </c>
    </row>
    <row r="1401">
      <c r="A1401" s="45" t="inlineStr">
        <is>
          <t>FINS_AMLE_42_v1</t>
        </is>
      </c>
      <c r="B1401" s="46" t="inlineStr">
        <is>
          <t>Do shell companies form part of the customer base?</t>
        </is>
      </c>
      <c r="C1401" s="46" t="inlineStr">
        <is>
          <t>AMLE</t>
        </is>
      </c>
      <c r="D1401" s="46" t="inlineStr">
        <is>
          <t>Customer Risk</t>
        </is>
      </c>
      <c r="E1401" s="46" t="inlineStr">
        <is>
          <t>2- AMLE</t>
        </is>
      </c>
      <c r="F1401" s="47">
        <f>'2- AMLE'!$AK$34</f>
        <v/>
      </c>
      <c r="G1401" s="47">
        <f>IF(F1401="INVALID","High",IF(F1401="MISSING","Medium",IF(F1401="CONTROLLER MISSING","Review",IF(F1401="UNKNOWN","Technical review",""))))</f>
        <v/>
      </c>
      <c r="H1401" s="46">
        <f>IF(F1401="MISSING","An applicable or required answer is missing",IF(F1401="INVALID","A value was entered although the dependency is not met",IF(F1401="CONTROLLER MISSING","A controlling answer is missing, so applicability cannot yet be determined",IF(F1401="UNKNOWN","The dependency could not be evaluated or a referenced datapoint could not be resolved",""))))</f>
        <v/>
      </c>
      <c r="I1401" s="46">
        <f>IF(F1401="MISSING","Enter a valid response in the linked field",IF(F1401="INVALID","Clear the response or amend the controlling answer so that the dependency is met",IF(F1401="CONTROLLER MISSING","Complete the controlling question first, then review this field",IF(F1401="UNKNOWN","Review the Field Guide and dependency_string; contact the MFSA if clarification is required",""))))</f>
        <v/>
      </c>
      <c r="J1401" s="46" t="inlineStr"/>
      <c r="K1401" s="47">
        <f>'2- AMLE'!$AL$34</f>
        <v/>
      </c>
      <c r="L1401" s="48" t="inlineStr">
        <is>
          <t>Open field</t>
        </is>
      </c>
    </row>
    <row r="1402">
      <c r="A1402" s="45" t="inlineStr">
        <is>
          <t>FINS_AMLE_43_v1</t>
        </is>
      </c>
      <c r="B1402" s="46" t="inlineStr">
        <is>
          <t>Are there customers in the customer base who raised capital through Initial Coin Offerings (ICOs), Securitised Coin Offerings (SCOs) and/or crowdfunding?</t>
        </is>
      </c>
      <c r="C1402" s="46" t="inlineStr">
        <is>
          <t>AMLE</t>
        </is>
      </c>
      <c r="D1402" s="46" t="inlineStr">
        <is>
          <t>Customer Risk</t>
        </is>
      </c>
      <c r="E1402" s="46" t="inlineStr">
        <is>
          <t>2- AMLE</t>
        </is>
      </c>
      <c r="F1402" s="47">
        <f>'2- AMLE'!$AK$35</f>
        <v/>
      </c>
      <c r="G1402" s="47">
        <f>IF(F1402="INVALID","High",IF(F1402="MISSING","Medium",IF(F1402="CONTROLLER MISSING","Review",IF(F1402="UNKNOWN","Technical review",""))))</f>
        <v/>
      </c>
      <c r="H1402" s="46">
        <f>IF(F1402="MISSING","An applicable or required answer is missing",IF(F1402="INVALID","A value was entered although the dependency is not met",IF(F1402="CONTROLLER MISSING","A controlling answer is missing, so applicability cannot yet be determined",IF(F1402="UNKNOWN","The dependency could not be evaluated or a referenced datapoint could not be resolved",""))))</f>
        <v/>
      </c>
      <c r="I1402" s="46">
        <f>IF(F1402="MISSING","Enter a valid response in the linked field",IF(F1402="INVALID","Clear the response or amend the controlling answer so that the dependency is met",IF(F1402="CONTROLLER MISSING","Complete the controlling question first, then review this field",IF(F1402="UNKNOWN","Review the Field Guide and dependency_string; contact the MFSA if clarification is required",""))))</f>
        <v/>
      </c>
      <c r="J1402" s="46" t="inlineStr"/>
      <c r="K1402" s="47">
        <f>'2- AMLE'!$AL$35</f>
        <v/>
      </c>
      <c r="L1402" s="48" t="inlineStr">
        <is>
          <t>Open field</t>
        </is>
      </c>
    </row>
    <row r="1403">
      <c r="A1403" s="45" t="inlineStr">
        <is>
          <t>FINS_AMLE_8_v1</t>
        </is>
      </c>
      <c r="B1403" s="46" t="inlineStr">
        <is>
          <t>Product and Services</t>
        </is>
      </c>
      <c r="C1403" s="46" t="inlineStr">
        <is>
          <t>AMLE</t>
        </is>
      </c>
      <c r="D1403" s="46" t="inlineStr">
        <is>
          <t>Product Risk</t>
        </is>
      </c>
      <c r="E1403" s="46" t="inlineStr">
        <is>
          <t>2- AMLE</t>
        </is>
      </c>
      <c r="F1403" s="47">
        <f>'2- AMLE'!$AK$37</f>
        <v/>
      </c>
      <c r="G1403" s="47">
        <f>IF(F1403="INVALID","High",IF(F1403="MISSING","Medium",IF(F1403="CONTROLLER MISSING","Review",IF(F1403="UNKNOWN","Technical review",""))))</f>
        <v/>
      </c>
      <c r="H1403" s="46">
        <f>IF(F1403="MISSING","An applicable or required answer is missing",IF(F1403="INVALID","A value was entered although the dependency is not met",IF(F1403="CONTROLLER MISSING","A controlling answer is missing, so applicability cannot yet be determined",IF(F1403="UNKNOWN","The dependency could not be evaluated or a referenced datapoint could not be resolved",""))))</f>
        <v/>
      </c>
      <c r="I1403" s="46">
        <f>IF(F1403="MISSING","Enter a valid response in the linked field",IF(F1403="INVALID","Clear the response or amend the controlling answer so that the dependency is met",IF(F1403="CONTROLLER MISSING","Complete the controlling question first, then review this field",IF(F1403="UNKNOWN","Review the Field Guide and dependency_string; contact the MFSA if clarification is required",""))))</f>
        <v/>
      </c>
      <c r="J1403" s="46" t="inlineStr"/>
      <c r="K1403" s="47">
        <f>'2- AMLE'!$AL$37</f>
        <v/>
      </c>
      <c r="L1403" s="48" t="inlineStr">
        <is>
          <t>Open field</t>
        </is>
      </c>
    </row>
    <row r="1404">
      <c r="A1404" s="45" t="inlineStr">
        <is>
          <t>FINS_AMLE_9_v1</t>
        </is>
      </c>
      <c r="B1404" s="46" t="inlineStr">
        <is>
          <t>Has your entity introduced new products in the prior calendar year?</t>
        </is>
      </c>
      <c r="C1404" s="46" t="inlineStr">
        <is>
          <t>AMLE</t>
        </is>
      </c>
      <c r="D1404" s="46" t="inlineStr">
        <is>
          <t>Product Risk</t>
        </is>
      </c>
      <c r="E1404" s="46" t="inlineStr">
        <is>
          <t>2- AMLE</t>
        </is>
      </c>
      <c r="F1404" s="47">
        <f>'2- AMLE'!$AK$38</f>
        <v/>
      </c>
      <c r="G1404" s="47">
        <f>IF(F1404="INVALID","High",IF(F1404="MISSING","Medium",IF(F1404="CONTROLLER MISSING","Review",IF(F1404="UNKNOWN","Technical review",""))))</f>
        <v/>
      </c>
      <c r="H1404" s="46">
        <f>IF(F1404="MISSING","An applicable or required answer is missing",IF(F1404="INVALID","A value was entered although the dependency is not met",IF(F1404="CONTROLLER MISSING","A controlling answer is missing, so applicability cannot yet be determined",IF(F1404="UNKNOWN","The dependency could not be evaluated or a referenced datapoint could not be resolved",""))))</f>
        <v/>
      </c>
      <c r="I1404" s="46">
        <f>IF(F1404="MISSING","Enter a valid response in the linked field",IF(F1404="INVALID","Clear the response or amend the controlling answer so that the dependency is met",IF(F1404="CONTROLLER MISSING","Complete the controlling question first, then review this field",IF(F1404="UNKNOWN","Review the Field Guide and dependency_string; contact the MFSA if clarification is required",""))))</f>
        <v/>
      </c>
      <c r="J1404" s="46" t="inlineStr"/>
      <c r="K1404" s="47">
        <f>'2- AMLE'!$AL$38</f>
        <v/>
      </c>
      <c r="L1404" s="48" t="inlineStr">
        <is>
          <t>Open field</t>
        </is>
      </c>
    </row>
    <row r="1405">
      <c r="A1405" s="45" t="inlineStr">
        <is>
          <t>FINS_AMLE_10_v1</t>
        </is>
      </c>
      <c r="B1405" s="46" t="inlineStr">
        <is>
          <t>Please include a brief description of the product features recently introduced</t>
        </is>
      </c>
      <c r="C1405" s="46" t="inlineStr">
        <is>
          <t>AMLE</t>
        </is>
      </c>
      <c r="D1405" s="46" t="inlineStr">
        <is>
          <t>Product Risk</t>
        </is>
      </c>
      <c r="E1405" s="46" t="inlineStr">
        <is>
          <t>2- AMLE</t>
        </is>
      </c>
      <c r="F1405" s="47">
        <f>'2- AMLE'!$AK$39</f>
        <v/>
      </c>
      <c r="G1405" s="47">
        <f>IF(F1405="INVALID","High",IF(F1405="MISSING","Medium",IF(F1405="CONTROLLER MISSING","Review",IF(F1405="UNKNOWN","Technical review",""))))</f>
        <v/>
      </c>
      <c r="H1405" s="46">
        <f>IF(F1405="MISSING","An applicable or required answer is missing",IF(F1405="INVALID","A value was entered although the dependency is not met",IF(F1405="CONTROLLER MISSING","A controlling answer is missing, so applicability cannot yet be determined",IF(F1405="UNKNOWN","The dependency could not be evaluated or a referenced datapoint could not be resolved",""))))</f>
        <v/>
      </c>
      <c r="I1405" s="46">
        <f>IF(F1405="MISSING","Enter a valid response in the linked field",IF(F1405="INVALID","Clear the response or amend the controlling answer so that the dependency is met",IF(F1405="CONTROLLER MISSING","Complete the controlling question first, then review this field",IF(F1405="UNKNOWN","Review the Field Guide and dependency_string; contact the MFSA if clarification is required",""))))</f>
        <v/>
      </c>
      <c r="J1405" s="46" t="inlineStr">
        <is>
          <t>FINS_AMLE_9 = "Yes"</t>
        </is>
      </c>
      <c r="K1405" s="47">
        <f>'2- AMLE'!$AL$39</f>
        <v/>
      </c>
      <c r="L1405" s="48" t="inlineStr">
        <is>
          <t>Open field</t>
        </is>
      </c>
    </row>
    <row r="1406">
      <c r="A1406" s="45" t="inlineStr">
        <is>
          <t>FINS_AMLE_11_v1</t>
        </is>
      </c>
      <c r="B1406" s="46" t="inlineStr">
        <is>
          <t>Were any of the products and/or services provided by you as a subject person, ceased due to de-risking practices during the prior calendar year?</t>
        </is>
      </c>
      <c r="C1406" s="46" t="inlineStr">
        <is>
          <t>AMLE</t>
        </is>
      </c>
      <c r="D1406" s="46" t="inlineStr">
        <is>
          <t>Product Risk</t>
        </is>
      </c>
      <c r="E1406" s="46" t="inlineStr">
        <is>
          <t>2- AMLE</t>
        </is>
      </c>
      <c r="F1406" s="47">
        <f>'2- AMLE'!$AK$40</f>
        <v/>
      </c>
      <c r="G1406" s="47">
        <f>IF(F1406="INVALID","High",IF(F1406="MISSING","Medium",IF(F1406="CONTROLLER MISSING","Review",IF(F1406="UNKNOWN","Technical review",""))))</f>
        <v/>
      </c>
      <c r="H1406" s="46">
        <f>IF(F1406="MISSING","An applicable or required answer is missing",IF(F1406="INVALID","A value was entered although the dependency is not met",IF(F1406="CONTROLLER MISSING","A controlling answer is missing, so applicability cannot yet be determined",IF(F1406="UNKNOWN","The dependency could not be evaluated or a referenced datapoint could not be resolved",""))))</f>
        <v/>
      </c>
      <c r="I1406" s="46">
        <f>IF(F1406="MISSING","Enter a valid response in the linked field",IF(F1406="INVALID","Clear the response or amend the controlling answer so that the dependency is met",IF(F1406="CONTROLLER MISSING","Complete the controlling question first, then review this field",IF(F1406="UNKNOWN","Review the Field Guide and dependency_string; contact the MFSA if clarification is required",""))))</f>
        <v/>
      </c>
      <c r="J1406" s="46" t="inlineStr"/>
      <c r="K1406" s="47">
        <f>'2- AMLE'!$AL$40</f>
        <v/>
      </c>
      <c r="L1406" s="48" t="inlineStr">
        <is>
          <t>Open field</t>
        </is>
      </c>
    </row>
    <row r="1407">
      <c r="A1407" s="45" t="inlineStr">
        <is>
          <t>FINS_AMLE_12_v1</t>
        </is>
      </c>
      <c r="B1407" s="46" t="inlineStr">
        <is>
          <t>Provide details of the de-risking.</t>
        </is>
      </c>
      <c r="C1407" s="46" t="inlineStr">
        <is>
          <t>AMLE</t>
        </is>
      </c>
      <c r="D1407" s="46" t="inlineStr">
        <is>
          <t>Product Risk</t>
        </is>
      </c>
      <c r="E1407" s="46" t="inlineStr">
        <is>
          <t>2- AMLE</t>
        </is>
      </c>
      <c r="F1407" s="47">
        <f>'2- AMLE'!$AK$41</f>
        <v/>
      </c>
      <c r="G1407" s="47">
        <f>IF(F1407="INVALID","High",IF(F1407="MISSING","Medium",IF(F1407="CONTROLLER MISSING","Review",IF(F1407="UNKNOWN","Technical review",""))))</f>
        <v/>
      </c>
      <c r="H1407" s="46">
        <f>IF(F1407="MISSING","An applicable or required answer is missing",IF(F1407="INVALID","A value was entered although the dependency is not met",IF(F1407="CONTROLLER MISSING","A controlling answer is missing, so applicability cannot yet be determined",IF(F1407="UNKNOWN","The dependency could not be evaluated or a referenced datapoint could not be resolved",""))))</f>
        <v/>
      </c>
      <c r="I1407" s="46">
        <f>IF(F1407="MISSING","Enter a valid response in the linked field",IF(F1407="INVALID","Clear the response or amend the controlling answer so that the dependency is met",IF(F1407="CONTROLLER MISSING","Complete the controlling question first, then review this field",IF(F1407="UNKNOWN","Review the Field Guide and dependency_string; contact the MFSA if clarification is required",""))))</f>
        <v/>
      </c>
      <c r="J1407" s="46" t="inlineStr">
        <is>
          <t>FINS_AMLE_11 = "Yes"</t>
        </is>
      </c>
      <c r="K1407" s="47">
        <f>'2- AMLE'!$AL$41</f>
        <v/>
      </c>
      <c r="L1407" s="48" t="inlineStr">
        <is>
          <t>Open field</t>
        </is>
      </c>
    </row>
    <row r="1408">
      <c r="A1408" s="45" t="inlineStr">
        <is>
          <t>FINS_AMLE_13_v1</t>
        </is>
      </c>
      <c r="B1408" s="46" t="inlineStr">
        <is>
          <t>Do you offer Financial leasing contracts?</t>
        </is>
      </c>
      <c r="C1408" s="46" t="inlineStr">
        <is>
          <t>AMLE</t>
        </is>
      </c>
      <c r="D1408" s="46" t="inlineStr">
        <is>
          <t>Product Risk</t>
        </is>
      </c>
      <c r="E1408" s="46" t="inlineStr">
        <is>
          <t>2- AMLE</t>
        </is>
      </c>
      <c r="F1408" s="47">
        <f>'2- AMLE'!$AK$42</f>
        <v/>
      </c>
      <c r="G1408" s="47">
        <f>IF(F1408="INVALID","High",IF(F1408="MISSING","Medium",IF(F1408="CONTROLLER MISSING","Review",IF(F1408="UNKNOWN","Technical review",""))))</f>
        <v/>
      </c>
      <c r="H1408" s="46">
        <f>IF(F1408="MISSING","An applicable or required answer is missing",IF(F1408="INVALID","A value was entered although the dependency is not met",IF(F1408="CONTROLLER MISSING","A controlling answer is missing, so applicability cannot yet be determined",IF(F1408="UNKNOWN","The dependency could not be evaluated or a referenced datapoint could not be resolved",""))))</f>
        <v/>
      </c>
      <c r="I1408" s="46">
        <f>IF(F1408="MISSING","Enter a valid response in the linked field",IF(F1408="INVALID","Clear the response or amend the controlling answer so that the dependency is met",IF(F1408="CONTROLLER MISSING","Complete the controlling question first, then review this field",IF(F1408="UNKNOWN","Review the Field Guide and dependency_string; contact the MFSA if clarification is required",""))))</f>
        <v/>
      </c>
      <c r="J1408" s="46" t="inlineStr"/>
      <c r="K1408" s="47">
        <f>'2- AMLE'!$AL$42</f>
        <v/>
      </c>
      <c r="L1408" s="48" t="inlineStr">
        <is>
          <t>Open field</t>
        </is>
      </c>
    </row>
    <row r="1409">
      <c r="A1409" s="45" t="inlineStr">
        <is>
          <t>FINS_AMLE_44_v1</t>
        </is>
      </c>
      <c r="B1409" s="46" t="inlineStr">
        <is>
          <t>Payment Accounts</t>
        </is>
      </c>
      <c r="C1409" s="46" t="inlineStr">
        <is>
          <t>AMLE</t>
        </is>
      </c>
      <c r="D1409" s="46" t="inlineStr">
        <is>
          <t>Product Risk</t>
        </is>
      </c>
      <c r="E1409" s="46" t="inlineStr">
        <is>
          <t>2- AMLE</t>
        </is>
      </c>
      <c r="F1409" s="47">
        <f>'2- AMLE'!$AK$43</f>
        <v/>
      </c>
      <c r="G1409" s="47">
        <f>IF(F1409="INVALID","High",IF(F1409="MISSING","Medium",IF(F1409="CONTROLLER MISSING","Review",IF(F1409="UNKNOWN","Technical review",""))))</f>
        <v/>
      </c>
      <c r="H1409" s="46">
        <f>IF(F1409="MISSING","An applicable or required answer is missing",IF(F1409="INVALID","A value was entered although the dependency is not met",IF(F1409="CONTROLLER MISSING","A controlling answer is missing, so applicability cannot yet be determined",IF(F1409="UNKNOWN","The dependency could not be evaluated or a referenced datapoint could not be resolved",""))))</f>
        <v/>
      </c>
      <c r="I1409" s="46">
        <f>IF(F1409="MISSING","Enter a valid response in the linked field",IF(F1409="INVALID","Clear the response or amend the controlling answer so that the dependency is met",IF(F1409="CONTROLLER MISSING","Complete the controlling question first, then review this field",IF(F1409="UNKNOWN","Review the Field Guide and dependency_string; contact the MFSA if clarification is required",""))))</f>
        <v/>
      </c>
      <c r="J1409" s="46" t="inlineStr">
        <is>
          <t>CONTAINS(FINS_AMLE_8, "Payment Accounts")</t>
        </is>
      </c>
      <c r="K1409" s="47">
        <f>'2- AMLE'!$AL$43</f>
        <v/>
      </c>
      <c r="L1409" s="48" t="inlineStr">
        <is>
          <t>Open field</t>
        </is>
      </c>
    </row>
    <row r="1410">
      <c r="A1410" s="45" t="inlineStr">
        <is>
          <t>FINS_AMLE_45_v1</t>
        </is>
      </c>
      <c r="B1410" s="46" t="inlineStr">
        <is>
          <t>Incoming Transactions - Value</t>
        </is>
      </c>
      <c r="C1410" s="46" t="inlineStr">
        <is>
          <t>AMLE</t>
        </is>
      </c>
      <c r="D1410" s="46" t="inlineStr">
        <is>
          <t>Product Risk</t>
        </is>
      </c>
      <c r="E1410" s="46" t="inlineStr">
        <is>
          <t>2- AMLE</t>
        </is>
      </c>
      <c r="F1410" s="47">
        <f>'2- AMLE'!$AK$44</f>
        <v/>
      </c>
      <c r="G1410" s="47">
        <f>IF(F1410="INVALID","High",IF(F1410="MISSING","Medium",IF(F1410="CONTROLLER MISSING","Review",IF(F1410="UNKNOWN","Technical review",""))))</f>
        <v/>
      </c>
      <c r="H1410" s="46">
        <f>IF(F1410="MISSING","An applicable or required answer is missing",IF(F1410="INVALID","A value was entered although the dependency is not met",IF(F1410="CONTROLLER MISSING","A controlling answer is missing, so applicability cannot yet be determined",IF(F1410="UNKNOWN","The dependency could not be evaluated or a referenced datapoint could not be resolved",""))))</f>
        <v/>
      </c>
      <c r="I1410" s="46">
        <f>IF(F1410="MISSING","Enter a valid response in the linked field",IF(F1410="INVALID","Clear the response or amend the controlling answer so that the dependency is met",IF(F1410="CONTROLLER MISSING","Complete the controlling question first, then review this field",IF(F1410="UNKNOWN","Review the Field Guide and dependency_string; contact the MFSA if clarification is required",""))))</f>
        <v/>
      </c>
      <c r="J1410" s="46" t="inlineStr">
        <is>
          <t>CONTAINS(FINS_AMLE_8, "Payment Accounts")</t>
        </is>
      </c>
      <c r="K1410" s="47">
        <f>'2- AMLE'!$AL$44</f>
        <v/>
      </c>
      <c r="L1410" s="48" t="inlineStr">
        <is>
          <t>Open field</t>
        </is>
      </c>
    </row>
    <row r="1411">
      <c r="A1411" s="45" t="inlineStr">
        <is>
          <t>FINS_AMLE_46_v1</t>
        </is>
      </c>
      <c r="B1411" s="46" t="inlineStr">
        <is>
          <t>Incoming Transactions - Number</t>
        </is>
      </c>
      <c r="C1411" s="46" t="inlineStr">
        <is>
          <t>AMLE</t>
        </is>
      </c>
      <c r="D1411" s="46" t="inlineStr">
        <is>
          <t>Product Risk</t>
        </is>
      </c>
      <c r="E1411" s="46" t="inlineStr">
        <is>
          <t>2- AMLE</t>
        </is>
      </c>
      <c r="F1411" s="47">
        <f>'2- AMLE'!$AK$45</f>
        <v/>
      </c>
      <c r="G1411" s="47">
        <f>IF(F1411="INVALID","High",IF(F1411="MISSING","Medium",IF(F1411="CONTROLLER MISSING","Review",IF(F1411="UNKNOWN","Technical review",""))))</f>
        <v/>
      </c>
      <c r="H1411" s="46">
        <f>IF(F1411="MISSING","An applicable or required answer is missing",IF(F1411="INVALID","A value was entered although the dependency is not met",IF(F1411="CONTROLLER MISSING","A controlling answer is missing, so applicability cannot yet be determined",IF(F1411="UNKNOWN","The dependency could not be evaluated or a referenced datapoint could not be resolved",""))))</f>
        <v/>
      </c>
      <c r="I1411" s="46">
        <f>IF(F1411="MISSING","Enter a valid response in the linked field",IF(F1411="INVALID","Clear the response or amend the controlling answer so that the dependency is met",IF(F1411="CONTROLLER MISSING","Complete the controlling question first, then review this field",IF(F1411="UNKNOWN","Review the Field Guide and dependency_string; contact the MFSA if clarification is required",""))))</f>
        <v/>
      </c>
      <c r="J1411" s="46" t="inlineStr">
        <is>
          <t>CONTAINS(FINS_AMLE_8, "Payment Accounts")</t>
        </is>
      </c>
      <c r="K1411" s="47">
        <f>'2- AMLE'!$AL$45</f>
        <v/>
      </c>
      <c r="L1411" s="48" t="inlineStr">
        <is>
          <t>Open field</t>
        </is>
      </c>
    </row>
    <row r="1412">
      <c r="A1412" s="45" t="inlineStr">
        <is>
          <t>FINS_AMLE_47_v1</t>
        </is>
      </c>
      <c r="B1412" s="46" t="inlineStr">
        <is>
          <t>Outgoing Transactions - Value</t>
        </is>
      </c>
      <c r="C1412" s="46" t="inlineStr">
        <is>
          <t>AMLE</t>
        </is>
      </c>
      <c r="D1412" s="46" t="inlineStr">
        <is>
          <t>Product Risk</t>
        </is>
      </c>
      <c r="E1412" s="46" t="inlineStr">
        <is>
          <t>2- AMLE</t>
        </is>
      </c>
      <c r="F1412" s="47">
        <f>'2- AMLE'!$AK$46</f>
        <v/>
      </c>
      <c r="G1412" s="47">
        <f>IF(F1412="INVALID","High",IF(F1412="MISSING","Medium",IF(F1412="CONTROLLER MISSING","Review",IF(F1412="UNKNOWN","Technical review",""))))</f>
        <v/>
      </c>
      <c r="H1412" s="46">
        <f>IF(F1412="MISSING","An applicable or required answer is missing",IF(F1412="INVALID","A value was entered although the dependency is not met",IF(F1412="CONTROLLER MISSING","A controlling answer is missing, so applicability cannot yet be determined",IF(F1412="UNKNOWN","The dependency could not be evaluated or a referenced datapoint could not be resolved",""))))</f>
        <v/>
      </c>
      <c r="I1412" s="46">
        <f>IF(F1412="MISSING","Enter a valid response in the linked field",IF(F1412="INVALID","Clear the response or amend the controlling answer so that the dependency is met",IF(F1412="CONTROLLER MISSING","Complete the controlling question first, then review this field",IF(F1412="UNKNOWN","Review the Field Guide and dependency_string; contact the MFSA if clarification is required",""))))</f>
        <v/>
      </c>
      <c r="J1412" s="46" t="inlineStr">
        <is>
          <t>CONTAINS(FINS_AMLE_8, "Payment Accounts")</t>
        </is>
      </c>
      <c r="K1412" s="47">
        <f>'2- AMLE'!$AL$46</f>
        <v/>
      </c>
      <c r="L1412" s="48" t="inlineStr">
        <is>
          <t>Open field</t>
        </is>
      </c>
    </row>
    <row r="1413">
      <c r="A1413" s="45" t="inlineStr">
        <is>
          <t>FINS_AMLE_48_v1</t>
        </is>
      </c>
      <c r="B1413" s="46" t="inlineStr">
        <is>
          <t>Outgoing Transactions - Number</t>
        </is>
      </c>
      <c r="C1413" s="46" t="inlineStr">
        <is>
          <t>AMLE</t>
        </is>
      </c>
      <c r="D1413" s="46" t="inlineStr">
        <is>
          <t>Product Risk</t>
        </is>
      </c>
      <c r="E1413" s="46" t="inlineStr">
        <is>
          <t>2- AMLE</t>
        </is>
      </c>
      <c r="F1413" s="47">
        <f>'2- AMLE'!$AK$47</f>
        <v/>
      </c>
      <c r="G1413" s="47">
        <f>IF(F1413="INVALID","High",IF(F1413="MISSING","Medium",IF(F1413="CONTROLLER MISSING","Review",IF(F1413="UNKNOWN","Technical review",""))))</f>
        <v/>
      </c>
      <c r="H1413" s="46">
        <f>IF(F1413="MISSING","An applicable or required answer is missing",IF(F1413="INVALID","A value was entered although the dependency is not met",IF(F1413="CONTROLLER MISSING","A controlling answer is missing, so applicability cannot yet be determined",IF(F1413="UNKNOWN","The dependency could not be evaluated or a referenced datapoint could not be resolved",""))))</f>
        <v/>
      </c>
      <c r="I1413" s="46">
        <f>IF(F1413="MISSING","Enter a valid response in the linked field",IF(F1413="INVALID","Clear the response or amend the controlling answer so that the dependency is met",IF(F1413="CONTROLLER MISSING","Complete the controlling question first, then review this field",IF(F1413="UNKNOWN","Review the Field Guide and dependency_string; contact the MFSA if clarification is required",""))))</f>
        <v/>
      </c>
      <c r="J1413" s="46" t="inlineStr">
        <is>
          <t>CONTAINS(FINS_AMLE_8, "Payment Accounts")</t>
        </is>
      </c>
      <c r="K1413" s="47">
        <f>'2- AMLE'!$AL$47</f>
        <v/>
      </c>
      <c r="L1413" s="48" t="inlineStr">
        <is>
          <t>Open field</t>
        </is>
      </c>
    </row>
    <row r="1414">
      <c r="A1414" s="45" t="inlineStr">
        <is>
          <t>FINS_AMLE_49_v1</t>
        </is>
      </c>
      <c r="B1414" s="46" t="inlineStr">
        <is>
          <t>Master Accounts with Linked Virtual IBANs</t>
        </is>
      </c>
      <c r="C1414" s="46" t="inlineStr">
        <is>
          <t>AMLE</t>
        </is>
      </c>
      <c r="D1414" s="46" t="inlineStr">
        <is>
          <t>Product Risk</t>
        </is>
      </c>
      <c r="E1414" s="46" t="inlineStr">
        <is>
          <t>2- AMLE</t>
        </is>
      </c>
      <c r="F1414" s="47">
        <f>'2- AMLE'!$AK$48</f>
        <v/>
      </c>
      <c r="G1414" s="47">
        <f>IF(F1414="INVALID","High",IF(F1414="MISSING","Medium",IF(F1414="CONTROLLER MISSING","Review",IF(F1414="UNKNOWN","Technical review",""))))</f>
        <v/>
      </c>
      <c r="H1414" s="46">
        <f>IF(F1414="MISSING","An applicable or required answer is missing",IF(F1414="INVALID","A value was entered although the dependency is not met",IF(F1414="CONTROLLER MISSING","A controlling answer is missing, so applicability cannot yet be determined",IF(F1414="UNKNOWN","The dependency could not be evaluated or a referenced datapoint could not be resolved",""))))</f>
        <v/>
      </c>
      <c r="I1414" s="46">
        <f>IF(F1414="MISSING","Enter a valid response in the linked field",IF(F1414="INVALID","Clear the response or amend the controlling answer so that the dependency is met",IF(F1414="CONTROLLER MISSING","Complete the controlling question first, then review this field",IF(F1414="UNKNOWN","Review the Field Guide and dependency_string; contact the MFSA if clarification is required",""))))</f>
        <v/>
      </c>
      <c r="J1414" s="46" t="inlineStr">
        <is>
          <t>CONTAINS(FINS_AMLE_8, "Virtual IBANs")</t>
        </is>
      </c>
      <c r="K1414" s="47">
        <f>'2- AMLE'!$AL$48</f>
        <v/>
      </c>
      <c r="L1414" s="48" t="inlineStr">
        <is>
          <t>Open field</t>
        </is>
      </c>
    </row>
    <row r="1415">
      <c r="A1415" s="45" t="inlineStr">
        <is>
          <t>FINS_AMLE_50_v1</t>
        </is>
      </c>
      <c r="B1415" s="46" t="inlineStr">
        <is>
          <t>Transactions on vIBANs (Incoming) - Number</t>
        </is>
      </c>
      <c r="C1415" s="46" t="inlineStr">
        <is>
          <t>AMLE</t>
        </is>
      </c>
      <c r="D1415" s="46" t="inlineStr">
        <is>
          <t>Product Risk</t>
        </is>
      </c>
      <c r="E1415" s="46" t="inlineStr">
        <is>
          <t>2- AMLE</t>
        </is>
      </c>
      <c r="F1415" s="47">
        <f>'2- AMLE'!$AK$49</f>
        <v/>
      </c>
      <c r="G1415" s="47">
        <f>IF(F1415="INVALID","High",IF(F1415="MISSING","Medium",IF(F1415="CONTROLLER MISSING","Review",IF(F1415="UNKNOWN","Technical review",""))))</f>
        <v/>
      </c>
      <c r="H1415" s="46">
        <f>IF(F1415="MISSING","An applicable or required answer is missing",IF(F1415="INVALID","A value was entered although the dependency is not met",IF(F1415="CONTROLLER MISSING","A controlling answer is missing, so applicability cannot yet be determined",IF(F1415="UNKNOWN","The dependency could not be evaluated or a referenced datapoint could not be resolved",""))))</f>
        <v/>
      </c>
      <c r="I1415" s="46">
        <f>IF(F1415="MISSING","Enter a valid response in the linked field",IF(F1415="INVALID","Clear the response or amend the controlling answer so that the dependency is met",IF(F1415="CONTROLLER MISSING","Complete the controlling question first, then review this field",IF(F1415="UNKNOWN","Review the Field Guide and dependency_string; contact the MFSA if clarification is required",""))))</f>
        <v/>
      </c>
      <c r="J1415" s="46" t="inlineStr">
        <is>
          <t>CONTAINS(FINS_AMLE_8, "Virtual IBANs")</t>
        </is>
      </c>
      <c r="K1415" s="47">
        <f>'2- AMLE'!$AL$49</f>
        <v/>
      </c>
      <c r="L1415" s="48" t="inlineStr">
        <is>
          <t>Open field</t>
        </is>
      </c>
    </row>
    <row r="1416">
      <c r="A1416" s="45" t="inlineStr">
        <is>
          <t>FINS_AMLE_51_v1</t>
        </is>
      </c>
      <c r="B1416" s="46" t="inlineStr">
        <is>
          <t>Transactions on vIBANs (Incoming) - Value</t>
        </is>
      </c>
      <c r="C1416" s="46" t="inlineStr">
        <is>
          <t>AMLE</t>
        </is>
      </c>
      <c r="D1416" s="46" t="inlineStr">
        <is>
          <t>Product Risk</t>
        </is>
      </c>
      <c r="E1416" s="46" t="inlineStr">
        <is>
          <t>2- AMLE</t>
        </is>
      </c>
      <c r="F1416" s="47">
        <f>'2- AMLE'!$AK$50</f>
        <v/>
      </c>
      <c r="G1416" s="47">
        <f>IF(F1416="INVALID","High",IF(F1416="MISSING","Medium",IF(F1416="CONTROLLER MISSING","Review",IF(F1416="UNKNOWN","Technical review",""))))</f>
        <v/>
      </c>
      <c r="H1416" s="46">
        <f>IF(F1416="MISSING","An applicable or required answer is missing",IF(F1416="INVALID","A value was entered although the dependency is not met",IF(F1416="CONTROLLER MISSING","A controlling answer is missing, so applicability cannot yet be determined",IF(F1416="UNKNOWN","The dependency could not be evaluated or a referenced datapoint could not be resolved",""))))</f>
        <v/>
      </c>
      <c r="I1416" s="46">
        <f>IF(F1416="MISSING","Enter a valid response in the linked field",IF(F1416="INVALID","Clear the response or amend the controlling answer so that the dependency is met",IF(F1416="CONTROLLER MISSING","Complete the controlling question first, then review this field",IF(F1416="UNKNOWN","Review the Field Guide and dependency_string; contact the MFSA if clarification is required",""))))</f>
        <v/>
      </c>
      <c r="J1416" s="46" t="inlineStr">
        <is>
          <t>CONTAINS(FINS_AMLE_8, "Virtual IBANs")</t>
        </is>
      </c>
      <c r="K1416" s="47">
        <f>'2- AMLE'!$AL$50</f>
        <v/>
      </c>
      <c r="L1416" s="48" t="inlineStr">
        <is>
          <t>Open field</t>
        </is>
      </c>
    </row>
    <row r="1417">
      <c r="A1417" s="45" t="inlineStr">
        <is>
          <t>FINS_AMLE_52_v1</t>
        </is>
      </c>
      <c r="B1417" s="46" t="inlineStr">
        <is>
          <t>Transactions on vIBANs (Outgoing) - Number</t>
        </is>
      </c>
      <c r="C1417" s="46" t="inlineStr">
        <is>
          <t>AMLE</t>
        </is>
      </c>
      <c r="D1417" s="46" t="inlineStr">
        <is>
          <t>Product Risk</t>
        </is>
      </c>
      <c r="E1417" s="46" t="inlineStr">
        <is>
          <t>2- AMLE</t>
        </is>
      </c>
      <c r="F1417" s="47">
        <f>'2- AMLE'!$AK$51</f>
        <v/>
      </c>
      <c r="G1417" s="47">
        <f>IF(F1417="INVALID","High",IF(F1417="MISSING","Medium",IF(F1417="CONTROLLER MISSING","Review",IF(F1417="UNKNOWN","Technical review",""))))</f>
        <v/>
      </c>
      <c r="H1417" s="46">
        <f>IF(F1417="MISSING","An applicable or required answer is missing",IF(F1417="INVALID","A value was entered although the dependency is not met",IF(F1417="CONTROLLER MISSING","A controlling answer is missing, so applicability cannot yet be determined",IF(F1417="UNKNOWN","The dependency could not be evaluated or a referenced datapoint could not be resolved",""))))</f>
        <v/>
      </c>
      <c r="I1417" s="46">
        <f>IF(F1417="MISSING","Enter a valid response in the linked field",IF(F1417="INVALID","Clear the response or amend the controlling answer so that the dependency is met",IF(F1417="CONTROLLER MISSING","Complete the controlling question first, then review this field",IF(F1417="UNKNOWN","Review the Field Guide and dependency_string; contact the MFSA if clarification is required",""))))</f>
        <v/>
      </c>
      <c r="J1417" s="46" t="inlineStr">
        <is>
          <t>CONTAINS(FINS_AMLE_8, "Virtual IBANs")</t>
        </is>
      </c>
      <c r="K1417" s="47">
        <f>'2- AMLE'!$AL$51</f>
        <v/>
      </c>
      <c r="L1417" s="48" t="inlineStr">
        <is>
          <t>Open field</t>
        </is>
      </c>
    </row>
    <row r="1418">
      <c r="A1418" s="45" t="inlineStr">
        <is>
          <t>FINS_AMLE_53_v1</t>
        </is>
      </c>
      <c r="B1418" s="46" t="inlineStr">
        <is>
          <t>Transactions on vIBANs (Outgoing) - Value</t>
        </is>
      </c>
      <c r="C1418" s="46" t="inlineStr">
        <is>
          <t>AMLE</t>
        </is>
      </c>
      <c r="D1418" s="46" t="inlineStr">
        <is>
          <t>Product Risk</t>
        </is>
      </c>
      <c r="E1418" s="46" t="inlineStr">
        <is>
          <t>2- AMLE</t>
        </is>
      </c>
      <c r="F1418" s="47">
        <f>'2- AMLE'!$AK$52</f>
        <v/>
      </c>
      <c r="G1418" s="47">
        <f>IF(F1418="INVALID","High",IF(F1418="MISSING","Medium",IF(F1418="CONTROLLER MISSING","Review",IF(F1418="UNKNOWN","Technical review",""))))</f>
        <v/>
      </c>
      <c r="H1418" s="46">
        <f>IF(F1418="MISSING","An applicable or required answer is missing",IF(F1418="INVALID","A value was entered although the dependency is not met",IF(F1418="CONTROLLER MISSING","A controlling answer is missing, so applicability cannot yet be determined",IF(F1418="UNKNOWN","The dependency could not be evaluated or a referenced datapoint could not be resolved",""))))</f>
        <v/>
      </c>
      <c r="I1418" s="46">
        <f>IF(F1418="MISSING","Enter a valid response in the linked field",IF(F1418="INVALID","Clear the response or amend the controlling answer so that the dependency is met",IF(F1418="CONTROLLER MISSING","Complete the controlling question first, then review this field",IF(F1418="UNKNOWN","Review the Field Guide and dependency_string; contact the MFSA if clarification is required",""))))</f>
        <v/>
      </c>
      <c r="J1418" s="46" t="inlineStr">
        <is>
          <t>CONTAINS(FINS_AMLE_8, "Virtual IBANs")</t>
        </is>
      </c>
      <c r="K1418" s="47">
        <f>'2- AMLE'!$AL$52</f>
        <v/>
      </c>
      <c r="L1418" s="48" t="inlineStr">
        <is>
          <t>Open field</t>
        </is>
      </c>
    </row>
    <row r="1419">
      <c r="A1419" s="45" t="inlineStr">
        <is>
          <t>FINS_AMLE_54_v1</t>
        </is>
      </c>
      <c r="B1419" s="46" t="inlineStr">
        <is>
          <t>Re-issued Virtual IBANs</t>
        </is>
      </c>
      <c r="C1419" s="46" t="inlineStr">
        <is>
          <t>AMLE</t>
        </is>
      </c>
      <c r="D1419" s="46" t="inlineStr">
        <is>
          <t>Product Risk</t>
        </is>
      </c>
      <c r="E1419" s="46" t="inlineStr">
        <is>
          <t>2- AMLE</t>
        </is>
      </c>
      <c r="F1419" s="47">
        <f>'2- AMLE'!$AK$53</f>
        <v/>
      </c>
      <c r="G1419" s="47">
        <f>IF(F1419="INVALID","High",IF(F1419="MISSING","Medium",IF(F1419="CONTROLLER MISSING","Review",IF(F1419="UNKNOWN","Technical review",""))))</f>
        <v/>
      </c>
      <c r="H1419" s="46">
        <f>IF(F1419="MISSING","An applicable or required answer is missing",IF(F1419="INVALID","A value was entered although the dependency is not met",IF(F1419="CONTROLLER MISSING","A controlling answer is missing, so applicability cannot yet be determined",IF(F1419="UNKNOWN","The dependency could not be evaluated or a referenced datapoint could not be resolved",""))))</f>
        <v/>
      </c>
      <c r="I1419" s="46">
        <f>IF(F1419="MISSING","Enter a valid response in the linked field",IF(F1419="INVALID","Clear the response or amend the controlling answer so that the dependency is met",IF(F1419="CONTROLLER MISSING","Complete the controlling question first, then review this field",IF(F1419="UNKNOWN","Review the Field Guide and dependency_string; contact the MFSA if clarification is required",""))))</f>
        <v/>
      </c>
      <c r="J1419" s="46" t="inlineStr">
        <is>
          <t>CONTAINS(FINS_AMLE_8, "Virtual IBANs")</t>
        </is>
      </c>
      <c r="K1419" s="47">
        <f>'2- AMLE'!$AL$53</f>
        <v/>
      </c>
      <c r="L1419" s="48" t="inlineStr">
        <is>
          <t>Open field</t>
        </is>
      </c>
    </row>
    <row r="1420">
      <c r="A1420" s="45" t="inlineStr">
        <is>
          <t>FINS_AMLE_55_v1</t>
        </is>
      </c>
      <c r="B1420" s="46" t="inlineStr">
        <is>
          <t>Does your entity makes use of vIBAN accounts services provided by another institution?</t>
        </is>
      </c>
      <c r="C1420" s="46" t="inlineStr">
        <is>
          <t>AMLE</t>
        </is>
      </c>
      <c r="D1420" s="46" t="inlineStr">
        <is>
          <t>Product Risk</t>
        </is>
      </c>
      <c r="E1420" s="46" t="inlineStr">
        <is>
          <t>2- AMLE</t>
        </is>
      </c>
      <c r="F1420" s="47">
        <f>'2- AMLE'!$AK$54</f>
        <v/>
      </c>
      <c r="G1420" s="47">
        <f>IF(F1420="INVALID","High",IF(F1420="MISSING","Medium",IF(F1420="CONTROLLER MISSING","Review",IF(F1420="UNKNOWN","Technical review",""))))</f>
        <v/>
      </c>
      <c r="H1420" s="46">
        <f>IF(F1420="MISSING","An applicable or required answer is missing",IF(F1420="INVALID","A value was entered although the dependency is not met",IF(F1420="CONTROLLER MISSING","A controlling answer is missing, so applicability cannot yet be determined",IF(F1420="UNKNOWN","The dependency could not be evaluated or a referenced datapoint could not be resolved",""))))</f>
        <v/>
      </c>
      <c r="I1420" s="46">
        <f>IF(F1420="MISSING","Enter a valid response in the linked field",IF(F1420="INVALID","Clear the response or amend the controlling answer so that the dependency is met",IF(F1420="CONTROLLER MISSING","Complete the controlling question first, then review this field",IF(F1420="UNKNOWN","Review the Field Guide and dependency_string; contact the MFSA if clarification is required",""))))</f>
        <v/>
      </c>
      <c r="J1420" s="46" t="inlineStr">
        <is>
          <t>CONTAINS(FINS_AMLE_8, "Virtual IBANs")</t>
        </is>
      </c>
      <c r="K1420" s="47">
        <f>'2- AMLE'!$AL$54</f>
        <v/>
      </c>
      <c r="L1420" s="48" t="inlineStr">
        <is>
          <t>Open field</t>
        </is>
      </c>
    </row>
    <row r="1421">
      <c r="A1421" s="45" t="inlineStr">
        <is>
          <t>FINS_AMLE_56_v1</t>
        </is>
      </c>
      <c r="B1421" s="46" t="inlineStr">
        <is>
          <t>How many Customer (Natural Person)  are making use of vIBAN accounts redistributed by your entity
as at end of the previous calendar year?</t>
        </is>
      </c>
      <c r="C1421" s="46" t="inlineStr">
        <is>
          <t>AMLE</t>
        </is>
      </c>
      <c r="D1421" s="46" t="inlineStr">
        <is>
          <t>Product Risk</t>
        </is>
      </c>
      <c r="E1421" s="46" t="inlineStr">
        <is>
          <t>2- AMLE</t>
        </is>
      </c>
      <c r="F1421" s="47">
        <f>'2- AMLE'!$AK$55</f>
        <v/>
      </c>
      <c r="G1421" s="47">
        <f>IF(F1421="INVALID","High",IF(F1421="MISSING","Medium",IF(F1421="CONTROLLER MISSING","Review",IF(F1421="UNKNOWN","Technical review",""))))</f>
        <v/>
      </c>
      <c r="H1421" s="46">
        <f>IF(F1421="MISSING","An applicable or required answer is missing",IF(F1421="INVALID","A value was entered although the dependency is not met",IF(F1421="CONTROLLER MISSING","A controlling answer is missing, so applicability cannot yet be determined",IF(F1421="UNKNOWN","The dependency could not be evaluated or a referenced datapoint could not be resolved",""))))</f>
        <v/>
      </c>
      <c r="I1421" s="46">
        <f>IF(F1421="MISSING","Enter a valid response in the linked field",IF(F1421="INVALID","Clear the response or amend the controlling answer so that the dependency is met",IF(F1421="CONTROLLER MISSING","Complete the controlling question first, then review this field",IF(F1421="UNKNOWN","Review the Field Guide and dependency_string; contact the MFSA if clarification is required",""))))</f>
        <v/>
      </c>
      <c r="J1421" s="46" t="inlineStr">
        <is>
          <t>CONTAINS(FINS_AMLE_8, "Virtual IBANs")</t>
        </is>
      </c>
      <c r="K1421" s="47">
        <f>'2- AMLE'!$AL$55</f>
        <v/>
      </c>
      <c r="L1421" s="48" t="inlineStr">
        <is>
          <t>Open field</t>
        </is>
      </c>
    </row>
    <row r="1422">
      <c r="A1422" s="45" t="inlineStr">
        <is>
          <t>FINS_AMLE_57_v1</t>
        </is>
      </c>
      <c r="B1422" s="46" t="inlineStr">
        <is>
          <t>How many Customer (Persons other than natural persons)  are making use of vIBAN accounts redistributed by your entity
as at end of the previous calendar year?</t>
        </is>
      </c>
      <c r="C1422" s="46" t="inlineStr">
        <is>
          <t>AMLE</t>
        </is>
      </c>
      <c r="D1422" s="46" t="inlineStr">
        <is>
          <t>Product Risk</t>
        </is>
      </c>
      <c r="E1422" s="46" t="inlineStr">
        <is>
          <t>2- AMLE</t>
        </is>
      </c>
      <c r="F1422" s="47">
        <f>'2- AMLE'!$AK$56</f>
        <v/>
      </c>
      <c r="G1422" s="47">
        <f>IF(F1422="INVALID","High",IF(F1422="MISSING","Medium",IF(F1422="CONTROLLER MISSING","Review",IF(F1422="UNKNOWN","Technical review",""))))</f>
        <v/>
      </c>
      <c r="H1422" s="46">
        <f>IF(F1422="MISSING","An applicable or required answer is missing",IF(F1422="INVALID","A value was entered although the dependency is not met",IF(F1422="CONTROLLER MISSING","A controlling answer is missing, so applicability cannot yet be determined",IF(F1422="UNKNOWN","The dependency could not be evaluated or a referenced datapoint could not be resolved",""))))</f>
        <v/>
      </c>
      <c r="I1422" s="46">
        <f>IF(F1422="MISSING","Enter a valid response in the linked field",IF(F1422="INVALID","Clear the response or amend the controlling answer so that the dependency is met",IF(F1422="CONTROLLER MISSING","Complete the controlling question first, then review this field",IF(F1422="UNKNOWN","Review the Field Guide and dependency_string; contact the MFSA if clarification is required",""))))</f>
        <v/>
      </c>
      <c r="J1422" s="46" t="inlineStr">
        <is>
          <t>CONTAINS(FINS_AMLE_8, "Virtual IBANs")</t>
        </is>
      </c>
      <c r="K1422" s="47">
        <f>'2- AMLE'!$AL$56</f>
        <v/>
      </c>
      <c r="L1422" s="48" t="inlineStr">
        <is>
          <t>Open field</t>
        </is>
      </c>
    </row>
    <row r="1423">
      <c r="A1423" s="45" t="inlineStr">
        <is>
          <t>FINS_AMLE_58_v1</t>
        </is>
      </c>
      <c r="B1423" s="46" t="inlineStr">
        <is>
          <t>What are the main reasons why your entity resorted to making use of vIBAN account services from other institutions?</t>
        </is>
      </c>
      <c r="C1423" s="46" t="inlineStr">
        <is>
          <t>AMLE</t>
        </is>
      </c>
      <c r="D1423" s="46" t="inlineStr">
        <is>
          <t>Product Risk</t>
        </is>
      </c>
      <c r="E1423" s="46" t="inlineStr">
        <is>
          <t>2- AMLE</t>
        </is>
      </c>
      <c r="F1423" s="47">
        <f>'2- AMLE'!$AK$57</f>
        <v/>
      </c>
      <c r="G1423" s="47">
        <f>IF(F1423="INVALID","High",IF(F1423="MISSING","Medium",IF(F1423="CONTROLLER MISSING","Review",IF(F1423="UNKNOWN","Technical review",""))))</f>
        <v/>
      </c>
      <c r="H1423" s="46">
        <f>IF(F1423="MISSING","An applicable or required answer is missing",IF(F1423="INVALID","A value was entered although the dependency is not met",IF(F1423="CONTROLLER MISSING","A controlling answer is missing, so applicability cannot yet be determined",IF(F1423="UNKNOWN","The dependency could not be evaluated or a referenced datapoint could not be resolved",""))))</f>
        <v/>
      </c>
      <c r="I1423" s="46">
        <f>IF(F1423="MISSING","Enter a valid response in the linked field",IF(F1423="INVALID","Clear the response or amend the controlling answer so that the dependency is met",IF(F1423="CONTROLLER MISSING","Complete the controlling question first, then review this field",IF(F1423="UNKNOWN","Review the Field Guide and dependency_string; contact the MFSA if clarification is required",""))))</f>
        <v/>
      </c>
      <c r="J1423" s="46" t="inlineStr">
        <is>
          <t>CONTAINS(FINS_AMLE_8, "Virtual IBANs")</t>
        </is>
      </c>
      <c r="K1423" s="47">
        <f>'2- AMLE'!$AL$57</f>
        <v/>
      </c>
      <c r="L1423" s="48" t="inlineStr">
        <is>
          <t>Open field</t>
        </is>
      </c>
    </row>
    <row r="1424">
      <c r="A1424" s="45" t="inlineStr">
        <is>
          <t>FINS_AMLE_59_v1</t>
        </is>
      </c>
      <c r="B1424" s="46" t="inlineStr">
        <is>
          <t>To how many customers did your entity provide vIBAN services to during the previous calendar year?</t>
        </is>
      </c>
      <c r="C1424" s="46" t="inlineStr">
        <is>
          <t>AMLE</t>
        </is>
      </c>
      <c r="D1424" s="46" t="inlineStr">
        <is>
          <t>Product Risk</t>
        </is>
      </c>
      <c r="E1424" s="46" t="inlineStr">
        <is>
          <t>2- AMLE</t>
        </is>
      </c>
      <c r="F1424" s="47">
        <f>'2- AMLE'!$AK$58</f>
        <v/>
      </c>
      <c r="G1424" s="47">
        <f>IF(F1424="INVALID","High",IF(F1424="MISSING","Medium",IF(F1424="CONTROLLER MISSING","Review",IF(F1424="UNKNOWN","Technical review",""))))</f>
        <v/>
      </c>
      <c r="H1424" s="46">
        <f>IF(F1424="MISSING","An applicable or required answer is missing",IF(F1424="INVALID","A value was entered although the dependency is not met",IF(F1424="CONTROLLER MISSING","A controlling answer is missing, so applicability cannot yet be determined",IF(F1424="UNKNOWN","The dependency could not be evaluated or a referenced datapoint could not be resolved",""))))</f>
        <v/>
      </c>
      <c r="I1424" s="46">
        <f>IF(F1424="MISSING","Enter a valid response in the linked field",IF(F1424="INVALID","Clear the response or amend the controlling answer so that the dependency is met",IF(F1424="CONTROLLER MISSING","Complete the controlling question first, then review this field",IF(F1424="UNKNOWN","Review the Field Guide and dependency_string; contact the MFSA if clarification is required",""))))</f>
        <v/>
      </c>
      <c r="J1424" s="46" t="inlineStr">
        <is>
          <t>CONTAINS(FINS_AMLE_8, "Virtual IBANs")</t>
        </is>
      </c>
      <c r="K1424" s="47">
        <f>'2- AMLE'!$AL$58</f>
        <v/>
      </c>
      <c r="L1424" s="48" t="inlineStr">
        <is>
          <t>Open field</t>
        </is>
      </c>
    </row>
    <row r="1425">
      <c r="A1425" s="45" t="inlineStr">
        <is>
          <t>FINS_AMLE_60_v1</t>
        </is>
      </c>
      <c r="B1425" s="46" t="inlineStr">
        <is>
          <t>How many customers to whom your entity provides vIBAN services during the previous calendar year, were institutions providing relevant financial business as defined in Regulation 2 of the PMLFTR?</t>
        </is>
      </c>
      <c r="C1425" s="46" t="inlineStr">
        <is>
          <t>AMLE</t>
        </is>
      </c>
      <c r="D1425" s="46" t="inlineStr">
        <is>
          <t>Product Risk</t>
        </is>
      </c>
      <c r="E1425" s="46" t="inlineStr">
        <is>
          <t>2- AMLE</t>
        </is>
      </c>
      <c r="F1425" s="47">
        <f>'2- AMLE'!$AK$59</f>
        <v/>
      </c>
      <c r="G1425" s="47">
        <f>IF(F1425="INVALID","High",IF(F1425="MISSING","Medium",IF(F1425="CONTROLLER MISSING","Review",IF(F1425="UNKNOWN","Technical review",""))))</f>
        <v/>
      </c>
      <c r="H1425" s="46">
        <f>IF(F1425="MISSING","An applicable or required answer is missing",IF(F1425="INVALID","A value was entered although the dependency is not met",IF(F1425="CONTROLLER MISSING","A controlling answer is missing, so applicability cannot yet be determined",IF(F1425="UNKNOWN","The dependency could not be evaluated or a referenced datapoint could not be resolved",""))))</f>
        <v/>
      </c>
      <c r="I1425" s="46">
        <f>IF(F1425="MISSING","Enter a valid response in the linked field",IF(F1425="INVALID","Clear the response or amend the controlling answer so that the dependency is met",IF(F1425="CONTROLLER MISSING","Complete the controlling question first, then review this field",IF(F1425="UNKNOWN","Review the Field Guide and dependency_string; contact the MFSA if clarification is required",""))))</f>
        <v/>
      </c>
      <c r="J1425" s="46" t="inlineStr">
        <is>
          <t>CONTAINS(FINS_AMLE_8, "Virtual IBANs")</t>
        </is>
      </c>
      <c r="K1425" s="47">
        <f>'2- AMLE'!$AL$59</f>
        <v/>
      </c>
      <c r="L1425" s="48" t="inlineStr">
        <is>
          <t>Open field</t>
        </is>
      </c>
    </row>
    <row r="1426">
      <c r="A1426" s="45" t="inlineStr">
        <is>
          <t>FINS_AMLE_61_v1</t>
        </is>
      </c>
      <c r="B1426" s="46" t="inlineStr">
        <is>
          <t>Prepaid Cards Issued - Number</t>
        </is>
      </c>
      <c r="C1426" s="46" t="inlineStr">
        <is>
          <t>AMLE</t>
        </is>
      </c>
      <c r="D1426" s="46" t="inlineStr">
        <is>
          <t>Product Risk</t>
        </is>
      </c>
      <c r="E1426" s="46" t="inlineStr">
        <is>
          <t>2- AMLE</t>
        </is>
      </c>
      <c r="F1426" s="47">
        <f>'2- AMLE'!$AK$60</f>
        <v/>
      </c>
      <c r="G1426" s="47">
        <f>IF(F1426="INVALID","High",IF(F1426="MISSING","Medium",IF(F1426="CONTROLLER MISSING","Review",IF(F1426="UNKNOWN","Technical review",""))))</f>
        <v/>
      </c>
      <c r="H1426" s="46">
        <f>IF(F1426="MISSING","An applicable or required answer is missing",IF(F1426="INVALID","A value was entered although the dependency is not met",IF(F1426="CONTROLLER MISSING","A controlling answer is missing, so applicability cannot yet be determined",IF(F1426="UNKNOWN","The dependency could not be evaluated or a referenced datapoint could not be resolved",""))))</f>
        <v/>
      </c>
      <c r="I1426" s="46">
        <f>IF(F1426="MISSING","Enter a valid response in the linked field",IF(F1426="INVALID","Clear the response or amend the controlling answer so that the dependency is met",IF(F1426="CONTROLLER MISSING","Complete the controlling question first, then review this field",IF(F1426="UNKNOWN","Review the Field Guide and dependency_string; contact the MFSA if clarification is required",""))))</f>
        <v/>
      </c>
      <c r="J1426" s="46" t="inlineStr">
        <is>
          <t>CONTAINS(FINS_AMLE_8, "Prepaid Cards")</t>
        </is>
      </c>
      <c r="K1426" s="47">
        <f>'2- AMLE'!$AL$60</f>
        <v/>
      </c>
      <c r="L1426" s="48" t="inlineStr">
        <is>
          <t>Open field</t>
        </is>
      </c>
    </row>
    <row r="1427">
      <c r="A1427" s="45" t="inlineStr">
        <is>
          <t>FINS_AMLE_62_v1</t>
        </is>
      </c>
      <c r="B1427" s="46" t="inlineStr">
        <is>
          <t>Prepaid Cards Issued - Value</t>
        </is>
      </c>
      <c r="C1427" s="46" t="inlineStr">
        <is>
          <t>AMLE</t>
        </is>
      </c>
      <c r="D1427" s="46" t="inlineStr">
        <is>
          <t>Product Risk</t>
        </is>
      </c>
      <c r="E1427" s="46" t="inlineStr">
        <is>
          <t>2- AMLE</t>
        </is>
      </c>
      <c r="F1427" s="47">
        <f>'2- AMLE'!$AK$61</f>
        <v/>
      </c>
      <c r="G1427" s="47">
        <f>IF(F1427="INVALID","High",IF(F1427="MISSING","Medium",IF(F1427="CONTROLLER MISSING","Review",IF(F1427="UNKNOWN","Technical review",""))))</f>
        <v/>
      </c>
      <c r="H1427" s="46">
        <f>IF(F1427="MISSING","An applicable or required answer is missing",IF(F1427="INVALID","A value was entered although the dependency is not met",IF(F1427="CONTROLLER MISSING","A controlling answer is missing, so applicability cannot yet be determined",IF(F1427="UNKNOWN","The dependency could not be evaluated or a referenced datapoint could not be resolved",""))))</f>
        <v/>
      </c>
      <c r="I1427" s="46">
        <f>IF(F1427="MISSING","Enter a valid response in the linked field",IF(F1427="INVALID","Clear the response or amend the controlling answer so that the dependency is met",IF(F1427="CONTROLLER MISSING","Complete the controlling question first, then review this field",IF(F1427="UNKNOWN","Review the Field Guide and dependency_string; contact the MFSA if clarification is required",""))))</f>
        <v/>
      </c>
      <c r="J1427" s="46" t="inlineStr">
        <is>
          <t>CONTAINS(FINS_AMLE_8, "Prepaid Cards")</t>
        </is>
      </c>
      <c r="K1427" s="47">
        <f>'2- AMLE'!$AL$61</f>
        <v/>
      </c>
      <c r="L1427" s="48" t="inlineStr">
        <is>
          <t>Open field</t>
        </is>
      </c>
    </row>
    <row r="1428">
      <c r="A1428" s="45" t="inlineStr">
        <is>
          <t>FINS_AMLE_63_v1</t>
        </is>
      </c>
      <c r="B1428" s="46" t="inlineStr">
        <is>
          <t>Prepaid Cards - Outstanding Value</t>
        </is>
      </c>
      <c r="C1428" s="46" t="inlineStr">
        <is>
          <t>AMLE</t>
        </is>
      </c>
      <c r="D1428" s="46" t="inlineStr">
        <is>
          <t>Product Risk</t>
        </is>
      </c>
      <c r="E1428" s="46" t="inlineStr">
        <is>
          <t>2- AMLE</t>
        </is>
      </c>
      <c r="F1428" s="47">
        <f>'2- AMLE'!$AK$62</f>
        <v/>
      </c>
      <c r="G1428" s="47">
        <f>IF(F1428="INVALID","High",IF(F1428="MISSING","Medium",IF(F1428="CONTROLLER MISSING","Review",IF(F1428="UNKNOWN","Technical review",""))))</f>
        <v/>
      </c>
      <c r="H1428" s="46">
        <f>IF(F1428="MISSING","An applicable or required answer is missing",IF(F1428="INVALID","A value was entered although the dependency is not met",IF(F1428="CONTROLLER MISSING","A controlling answer is missing, so applicability cannot yet be determined",IF(F1428="UNKNOWN","The dependency could not be evaluated or a referenced datapoint could not be resolved",""))))</f>
        <v/>
      </c>
      <c r="I1428" s="46">
        <f>IF(F1428="MISSING","Enter a valid response in the linked field",IF(F1428="INVALID","Clear the response or amend the controlling answer so that the dependency is met",IF(F1428="CONTROLLER MISSING","Complete the controlling question first, then review this field",IF(F1428="UNKNOWN","Review the Field Guide and dependency_string; contact the MFSA if clarification is required",""))))</f>
        <v/>
      </c>
      <c r="J1428" s="46" t="inlineStr">
        <is>
          <t>CONTAINS(FINS_AMLE_8, "Prepaid Cards")</t>
        </is>
      </c>
      <c r="K1428" s="47">
        <f>'2- AMLE'!$AL$62</f>
        <v/>
      </c>
      <c r="L1428" s="48" t="inlineStr">
        <is>
          <t>Open field</t>
        </is>
      </c>
    </row>
    <row r="1429">
      <c r="A1429" s="45" t="inlineStr">
        <is>
          <t>FINS_AMLE_64_v1</t>
        </is>
      </c>
      <c r="B1429" s="46" t="inlineStr">
        <is>
          <t>Customers Using Prepaid Cards</t>
        </is>
      </c>
      <c r="C1429" s="46" t="inlineStr">
        <is>
          <t>AMLE</t>
        </is>
      </c>
      <c r="D1429" s="46" t="inlineStr">
        <is>
          <t>Product Risk</t>
        </is>
      </c>
      <c r="E1429" s="46" t="inlineStr">
        <is>
          <t>2- AMLE</t>
        </is>
      </c>
      <c r="F1429" s="47">
        <f>'2- AMLE'!$AK$63</f>
        <v/>
      </c>
      <c r="G1429" s="47">
        <f>IF(F1429="INVALID","High",IF(F1429="MISSING","Medium",IF(F1429="CONTROLLER MISSING","Review",IF(F1429="UNKNOWN","Technical review",""))))</f>
        <v/>
      </c>
      <c r="H1429" s="46">
        <f>IF(F1429="MISSING","An applicable or required answer is missing",IF(F1429="INVALID","A value was entered although the dependency is not met",IF(F1429="CONTROLLER MISSING","A controlling answer is missing, so applicability cannot yet be determined",IF(F1429="UNKNOWN","The dependency could not be evaluated or a referenced datapoint could not be resolved",""))))</f>
        <v/>
      </c>
      <c r="I1429" s="46">
        <f>IF(F1429="MISSING","Enter a valid response in the linked field",IF(F1429="INVALID","Clear the response or amend the controlling answer so that the dependency is met",IF(F1429="CONTROLLER MISSING","Complete the controlling question first, then review this field",IF(F1429="UNKNOWN","Review the Field Guide and dependency_string; contact the MFSA if clarification is required",""))))</f>
        <v/>
      </c>
      <c r="J1429" s="46" t="inlineStr">
        <is>
          <t>CONTAINS(FINS_AMLE_8, "Prepaid Cards")</t>
        </is>
      </c>
      <c r="K1429" s="47">
        <f>'2- AMLE'!$AL$63</f>
        <v/>
      </c>
      <c r="L1429" s="48" t="inlineStr">
        <is>
          <t>Open field</t>
        </is>
      </c>
    </row>
    <row r="1430">
      <c r="A1430" s="45" t="inlineStr">
        <is>
          <t>FINS_AMLE_65_v1</t>
        </is>
      </c>
      <c r="B1430" s="46" t="inlineStr">
        <is>
          <t>Customers with Multiple Prepaid Cards (&gt;3)</t>
        </is>
      </c>
      <c r="C1430" s="46" t="inlineStr">
        <is>
          <t>AMLE</t>
        </is>
      </c>
      <c r="D1430" s="46" t="inlineStr">
        <is>
          <t>Product Risk</t>
        </is>
      </c>
      <c r="E1430" s="46" t="inlineStr">
        <is>
          <t>2- AMLE</t>
        </is>
      </c>
      <c r="F1430" s="47">
        <f>'2- AMLE'!$AK$64</f>
        <v/>
      </c>
      <c r="G1430" s="47">
        <f>IF(F1430="INVALID","High",IF(F1430="MISSING","Medium",IF(F1430="CONTROLLER MISSING","Review",IF(F1430="UNKNOWN","Technical review",""))))</f>
        <v/>
      </c>
      <c r="H1430" s="46">
        <f>IF(F1430="MISSING","An applicable or required answer is missing",IF(F1430="INVALID","A value was entered although the dependency is not met",IF(F1430="CONTROLLER MISSING","A controlling answer is missing, so applicability cannot yet be determined",IF(F1430="UNKNOWN","The dependency could not be evaluated or a referenced datapoint could not be resolved",""))))</f>
        <v/>
      </c>
      <c r="I1430" s="46">
        <f>IF(F1430="MISSING","Enter a valid response in the linked field",IF(F1430="INVALID","Clear the response or amend the controlling answer so that the dependency is met",IF(F1430="CONTROLLER MISSING","Complete the controlling question first, then review this field",IF(F1430="UNKNOWN","Review the Field Guide and dependency_string; contact the MFSA if clarification is required",""))))</f>
        <v/>
      </c>
      <c r="J1430" s="46" t="inlineStr">
        <is>
          <t>CONTAINS(FINS_AMLE_8, "Prepaid Cards")</t>
        </is>
      </c>
      <c r="K1430" s="47">
        <f>'2- AMLE'!$AL$64</f>
        <v/>
      </c>
      <c r="L1430" s="48" t="inlineStr">
        <is>
          <t>Open field</t>
        </is>
      </c>
    </row>
    <row r="1431">
      <c r="A1431" s="45" t="inlineStr">
        <is>
          <t>FINS_AMLE_66_v1</t>
        </is>
      </c>
      <c r="B1431" s="46" t="inlineStr">
        <is>
          <t>In the case of prepaid cards, do you allow loading through cash?</t>
        </is>
      </c>
      <c r="C1431" s="46" t="inlineStr">
        <is>
          <t>AMLE</t>
        </is>
      </c>
      <c r="D1431" s="46" t="inlineStr">
        <is>
          <t>Product Risk</t>
        </is>
      </c>
      <c r="E1431" s="46" t="inlineStr">
        <is>
          <t>2- AMLE</t>
        </is>
      </c>
      <c r="F1431" s="47">
        <f>'2- AMLE'!$AK$65</f>
        <v/>
      </c>
      <c r="G1431" s="47">
        <f>IF(F1431="INVALID","High",IF(F1431="MISSING","Medium",IF(F1431="CONTROLLER MISSING","Review",IF(F1431="UNKNOWN","Technical review",""))))</f>
        <v/>
      </c>
      <c r="H1431" s="46">
        <f>IF(F1431="MISSING","An applicable or required answer is missing",IF(F1431="INVALID","A value was entered although the dependency is not met",IF(F1431="CONTROLLER MISSING","A controlling answer is missing, so applicability cannot yet be determined",IF(F1431="UNKNOWN","The dependency could not be evaluated or a referenced datapoint could not be resolved",""))))</f>
        <v/>
      </c>
      <c r="I1431" s="46">
        <f>IF(F1431="MISSING","Enter a valid response in the linked field",IF(F1431="INVALID","Clear the response or amend the controlling answer so that the dependency is met",IF(F1431="CONTROLLER MISSING","Complete the controlling question first, then review this field",IF(F1431="UNKNOWN","Review the Field Guide and dependency_string; contact the MFSA if clarification is required",""))))</f>
        <v/>
      </c>
      <c r="J1431" s="46" t="inlineStr">
        <is>
          <t>CONTAINS(FINS_AMLE_8, "Prepaid Cards")</t>
        </is>
      </c>
      <c r="K1431" s="47">
        <f>'2- AMLE'!$AL$65</f>
        <v/>
      </c>
      <c r="L1431" s="48" t="inlineStr">
        <is>
          <t>Open field</t>
        </is>
      </c>
    </row>
    <row r="1432">
      <c r="A1432" s="45" t="inlineStr">
        <is>
          <t>FINS_AMLE_67_v1</t>
        </is>
      </c>
      <c r="B1432" s="46" t="inlineStr">
        <is>
          <t>Do you allow third parties to load prepaid cards?</t>
        </is>
      </c>
      <c r="C1432" s="46" t="inlineStr">
        <is>
          <t>AMLE</t>
        </is>
      </c>
      <c r="D1432" s="46" t="inlineStr">
        <is>
          <t>Product Risk</t>
        </is>
      </c>
      <c r="E1432" s="46" t="inlineStr">
        <is>
          <t>2- AMLE</t>
        </is>
      </c>
      <c r="F1432" s="47">
        <f>'2- AMLE'!$AK$66</f>
        <v/>
      </c>
      <c r="G1432" s="47">
        <f>IF(F1432="INVALID","High",IF(F1432="MISSING","Medium",IF(F1432="CONTROLLER MISSING","Review",IF(F1432="UNKNOWN","Technical review",""))))</f>
        <v/>
      </c>
      <c r="H1432" s="46">
        <f>IF(F1432="MISSING","An applicable or required answer is missing",IF(F1432="INVALID","A value was entered although the dependency is not met",IF(F1432="CONTROLLER MISSING","A controlling answer is missing, so applicability cannot yet be determined",IF(F1432="UNKNOWN","The dependency could not be evaluated or a referenced datapoint could not be resolved",""))))</f>
        <v/>
      </c>
      <c r="I1432" s="46">
        <f>IF(F1432="MISSING","Enter a valid response in the linked field",IF(F1432="INVALID","Clear the response or amend the controlling answer so that the dependency is met",IF(F1432="CONTROLLER MISSING","Complete the controlling question first, then review this field",IF(F1432="UNKNOWN","Review the Field Guide and dependency_string; contact the MFSA if clarification is required",""))))</f>
        <v/>
      </c>
      <c r="J1432" s="46" t="inlineStr">
        <is>
          <t>CONTAINS(FINS_AMLE_8, "Prepaid Cards")</t>
        </is>
      </c>
      <c r="K1432" s="47">
        <f>'2- AMLE'!$AL$66</f>
        <v/>
      </c>
      <c r="L1432" s="48" t="inlineStr">
        <is>
          <t>Open field</t>
        </is>
      </c>
    </row>
    <row r="1433">
      <c r="A1433" s="45" t="inlineStr">
        <is>
          <t>FINS_AMLE_68_v1</t>
        </is>
      </c>
      <c r="B1433" s="46" t="inlineStr">
        <is>
          <t>If loading of prepaid cards is allowed through cash, what was the total value of prepaid card loading through cash in the previous calendar year?</t>
        </is>
      </c>
      <c r="C1433" s="46" t="inlineStr">
        <is>
          <t>AMLE</t>
        </is>
      </c>
      <c r="D1433" s="46" t="inlineStr">
        <is>
          <t>Product Risk</t>
        </is>
      </c>
      <c r="E1433" s="46" t="inlineStr">
        <is>
          <t>2- AMLE</t>
        </is>
      </c>
      <c r="F1433" s="47">
        <f>'2- AMLE'!$AK$67</f>
        <v/>
      </c>
      <c r="G1433" s="47">
        <f>IF(F1433="INVALID","High",IF(F1433="MISSING","Medium",IF(F1433="CONTROLLER MISSING","Review",IF(F1433="UNKNOWN","Technical review",""))))</f>
        <v/>
      </c>
      <c r="H1433" s="46">
        <f>IF(F1433="MISSING","An applicable or required answer is missing",IF(F1433="INVALID","A value was entered although the dependency is not met",IF(F1433="CONTROLLER MISSING","A controlling answer is missing, so applicability cannot yet be determined",IF(F1433="UNKNOWN","The dependency could not be evaluated or a referenced datapoint could not be resolved",""))))</f>
        <v/>
      </c>
      <c r="I1433" s="46">
        <f>IF(F1433="MISSING","Enter a valid response in the linked field",IF(F1433="INVALID","Clear the response or amend the controlling answer so that the dependency is met",IF(F1433="CONTROLLER MISSING","Complete the controlling question first, then review this field",IF(F1433="UNKNOWN","Review the Field Guide and dependency_string; contact the MFSA if clarification is required",""))))</f>
        <v/>
      </c>
      <c r="J1433" s="46" t="inlineStr">
        <is>
          <t>FINS_AMLE_67 = "Yes"</t>
        </is>
      </c>
      <c r="K1433" s="47">
        <f>'2- AMLE'!$AL$67</f>
        <v/>
      </c>
      <c r="L1433" s="48" t="inlineStr">
        <is>
          <t>Open field</t>
        </is>
      </c>
    </row>
    <row r="1434">
      <c r="A1434" s="45" t="inlineStr">
        <is>
          <t>FINS_AMLE_69_v1</t>
        </is>
      </c>
      <c r="B1434" s="46" t="inlineStr">
        <is>
          <t>Outstanding Loans - Number</t>
        </is>
      </c>
      <c r="C1434" s="46" t="inlineStr">
        <is>
          <t>AMLE</t>
        </is>
      </c>
      <c r="D1434" s="46" t="inlineStr">
        <is>
          <t>Product Risk</t>
        </is>
      </c>
      <c r="E1434" s="46" t="inlineStr">
        <is>
          <t>2- AMLE</t>
        </is>
      </c>
      <c r="F1434" s="47">
        <f>'2- AMLE'!$AK$68</f>
        <v/>
      </c>
      <c r="G1434" s="47">
        <f>IF(F1434="INVALID","High",IF(F1434="MISSING","Medium",IF(F1434="CONTROLLER MISSING","Review",IF(F1434="UNKNOWN","Technical review",""))))</f>
        <v/>
      </c>
      <c r="H1434" s="46">
        <f>IF(F1434="MISSING","An applicable or required answer is missing",IF(F1434="INVALID","A value was entered although the dependency is not met",IF(F1434="CONTROLLER MISSING","A controlling answer is missing, so applicability cannot yet be determined",IF(F1434="UNKNOWN","The dependency could not be evaluated or a referenced datapoint could not be resolved",""))))</f>
        <v/>
      </c>
      <c r="I1434" s="46">
        <f>IF(F1434="MISSING","Enter a valid response in the linked field",IF(F1434="INVALID","Clear the response or amend the controlling answer so that the dependency is met",IF(F1434="CONTROLLER MISSING","Complete the controlling question first, then review this field",IF(F1434="UNKNOWN","Review the Field Guide and dependency_string; contact the MFSA if clarification is required",""))))</f>
        <v/>
      </c>
      <c r="J1434" s="46" t="inlineStr">
        <is>
          <t>CONTAINS(FINS_AMLE_8, "Lending/ Factoring")</t>
        </is>
      </c>
      <c r="K1434" s="47">
        <f>'2- AMLE'!$AL$68</f>
        <v/>
      </c>
      <c r="L1434" s="48" t="inlineStr">
        <is>
          <t>Open field</t>
        </is>
      </c>
    </row>
    <row r="1435">
      <c r="A1435" s="45" t="inlineStr">
        <is>
          <t>FINS_AMLE_70_v1</t>
        </is>
      </c>
      <c r="B1435" s="46" t="inlineStr">
        <is>
          <t>Outstanding Loans - Value</t>
        </is>
      </c>
      <c r="C1435" s="46" t="inlineStr">
        <is>
          <t>AMLE</t>
        </is>
      </c>
      <c r="D1435" s="46" t="inlineStr">
        <is>
          <t>Product Risk</t>
        </is>
      </c>
      <c r="E1435" s="46" t="inlineStr">
        <is>
          <t>2- AMLE</t>
        </is>
      </c>
      <c r="F1435" s="47">
        <f>'2- AMLE'!$AK$69</f>
        <v/>
      </c>
      <c r="G1435" s="47">
        <f>IF(F1435="INVALID","High",IF(F1435="MISSING","Medium",IF(F1435="CONTROLLER MISSING","Review",IF(F1435="UNKNOWN","Technical review",""))))</f>
        <v/>
      </c>
      <c r="H1435" s="46">
        <f>IF(F1435="MISSING","An applicable or required answer is missing",IF(F1435="INVALID","A value was entered although the dependency is not met",IF(F1435="CONTROLLER MISSING","A controlling answer is missing, so applicability cannot yet be determined",IF(F1435="UNKNOWN","The dependency could not be evaluated or a referenced datapoint could not be resolved",""))))</f>
        <v/>
      </c>
      <c r="I1435" s="46">
        <f>IF(F1435="MISSING","Enter a valid response in the linked field",IF(F1435="INVALID","Clear the response or amend the controlling answer so that the dependency is met",IF(F1435="CONTROLLER MISSING","Complete the controlling question first, then review this field",IF(F1435="UNKNOWN","Review the Field Guide and dependency_string; contact the MFSA if clarification is required",""))))</f>
        <v/>
      </c>
      <c r="J1435" s="46" t="inlineStr">
        <is>
          <t>CONTAINS(FINS_AMLE_8, "Lending/ Factoring")</t>
        </is>
      </c>
      <c r="K1435" s="47">
        <f>'2- AMLE'!$AL$69</f>
        <v/>
      </c>
      <c r="L1435" s="48" t="inlineStr">
        <is>
          <t>Open field</t>
        </is>
      </c>
    </row>
    <row r="1436">
      <c r="A1436" s="45" t="inlineStr">
        <is>
          <t>FINS_AMLE_71_v1</t>
        </is>
      </c>
      <c r="B1436" s="46" t="inlineStr">
        <is>
          <t>Outstanding Real Estate Loans - Number</t>
        </is>
      </c>
      <c r="C1436" s="46" t="inlineStr">
        <is>
          <t>AMLE</t>
        </is>
      </c>
      <c r="D1436" s="46" t="inlineStr">
        <is>
          <t>Product Risk</t>
        </is>
      </c>
      <c r="E1436" s="46" t="inlineStr">
        <is>
          <t>2- AMLE</t>
        </is>
      </c>
      <c r="F1436" s="47">
        <f>'2- AMLE'!$AK$70</f>
        <v/>
      </c>
      <c r="G1436" s="47">
        <f>IF(F1436="INVALID","High",IF(F1436="MISSING","Medium",IF(F1436="CONTROLLER MISSING","Review",IF(F1436="UNKNOWN","Technical review",""))))</f>
        <v/>
      </c>
      <c r="H1436" s="46">
        <f>IF(F1436="MISSING","An applicable or required answer is missing",IF(F1436="INVALID","A value was entered although the dependency is not met",IF(F1436="CONTROLLER MISSING","A controlling answer is missing, so applicability cannot yet be determined",IF(F1436="UNKNOWN","The dependency could not be evaluated or a referenced datapoint could not be resolved",""))))</f>
        <v/>
      </c>
      <c r="I1436" s="46">
        <f>IF(F1436="MISSING","Enter a valid response in the linked field",IF(F1436="INVALID","Clear the response or amend the controlling answer so that the dependency is met",IF(F1436="CONTROLLER MISSING","Complete the controlling question first, then review this field",IF(F1436="UNKNOWN","Review the Field Guide and dependency_string; contact the MFSA if clarification is required",""))))</f>
        <v/>
      </c>
      <c r="J1436" s="46" t="inlineStr">
        <is>
          <t>CONTAINS(FINS_AMLE_8, "Lending/ Factoring")</t>
        </is>
      </c>
      <c r="K1436" s="47">
        <f>'2- AMLE'!$AL$70</f>
        <v/>
      </c>
      <c r="L1436" s="48" t="inlineStr">
        <is>
          <t>Open field</t>
        </is>
      </c>
    </row>
    <row r="1437">
      <c r="A1437" s="45" t="inlineStr">
        <is>
          <t>FINS_AMLE_72_v1</t>
        </is>
      </c>
      <c r="B1437" s="46" t="inlineStr">
        <is>
          <t>Real Estate Loans with Third-party Payments - Number</t>
        </is>
      </c>
      <c r="C1437" s="46" t="inlineStr">
        <is>
          <t>AMLE</t>
        </is>
      </c>
      <c r="D1437" s="46" t="inlineStr">
        <is>
          <t>Product Risk</t>
        </is>
      </c>
      <c r="E1437" s="46" t="inlineStr">
        <is>
          <t>2- AMLE</t>
        </is>
      </c>
      <c r="F1437" s="47">
        <f>'2- AMLE'!$AK$71</f>
        <v/>
      </c>
      <c r="G1437" s="47">
        <f>IF(F1437="INVALID","High",IF(F1437="MISSING","Medium",IF(F1437="CONTROLLER MISSING","Review",IF(F1437="UNKNOWN","Technical review",""))))</f>
        <v/>
      </c>
      <c r="H1437" s="46">
        <f>IF(F1437="MISSING","An applicable or required answer is missing",IF(F1437="INVALID","A value was entered although the dependency is not met",IF(F1437="CONTROLLER MISSING","A controlling answer is missing, so applicability cannot yet be determined",IF(F1437="UNKNOWN","The dependency could not be evaluated or a referenced datapoint could not be resolved",""))))</f>
        <v/>
      </c>
      <c r="I1437" s="46">
        <f>IF(F1437="MISSING","Enter a valid response in the linked field",IF(F1437="INVALID","Clear the response or amend the controlling answer so that the dependency is met",IF(F1437="CONTROLLER MISSING","Complete the controlling question first, then review this field",IF(F1437="UNKNOWN","Review the Field Guide and dependency_string; contact the MFSA if clarification is required",""))))</f>
        <v/>
      </c>
      <c r="J1437" s="46" t="inlineStr">
        <is>
          <t>CONTAINS(FINS_AMLE_8, "Lending/ Factoring")</t>
        </is>
      </c>
      <c r="K1437" s="47">
        <f>'2- AMLE'!$AL$71</f>
        <v/>
      </c>
      <c r="L1437" s="48" t="inlineStr">
        <is>
          <t>Open field</t>
        </is>
      </c>
    </row>
    <row r="1438">
      <c r="A1438" s="45" t="inlineStr">
        <is>
          <t>FINS_AMLE_73_v1</t>
        </is>
      </c>
      <c r="B1438" s="46" t="inlineStr">
        <is>
          <t>Loans Granted - Value</t>
        </is>
      </c>
      <c r="C1438" s="46" t="inlineStr">
        <is>
          <t>AMLE</t>
        </is>
      </c>
      <c r="D1438" s="46" t="inlineStr">
        <is>
          <t>Product Risk</t>
        </is>
      </c>
      <c r="E1438" s="46" t="inlineStr">
        <is>
          <t>2- AMLE</t>
        </is>
      </c>
      <c r="F1438" s="47">
        <f>'2- AMLE'!$AK$72</f>
        <v/>
      </c>
      <c r="G1438" s="47">
        <f>IF(F1438="INVALID","High",IF(F1438="MISSING","Medium",IF(F1438="CONTROLLER MISSING","Review",IF(F1438="UNKNOWN","Technical review",""))))</f>
        <v/>
      </c>
      <c r="H1438" s="46">
        <f>IF(F1438="MISSING","An applicable or required answer is missing",IF(F1438="INVALID","A value was entered although the dependency is not met",IF(F1438="CONTROLLER MISSING","A controlling answer is missing, so applicability cannot yet be determined",IF(F1438="UNKNOWN","The dependency could not be evaluated or a referenced datapoint could not be resolved",""))))</f>
        <v/>
      </c>
      <c r="I1438" s="46">
        <f>IF(F1438="MISSING","Enter a valid response in the linked field",IF(F1438="INVALID","Clear the response or amend the controlling answer so that the dependency is met",IF(F1438="CONTROLLER MISSING","Complete the controlling question first, then review this field",IF(F1438="UNKNOWN","Review the Field Guide and dependency_string; contact the MFSA if clarification is required",""))))</f>
        <v/>
      </c>
      <c r="J1438" s="46" t="inlineStr">
        <is>
          <t>CONTAINS(FINS_AMLE_8, "Lending/ Factoring")</t>
        </is>
      </c>
      <c r="K1438" s="47">
        <f>'2- AMLE'!$AL$72</f>
        <v/>
      </c>
      <c r="L1438" s="48" t="inlineStr">
        <is>
          <t>Open field</t>
        </is>
      </c>
    </row>
    <row r="1439">
      <c r="A1439" s="45" t="inlineStr">
        <is>
          <t>FINS_AMLE_74_v1</t>
        </is>
      </c>
      <c r="B1439" s="46" t="inlineStr">
        <is>
          <t>Asset-backed Loans with Cash Collateral</t>
        </is>
      </c>
      <c r="C1439" s="46" t="inlineStr">
        <is>
          <t>AMLE</t>
        </is>
      </c>
      <c r="D1439" s="46" t="inlineStr">
        <is>
          <t>Product Risk</t>
        </is>
      </c>
      <c r="E1439" s="46" t="inlineStr">
        <is>
          <t>2- AMLE</t>
        </is>
      </c>
      <c r="F1439" s="47">
        <f>'2- AMLE'!$AK$73</f>
        <v/>
      </c>
      <c r="G1439" s="47">
        <f>IF(F1439="INVALID","High",IF(F1439="MISSING","Medium",IF(F1439="CONTROLLER MISSING","Review",IF(F1439="UNKNOWN","Technical review",""))))</f>
        <v/>
      </c>
      <c r="H1439" s="46">
        <f>IF(F1439="MISSING","An applicable or required answer is missing",IF(F1439="INVALID","A value was entered although the dependency is not met",IF(F1439="CONTROLLER MISSING","A controlling answer is missing, so applicability cannot yet be determined",IF(F1439="UNKNOWN","The dependency could not be evaluated or a referenced datapoint could not be resolved",""))))</f>
        <v/>
      </c>
      <c r="I1439" s="46">
        <f>IF(F1439="MISSING","Enter a valid response in the linked field",IF(F1439="INVALID","Clear the response or amend the controlling answer so that the dependency is met",IF(F1439="CONTROLLER MISSING","Complete the controlling question first, then review this field",IF(F1439="UNKNOWN","Review the Field Guide and dependency_string; contact the MFSA if clarification is required",""))))</f>
        <v/>
      </c>
      <c r="J1439" s="46" t="inlineStr">
        <is>
          <t>CONTAINS(FINS_AMLE_8, "Lending/ Factoring")</t>
        </is>
      </c>
      <c r="K1439" s="47">
        <f>'2- AMLE'!$AL$73</f>
        <v/>
      </c>
      <c r="L1439" s="48" t="inlineStr">
        <is>
          <t>Open field</t>
        </is>
      </c>
    </row>
    <row r="1440">
      <c r="A1440" s="45" t="inlineStr">
        <is>
          <t>FINS_AMLE_75_v1</t>
        </is>
      </c>
      <c r="B1440" s="46" t="inlineStr">
        <is>
          <t>Loan Repayments - Number</t>
        </is>
      </c>
      <c r="C1440" s="46" t="inlineStr">
        <is>
          <t>AMLE</t>
        </is>
      </c>
      <c r="D1440" s="46" t="inlineStr">
        <is>
          <t>Product Risk</t>
        </is>
      </c>
      <c r="E1440" s="46" t="inlineStr">
        <is>
          <t>2- AMLE</t>
        </is>
      </c>
      <c r="F1440" s="47">
        <f>'2- AMLE'!$AK$74</f>
        <v/>
      </c>
      <c r="G1440" s="47">
        <f>IF(F1440="INVALID","High",IF(F1440="MISSING","Medium",IF(F1440="CONTROLLER MISSING","Review",IF(F1440="UNKNOWN","Technical review",""))))</f>
        <v/>
      </c>
      <c r="H1440" s="46">
        <f>IF(F1440="MISSING","An applicable or required answer is missing",IF(F1440="INVALID","A value was entered although the dependency is not met",IF(F1440="CONTROLLER MISSING","A controlling answer is missing, so applicability cannot yet be determined",IF(F1440="UNKNOWN","The dependency could not be evaluated or a referenced datapoint could not be resolved",""))))</f>
        <v/>
      </c>
      <c r="I1440" s="46">
        <f>IF(F1440="MISSING","Enter a valid response in the linked field",IF(F1440="INVALID","Clear the response or amend the controlling answer so that the dependency is met",IF(F1440="CONTROLLER MISSING","Complete the controlling question first, then review this field",IF(F1440="UNKNOWN","Review the Field Guide and dependency_string; contact the MFSA if clarification is required",""))))</f>
        <v/>
      </c>
      <c r="J1440" s="46" t="inlineStr">
        <is>
          <t>CONTAINS(FINS_AMLE_8, "Lending/ Factoring")</t>
        </is>
      </c>
      <c r="K1440" s="47">
        <f>'2- AMLE'!$AL$74</f>
        <v/>
      </c>
      <c r="L1440" s="48" t="inlineStr">
        <is>
          <t>Open field</t>
        </is>
      </c>
    </row>
    <row r="1441">
      <c r="A1441" s="45" t="inlineStr">
        <is>
          <t>FINS_AMLE_76_v1</t>
        </is>
      </c>
      <c r="B1441" s="46" t="inlineStr">
        <is>
          <t>Premature Loan Repayments - Number</t>
        </is>
      </c>
      <c r="C1441" s="46" t="inlineStr">
        <is>
          <t>AMLE</t>
        </is>
      </c>
      <c r="D1441" s="46" t="inlineStr">
        <is>
          <t>Product Risk</t>
        </is>
      </c>
      <c r="E1441" s="46" t="inlineStr">
        <is>
          <t>2- AMLE</t>
        </is>
      </c>
      <c r="F1441" s="47">
        <f>'2- AMLE'!$AK$75</f>
        <v/>
      </c>
      <c r="G1441" s="47">
        <f>IF(F1441="INVALID","High",IF(F1441="MISSING","Medium",IF(F1441="CONTROLLER MISSING","Review",IF(F1441="UNKNOWN","Technical review",""))))</f>
        <v/>
      </c>
      <c r="H1441" s="46">
        <f>IF(F1441="MISSING","An applicable or required answer is missing",IF(F1441="INVALID","A value was entered although the dependency is not met",IF(F1441="CONTROLLER MISSING","A controlling answer is missing, so applicability cannot yet be determined",IF(F1441="UNKNOWN","The dependency could not be evaluated or a referenced datapoint could not be resolved",""))))</f>
        <v/>
      </c>
      <c r="I1441" s="46">
        <f>IF(F1441="MISSING","Enter a valid response in the linked field",IF(F1441="INVALID","Clear the response or amend the controlling answer so that the dependency is met",IF(F1441="CONTROLLER MISSING","Complete the controlling question first, then review this field",IF(F1441="UNKNOWN","Review the Field Guide and dependency_string; contact the MFSA if clarification is required",""))))</f>
        <v/>
      </c>
      <c r="J1441" s="46" t="inlineStr">
        <is>
          <t>CONTAINS(FINS_AMLE_8, "Lending/ Factoring")</t>
        </is>
      </c>
      <c r="K1441" s="47">
        <f>'2- AMLE'!$AL$75</f>
        <v/>
      </c>
      <c r="L1441" s="48" t="inlineStr">
        <is>
          <t>Open field</t>
        </is>
      </c>
    </row>
    <row r="1442">
      <c r="A1442" s="45" t="inlineStr">
        <is>
          <t>FINS_AMLE_77_v1</t>
        </is>
      </c>
      <c r="B1442" s="46" t="inlineStr">
        <is>
          <t>Loan Repayments from Non-EEA Countries</t>
        </is>
      </c>
      <c r="C1442" s="46" t="inlineStr">
        <is>
          <t>AMLE</t>
        </is>
      </c>
      <c r="D1442" s="46" t="inlineStr">
        <is>
          <t>Product Risk</t>
        </is>
      </c>
      <c r="E1442" s="46" t="inlineStr">
        <is>
          <t>2- AMLE</t>
        </is>
      </c>
      <c r="F1442" s="47">
        <f>'2- AMLE'!$AK$76</f>
        <v/>
      </c>
      <c r="G1442" s="47">
        <f>IF(F1442="INVALID","High",IF(F1442="MISSING","Medium",IF(F1442="CONTROLLER MISSING","Review",IF(F1442="UNKNOWN","Technical review",""))))</f>
        <v/>
      </c>
      <c r="H1442" s="46">
        <f>IF(F1442="MISSING","An applicable or required answer is missing",IF(F1442="INVALID","A value was entered although the dependency is not met",IF(F1442="CONTROLLER MISSING","A controlling answer is missing, so applicability cannot yet be determined",IF(F1442="UNKNOWN","The dependency could not be evaluated or a referenced datapoint could not be resolved",""))))</f>
        <v/>
      </c>
      <c r="I1442" s="46">
        <f>IF(F1442="MISSING","Enter a valid response in the linked field",IF(F1442="INVALID","Clear the response or amend the controlling answer so that the dependency is met",IF(F1442="CONTROLLER MISSING","Complete the controlling question first, then review this field",IF(F1442="UNKNOWN","Review the Field Guide and dependency_string; contact the MFSA if clarification is required",""))))</f>
        <v/>
      </c>
      <c r="J1442" s="46" t="inlineStr">
        <is>
          <t>CONTAINS(FINS_AMLE_8, "Lending/ Factoring")</t>
        </is>
      </c>
      <c r="K1442" s="47">
        <f>'2- AMLE'!$AL$76</f>
        <v/>
      </c>
      <c r="L1442" s="48" t="inlineStr">
        <is>
          <t>Open field</t>
        </is>
      </c>
    </row>
    <row r="1443">
      <c r="A1443" s="45" t="inlineStr">
        <is>
          <t>FINS_AMLE_78_v1</t>
        </is>
      </c>
      <c r="B1443" s="46" t="inlineStr">
        <is>
          <t>Unspecified Consumer Loans - Number</t>
        </is>
      </c>
      <c r="C1443" s="46" t="inlineStr">
        <is>
          <t>AMLE</t>
        </is>
      </c>
      <c r="D1443" s="46" t="inlineStr">
        <is>
          <t>Product Risk</t>
        </is>
      </c>
      <c r="E1443" s="46" t="inlineStr">
        <is>
          <t>2- AMLE</t>
        </is>
      </c>
      <c r="F1443" s="47">
        <f>'2- AMLE'!$AK$77</f>
        <v/>
      </c>
      <c r="G1443" s="47">
        <f>IF(F1443="INVALID","High",IF(F1443="MISSING","Medium",IF(F1443="CONTROLLER MISSING","Review",IF(F1443="UNKNOWN","Technical review",""))))</f>
        <v/>
      </c>
      <c r="H1443" s="46">
        <f>IF(F1443="MISSING","An applicable or required answer is missing",IF(F1443="INVALID","A value was entered although the dependency is not met",IF(F1443="CONTROLLER MISSING","A controlling answer is missing, so applicability cannot yet be determined",IF(F1443="UNKNOWN","The dependency could not be evaluated or a referenced datapoint could not be resolved",""))))</f>
        <v/>
      </c>
      <c r="I1443" s="46">
        <f>IF(F1443="MISSING","Enter a valid response in the linked field",IF(F1443="INVALID","Clear the response or amend the controlling answer so that the dependency is met",IF(F1443="CONTROLLER MISSING","Complete the controlling question first, then review this field",IF(F1443="UNKNOWN","Review the Field Guide and dependency_string; contact the MFSA if clarification is required",""))))</f>
        <v/>
      </c>
      <c r="J1443" s="46" t="inlineStr">
        <is>
          <t>CONTAINS(FINS_AMLE_8, "Lending/ Factoring")</t>
        </is>
      </c>
      <c r="K1443" s="47">
        <f>'2- AMLE'!$AL$77</f>
        <v/>
      </c>
      <c r="L1443" s="48" t="inlineStr">
        <is>
          <t>Open field</t>
        </is>
      </c>
    </row>
    <row r="1444">
      <c r="A1444" s="45" t="inlineStr">
        <is>
          <t>FINS_AMLE_79_v1</t>
        </is>
      </c>
      <c r="B1444" s="46" t="inlineStr">
        <is>
          <t>Factoring Contracts Granted - Number</t>
        </is>
      </c>
      <c r="C1444" s="46" t="inlineStr">
        <is>
          <t>AMLE</t>
        </is>
      </c>
      <c r="D1444" s="46" t="inlineStr">
        <is>
          <t>Product Risk</t>
        </is>
      </c>
      <c r="E1444" s="46" t="inlineStr">
        <is>
          <t>2- AMLE</t>
        </is>
      </c>
      <c r="F1444" s="47">
        <f>'2- AMLE'!$AK$78</f>
        <v/>
      </c>
      <c r="G1444" s="47">
        <f>IF(F1444="INVALID","High",IF(F1444="MISSING","Medium",IF(F1444="CONTROLLER MISSING","Review",IF(F1444="UNKNOWN","Technical review",""))))</f>
        <v/>
      </c>
      <c r="H1444" s="46">
        <f>IF(F1444="MISSING","An applicable or required answer is missing",IF(F1444="INVALID","A value was entered although the dependency is not met",IF(F1444="CONTROLLER MISSING","A controlling answer is missing, so applicability cannot yet be determined",IF(F1444="UNKNOWN","The dependency could not be evaluated or a referenced datapoint could not be resolved",""))))</f>
        <v/>
      </c>
      <c r="I1444" s="46">
        <f>IF(F1444="MISSING","Enter a valid response in the linked field",IF(F1444="INVALID","Clear the response or amend the controlling answer so that the dependency is met",IF(F1444="CONTROLLER MISSING","Complete the controlling question first, then review this field",IF(F1444="UNKNOWN","Review the Field Guide and dependency_string; contact the MFSA if clarification is required",""))))</f>
        <v/>
      </c>
      <c r="J1444" s="46" t="inlineStr">
        <is>
          <t>CONTAINS(FINS_AMLE_8, "Lending/ Factoring")</t>
        </is>
      </c>
      <c r="K1444" s="47">
        <f>'2- AMLE'!$AL$78</f>
        <v/>
      </c>
      <c r="L1444" s="48" t="inlineStr">
        <is>
          <t>Open field</t>
        </is>
      </c>
    </row>
    <row r="1445">
      <c r="A1445" s="45" t="inlineStr">
        <is>
          <t>FINS_AMLE_80_v1</t>
        </is>
      </c>
      <c r="B1445" s="46" t="inlineStr">
        <is>
          <t>Factoring Contracts Granted - Value</t>
        </is>
      </c>
      <c r="C1445" s="46" t="inlineStr">
        <is>
          <t>AMLE</t>
        </is>
      </c>
      <c r="D1445" s="46" t="inlineStr">
        <is>
          <t>Product Risk</t>
        </is>
      </c>
      <c r="E1445" s="46" t="inlineStr">
        <is>
          <t>2- AMLE</t>
        </is>
      </c>
      <c r="F1445" s="47">
        <f>'2- AMLE'!$AK$79</f>
        <v/>
      </c>
      <c r="G1445" s="47">
        <f>IF(F1445="INVALID","High",IF(F1445="MISSING","Medium",IF(F1445="CONTROLLER MISSING","Review",IF(F1445="UNKNOWN","Technical review",""))))</f>
        <v/>
      </c>
      <c r="H1445" s="46">
        <f>IF(F1445="MISSING","An applicable or required answer is missing",IF(F1445="INVALID","A value was entered although the dependency is not met",IF(F1445="CONTROLLER MISSING","A controlling answer is missing, so applicability cannot yet be determined",IF(F1445="UNKNOWN","The dependency could not be evaluated or a referenced datapoint could not be resolved",""))))</f>
        <v/>
      </c>
      <c r="I1445" s="46">
        <f>IF(F1445="MISSING","Enter a valid response in the linked field",IF(F1445="INVALID","Clear the response or amend the controlling answer so that the dependency is met",IF(F1445="CONTROLLER MISSING","Complete the controlling question first, then review this field",IF(F1445="UNKNOWN","Review the Field Guide and dependency_string; contact the MFSA if clarification is required",""))))</f>
        <v/>
      </c>
      <c r="J1445" s="46" t="inlineStr">
        <is>
          <t>CONTAINS(FINS_AMLE_8, "Lending/ Factoring")</t>
        </is>
      </c>
      <c r="K1445" s="47">
        <f>'2- AMLE'!$AL$79</f>
        <v/>
      </c>
      <c r="L1445" s="48" t="inlineStr">
        <is>
          <t>Open field</t>
        </is>
      </c>
    </row>
    <row r="1446">
      <c r="A1446" s="45" t="inlineStr">
        <is>
          <t>FINS_AMLE_81_v1</t>
        </is>
      </c>
      <c r="B1446" s="46" t="inlineStr">
        <is>
          <t>Factoring Contracts to Non-EEA Obligors - Value</t>
        </is>
      </c>
      <c r="C1446" s="46" t="inlineStr">
        <is>
          <t>AMLE</t>
        </is>
      </c>
      <c r="D1446" s="46" t="inlineStr">
        <is>
          <t>Product Risk</t>
        </is>
      </c>
      <c r="E1446" s="46" t="inlineStr">
        <is>
          <t>2- AMLE</t>
        </is>
      </c>
      <c r="F1446" s="47">
        <f>'2- AMLE'!$AK$80</f>
        <v/>
      </c>
      <c r="G1446" s="47">
        <f>IF(F1446="INVALID","High",IF(F1446="MISSING","Medium",IF(F1446="CONTROLLER MISSING","Review",IF(F1446="UNKNOWN","Technical review",""))))</f>
        <v/>
      </c>
      <c r="H1446" s="46">
        <f>IF(F1446="MISSING","An applicable or required answer is missing",IF(F1446="INVALID","A value was entered although the dependency is not met",IF(F1446="CONTROLLER MISSING","A controlling answer is missing, so applicability cannot yet be determined",IF(F1446="UNKNOWN","The dependency could not be evaluated or a referenced datapoint could not be resolved",""))))</f>
        <v/>
      </c>
      <c r="I1446" s="46">
        <f>IF(F1446="MISSING","Enter a valid response in the linked field",IF(F1446="INVALID","Clear the response or amend the controlling answer so that the dependency is met",IF(F1446="CONTROLLER MISSING","Complete the controlling question first, then review this field",IF(F1446="UNKNOWN","Review the Field Guide and dependency_string; contact the MFSA if clarification is required",""))))</f>
        <v/>
      </c>
      <c r="J1446" s="46" t="inlineStr">
        <is>
          <t>CONTAINS(FINS_AMLE_8, "Lending/ Factoring")</t>
        </is>
      </c>
      <c r="K1446" s="47">
        <f>'2- AMLE'!$AL$80</f>
        <v/>
      </c>
      <c r="L1446" s="48" t="inlineStr">
        <is>
          <t>Open field</t>
        </is>
      </c>
    </row>
    <row r="1447">
      <c r="A1447" s="45" t="inlineStr">
        <is>
          <t>FINS_AMLE_82_v1</t>
        </is>
      </c>
      <c r="B1447" s="46" t="inlineStr">
        <is>
          <t>Please specify the type of assets subject to financial leasing contracts as at end of the previous calendar year.</t>
        </is>
      </c>
      <c r="C1447" s="46" t="inlineStr">
        <is>
          <t>AMLE</t>
        </is>
      </c>
      <c r="D1447" s="46" t="inlineStr">
        <is>
          <t>Product Risk</t>
        </is>
      </c>
      <c r="E1447" s="46" t="inlineStr">
        <is>
          <t>2- AMLE</t>
        </is>
      </c>
      <c r="F1447" s="47">
        <f>'2- AMLE'!$AK$81</f>
        <v/>
      </c>
      <c r="G1447" s="47">
        <f>IF(F1447="INVALID","High",IF(F1447="MISSING","Medium",IF(F1447="CONTROLLER MISSING","Review",IF(F1447="UNKNOWN","Technical review",""))))</f>
        <v/>
      </c>
      <c r="H1447" s="46">
        <f>IF(F1447="MISSING","An applicable or required answer is missing",IF(F1447="INVALID","A value was entered although the dependency is not met",IF(F1447="CONTROLLER MISSING","A controlling answer is missing, so applicability cannot yet be determined",IF(F1447="UNKNOWN","The dependency could not be evaluated or a referenced datapoint could not be resolved",""))))</f>
        <v/>
      </c>
      <c r="I1447" s="46">
        <f>IF(F1447="MISSING","Enter a valid response in the linked field",IF(F1447="INVALID","Clear the response or amend the controlling answer so that the dependency is met",IF(F1447="CONTROLLER MISSING","Complete the controlling question first, then review this field",IF(F1447="UNKNOWN","Review the Field Guide and dependency_string; contact the MFSA if clarification is required",""))))</f>
        <v/>
      </c>
      <c r="J1447" s="46" t="inlineStr">
        <is>
          <t>FINS_AMLE_13 = "Yes"</t>
        </is>
      </c>
      <c r="K1447" s="47">
        <f>'2- AMLE'!$AL$81</f>
        <v/>
      </c>
      <c r="L1447" s="48" t="inlineStr">
        <is>
          <t>Open field</t>
        </is>
      </c>
    </row>
    <row r="1448">
      <c r="A1448" s="45" t="inlineStr">
        <is>
          <t>FINS_AMLE_83_v1</t>
        </is>
      </c>
      <c r="B1448" s="46" t="inlineStr">
        <is>
          <t>If Others, explain</t>
        </is>
      </c>
      <c r="C1448" s="46" t="inlineStr">
        <is>
          <t>AMLE</t>
        </is>
      </c>
      <c r="D1448" s="46" t="inlineStr">
        <is>
          <t>Product Risk</t>
        </is>
      </c>
      <c r="E1448" s="46" t="inlineStr">
        <is>
          <t>2- AMLE</t>
        </is>
      </c>
      <c r="F1448" s="47">
        <f>'2- AMLE'!$AK$82</f>
        <v/>
      </c>
      <c r="G1448" s="47">
        <f>IF(F1448="INVALID","High",IF(F1448="MISSING","Medium",IF(F1448="CONTROLLER MISSING","Review",IF(F1448="UNKNOWN","Technical review",""))))</f>
        <v/>
      </c>
      <c r="H1448" s="46">
        <f>IF(F1448="MISSING","An applicable or required answer is missing",IF(F1448="INVALID","A value was entered although the dependency is not met",IF(F1448="CONTROLLER MISSING","A controlling answer is missing, so applicability cannot yet be determined",IF(F1448="UNKNOWN","The dependency could not be evaluated or a referenced datapoint could not be resolved",""))))</f>
        <v/>
      </c>
      <c r="I1448" s="46">
        <f>IF(F1448="MISSING","Enter a valid response in the linked field",IF(F1448="INVALID","Clear the response or amend the controlling answer so that the dependency is met",IF(F1448="CONTROLLER MISSING","Complete the controlling question first, then review this field",IF(F1448="UNKNOWN","Review the Field Guide and dependency_string; contact the MFSA if clarification is required",""))))</f>
        <v/>
      </c>
      <c r="J1448" s="46" t="inlineStr">
        <is>
          <t>CONTAINS(FINS_AMLE_82, "Others")</t>
        </is>
      </c>
      <c r="K1448" s="47">
        <f>'2- AMLE'!$AL$82</f>
        <v/>
      </c>
      <c r="L1448" s="48" t="inlineStr">
        <is>
          <t>Open field</t>
        </is>
      </c>
    </row>
    <row r="1449">
      <c r="A1449" s="45" t="inlineStr">
        <is>
          <t>FINS_AMLE_84_v1</t>
        </is>
      </c>
      <c r="B1449" s="46" t="inlineStr">
        <is>
          <t>Kindly indicate whether any of the assets leased through financial leasing can be sub-leased.</t>
        </is>
      </c>
      <c r="C1449" s="46" t="inlineStr">
        <is>
          <t>AMLE</t>
        </is>
      </c>
      <c r="D1449" s="46" t="inlineStr">
        <is>
          <t>Product Risk</t>
        </is>
      </c>
      <c r="E1449" s="46" t="inlineStr">
        <is>
          <t>2- AMLE</t>
        </is>
      </c>
      <c r="F1449" s="47">
        <f>'2- AMLE'!$AK$83</f>
        <v/>
      </c>
      <c r="G1449" s="47">
        <f>IF(F1449="INVALID","High",IF(F1449="MISSING","Medium",IF(F1449="CONTROLLER MISSING","Review",IF(F1449="UNKNOWN","Technical review",""))))</f>
        <v/>
      </c>
      <c r="H1449" s="46">
        <f>IF(F1449="MISSING","An applicable or required answer is missing",IF(F1449="INVALID","A value was entered although the dependency is not met",IF(F1449="CONTROLLER MISSING","A controlling answer is missing, so applicability cannot yet be determined",IF(F1449="UNKNOWN","The dependency could not be evaluated or a referenced datapoint could not be resolved",""))))</f>
        <v/>
      </c>
      <c r="I1449" s="46">
        <f>IF(F1449="MISSING","Enter a valid response in the linked field",IF(F1449="INVALID","Clear the response or amend the controlling answer so that the dependency is met",IF(F1449="CONTROLLER MISSING","Complete the controlling question first, then review this field",IF(F1449="UNKNOWN","Review the Field Guide and dependency_string; contact the MFSA if clarification is required",""))))</f>
        <v/>
      </c>
      <c r="J1449" s="46" t="inlineStr">
        <is>
          <t>OR(CONTAINS(FINS_AMLE_82, "Motor vehicles"), CONTAINS(FINS_AMLE_82, "Sea vessels"), CONTAINS(FINS_AMLE_82, "Aircraft"), CONTAINS(FINS_AMLE_82, "Machinery and equipment"), CONTAINS(FINS_AMLE_82, "Immovable property"), CONTAINS(FINS_AMLE_82, "Others"))</t>
        </is>
      </c>
      <c r="K1449" s="47">
        <f>'2- AMLE'!$AL$83</f>
        <v/>
      </c>
      <c r="L1449" s="48" t="inlineStr">
        <is>
          <t>Open field</t>
        </is>
      </c>
    </row>
    <row r="1450">
      <c r="A1450" s="45" t="inlineStr">
        <is>
          <t>FINS_AMLE_85_v1</t>
        </is>
      </c>
      <c r="B1450" s="46" t="inlineStr">
        <is>
          <t>Please provide the total number of customers benefitting from personal credits at end of the previous calendar year for  personal credits natural persons</t>
        </is>
      </c>
      <c r="C1450" s="46" t="inlineStr">
        <is>
          <t>AMLE</t>
        </is>
      </c>
      <c r="D1450" s="46" t="inlineStr">
        <is>
          <t>Product Risk</t>
        </is>
      </c>
      <c r="E1450" s="46" t="inlineStr">
        <is>
          <t>2- AMLE</t>
        </is>
      </c>
      <c r="F1450" s="47">
        <f>'2- AMLE'!$AK$84</f>
        <v/>
      </c>
      <c r="G1450" s="47">
        <f>IF(F1450="INVALID","High",IF(F1450="MISSING","Medium",IF(F1450="CONTROLLER MISSING","Review",IF(F1450="UNKNOWN","Technical review",""))))</f>
        <v/>
      </c>
      <c r="H1450" s="46">
        <f>IF(F1450="MISSING","An applicable or required answer is missing",IF(F1450="INVALID","A value was entered although the dependency is not met",IF(F1450="CONTROLLER MISSING","A controlling answer is missing, so applicability cannot yet be determined",IF(F1450="UNKNOWN","The dependency could not be evaluated or a referenced datapoint could not be resolved",""))))</f>
        <v/>
      </c>
      <c r="I1450" s="46">
        <f>IF(F1450="MISSING","Enter a valid response in the linked field",IF(F1450="INVALID","Clear the response or amend the controlling answer so that the dependency is met",IF(F1450="CONTROLLER MISSING","Complete the controlling question first, then review this field",IF(F1450="UNKNOWN","Review the Field Guide and dependency_string; contact the MFSA if clarification is required",""))))</f>
        <v/>
      </c>
      <c r="J1450" s="46" t="inlineStr">
        <is>
          <t>CONTAINS(FINS_AMLE_8, "Lending/ Factoring")</t>
        </is>
      </c>
      <c r="K1450" s="47">
        <f>'2- AMLE'!$AL$84</f>
        <v/>
      </c>
      <c r="L1450" s="48" t="inlineStr">
        <is>
          <t>Open field</t>
        </is>
      </c>
    </row>
    <row r="1451">
      <c r="A1451" s="45" t="inlineStr">
        <is>
          <t>FINS_AMLE_86_v1</t>
        </is>
      </c>
      <c r="B1451" s="46" t="inlineStr">
        <is>
          <t>Please provide the total number of customers benefitting from personal credits at end of the previous calendar year for personal credits persons other than natural persons</t>
        </is>
      </c>
      <c r="C1451" s="46" t="inlineStr">
        <is>
          <t>AMLE</t>
        </is>
      </c>
      <c r="D1451" s="46" t="inlineStr">
        <is>
          <t>Product Risk</t>
        </is>
      </c>
      <c r="E1451" s="46" t="inlineStr">
        <is>
          <t>2- AMLE</t>
        </is>
      </c>
      <c r="F1451" s="47">
        <f>'2- AMLE'!$AK$85</f>
        <v/>
      </c>
      <c r="G1451" s="47">
        <f>IF(F1451="INVALID","High",IF(F1451="MISSING","Medium",IF(F1451="CONTROLLER MISSING","Review",IF(F1451="UNKNOWN","Technical review",""))))</f>
        <v/>
      </c>
      <c r="H1451" s="46">
        <f>IF(F1451="MISSING","An applicable or required answer is missing",IF(F1451="INVALID","A value was entered although the dependency is not met",IF(F1451="CONTROLLER MISSING","A controlling answer is missing, so applicability cannot yet be determined",IF(F1451="UNKNOWN","The dependency could not be evaluated or a referenced datapoint could not be resolved",""))))</f>
        <v/>
      </c>
      <c r="I1451" s="46">
        <f>IF(F1451="MISSING","Enter a valid response in the linked field",IF(F1451="INVALID","Clear the response or amend the controlling answer so that the dependency is met",IF(F1451="CONTROLLER MISSING","Complete the controlling question first, then review this field",IF(F1451="UNKNOWN","Review the Field Guide and dependency_string; contact the MFSA if clarification is required",""))))</f>
        <v/>
      </c>
      <c r="J1451" s="46" t="inlineStr">
        <is>
          <t>CONTAINS(FINS_AMLE_8, "Lending/ Factoring")</t>
        </is>
      </c>
      <c r="K1451" s="47">
        <f>'2- AMLE'!$AL$85</f>
        <v/>
      </c>
      <c r="L1451" s="48" t="inlineStr">
        <is>
          <t>Open field</t>
        </is>
      </c>
    </row>
    <row r="1452">
      <c r="A1452" s="45" t="inlineStr">
        <is>
          <t>FINS_AMLE_87_v1</t>
        </is>
      </c>
      <c r="B1452" s="46" t="inlineStr">
        <is>
          <t>Please provide the total number of customers benefitting from mortgage credits at end of the previous calendar year for  natural persons</t>
        </is>
      </c>
      <c r="C1452" s="46" t="inlineStr">
        <is>
          <t>AMLE</t>
        </is>
      </c>
      <c r="D1452" s="46" t="inlineStr">
        <is>
          <t>Product Risk</t>
        </is>
      </c>
      <c r="E1452" s="46" t="inlineStr">
        <is>
          <t>2- AMLE</t>
        </is>
      </c>
      <c r="F1452" s="47">
        <f>'2- AMLE'!$AK$86</f>
        <v/>
      </c>
      <c r="G1452" s="47">
        <f>IF(F1452="INVALID","High",IF(F1452="MISSING","Medium",IF(F1452="CONTROLLER MISSING","Review",IF(F1452="UNKNOWN","Technical review",""))))</f>
        <v/>
      </c>
      <c r="H1452" s="46">
        <f>IF(F1452="MISSING","An applicable or required answer is missing",IF(F1452="INVALID","A value was entered although the dependency is not met",IF(F1452="CONTROLLER MISSING","A controlling answer is missing, so applicability cannot yet be determined",IF(F1452="UNKNOWN","The dependency could not be evaluated or a referenced datapoint could not be resolved",""))))</f>
        <v/>
      </c>
      <c r="I1452" s="46">
        <f>IF(F1452="MISSING","Enter a valid response in the linked field",IF(F1452="INVALID","Clear the response or amend the controlling answer so that the dependency is met",IF(F1452="CONTROLLER MISSING","Complete the controlling question first, then review this field",IF(F1452="UNKNOWN","Review the Field Guide and dependency_string; contact the MFSA if clarification is required",""))))</f>
        <v/>
      </c>
      <c r="J1452" s="46" t="inlineStr">
        <is>
          <t>CONTAINS(FINS_AMLE_8, "Lending/ Factoring")</t>
        </is>
      </c>
      <c r="K1452" s="47">
        <f>'2- AMLE'!$AL$86</f>
        <v/>
      </c>
      <c r="L1452" s="48" t="inlineStr">
        <is>
          <t>Open field</t>
        </is>
      </c>
    </row>
    <row r="1453">
      <c r="A1453" s="45" t="inlineStr">
        <is>
          <t>FINS_AMLE_88_v1</t>
        </is>
      </c>
      <c r="B1453" s="46" t="inlineStr">
        <is>
          <t>Please provide the total number of customers benefitting from mortgage credits at end of the previous calendar year for persons other than natural persons</t>
        </is>
      </c>
      <c r="C1453" s="46" t="inlineStr">
        <is>
          <t>AMLE</t>
        </is>
      </c>
      <c r="D1453" s="46" t="inlineStr">
        <is>
          <t>Product Risk</t>
        </is>
      </c>
      <c r="E1453" s="46" t="inlineStr">
        <is>
          <t>2- AMLE</t>
        </is>
      </c>
      <c r="F1453" s="47">
        <f>'2- AMLE'!$AK$87</f>
        <v/>
      </c>
      <c r="G1453" s="47">
        <f>IF(F1453="INVALID","High",IF(F1453="MISSING","Medium",IF(F1453="CONTROLLER MISSING","Review",IF(F1453="UNKNOWN","Technical review",""))))</f>
        <v/>
      </c>
      <c r="H1453" s="46">
        <f>IF(F1453="MISSING","An applicable or required answer is missing",IF(F1453="INVALID","A value was entered although the dependency is not met",IF(F1453="CONTROLLER MISSING","A controlling answer is missing, so applicability cannot yet be determined",IF(F1453="UNKNOWN","The dependency could not be evaluated or a referenced datapoint could not be resolved",""))))</f>
        <v/>
      </c>
      <c r="I1453" s="46">
        <f>IF(F1453="MISSING","Enter a valid response in the linked field",IF(F1453="INVALID","Clear the response or amend the controlling answer so that the dependency is met",IF(F1453="CONTROLLER MISSING","Complete the controlling question first, then review this field",IF(F1453="UNKNOWN","Review the Field Guide and dependency_string; contact the MFSA if clarification is required",""))))</f>
        <v/>
      </c>
      <c r="J1453" s="46" t="inlineStr">
        <is>
          <t>CONTAINS(FINS_AMLE_8, "Lending/ Factoring")</t>
        </is>
      </c>
      <c r="K1453" s="47">
        <f>'2- AMLE'!$AL$87</f>
        <v/>
      </c>
      <c r="L1453" s="48" t="inlineStr">
        <is>
          <t>Open field</t>
        </is>
      </c>
    </row>
    <row r="1454">
      <c r="A1454" s="45" t="inlineStr">
        <is>
          <t>FINS_AMLE_89_v1</t>
        </is>
      </c>
      <c r="B1454" s="46" t="inlineStr">
        <is>
          <t>Please provide the total number of customers benefitting from factoring at end of the previous calendar year for persons other than natural persons</t>
        </is>
      </c>
      <c r="C1454" s="46" t="inlineStr">
        <is>
          <t>AMLE</t>
        </is>
      </c>
      <c r="D1454" s="46" t="inlineStr">
        <is>
          <t>Product Risk</t>
        </is>
      </c>
      <c r="E1454" s="46" t="inlineStr">
        <is>
          <t>2- AMLE</t>
        </is>
      </c>
      <c r="F1454" s="47">
        <f>'2- AMLE'!$AK$88</f>
        <v/>
      </c>
      <c r="G1454" s="47">
        <f>IF(F1454="INVALID","High",IF(F1454="MISSING","Medium",IF(F1454="CONTROLLER MISSING","Review",IF(F1454="UNKNOWN","Technical review",""))))</f>
        <v/>
      </c>
      <c r="H1454" s="46">
        <f>IF(F1454="MISSING","An applicable or required answer is missing",IF(F1454="INVALID","A value was entered although the dependency is not met",IF(F1454="CONTROLLER MISSING","A controlling answer is missing, so applicability cannot yet be determined",IF(F1454="UNKNOWN","The dependency could not be evaluated or a referenced datapoint could not be resolved",""))))</f>
        <v/>
      </c>
      <c r="I1454" s="46">
        <f>IF(F1454="MISSING","Enter a valid response in the linked field",IF(F1454="INVALID","Clear the response or amend the controlling answer so that the dependency is met",IF(F1454="CONTROLLER MISSING","Complete the controlling question first, then review this field",IF(F1454="UNKNOWN","Review the Field Guide and dependency_string; contact the MFSA if clarification is required",""))))</f>
        <v/>
      </c>
      <c r="J1454" s="46" t="inlineStr">
        <is>
          <t>CONTAINS(FINS_AMLE_8, "Lending/ Factoring")</t>
        </is>
      </c>
      <c r="K1454" s="47">
        <f>'2- AMLE'!$AL$88</f>
        <v/>
      </c>
      <c r="L1454" s="48" t="inlineStr">
        <is>
          <t>Open field</t>
        </is>
      </c>
    </row>
    <row r="1455">
      <c r="A1455" s="45" t="inlineStr">
        <is>
          <t>FINS_AMLE_90_v1</t>
        </is>
      </c>
      <c r="B1455" s="46" t="inlineStr">
        <is>
          <t>Please provide the total number of customers benefitting from factoring at end of the previous calendar year for natural persons</t>
        </is>
      </c>
      <c r="C1455" s="46" t="inlineStr">
        <is>
          <t>AMLE</t>
        </is>
      </c>
      <c r="D1455" s="46" t="inlineStr">
        <is>
          <t>Product Risk</t>
        </is>
      </c>
      <c r="E1455" s="46" t="inlineStr">
        <is>
          <t>2- AMLE</t>
        </is>
      </c>
      <c r="F1455" s="47">
        <f>'2- AMLE'!$AK$89</f>
        <v/>
      </c>
      <c r="G1455" s="47">
        <f>IF(F1455="INVALID","High",IF(F1455="MISSING","Medium",IF(F1455="CONTROLLER MISSING","Review",IF(F1455="UNKNOWN","Technical review",""))))</f>
        <v/>
      </c>
      <c r="H1455" s="46">
        <f>IF(F1455="MISSING","An applicable or required answer is missing",IF(F1455="INVALID","A value was entered although the dependency is not met",IF(F1455="CONTROLLER MISSING","A controlling answer is missing, so applicability cannot yet be determined",IF(F1455="UNKNOWN","The dependency could not be evaluated or a referenced datapoint could not be resolved",""))))</f>
        <v/>
      </c>
      <c r="I1455" s="46">
        <f>IF(F1455="MISSING","Enter a valid response in the linked field",IF(F1455="INVALID","Clear the response or amend the controlling answer so that the dependency is met",IF(F1455="CONTROLLER MISSING","Complete the controlling question first, then review this field",IF(F1455="UNKNOWN","Review the Field Guide and dependency_string; contact the MFSA if clarification is required",""))))</f>
        <v/>
      </c>
      <c r="J1455" s="46" t="inlineStr">
        <is>
          <t>CONTAINS(FINS_AMLE_8, "Lending/ Factoring")</t>
        </is>
      </c>
      <c r="K1455" s="47">
        <f>'2- AMLE'!$AL$89</f>
        <v/>
      </c>
      <c r="L1455" s="48" t="inlineStr">
        <is>
          <t>Open field</t>
        </is>
      </c>
    </row>
    <row r="1456">
      <c r="A1456" s="45" t="inlineStr">
        <is>
          <t>FINS_AMLE_91_v1</t>
        </is>
      </c>
      <c r="B1456" s="46" t="inlineStr">
        <is>
          <t>Please provide the total number of customers benefitting from financing of commercial transactions at end of the previous calendar year for natural persons</t>
        </is>
      </c>
      <c r="C1456" s="46" t="inlineStr">
        <is>
          <t>AMLE</t>
        </is>
      </c>
      <c r="D1456" s="46" t="inlineStr">
        <is>
          <t>Product Risk</t>
        </is>
      </c>
      <c r="E1456" s="46" t="inlineStr">
        <is>
          <t>2- AMLE</t>
        </is>
      </c>
      <c r="F1456" s="47">
        <f>'2- AMLE'!$AK$90</f>
        <v/>
      </c>
      <c r="G1456" s="47">
        <f>IF(F1456="INVALID","High",IF(F1456="MISSING","Medium",IF(F1456="CONTROLLER MISSING","Review",IF(F1456="UNKNOWN","Technical review",""))))</f>
        <v/>
      </c>
      <c r="H1456" s="46">
        <f>IF(F1456="MISSING","An applicable or required answer is missing",IF(F1456="INVALID","A value was entered although the dependency is not met",IF(F1456="CONTROLLER MISSING","A controlling answer is missing, so applicability cannot yet be determined",IF(F1456="UNKNOWN","The dependency could not be evaluated or a referenced datapoint could not be resolved",""))))</f>
        <v/>
      </c>
      <c r="I1456" s="46">
        <f>IF(F1456="MISSING","Enter a valid response in the linked field",IF(F1456="INVALID","Clear the response or amend the controlling answer so that the dependency is met",IF(F1456="CONTROLLER MISSING","Complete the controlling question first, then review this field",IF(F1456="UNKNOWN","Review the Field Guide and dependency_string; contact the MFSA if clarification is required",""))))</f>
        <v/>
      </c>
      <c r="J1456" s="46" t="inlineStr">
        <is>
          <t>CONTAINS(FINS_AMLE_8, "Lending/ Factoring")</t>
        </is>
      </c>
      <c r="K1456" s="47">
        <f>'2- AMLE'!$AL$90</f>
        <v/>
      </c>
      <c r="L1456" s="48" t="inlineStr">
        <is>
          <t>Open field</t>
        </is>
      </c>
    </row>
    <row r="1457">
      <c r="A1457" s="45" t="inlineStr">
        <is>
          <t>FINS_AMLE_92_v1</t>
        </is>
      </c>
      <c r="B1457" s="46" t="inlineStr">
        <is>
          <t>Please provide the total number of customers benefitting from financing of commercial transactions at end of the previous calendar year for persons other than natural persons</t>
        </is>
      </c>
      <c r="C1457" s="46" t="inlineStr">
        <is>
          <t>AMLE</t>
        </is>
      </c>
      <c r="D1457" s="46" t="inlineStr">
        <is>
          <t>Product Risk</t>
        </is>
      </c>
      <c r="E1457" s="46" t="inlineStr">
        <is>
          <t>2- AMLE</t>
        </is>
      </c>
      <c r="F1457" s="47">
        <f>'2- AMLE'!$AK$91</f>
        <v/>
      </c>
      <c r="G1457" s="47">
        <f>IF(F1457="INVALID","High",IF(F1457="MISSING","Medium",IF(F1457="CONTROLLER MISSING","Review",IF(F1457="UNKNOWN","Technical review",""))))</f>
        <v/>
      </c>
      <c r="H1457" s="46">
        <f>IF(F1457="MISSING","An applicable or required answer is missing",IF(F1457="INVALID","A value was entered although the dependency is not met",IF(F1457="CONTROLLER MISSING","A controlling answer is missing, so applicability cannot yet be determined",IF(F1457="UNKNOWN","The dependency could not be evaluated or a referenced datapoint could not be resolved",""))))</f>
        <v/>
      </c>
      <c r="I1457" s="46">
        <f>IF(F1457="MISSING","Enter a valid response in the linked field",IF(F1457="INVALID","Clear the response or amend the controlling answer so that the dependency is met",IF(F1457="CONTROLLER MISSING","Complete the controlling question first, then review this field",IF(F1457="UNKNOWN","Review the Field Guide and dependency_string; contact the MFSA if clarification is required",""))))</f>
        <v/>
      </c>
      <c r="J1457" s="46" t="inlineStr">
        <is>
          <t>CONTAINS(FINS_AMLE_8, "Lending/ Factoring")</t>
        </is>
      </c>
      <c r="K1457" s="47">
        <f>'2- AMLE'!$AL$91</f>
        <v/>
      </c>
      <c r="L1457" s="48" t="inlineStr">
        <is>
          <t>Open field</t>
        </is>
      </c>
    </row>
    <row r="1458">
      <c r="A1458" s="45" t="inlineStr">
        <is>
          <t>FINS_AMLE_93_v1</t>
        </is>
      </c>
      <c r="B1458" s="46" t="inlineStr">
        <is>
          <t>Gross Written Premiums - Value</t>
        </is>
      </c>
      <c r="C1458" s="46" t="inlineStr">
        <is>
          <t>AMLE</t>
        </is>
      </c>
      <c r="D1458" s="46" t="inlineStr">
        <is>
          <t>Product Risk</t>
        </is>
      </c>
      <c r="E1458" s="46" t="inlineStr">
        <is>
          <t>2- AMLE</t>
        </is>
      </c>
      <c r="F1458" s="47">
        <f>'2- AMLE'!$AK$92</f>
        <v/>
      </c>
      <c r="G1458" s="47">
        <f>IF(F1458="INVALID","High",IF(F1458="MISSING","Medium",IF(F1458="CONTROLLER MISSING","Review",IF(F1458="UNKNOWN","Technical review",""))))</f>
        <v/>
      </c>
      <c r="H1458" s="46">
        <f>IF(F1458="MISSING","An applicable or required answer is missing",IF(F1458="INVALID","A value was entered although the dependency is not met",IF(F1458="CONTROLLER MISSING","A controlling answer is missing, so applicability cannot yet be determined",IF(F1458="UNKNOWN","The dependency could not be evaluated or a referenced datapoint could not be resolved",""))))</f>
        <v/>
      </c>
      <c r="I1458" s="46">
        <f>IF(F1458="MISSING","Enter a valid response in the linked field",IF(F1458="INVALID","Clear the response or amend the controlling answer so that the dependency is met",IF(F1458="CONTROLLER MISSING","Complete the controlling question first, then review this field",IF(F1458="UNKNOWN","Review the Field Guide and dependency_string; contact the MFSA if clarification is required",""))))</f>
        <v/>
      </c>
      <c r="J1458" s="46" t="inlineStr">
        <is>
          <t>CONTAINS(FINS_AMLE_8, "Life Insurance Contracts")</t>
        </is>
      </c>
      <c r="K1458" s="47">
        <f>'2- AMLE'!$AL$92</f>
        <v/>
      </c>
      <c r="L1458" s="48" t="inlineStr">
        <is>
          <t>Open field</t>
        </is>
      </c>
    </row>
    <row r="1459">
      <c r="A1459" s="45" t="inlineStr">
        <is>
          <t>FINS_AMLE_94_v1</t>
        </is>
      </c>
      <c r="B1459" s="46" t="inlineStr">
        <is>
          <t>Surrender Value of Insurance Contracts</t>
        </is>
      </c>
      <c r="C1459" s="46" t="inlineStr">
        <is>
          <t>AMLE</t>
        </is>
      </c>
      <c r="D1459" s="46" t="inlineStr">
        <is>
          <t>Product Risk</t>
        </is>
      </c>
      <c r="E1459" s="46" t="inlineStr">
        <is>
          <t>2- AMLE</t>
        </is>
      </c>
      <c r="F1459" s="47">
        <f>'2- AMLE'!$AK$93</f>
        <v/>
      </c>
      <c r="G1459" s="47">
        <f>IF(F1459="INVALID","High",IF(F1459="MISSING","Medium",IF(F1459="CONTROLLER MISSING","Review",IF(F1459="UNKNOWN","Technical review",""))))</f>
        <v/>
      </c>
      <c r="H1459" s="46">
        <f>IF(F1459="MISSING","An applicable or required answer is missing",IF(F1459="INVALID","A value was entered although the dependency is not met",IF(F1459="CONTROLLER MISSING","A controlling answer is missing, so applicability cannot yet be determined",IF(F1459="UNKNOWN","The dependency could not be evaluated or a referenced datapoint could not be resolved",""))))</f>
        <v/>
      </c>
      <c r="I1459" s="46">
        <f>IF(F1459="MISSING","Enter a valid response in the linked field",IF(F1459="INVALID","Clear the response or amend the controlling answer so that the dependency is met",IF(F1459="CONTROLLER MISSING","Complete the controlling question first, then review this field",IF(F1459="UNKNOWN","Review the Field Guide and dependency_string; contact the MFSA if clarification is required",""))))</f>
        <v/>
      </c>
      <c r="J1459" s="46" t="inlineStr">
        <is>
          <t>CONTAINS(FINS_AMLE_8, "Life Insurance Contracts")</t>
        </is>
      </c>
      <c r="K1459" s="47">
        <f>'2- AMLE'!$AL$93</f>
        <v/>
      </c>
      <c r="L1459" s="48" t="inlineStr">
        <is>
          <t>Open field</t>
        </is>
      </c>
    </row>
    <row r="1460">
      <c r="A1460" s="45" t="inlineStr">
        <is>
          <t>FINS_AMLE_95_v1</t>
        </is>
      </c>
      <c r="B1460" s="46" t="inlineStr">
        <is>
          <t>Premiums Paid to Broker (%)</t>
        </is>
      </c>
      <c r="C1460" s="46" t="inlineStr">
        <is>
          <t>AMLE</t>
        </is>
      </c>
      <c r="D1460" s="46" t="inlineStr">
        <is>
          <t>Product Risk</t>
        </is>
      </c>
      <c r="E1460" s="46" t="inlineStr">
        <is>
          <t>2- AMLE</t>
        </is>
      </c>
      <c r="F1460" s="47">
        <f>'2- AMLE'!$AK$94</f>
        <v/>
      </c>
      <c r="G1460" s="47">
        <f>IF(F1460="INVALID","High",IF(F1460="MISSING","Medium",IF(F1460="CONTROLLER MISSING","Review",IF(F1460="UNKNOWN","Technical review",""))))</f>
        <v/>
      </c>
      <c r="H1460" s="46">
        <f>IF(F1460="MISSING","An applicable or required answer is missing",IF(F1460="INVALID","A value was entered although the dependency is not met",IF(F1460="CONTROLLER MISSING","A controlling answer is missing, so applicability cannot yet be determined",IF(F1460="UNKNOWN","The dependency could not be evaluated or a referenced datapoint could not be resolved",""))))</f>
        <v/>
      </c>
      <c r="I1460" s="46">
        <f>IF(F1460="MISSING","Enter a valid response in the linked field",IF(F1460="INVALID","Clear the response or amend the controlling answer so that the dependency is met",IF(F1460="CONTROLLER MISSING","Complete the controlling question first, then review this field",IF(F1460="UNKNOWN","Review the Field Guide and dependency_string; contact the MFSA if clarification is required",""))))</f>
        <v/>
      </c>
      <c r="J1460" s="46" t="inlineStr">
        <is>
          <t>CONTAINS(FINS_AMLE_8, "Life Insurance Contracts")</t>
        </is>
      </c>
      <c r="K1460" s="47">
        <f>'2- AMLE'!$AL$94</f>
        <v/>
      </c>
      <c r="L1460" s="48" t="inlineStr">
        <is>
          <t>Open field</t>
        </is>
      </c>
    </row>
    <row r="1461">
      <c r="A1461" s="45" t="inlineStr">
        <is>
          <t>FINS_AMLE_96_v1</t>
        </is>
      </c>
      <c r="B1461" s="46" t="inlineStr">
        <is>
          <t>Non-low Risk Insurance Contracts - Number</t>
        </is>
      </c>
      <c r="C1461" s="46" t="inlineStr">
        <is>
          <t>AMLE</t>
        </is>
      </c>
      <c r="D1461" s="46" t="inlineStr">
        <is>
          <t>Product Risk</t>
        </is>
      </c>
      <c r="E1461" s="46" t="inlineStr">
        <is>
          <t>2- AMLE</t>
        </is>
      </c>
      <c r="F1461" s="47">
        <f>'2- AMLE'!$AK$95</f>
        <v/>
      </c>
      <c r="G1461" s="47">
        <f>IF(F1461="INVALID","High",IF(F1461="MISSING","Medium",IF(F1461="CONTROLLER MISSING","Review",IF(F1461="UNKNOWN","Technical review",""))))</f>
        <v/>
      </c>
      <c r="H1461" s="46">
        <f>IF(F1461="MISSING","An applicable or required answer is missing",IF(F1461="INVALID","A value was entered although the dependency is not met",IF(F1461="CONTROLLER MISSING","A controlling answer is missing, so applicability cannot yet be determined",IF(F1461="UNKNOWN","The dependency could not be evaluated or a referenced datapoint could not be resolved",""))))</f>
        <v/>
      </c>
      <c r="I1461" s="46">
        <f>IF(F1461="MISSING","Enter a valid response in the linked field",IF(F1461="INVALID","Clear the response or amend the controlling answer so that the dependency is met",IF(F1461="CONTROLLER MISSING","Complete the controlling question first, then review this field",IF(F1461="UNKNOWN","Review the Field Guide and dependency_string; contact the MFSA if clarification is required",""))))</f>
        <v/>
      </c>
      <c r="J1461" s="46" t="inlineStr">
        <is>
          <t>CONTAINS(FINS_AMLE_8, "Life Insurance Contracts")</t>
        </is>
      </c>
      <c r="K1461" s="47">
        <f>'2- AMLE'!$AL$95</f>
        <v/>
      </c>
      <c r="L1461" s="48" t="inlineStr">
        <is>
          <t>Open field</t>
        </is>
      </c>
    </row>
    <row r="1462">
      <c r="A1462" s="45" t="inlineStr">
        <is>
          <t>FINS_AMLE_97_v1</t>
        </is>
      </c>
      <c r="B1462" s="46" t="inlineStr">
        <is>
          <t>Currency Exchange - Sell (Number)</t>
        </is>
      </c>
      <c r="C1462" s="46" t="inlineStr">
        <is>
          <t>AMLE</t>
        </is>
      </c>
      <c r="D1462" s="46" t="inlineStr">
        <is>
          <t>Product Risk</t>
        </is>
      </c>
      <c r="E1462" s="46" t="inlineStr">
        <is>
          <t>2- AMLE</t>
        </is>
      </c>
      <c r="F1462" s="47">
        <f>'2- AMLE'!$AK$96</f>
        <v/>
      </c>
      <c r="G1462" s="47">
        <f>IF(F1462="INVALID","High",IF(F1462="MISSING","Medium",IF(F1462="CONTROLLER MISSING","Review",IF(F1462="UNKNOWN","Technical review",""))))</f>
        <v/>
      </c>
      <c r="H1462" s="46">
        <f>IF(F1462="MISSING","An applicable or required answer is missing",IF(F1462="INVALID","A value was entered although the dependency is not met",IF(F1462="CONTROLLER MISSING","A controlling answer is missing, so applicability cannot yet be determined",IF(F1462="UNKNOWN","The dependency could not be evaluated or a referenced datapoint could not be resolved",""))))</f>
        <v/>
      </c>
      <c r="I1462" s="46">
        <f>IF(F1462="MISSING","Enter a valid response in the linked field",IF(F1462="INVALID","Clear the response or amend the controlling answer so that the dependency is met",IF(F1462="CONTROLLER MISSING","Complete the controlling question first, then review this field",IF(F1462="UNKNOWN","Review the Field Guide and dependency_string; contact the MFSA if clarification is required",""))))</f>
        <v/>
      </c>
      <c r="J1462" s="46" t="inlineStr">
        <is>
          <t>CONTAINS(FINS_AMLE_8, "Currency Exchange Involving Cash")</t>
        </is>
      </c>
      <c r="K1462" s="47">
        <f>'2- AMLE'!$AL$96</f>
        <v/>
      </c>
      <c r="L1462" s="48" t="inlineStr">
        <is>
          <t>Open field</t>
        </is>
      </c>
    </row>
    <row r="1463">
      <c r="A1463" s="45" t="inlineStr">
        <is>
          <t>FINS_AMLE_98_v1</t>
        </is>
      </c>
      <c r="B1463" s="46" t="inlineStr">
        <is>
          <t>Currency Exchange - Buy (Number)</t>
        </is>
      </c>
      <c r="C1463" s="46" t="inlineStr">
        <is>
          <t>AMLE</t>
        </is>
      </c>
      <c r="D1463" s="46" t="inlineStr">
        <is>
          <t>Product Risk</t>
        </is>
      </c>
      <c r="E1463" s="46" t="inlineStr">
        <is>
          <t>2- AMLE</t>
        </is>
      </c>
      <c r="F1463" s="47">
        <f>'2- AMLE'!$AK$97</f>
        <v/>
      </c>
      <c r="G1463" s="47">
        <f>IF(F1463="INVALID","High",IF(F1463="MISSING","Medium",IF(F1463="CONTROLLER MISSING","Review",IF(F1463="UNKNOWN","Technical review",""))))</f>
        <v/>
      </c>
      <c r="H1463" s="46">
        <f>IF(F1463="MISSING","An applicable or required answer is missing",IF(F1463="INVALID","A value was entered although the dependency is not met",IF(F1463="CONTROLLER MISSING","A controlling answer is missing, so applicability cannot yet be determined",IF(F1463="UNKNOWN","The dependency could not be evaluated or a referenced datapoint could not be resolved",""))))</f>
        <v/>
      </c>
      <c r="I1463" s="46">
        <f>IF(F1463="MISSING","Enter a valid response in the linked field",IF(F1463="INVALID","Clear the response or amend the controlling answer so that the dependency is met",IF(F1463="CONTROLLER MISSING","Complete the controlling question first, then review this field",IF(F1463="UNKNOWN","Review the Field Guide and dependency_string; contact the MFSA if clarification is required",""))))</f>
        <v/>
      </c>
      <c r="J1463" s="46" t="inlineStr">
        <is>
          <t>CONTAINS(FINS_AMLE_8, "Currency Exchange Involving Cash")</t>
        </is>
      </c>
      <c r="K1463" s="47">
        <f>'2- AMLE'!$AL$97</f>
        <v/>
      </c>
      <c r="L1463" s="48" t="inlineStr">
        <is>
          <t>Open field</t>
        </is>
      </c>
    </row>
    <row r="1464">
      <c r="A1464" s="45" t="inlineStr">
        <is>
          <t>FINS_AMLE_99_v1</t>
        </is>
      </c>
      <c r="B1464" s="46" t="inlineStr">
        <is>
          <t>Currency Exchange - Sell &gt; EUR 1 000 (Number)</t>
        </is>
      </c>
      <c r="C1464" s="46" t="inlineStr">
        <is>
          <t>AMLE</t>
        </is>
      </c>
      <c r="D1464" s="46" t="inlineStr">
        <is>
          <t>Product Risk</t>
        </is>
      </c>
      <c r="E1464" s="46" t="inlineStr">
        <is>
          <t>2- AMLE</t>
        </is>
      </c>
      <c r="F1464" s="47">
        <f>'2- AMLE'!$AK$98</f>
        <v/>
      </c>
      <c r="G1464" s="47">
        <f>IF(F1464="INVALID","High",IF(F1464="MISSING","Medium",IF(F1464="CONTROLLER MISSING","Review",IF(F1464="UNKNOWN","Technical review",""))))</f>
        <v/>
      </c>
      <c r="H1464" s="46">
        <f>IF(F1464="MISSING","An applicable or required answer is missing",IF(F1464="INVALID","A value was entered although the dependency is not met",IF(F1464="CONTROLLER MISSING","A controlling answer is missing, so applicability cannot yet be determined",IF(F1464="UNKNOWN","The dependency could not be evaluated or a referenced datapoint could not be resolved",""))))</f>
        <v/>
      </c>
      <c r="I1464" s="46">
        <f>IF(F1464="MISSING","Enter a valid response in the linked field",IF(F1464="INVALID","Clear the response or amend the controlling answer so that the dependency is met",IF(F1464="CONTROLLER MISSING","Complete the controlling question first, then review this field",IF(F1464="UNKNOWN","Review the Field Guide and dependency_string; contact the MFSA if clarification is required",""))))</f>
        <v/>
      </c>
      <c r="J1464" s="46" t="inlineStr">
        <is>
          <t>CONTAINS(FINS_AMLE_8, "Currency Exchange Involving Cash")</t>
        </is>
      </c>
      <c r="K1464" s="47">
        <f>'2- AMLE'!$AL$98</f>
        <v/>
      </c>
      <c r="L1464" s="48" t="inlineStr">
        <is>
          <t>Open field</t>
        </is>
      </c>
    </row>
    <row r="1465">
      <c r="A1465" s="45" t="inlineStr">
        <is>
          <t>FINS_AMLE_100_v1</t>
        </is>
      </c>
      <c r="B1465" s="46" t="inlineStr">
        <is>
          <t>Currency Exchange - Buy &gt; EUR 1 000 (Number)</t>
        </is>
      </c>
      <c r="C1465" s="46" t="inlineStr">
        <is>
          <t>AMLE</t>
        </is>
      </c>
      <c r="D1465" s="46" t="inlineStr">
        <is>
          <t>Product Risk</t>
        </is>
      </c>
      <c r="E1465" s="46" t="inlineStr">
        <is>
          <t>2- AMLE</t>
        </is>
      </c>
      <c r="F1465" s="47">
        <f>'2- AMLE'!$AK$99</f>
        <v/>
      </c>
      <c r="G1465" s="47">
        <f>IF(F1465="INVALID","High",IF(F1465="MISSING","Medium",IF(F1465="CONTROLLER MISSING","Review",IF(F1465="UNKNOWN","Technical review",""))))</f>
        <v/>
      </c>
      <c r="H1465" s="46">
        <f>IF(F1465="MISSING","An applicable or required answer is missing",IF(F1465="INVALID","A value was entered although the dependency is not met",IF(F1465="CONTROLLER MISSING","A controlling answer is missing, so applicability cannot yet be determined",IF(F1465="UNKNOWN","The dependency could not be evaluated or a referenced datapoint could not be resolved",""))))</f>
        <v/>
      </c>
      <c r="I1465" s="46">
        <f>IF(F1465="MISSING","Enter a valid response in the linked field",IF(F1465="INVALID","Clear the response or amend the controlling answer so that the dependency is met",IF(F1465="CONTROLLER MISSING","Complete the controlling question first, then review this field",IF(F1465="UNKNOWN","Review the Field Guide and dependency_string; contact the MFSA if clarification is required",""))))</f>
        <v/>
      </c>
      <c r="J1465" s="46" t="inlineStr">
        <is>
          <t>CONTAINS(FINS_AMLE_8, "Currency Exchange Involving Cash")</t>
        </is>
      </c>
      <c r="K1465" s="47">
        <f>'2- AMLE'!$AL$99</f>
        <v/>
      </c>
      <c r="L1465" s="48" t="inlineStr">
        <is>
          <t>Open field</t>
        </is>
      </c>
    </row>
    <row r="1466">
      <c r="A1466" s="45" t="inlineStr">
        <is>
          <t>FINS_AMLE_101_v1</t>
        </is>
      </c>
      <c r="B1466" s="46" t="inlineStr">
        <is>
          <t>Currency Exchange - Sell (Value)</t>
        </is>
      </c>
      <c r="C1466" s="46" t="inlineStr">
        <is>
          <t>AMLE</t>
        </is>
      </c>
      <c r="D1466" s="46" t="inlineStr">
        <is>
          <t>Product Risk</t>
        </is>
      </c>
      <c r="E1466" s="46" t="inlineStr">
        <is>
          <t>2- AMLE</t>
        </is>
      </c>
      <c r="F1466" s="47">
        <f>'2- AMLE'!$AK$100</f>
        <v/>
      </c>
      <c r="G1466" s="47">
        <f>IF(F1466="INVALID","High",IF(F1466="MISSING","Medium",IF(F1466="CONTROLLER MISSING","Review",IF(F1466="UNKNOWN","Technical review",""))))</f>
        <v/>
      </c>
      <c r="H1466" s="46">
        <f>IF(F1466="MISSING","An applicable or required answer is missing",IF(F1466="INVALID","A value was entered although the dependency is not met",IF(F1466="CONTROLLER MISSING","A controlling answer is missing, so applicability cannot yet be determined",IF(F1466="UNKNOWN","The dependency could not be evaluated or a referenced datapoint could not be resolved",""))))</f>
        <v/>
      </c>
      <c r="I1466" s="46">
        <f>IF(F1466="MISSING","Enter a valid response in the linked field",IF(F1466="INVALID","Clear the response or amend the controlling answer so that the dependency is met",IF(F1466="CONTROLLER MISSING","Complete the controlling question first, then review this field",IF(F1466="UNKNOWN","Review the Field Guide and dependency_string; contact the MFSA if clarification is required",""))))</f>
        <v/>
      </c>
      <c r="J1466" s="46" t="inlineStr">
        <is>
          <t>CONTAINS(FINS_AMLE_8, "Currency Exchange Involving Cash")</t>
        </is>
      </c>
      <c r="K1466" s="47">
        <f>'2- AMLE'!$AL$100</f>
        <v/>
      </c>
      <c r="L1466" s="48" t="inlineStr">
        <is>
          <t>Open field</t>
        </is>
      </c>
    </row>
    <row r="1467">
      <c r="A1467" s="45" t="inlineStr">
        <is>
          <t>FINS_AMLE_102_v1</t>
        </is>
      </c>
      <c r="B1467" s="46" t="inlineStr">
        <is>
          <t>Currency Exchange - Buy (Value)</t>
        </is>
      </c>
      <c r="C1467" s="46" t="inlineStr">
        <is>
          <t>AMLE</t>
        </is>
      </c>
      <c r="D1467" s="46" t="inlineStr">
        <is>
          <t>Product Risk</t>
        </is>
      </c>
      <c r="E1467" s="46" t="inlineStr">
        <is>
          <t>2- AMLE</t>
        </is>
      </c>
      <c r="F1467" s="47">
        <f>'2- AMLE'!$AK$101</f>
        <v/>
      </c>
      <c r="G1467" s="47">
        <f>IF(F1467="INVALID","High",IF(F1467="MISSING","Medium",IF(F1467="CONTROLLER MISSING","Review",IF(F1467="UNKNOWN","Technical review",""))))</f>
        <v/>
      </c>
      <c r="H1467" s="46">
        <f>IF(F1467="MISSING","An applicable or required answer is missing",IF(F1467="INVALID","A value was entered although the dependency is not met",IF(F1467="CONTROLLER MISSING","A controlling answer is missing, so applicability cannot yet be determined",IF(F1467="UNKNOWN","The dependency could not be evaluated or a referenced datapoint could not be resolved",""))))</f>
        <v/>
      </c>
      <c r="I1467" s="46">
        <f>IF(F1467="MISSING","Enter a valid response in the linked field",IF(F1467="INVALID","Clear the response or amend the controlling answer so that the dependency is met",IF(F1467="CONTROLLER MISSING","Complete the controlling question first, then review this field",IF(F1467="UNKNOWN","Review the Field Guide and dependency_string; contact the MFSA if clarification is required",""))))</f>
        <v/>
      </c>
      <c r="J1467" s="46" t="inlineStr">
        <is>
          <t>CONTAINS(FINS_AMLE_8, "Currency Exchange Involving Cash")</t>
        </is>
      </c>
      <c r="K1467" s="47">
        <f>'2- AMLE'!$AL$101</f>
        <v/>
      </c>
      <c r="L1467" s="48" t="inlineStr">
        <is>
          <t>Open field</t>
        </is>
      </c>
    </row>
    <row r="1468">
      <c r="A1468" s="45" t="inlineStr">
        <is>
          <t>FINS_AMLE_103_v1</t>
        </is>
      </c>
      <c r="B1468" s="46" t="inlineStr">
        <is>
          <t>Currency Exchange - Cash-to-Cash (Value)</t>
        </is>
      </c>
      <c r="C1468" s="46" t="inlineStr">
        <is>
          <t>AMLE</t>
        </is>
      </c>
      <c r="D1468" s="46" t="inlineStr">
        <is>
          <t>Product Risk</t>
        </is>
      </c>
      <c r="E1468" s="46" t="inlineStr">
        <is>
          <t>2- AMLE</t>
        </is>
      </c>
      <c r="F1468" s="47">
        <f>'2- AMLE'!$AK$102</f>
        <v/>
      </c>
      <c r="G1468" s="47">
        <f>IF(F1468="INVALID","High",IF(F1468="MISSING","Medium",IF(F1468="CONTROLLER MISSING","Review",IF(F1468="UNKNOWN","Technical review",""))))</f>
        <v/>
      </c>
      <c r="H1468" s="46">
        <f>IF(F1468="MISSING","An applicable or required answer is missing",IF(F1468="INVALID","A value was entered although the dependency is not met",IF(F1468="CONTROLLER MISSING","A controlling answer is missing, so applicability cannot yet be determined",IF(F1468="UNKNOWN","The dependency could not be evaluated or a referenced datapoint could not be resolved",""))))</f>
        <v/>
      </c>
      <c r="I1468" s="46">
        <f>IF(F1468="MISSING","Enter a valid response in the linked field",IF(F1468="INVALID","Clear the response or amend the controlling answer so that the dependency is met",IF(F1468="CONTROLLER MISSING","Complete the controlling question first, then review this field",IF(F1468="UNKNOWN","Review the Field Guide and dependency_string; contact the MFSA if clarification is required",""))))</f>
        <v/>
      </c>
      <c r="J1468" s="46" t="inlineStr">
        <is>
          <t>CONTAINS(FINS_AMLE_8, "Currency Exchange Involving Cash")</t>
        </is>
      </c>
      <c r="K1468" s="47">
        <f>'2- AMLE'!$AL$102</f>
        <v/>
      </c>
      <c r="L1468" s="48" t="inlineStr">
        <is>
          <t>Open field</t>
        </is>
      </c>
    </row>
    <row r="1469">
      <c r="A1469" s="45" t="inlineStr">
        <is>
          <t>FINS_AMLE_104_v1</t>
        </is>
      </c>
      <c r="B1469" s="46" t="inlineStr">
        <is>
          <t>Retail Clients (MiFID)</t>
        </is>
      </c>
      <c r="C1469" s="46" t="inlineStr">
        <is>
          <t>AMLE</t>
        </is>
      </c>
      <c r="D1469" s="46" t="inlineStr">
        <is>
          <t>Product Risk</t>
        </is>
      </c>
      <c r="E1469" s="46" t="inlineStr">
        <is>
          <t>2- AMLE</t>
        </is>
      </c>
      <c r="F1469" s="47">
        <f>'2- AMLE'!$AK$103</f>
        <v/>
      </c>
      <c r="G1469" s="47">
        <f>IF(F1469="INVALID","High",IF(F1469="MISSING","Medium",IF(F1469="CONTROLLER MISSING","Review",IF(F1469="UNKNOWN","Technical review",""))))</f>
        <v/>
      </c>
      <c r="H1469" s="46">
        <f>IF(F1469="MISSING","An applicable or required answer is missing",IF(F1469="INVALID","A value was entered although the dependency is not met",IF(F1469="CONTROLLER MISSING","A controlling answer is missing, so applicability cannot yet be determined",IF(F1469="UNKNOWN","The dependency could not be evaluated or a referenced datapoint could not be resolved",""))))</f>
        <v/>
      </c>
      <c r="I1469" s="46">
        <f>IF(F1469="MISSING","Enter a valid response in the linked field",IF(F1469="INVALID","Clear the response or amend the controlling answer so that the dependency is met",IF(F1469="CONTROLLER MISSING","Complete the controlling question first, then review this field",IF(F1469="UNKNOWN","Review the Field Guide and dependency_string; contact the MFSA if clarification is required",""))))</f>
        <v/>
      </c>
      <c r="J1469" s="46" t="inlineStr">
        <is>
          <t>CONTAINS(FINS_AMLE_8, "Investment Services")</t>
        </is>
      </c>
      <c r="K1469" s="47">
        <f>'2- AMLE'!$AL$103</f>
        <v/>
      </c>
      <c r="L1469" s="48" t="inlineStr">
        <is>
          <t>Open field</t>
        </is>
      </c>
    </row>
    <row r="1470">
      <c r="A1470" s="45" t="inlineStr">
        <is>
          <t>FINS_AMLE_105_v1</t>
        </is>
      </c>
      <c r="B1470" s="46" t="inlineStr">
        <is>
          <t>Professional Clients (MiFID)</t>
        </is>
      </c>
      <c r="C1470" s="46" t="inlineStr">
        <is>
          <t>AMLE</t>
        </is>
      </c>
      <c r="D1470" s="46" t="inlineStr">
        <is>
          <t>Product Risk</t>
        </is>
      </c>
      <c r="E1470" s="46" t="inlineStr">
        <is>
          <t>2- AMLE</t>
        </is>
      </c>
      <c r="F1470" s="47">
        <f>'2- AMLE'!$AK$104</f>
        <v/>
      </c>
      <c r="G1470" s="47">
        <f>IF(F1470="INVALID","High",IF(F1470="MISSING","Medium",IF(F1470="CONTROLLER MISSING","Review",IF(F1470="UNKNOWN","Technical review",""))))</f>
        <v/>
      </c>
      <c r="H1470" s="46">
        <f>IF(F1470="MISSING","An applicable or required answer is missing",IF(F1470="INVALID","A value was entered although the dependency is not met",IF(F1470="CONTROLLER MISSING","A controlling answer is missing, so applicability cannot yet be determined",IF(F1470="UNKNOWN","The dependency could not be evaluated or a referenced datapoint could not be resolved",""))))</f>
        <v/>
      </c>
      <c r="I1470" s="46">
        <f>IF(F1470="MISSING","Enter a valid response in the linked field",IF(F1470="INVALID","Clear the response or amend the controlling answer so that the dependency is met",IF(F1470="CONTROLLER MISSING","Complete the controlling question first, then review this field",IF(F1470="UNKNOWN","Review the Field Guide and dependency_string; contact the MFSA if clarification is required",""))))</f>
        <v/>
      </c>
      <c r="J1470" s="46" t="inlineStr">
        <is>
          <t>CONTAINS(FINS_AMLE_8, "Investment Services")</t>
        </is>
      </c>
      <c r="K1470" s="47">
        <f>'2- AMLE'!$AL$104</f>
        <v/>
      </c>
      <c r="L1470" s="48" t="inlineStr">
        <is>
          <t>Open field</t>
        </is>
      </c>
    </row>
    <row r="1471">
      <c r="A1471" s="45" t="inlineStr">
        <is>
          <t>FINS_AMLE_106_v1</t>
        </is>
      </c>
      <c r="B1471" s="46" t="inlineStr">
        <is>
          <t>Non-EEA AML/CFT Regulated Customers</t>
        </is>
      </c>
      <c r="C1471" s="46" t="inlineStr">
        <is>
          <t>AMLE</t>
        </is>
      </c>
      <c r="D1471" s="46" t="inlineStr">
        <is>
          <t>Product Risk</t>
        </is>
      </c>
      <c r="E1471" s="46" t="inlineStr">
        <is>
          <t>2- AMLE</t>
        </is>
      </c>
      <c r="F1471" s="47">
        <f>'2- AMLE'!$AK$105</f>
        <v/>
      </c>
      <c r="G1471" s="47">
        <f>IF(F1471="INVALID","High",IF(F1471="MISSING","Medium",IF(F1471="CONTROLLER MISSING","Review",IF(F1471="UNKNOWN","Technical review",""))))</f>
        <v/>
      </c>
      <c r="H1471" s="46">
        <f>IF(F1471="MISSING","An applicable or required answer is missing",IF(F1471="INVALID","A value was entered although the dependency is not met",IF(F1471="CONTROLLER MISSING","A controlling answer is missing, so applicability cannot yet be determined",IF(F1471="UNKNOWN","The dependency could not be evaluated or a referenced datapoint could not be resolved",""))))</f>
        <v/>
      </c>
      <c r="I1471" s="46">
        <f>IF(F1471="MISSING","Enter a valid response in the linked field",IF(F1471="INVALID","Clear the response or amend the controlling answer so that the dependency is met",IF(F1471="CONTROLLER MISSING","Complete the controlling question first, then review this field",IF(F1471="UNKNOWN","Review the Field Guide and dependency_string; contact the MFSA if clarification is required",""))))</f>
        <v/>
      </c>
      <c r="J1471" s="46" t="inlineStr">
        <is>
          <t>CONTAINS(FINS_AMLE_8, "Investment Services")</t>
        </is>
      </c>
      <c r="K1471" s="47">
        <f>'2- AMLE'!$AL$105</f>
        <v/>
      </c>
      <c r="L1471" s="48" t="inlineStr">
        <is>
          <t>Open field</t>
        </is>
      </c>
    </row>
    <row r="1472">
      <c r="A1472" s="45" t="inlineStr">
        <is>
          <t>FINS_AMLE_107_v1</t>
        </is>
      </c>
      <c r="B1472" s="46" t="inlineStr">
        <is>
          <t>Retail Clients (MiFID)</t>
        </is>
      </c>
      <c r="C1472" s="46" t="inlineStr">
        <is>
          <t>AMLE</t>
        </is>
      </c>
      <c r="D1472" s="46" t="inlineStr">
        <is>
          <t>Product Risk</t>
        </is>
      </c>
      <c r="E1472" s="46" t="inlineStr">
        <is>
          <t>2- AMLE</t>
        </is>
      </c>
      <c r="F1472" s="47">
        <f>'2- AMLE'!$AK$106</f>
        <v/>
      </c>
      <c r="G1472" s="47">
        <f>IF(F1472="INVALID","High",IF(F1472="MISSING","Medium",IF(F1472="CONTROLLER MISSING","Review",IF(F1472="UNKNOWN","Technical review",""))))</f>
        <v/>
      </c>
      <c r="H1472" s="46">
        <f>IF(F1472="MISSING","An applicable or required answer is missing",IF(F1472="INVALID","A value was entered although the dependency is not met",IF(F1472="CONTROLLER MISSING","A controlling answer is missing, so applicability cannot yet be determined",IF(F1472="UNKNOWN","The dependency could not be evaluated or a referenced datapoint could not be resolved",""))))</f>
        <v/>
      </c>
      <c r="I1472" s="46">
        <f>IF(F1472="MISSING","Enter a valid response in the linked field",IF(F1472="INVALID","Clear the response or amend the controlling answer so that the dependency is met",IF(F1472="CONTROLLER MISSING","Complete the controlling question first, then review this field",IF(F1472="UNKNOWN","Review the Field Guide and dependency_string; contact the MFSA if clarification is required",""))))</f>
        <v/>
      </c>
      <c r="J1472" s="46" t="inlineStr">
        <is>
          <t>CONTAINS(FINS_AMLE_8, "Investment Services")</t>
        </is>
      </c>
      <c r="K1472" s="47">
        <f>'2- AMLE'!$AL$106</f>
        <v/>
      </c>
      <c r="L1472" s="48" t="inlineStr">
        <is>
          <t>Open field</t>
        </is>
      </c>
    </row>
    <row r="1473">
      <c r="A1473" s="45" t="inlineStr">
        <is>
          <t>FINS_AMLE_108_v1</t>
        </is>
      </c>
      <c r="B1473" s="46" t="inlineStr">
        <is>
          <t>Professional Clients (MiFID)</t>
        </is>
      </c>
      <c r="C1473" s="46" t="inlineStr">
        <is>
          <t>AMLE</t>
        </is>
      </c>
      <c r="D1473" s="46" t="inlineStr">
        <is>
          <t>Product Risk</t>
        </is>
      </c>
      <c r="E1473" s="46" t="inlineStr">
        <is>
          <t>2- AMLE</t>
        </is>
      </c>
      <c r="F1473" s="47">
        <f>'2- AMLE'!$AK$107</f>
        <v/>
      </c>
      <c r="G1473" s="47">
        <f>IF(F1473="INVALID","High",IF(F1473="MISSING","Medium",IF(F1473="CONTROLLER MISSING","Review",IF(F1473="UNKNOWN","Technical review",""))))</f>
        <v/>
      </c>
      <c r="H1473" s="46">
        <f>IF(F1473="MISSING","An applicable or required answer is missing",IF(F1473="INVALID","A value was entered although the dependency is not met",IF(F1473="CONTROLLER MISSING","A controlling answer is missing, so applicability cannot yet be determined",IF(F1473="UNKNOWN","The dependency could not be evaluated or a referenced datapoint could not be resolved",""))))</f>
        <v/>
      </c>
      <c r="I1473" s="46">
        <f>IF(F1473="MISSING","Enter a valid response in the linked field",IF(F1473="INVALID","Clear the response or amend the controlling answer so that the dependency is met",IF(F1473="CONTROLLER MISSING","Complete the controlling question first, then review this field",IF(F1473="UNKNOWN","Review the Field Guide and dependency_string; contact the MFSA if clarification is required",""))))</f>
        <v/>
      </c>
      <c r="J1473" s="46" t="inlineStr">
        <is>
          <t>CONTAINS(FINS_AMLE_8, "Investment Services")</t>
        </is>
      </c>
      <c r="K1473" s="47">
        <f>'2- AMLE'!$AL$107</f>
        <v/>
      </c>
      <c r="L1473" s="48" t="inlineStr">
        <is>
          <t>Open field</t>
        </is>
      </c>
    </row>
    <row r="1474">
      <c r="A1474" s="45" t="inlineStr">
        <is>
          <t>FINS_AMLE_109_v1</t>
        </is>
      </c>
      <c r="B1474" s="46" t="inlineStr">
        <is>
          <t>Indirect Custody Assets (%)</t>
        </is>
      </c>
      <c r="C1474" s="46" t="inlineStr">
        <is>
          <t>AMLE</t>
        </is>
      </c>
      <c r="D1474" s="46" t="inlineStr">
        <is>
          <t>Product Risk</t>
        </is>
      </c>
      <c r="E1474" s="46" t="inlineStr">
        <is>
          <t>2- AMLE</t>
        </is>
      </c>
      <c r="F1474" s="47">
        <f>'2- AMLE'!$AK$108</f>
        <v/>
      </c>
      <c r="G1474" s="47">
        <f>IF(F1474="INVALID","High",IF(F1474="MISSING","Medium",IF(F1474="CONTROLLER MISSING","Review",IF(F1474="UNKNOWN","Technical review",""))))</f>
        <v/>
      </c>
      <c r="H1474" s="46">
        <f>IF(F1474="MISSING","An applicable or required answer is missing",IF(F1474="INVALID","A value was entered although the dependency is not met",IF(F1474="CONTROLLER MISSING","A controlling answer is missing, so applicability cannot yet be determined",IF(F1474="UNKNOWN","The dependency could not be evaluated or a referenced datapoint could not be resolved",""))))</f>
        <v/>
      </c>
      <c r="I1474" s="46">
        <f>IF(F1474="MISSING","Enter a valid response in the linked field",IF(F1474="INVALID","Clear the response or amend the controlling answer so that the dependency is met",IF(F1474="CONTROLLER MISSING","Complete the controlling question first, then review this field",IF(F1474="UNKNOWN","Review the Field Guide and dependency_string; contact the MFSA if clarification is required",""))))</f>
        <v/>
      </c>
      <c r="J1474" s="46" t="inlineStr">
        <is>
          <t>CONTAINS(FINS_AMLE_8, "Investment Services")</t>
        </is>
      </c>
      <c r="K1474" s="47">
        <f>'2- AMLE'!$AL$108</f>
        <v/>
      </c>
      <c r="L1474" s="48" t="inlineStr">
        <is>
          <t>Open field</t>
        </is>
      </c>
    </row>
    <row r="1475">
      <c r="A1475" s="45" t="inlineStr">
        <is>
          <t>FINS_AMLE_110_v1</t>
        </is>
      </c>
      <c r="B1475" s="46" t="inlineStr">
        <is>
          <t>Non-EEA AML/CFT Regulated Customers</t>
        </is>
      </c>
      <c r="C1475" s="46" t="inlineStr">
        <is>
          <t>AMLE</t>
        </is>
      </c>
      <c r="D1475" s="46" t="inlineStr">
        <is>
          <t>Product Risk</t>
        </is>
      </c>
      <c r="E1475" s="46" t="inlineStr">
        <is>
          <t>2- AMLE</t>
        </is>
      </c>
      <c r="F1475" s="47">
        <f>'2- AMLE'!$AK$109</f>
        <v/>
      </c>
      <c r="G1475" s="47">
        <f>IF(F1475="INVALID","High",IF(F1475="MISSING","Medium",IF(F1475="CONTROLLER MISSING","Review",IF(F1475="UNKNOWN","Technical review",""))))</f>
        <v/>
      </c>
      <c r="H1475" s="46">
        <f>IF(F1475="MISSING","An applicable or required answer is missing",IF(F1475="INVALID","A value was entered although the dependency is not met",IF(F1475="CONTROLLER MISSING","A controlling answer is missing, so applicability cannot yet be determined",IF(F1475="UNKNOWN","The dependency could not be evaluated or a referenced datapoint could not be resolved",""))))</f>
        <v/>
      </c>
      <c r="I1475" s="46">
        <f>IF(F1475="MISSING","Enter a valid response in the linked field",IF(F1475="INVALID","Clear the response or amend the controlling answer so that the dependency is met",IF(F1475="CONTROLLER MISSING","Complete the controlling question first, then review this field",IF(F1475="UNKNOWN","Review the Field Guide and dependency_string; contact the MFSA if clarification is required",""))))</f>
        <v/>
      </c>
      <c r="J1475" s="46" t="inlineStr">
        <is>
          <t>CONTAINS(FINS_AMLE_8, "Investment Services")</t>
        </is>
      </c>
      <c r="K1475" s="47">
        <f>'2- AMLE'!$AL$109</f>
        <v/>
      </c>
      <c r="L1475" s="48" t="inlineStr">
        <is>
          <t>Open field</t>
        </is>
      </c>
    </row>
    <row r="1476">
      <c r="A1476" s="45" t="inlineStr">
        <is>
          <t>FINS_AMLE_111_v1</t>
        </is>
      </c>
      <c r="B1476" s="46" t="inlineStr">
        <is>
          <t>Retail Clients (MiFID)</t>
        </is>
      </c>
      <c r="C1476" s="46" t="inlineStr">
        <is>
          <t>AMLE</t>
        </is>
      </c>
      <c r="D1476" s="46" t="inlineStr">
        <is>
          <t>Product Risk</t>
        </is>
      </c>
      <c r="E1476" s="46" t="inlineStr">
        <is>
          <t>2- AMLE</t>
        </is>
      </c>
      <c r="F1476" s="47">
        <f>'2- AMLE'!$AK$110</f>
        <v/>
      </c>
      <c r="G1476" s="47">
        <f>IF(F1476="INVALID","High",IF(F1476="MISSING","Medium",IF(F1476="CONTROLLER MISSING","Review",IF(F1476="UNKNOWN","Technical review",""))))</f>
        <v/>
      </c>
      <c r="H1476" s="46">
        <f>IF(F1476="MISSING","An applicable or required answer is missing",IF(F1476="INVALID","A value was entered although the dependency is not met",IF(F1476="CONTROLLER MISSING","A controlling answer is missing, so applicability cannot yet be determined",IF(F1476="UNKNOWN","The dependency could not be evaluated or a referenced datapoint could not be resolved",""))))</f>
        <v/>
      </c>
      <c r="I1476" s="46">
        <f>IF(F1476="MISSING","Enter a valid response in the linked field",IF(F1476="INVALID","Clear the response or amend the controlling answer so that the dependency is met",IF(F1476="CONTROLLER MISSING","Complete the controlling question first, then review this field",IF(F1476="UNKNOWN","Review the Field Guide and dependency_string; contact the MFSA if clarification is required",""))))</f>
        <v/>
      </c>
      <c r="J1476" s="46" t="inlineStr">
        <is>
          <t>CONTAINS(FINS_AMLE_8, "Investment Services")</t>
        </is>
      </c>
      <c r="K1476" s="47">
        <f>'2- AMLE'!$AL$110</f>
        <v/>
      </c>
      <c r="L1476" s="48" t="inlineStr">
        <is>
          <t>Open field</t>
        </is>
      </c>
    </row>
    <row r="1477">
      <c r="A1477" s="45" t="inlineStr">
        <is>
          <t>FINS_AMLE_112_v1</t>
        </is>
      </c>
      <c r="B1477" s="46" t="inlineStr">
        <is>
          <t>Professional Clients (MiFID)</t>
        </is>
      </c>
      <c r="C1477" s="46" t="inlineStr">
        <is>
          <t>AMLE</t>
        </is>
      </c>
      <c r="D1477" s="46" t="inlineStr">
        <is>
          <t>Product Risk</t>
        </is>
      </c>
      <c r="E1477" s="46" t="inlineStr">
        <is>
          <t>2- AMLE</t>
        </is>
      </c>
      <c r="F1477" s="47">
        <f>'2- AMLE'!$AK$111</f>
        <v/>
      </c>
      <c r="G1477" s="47">
        <f>IF(F1477="INVALID","High",IF(F1477="MISSING","Medium",IF(F1477="CONTROLLER MISSING","Review",IF(F1477="UNKNOWN","Technical review",""))))</f>
        <v/>
      </c>
      <c r="H1477" s="46">
        <f>IF(F1477="MISSING","An applicable or required answer is missing",IF(F1477="INVALID","A value was entered although the dependency is not met",IF(F1477="CONTROLLER MISSING","A controlling answer is missing, so applicability cannot yet be determined",IF(F1477="UNKNOWN","The dependency could not be evaluated or a referenced datapoint could not be resolved",""))))</f>
        <v/>
      </c>
      <c r="I1477" s="46">
        <f>IF(F1477="MISSING","Enter a valid response in the linked field",IF(F1477="INVALID","Clear the response or amend the controlling answer so that the dependency is met",IF(F1477="CONTROLLER MISSING","Complete the controlling question first, then review this field",IF(F1477="UNKNOWN","Review the Field Guide and dependency_string; contact the MFSA if clarification is required",""))))</f>
        <v/>
      </c>
      <c r="J1477" s="46" t="inlineStr">
        <is>
          <t>CONTAINS(FINS_AMLE_8, "Investment Services")</t>
        </is>
      </c>
      <c r="K1477" s="47">
        <f>'2- AMLE'!$AL$111</f>
        <v/>
      </c>
      <c r="L1477" s="48" t="inlineStr">
        <is>
          <t>Open field</t>
        </is>
      </c>
    </row>
    <row r="1478">
      <c r="A1478" s="45" t="inlineStr">
        <is>
          <t>FINS_AMLE_113_v1</t>
        </is>
      </c>
      <c r="B1478" s="46" t="inlineStr">
        <is>
          <t>Total assets under management</t>
        </is>
      </c>
      <c r="C1478" s="46" t="inlineStr">
        <is>
          <t>AMLE</t>
        </is>
      </c>
      <c r="D1478" s="46" t="inlineStr">
        <is>
          <t>Product Risk</t>
        </is>
      </c>
      <c r="E1478" s="46" t="inlineStr">
        <is>
          <t>2- AMLE</t>
        </is>
      </c>
      <c r="F1478" s="47">
        <f>'2- AMLE'!$AK$112</f>
        <v/>
      </c>
      <c r="G1478" s="47">
        <f>IF(F1478="INVALID","High",IF(F1478="MISSING","Medium",IF(F1478="CONTROLLER MISSING","Review",IF(F1478="UNKNOWN","Technical review",""))))</f>
        <v/>
      </c>
      <c r="H1478" s="46">
        <f>IF(F1478="MISSING","An applicable or required answer is missing",IF(F1478="INVALID","A value was entered although the dependency is not met",IF(F1478="CONTROLLER MISSING","A controlling answer is missing, so applicability cannot yet be determined",IF(F1478="UNKNOWN","The dependency could not be evaluated or a referenced datapoint could not be resolved",""))))</f>
        <v/>
      </c>
      <c r="I1478" s="46">
        <f>IF(F1478="MISSING","Enter a valid response in the linked field",IF(F1478="INVALID","Clear the response or amend the controlling answer so that the dependency is met",IF(F1478="CONTROLLER MISSING","Complete the controlling question first, then review this field",IF(F1478="UNKNOWN","Review the Field Guide and dependency_string; contact the MFSA if clarification is required",""))))</f>
        <v/>
      </c>
      <c r="J1478" s="46" t="inlineStr">
        <is>
          <t>CONTAINS(FINS_AMLE_8, "Investment Services")</t>
        </is>
      </c>
      <c r="K1478" s="47">
        <f>'2- AMLE'!$AL$112</f>
        <v/>
      </c>
      <c r="L1478" s="48" t="inlineStr">
        <is>
          <t>Open field</t>
        </is>
      </c>
    </row>
    <row r="1479">
      <c r="A1479" s="45" t="inlineStr">
        <is>
          <t>FINS_AMLE_114_v1</t>
        </is>
      </c>
      <c r="B1479" s="46" t="inlineStr">
        <is>
          <t>Customers with Assets &gt;= EUR 5M</t>
        </is>
      </c>
      <c r="C1479" s="46" t="inlineStr">
        <is>
          <t>AMLE</t>
        </is>
      </c>
      <c r="D1479" s="46" t="inlineStr">
        <is>
          <t>Product Risk</t>
        </is>
      </c>
      <c r="E1479" s="46" t="inlineStr">
        <is>
          <t>2- AMLE</t>
        </is>
      </c>
      <c r="F1479" s="47">
        <f>'2- AMLE'!$AK$113</f>
        <v/>
      </c>
      <c r="G1479" s="47">
        <f>IF(F1479="INVALID","High",IF(F1479="MISSING","Medium",IF(F1479="CONTROLLER MISSING","Review",IF(F1479="UNKNOWN","Technical review",""))))</f>
        <v/>
      </c>
      <c r="H1479" s="46">
        <f>IF(F1479="MISSING","An applicable or required answer is missing",IF(F1479="INVALID","A value was entered although the dependency is not met",IF(F1479="CONTROLLER MISSING","A controlling answer is missing, so applicability cannot yet be determined",IF(F1479="UNKNOWN","The dependency could not be evaluated or a referenced datapoint could not be resolved",""))))</f>
        <v/>
      </c>
      <c r="I1479" s="46">
        <f>IF(F1479="MISSING","Enter a valid response in the linked field",IF(F1479="INVALID","Clear the response or amend the controlling answer so that the dependency is met",IF(F1479="CONTROLLER MISSING","Complete the controlling question first, then review this field",IF(F1479="UNKNOWN","Review the Field Guide and dependency_string; contact the MFSA if clarification is required",""))))</f>
        <v/>
      </c>
      <c r="J1479" s="46" t="inlineStr">
        <is>
          <t>CONTAINS(FINS_AMLE_8, "Investment Services")</t>
        </is>
      </c>
      <c r="K1479" s="47">
        <f>'2- AMLE'!$AL$113</f>
        <v/>
      </c>
      <c r="L1479" s="48" t="inlineStr">
        <is>
          <t>Open field</t>
        </is>
      </c>
    </row>
    <row r="1480">
      <c r="A1480" s="45" t="inlineStr">
        <is>
          <t>FINS_AMLE_115_v1</t>
        </is>
      </c>
      <c r="B1480" s="46" t="inlineStr">
        <is>
          <t>To how many customers (Natural persons) did you provide money remittance services during the
previous calendar year?</t>
        </is>
      </c>
      <c r="C1480" s="46" t="inlineStr">
        <is>
          <t>AMLE</t>
        </is>
      </c>
      <c r="D1480" s="46" t="inlineStr">
        <is>
          <t>Product Risk</t>
        </is>
      </c>
      <c r="E1480" s="46" t="inlineStr">
        <is>
          <t>2- AMLE</t>
        </is>
      </c>
      <c r="F1480" s="47">
        <f>'2- AMLE'!$AK$114</f>
        <v/>
      </c>
      <c r="G1480" s="47">
        <f>IF(F1480="INVALID","High",IF(F1480="MISSING","Medium",IF(F1480="CONTROLLER MISSING","Review",IF(F1480="UNKNOWN","Technical review",""))))</f>
        <v/>
      </c>
      <c r="H1480" s="46">
        <f>IF(F1480="MISSING","An applicable or required answer is missing",IF(F1480="INVALID","A value was entered although the dependency is not met",IF(F1480="CONTROLLER MISSING","A controlling answer is missing, so applicability cannot yet be determined",IF(F1480="UNKNOWN","The dependency could not be evaluated or a referenced datapoint could not be resolved",""))))</f>
        <v/>
      </c>
      <c r="I1480" s="46">
        <f>IF(F1480="MISSING","Enter a valid response in the linked field",IF(F1480="INVALID","Clear the response or amend the controlling answer so that the dependency is met",IF(F1480="CONTROLLER MISSING","Complete the controlling question first, then review this field",IF(F1480="UNKNOWN","Review the Field Guide and dependency_string; contact the MFSA if clarification is required",""))))</f>
        <v/>
      </c>
      <c r="J1480" s="46" t="inlineStr">
        <is>
          <t>CONTAINS(FINS_AMLE_8, "Money Remittance")</t>
        </is>
      </c>
      <c r="K1480" s="47">
        <f>'2- AMLE'!$AL$114</f>
        <v/>
      </c>
      <c r="L1480" s="48" t="inlineStr">
        <is>
          <t>Open field</t>
        </is>
      </c>
    </row>
    <row r="1481">
      <c r="A1481" s="45" t="inlineStr">
        <is>
          <t>FINS_AMLE_116_v1</t>
        </is>
      </c>
      <c r="B1481" s="46" t="inlineStr">
        <is>
          <t>To how many customers (Persons other than natural persons) did you provide money remittance services during the previous calendar year?</t>
        </is>
      </c>
      <c r="C1481" s="46" t="inlineStr">
        <is>
          <t>AMLE</t>
        </is>
      </c>
      <c r="D1481" s="46" t="inlineStr">
        <is>
          <t>Product Risk</t>
        </is>
      </c>
      <c r="E1481" s="46" t="inlineStr">
        <is>
          <t>2- AMLE</t>
        </is>
      </c>
      <c r="F1481" s="47">
        <f>'2- AMLE'!$AK$115</f>
        <v/>
      </c>
      <c r="G1481" s="47">
        <f>IF(F1481="INVALID","High",IF(F1481="MISSING","Medium",IF(F1481="CONTROLLER MISSING","Review",IF(F1481="UNKNOWN","Technical review",""))))</f>
        <v/>
      </c>
      <c r="H1481" s="46">
        <f>IF(F1481="MISSING","An applicable or required answer is missing",IF(F1481="INVALID","A value was entered although the dependency is not met",IF(F1481="CONTROLLER MISSING","A controlling answer is missing, so applicability cannot yet be determined",IF(F1481="UNKNOWN","The dependency could not be evaluated or a referenced datapoint could not be resolved",""))))</f>
        <v/>
      </c>
      <c r="I1481" s="46">
        <f>IF(F1481="MISSING","Enter a valid response in the linked field",IF(F1481="INVALID","Clear the response or amend the controlling answer so that the dependency is met",IF(F1481="CONTROLLER MISSING","Complete the controlling question first, then review this field",IF(F1481="UNKNOWN","Review the Field Guide and dependency_string; contact the MFSA if clarification is required",""))))</f>
        <v/>
      </c>
      <c r="J1481" s="46" t="inlineStr">
        <is>
          <t>CONTAINS(FINS_AMLE_8, "Money Remittance")</t>
        </is>
      </c>
      <c r="K1481" s="47">
        <f>'2- AMLE'!$AL$115</f>
        <v/>
      </c>
      <c r="L1481" s="48" t="inlineStr">
        <is>
          <t>Open field</t>
        </is>
      </c>
    </row>
    <row r="1482">
      <c r="A1482" s="45" t="inlineStr">
        <is>
          <t>FINS_AMLE_117_v1</t>
        </is>
      </c>
      <c r="B1482" s="46" t="inlineStr">
        <is>
          <t>Money Remittance (Incoming) – Number</t>
        </is>
      </c>
      <c r="C1482" s="46" t="inlineStr">
        <is>
          <t>AMLE</t>
        </is>
      </c>
      <c r="D1482" s="46" t="inlineStr">
        <is>
          <t>Product Risk</t>
        </is>
      </c>
      <c r="E1482" s="46" t="inlineStr">
        <is>
          <t>2- AMLE</t>
        </is>
      </c>
      <c r="F1482" s="47">
        <f>'2- AMLE'!$AK$116</f>
        <v/>
      </c>
      <c r="G1482" s="47">
        <f>IF(F1482="INVALID","High",IF(F1482="MISSING","Medium",IF(F1482="CONTROLLER MISSING","Review",IF(F1482="UNKNOWN","Technical review",""))))</f>
        <v/>
      </c>
      <c r="H1482" s="46">
        <f>IF(F1482="MISSING","An applicable or required answer is missing",IF(F1482="INVALID","A value was entered although the dependency is not met",IF(F1482="CONTROLLER MISSING","A controlling answer is missing, so applicability cannot yet be determined",IF(F1482="UNKNOWN","The dependency could not be evaluated or a referenced datapoint could not be resolved",""))))</f>
        <v/>
      </c>
      <c r="I1482" s="46">
        <f>IF(F1482="MISSING","Enter a valid response in the linked field",IF(F1482="INVALID","Clear the response or amend the controlling answer so that the dependency is met",IF(F1482="CONTROLLER MISSING","Complete the controlling question first, then review this field",IF(F1482="UNKNOWN","Review the Field Guide and dependency_string; contact the MFSA if clarification is required",""))))</f>
        <v/>
      </c>
      <c r="J1482" s="46" t="inlineStr">
        <is>
          <t>CONTAINS(FINS_AMLE_8, "Money Remittance")</t>
        </is>
      </c>
      <c r="K1482" s="47">
        <f>'2- AMLE'!$AL$116</f>
        <v/>
      </c>
      <c r="L1482" s="48" t="inlineStr">
        <is>
          <t>Open field</t>
        </is>
      </c>
    </row>
    <row r="1483">
      <c r="A1483" s="45" t="inlineStr">
        <is>
          <t>FINS_AMLE_118_v1</t>
        </is>
      </c>
      <c r="B1483" s="46" t="inlineStr">
        <is>
          <t>Money Remittance (Outgoing) – Number</t>
        </is>
      </c>
      <c r="C1483" s="46" t="inlineStr">
        <is>
          <t>AMLE</t>
        </is>
      </c>
      <c r="D1483" s="46" t="inlineStr">
        <is>
          <t>Product Risk</t>
        </is>
      </c>
      <c r="E1483" s="46" t="inlineStr">
        <is>
          <t>2- AMLE</t>
        </is>
      </c>
      <c r="F1483" s="47">
        <f>'2- AMLE'!$AK$117</f>
        <v/>
      </c>
      <c r="G1483" s="47">
        <f>IF(F1483="INVALID","High",IF(F1483="MISSING","Medium",IF(F1483="CONTROLLER MISSING","Review",IF(F1483="UNKNOWN","Technical review",""))))</f>
        <v/>
      </c>
      <c r="H1483" s="46">
        <f>IF(F1483="MISSING","An applicable or required answer is missing",IF(F1483="INVALID","A value was entered although the dependency is not met",IF(F1483="CONTROLLER MISSING","A controlling answer is missing, so applicability cannot yet be determined",IF(F1483="UNKNOWN","The dependency could not be evaluated or a referenced datapoint could not be resolved",""))))</f>
        <v/>
      </c>
      <c r="I1483" s="46">
        <f>IF(F1483="MISSING","Enter a valid response in the linked field",IF(F1483="INVALID","Clear the response or amend the controlling answer so that the dependency is met",IF(F1483="CONTROLLER MISSING","Complete the controlling question first, then review this field",IF(F1483="UNKNOWN","Review the Field Guide and dependency_string; contact the MFSA if clarification is required",""))))</f>
        <v/>
      </c>
      <c r="J1483" s="46" t="inlineStr">
        <is>
          <t>CONTAINS(FINS_AMLE_8, "Money Remittance")</t>
        </is>
      </c>
      <c r="K1483" s="47">
        <f>'2- AMLE'!$AL$117</f>
        <v/>
      </c>
      <c r="L1483" s="48" t="inlineStr">
        <is>
          <t>Open field</t>
        </is>
      </c>
    </row>
    <row r="1484">
      <c r="A1484" s="45" t="inlineStr">
        <is>
          <t>FINS_AMLE_119_v1</t>
        </is>
      </c>
      <c r="B1484" s="46" t="inlineStr">
        <is>
          <t>Money Remittance (Incoming) - Value</t>
        </is>
      </c>
      <c r="C1484" s="46" t="inlineStr">
        <is>
          <t>AMLE</t>
        </is>
      </c>
      <c r="D1484" s="46" t="inlineStr">
        <is>
          <t>Product Risk</t>
        </is>
      </c>
      <c r="E1484" s="46" t="inlineStr">
        <is>
          <t>2- AMLE</t>
        </is>
      </c>
      <c r="F1484" s="47">
        <f>'2- AMLE'!$AK$118</f>
        <v/>
      </c>
      <c r="G1484" s="47">
        <f>IF(F1484="INVALID","High",IF(F1484="MISSING","Medium",IF(F1484="CONTROLLER MISSING","Review",IF(F1484="UNKNOWN","Technical review",""))))</f>
        <v/>
      </c>
      <c r="H1484" s="46">
        <f>IF(F1484="MISSING","An applicable or required answer is missing",IF(F1484="INVALID","A value was entered although the dependency is not met",IF(F1484="CONTROLLER MISSING","A controlling answer is missing, so applicability cannot yet be determined",IF(F1484="UNKNOWN","The dependency could not be evaluated or a referenced datapoint could not be resolved",""))))</f>
        <v/>
      </c>
      <c r="I1484" s="46">
        <f>IF(F1484="MISSING","Enter a valid response in the linked field",IF(F1484="INVALID","Clear the response or amend the controlling answer so that the dependency is met",IF(F1484="CONTROLLER MISSING","Complete the controlling question first, then review this field",IF(F1484="UNKNOWN","Review the Field Guide and dependency_string; contact the MFSA if clarification is required",""))))</f>
        <v/>
      </c>
      <c r="J1484" s="46" t="inlineStr">
        <is>
          <t>CONTAINS(FINS_AMLE_8, "Money Remittance")</t>
        </is>
      </c>
      <c r="K1484" s="47">
        <f>'2- AMLE'!$AL$118</f>
        <v/>
      </c>
      <c r="L1484" s="48" t="inlineStr">
        <is>
          <t>Open field</t>
        </is>
      </c>
    </row>
    <row r="1485">
      <c r="A1485" s="45" t="inlineStr">
        <is>
          <t>FINS_AMLE_120_v1</t>
        </is>
      </c>
      <c r="B1485" s="46" t="inlineStr">
        <is>
          <t>Money Remittance (Outgoing) - Value</t>
        </is>
      </c>
      <c r="C1485" s="46" t="inlineStr">
        <is>
          <t>AMLE</t>
        </is>
      </c>
      <c r="D1485" s="46" t="inlineStr">
        <is>
          <t>Product Risk</t>
        </is>
      </c>
      <c r="E1485" s="46" t="inlineStr">
        <is>
          <t>2- AMLE</t>
        </is>
      </c>
      <c r="F1485" s="47">
        <f>'2- AMLE'!$AK$119</f>
        <v/>
      </c>
      <c r="G1485" s="47">
        <f>IF(F1485="INVALID","High",IF(F1485="MISSING","Medium",IF(F1485="CONTROLLER MISSING","Review",IF(F1485="UNKNOWN","Technical review",""))))</f>
        <v/>
      </c>
      <c r="H1485" s="46">
        <f>IF(F1485="MISSING","An applicable or required answer is missing",IF(F1485="INVALID","A value was entered although the dependency is not met",IF(F1485="CONTROLLER MISSING","A controlling answer is missing, so applicability cannot yet be determined",IF(F1485="UNKNOWN","The dependency could not be evaluated or a referenced datapoint could not be resolved",""))))</f>
        <v/>
      </c>
      <c r="I1485" s="46">
        <f>IF(F1485="MISSING","Enter a valid response in the linked field",IF(F1485="INVALID","Clear the response or amend the controlling answer so that the dependency is met",IF(F1485="CONTROLLER MISSING","Complete the controlling question first, then review this field",IF(F1485="UNKNOWN","Review the Field Guide and dependency_string; contact the MFSA if clarification is required",""))))</f>
        <v/>
      </c>
      <c r="J1485" s="46" t="inlineStr">
        <is>
          <t>CONTAINS(FINS_AMLE_8, "Money Remittance")</t>
        </is>
      </c>
      <c r="K1485" s="47">
        <f>'2- AMLE'!$AL$119</f>
        <v/>
      </c>
      <c r="L1485" s="48" t="inlineStr">
        <is>
          <t>Open field</t>
        </is>
      </c>
    </row>
    <row r="1486">
      <c r="A1486" s="45" t="inlineStr">
        <is>
          <t>FINS_AMLE_121_v1</t>
        </is>
      </c>
      <c r="B1486" s="46" t="inlineStr">
        <is>
          <t>Money Remittance (Incoming) &gt; EUR 1 000 - Number</t>
        </is>
      </c>
      <c r="C1486" s="46" t="inlineStr">
        <is>
          <t>AMLE</t>
        </is>
      </c>
      <c r="D1486" s="46" t="inlineStr">
        <is>
          <t>Product Risk</t>
        </is>
      </c>
      <c r="E1486" s="46" t="inlineStr">
        <is>
          <t>2- AMLE</t>
        </is>
      </c>
      <c r="F1486" s="47">
        <f>'2- AMLE'!$AK$120</f>
        <v/>
      </c>
      <c r="G1486" s="47">
        <f>IF(F1486="INVALID","High",IF(F1486="MISSING","Medium",IF(F1486="CONTROLLER MISSING","Review",IF(F1486="UNKNOWN","Technical review",""))))</f>
        <v/>
      </c>
      <c r="H1486" s="46">
        <f>IF(F1486="MISSING","An applicable or required answer is missing",IF(F1486="INVALID","A value was entered although the dependency is not met",IF(F1486="CONTROLLER MISSING","A controlling answer is missing, so applicability cannot yet be determined",IF(F1486="UNKNOWN","The dependency could not be evaluated or a referenced datapoint could not be resolved",""))))</f>
        <v/>
      </c>
      <c r="I1486" s="46">
        <f>IF(F1486="MISSING","Enter a valid response in the linked field",IF(F1486="INVALID","Clear the response or amend the controlling answer so that the dependency is met",IF(F1486="CONTROLLER MISSING","Complete the controlling question first, then review this field",IF(F1486="UNKNOWN","Review the Field Guide and dependency_string; contact the MFSA if clarification is required",""))))</f>
        <v/>
      </c>
      <c r="J1486" s="46" t="inlineStr">
        <is>
          <t>CONTAINS(FINS_AMLE_8, "Money Remittance")</t>
        </is>
      </c>
      <c r="K1486" s="47">
        <f>'2- AMLE'!$AL$120</f>
        <v/>
      </c>
      <c r="L1486" s="48" t="inlineStr">
        <is>
          <t>Open field</t>
        </is>
      </c>
    </row>
    <row r="1487">
      <c r="A1487" s="45" t="inlineStr">
        <is>
          <t>FINS_AMLE_122_v1</t>
        </is>
      </c>
      <c r="B1487" s="46" t="inlineStr">
        <is>
          <t>Money Remittance (Outgoing) &gt; EUR 1 000 - Number</t>
        </is>
      </c>
      <c r="C1487" s="46" t="inlineStr">
        <is>
          <t>AMLE</t>
        </is>
      </c>
      <c r="D1487" s="46" t="inlineStr">
        <is>
          <t>Product Risk</t>
        </is>
      </c>
      <c r="E1487" s="46" t="inlineStr">
        <is>
          <t>2- AMLE</t>
        </is>
      </c>
      <c r="F1487" s="47">
        <f>'2- AMLE'!$AK$121</f>
        <v/>
      </c>
      <c r="G1487" s="47">
        <f>IF(F1487="INVALID","High",IF(F1487="MISSING","Medium",IF(F1487="CONTROLLER MISSING","Review",IF(F1487="UNKNOWN","Technical review",""))))</f>
        <v/>
      </c>
      <c r="H1487" s="46">
        <f>IF(F1487="MISSING","An applicable or required answer is missing",IF(F1487="INVALID","A value was entered although the dependency is not met",IF(F1487="CONTROLLER MISSING","A controlling answer is missing, so applicability cannot yet be determined",IF(F1487="UNKNOWN","The dependency could not be evaluated or a referenced datapoint could not be resolved",""))))</f>
        <v/>
      </c>
      <c r="I1487" s="46">
        <f>IF(F1487="MISSING","Enter a valid response in the linked field",IF(F1487="INVALID","Clear the response or amend the controlling answer so that the dependency is met",IF(F1487="CONTROLLER MISSING","Complete the controlling question first, then review this field",IF(F1487="UNKNOWN","Review the Field Guide and dependency_string; contact the MFSA if clarification is required",""))))</f>
        <v/>
      </c>
      <c r="J1487" s="46" t="inlineStr">
        <is>
          <t>CONTAINS(FINS_AMLE_8, "Money Remittance")</t>
        </is>
      </c>
      <c r="K1487" s="47">
        <f>'2- AMLE'!$AL$121</f>
        <v/>
      </c>
      <c r="L1487" s="48" t="inlineStr">
        <is>
          <t>Open field</t>
        </is>
      </c>
    </row>
    <row r="1488">
      <c r="A1488" s="45" t="inlineStr">
        <is>
          <t>FINS_AMLE_123_v1</t>
        </is>
      </c>
      <c r="B1488" s="46" t="inlineStr">
        <is>
          <t>Customers with AUM &gt;= EUR 5M and total assets &gt;= EUR 50M</t>
        </is>
      </c>
      <c r="C1488" s="46" t="inlineStr">
        <is>
          <t>AMLE</t>
        </is>
      </c>
      <c r="D1488" s="46" t="inlineStr">
        <is>
          <t>Product Risk</t>
        </is>
      </c>
      <c r="E1488" s="46" t="inlineStr">
        <is>
          <t>2- AMLE</t>
        </is>
      </c>
      <c r="F1488" s="47">
        <f>'2- AMLE'!$AK$122</f>
        <v/>
      </c>
      <c r="G1488" s="47">
        <f>IF(F1488="INVALID","High",IF(F1488="MISSING","Medium",IF(F1488="CONTROLLER MISSING","Review",IF(F1488="UNKNOWN","Technical review",""))))</f>
        <v/>
      </c>
      <c r="H1488" s="46">
        <f>IF(F1488="MISSING","An applicable or required answer is missing",IF(F1488="INVALID","A value was entered although the dependency is not met",IF(F1488="CONTROLLER MISSING","A controlling answer is missing, so applicability cannot yet be determined",IF(F1488="UNKNOWN","The dependency could not be evaluated or a referenced datapoint could not be resolved",""))))</f>
        <v/>
      </c>
      <c r="I1488" s="46">
        <f>IF(F1488="MISSING","Enter a valid response in the linked field",IF(F1488="INVALID","Clear the response or amend the controlling answer so that the dependency is met",IF(F1488="CONTROLLER MISSING","Complete the controlling question first, then review this field",IF(F1488="UNKNOWN","Review the Field Guide and dependency_string; contact the MFSA if clarification is required",""))))</f>
        <v/>
      </c>
      <c r="J1488" s="46" t="inlineStr">
        <is>
          <t>CONTAINS(FINS_AMLE_8, "Wealth Management")</t>
        </is>
      </c>
      <c r="K1488" s="47">
        <f>'2- AMLE'!$AL$122</f>
        <v/>
      </c>
      <c r="L1488" s="48" t="inlineStr">
        <is>
          <t>Open field</t>
        </is>
      </c>
    </row>
    <row r="1489">
      <c r="A1489" s="45" t="inlineStr">
        <is>
          <t>FINS_AMLE_124_v1</t>
        </is>
      </c>
      <c r="B1489" s="46" t="inlineStr">
        <is>
          <t>Private Banking Customers (EBA)</t>
        </is>
      </c>
      <c r="C1489" s="46" t="inlineStr">
        <is>
          <t>AMLE</t>
        </is>
      </c>
      <c r="D1489" s="46" t="inlineStr">
        <is>
          <t>Product Risk</t>
        </is>
      </c>
      <c r="E1489" s="46" t="inlineStr">
        <is>
          <t>2- AMLE</t>
        </is>
      </c>
      <c r="F1489" s="47">
        <f>'2- AMLE'!$AK$123</f>
        <v/>
      </c>
      <c r="G1489" s="47">
        <f>IF(F1489="INVALID","High",IF(F1489="MISSING","Medium",IF(F1489="CONTROLLER MISSING","Review",IF(F1489="UNKNOWN","Technical review",""))))</f>
        <v/>
      </c>
      <c r="H1489" s="46">
        <f>IF(F1489="MISSING","An applicable or required answer is missing",IF(F1489="INVALID","A value was entered although the dependency is not met",IF(F1489="CONTROLLER MISSING","A controlling answer is missing, so applicability cannot yet be determined",IF(F1489="UNKNOWN","The dependency could not be evaluated or a referenced datapoint could not be resolved",""))))</f>
        <v/>
      </c>
      <c r="I1489" s="46">
        <f>IF(F1489="MISSING","Enter a valid response in the linked field",IF(F1489="INVALID","Clear the response or amend the controlling answer so that the dependency is met",IF(F1489="CONTROLLER MISSING","Complete the controlling question first, then review this field",IF(F1489="UNKNOWN","Review the Field Guide and dependency_string; contact the MFSA if clarification is required",""))))</f>
        <v/>
      </c>
      <c r="J1489" s="46" t="inlineStr">
        <is>
          <t>CONTAINS(FINS_AMLE_8, "Wealth Management")</t>
        </is>
      </c>
      <c r="K1489" s="47">
        <f>'2- AMLE'!$AL$123</f>
        <v/>
      </c>
      <c r="L1489" s="48" t="inlineStr">
        <is>
          <t>Open field</t>
        </is>
      </c>
    </row>
    <row r="1490">
      <c r="A1490" s="45" t="inlineStr">
        <is>
          <t>FINS_AMLE_125_v1</t>
        </is>
      </c>
      <c r="B1490" s="46" t="inlineStr">
        <is>
          <t>Respondent Client Transactions (Incoming) - Value</t>
        </is>
      </c>
      <c r="C1490" s="46" t="inlineStr">
        <is>
          <t>AMLE</t>
        </is>
      </c>
      <c r="D1490" s="46" t="inlineStr">
        <is>
          <t>Product Risk</t>
        </is>
      </c>
      <c r="E1490" s="46" t="inlineStr">
        <is>
          <t>2- AMLE</t>
        </is>
      </c>
      <c r="F1490" s="47">
        <f>'2- AMLE'!$AK$124</f>
        <v/>
      </c>
      <c r="G1490" s="47">
        <f>IF(F1490="INVALID","High",IF(F1490="MISSING","Medium",IF(F1490="CONTROLLER MISSING","Review",IF(F1490="UNKNOWN","Technical review",""))))</f>
        <v/>
      </c>
      <c r="H1490" s="46">
        <f>IF(F1490="MISSING","An applicable or required answer is missing",IF(F1490="INVALID","A value was entered although the dependency is not met",IF(F1490="CONTROLLER MISSING","A controlling answer is missing, so applicability cannot yet be determined",IF(F1490="UNKNOWN","The dependency could not be evaluated or a referenced datapoint could not be resolved",""))))</f>
        <v/>
      </c>
      <c r="I1490" s="46">
        <f>IF(F1490="MISSING","Enter a valid response in the linked field",IF(F1490="INVALID","Clear the response or amend the controlling answer so that the dependency is met",IF(F1490="CONTROLLER MISSING","Complete the controlling question first, then review this field",IF(F1490="UNKNOWN","Review the Field Guide and dependency_string; contact the MFSA if clarification is required",""))))</f>
        <v/>
      </c>
      <c r="J1490" s="46" t="inlineStr">
        <is>
          <t>CONTAINS(FINS_AMLE_8, "Correspondent Services")</t>
        </is>
      </c>
      <c r="K1490" s="47">
        <f>'2- AMLE'!$AL$124</f>
        <v/>
      </c>
      <c r="L1490" s="48" t="inlineStr">
        <is>
          <t>Open field</t>
        </is>
      </c>
    </row>
    <row r="1491">
      <c r="A1491" s="45" t="inlineStr">
        <is>
          <t>FINS_AMLE_126_v1</t>
        </is>
      </c>
      <c r="B1491" s="46" t="inlineStr">
        <is>
          <t>Respondent Client Transactions (Outgoing) - Value</t>
        </is>
      </c>
      <c r="C1491" s="46" t="inlineStr">
        <is>
          <t>AMLE</t>
        </is>
      </c>
      <c r="D1491" s="46" t="inlineStr">
        <is>
          <t>Product Risk</t>
        </is>
      </c>
      <c r="E1491" s="46" t="inlineStr">
        <is>
          <t>2- AMLE</t>
        </is>
      </c>
      <c r="F1491" s="47">
        <f>'2- AMLE'!$AK$125</f>
        <v/>
      </c>
      <c r="G1491" s="47">
        <f>IF(F1491="INVALID","High",IF(F1491="MISSING","Medium",IF(F1491="CONTROLLER MISSING","Review",IF(F1491="UNKNOWN","Technical review",""))))</f>
        <v/>
      </c>
      <c r="H1491" s="46">
        <f>IF(F1491="MISSING","An applicable or required answer is missing",IF(F1491="INVALID","A value was entered although the dependency is not met",IF(F1491="CONTROLLER MISSING","A controlling answer is missing, so applicability cannot yet be determined",IF(F1491="UNKNOWN","The dependency could not be evaluated or a referenced datapoint could not be resolved",""))))</f>
        <v/>
      </c>
      <c r="I1491" s="46">
        <f>IF(F1491="MISSING","Enter a valid response in the linked field",IF(F1491="INVALID","Clear the response or amend the controlling answer so that the dependency is met",IF(F1491="CONTROLLER MISSING","Complete the controlling question first, then review this field",IF(F1491="UNKNOWN","Review the Field Guide and dependency_string; contact the MFSA if clarification is required",""))))</f>
        <v/>
      </c>
      <c r="J1491" s="46" t="inlineStr">
        <is>
          <t>CONTAINS(FINS_AMLE_8, "Correspondent Services")</t>
        </is>
      </c>
      <c r="K1491" s="47">
        <f>'2- AMLE'!$AL$125</f>
        <v/>
      </c>
      <c r="L1491" s="48" t="inlineStr">
        <is>
          <t>Open field</t>
        </is>
      </c>
    </row>
    <row r="1492">
      <c r="A1492" s="45" t="inlineStr">
        <is>
          <t>FINS_AMLE_127_v1</t>
        </is>
      </c>
      <c r="B1492" s="46" t="inlineStr">
        <is>
          <t>Payable Through Accounts (Incoming) - Value</t>
        </is>
      </c>
      <c r="C1492" s="46" t="inlineStr">
        <is>
          <t>AMLE</t>
        </is>
      </c>
      <c r="D1492" s="46" t="inlineStr">
        <is>
          <t>Product Risk</t>
        </is>
      </c>
      <c r="E1492" s="46" t="inlineStr">
        <is>
          <t>2- AMLE</t>
        </is>
      </c>
      <c r="F1492" s="47">
        <f>'2- AMLE'!$AK$126</f>
        <v/>
      </c>
      <c r="G1492" s="47">
        <f>IF(F1492="INVALID","High",IF(F1492="MISSING","Medium",IF(F1492="CONTROLLER MISSING","Review",IF(F1492="UNKNOWN","Technical review",""))))</f>
        <v/>
      </c>
      <c r="H1492" s="46">
        <f>IF(F1492="MISSING","An applicable or required answer is missing",IF(F1492="INVALID","A value was entered although the dependency is not met",IF(F1492="CONTROLLER MISSING","A controlling answer is missing, so applicability cannot yet be determined",IF(F1492="UNKNOWN","The dependency could not be evaluated or a referenced datapoint could not be resolved",""))))</f>
        <v/>
      </c>
      <c r="I1492" s="46">
        <f>IF(F1492="MISSING","Enter a valid response in the linked field",IF(F1492="INVALID","Clear the response or amend the controlling answer so that the dependency is met",IF(F1492="CONTROLLER MISSING","Complete the controlling question first, then review this field",IF(F1492="UNKNOWN","Review the Field Guide and dependency_string; contact the MFSA if clarification is required",""))))</f>
        <v/>
      </c>
      <c r="J1492" s="46" t="inlineStr">
        <is>
          <t>CONTAINS(FINS_AMLE_8, "Correspondent Services")</t>
        </is>
      </c>
      <c r="K1492" s="47">
        <f>'2- AMLE'!$AL$126</f>
        <v/>
      </c>
      <c r="L1492" s="48" t="inlineStr">
        <is>
          <t>Open field</t>
        </is>
      </c>
    </row>
    <row r="1493">
      <c r="A1493" s="45" t="inlineStr">
        <is>
          <t>FINS_AMLE_128_v1</t>
        </is>
      </c>
      <c r="B1493" s="46" t="inlineStr">
        <is>
          <t>Payable Through Accounts (Outgoing) - Value</t>
        </is>
      </c>
      <c r="C1493" s="46" t="inlineStr">
        <is>
          <t>AMLE</t>
        </is>
      </c>
      <c r="D1493" s="46" t="inlineStr">
        <is>
          <t>Product Risk</t>
        </is>
      </c>
      <c r="E1493" s="46" t="inlineStr">
        <is>
          <t>2- AMLE</t>
        </is>
      </c>
      <c r="F1493" s="47">
        <f>'2- AMLE'!$AK$127</f>
        <v/>
      </c>
      <c r="G1493" s="47">
        <f>IF(F1493="INVALID","High",IF(F1493="MISSING","Medium",IF(F1493="CONTROLLER MISSING","Review",IF(F1493="UNKNOWN","Technical review",""))))</f>
        <v/>
      </c>
      <c r="H1493" s="46">
        <f>IF(F1493="MISSING","An applicable or required answer is missing",IF(F1493="INVALID","A value was entered although the dependency is not met",IF(F1493="CONTROLLER MISSING","A controlling answer is missing, so applicability cannot yet be determined",IF(F1493="UNKNOWN","The dependency could not be evaluated or a referenced datapoint could not be resolved",""))))</f>
        <v/>
      </c>
      <c r="I1493" s="46">
        <f>IF(F1493="MISSING","Enter a valid response in the linked field",IF(F1493="INVALID","Clear the response or amend the controlling answer so that the dependency is met",IF(F1493="CONTROLLER MISSING","Complete the controlling question first, then review this field",IF(F1493="UNKNOWN","Review the Field Guide and dependency_string; contact the MFSA if clarification is required",""))))</f>
        <v/>
      </c>
      <c r="J1493" s="46" t="inlineStr">
        <is>
          <t>CONTAINS(FINS_AMLE_8, "Correspondent Services")</t>
        </is>
      </c>
      <c r="K1493" s="47">
        <f>'2- AMLE'!$AL$127</f>
        <v/>
      </c>
      <c r="L1493" s="48" t="inlineStr">
        <is>
          <t>Open field</t>
        </is>
      </c>
    </row>
    <row r="1494">
      <c r="A1494" s="45" t="inlineStr">
        <is>
          <t>FINS_AMLE_129_v1</t>
        </is>
      </c>
      <c r="B1494" s="46" t="inlineStr">
        <is>
          <t>Nested Accounts (Incoming) - Value</t>
        </is>
      </c>
      <c r="C1494" s="46" t="inlineStr">
        <is>
          <t>AMLE</t>
        </is>
      </c>
      <c r="D1494" s="46" t="inlineStr">
        <is>
          <t>Product Risk</t>
        </is>
      </c>
      <c r="E1494" s="46" t="inlineStr">
        <is>
          <t>2- AMLE</t>
        </is>
      </c>
      <c r="F1494" s="47">
        <f>'2- AMLE'!$AK$128</f>
        <v/>
      </c>
      <c r="G1494" s="47">
        <f>IF(F1494="INVALID","High",IF(F1494="MISSING","Medium",IF(F1494="CONTROLLER MISSING","Review",IF(F1494="UNKNOWN","Technical review",""))))</f>
        <v/>
      </c>
      <c r="H1494" s="46">
        <f>IF(F1494="MISSING","An applicable or required answer is missing",IF(F1494="INVALID","A value was entered although the dependency is not met",IF(F1494="CONTROLLER MISSING","A controlling answer is missing, so applicability cannot yet be determined",IF(F1494="UNKNOWN","The dependency could not be evaluated or a referenced datapoint could not be resolved",""))))</f>
        <v/>
      </c>
      <c r="I1494" s="46">
        <f>IF(F1494="MISSING","Enter a valid response in the linked field",IF(F1494="INVALID","Clear the response or amend the controlling answer so that the dependency is met",IF(F1494="CONTROLLER MISSING","Complete the controlling question first, then review this field",IF(F1494="UNKNOWN","Review the Field Guide and dependency_string; contact the MFSA if clarification is required",""))))</f>
        <v/>
      </c>
      <c r="J1494" s="46" t="inlineStr">
        <is>
          <t>CONTAINS(FINS_AMLE_8, "Correspondent Services")</t>
        </is>
      </c>
      <c r="K1494" s="47">
        <f>'2- AMLE'!$AL$128</f>
        <v/>
      </c>
      <c r="L1494" s="48" t="inlineStr">
        <is>
          <t>Open field</t>
        </is>
      </c>
    </row>
    <row r="1495">
      <c r="A1495" s="45" t="inlineStr">
        <is>
          <t>FINS_AMLE_130_v1</t>
        </is>
      </c>
      <c r="B1495" s="46" t="inlineStr">
        <is>
          <t>Nested Accounts (Outgoing) - Value</t>
        </is>
      </c>
      <c r="C1495" s="46" t="inlineStr">
        <is>
          <t>AMLE</t>
        </is>
      </c>
      <c r="D1495" s="46" t="inlineStr">
        <is>
          <t>Product Risk</t>
        </is>
      </c>
      <c r="E1495" s="46" t="inlineStr">
        <is>
          <t>2- AMLE</t>
        </is>
      </c>
      <c r="F1495" s="47">
        <f>'2- AMLE'!$AK$129</f>
        <v/>
      </c>
      <c r="G1495" s="47">
        <f>IF(F1495="INVALID","High",IF(F1495="MISSING","Medium",IF(F1495="CONTROLLER MISSING","Review",IF(F1495="UNKNOWN","Technical review",""))))</f>
        <v/>
      </c>
      <c r="H1495" s="46">
        <f>IF(F1495="MISSING","An applicable or required answer is missing",IF(F1495="INVALID","A value was entered although the dependency is not met",IF(F1495="CONTROLLER MISSING","A controlling answer is missing, so applicability cannot yet be determined",IF(F1495="UNKNOWN","The dependency could not be evaluated or a referenced datapoint could not be resolved",""))))</f>
        <v/>
      </c>
      <c r="I1495" s="46">
        <f>IF(F1495="MISSING","Enter a valid response in the linked field",IF(F1495="INVALID","Clear the response or amend the controlling answer so that the dependency is met",IF(F1495="CONTROLLER MISSING","Complete the controlling question first, then review this field",IF(F1495="UNKNOWN","Review the Field Guide and dependency_string; contact the MFSA if clarification is required",""))))</f>
        <v/>
      </c>
      <c r="J1495" s="46" t="inlineStr">
        <is>
          <t>CONTAINS(FINS_AMLE_8, "Correspondent Services")</t>
        </is>
      </c>
      <c r="K1495" s="47">
        <f>'2- AMLE'!$AL$129</f>
        <v/>
      </c>
      <c r="L1495" s="48" t="inlineStr">
        <is>
          <t>Open field</t>
        </is>
      </c>
    </row>
    <row r="1496">
      <c r="A1496" s="45" t="inlineStr">
        <is>
          <t>FINS_AMLE_131_v1</t>
        </is>
      </c>
      <c r="B1496" s="46" t="inlineStr">
        <is>
          <t>If your institution acts as a correspondent institution, what type of services are provided to respondent institutions?</t>
        </is>
      </c>
      <c r="C1496" s="46" t="inlineStr">
        <is>
          <t>AMLE</t>
        </is>
      </c>
      <c r="D1496" s="46" t="inlineStr">
        <is>
          <t>Product Risk</t>
        </is>
      </c>
      <c r="E1496" s="46" t="inlineStr">
        <is>
          <t>2- AMLE</t>
        </is>
      </c>
      <c r="F1496" s="47">
        <f>'2- AMLE'!$AK$130</f>
        <v/>
      </c>
      <c r="G1496" s="47">
        <f>IF(F1496="INVALID","High",IF(F1496="MISSING","Medium",IF(F1496="CONTROLLER MISSING","Review",IF(F1496="UNKNOWN","Technical review",""))))</f>
        <v/>
      </c>
      <c r="H1496" s="46">
        <f>IF(F1496="MISSING","An applicable or required answer is missing",IF(F1496="INVALID","A value was entered although the dependency is not met",IF(F1496="CONTROLLER MISSING","A controlling answer is missing, so applicability cannot yet be determined",IF(F1496="UNKNOWN","The dependency could not be evaluated or a referenced datapoint could not be resolved",""))))</f>
        <v/>
      </c>
      <c r="I1496" s="46">
        <f>IF(F1496="MISSING","Enter a valid response in the linked field",IF(F1496="INVALID","Clear the response or amend the controlling answer so that the dependency is met",IF(F1496="CONTROLLER MISSING","Complete the controlling question first, then review this field",IF(F1496="UNKNOWN","Review the Field Guide and dependency_string; contact the MFSA if clarification is required",""))))</f>
        <v/>
      </c>
      <c r="J1496" s="46" t="inlineStr"/>
      <c r="K1496" s="47">
        <f>'2- AMLE'!$AL$130</f>
        <v/>
      </c>
      <c r="L1496" s="48" t="inlineStr">
        <is>
          <t>Open field</t>
        </is>
      </c>
    </row>
    <row r="1497">
      <c r="A1497" s="45" t="inlineStr">
        <is>
          <t>FINS_AMLE_132_v1</t>
        </is>
      </c>
      <c r="B1497" s="46" t="inlineStr">
        <is>
          <t>If Others, explain</t>
        </is>
      </c>
      <c r="C1497" s="46" t="inlineStr">
        <is>
          <t>AMLE</t>
        </is>
      </c>
      <c r="D1497" s="46" t="inlineStr">
        <is>
          <t>Product Risk</t>
        </is>
      </c>
      <c r="E1497" s="46" t="inlineStr">
        <is>
          <t>2- AMLE</t>
        </is>
      </c>
      <c r="F1497" s="47">
        <f>'2- AMLE'!$AK$131</f>
        <v/>
      </c>
      <c r="G1497" s="47">
        <f>IF(F1497="INVALID","High",IF(F1497="MISSING","Medium",IF(F1497="CONTROLLER MISSING","Review",IF(F1497="UNKNOWN","Technical review",""))))</f>
        <v/>
      </c>
      <c r="H1497" s="46">
        <f>IF(F1497="MISSING","An applicable or required answer is missing",IF(F1497="INVALID","A value was entered although the dependency is not met",IF(F1497="CONTROLLER MISSING","A controlling answer is missing, so applicability cannot yet be determined",IF(F1497="UNKNOWN","The dependency could not be evaluated or a referenced datapoint could not be resolved",""))))</f>
        <v/>
      </c>
      <c r="I1497" s="46">
        <f>IF(F1497="MISSING","Enter a valid response in the linked field",IF(F1497="INVALID","Clear the response or amend the controlling answer so that the dependency is met",IF(F1497="CONTROLLER MISSING","Complete the controlling question first, then review this field",IF(F1497="UNKNOWN","Review the Field Guide and dependency_string; contact the MFSA if clarification is required",""))))</f>
        <v/>
      </c>
      <c r="J1497" s="46" t="inlineStr">
        <is>
          <t>CONTAINS(FINS_AMLE_131, "Others")</t>
        </is>
      </c>
      <c r="K1497" s="47">
        <f>'2- AMLE'!$AL$131</f>
        <v/>
      </c>
      <c r="L1497" s="48" t="inlineStr">
        <is>
          <t>Open field</t>
        </is>
      </c>
    </row>
    <row r="1498">
      <c r="A1498" s="45" t="inlineStr">
        <is>
          <t>FINS_AMLE_133_v1</t>
        </is>
      </c>
      <c r="B1498" s="46" t="inlineStr">
        <is>
          <t>Trade Finance Customers</t>
        </is>
      </c>
      <c r="C1498" s="46" t="inlineStr">
        <is>
          <t>AMLE</t>
        </is>
      </c>
      <c r="D1498" s="46" t="inlineStr">
        <is>
          <t>Product Risk</t>
        </is>
      </c>
      <c r="E1498" s="46" t="inlineStr">
        <is>
          <t>2- AMLE</t>
        </is>
      </c>
      <c r="F1498" s="47">
        <f>'2- AMLE'!$AK$132</f>
        <v/>
      </c>
      <c r="G1498" s="47">
        <f>IF(F1498="INVALID","High",IF(F1498="MISSING","Medium",IF(F1498="CONTROLLER MISSING","Review",IF(F1498="UNKNOWN","Technical review",""))))</f>
        <v/>
      </c>
      <c r="H1498" s="46">
        <f>IF(F1498="MISSING","An applicable or required answer is missing",IF(F1498="INVALID","A value was entered although the dependency is not met",IF(F1498="CONTROLLER MISSING","A controlling answer is missing, so applicability cannot yet be determined",IF(F1498="UNKNOWN","The dependency could not be evaluated or a referenced datapoint could not be resolved",""))))</f>
        <v/>
      </c>
      <c r="I1498" s="46">
        <f>IF(F1498="MISSING","Enter a valid response in the linked field",IF(F1498="INVALID","Clear the response or amend the controlling answer so that the dependency is met",IF(F1498="CONTROLLER MISSING","Complete the controlling question first, then review this field",IF(F1498="UNKNOWN","Review the Field Guide and dependency_string; contact the MFSA if clarification is required",""))))</f>
        <v/>
      </c>
      <c r="J1498" s="46" t="inlineStr">
        <is>
          <t>CONTAINS(FINS_AMLE_8, "Trade Finance")</t>
        </is>
      </c>
      <c r="K1498" s="47">
        <f>'2- AMLE'!$AL$132</f>
        <v/>
      </c>
      <c r="L1498" s="48" t="inlineStr">
        <is>
          <t>Open field</t>
        </is>
      </c>
    </row>
    <row r="1499">
      <c r="A1499" s="45" t="inlineStr">
        <is>
          <t>FINS_AMLE_134_v1</t>
        </is>
      </c>
      <c r="B1499" s="46" t="inlineStr">
        <is>
          <t>Trade Finance Transactions (Incoming) - Number</t>
        </is>
      </c>
      <c r="C1499" s="46" t="inlineStr">
        <is>
          <t>AMLE</t>
        </is>
      </c>
      <c r="D1499" s="46" t="inlineStr">
        <is>
          <t>Product Risk</t>
        </is>
      </c>
      <c r="E1499" s="46" t="inlineStr">
        <is>
          <t>2- AMLE</t>
        </is>
      </c>
      <c r="F1499" s="47">
        <f>'2- AMLE'!$AK$133</f>
        <v/>
      </c>
      <c r="G1499" s="47">
        <f>IF(F1499="INVALID","High",IF(F1499="MISSING","Medium",IF(F1499="CONTROLLER MISSING","Review",IF(F1499="UNKNOWN","Technical review",""))))</f>
        <v/>
      </c>
      <c r="H1499" s="46">
        <f>IF(F1499="MISSING","An applicable or required answer is missing",IF(F1499="INVALID","A value was entered although the dependency is not met",IF(F1499="CONTROLLER MISSING","A controlling answer is missing, so applicability cannot yet be determined",IF(F1499="UNKNOWN","The dependency could not be evaluated or a referenced datapoint could not be resolved",""))))</f>
        <v/>
      </c>
      <c r="I1499" s="46">
        <f>IF(F1499="MISSING","Enter a valid response in the linked field",IF(F1499="INVALID","Clear the response or amend the controlling answer so that the dependency is met",IF(F1499="CONTROLLER MISSING","Complete the controlling question first, then review this field",IF(F1499="UNKNOWN","Review the Field Guide and dependency_string; contact the MFSA if clarification is required",""))))</f>
        <v/>
      </c>
      <c r="J1499" s="46" t="inlineStr">
        <is>
          <t>CONTAINS(FINS_AMLE_8, "Trade Finance")</t>
        </is>
      </c>
      <c r="K1499" s="47">
        <f>'2- AMLE'!$AL$133</f>
        <v/>
      </c>
      <c r="L1499" s="48" t="inlineStr">
        <is>
          <t>Open field</t>
        </is>
      </c>
    </row>
    <row r="1500">
      <c r="A1500" s="45" t="inlineStr">
        <is>
          <t>FINS_AMLE_135_v1</t>
        </is>
      </c>
      <c r="B1500" s="46" t="inlineStr">
        <is>
          <t>Trade Finance Transactions (Outgoing) - Number</t>
        </is>
      </c>
      <c r="C1500" s="46" t="inlineStr">
        <is>
          <t>AMLE</t>
        </is>
      </c>
      <c r="D1500" s="46" t="inlineStr">
        <is>
          <t>Product Risk</t>
        </is>
      </c>
      <c r="E1500" s="46" t="inlineStr">
        <is>
          <t>2- AMLE</t>
        </is>
      </c>
      <c r="F1500" s="47">
        <f>'2- AMLE'!$AK$134</f>
        <v/>
      </c>
      <c r="G1500" s="47">
        <f>IF(F1500="INVALID","High",IF(F1500="MISSING","Medium",IF(F1500="CONTROLLER MISSING","Review",IF(F1500="UNKNOWN","Technical review",""))))</f>
        <v/>
      </c>
      <c r="H1500" s="46">
        <f>IF(F1500="MISSING","An applicable or required answer is missing",IF(F1500="INVALID","A value was entered although the dependency is not met",IF(F1500="CONTROLLER MISSING","A controlling answer is missing, so applicability cannot yet be determined",IF(F1500="UNKNOWN","The dependency could not be evaluated or a referenced datapoint could not be resolved",""))))</f>
        <v/>
      </c>
      <c r="I1500" s="46">
        <f>IF(F1500="MISSING","Enter a valid response in the linked field",IF(F1500="INVALID","Clear the response or amend the controlling answer so that the dependency is met",IF(F1500="CONTROLLER MISSING","Complete the controlling question first, then review this field",IF(F1500="UNKNOWN","Review the Field Guide and dependency_string; contact the MFSA if clarification is required",""))))</f>
        <v/>
      </c>
      <c r="J1500" s="46" t="inlineStr">
        <is>
          <t>CONTAINS(FINS_AMLE_8, "Trade Finance")</t>
        </is>
      </c>
      <c r="K1500" s="47">
        <f>'2- AMLE'!$AL$134</f>
        <v/>
      </c>
      <c r="L1500" s="48" t="inlineStr">
        <is>
          <t>Open field</t>
        </is>
      </c>
    </row>
    <row r="1501">
      <c r="A1501" s="45" t="inlineStr">
        <is>
          <t>FINS_AMLE_136_v1</t>
        </is>
      </c>
      <c r="B1501" s="46" t="inlineStr">
        <is>
          <t>Trade Finance Transactions (Incoming) - Value</t>
        </is>
      </c>
      <c r="C1501" s="46" t="inlineStr">
        <is>
          <t>AMLE</t>
        </is>
      </c>
      <c r="D1501" s="46" t="inlineStr">
        <is>
          <t>Product Risk</t>
        </is>
      </c>
      <c r="E1501" s="46" t="inlineStr">
        <is>
          <t>2- AMLE</t>
        </is>
      </c>
      <c r="F1501" s="47">
        <f>'2- AMLE'!$AK$135</f>
        <v/>
      </c>
      <c r="G1501" s="47">
        <f>IF(F1501="INVALID","High",IF(F1501="MISSING","Medium",IF(F1501="CONTROLLER MISSING","Review",IF(F1501="UNKNOWN","Technical review",""))))</f>
        <v/>
      </c>
      <c r="H1501" s="46">
        <f>IF(F1501="MISSING","An applicable or required answer is missing",IF(F1501="INVALID","A value was entered although the dependency is not met",IF(F1501="CONTROLLER MISSING","A controlling answer is missing, so applicability cannot yet be determined",IF(F1501="UNKNOWN","The dependency could not be evaluated or a referenced datapoint could not be resolved",""))))</f>
        <v/>
      </c>
      <c r="I1501" s="46">
        <f>IF(F1501="MISSING","Enter a valid response in the linked field",IF(F1501="INVALID","Clear the response or amend the controlling answer so that the dependency is met",IF(F1501="CONTROLLER MISSING","Complete the controlling question first, then review this field",IF(F1501="UNKNOWN","Review the Field Guide and dependency_string; contact the MFSA if clarification is required",""))))</f>
        <v/>
      </c>
      <c r="J1501" s="46" t="inlineStr">
        <is>
          <t>CONTAINS(FINS_AMLE_8, "Trade Finance")</t>
        </is>
      </c>
      <c r="K1501" s="47">
        <f>'2- AMLE'!$AL$135</f>
        <v/>
      </c>
      <c r="L1501" s="48" t="inlineStr">
        <is>
          <t>Open field</t>
        </is>
      </c>
    </row>
    <row r="1502">
      <c r="A1502" s="45" t="inlineStr">
        <is>
          <t>FINS_AMLE_137_v1</t>
        </is>
      </c>
      <c r="B1502" s="46" t="inlineStr">
        <is>
          <t>Trade Finance Transactions (Outgoing) - Value</t>
        </is>
      </c>
      <c r="C1502" s="46" t="inlineStr">
        <is>
          <t>AMLE</t>
        </is>
      </c>
      <c r="D1502" s="46" t="inlineStr">
        <is>
          <t>Product Risk</t>
        </is>
      </c>
      <c r="E1502" s="46" t="inlineStr">
        <is>
          <t>2- AMLE</t>
        </is>
      </c>
      <c r="F1502" s="47">
        <f>'2- AMLE'!$AK$136</f>
        <v/>
      </c>
      <c r="G1502" s="47">
        <f>IF(F1502="INVALID","High",IF(F1502="MISSING","Medium",IF(F1502="CONTROLLER MISSING","Review",IF(F1502="UNKNOWN","Technical review",""))))</f>
        <v/>
      </c>
      <c r="H1502" s="46">
        <f>IF(F1502="MISSING","An applicable or required answer is missing",IF(F1502="INVALID","A value was entered although the dependency is not met",IF(F1502="CONTROLLER MISSING","A controlling answer is missing, so applicability cannot yet be determined",IF(F1502="UNKNOWN","The dependency could not be evaluated or a referenced datapoint could not be resolved",""))))</f>
        <v/>
      </c>
      <c r="I1502" s="46">
        <f>IF(F1502="MISSING","Enter a valid response in the linked field",IF(F1502="INVALID","Clear the response or amend the controlling answer so that the dependency is met",IF(F1502="CONTROLLER MISSING","Complete the controlling question first, then review this field",IF(F1502="UNKNOWN","Review the Field Guide and dependency_string; contact the MFSA if clarification is required",""))))</f>
        <v/>
      </c>
      <c r="J1502" s="46" t="inlineStr">
        <is>
          <t>CONTAINS(FINS_AMLE_8, "Trade Finance")</t>
        </is>
      </c>
      <c r="K1502" s="47">
        <f>'2- AMLE'!$AL$136</f>
        <v/>
      </c>
      <c r="L1502" s="48" t="inlineStr">
        <is>
          <t>Open field</t>
        </is>
      </c>
    </row>
    <row r="1503">
      <c r="A1503" s="45" t="inlineStr">
        <is>
          <t>FINS_AMLE_138_v1</t>
        </is>
      </c>
      <c r="B1503" s="46" t="inlineStr">
        <is>
          <t>E-money Transactions (Incoming) - Number</t>
        </is>
      </c>
      <c r="C1503" s="46" t="inlineStr">
        <is>
          <t>AMLE</t>
        </is>
      </c>
      <c r="D1503" s="46" t="inlineStr">
        <is>
          <t>Product Risk</t>
        </is>
      </c>
      <c r="E1503" s="46" t="inlineStr">
        <is>
          <t>2- AMLE</t>
        </is>
      </c>
      <c r="F1503" s="47">
        <f>'2- AMLE'!$AK$137</f>
        <v/>
      </c>
      <c r="G1503" s="47">
        <f>IF(F1503="INVALID","High",IF(F1503="MISSING","Medium",IF(F1503="CONTROLLER MISSING","Review",IF(F1503="UNKNOWN","Technical review",""))))</f>
        <v/>
      </c>
      <c r="H1503" s="46">
        <f>IF(F1503="MISSING","An applicable or required answer is missing",IF(F1503="INVALID","A value was entered although the dependency is not met",IF(F1503="CONTROLLER MISSING","A controlling answer is missing, so applicability cannot yet be determined",IF(F1503="UNKNOWN","The dependency could not be evaluated or a referenced datapoint could not be resolved",""))))</f>
        <v/>
      </c>
      <c r="I1503" s="46">
        <f>IF(F1503="MISSING","Enter a valid response in the linked field",IF(F1503="INVALID","Clear the response or amend the controlling answer so that the dependency is met",IF(F1503="CONTROLLER MISSING","Complete the controlling question first, then review this field",IF(F1503="UNKNOWN","Review the Field Guide and dependency_string; contact the MFSA if clarification is required",""))))</f>
        <v/>
      </c>
      <c r="J1503" s="46" t="inlineStr">
        <is>
          <t>CONTAINS(FINS_AMLE_8, "E-money")</t>
        </is>
      </c>
      <c r="K1503" s="47">
        <f>'2- AMLE'!$AL$137</f>
        <v/>
      </c>
      <c r="L1503" s="48" t="inlineStr">
        <is>
          <t>Open field</t>
        </is>
      </c>
    </row>
    <row r="1504">
      <c r="A1504" s="45" t="inlineStr">
        <is>
          <t>FINS_AMLE_139_v1</t>
        </is>
      </c>
      <c r="B1504" s="46" t="inlineStr">
        <is>
          <t>E-money Transactions (Outgoing) - Number</t>
        </is>
      </c>
      <c r="C1504" s="46" t="inlineStr">
        <is>
          <t>AMLE</t>
        </is>
      </c>
      <c r="D1504" s="46" t="inlineStr">
        <is>
          <t>Product Risk</t>
        </is>
      </c>
      <c r="E1504" s="46" t="inlineStr">
        <is>
          <t>2- AMLE</t>
        </is>
      </c>
      <c r="F1504" s="47">
        <f>'2- AMLE'!$AK$138</f>
        <v/>
      </c>
      <c r="G1504" s="47">
        <f>IF(F1504="INVALID","High",IF(F1504="MISSING","Medium",IF(F1504="CONTROLLER MISSING","Review",IF(F1504="UNKNOWN","Technical review",""))))</f>
        <v/>
      </c>
      <c r="H1504" s="46">
        <f>IF(F1504="MISSING","An applicable or required answer is missing",IF(F1504="INVALID","A value was entered although the dependency is not met",IF(F1504="CONTROLLER MISSING","A controlling answer is missing, so applicability cannot yet be determined",IF(F1504="UNKNOWN","The dependency could not be evaluated or a referenced datapoint could not be resolved",""))))</f>
        <v/>
      </c>
      <c r="I1504" s="46">
        <f>IF(F1504="MISSING","Enter a valid response in the linked field",IF(F1504="INVALID","Clear the response or amend the controlling answer so that the dependency is met",IF(F1504="CONTROLLER MISSING","Complete the controlling question first, then review this field",IF(F1504="UNKNOWN","Review the Field Guide and dependency_string; contact the MFSA if clarification is required",""))))</f>
        <v/>
      </c>
      <c r="J1504" s="46" t="inlineStr">
        <is>
          <t>CONTAINS(FINS_AMLE_8, "E-money")</t>
        </is>
      </c>
      <c r="K1504" s="47">
        <f>'2- AMLE'!$AL$138</f>
        <v/>
      </c>
      <c r="L1504" s="48" t="inlineStr">
        <is>
          <t>Open field</t>
        </is>
      </c>
    </row>
    <row r="1505">
      <c r="A1505" s="45" t="inlineStr">
        <is>
          <t>FINS_AMLE_140_v1</t>
        </is>
      </c>
      <c r="B1505" s="46" t="inlineStr">
        <is>
          <t>E-money Transactions (Incoming) - Value</t>
        </is>
      </c>
      <c r="C1505" s="46" t="inlineStr">
        <is>
          <t>AMLE</t>
        </is>
      </c>
      <c r="D1505" s="46" t="inlineStr">
        <is>
          <t>Product Risk</t>
        </is>
      </c>
      <c r="E1505" s="46" t="inlineStr">
        <is>
          <t>2- AMLE</t>
        </is>
      </c>
      <c r="F1505" s="47">
        <f>'2- AMLE'!$AK$139</f>
        <v/>
      </c>
      <c r="G1505" s="47">
        <f>IF(F1505="INVALID","High",IF(F1505="MISSING","Medium",IF(F1505="CONTROLLER MISSING","Review",IF(F1505="UNKNOWN","Technical review",""))))</f>
        <v/>
      </c>
      <c r="H1505" s="46">
        <f>IF(F1505="MISSING","An applicable or required answer is missing",IF(F1505="INVALID","A value was entered although the dependency is not met",IF(F1505="CONTROLLER MISSING","A controlling answer is missing, so applicability cannot yet be determined",IF(F1505="UNKNOWN","The dependency could not be evaluated or a referenced datapoint could not be resolved",""))))</f>
        <v/>
      </c>
      <c r="I1505" s="46">
        <f>IF(F1505="MISSING","Enter a valid response in the linked field",IF(F1505="INVALID","Clear the response or amend the controlling answer so that the dependency is met",IF(F1505="CONTROLLER MISSING","Complete the controlling question first, then review this field",IF(F1505="UNKNOWN","Review the Field Guide and dependency_string; contact the MFSA if clarification is required",""))))</f>
        <v/>
      </c>
      <c r="J1505" s="46" t="inlineStr">
        <is>
          <t>CONTAINS(FINS_AMLE_8, "E-money")</t>
        </is>
      </c>
      <c r="K1505" s="47">
        <f>'2- AMLE'!$AL$139</f>
        <v/>
      </c>
      <c r="L1505" s="48" t="inlineStr">
        <is>
          <t>Open field</t>
        </is>
      </c>
    </row>
    <row r="1506">
      <c r="A1506" s="45" t="inlineStr">
        <is>
          <t>FINS_AMLE_141_v1</t>
        </is>
      </c>
      <c r="B1506" s="46" t="inlineStr">
        <is>
          <t>E-money Transactions (Outgoing) - Value</t>
        </is>
      </c>
      <c r="C1506" s="46" t="inlineStr">
        <is>
          <t>AMLE</t>
        </is>
      </c>
      <c r="D1506" s="46" t="inlineStr">
        <is>
          <t>Product Risk</t>
        </is>
      </c>
      <c r="E1506" s="46" t="inlineStr">
        <is>
          <t>2- AMLE</t>
        </is>
      </c>
      <c r="F1506" s="47">
        <f>'2- AMLE'!$AK$140</f>
        <v/>
      </c>
      <c r="G1506" s="47">
        <f>IF(F1506="INVALID","High",IF(F1506="MISSING","Medium",IF(F1506="CONTROLLER MISSING","Review",IF(F1506="UNKNOWN","Technical review",""))))</f>
        <v/>
      </c>
      <c r="H1506" s="46">
        <f>IF(F1506="MISSING","An applicable or required answer is missing",IF(F1506="INVALID","A value was entered although the dependency is not met",IF(F1506="CONTROLLER MISSING","A controlling answer is missing, so applicability cannot yet be determined",IF(F1506="UNKNOWN","The dependency could not be evaluated or a referenced datapoint could not be resolved",""))))</f>
        <v/>
      </c>
      <c r="I1506" s="46">
        <f>IF(F1506="MISSING","Enter a valid response in the linked field",IF(F1506="INVALID","Clear the response or amend the controlling answer so that the dependency is met",IF(F1506="CONTROLLER MISSING","Complete the controlling question first, then review this field",IF(F1506="UNKNOWN","Review the Field Guide and dependency_string; contact the MFSA if clarification is required",""))))</f>
        <v/>
      </c>
      <c r="J1506" s="46" t="inlineStr">
        <is>
          <t>CONTAINS(FINS_AMLE_8, "E-money")</t>
        </is>
      </c>
      <c r="K1506" s="47">
        <f>'2- AMLE'!$AL$140</f>
        <v/>
      </c>
      <c r="L1506" s="48" t="inlineStr">
        <is>
          <t>Open field</t>
        </is>
      </c>
    </row>
    <row r="1507">
      <c r="A1507" s="45" t="inlineStr">
        <is>
          <t>FINS_AMLE_142_v1</t>
        </is>
      </c>
      <c r="B1507" s="46" t="inlineStr">
        <is>
          <t>E-money Transactions (Non-identified Customers) - Value</t>
        </is>
      </c>
      <c r="C1507" s="46" t="inlineStr">
        <is>
          <t>AMLE</t>
        </is>
      </c>
      <c r="D1507" s="46" t="inlineStr">
        <is>
          <t>Product Risk</t>
        </is>
      </c>
      <c r="E1507" s="46" t="inlineStr">
        <is>
          <t>2- AMLE</t>
        </is>
      </c>
      <c r="F1507" s="47">
        <f>'2- AMLE'!$AK$141</f>
        <v/>
      </c>
      <c r="G1507" s="47">
        <f>IF(F1507="INVALID","High",IF(F1507="MISSING","Medium",IF(F1507="CONTROLLER MISSING","Review",IF(F1507="UNKNOWN","Technical review",""))))</f>
        <v/>
      </c>
      <c r="H1507" s="46">
        <f>IF(F1507="MISSING","An applicable or required answer is missing",IF(F1507="INVALID","A value was entered although the dependency is not met",IF(F1507="CONTROLLER MISSING","A controlling answer is missing, so applicability cannot yet be determined",IF(F1507="UNKNOWN","The dependency could not be evaluated or a referenced datapoint could not be resolved",""))))</f>
        <v/>
      </c>
      <c r="I1507" s="46">
        <f>IF(F1507="MISSING","Enter a valid response in the linked field",IF(F1507="INVALID","Clear the response or amend the controlling answer so that the dependency is met",IF(F1507="CONTROLLER MISSING","Complete the controlling question first, then review this field",IF(F1507="UNKNOWN","Review the Field Guide and dependency_string; contact the MFSA if clarification is required",""))))</f>
        <v/>
      </c>
      <c r="J1507" s="46" t="inlineStr">
        <is>
          <t>CONTAINS(FINS_AMLE_8, "E-money")</t>
        </is>
      </c>
      <c r="K1507" s="47">
        <f>'2- AMLE'!$AL$141</f>
        <v/>
      </c>
      <c r="L1507" s="48" t="inlineStr">
        <is>
          <t>Open field</t>
        </is>
      </c>
    </row>
    <row r="1508">
      <c r="A1508" s="45" t="inlineStr">
        <is>
          <t>FINS_AMLE_143_v1</t>
        </is>
      </c>
      <c r="B1508" s="46" t="inlineStr">
        <is>
          <t>TCSP Customers (Legal Entities)</t>
        </is>
      </c>
      <c r="C1508" s="46" t="inlineStr">
        <is>
          <t>AMLE</t>
        </is>
      </c>
      <c r="D1508" s="46" t="inlineStr">
        <is>
          <t>Product Risk</t>
        </is>
      </c>
      <c r="E1508" s="46" t="inlineStr">
        <is>
          <t>2- AMLE</t>
        </is>
      </c>
      <c r="F1508" s="47">
        <f>'2- AMLE'!$AK$142</f>
        <v/>
      </c>
      <c r="G1508" s="47">
        <f>IF(F1508="INVALID","High",IF(F1508="MISSING","Medium",IF(F1508="CONTROLLER MISSING","Review",IF(F1508="UNKNOWN","Technical review",""))))</f>
        <v/>
      </c>
      <c r="H1508" s="46">
        <f>IF(F1508="MISSING","An applicable or required answer is missing",IF(F1508="INVALID","A value was entered although the dependency is not met",IF(F1508="CONTROLLER MISSING","A controlling answer is missing, so applicability cannot yet be determined",IF(F1508="UNKNOWN","The dependency could not be evaluated or a referenced datapoint could not be resolved",""))))</f>
        <v/>
      </c>
      <c r="I1508" s="46">
        <f>IF(F1508="MISSING","Enter a valid response in the linked field",IF(F1508="INVALID","Clear the response or amend the controlling answer so that the dependency is met",IF(F1508="CONTROLLER MISSING","Complete the controlling question first, then review this field",IF(F1508="UNKNOWN","Review the Field Guide and dependency_string; contact the MFSA if clarification is required",""))))</f>
        <v/>
      </c>
      <c r="J1508" s="46" t="inlineStr">
        <is>
          <t>CONTAINS(FINS_AMLE_8, "TCSP Services")</t>
        </is>
      </c>
      <c r="K1508" s="47">
        <f>'2- AMLE'!$AL$142</f>
        <v/>
      </c>
      <c r="L1508" s="48" t="inlineStr">
        <is>
          <t>Open field</t>
        </is>
      </c>
    </row>
    <row r="1509">
      <c r="A1509" s="45" t="inlineStr">
        <is>
          <t>FINS_AMLE_144_v1</t>
        </is>
      </c>
      <c r="B1509" s="46" t="inlineStr">
        <is>
          <t>Non-EEA Crypto Companies (BIN-sponsored)</t>
        </is>
      </c>
      <c r="C1509" s="46" t="inlineStr">
        <is>
          <t>AMLE</t>
        </is>
      </c>
      <c r="D1509" s="46" t="inlineStr">
        <is>
          <t>Product Risk</t>
        </is>
      </c>
      <c r="E1509" s="46" t="inlineStr">
        <is>
          <t>2- AMLE</t>
        </is>
      </c>
      <c r="F1509" s="47">
        <f>'2- AMLE'!$AK$143</f>
        <v/>
      </c>
      <c r="G1509" s="47">
        <f>IF(F1509="INVALID","High",IF(F1509="MISSING","Medium",IF(F1509="CONTROLLER MISSING","Review",IF(F1509="UNKNOWN","Technical review",""))))</f>
        <v/>
      </c>
      <c r="H1509" s="46">
        <f>IF(F1509="MISSING","An applicable or required answer is missing",IF(F1509="INVALID","A value was entered although the dependency is not met",IF(F1509="CONTROLLER MISSING","A controlling answer is missing, so applicability cannot yet be determined",IF(F1509="UNKNOWN","The dependency could not be evaluated or a referenced datapoint could not be resolved",""))))</f>
        <v/>
      </c>
      <c r="I1509" s="46">
        <f>IF(F1509="MISSING","Enter a valid response in the linked field",IF(F1509="INVALID","Clear the response or amend the controlling answer so that the dependency is met",IF(F1509="CONTROLLER MISSING","Complete the controlling question first, then review this field",IF(F1509="UNKNOWN","Review the Field Guide and dependency_string; contact the MFSA if clarification is required",""))))</f>
        <v/>
      </c>
      <c r="J1509" s="46" t="inlineStr">
        <is>
          <t>CONTAINS(FINS_AMLE_8, "Management of AIFs")</t>
        </is>
      </c>
      <c r="K1509" s="47">
        <f>'2- AMLE'!$AL$143</f>
        <v/>
      </c>
      <c r="L1509" s="48" t="inlineStr">
        <is>
          <t>Open field</t>
        </is>
      </c>
    </row>
    <row r="1510">
      <c r="A1510" s="45" t="inlineStr">
        <is>
          <t>FINS_AMLE_145_v1</t>
        </is>
      </c>
      <c r="B1510" s="46" t="inlineStr">
        <is>
          <t>Customers holding Crypto-assets - Number</t>
        </is>
      </c>
      <c r="C1510" s="46" t="inlineStr">
        <is>
          <t>AMLE</t>
        </is>
      </c>
      <c r="D1510" s="46" t="inlineStr">
        <is>
          <t>Product Risk</t>
        </is>
      </c>
      <c r="E1510" s="46" t="inlineStr">
        <is>
          <t>2- AMLE</t>
        </is>
      </c>
      <c r="F1510" s="47">
        <f>'2- AMLE'!$AK$144</f>
        <v/>
      </c>
      <c r="G1510" s="47">
        <f>IF(F1510="INVALID","High",IF(F1510="MISSING","Medium",IF(F1510="CONTROLLER MISSING","Review",IF(F1510="UNKNOWN","Technical review",""))))</f>
        <v/>
      </c>
      <c r="H1510" s="46">
        <f>IF(F1510="MISSING","An applicable or required answer is missing",IF(F1510="INVALID","A value was entered although the dependency is not met",IF(F1510="CONTROLLER MISSING","A controlling answer is missing, so applicability cannot yet be determined",IF(F1510="UNKNOWN","The dependency could not be evaluated or a referenced datapoint could not be resolved",""))))</f>
        <v/>
      </c>
      <c r="I1510" s="46">
        <f>IF(F1510="MISSING","Enter a valid response in the linked field",IF(F1510="INVALID","Clear the response or amend the controlling answer so that the dependency is met",IF(F1510="CONTROLLER MISSING","Complete the controlling question first, then review this field",IF(F1510="UNKNOWN","Review the Field Guide and dependency_string; contact the MFSA if clarification is required",""))))</f>
        <v/>
      </c>
      <c r="J1510" s="46" t="inlineStr">
        <is>
          <t>CONTAINS(FINS_AMLE_8, "Crypto Services (exchange, transfer)")</t>
        </is>
      </c>
      <c r="K1510" s="47">
        <f>'2- AMLE'!$AL$144</f>
        <v/>
      </c>
      <c r="L1510" s="48" t="inlineStr">
        <is>
          <t>Open field</t>
        </is>
      </c>
    </row>
    <row r="1511">
      <c r="A1511" s="45" t="inlineStr">
        <is>
          <t>FINS_AMLE_146_v1</t>
        </is>
      </c>
      <c r="B1511" s="46" t="inlineStr">
        <is>
          <t>Crypto Assets in Custody - Value</t>
        </is>
      </c>
      <c r="C1511" s="46" t="inlineStr">
        <is>
          <t>AMLE</t>
        </is>
      </c>
      <c r="D1511" s="46" t="inlineStr">
        <is>
          <t>Product Risk</t>
        </is>
      </c>
      <c r="E1511" s="46" t="inlineStr">
        <is>
          <t>2- AMLE</t>
        </is>
      </c>
      <c r="F1511" s="47">
        <f>'2- AMLE'!$AK$145</f>
        <v/>
      </c>
      <c r="G1511" s="47">
        <f>IF(F1511="INVALID","High",IF(F1511="MISSING","Medium",IF(F1511="CONTROLLER MISSING","Review",IF(F1511="UNKNOWN","Technical review",""))))</f>
        <v/>
      </c>
      <c r="H1511" s="46">
        <f>IF(F1511="MISSING","An applicable or required answer is missing",IF(F1511="INVALID","A value was entered although the dependency is not met",IF(F1511="CONTROLLER MISSING","A controlling answer is missing, so applicability cannot yet be determined",IF(F1511="UNKNOWN","The dependency could not be evaluated or a referenced datapoint could not be resolved",""))))</f>
        <v/>
      </c>
      <c r="I1511" s="46">
        <f>IF(F1511="MISSING","Enter a valid response in the linked field",IF(F1511="INVALID","Clear the response or amend the controlling answer so that the dependency is met",IF(F1511="CONTROLLER MISSING","Complete the controlling question first, then review this field",IF(F1511="UNKNOWN","Review the Field Guide and dependency_string; contact the MFSA if clarification is required",""))))</f>
        <v/>
      </c>
      <c r="J1511" s="46" t="inlineStr">
        <is>
          <t>CONTAINS(FINS_AMLE_8, "Crypto Services (exchange, transfer)")</t>
        </is>
      </c>
      <c r="K1511" s="47">
        <f>'2- AMLE'!$AL$145</f>
        <v/>
      </c>
      <c r="L1511" s="48" t="inlineStr">
        <is>
          <t>Open field</t>
        </is>
      </c>
    </row>
    <row r="1512">
      <c r="A1512" s="45" t="inlineStr">
        <is>
          <t>FINS_AMLE_147_v1</t>
        </is>
      </c>
      <c r="B1512" s="46" t="inlineStr">
        <is>
          <t>Funds-to-Crypto - Value</t>
        </is>
      </c>
      <c r="C1512" s="46" t="inlineStr">
        <is>
          <t>AMLE</t>
        </is>
      </c>
      <c r="D1512" s="46" t="inlineStr">
        <is>
          <t>Product Risk</t>
        </is>
      </c>
      <c r="E1512" s="46" t="inlineStr">
        <is>
          <t>2- AMLE</t>
        </is>
      </c>
      <c r="F1512" s="47">
        <f>'2- AMLE'!$AK$146</f>
        <v/>
      </c>
      <c r="G1512" s="47">
        <f>IF(F1512="INVALID","High",IF(F1512="MISSING","Medium",IF(F1512="CONTROLLER MISSING","Review",IF(F1512="UNKNOWN","Technical review",""))))</f>
        <v/>
      </c>
      <c r="H1512" s="46">
        <f>IF(F1512="MISSING","An applicable or required answer is missing",IF(F1512="INVALID","A value was entered although the dependency is not met",IF(F1512="CONTROLLER MISSING","A controlling answer is missing, so applicability cannot yet be determined",IF(F1512="UNKNOWN","The dependency could not be evaluated or a referenced datapoint could not be resolved",""))))</f>
        <v/>
      </c>
      <c r="I1512" s="46">
        <f>IF(F1512="MISSING","Enter a valid response in the linked field",IF(F1512="INVALID","Clear the response or amend the controlling answer so that the dependency is met",IF(F1512="CONTROLLER MISSING","Complete the controlling question first, then review this field",IF(F1512="UNKNOWN","Review the Field Guide and dependency_string; contact the MFSA if clarification is required",""))))</f>
        <v/>
      </c>
      <c r="J1512" s="46" t="inlineStr">
        <is>
          <t>CONTAINS(FINS_AMLE_8, "Crypto Services (exchange, transfer)")</t>
        </is>
      </c>
      <c r="K1512" s="47">
        <f>'2- AMLE'!$AL$146</f>
        <v/>
      </c>
      <c r="L1512" s="48" t="inlineStr">
        <is>
          <t>Open field</t>
        </is>
      </c>
    </row>
    <row r="1513">
      <c r="A1513" s="45" t="inlineStr">
        <is>
          <t>FINS_AMLE_148_v1</t>
        </is>
      </c>
      <c r="B1513" s="46" t="inlineStr">
        <is>
          <t>Funds-to-Crypto – Number</t>
        </is>
      </c>
      <c r="C1513" s="46" t="inlineStr">
        <is>
          <t>AMLE</t>
        </is>
      </c>
      <c r="D1513" s="46" t="inlineStr">
        <is>
          <t>Product Risk</t>
        </is>
      </c>
      <c r="E1513" s="46" t="inlineStr">
        <is>
          <t>2- AMLE</t>
        </is>
      </c>
      <c r="F1513" s="47">
        <f>'2- AMLE'!$AK$147</f>
        <v/>
      </c>
      <c r="G1513" s="47">
        <f>IF(F1513="INVALID","High",IF(F1513="MISSING","Medium",IF(F1513="CONTROLLER MISSING","Review",IF(F1513="UNKNOWN","Technical review",""))))</f>
        <v/>
      </c>
      <c r="H1513" s="46">
        <f>IF(F1513="MISSING","An applicable or required answer is missing",IF(F1513="INVALID","A value was entered although the dependency is not met",IF(F1513="CONTROLLER MISSING","A controlling answer is missing, so applicability cannot yet be determined",IF(F1513="UNKNOWN","The dependency could not be evaluated or a referenced datapoint could not be resolved",""))))</f>
        <v/>
      </c>
      <c r="I1513" s="46">
        <f>IF(F1513="MISSING","Enter a valid response in the linked field",IF(F1513="INVALID","Clear the response or amend the controlling answer so that the dependency is met",IF(F1513="CONTROLLER MISSING","Complete the controlling question first, then review this field",IF(F1513="UNKNOWN","Review the Field Guide and dependency_string; contact the MFSA if clarification is required",""))))</f>
        <v/>
      </c>
      <c r="J1513" s="46" t="inlineStr">
        <is>
          <t>CONTAINS(FINS_AMLE_8, "Crypto Services (exchange, transfer)")</t>
        </is>
      </c>
      <c r="K1513" s="47">
        <f>'2- AMLE'!$AL$147</f>
        <v/>
      </c>
      <c r="L1513" s="48" t="inlineStr">
        <is>
          <t>Open field</t>
        </is>
      </c>
    </row>
    <row r="1514">
      <c r="A1514" s="45" t="inlineStr">
        <is>
          <t>FINS_AMLE_149_v1</t>
        </is>
      </c>
      <c r="B1514" s="46" t="inlineStr">
        <is>
          <t>Funds to Crypto - Customers</t>
        </is>
      </c>
      <c r="C1514" s="46" t="inlineStr">
        <is>
          <t>AMLE</t>
        </is>
      </c>
      <c r="D1514" s="46" t="inlineStr">
        <is>
          <t>Product Risk</t>
        </is>
      </c>
      <c r="E1514" s="46" t="inlineStr">
        <is>
          <t>2- AMLE</t>
        </is>
      </c>
      <c r="F1514" s="47">
        <f>'2- AMLE'!$AK$148</f>
        <v/>
      </c>
      <c r="G1514" s="47">
        <f>IF(F1514="INVALID","High",IF(F1514="MISSING","Medium",IF(F1514="CONTROLLER MISSING","Review",IF(F1514="UNKNOWN","Technical review",""))))</f>
        <v/>
      </c>
      <c r="H1514" s="46">
        <f>IF(F1514="MISSING","An applicable or required answer is missing",IF(F1514="INVALID","A value was entered although the dependency is not met",IF(F1514="CONTROLLER MISSING","A controlling answer is missing, so applicability cannot yet be determined",IF(F1514="UNKNOWN","The dependency could not be evaluated or a referenced datapoint could not be resolved",""))))</f>
        <v/>
      </c>
      <c r="I1514" s="46">
        <f>IF(F1514="MISSING","Enter a valid response in the linked field",IF(F1514="INVALID","Clear the response or amend the controlling answer so that the dependency is met",IF(F1514="CONTROLLER MISSING","Complete the controlling question first, then review this field",IF(F1514="UNKNOWN","Review the Field Guide and dependency_string; contact the MFSA if clarification is required",""))))</f>
        <v/>
      </c>
      <c r="J1514" s="46" t="inlineStr">
        <is>
          <t>CONTAINS(FINS_AMLE_8, "Crypto Services (exchange, transfer)")</t>
        </is>
      </c>
      <c r="K1514" s="47">
        <f>'2- AMLE'!$AL$148</f>
        <v/>
      </c>
      <c r="L1514" s="48" t="inlineStr">
        <is>
          <t>Open field</t>
        </is>
      </c>
    </row>
    <row r="1515">
      <c r="A1515" s="45" t="inlineStr">
        <is>
          <t>FINS_AMLE_150_v1</t>
        </is>
      </c>
      <c r="B1515" s="46" t="inlineStr">
        <is>
          <t>Funds-to-Crypto (to Self-hosted) – Number</t>
        </is>
      </c>
      <c r="C1515" s="46" t="inlineStr">
        <is>
          <t>AMLE</t>
        </is>
      </c>
      <c r="D1515" s="46" t="inlineStr">
        <is>
          <t>Product Risk</t>
        </is>
      </c>
      <c r="E1515" s="46" t="inlineStr">
        <is>
          <t>2- AMLE</t>
        </is>
      </c>
      <c r="F1515" s="47">
        <f>'2- AMLE'!$AK$149</f>
        <v/>
      </c>
      <c r="G1515" s="47">
        <f>IF(F1515="INVALID","High",IF(F1515="MISSING","Medium",IF(F1515="CONTROLLER MISSING","Review",IF(F1515="UNKNOWN","Technical review",""))))</f>
        <v/>
      </c>
      <c r="H1515" s="46">
        <f>IF(F1515="MISSING","An applicable or required answer is missing",IF(F1515="INVALID","A value was entered although the dependency is not met",IF(F1515="CONTROLLER MISSING","A controlling answer is missing, so applicability cannot yet be determined",IF(F1515="UNKNOWN","The dependency could not be evaluated or a referenced datapoint could not be resolved",""))))</f>
        <v/>
      </c>
      <c r="I1515" s="46">
        <f>IF(F1515="MISSING","Enter a valid response in the linked field",IF(F1515="INVALID","Clear the response or amend the controlling answer so that the dependency is met",IF(F1515="CONTROLLER MISSING","Complete the controlling question first, then review this field",IF(F1515="UNKNOWN","Review the Field Guide and dependency_string; contact the MFSA if clarification is required",""))))</f>
        <v/>
      </c>
      <c r="J1515" s="46" t="inlineStr">
        <is>
          <t>CONTAINS(FINS_AMLE_8, "Crypto Services (exchange, transfer)")</t>
        </is>
      </c>
      <c r="K1515" s="47">
        <f>'2- AMLE'!$AL$149</f>
        <v/>
      </c>
      <c r="L1515" s="48" t="inlineStr">
        <is>
          <t>Open field</t>
        </is>
      </c>
    </row>
    <row r="1516">
      <c r="A1516" s="45" t="inlineStr">
        <is>
          <t>FINS_AMLE_151_v1</t>
        </is>
      </c>
      <c r="B1516" s="46" t="inlineStr">
        <is>
          <t>Crypto-to-Funds - Value</t>
        </is>
      </c>
      <c r="C1516" s="46" t="inlineStr">
        <is>
          <t>AMLE</t>
        </is>
      </c>
      <c r="D1516" s="46" t="inlineStr">
        <is>
          <t>Product Risk</t>
        </is>
      </c>
      <c r="E1516" s="46" t="inlineStr">
        <is>
          <t>2- AMLE</t>
        </is>
      </c>
      <c r="F1516" s="47">
        <f>'2- AMLE'!$AK$150</f>
        <v/>
      </c>
      <c r="G1516" s="47">
        <f>IF(F1516="INVALID","High",IF(F1516="MISSING","Medium",IF(F1516="CONTROLLER MISSING","Review",IF(F1516="UNKNOWN","Technical review",""))))</f>
        <v/>
      </c>
      <c r="H1516" s="46">
        <f>IF(F1516="MISSING","An applicable or required answer is missing",IF(F1516="INVALID","A value was entered although the dependency is not met",IF(F1516="CONTROLLER MISSING","A controlling answer is missing, so applicability cannot yet be determined",IF(F1516="UNKNOWN","The dependency could not be evaluated or a referenced datapoint could not be resolved",""))))</f>
        <v/>
      </c>
      <c r="I1516" s="46">
        <f>IF(F1516="MISSING","Enter a valid response in the linked field",IF(F1516="INVALID","Clear the response or amend the controlling answer so that the dependency is met",IF(F1516="CONTROLLER MISSING","Complete the controlling question first, then review this field",IF(F1516="UNKNOWN","Review the Field Guide and dependency_string; contact the MFSA if clarification is required",""))))</f>
        <v/>
      </c>
      <c r="J1516" s="46" t="inlineStr">
        <is>
          <t>CONTAINS(FINS_AMLE_8, "Crypto Services (exchange, transfer)")</t>
        </is>
      </c>
      <c r="K1516" s="47">
        <f>'2- AMLE'!$AL$150</f>
        <v/>
      </c>
      <c r="L1516" s="48" t="inlineStr">
        <is>
          <t>Open field</t>
        </is>
      </c>
    </row>
    <row r="1517">
      <c r="A1517" s="45" t="inlineStr">
        <is>
          <t>FINS_AMLE_152_v1</t>
        </is>
      </c>
      <c r="B1517" s="46" t="inlineStr">
        <is>
          <t>Crypto-to-Funds - Number</t>
        </is>
      </c>
      <c r="C1517" s="46" t="inlineStr">
        <is>
          <t>AMLE</t>
        </is>
      </c>
      <c r="D1517" s="46" t="inlineStr">
        <is>
          <t>Product Risk</t>
        </is>
      </c>
      <c r="E1517" s="46" t="inlineStr">
        <is>
          <t>2- AMLE</t>
        </is>
      </c>
      <c r="F1517" s="47">
        <f>'2- AMLE'!$AK$151</f>
        <v/>
      </c>
      <c r="G1517" s="47">
        <f>IF(F1517="INVALID","High",IF(F1517="MISSING","Medium",IF(F1517="CONTROLLER MISSING","Review",IF(F1517="UNKNOWN","Technical review",""))))</f>
        <v/>
      </c>
      <c r="H1517" s="46">
        <f>IF(F1517="MISSING","An applicable or required answer is missing",IF(F1517="INVALID","A value was entered although the dependency is not met",IF(F1517="CONTROLLER MISSING","A controlling answer is missing, so applicability cannot yet be determined",IF(F1517="UNKNOWN","The dependency could not be evaluated or a referenced datapoint could not be resolved",""))))</f>
        <v/>
      </c>
      <c r="I1517" s="46">
        <f>IF(F1517="MISSING","Enter a valid response in the linked field",IF(F1517="INVALID","Clear the response or amend the controlling answer so that the dependency is met",IF(F1517="CONTROLLER MISSING","Complete the controlling question first, then review this field",IF(F1517="UNKNOWN","Review the Field Guide and dependency_string; contact the MFSA if clarification is required",""))))</f>
        <v/>
      </c>
      <c r="J1517" s="46" t="inlineStr">
        <is>
          <t>CONTAINS(FINS_AMLE_8, "Crypto Services (exchange, transfer)")</t>
        </is>
      </c>
      <c r="K1517" s="47">
        <f>'2- AMLE'!$AL$151</f>
        <v/>
      </c>
      <c r="L1517" s="48" t="inlineStr">
        <is>
          <t>Open field</t>
        </is>
      </c>
    </row>
    <row r="1518">
      <c r="A1518" s="45" t="inlineStr">
        <is>
          <t>FINS_AMLE_153_v1</t>
        </is>
      </c>
      <c r="B1518" s="46" t="inlineStr">
        <is>
          <t>Crypto-to-Funds - Customers</t>
        </is>
      </c>
      <c r="C1518" s="46" t="inlineStr">
        <is>
          <t>AMLE</t>
        </is>
      </c>
      <c r="D1518" s="46" t="inlineStr">
        <is>
          <t>Product Risk</t>
        </is>
      </c>
      <c r="E1518" s="46" t="inlineStr">
        <is>
          <t>2- AMLE</t>
        </is>
      </c>
      <c r="F1518" s="47">
        <f>'2- AMLE'!$AK$152</f>
        <v/>
      </c>
      <c r="G1518" s="47">
        <f>IF(F1518="INVALID","High",IF(F1518="MISSING","Medium",IF(F1518="CONTROLLER MISSING","Review",IF(F1518="UNKNOWN","Technical review",""))))</f>
        <v/>
      </c>
      <c r="H1518" s="46">
        <f>IF(F1518="MISSING","An applicable or required answer is missing",IF(F1518="INVALID","A value was entered although the dependency is not met",IF(F1518="CONTROLLER MISSING","A controlling answer is missing, so applicability cannot yet be determined",IF(F1518="UNKNOWN","The dependency could not be evaluated or a referenced datapoint could not be resolved",""))))</f>
        <v/>
      </c>
      <c r="I1518" s="46">
        <f>IF(F1518="MISSING","Enter a valid response in the linked field",IF(F1518="INVALID","Clear the response or amend the controlling answer so that the dependency is met",IF(F1518="CONTROLLER MISSING","Complete the controlling question first, then review this field",IF(F1518="UNKNOWN","Review the Field Guide and dependency_string; contact the MFSA if clarification is required",""))))</f>
        <v/>
      </c>
      <c r="J1518" s="46" t="inlineStr">
        <is>
          <t>CONTAINS(FINS_AMLE_8, "Crypto Services (exchange, transfer)")</t>
        </is>
      </c>
      <c r="K1518" s="47">
        <f>'2- AMLE'!$AL$152</f>
        <v/>
      </c>
      <c r="L1518" s="48" t="inlineStr">
        <is>
          <t>Open field</t>
        </is>
      </c>
    </row>
    <row r="1519">
      <c r="A1519" s="45" t="inlineStr">
        <is>
          <t>FINS_AMLE_154_v1</t>
        </is>
      </c>
      <c r="B1519" s="46" t="inlineStr">
        <is>
          <t>Crypto-to-Funds (from Self-hosted) - Number</t>
        </is>
      </c>
      <c r="C1519" s="46" t="inlineStr">
        <is>
          <t>AMLE</t>
        </is>
      </c>
      <c r="D1519" s="46" t="inlineStr">
        <is>
          <t>Product Risk</t>
        </is>
      </c>
      <c r="E1519" s="46" t="inlineStr">
        <is>
          <t>2- AMLE</t>
        </is>
      </c>
      <c r="F1519" s="47">
        <f>'2- AMLE'!$AK$153</f>
        <v/>
      </c>
      <c r="G1519" s="47">
        <f>IF(F1519="INVALID","High",IF(F1519="MISSING","Medium",IF(F1519="CONTROLLER MISSING","Review",IF(F1519="UNKNOWN","Technical review",""))))</f>
        <v/>
      </c>
      <c r="H1519" s="46">
        <f>IF(F1519="MISSING","An applicable or required answer is missing",IF(F1519="INVALID","A value was entered although the dependency is not met",IF(F1519="CONTROLLER MISSING","A controlling answer is missing, so applicability cannot yet be determined",IF(F1519="UNKNOWN","The dependency could not be evaluated or a referenced datapoint could not be resolved",""))))</f>
        <v/>
      </c>
      <c r="I1519" s="46">
        <f>IF(F1519="MISSING","Enter a valid response in the linked field",IF(F1519="INVALID","Clear the response or amend the controlling answer so that the dependency is met",IF(F1519="CONTROLLER MISSING","Complete the controlling question first, then review this field",IF(F1519="UNKNOWN","Review the Field Guide and dependency_string; contact the MFSA if clarification is required",""))))</f>
        <v/>
      </c>
      <c r="J1519" s="46" t="inlineStr">
        <is>
          <t>CONTAINS(FINS_AMLE_8, "Crypto Services (exchange, transfer)")</t>
        </is>
      </c>
      <c r="K1519" s="47">
        <f>'2- AMLE'!$AL$153</f>
        <v/>
      </c>
      <c r="L1519" s="48" t="inlineStr">
        <is>
          <t>Open field</t>
        </is>
      </c>
    </row>
    <row r="1520">
      <c r="A1520" s="45" t="inlineStr">
        <is>
          <t>FINS_AMLE_155_v1</t>
        </is>
      </c>
      <c r="B1520" s="46" t="inlineStr">
        <is>
          <t>Crypto-to-Crypto - Value</t>
        </is>
      </c>
      <c r="C1520" s="46" t="inlineStr">
        <is>
          <t>AMLE</t>
        </is>
      </c>
      <c r="D1520" s="46" t="inlineStr">
        <is>
          <t>Product Risk</t>
        </is>
      </c>
      <c r="E1520" s="46" t="inlineStr">
        <is>
          <t>2- AMLE</t>
        </is>
      </c>
      <c r="F1520" s="47">
        <f>'2- AMLE'!$AK$154</f>
        <v/>
      </c>
      <c r="G1520" s="47">
        <f>IF(F1520="INVALID","High",IF(F1520="MISSING","Medium",IF(F1520="CONTROLLER MISSING","Review",IF(F1520="UNKNOWN","Technical review",""))))</f>
        <v/>
      </c>
      <c r="H1520" s="46">
        <f>IF(F1520="MISSING","An applicable or required answer is missing",IF(F1520="INVALID","A value was entered although the dependency is not met",IF(F1520="CONTROLLER MISSING","A controlling answer is missing, so applicability cannot yet be determined",IF(F1520="UNKNOWN","The dependency could not be evaluated or a referenced datapoint could not be resolved",""))))</f>
        <v/>
      </c>
      <c r="I1520" s="46">
        <f>IF(F1520="MISSING","Enter a valid response in the linked field",IF(F1520="INVALID","Clear the response or amend the controlling answer so that the dependency is met",IF(F1520="CONTROLLER MISSING","Complete the controlling question first, then review this field",IF(F1520="UNKNOWN","Review the Field Guide and dependency_string; contact the MFSA if clarification is required",""))))</f>
        <v/>
      </c>
      <c r="J1520" s="46" t="inlineStr">
        <is>
          <t>CONTAINS(FINS_AMLE_8, "Crypto Services (exchange, transfer)")</t>
        </is>
      </c>
      <c r="K1520" s="47">
        <f>'2- AMLE'!$AL$154</f>
        <v/>
      </c>
      <c r="L1520" s="48" t="inlineStr">
        <is>
          <t>Open field</t>
        </is>
      </c>
    </row>
    <row r="1521">
      <c r="A1521" s="45" t="inlineStr">
        <is>
          <t>FINS_AMLE_156_v1</t>
        </is>
      </c>
      <c r="B1521" s="46" t="inlineStr">
        <is>
          <t>Crypto-to-Crypto - Customers</t>
        </is>
      </c>
      <c r="C1521" s="46" t="inlineStr">
        <is>
          <t>AMLE</t>
        </is>
      </c>
      <c r="D1521" s="46" t="inlineStr">
        <is>
          <t>Product Risk</t>
        </is>
      </c>
      <c r="E1521" s="46" t="inlineStr">
        <is>
          <t>2- AMLE</t>
        </is>
      </c>
      <c r="F1521" s="47">
        <f>'2- AMLE'!$AK$155</f>
        <v/>
      </c>
      <c r="G1521" s="47">
        <f>IF(F1521="INVALID","High",IF(F1521="MISSING","Medium",IF(F1521="CONTROLLER MISSING","Review",IF(F1521="UNKNOWN","Technical review",""))))</f>
        <v/>
      </c>
      <c r="H1521" s="46">
        <f>IF(F1521="MISSING","An applicable or required answer is missing",IF(F1521="INVALID","A value was entered although the dependency is not met",IF(F1521="CONTROLLER MISSING","A controlling answer is missing, so applicability cannot yet be determined",IF(F1521="UNKNOWN","The dependency could not be evaluated or a referenced datapoint could not be resolved",""))))</f>
        <v/>
      </c>
      <c r="I1521" s="46">
        <f>IF(F1521="MISSING","Enter a valid response in the linked field",IF(F1521="INVALID","Clear the response or amend the controlling answer so that the dependency is met",IF(F1521="CONTROLLER MISSING","Complete the controlling question first, then review this field",IF(F1521="UNKNOWN","Review the Field Guide and dependency_string; contact the MFSA if clarification is required",""))))</f>
        <v/>
      </c>
      <c r="J1521" s="46" t="inlineStr">
        <is>
          <t>CONTAINS(FINS_AMLE_8, "Crypto Services (exchange, transfer)")</t>
        </is>
      </c>
      <c r="K1521" s="47">
        <f>'2- AMLE'!$AL$155</f>
        <v/>
      </c>
      <c r="L1521" s="48" t="inlineStr">
        <is>
          <t>Open field</t>
        </is>
      </c>
    </row>
    <row r="1522">
      <c r="A1522" s="45" t="inlineStr">
        <is>
          <t>FINS_AMLE_157_v1</t>
        </is>
      </c>
      <c r="B1522" s="46" t="inlineStr">
        <is>
          <t>Crypto-to-Crypto - Number</t>
        </is>
      </c>
      <c r="C1522" s="46" t="inlineStr">
        <is>
          <t>AMLE</t>
        </is>
      </c>
      <c r="D1522" s="46" t="inlineStr">
        <is>
          <t>Product Risk</t>
        </is>
      </c>
      <c r="E1522" s="46" t="inlineStr">
        <is>
          <t>2- AMLE</t>
        </is>
      </c>
      <c r="F1522" s="47">
        <f>'2- AMLE'!$AK$156</f>
        <v/>
      </c>
      <c r="G1522" s="47">
        <f>IF(F1522="INVALID","High",IF(F1522="MISSING","Medium",IF(F1522="CONTROLLER MISSING","Review",IF(F1522="UNKNOWN","Technical review",""))))</f>
        <v/>
      </c>
      <c r="H1522" s="46">
        <f>IF(F1522="MISSING","An applicable or required answer is missing",IF(F1522="INVALID","A value was entered although the dependency is not met",IF(F1522="CONTROLLER MISSING","A controlling answer is missing, so applicability cannot yet be determined",IF(F1522="UNKNOWN","The dependency could not be evaluated or a referenced datapoint could not be resolved",""))))</f>
        <v/>
      </c>
      <c r="I1522" s="46">
        <f>IF(F1522="MISSING","Enter a valid response in the linked field",IF(F1522="INVALID","Clear the response or amend the controlling answer so that the dependency is met",IF(F1522="CONTROLLER MISSING","Complete the controlling question first, then review this field",IF(F1522="UNKNOWN","Review the Field Guide and dependency_string; contact the MFSA if clarification is required",""))))</f>
        <v/>
      </c>
      <c r="J1522" s="46" t="inlineStr">
        <is>
          <t>CONTAINS(FINS_AMLE_8, "Crypto Services (exchange, transfer)")</t>
        </is>
      </c>
      <c r="K1522" s="47">
        <f>'2- AMLE'!$AL$156</f>
        <v/>
      </c>
      <c r="L1522" s="48" t="inlineStr">
        <is>
          <t>Open field</t>
        </is>
      </c>
    </row>
    <row r="1523">
      <c r="A1523" s="45" t="inlineStr">
        <is>
          <t>FINS_AMLE_158_v1</t>
        </is>
      </c>
      <c r="B1523" s="46" t="inlineStr">
        <is>
          <t>Crypto-to-Crypto (to Self-hosted) - Number</t>
        </is>
      </c>
      <c r="C1523" s="46" t="inlineStr">
        <is>
          <t>AMLE</t>
        </is>
      </c>
      <c r="D1523" s="46" t="inlineStr">
        <is>
          <t>Product Risk</t>
        </is>
      </c>
      <c r="E1523" s="46" t="inlineStr">
        <is>
          <t>2- AMLE</t>
        </is>
      </c>
      <c r="F1523" s="47">
        <f>'2- AMLE'!$AK$157</f>
        <v/>
      </c>
      <c r="G1523" s="47">
        <f>IF(F1523="INVALID","High",IF(F1523="MISSING","Medium",IF(F1523="CONTROLLER MISSING","Review",IF(F1523="UNKNOWN","Technical review",""))))</f>
        <v/>
      </c>
      <c r="H1523" s="46">
        <f>IF(F1523="MISSING","An applicable or required answer is missing",IF(F1523="INVALID","A value was entered although the dependency is not met",IF(F1523="CONTROLLER MISSING","A controlling answer is missing, so applicability cannot yet be determined",IF(F1523="UNKNOWN","The dependency could not be evaluated or a referenced datapoint could not be resolved",""))))</f>
        <v/>
      </c>
      <c r="I1523" s="46">
        <f>IF(F1523="MISSING","Enter a valid response in the linked field",IF(F1523="INVALID","Clear the response or amend the controlling answer so that the dependency is met",IF(F1523="CONTROLLER MISSING","Complete the controlling question first, then review this field",IF(F1523="UNKNOWN","Review the Field Guide and dependency_string; contact the MFSA if clarification is required",""))))</f>
        <v/>
      </c>
      <c r="J1523" s="46" t="inlineStr">
        <is>
          <t>CONTAINS(FINS_AMLE_8, "Crypto Services (exchange, transfer)")</t>
        </is>
      </c>
      <c r="K1523" s="47">
        <f>'2- AMLE'!$AL$157</f>
        <v/>
      </c>
      <c r="L1523" s="48" t="inlineStr">
        <is>
          <t>Open field</t>
        </is>
      </c>
    </row>
    <row r="1524">
      <c r="A1524" s="45" t="inlineStr">
        <is>
          <t>FINS_AMLE_159_v1</t>
        </is>
      </c>
      <c r="B1524" s="46" t="inlineStr">
        <is>
          <t>Crypto-to-Crypto (from Self-hosted) - Number</t>
        </is>
      </c>
      <c r="C1524" s="46" t="inlineStr">
        <is>
          <t>AMLE</t>
        </is>
      </c>
      <c r="D1524" s="46" t="inlineStr">
        <is>
          <t>Product Risk</t>
        </is>
      </c>
      <c r="E1524" s="46" t="inlineStr">
        <is>
          <t>2- AMLE</t>
        </is>
      </c>
      <c r="F1524" s="47">
        <f>'2- AMLE'!$AK$158</f>
        <v/>
      </c>
      <c r="G1524" s="47">
        <f>IF(F1524="INVALID","High",IF(F1524="MISSING","Medium",IF(F1524="CONTROLLER MISSING","Review",IF(F1524="UNKNOWN","Technical review",""))))</f>
        <v/>
      </c>
      <c r="H1524" s="46">
        <f>IF(F1524="MISSING","An applicable or required answer is missing",IF(F1524="INVALID","A value was entered although the dependency is not met",IF(F1524="CONTROLLER MISSING","A controlling answer is missing, so applicability cannot yet be determined",IF(F1524="UNKNOWN","The dependency could not be evaluated or a referenced datapoint could not be resolved",""))))</f>
        <v/>
      </c>
      <c r="I1524" s="46">
        <f>IF(F1524="MISSING","Enter a valid response in the linked field",IF(F1524="INVALID","Clear the response or amend the controlling answer so that the dependency is met",IF(F1524="CONTROLLER MISSING","Complete the controlling question first, then review this field",IF(F1524="UNKNOWN","Review the Field Guide and dependency_string; contact the MFSA if clarification is required",""))))</f>
        <v/>
      </c>
      <c r="J1524" s="46" t="inlineStr">
        <is>
          <t>CONTAINS(FINS_AMLE_8, "Crypto Services (exchange, transfer)")</t>
        </is>
      </c>
      <c r="K1524" s="47">
        <f>'2- AMLE'!$AL$158</f>
        <v/>
      </c>
      <c r="L1524" s="48" t="inlineStr">
        <is>
          <t>Open field</t>
        </is>
      </c>
    </row>
    <row r="1525">
      <c r="A1525" s="45" t="inlineStr">
        <is>
          <t>FINS_AMLE_160_v1</t>
        </is>
      </c>
      <c r="B1525" s="46" t="inlineStr">
        <is>
          <t>Transfers - Value</t>
        </is>
      </c>
      <c r="C1525" s="46" t="inlineStr">
        <is>
          <t>AMLE</t>
        </is>
      </c>
      <c r="D1525" s="46" t="inlineStr">
        <is>
          <t>Product Risk</t>
        </is>
      </c>
      <c r="E1525" s="46" t="inlineStr">
        <is>
          <t>2- AMLE</t>
        </is>
      </c>
      <c r="F1525" s="47">
        <f>'2- AMLE'!$AK$159</f>
        <v/>
      </c>
      <c r="G1525" s="47">
        <f>IF(F1525="INVALID","High",IF(F1525="MISSING","Medium",IF(F1525="CONTROLLER MISSING","Review",IF(F1525="UNKNOWN","Technical review",""))))</f>
        <v/>
      </c>
      <c r="H1525" s="46">
        <f>IF(F1525="MISSING","An applicable or required answer is missing",IF(F1525="INVALID","A value was entered although the dependency is not met",IF(F1525="CONTROLLER MISSING","A controlling answer is missing, so applicability cannot yet be determined",IF(F1525="UNKNOWN","The dependency could not be evaluated or a referenced datapoint could not be resolved",""))))</f>
        <v/>
      </c>
      <c r="I1525" s="46">
        <f>IF(F1525="MISSING","Enter a valid response in the linked field",IF(F1525="INVALID","Clear the response or amend the controlling answer so that the dependency is met",IF(F1525="CONTROLLER MISSING","Complete the controlling question first, then review this field",IF(F1525="UNKNOWN","Review the Field Guide and dependency_string; contact the MFSA if clarification is required",""))))</f>
        <v/>
      </c>
      <c r="J1525" s="46" t="inlineStr">
        <is>
          <t>CONTAINS(FINS_AMLE_8, "Crypto Services (exchange, transfer)")</t>
        </is>
      </c>
      <c r="K1525" s="47">
        <f>'2- AMLE'!$AL$159</f>
        <v/>
      </c>
      <c r="L1525" s="48" t="inlineStr">
        <is>
          <t>Open field</t>
        </is>
      </c>
    </row>
    <row r="1526">
      <c r="A1526" s="45" t="inlineStr">
        <is>
          <t>FINS_AMLE_161_v1</t>
        </is>
      </c>
      <c r="B1526" s="46" t="inlineStr">
        <is>
          <t>Transfers - Customers</t>
        </is>
      </c>
      <c r="C1526" s="46" t="inlineStr">
        <is>
          <t>AMLE</t>
        </is>
      </c>
      <c r="D1526" s="46" t="inlineStr">
        <is>
          <t>Product Risk</t>
        </is>
      </c>
      <c r="E1526" s="46" t="inlineStr">
        <is>
          <t>2- AMLE</t>
        </is>
      </c>
      <c r="F1526" s="47">
        <f>'2- AMLE'!$AK$160</f>
        <v/>
      </c>
      <c r="G1526" s="47">
        <f>IF(F1526="INVALID","High",IF(F1526="MISSING","Medium",IF(F1526="CONTROLLER MISSING","Review",IF(F1526="UNKNOWN","Technical review",""))))</f>
        <v/>
      </c>
      <c r="H1526" s="46">
        <f>IF(F1526="MISSING","An applicable or required answer is missing",IF(F1526="INVALID","A value was entered although the dependency is not met",IF(F1526="CONTROLLER MISSING","A controlling answer is missing, so applicability cannot yet be determined",IF(F1526="UNKNOWN","The dependency could not be evaluated or a referenced datapoint could not be resolved",""))))</f>
        <v/>
      </c>
      <c r="I1526" s="46">
        <f>IF(F1526="MISSING","Enter a valid response in the linked field",IF(F1526="INVALID","Clear the response or amend the controlling answer so that the dependency is met",IF(F1526="CONTROLLER MISSING","Complete the controlling question first, then review this field",IF(F1526="UNKNOWN","Review the Field Guide and dependency_string; contact the MFSA if clarification is required",""))))</f>
        <v/>
      </c>
      <c r="J1526" s="46" t="inlineStr">
        <is>
          <t>CONTAINS(FINS_AMLE_8, "Crypto Services (exchange, transfer)")</t>
        </is>
      </c>
      <c r="K1526" s="47">
        <f>'2- AMLE'!$AL$160</f>
        <v/>
      </c>
      <c r="L1526" s="48" t="inlineStr">
        <is>
          <t>Open field</t>
        </is>
      </c>
    </row>
    <row r="1527">
      <c r="A1527" s="45" t="inlineStr">
        <is>
          <t>FINS_AMLE_162_v1</t>
        </is>
      </c>
      <c r="B1527" s="46" t="inlineStr">
        <is>
          <t>Transfers - Number</t>
        </is>
      </c>
      <c r="C1527" s="46" t="inlineStr">
        <is>
          <t>AMLE</t>
        </is>
      </c>
      <c r="D1527" s="46" t="inlineStr">
        <is>
          <t>Product Risk</t>
        </is>
      </c>
      <c r="E1527" s="46" t="inlineStr">
        <is>
          <t>2- AMLE</t>
        </is>
      </c>
      <c r="F1527" s="47">
        <f>'2- AMLE'!$AK$161</f>
        <v/>
      </c>
      <c r="G1527" s="47">
        <f>IF(F1527="INVALID","High",IF(F1527="MISSING","Medium",IF(F1527="CONTROLLER MISSING","Review",IF(F1527="UNKNOWN","Technical review",""))))</f>
        <v/>
      </c>
      <c r="H1527" s="46">
        <f>IF(F1527="MISSING","An applicable or required answer is missing",IF(F1527="INVALID","A value was entered although the dependency is not met",IF(F1527="CONTROLLER MISSING","A controlling answer is missing, so applicability cannot yet be determined",IF(F1527="UNKNOWN","The dependency could not be evaluated or a referenced datapoint could not be resolved",""))))</f>
        <v/>
      </c>
      <c r="I1527" s="46">
        <f>IF(F1527="MISSING","Enter a valid response in the linked field",IF(F1527="INVALID","Clear the response or amend the controlling answer so that the dependency is met",IF(F1527="CONTROLLER MISSING","Complete the controlling question first, then review this field",IF(F1527="UNKNOWN","Review the Field Guide and dependency_string; contact the MFSA if clarification is required",""))))</f>
        <v/>
      </c>
      <c r="J1527" s="46" t="inlineStr">
        <is>
          <t>CONTAINS(FINS_AMLE_8, "Crypto Services (exchange, transfer)")</t>
        </is>
      </c>
      <c r="K1527" s="47">
        <f>'2- AMLE'!$AL$161</f>
        <v/>
      </c>
      <c r="L1527" s="48" t="inlineStr">
        <is>
          <t>Open field</t>
        </is>
      </c>
    </row>
    <row r="1528">
      <c r="A1528" s="45" t="inlineStr">
        <is>
          <t>FINS_AMLE_163_v1</t>
        </is>
      </c>
      <c r="B1528" s="46" t="inlineStr">
        <is>
          <t>Transfers (to Self-hosted) – Number</t>
        </is>
      </c>
      <c r="C1528" s="46" t="inlineStr">
        <is>
          <t>AMLE</t>
        </is>
      </c>
      <c r="D1528" s="46" t="inlineStr">
        <is>
          <t>Product Risk</t>
        </is>
      </c>
      <c r="E1528" s="46" t="inlineStr">
        <is>
          <t>2- AMLE</t>
        </is>
      </c>
      <c r="F1528" s="47">
        <f>'2- AMLE'!$AK$162</f>
        <v/>
      </c>
      <c r="G1528" s="47">
        <f>IF(F1528="INVALID","High",IF(F1528="MISSING","Medium",IF(F1528="CONTROLLER MISSING","Review",IF(F1528="UNKNOWN","Technical review",""))))</f>
        <v/>
      </c>
      <c r="H1528" s="46">
        <f>IF(F1528="MISSING","An applicable or required answer is missing",IF(F1528="INVALID","A value was entered although the dependency is not met",IF(F1528="CONTROLLER MISSING","A controlling answer is missing, so applicability cannot yet be determined",IF(F1528="UNKNOWN","The dependency could not be evaluated or a referenced datapoint could not be resolved",""))))</f>
        <v/>
      </c>
      <c r="I1528" s="46">
        <f>IF(F1528="MISSING","Enter a valid response in the linked field",IF(F1528="INVALID","Clear the response or amend the controlling answer so that the dependency is met",IF(F1528="CONTROLLER MISSING","Complete the controlling question first, then review this field",IF(F1528="UNKNOWN","Review the Field Guide and dependency_string; contact the MFSA if clarification is required",""))))</f>
        <v/>
      </c>
      <c r="J1528" s="46" t="inlineStr">
        <is>
          <t>CONTAINS(FINS_AMLE_8, "Crypto Services (exchange, transfer)")</t>
        </is>
      </c>
      <c r="K1528" s="47">
        <f>'2- AMLE'!$AL$162</f>
        <v/>
      </c>
      <c r="L1528" s="48" t="inlineStr">
        <is>
          <t>Open field</t>
        </is>
      </c>
    </row>
    <row r="1529">
      <c r="A1529" s="45" t="inlineStr">
        <is>
          <t>FINS_AMLE_164_v1</t>
        </is>
      </c>
      <c r="B1529" s="46" t="inlineStr">
        <is>
          <t>Transfers (from Self-hosted) - Number</t>
        </is>
      </c>
      <c r="C1529" s="46" t="inlineStr">
        <is>
          <t>AMLE</t>
        </is>
      </c>
      <c r="D1529" s="46" t="inlineStr">
        <is>
          <t>Product Risk</t>
        </is>
      </c>
      <c r="E1529" s="46" t="inlineStr">
        <is>
          <t>2- AMLE</t>
        </is>
      </c>
      <c r="F1529" s="47">
        <f>'2- AMLE'!$AK$163</f>
        <v/>
      </c>
      <c r="G1529" s="47">
        <f>IF(F1529="INVALID","High",IF(F1529="MISSING","Medium",IF(F1529="CONTROLLER MISSING","Review",IF(F1529="UNKNOWN","Technical review",""))))</f>
        <v/>
      </c>
      <c r="H1529" s="46">
        <f>IF(F1529="MISSING","An applicable or required answer is missing",IF(F1529="INVALID","A value was entered although the dependency is not met",IF(F1529="CONTROLLER MISSING","A controlling answer is missing, so applicability cannot yet be determined",IF(F1529="UNKNOWN","The dependency could not be evaluated or a referenced datapoint could not be resolved",""))))</f>
        <v/>
      </c>
      <c r="I1529" s="46">
        <f>IF(F1529="MISSING","Enter a valid response in the linked field",IF(F1529="INVALID","Clear the response or amend the controlling answer so that the dependency is met",IF(F1529="CONTROLLER MISSING","Complete the controlling question first, then review this field",IF(F1529="UNKNOWN","Review the Field Guide and dependency_string; contact the MFSA if clarification is required",""))))</f>
        <v/>
      </c>
      <c r="J1529" s="46" t="inlineStr">
        <is>
          <t>CONTAINS(FINS_AMLE_8, "Crypto Services (exchange, transfer)")</t>
        </is>
      </c>
      <c r="K1529" s="47">
        <f>'2- AMLE'!$AL$163</f>
        <v/>
      </c>
      <c r="L1529" s="48" t="inlineStr">
        <is>
          <t>Open field</t>
        </is>
      </c>
    </row>
    <row r="1530">
      <c r="A1530" s="45" t="inlineStr">
        <is>
          <t>FINS_AMLE_165_v1</t>
        </is>
      </c>
      <c r="B1530" s="46" t="inlineStr">
        <is>
          <t>Management of UCITS - Retail Investors</t>
        </is>
      </c>
      <c r="C1530" s="46" t="inlineStr">
        <is>
          <t>AMLE</t>
        </is>
      </c>
      <c r="D1530" s="46" t="inlineStr">
        <is>
          <t>Product Risk</t>
        </is>
      </c>
      <c r="E1530" s="46" t="inlineStr">
        <is>
          <t>2- AMLE</t>
        </is>
      </c>
      <c r="F1530" s="47">
        <f>'2- AMLE'!$AK$164</f>
        <v/>
      </c>
      <c r="G1530" s="47">
        <f>IF(F1530="INVALID","High",IF(F1530="MISSING","Medium",IF(F1530="CONTROLLER MISSING","Review",IF(F1530="UNKNOWN","Technical review",""))))</f>
        <v/>
      </c>
      <c r="H1530" s="46">
        <f>IF(F1530="MISSING","An applicable or required answer is missing",IF(F1530="INVALID","A value was entered although the dependency is not met",IF(F1530="CONTROLLER MISSING","A controlling answer is missing, so applicability cannot yet be determined",IF(F1530="UNKNOWN","The dependency could not be evaluated or a referenced datapoint could not be resolved",""))))</f>
        <v/>
      </c>
      <c r="I1530" s="46">
        <f>IF(F1530="MISSING","Enter a valid response in the linked field",IF(F1530="INVALID","Clear the response or amend the controlling answer so that the dependency is met",IF(F1530="CONTROLLER MISSING","Complete the controlling question first, then review this field",IF(F1530="UNKNOWN","Review the Field Guide and dependency_string; contact the MFSA if clarification is required",""))))</f>
        <v/>
      </c>
      <c r="J1530" s="46" t="inlineStr">
        <is>
          <t>CONTAINS(FINS_AMLE_8, "Management of UCITS")</t>
        </is>
      </c>
      <c r="K1530" s="47">
        <f>'2- AMLE'!$AL$164</f>
        <v/>
      </c>
      <c r="L1530" s="48" t="inlineStr">
        <is>
          <t>Open field</t>
        </is>
      </c>
    </row>
    <row r="1531">
      <c r="A1531" s="45" t="inlineStr">
        <is>
          <t>FINS_AMLE_166_v1</t>
        </is>
      </c>
      <c r="B1531" s="46" t="inlineStr">
        <is>
          <t>Management of UCITS - Professional Investors</t>
        </is>
      </c>
      <c r="C1531" s="46" t="inlineStr">
        <is>
          <t>AMLE</t>
        </is>
      </c>
      <c r="D1531" s="46" t="inlineStr">
        <is>
          <t>Product Risk</t>
        </is>
      </c>
      <c r="E1531" s="46" t="inlineStr">
        <is>
          <t>2- AMLE</t>
        </is>
      </c>
      <c r="F1531" s="47">
        <f>'2- AMLE'!$AK$165</f>
        <v/>
      </c>
      <c r="G1531" s="47">
        <f>IF(F1531="INVALID","High",IF(F1531="MISSING","Medium",IF(F1531="CONTROLLER MISSING","Review",IF(F1531="UNKNOWN","Technical review",""))))</f>
        <v/>
      </c>
      <c r="H1531" s="46">
        <f>IF(F1531="MISSING","An applicable or required answer is missing",IF(F1531="INVALID","A value was entered although the dependency is not met",IF(F1531="CONTROLLER MISSING","A controlling answer is missing, so applicability cannot yet be determined",IF(F1531="UNKNOWN","The dependency could not be evaluated or a referenced datapoint could not be resolved",""))))</f>
        <v/>
      </c>
      <c r="I1531" s="46">
        <f>IF(F1531="MISSING","Enter a valid response in the linked field",IF(F1531="INVALID","Clear the response or amend the controlling answer so that the dependency is met",IF(F1531="CONTROLLER MISSING","Complete the controlling question first, then review this field",IF(F1531="UNKNOWN","Review the Field Guide and dependency_string; contact the MFSA if clarification is required",""))))</f>
        <v/>
      </c>
      <c r="J1531" s="46" t="inlineStr">
        <is>
          <t>CONTAINS(FINS_AMLE_8, "Management of UCITS")</t>
        </is>
      </c>
      <c r="K1531" s="47">
        <f>'2- AMLE'!$AL$165</f>
        <v/>
      </c>
      <c r="L1531" s="48" t="inlineStr">
        <is>
          <t>Open field</t>
        </is>
      </c>
    </row>
    <row r="1532">
      <c r="A1532" s="45" t="inlineStr">
        <is>
          <t>FINS_AMLE_167_v1</t>
        </is>
      </c>
      <c r="B1532" s="46" t="inlineStr">
        <is>
          <t>Management of UCITS - Total AUM</t>
        </is>
      </c>
      <c r="C1532" s="46" t="inlineStr">
        <is>
          <t>AMLE</t>
        </is>
      </c>
      <c r="D1532" s="46" t="inlineStr">
        <is>
          <t>Product Risk</t>
        </is>
      </c>
      <c r="E1532" s="46" t="inlineStr">
        <is>
          <t>2- AMLE</t>
        </is>
      </c>
      <c r="F1532" s="47">
        <f>'2- AMLE'!$AK$166</f>
        <v/>
      </c>
      <c r="G1532" s="47">
        <f>IF(F1532="INVALID","High",IF(F1532="MISSING","Medium",IF(F1532="CONTROLLER MISSING","Review",IF(F1532="UNKNOWN","Technical review",""))))</f>
        <v/>
      </c>
      <c r="H1532" s="46">
        <f>IF(F1532="MISSING","An applicable or required answer is missing",IF(F1532="INVALID","A value was entered although the dependency is not met",IF(F1532="CONTROLLER MISSING","A controlling answer is missing, so applicability cannot yet be determined",IF(F1532="UNKNOWN","The dependency could not be evaluated or a referenced datapoint could not be resolved",""))))</f>
        <v/>
      </c>
      <c r="I1532" s="46">
        <f>IF(F1532="MISSING","Enter a valid response in the linked field",IF(F1532="INVALID","Clear the response or amend the controlling answer so that the dependency is met",IF(F1532="CONTROLLER MISSING","Complete the controlling question first, then review this field",IF(F1532="UNKNOWN","Review the Field Guide and dependency_string; contact the MFSA if clarification is required",""))))</f>
        <v/>
      </c>
      <c r="J1532" s="46" t="inlineStr">
        <is>
          <t>CONTAINS(FINS_AMLE_8, "Management of UCITS")</t>
        </is>
      </c>
      <c r="K1532" s="47">
        <f>'2- AMLE'!$AL$166</f>
        <v/>
      </c>
      <c r="L1532" s="48" t="inlineStr">
        <is>
          <t>Open field</t>
        </is>
      </c>
    </row>
    <row r="1533">
      <c r="A1533" s="45" t="inlineStr">
        <is>
          <t>FINS_AMLE_168_v1</t>
        </is>
      </c>
      <c r="B1533" s="46" t="inlineStr">
        <is>
          <t>Management of AIFs - Retail Investors</t>
        </is>
      </c>
      <c r="C1533" s="46" t="inlineStr">
        <is>
          <t>AMLE</t>
        </is>
      </c>
      <c r="D1533" s="46" t="inlineStr">
        <is>
          <t>Product Risk</t>
        </is>
      </c>
      <c r="E1533" s="46" t="inlineStr">
        <is>
          <t>2- AMLE</t>
        </is>
      </c>
      <c r="F1533" s="47">
        <f>'2- AMLE'!$AK$167</f>
        <v/>
      </c>
      <c r="G1533" s="47">
        <f>IF(F1533="INVALID","High",IF(F1533="MISSING","Medium",IF(F1533="CONTROLLER MISSING","Review",IF(F1533="UNKNOWN","Technical review",""))))</f>
        <v/>
      </c>
      <c r="H1533" s="46">
        <f>IF(F1533="MISSING","An applicable or required answer is missing",IF(F1533="INVALID","A value was entered although the dependency is not met",IF(F1533="CONTROLLER MISSING","A controlling answer is missing, so applicability cannot yet be determined",IF(F1533="UNKNOWN","The dependency could not be evaluated or a referenced datapoint could not be resolved",""))))</f>
        <v/>
      </c>
      <c r="I1533" s="46">
        <f>IF(F1533="MISSING","Enter a valid response in the linked field",IF(F1533="INVALID","Clear the response or amend the controlling answer so that the dependency is met",IF(F1533="CONTROLLER MISSING","Complete the controlling question first, then review this field",IF(F1533="UNKNOWN","Review the Field Guide and dependency_string; contact the MFSA if clarification is required",""))))</f>
        <v/>
      </c>
      <c r="J1533" s="46" t="inlineStr">
        <is>
          <t>CONTAINS(FINS_AMLE_8, "Management of AIFs")</t>
        </is>
      </c>
      <c r="K1533" s="47">
        <f>'2- AMLE'!$AL$167</f>
        <v/>
      </c>
      <c r="L1533" s="48" t="inlineStr">
        <is>
          <t>Open field</t>
        </is>
      </c>
    </row>
    <row r="1534">
      <c r="A1534" s="45" t="inlineStr">
        <is>
          <t>FINS_AMLE_169_v1</t>
        </is>
      </c>
      <c r="B1534" s="46" t="inlineStr">
        <is>
          <t>Management of AIFs - Professional Investors</t>
        </is>
      </c>
      <c r="C1534" s="46" t="inlineStr">
        <is>
          <t>AMLE</t>
        </is>
      </c>
      <c r="D1534" s="46" t="inlineStr">
        <is>
          <t>Product Risk</t>
        </is>
      </c>
      <c r="E1534" s="46" t="inlineStr">
        <is>
          <t>2- AMLE</t>
        </is>
      </c>
      <c r="F1534" s="47">
        <f>'2- AMLE'!$AK$168</f>
        <v/>
      </c>
      <c r="G1534" s="47">
        <f>IF(F1534="INVALID","High",IF(F1534="MISSING","Medium",IF(F1534="CONTROLLER MISSING","Review",IF(F1534="UNKNOWN","Technical review",""))))</f>
        <v/>
      </c>
      <c r="H1534" s="46">
        <f>IF(F1534="MISSING","An applicable or required answer is missing",IF(F1534="INVALID","A value was entered although the dependency is not met",IF(F1534="CONTROLLER MISSING","A controlling answer is missing, so applicability cannot yet be determined",IF(F1534="UNKNOWN","The dependency could not be evaluated or a referenced datapoint could not be resolved",""))))</f>
        <v/>
      </c>
      <c r="I1534" s="46">
        <f>IF(F1534="MISSING","Enter a valid response in the linked field",IF(F1534="INVALID","Clear the response or amend the controlling answer so that the dependency is met",IF(F1534="CONTROLLER MISSING","Complete the controlling question first, then review this field",IF(F1534="UNKNOWN","Review the Field Guide and dependency_string; contact the MFSA if clarification is required",""))))</f>
        <v/>
      </c>
      <c r="J1534" s="46" t="inlineStr">
        <is>
          <t>CONTAINS(FINS_AMLE_8, "Management of AIFs")</t>
        </is>
      </c>
      <c r="K1534" s="47">
        <f>'2- AMLE'!$AL$168</f>
        <v/>
      </c>
      <c r="L1534" s="48" t="inlineStr">
        <is>
          <t>Open field</t>
        </is>
      </c>
    </row>
    <row r="1535">
      <c r="A1535" s="45" t="inlineStr">
        <is>
          <t>FINS_AMLE_170_v1</t>
        </is>
      </c>
      <c r="B1535" s="46" t="inlineStr">
        <is>
          <t>Open-ended Funds - Number</t>
        </is>
      </c>
      <c r="C1535" s="46" t="inlineStr">
        <is>
          <t>AMLE</t>
        </is>
      </c>
      <c r="D1535" s="46" t="inlineStr">
        <is>
          <t>Product Risk</t>
        </is>
      </c>
      <c r="E1535" s="46" t="inlineStr">
        <is>
          <t>2- AMLE</t>
        </is>
      </c>
      <c r="F1535" s="47">
        <f>'2- AMLE'!$AK$169</f>
        <v/>
      </c>
      <c r="G1535" s="47">
        <f>IF(F1535="INVALID","High",IF(F1535="MISSING","Medium",IF(F1535="CONTROLLER MISSING","Review",IF(F1535="UNKNOWN","Technical review",""))))</f>
        <v/>
      </c>
      <c r="H1535" s="46">
        <f>IF(F1535="MISSING","An applicable or required answer is missing",IF(F1535="INVALID","A value was entered although the dependency is not met",IF(F1535="CONTROLLER MISSING","A controlling answer is missing, so applicability cannot yet be determined",IF(F1535="UNKNOWN","The dependency could not be evaluated or a referenced datapoint could not be resolved",""))))</f>
        <v/>
      </c>
      <c r="I1535" s="46">
        <f>IF(F1535="MISSING","Enter a valid response in the linked field",IF(F1535="INVALID","Clear the response or amend the controlling answer so that the dependency is met",IF(F1535="CONTROLLER MISSING","Complete the controlling question first, then review this field",IF(F1535="UNKNOWN","Review the Field Guide and dependency_string; contact the MFSA if clarification is required",""))))</f>
        <v/>
      </c>
      <c r="J1535" s="46" t="inlineStr">
        <is>
          <t>CONTAINS(FINS_AMLE_8, "Management of AIFs")</t>
        </is>
      </c>
      <c r="K1535" s="47">
        <f>'2- AMLE'!$AL$169</f>
        <v/>
      </c>
      <c r="L1535" s="48" t="inlineStr">
        <is>
          <t>Open field</t>
        </is>
      </c>
    </row>
    <row r="1536">
      <c r="A1536" s="45" t="inlineStr">
        <is>
          <t>FINS_AMLE_171_v1</t>
        </is>
      </c>
      <c r="B1536" s="46" t="inlineStr">
        <is>
          <t>Closed-ended Funds - Number</t>
        </is>
      </c>
      <c r="C1536" s="46" t="inlineStr">
        <is>
          <t>AMLE</t>
        </is>
      </c>
      <c r="D1536" s="46" t="inlineStr">
        <is>
          <t>Product Risk</t>
        </is>
      </c>
      <c r="E1536" s="46" t="inlineStr">
        <is>
          <t>2- AMLE</t>
        </is>
      </c>
      <c r="F1536" s="47">
        <f>'2- AMLE'!$AK$170</f>
        <v/>
      </c>
      <c r="G1536" s="47">
        <f>IF(F1536="INVALID","High",IF(F1536="MISSING","Medium",IF(F1536="CONTROLLER MISSING","Review",IF(F1536="UNKNOWN","Technical review",""))))</f>
        <v/>
      </c>
      <c r="H1536" s="46">
        <f>IF(F1536="MISSING","An applicable or required answer is missing",IF(F1536="INVALID","A value was entered although the dependency is not met",IF(F1536="CONTROLLER MISSING","A controlling answer is missing, so applicability cannot yet be determined",IF(F1536="UNKNOWN","The dependency could not be evaluated or a referenced datapoint could not be resolved",""))))</f>
        <v/>
      </c>
      <c r="I1536" s="46">
        <f>IF(F1536="MISSING","Enter a valid response in the linked field",IF(F1536="INVALID","Clear the response or amend the controlling answer so that the dependency is met",IF(F1536="CONTROLLER MISSING","Complete the controlling question first, then review this field",IF(F1536="UNKNOWN","Review the Field Guide and dependency_string; contact the MFSA if clarification is required",""))))</f>
        <v/>
      </c>
      <c r="J1536" s="46" t="inlineStr">
        <is>
          <t>CONTAINS(FINS_AMLE_8, "Management of AIFs")</t>
        </is>
      </c>
      <c r="K1536" s="47">
        <f>'2- AMLE'!$AL$170</f>
        <v/>
      </c>
      <c r="L1536" s="48" t="inlineStr">
        <is>
          <t>Open field</t>
        </is>
      </c>
    </row>
    <row r="1537">
      <c r="A1537" s="45" t="inlineStr">
        <is>
          <t>FINS_AMLE_172_v1</t>
        </is>
      </c>
      <c r="B1537" s="46" t="inlineStr">
        <is>
          <t>Management of AIFs - Total AUM</t>
        </is>
      </c>
      <c r="C1537" s="46" t="inlineStr">
        <is>
          <t>AMLE</t>
        </is>
      </c>
      <c r="D1537" s="46" t="inlineStr">
        <is>
          <t>Product Risk</t>
        </is>
      </c>
      <c r="E1537" s="46" t="inlineStr">
        <is>
          <t>2- AMLE</t>
        </is>
      </c>
      <c r="F1537" s="47">
        <f>'2- AMLE'!$AK$171</f>
        <v/>
      </c>
      <c r="G1537" s="47">
        <f>IF(F1537="INVALID","High",IF(F1537="MISSING","Medium",IF(F1537="CONTROLLER MISSING","Review",IF(F1537="UNKNOWN","Technical review",""))))</f>
        <v/>
      </c>
      <c r="H1537" s="46">
        <f>IF(F1537="MISSING","An applicable or required answer is missing",IF(F1537="INVALID","A value was entered although the dependency is not met",IF(F1537="CONTROLLER MISSING","A controlling answer is missing, so applicability cannot yet be determined",IF(F1537="UNKNOWN","The dependency could not be evaluated or a referenced datapoint could not be resolved",""))))</f>
        <v/>
      </c>
      <c r="I1537" s="46">
        <f>IF(F1537="MISSING","Enter a valid response in the linked field",IF(F1537="INVALID","Clear the response or amend the controlling answer so that the dependency is met",IF(F1537="CONTROLLER MISSING","Complete the controlling question first, then review this field",IF(F1537="UNKNOWN","Review the Field Guide and dependency_string; contact the MFSA if clarification is required",""))))</f>
        <v/>
      </c>
      <c r="J1537" s="46" t="inlineStr">
        <is>
          <t>CONTAINS(FINS_AMLE_8, "Management of AIFs")</t>
        </is>
      </c>
      <c r="K1537" s="47">
        <f>'2- AMLE'!$AL$171</f>
        <v/>
      </c>
      <c r="L1537" s="48" t="inlineStr">
        <is>
          <t>Open field</t>
        </is>
      </c>
    </row>
    <row r="1538">
      <c r="A1538" s="45" t="inlineStr">
        <is>
          <t>FINS_AMLE_173_v1</t>
        </is>
      </c>
      <c r="B1538" s="46" t="inlineStr">
        <is>
          <t>Management of AIFs - Total AUM in unlisted assets</t>
        </is>
      </c>
      <c r="C1538" s="46" t="inlineStr">
        <is>
          <t>AMLE</t>
        </is>
      </c>
      <c r="D1538" s="46" t="inlineStr">
        <is>
          <t>Product Risk</t>
        </is>
      </c>
      <c r="E1538" s="46" t="inlineStr">
        <is>
          <t>2- AMLE</t>
        </is>
      </c>
      <c r="F1538" s="47">
        <f>'2- AMLE'!$AK$172</f>
        <v/>
      </c>
      <c r="G1538" s="47">
        <f>IF(F1538="INVALID","High",IF(F1538="MISSING","Medium",IF(F1538="CONTROLLER MISSING","Review",IF(F1538="UNKNOWN","Technical review",""))))</f>
        <v/>
      </c>
      <c r="H1538" s="46">
        <f>IF(F1538="MISSING","An applicable or required answer is missing",IF(F1538="INVALID","A value was entered although the dependency is not met",IF(F1538="CONTROLLER MISSING","A controlling answer is missing, so applicability cannot yet be determined",IF(F1538="UNKNOWN","The dependency could not be evaluated or a referenced datapoint could not be resolved",""))))</f>
        <v/>
      </c>
      <c r="I1538" s="46">
        <f>IF(F1538="MISSING","Enter a valid response in the linked field",IF(F1538="INVALID","Clear the response or amend the controlling answer so that the dependency is met",IF(F1538="CONTROLLER MISSING","Complete the controlling question first, then review this field",IF(F1538="UNKNOWN","Review the Field Guide and dependency_string; contact the MFSA if clarification is required",""))))</f>
        <v/>
      </c>
      <c r="J1538" s="46" t="inlineStr">
        <is>
          <t>CONTAINS(FINS_AMLE_8, "Management of AIFs")</t>
        </is>
      </c>
      <c r="K1538" s="47">
        <f>'2- AMLE'!$AL$172</f>
        <v/>
      </c>
      <c r="L1538" s="48" t="inlineStr">
        <is>
          <t>Open field</t>
        </is>
      </c>
    </row>
    <row r="1539">
      <c r="A1539" s="45" t="inlineStr">
        <is>
          <t>FINS_AMLE_174_v1</t>
        </is>
      </c>
      <c r="B1539" s="46" t="inlineStr">
        <is>
          <t>Customers Using Safe Deposit Boxes</t>
        </is>
      </c>
      <c r="C1539" s="46" t="inlineStr">
        <is>
          <t>AMLE</t>
        </is>
      </c>
      <c r="D1539" s="46" t="inlineStr">
        <is>
          <t>Product Risk</t>
        </is>
      </c>
      <c r="E1539" s="46" t="inlineStr">
        <is>
          <t>2- AMLE</t>
        </is>
      </c>
      <c r="F1539" s="47">
        <f>'2- AMLE'!$AK$173</f>
        <v/>
      </c>
      <c r="G1539" s="47">
        <f>IF(F1539="INVALID","High",IF(F1539="MISSING","Medium",IF(F1539="CONTROLLER MISSING","Review",IF(F1539="UNKNOWN","Technical review",""))))</f>
        <v/>
      </c>
      <c r="H1539" s="46">
        <f>IF(F1539="MISSING","An applicable or required answer is missing",IF(F1539="INVALID","A value was entered although the dependency is not met",IF(F1539="CONTROLLER MISSING","A controlling answer is missing, so applicability cannot yet be determined",IF(F1539="UNKNOWN","The dependency could not be evaluated or a referenced datapoint could not be resolved",""))))</f>
        <v/>
      </c>
      <c r="I1539" s="46">
        <f>IF(F1539="MISSING","Enter a valid response in the linked field",IF(F1539="INVALID","Clear the response or amend the controlling answer so that the dependency is met",IF(F1539="CONTROLLER MISSING","Complete the controlling question first, then review this field",IF(F1539="UNKNOWN","Review the Field Guide and dependency_string; contact the MFSA if clarification is required",""))))</f>
        <v/>
      </c>
      <c r="J1539" s="46" t="inlineStr">
        <is>
          <t>CONTAINS(FINS_AMLE_8, "Safe Custody Services")</t>
        </is>
      </c>
      <c r="K1539" s="47">
        <f>'2- AMLE'!$AL$173</f>
        <v/>
      </c>
      <c r="L1539" s="48" t="inlineStr">
        <is>
          <t>Open field</t>
        </is>
      </c>
    </row>
    <row r="1540">
      <c r="A1540" s="45" t="inlineStr">
        <is>
          <t>FINS_AMLE_175_v1</t>
        </is>
      </c>
      <c r="B1540" s="46" t="inlineStr">
        <is>
          <t>Funding Projects - Value</t>
        </is>
      </c>
      <c r="C1540" s="46" t="inlineStr">
        <is>
          <t>AMLE</t>
        </is>
      </c>
      <c r="D1540" s="46" t="inlineStr">
        <is>
          <t>Product Risk</t>
        </is>
      </c>
      <c r="E1540" s="46" t="inlineStr">
        <is>
          <t>2- AMLE</t>
        </is>
      </c>
      <c r="F1540" s="47">
        <f>'2- AMLE'!$AK$174</f>
        <v/>
      </c>
      <c r="G1540" s="47">
        <f>IF(F1540="INVALID","High",IF(F1540="MISSING","Medium",IF(F1540="CONTROLLER MISSING","Review",IF(F1540="UNKNOWN","Technical review",""))))</f>
        <v/>
      </c>
      <c r="H1540" s="46">
        <f>IF(F1540="MISSING","An applicable or required answer is missing",IF(F1540="INVALID","A value was entered although the dependency is not met",IF(F1540="CONTROLLER MISSING","A controlling answer is missing, so applicability cannot yet be determined",IF(F1540="UNKNOWN","The dependency could not be evaluated or a referenced datapoint could not be resolved",""))))</f>
        <v/>
      </c>
      <c r="I1540" s="46">
        <f>IF(F1540="MISSING","Enter a valid response in the linked field",IF(F1540="INVALID","Clear the response or amend the controlling answer so that the dependency is met",IF(F1540="CONTROLLER MISSING","Complete the controlling question first, then review this field",IF(F1540="UNKNOWN","Review the Field Guide and dependency_string; contact the MFSA if clarification is required",""))))</f>
        <v/>
      </c>
      <c r="J1540" s="46" t="inlineStr">
        <is>
          <t>CONTAINS(FINS_AMLE_8, "Crowdfunding")</t>
        </is>
      </c>
      <c r="K1540" s="47">
        <f>'2- AMLE'!$AL$174</f>
        <v/>
      </c>
      <c r="L1540" s="48" t="inlineStr">
        <is>
          <t>Open field</t>
        </is>
      </c>
    </row>
    <row r="1541">
      <c r="A1541" s="45" t="inlineStr">
        <is>
          <t>FINS_AMLE_176_v1</t>
        </is>
      </c>
      <c r="B1541" s="46" t="inlineStr">
        <is>
          <t>Projects Funded - Number</t>
        </is>
      </c>
      <c r="C1541" s="46" t="inlineStr">
        <is>
          <t>AMLE</t>
        </is>
      </c>
      <c r="D1541" s="46" t="inlineStr">
        <is>
          <t>Product Risk</t>
        </is>
      </c>
      <c r="E1541" s="46" t="inlineStr">
        <is>
          <t>2- AMLE</t>
        </is>
      </c>
      <c r="F1541" s="47">
        <f>'2- AMLE'!$AK$175</f>
        <v/>
      </c>
      <c r="G1541" s="47">
        <f>IF(F1541="INVALID","High",IF(F1541="MISSING","Medium",IF(F1541="CONTROLLER MISSING","Review",IF(F1541="UNKNOWN","Technical review",""))))</f>
        <v/>
      </c>
      <c r="H1541" s="46">
        <f>IF(F1541="MISSING","An applicable or required answer is missing",IF(F1541="INVALID","A value was entered although the dependency is not met",IF(F1541="CONTROLLER MISSING","A controlling answer is missing, so applicability cannot yet be determined",IF(F1541="UNKNOWN","The dependency could not be evaluated or a referenced datapoint could not be resolved",""))))</f>
        <v/>
      </c>
      <c r="I1541" s="46">
        <f>IF(F1541="MISSING","Enter a valid response in the linked field",IF(F1541="INVALID","Clear the response or amend the controlling answer so that the dependency is met",IF(F1541="CONTROLLER MISSING","Complete the controlling question first, then review this field",IF(F1541="UNKNOWN","Review the Field Guide and dependency_string; contact the MFSA if clarification is required",""))))</f>
        <v/>
      </c>
      <c r="J1541" s="46" t="inlineStr">
        <is>
          <t>CONTAINS(FINS_AMLE_8, "Crowdfunding")</t>
        </is>
      </c>
      <c r="K1541" s="47">
        <f>'2- AMLE'!$AL$175</f>
        <v/>
      </c>
      <c r="L1541" s="48" t="inlineStr">
        <is>
          <t>Open field</t>
        </is>
      </c>
    </row>
    <row r="1542">
      <c r="A1542" s="45" t="inlineStr">
        <is>
          <t>FINS_AMLE_177_v1</t>
        </is>
      </c>
      <c r="B1542" s="46" t="inlineStr">
        <is>
          <t>Donors from High-risk Countries</t>
        </is>
      </c>
      <c r="C1542" s="46" t="inlineStr">
        <is>
          <t>AMLE</t>
        </is>
      </c>
      <c r="D1542" s="46" t="inlineStr">
        <is>
          <t>Product Risk</t>
        </is>
      </c>
      <c r="E1542" s="46" t="inlineStr">
        <is>
          <t>2- AMLE</t>
        </is>
      </c>
      <c r="F1542" s="47">
        <f>'2- AMLE'!$AK$176</f>
        <v/>
      </c>
      <c r="G1542" s="47">
        <f>IF(F1542="INVALID","High",IF(F1542="MISSING","Medium",IF(F1542="CONTROLLER MISSING","Review",IF(F1542="UNKNOWN","Technical review",""))))</f>
        <v/>
      </c>
      <c r="H1542" s="46">
        <f>IF(F1542="MISSING","An applicable or required answer is missing",IF(F1542="INVALID","A value was entered although the dependency is not met",IF(F1542="CONTROLLER MISSING","A controlling answer is missing, so applicability cannot yet be determined",IF(F1542="UNKNOWN","The dependency could not be evaluated or a referenced datapoint could not be resolved",""))))</f>
        <v/>
      </c>
      <c r="I1542" s="46">
        <f>IF(F1542="MISSING","Enter a valid response in the linked field",IF(F1542="INVALID","Clear the response or amend the controlling answer so that the dependency is met",IF(F1542="CONTROLLER MISSING","Complete the controlling question first, then review this field",IF(F1542="UNKNOWN","Review the Field Guide and dependency_string; contact the MFSA if clarification is required",""))))</f>
        <v/>
      </c>
      <c r="J1542" s="46" t="inlineStr">
        <is>
          <t>CONTAINS(FINS_AMLE_8, "Crowdfunding")</t>
        </is>
      </c>
      <c r="K1542" s="47">
        <f>'2- AMLE'!$AL$176</f>
        <v/>
      </c>
      <c r="L1542" s="48" t="inlineStr">
        <is>
          <t>Open field</t>
        </is>
      </c>
    </row>
    <row r="1543">
      <c r="A1543" s="45" t="inlineStr">
        <is>
          <t>FINS_AMLE_178_v1</t>
        </is>
      </c>
      <c r="B1543" s="46" t="inlineStr">
        <is>
          <t>Projects with High-risk Country Owners</t>
        </is>
      </c>
      <c r="C1543" s="46" t="inlineStr">
        <is>
          <t>AMLE</t>
        </is>
      </c>
      <c r="D1543" s="46" t="inlineStr">
        <is>
          <t>Product Risk</t>
        </is>
      </c>
      <c r="E1543" s="46" t="inlineStr">
        <is>
          <t>2- AMLE</t>
        </is>
      </c>
      <c r="F1543" s="47">
        <f>'2- AMLE'!$AK$177</f>
        <v/>
      </c>
      <c r="G1543" s="47">
        <f>IF(F1543="INVALID","High",IF(F1543="MISSING","Medium",IF(F1543="CONTROLLER MISSING","Review",IF(F1543="UNKNOWN","Technical review",""))))</f>
        <v/>
      </c>
      <c r="H1543" s="46">
        <f>IF(F1543="MISSING","An applicable or required answer is missing",IF(F1543="INVALID","A value was entered although the dependency is not met",IF(F1543="CONTROLLER MISSING","A controlling answer is missing, so applicability cannot yet be determined",IF(F1543="UNKNOWN","The dependency could not be evaluated or a referenced datapoint could not be resolved",""))))</f>
        <v/>
      </c>
      <c r="I1543" s="46">
        <f>IF(F1543="MISSING","Enter a valid response in the linked field",IF(F1543="INVALID","Clear the response or amend the controlling answer so that the dependency is met",IF(F1543="CONTROLLER MISSING","Complete the controlling question first, then review this field",IF(F1543="UNKNOWN","Review the Field Guide and dependency_string; contact the MFSA if clarification is required",""))))</f>
        <v/>
      </c>
      <c r="J1543" s="46" t="inlineStr">
        <is>
          <t>CONTAINS(FINS_AMLE_8, "Crowdfunding")</t>
        </is>
      </c>
      <c r="K1543" s="47">
        <f>'2- AMLE'!$AL$177</f>
        <v/>
      </c>
      <c r="L1543" s="48" t="inlineStr">
        <is>
          <t>Open field</t>
        </is>
      </c>
    </row>
    <row r="1544">
      <c r="A1544" s="45" t="inlineStr">
        <is>
          <t>FINS_AMLE_179_v1</t>
        </is>
      </c>
      <c r="B1544" s="46" t="inlineStr">
        <is>
          <t>Cash Transactions (Withdrawals) - Number</t>
        </is>
      </c>
      <c r="C1544" s="46" t="inlineStr">
        <is>
          <t>AMLE</t>
        </is>
      </c>
      <c r="D1544" s="46" t="inlineStr">
        <is>
          <t>Product Risk</t>
        </is>
      </c>
      <c r="E1544" s="46" t="inlineStr">
        <is>
          <t>2- AMLE</t>
        </is>
      </c>
      <c r="F1544" s="47">
        <f>'2- AMLE'!$AK$178</f>
        <v/>
      </c>
      <c r="G1544" s="47">
        <f>IF(F1544="INVALID","High",IF(F1544="MISSING","Medium",IF(F1544="CONTROLLER MISSING","Review",IF(F1544="UNKNOWN","Technical review",""))))</f>
        <v/>
      </c>
      <c r="H1544" s="46">
        <f>IF(F1544="MISSING","An applicable or required answer is missing",IF(F1544="INVALID","A value was entered although the dependency is not met",IF(F1544="CONTROLLER MISSING","A controlling answer is missing, so applicability cannot yet be determined",IF(F1544="UNKNOWN","The dependency could not be evaluated or a referenced datapoint could not be resolved",""))))</f>
        <v/>
      </c>
      <c r="I1544" s="46">
        <f>IF(F1544="MISSING","Enter a valid response in the linked field",IF(F1544="INVALID","Clear the response or amend the controlling answer so that the dependency is met",IF(F1544="CONTROLLER MISSING","Complete the controlling question first, then review this field",IF(F1544="UNKNOWN","Review the Field Guide and dependency_string; contact the MFSA if clarification is required",""))))</f>
        <v/>
      </c>
      <c r="J1544" s="46" t="inlineStr">
        <is>
          <t>CONTAINS(FINS_AMLE_8, "Cash Transactions")</t>
        </is>
      </c>
      <c r="K1544" s="47">
        <f>'2- AMLE'!$AL$178</f>
        <v/>
      </c>
      <c r="L1544" s="48" t="inlineStr">
        <is>
          <t>Open field</t>
        </is>
      </c>
    </row>
    <row r="1545">
      <c r="A1545" s="45" t="inlineStr">
        <is>
          <t>FINS_AMLE_180_v1</t>
        </is>
      </c>
      <c r="B1545" s="46" t="inlineStr">
        <is>
          <t>Cash Transactions (Deposits) - Number</t>
        </is>
      </c>
      <c r="C1545" s="46" t="inlineStr">
        <is>
          <t>AMLE</t>
        </is>
      </c>
      <c r="D1545" s="46" t="inlineStr">
        <is>
          <t>Product Risk</t>
        </is>
      </c>
      <c r="E1545" s="46" t="inlineStr">
        <is>
          <t>2- AMLE</t>
        </is>
      </c>
      <c r="F1545" s="47">
        <f>'2- AMLE'!$AK$179</f>
        <v/>
      </c>
      <c r="G1545" s="47">
        <f>IF(F1545="INVALID","High",IF(F1545="MISSING","Medium",IF(F1545="CONTROLLER MISSING","Review",IF(F1545="UNKNOWN","Technical review",""))))</f>
        <v/>
      </c>
      <c r="H1545" s="46">
        <f>IF(F1545="MISSING","An applicable or required answer is missing",IF(F1545="INVALID","A value was entered although the dependency is not met",IF(F1545="CONTROLLER MISSING","A controlling answer is missing, so applicability cannot yet be determined",IF(F1545="UNKNOWN","The dependency could not be evaluated or a referenced datapoint could not be resolved",""))))</f>
        <v/>
      </c>
      <c r="I1545" s="46">
        <f>IF(F1545="MISSING","Enter a valid response in the linked field",IF(F1545="INVALID","Clear the response or amend the controlling answer so that the dependency is met",IF(F1545="CONTROLLER MISSING","Complete the controlling question first, then review this field",IF(F1545="UNKNOWN","Review the Field Guide and dependency_string; contact the MFSA if clarification is required",""))))</f>
        <v/>
      </c>
      <c r="J1545" s="46" t="inlineStr">
        <is>
          <t>CONTAINS(FINS_AMLE_8, "Cash Transactions")</t>
        </is>
      </c>
      <c r="K1545" s="47">
        <f>'2- AMLE'!$AL$179</f>
        <v/>
      </c>
      <c r="L1545" s="48" t="inlineStr">
        <is>
          <t>Open field</t>
        </is>
      </c>
    </row>
    <row r="1546">
      <c r="A1546" s="45" t="inlineStr">
        <is>
          <t>FINS_AMLE_181_v1</t>
        </is>
      </c>
      <c r="B1546" s="46" t="inlineStr">
        <is>
          <t>Cash Transactions (Withdrawals) - Value</t>
        </is>
      </c>
      <c r="C1546" s="46" t="inlineStr">
        <is>
          <t>AMLE</t>
        </is>
      </c>
      <c r="D1546" s="46" t="inlineStr">
        <is>
          <t>Product Risk</t>
        </is>
      </c>
      <c r="E1546" s="46" t="inlineStr">
        <is>
          <t>2- AMLE</t>
        </is>
      </c>
      <c r="F1546" s="47">
        <f>'2- AMLE'!$AK$180</f>
        <v/>
      </c>
      <c r="G1546" s="47">
        <f>IF(F1546="INVALID","High",IF(F1546="MISSING","Medium",IF(F1546="CONTROLLER MISSING","Review",IF(F1546="UNKNOWN","Technical review",""))))</f>
        <v/>
      </c>
      <c r="H1546" s="46">
        <f>IF(F1546="MISSING","An applicable or required answer is missing",IF(F1546="INVALID","A value was entered although the dependency is not met",IF(F1546="CONTROLLER MISSING","A controlling answer is missing, so applicability cannot yet be determined",IF(F1546="UNKNOWN","The dependency could not be evaluated or a referenced datapoint could not be resolved",""))))</f>
        <v/>
      </c>
      <c r="I1546" s="46">
        <f>IF(F1546="MISSING","Enter a valid response in the linked field",IF(F1546="INVALID","Clear the response or amend the controlling answer so that the dependency is met",IF(F1546="CONTROLLER MISSING","Complete the controlling question first, then review this field",IF(F1546="UNKNOWN","Review the Field Guide and dependency_string; contact the MFSA if clarification is required",""))))</f>
        <v/>
      </c>
      <c r="J1546" s="46" t="inlineStr">
        <is>
          <t>CONTAINS(FINS_AMLE_8, "Cash Transactions")</t>
        </is>
      </c>
      <c r="K1546" s="47">
        <f>'2- AMLE'!$AL$180</f>
        <v/>
      </c>
      <c r="L1546" s="48" t="inlineStr">
        <is>
          <t>Open field</t>
        </is>
      </c>
    </row>
    <row r="1547">
      <c r="A1547" s="45" t="inlineStr">
        <is>
          <t>FINS_AMLE_182_v1</t>
        </is>
      </c>
      <c r="B1547" s="46" t="inlineStr">
        <is>
          <t>Cash Transactions (Deposits) - Value</t>
        </is>
      </c>
      <c r="C1547" s="46" t="inlineStr">
        <is>
          <t>AMLE</t>
        </is>
      </c>
      <c r="D1547" s="46" t="inlineStr">
        <is>
          <t>Product Risk</t>
        </is>
      </c>
      <c r="E1547" s="46" t="inlineStr">
        <is>
          <t>2- AMLE</t>
        </is>
      </c>
      <c r="F1547" s="47">
        <f>'2- AMLE'!$AK$181</f>
        <v/>
      </c>
      <c r="G1547" s="47">
        <f>IF(F1547="INVALID","High",IF(F1547="MISSING","Medium",IF(F1547="CONTROLLER MISSING","Review",IF(F1547="UNKNOWN","Technical review",""))))</f>
        <v/>
      </c>
      <c r="H1547" s="46">
        <f>IF(F1547="MISSING","An applicable or required answer is missing",IF(F1547="INVALID","A value was entered although the dependency is not met",IF(F1547="CONTROLLER MISSING","A controlling answer is missing, so applicability cannot yet be determined",IF(F1547="UNKNOWN","The dependency could not be evaluated or a referenced datapoint could not be resolved",""))))</f>
        <v/>
      </c>
      <c r="I1547" s="46">
        <f>IF(F1547="MISSING","Enter a valid response in the linked field",IF(F1547="INVALID","Clear the response or amend the controlling answer so that the dependency is met",IF(F1547="CONTROLLER MISSING","Complete the controlling question first, then review this field",IF(F1547="UNKNOWN","Review the Field Guide and dependency_string; contact the MFSA if clarification is required",""))))</f>
        <v/>
      </c>
      <c r="J1547" s="46" t="inlineStr">
        <is>
          <t>CONTAINS(FINS_AMLE_8, "Cash Transactions")</t>
        </is>
      </c>
      <c r="K1547" s="47">
        <f>'2- AMLE'!$AL$181</f>
        <v/>
      </c>
      <c r="L1547" s="48" t="inlineStr">
        <is>
          <t>Open field</t>
        </is>
      </c>
    </row>
    <row r="1548">
      <c r="A1548" s="45" t="inlineStr">
        <is>
          <t>FINS_AMLE_183_v1</t>
        </is>
      </c>
      <c r="B1548" s="46" t="inlineStr">
        <is>
          <t>Customers with Cash Transactions &gt; EUR 20 000</t>
        </is>
      </c>
      <c r="C1548" s="46" t="inlineStr">
        <is>
          <t>AMLE</t>
        </is>
      </c>
      <c r="D1548" s="46" t="inlineStr">
        <is>
          <t>Product Risk</t>
        </is>
      </c>
      <c r="E1548" s="46" t="inlineStr">
        <is>
          <t>2- AMLE</t>
        </is>
      </c>
      <c r="F1548" s="47">
        <f>'2- AMLE'!$AK$182</f>
        <v/>
      </c>
      <c r="G1548" s="47">
        <f>IF(F1548="INVALID","High",IF(F1548="MISSING","Medium",IF(F1548="CONTROLLER MISSING","Review",IF(F1548="UNKNOWN","Technical review",""))))</f>
        <v/>
      </c>
      <c r="H1548" s="46">
        <f>IF(F1548="MISSING","An applicable or required answer is missing",IF(F1548="INVALID","A value was entered although the dependency is not met",IF(F1548="CONTROLLER MISSING","A controlling answer is missing, so applicability cannot yet be determined",IF(F1548="UNKNOWN","The dependency could not be evaluated or a referenced datapoint could not be resolved",""))))</f>
        <v/>
      </c>
      <c r="I1548" s="46">
        <f>IF(F1548="MISSING","Enter a valid response in the linked field",IF(F1548="INVALID","Clear the response or amend the controlling answer so that the dependency is met",IF(F1548="CONTROLLER MISSING","Complete the controlling question first, then review this field",IF(F1548="UNKNOWN","Review the Field Guide and dependency_string; contact the MFSA if clarification is required",""))))</f>
        <v/>
      </c>
      <c r="J1548" s="46" t="inlineStr">
        <is>
          <t>CONTAINS(FINS_AMLE_8, "Cash Transactions")</t>
        </is>
      </c>
      <c r="K1548" s="47">
        <f>'2- AMLE'!$AL$182</f>
        <v/>
      </c>
      <c r="L1548" s="48" t="inlineStr">
        <is>
          <t>Open field</t>
        </is>
      </c>
    </row>
    <row r="1549">
      <c r="A1549" s="45" t="inlineStr">
        <is>
          <t>FINS_AMLE_184_v1</t>
        </is>
      </c>
      <c r="B1549" s="46" t="inlineStr">
        <is>
          <t>Number of customers that are Crypto-Asset Service Providers  as at the end of the previous calendar year.</t>
        </is>
      </c>
      <c r="C1549" s="46" t="inlineStr">
        <is>
          <t>AMLE</t>
        </is>
      </c>
      <c r="D1549" s="46" t="inlineStr">
        <is>
          <t>Product Risk</t>
        </is>
      </c>
      <c r="E1549" s="46" t="inlineStr">
        <is>
          <t>2- AMLE</t>
        </is>
      </c>
      <c r="F1549" s="47">
        <f>'2- AMLE'!$AK$183</f>
        <v/>
      </c>
      <c r="G1549" s="47">
        <f>IF(F1549="INVALID","High",IF(F1549="MISSING","Medium",IF(F1549="CONTROLLER MISSING","Review",IF(F1549="UNKNOWN","Technical review",""))))</f>
        <v/>
      </c>
      <c r="H1549" s="46">
        <f>IF(F1549="MISSING","An applicable or required answer is missing",IF(F1549="INVALID","A value was entered although the dependency is not met",IF(F1549="CONTROLLER MISSING","A controlling answer is missing, so applicability cannot yet be determined",IF(F1549="UNKNOWN","The dependency could not be evaluated or a referenced datapoint could not be resolved",""))))</f>
        <v/>
      </c>
      <c r="I1549" s="46">
        <f>IF(F1549="MISSING","Enter a valid response in the linked field",IF(F1549="INVALID","Clear the response or amend the controlling answer so that the dependency is met",IF(F1549="CONTROLLER MISSING","Complete the controlling question first, then review this field",IF(F1549="UNKNOWN","Review the Field Guide and dependency_string; contact the MFSA if clarification is required",""))))</f>
        <v/>
      </c>
      <c r="J1549" s="46" t="inlineStr"/>
      <c r="K1549" s="47">
        <f>'2- AMLE'!$AL$183</f>
        <v/>
      </c>
      <c r="L1549" s="48" t="inlineStr">
        <is>
          <t>Open field</t>
        </is>
      </c>
    </row>
    <row r="1550">
      <c r="A1550" s="45" t="inlineStr">
        <is>
          <t>FINS_AMLE_185_v1</t>
        </is>
      </c>
      <c r="B1550" s="46" t="inlineStr">
        <is>
          <t>How many of these are financial intermediaries</t>
        </is>
      </c>
      <c r="C1550" s="46" t="inlineStr">
        <is>
          <t>AMLE</t>
        </is>
      </c>
      <c r="D1550" s="46" t="inlineStr">
        <is>
          <t>Product Risk</t>
        </is>
      </c>
      <c r="E1550" s="46" t="inlineStr">
        <is>
          <t>2- AMLE</t>
        </is>
      </c>
      <c r="F1550" s="47">
        <f>'2- AMLE'!$AK$184</f>
        <v/>
      </c>
      <c r="G1550" s="47">
        <f>IF(F1550="INVALID","High",IF(F1550="MISSING","Medium",IF(F1550="CONTROLLER MISSING","Review",IF(F1550="UNKNOWN","Technical review",""))))</f>
        <v/>
      </c>
      <c r="H1550" s="46">
        <f>IF(F1550="MISSING","An applicable or required answer is missing",IF(F1550="INVALID","A value was entered although the dependency is not met",IF(F1550="CONTROLLER MISSING","A controlling answer is missing, so applicability cannot yet be determined",IF(F1550="UNKNOWN","The dependency could not be evaluated or a referenced datapoint could not be resolved",""))))</f>
        <v/>
      </c>
      <c r="I1550" s="46">
        <f>IF(F1550="MISSING","Enter a valid response in the linked field",IF(F1550="INVALID","Clear the response or amend the controlling answer so that the dependency is met",IF(F1550="CONTROLLER MISSING","Complete the controlling question first, then review this field",IF(F1550="UNKNOWN","Review the Field Guide and dependency_string; contact the MFSA if clarification is required",""))))</f>
        <v/>
      </c>
      <c r="J1550" s="46" t="inlineStr">
        <is>
          <t>FINS_AMLE_184 &gt; 0</t>
        </is>
      </c>
      <c r="K1550" s="47">
        <f>'2- AMLE'!$AL$184</f>
        <v/>
      </c>
      <c r="L1550" s="48" t="inlineStr">
        <is>
          <t>Open field</t>
        </is>
      </c>
    </row>
    <row r="1551">
      <c r="A1551" s="45" t="inlineStr">
        <is>
          <t>FINS_AMLE_186_v1</t>
        </is>
      </c>
      <c r="B1551" s="46" t="inlineStr">
        <is>
          <t>How many of these are non-financial intermediaries</t>
        </is>
      </c>
      <c r="C1551" s="46" t="inlineStr">
        <is>
          <t>AMLE</t>
        </is>
      </c>
      <c r="D1551" s="46" t="inlineStr">
        <is>
          <t>Product Risk</t>
        </is>
      </c>
      <c r="E1551" s="46" t="inlineStr">
        <is>
          <t>2- AMLE</t>
        </is>
      </c>
      <c r="F1551" s="47">
        <f>'2- AMLE'!$AK$185</f>
        <v/>
      </c>
      <c r="G1551" s="47">
        <f>IF(F1551="INVALID","High",IF(F1551="MISSING","Medium",IF(F1551="CONTROLLER MISSING","Review",IF(F1551="UNKNOWN","Technical review",""))))</f>
        <v/>
      </c>
      <c r="H1551" s="46">
        <f>IF(F1551="MISSING","An applicable or required answer is missing",IF(F1551="INVALID","A value was entered although the dependency is not met",IF(F1551="CONTROLLER MISSING","A controlling answer is missing, so applicability cannot yet be determined",IF(F1551="UNKNOWN","The dependency could not be evaluated or a referenced datapoint could not be resolved",""))))</f>
        <v/>
      </c>
      <c r="I1551" s="46">
        <f>IF(F1551="MISSING","Enter a valid response in the linked field",IF(F1551="INVALID","Clear the response or amend the controlling answer so that the dependency is met",IF(F1551="CONTROLLER MISSING","Complete the controlling question first, then review this field",IF(F1551="UNKNOWN","Review the Field Guide and dependency_string; contact the MFSA if clarification is required",""))))</f>
        <v/>
      </c>
      <c r="J1551" s="46" t="inlineStr">
        <is>
          <t>FINS_AMLE_184 &gt; 0</t>
        </is>
      </c>
      <c r="K1551" s="47">
        <f>'2- AMLE'!$AL$185</f>
        <v/>
      </c>
      <c r="L1551" s="48" t="inlineStr">
        <is>
          <t>Open field</t>
        </is>
      </c>
    </row>
    <row r="1552">
      <c r="A1552" s="45" t="inlineStr">
        <is>
          <t>FINS_AMLE_187_v1</t>
        </is>
      </c>
      <c r="B1552" s="46" t="inlineStr">
        <is>
          <t>How many of these are issuers</t>
        </is>
      </c>
      <c r="C1552" s="46" t="inlineStr">
        <is>
          <t>AMLE</t>
        </is>
      </c>
      <c r="D1552" s="46" t="inlineStr">
        <is>
          <t>Product Risk</t>
        </is>
      </c>
      <c r="E1552" s="46" t="inlineStr">
        <is>
          <t>2- AMLE</t>
        </is>
      </c>
      <c r="F1552" s="47">
        <f>'2- AMLE'!$AK$186</f>
        <v/>
      </c>
      <c r="G1552" s="47">
        <f>IF(F1552="INVALID","High",IF(F1552="MISSING","Medium",IF(F1552="CONTROLLER MISSING","Review",IF(F1552="UNKNOWN","Technical review",""))))</f>
        <v/>
      </c>
      <c r="H1552" s="46">
        <f>IF(F1552="MISSING","An applicable or required answer is missing",IF(F1552="INVALID","A value was entered although the dependency is not met",IF(F1552="CONTROLLER MISSING","A controlling answer is missing, so applicability cannot yet be determined",IF(F1552="UNKNOWN","The dependency could not be evaluated or a referenced datapoint could not be resolved",""))))</f>
        <v/>
      </c>
      <c r="I1552" s="46">
        <f>IF(F1552="MISSING","Enter a valid response in the linked field",IF(F1552="INVALID","Clear the response or amend the controlling answer so that the dependency is met",IF(F1552="CONTROLLER MISSING","Complete the controlling question first, then review this field",IF(F1552="UNKNOWN","Review the Field Guide and dependency_string; contact the MFSA if clarification is required",""))))</f>
        <v/>
      </c>
      <c r="J1552" s="46" t="inlineStr">
        <is>
          <t>FINS_AMLE_184 &gt; 0</t>
        </is>
      </c>
      <c r="K1552" s="47">
        <f>'2- AMLE'!$AL$186</f>
        <v/>
      </c>
      <c r="L1552" s="48" t="inlineStr">
        <is>
          <t>Open field</t>
        </is>
      </c>
    </row>
    <row r="1553">
      <c r="A1553" s="45" t="inlineStr">
        <is>
          <t>FINS_AMLE_188_v1</t>
        </is>
      </c>
      <c r="B1553" s="46" t="inlineStr">
        <is>
          <t>For customers which are legal entities, please list the number of customers which allow the use of privacy coins</t>
        </is>
      </c>
      <c r="C1553" s="46" t="inlineStr">
        <is>
          <t>AMLE</t>
        </is>
      </c>
      <c r="D1553" s="46" t="inlineStr">
        <is>
          <t>Product Risk</t>
        </is>
      </c>
      <c r="E1553" s="46" t="inlineStr">
        <is>
          <t>2- AMLE</t>
        </is>
      </c>
      <c r="F1553" s="47">
        <f>'2- AMLE'!$AK$187</f>
        <v/>
      </c>
      <c r="G1553" s="47">
        <f>IF(F1553="INVALID","High",IF(F1553="MISSING","Medium",IF(F1553="CONTROLLER MISSING","Review",IF(F1553="UNKNOWN","Technical review",""))))</f>
        <v/>
      </c>
      <c r="H1553" s="46">
        <f>IF(F1553="MISSING","An applicable or required answer is missing",IF(F1553="INVALID","A value was entered although the dependency is not met",IF(F1553="CONTROLLER MISSING","A controlling answer is missing, so applicability cannot yet be determined",IF(F1553="UNKNOWN","The dependency could not be evaluated or a referenced datapoint could not be resolved",""))))</f>
        <v/>
      </c>
      <c r="I1553" s="46">
        <f>IF(F1553="MISSING","Enter a valid response in the linked field",IF(F1553="INVALID","Clear the response or amend the controlling answer so that the dependency is met",IF(F1553="CONTROLLER MISSING","Complete the controlling question first, then review this field",IF(F1553="UNKNOWN","Review the Field Guide and dependency_string; contact the MFSA if clarification is required",""))))</f>
        <v/>
      </c>
      <c r="J1553" s="46" t="inlineStr">
        <is>
          <t>FINS_AMLE_184 &gt; 0</t>
        </is>
      </c>
      <c r="K1553" s="47">
        <f>'2- AMLE'!$AL$187</f>
        <v/>
      </c>
      <c r="L1553" s="48" t="inlineStr">
        <is>
          <t>Open field</t>
        </is>
      </c>
    </row>
    <row r="1554">
      <c r="A1554" s="45" t="inlineStr">
        <is>
          <t>FINS_AMLE_189_v1</t>
        </is>
      </c>
      <c r="B1554" s="46" t="inlineStr">
        <is>
          <t>For customers which are legal entities, please list the number of customers which allow the transfer of crypto-assets  to or from non-custodian wallets</t>
        </is>
      </c>
      <c r="C1554" s="46" t="inlineStr">
        <is>
          <t>AMLE</t>
        </is>
      </c>
      <c r="D1554" s="46" t="inlineStr">
        <is>
          <t>Product Risk</t>
        </is>
      </c>
      <c r="E1554" s="46" t="inlineStr">
        <is>
          <t>2- AMLE</t>
        </is>
      </c>
      <c r="F1554" s="47">
        <f>'2- AMLE'!$AK$188</f>
        <v/>
      </c>
      <c r="G1554" s="47">
        <f>IF(F1554="INVALID","High",IF(F1554="MISSING","Medium",IF(F1554="CONTROLLER MISSING","Review",IF(F1554="UNKNOWN","Technical review",""))))</f>
        <v/>
      </c>
      <c r="H1554" s="46">
        <f>IF(F1554="MISSING","An applicable or required answer is missing",IF(F1554="INVALID","A value was entered although the dependency is not met",IF(F1554="CONTROLLER MISSING","A controlling answer is missing, so applicability cannot yet be determined",IF(F1554="UNKNOWN","The dependency could not be evaluated or a referenced datapoint could not be resolved",""))))</f>
        <v/>
      </c>
      <c r="I1554" s="46">
        <f>IF(F1554="MISSING","Enter a valid response in the linked field",IF(F1554="INVALID","Clear the response or amend the controlling answer so that the dependency is met",IF(F1554="CONTROLLER MISSING","Complete the controlling question first, then review this field",IF(F1554="UNKNOWN","Review the Field Guide and dependency_string; contact the MFSA if clarification is required",""))))</f>
        <v/>
      </c>
      <c r="J1554" s="46" t="inlineStr">
        <is>
          <t>FINS_AMLE_184 &gt; 0</t>
        </is>
      </c>
      <c r="K1554" s="47">
        <f>'2- AMLE'!$AL$188</f>
        <v/>
      </c>
      <c r="L1554" s="48" t="inlineStr">
        <is>
          <t>Open field</t>
        </is>
      </c>
    </row>
    <row r="1555">
      <c r="A1555" s="45" t="inlineStr">
        <is>
          <t>FINS_AMLE_190_v1</t>
        </is>
      </c>
      <c r="B1555" s="46" t="inlineStr">
        <is>
          <t>For customers which are legal entities, please list the number of customers which accept the transfer of crypto-assets  that have passed through mixers, tumblers, etc</t>
        </is>
      </c>
      <c r="C1555" s="46" t="inlineStr">
        <is>
          <t>AMLE</t>
        </is>
      </c>
      <c r="D1555" s="46" t="inlineStr">
        <is>
          <t>Product Risk</t>
        </is>
      </c>
      <c r="E1555" s="46" t="inlineStr">
        <is>
          <t>2- AMLE</t>
        </is>
      </c>
      <c r="F1555" s="47">
        <f>'2- AMLE'!$AK$189</f>
        <v/>
      </c>
      <c r="G1555" s="47">
        <f>IF(F1555="INVALID","High",IF(F1555="MISSING","Medium",IF(F1555="CONTROLLER MISSING","Review",IF(F1555="UNKNOWN","Technical review",""))))</f>
        <v/>
      </c>
      <c r="H1555" s="46">
        <f>IF(F1555="MISSING","An applicable or required answer is missing",IF(F1555="INVALID","A value was entered although the dependency is not met",IF(F1555="CONTROLLER MISSING","A controlling answer is missing, so applicability cannot yet be determined",IF(F1555="UNKNOWN","The dependency could not be evaluated or a referenced datapoint could not be resolved",""))))</f>
        <v/>
      </c>
      <c r="I1555" s="46">
        <f>IF(F1555="MISSING","Enter a valid response in the linked field",IF(F1555="INVALID","Clear the response or amend the controlling answer so that the dependency is met",IF(F1555="CONTROLLER MISSING","Complete the controlling question first, then review this field",IF(F1555="UNKNOWN","Review the Field Guide and dependency_string; contact the MFSA if clarification is required",""))))</f>
        <v/>
      </c>
      <c r="J1555" s="46" t="inlineStr">
        <is>
          <t>FINS_AMLE_184 &gt; 0</t>
        </is>
      </c>
      <c r="K1555" s="47">
        <f>'2- AMLE'!$AL$189</f>
        <v/>
      </c>
      <c r="L1555" s="48" t="inlineStr">
        <is>
          <t>Open field</t>
        </is>
      </c>
    </row>
    <row r="1556">
      <c r="A1556" s="45" t="inlineStr">
        <is>
          <t>FINS_AMLE_191_v1</t>
        </is>
      </c>
      <c r="B1556" s="46" t="inlineStr">
        <is>
          <t>For customers which are legal entities, please list the number of customers which accept the use of unverifiable IP Addresses or other means to obscure their location</t>
        </is>
      </c>
      <c r="C1556" s="46" t="inlineStr">
        <is>
          <t>AMLE</t>
        </is>
      </c>
      <c r="D1556" s="46" t="inlineStr">
        <is>
          <t>Product Risk</t>
        </is>
      </c>
      <c r="E1556" s="46" t="inlineStr">
        <is>
          <t>2- AMLE</t>
        </is>
      </c>
      <c r="F1556" s="47">
        <f>'2- AMLE'!$AK$190</f>
        <v/>
      </c>
      <c r="G1556" s="47">
        <f>IF(F1556="INVALID","High",IF(F1556="MISSING","Medium",IF(F1556="CONTROLLER MISSING","Review",IF(F1556="UNKNOWN","Technical review",""))))</f>
        <v/>
      </c>
      <c r="H1556" s="46">
        <f>IF(F1556="MISSING","An applicable or required answer is missing",IF(F1556="INVALID","A value was entered although the dependency is not met",IF(F1556="CONTROLLER MISSING","A controlling answer is missing, so applicability cannot yet be determined",IF(F1556="UNKNOWN","The dependency could not be evaluated or a referenced datapoint could not be resolved",""))))</f>
        <v/>
      </c>
      <c r="I1556" s="46">
        <f>IF(F1556="MISSING","Enter a valid response in the linked field",IF(F1556="INVALID","Clear the response or amend the controlling answer so that the dependency is met",IF(F1556="CONTROLLER MISSING","Complete the controlling question first, then review this field",IF(F1556="UNKNOWN","Review the Field Guide and dependency_string; contact the MFSA if clarification is required",""))))</f>
        <v/>
      </c>
      <c r="J1556" s="46" t="inlineStr">
        <is>
          <t>FINS_AMLE_184 &gt; 0</t>
        </is>
      </c>
      <c r="K1556" s="47">
        <f>'2- AMLE'!$AL$190</f>
        <v/>
      </c>
      <c r="L1556" s="48" t="inlineStr">
        <is>
          <t>Open field</t>
        </is>
      </c>
    </row>
    <row r="1557">
      <c r="A1557" s="45" t="inlineStr">
        <is>
          <t>FINS_AMLE_192_v1</t>
        </is>
      </c>
      <c r="B1557" s="46" t="inlineStr">
        <is>
          <t>For customers which are legal entities, please list the number of customers which had an AML/CFT program that was not sufficiently robust</t>
        </is>
      </c>
      <c r="C1557" s="46" t="inlineStr">
        <is>
          <t>AMLE</t>
        </is>
      </c>
      <c r="D1557" s="46" t="inlineStr">
        <is>
          <t>Product Risk</t>
        </is>
      </c>
      <c r="E1557" s="46" t="inlineStr">
        <is>
          <t>2- AMLE</t>
        </is>
      </c>
      <c r="F1557" s="47">
        <f>'2- AMLE'!$AK$191</f>
        <v/>
      </c>
      <c r="G1557" s="47">
        <f>IF(F1557="INVALID","High",IF(F1557="MISSING","Medium",IF(F1557="CONTROLLER MISSING","Review",IF(F1557="UNKNOWN","Technical review",""))))</f>
        <v/>
      </c>
      <c r="H1557" s="46">
        <f>IF(F1557="MISSING","An applicable or required answer is missing",IF(F1557="INVALID","A value was entered although the dependency is not met",IF(F1557="CONTROLLER MISSING","A controlling answer is missing, so applicability cannot yet be determined",IF(F1557="UNKNOWN","The dependency could not be evaluated or a referenced datapoint could not be resolved",""))))</f>
        <v/>
      </c>
      <c r="I1557" s="46">
        <f>IF(F1557="MISSING","Enter a valid response in the linked field",IF(F1557="INVALID","Clear the response or amend the controlling answer so that the dependency is met",IF(F1557="CONTROLLER MISSING","Complete the controlling question first, then review this field",IF(F1557="UNKNOWN","Review the Field Guide and dependency_string; contact the MFSA if clarification is required",""))))</f>
        <v/>
      </c>
      <c r="J1557" s="46" t="inlineStr">
        <is>
          <t>FINS_AMLE_184 &gt; 0</t>
        </is>
      </c>
      <c r="K1557" s="47">
        <f>'2- AMLE'!$AL$191</f>
        <v/>
      </c>
      <c r="L1557" s="48" t="inlineStr">
        <is>
          <t>Open field</t>
        </is>
      </c>
    </row>
    <row r="1558">
      <c r="A1558" s="45" t="inlineStr">
        <is>
          <t>FINS_AMLE_193_v1</t>
        </is>
      </c>
      <c r="B1558" s="46" t="inlineStr">
        <is>
          <t>For customers which are legal entities, please list the number of customers which a lack of transparency surrounding an issue, including the rights of holders and how financing will be used</t>
        </is>
      </c>
      <c r="C1558" s="46" t="inlineStr">
        <is>
          <t>AMLE</t>
        </is>
      </c>
      <c r="D1558" s="46" t="inlineStr">
        <is>
          <t>Product Risk</t>
        </is>
      </c>
      <c r="E1558" s="46" t="inlineStr">
        <is>
          <t>2- AMLE</t>
        </is>
      </c>
      <c r="F1558" s="47">
        <f>'2- AMLE'!$AK$192</f>
        <v/>
      </c>
      <c r="G1558" s="47">
        <f>IF(F1558="INVALID","High",IF(F1558="MISSING","Medium",IF(F1558="CONTROLLER MISSING","Review",IF(F1558="UNKNOWN","Technical review",""))))</f>
        <v/>
      </c>
      <c r="H1558" s="46">
        <f>IF(F1558="MISSING","An applicable or required answer is missing",IF(F1558="INVALID","A value was entered although the dependency is not met",IF(F1558="CONTROLLER MISSING","A controlling answer is missing, so applicability cannot yet be determined",IF(F1558="UNKNOWN","The dependency could not be evaluated or a referenced datapoint could not be resolved",""))))</f>
        <v/>
      </c>
      <c r="I1558" s="46">
        <f>IF(F1558="MISSING","Enter a valid response in the linked field",IF(F1558="INVALID","Clear the response or amend the controlling answer so that the dependency is met",IF(F1558="CONTROLLER MISSING","Complete the controlling question first, then review this field",IF(F1558="UNKNOWN","Review the Field Guide and dependency_string; contact the MFSA if clarification is required",""))))</f>
        <v/>
      </c>
      <c r="J1558" s="46" t="inlineStr">
        <is>
          <t>FINS_AMLE_184 &gt; 0</t>
        </is>
      </c>
      <c r="K1558" s="47">
        <f>'2- AMLE'!$AL$192</f>
        <v/>
      </c>
      <c r="L1558" s="48" t="inlineStr">
        <is>
          <t>Open field</t>
        </is>
      </c>
    </row>
    <row r="1559">
      <c r="A1559" s="45" t="inlineStr">
        <is>
          <t>FINS_AMLE_194_v1</t>
        </is>
      </c>
      <c r="B1559" s="46" t="inlineStr">
        <is>
          <t>For customers which are legal entities, please list the number of customers which carried out crypto-asset offerings with no capping per user or, even though capped, there are no controls in place to ensure that the capping is somehow circumvented</t>
        </is>
      </c>
      <c r="C1559" s="46" t="inlineStr">
        <is>
          <t>AMLE</t>
        </is>
      </c>
      <c r="D1559" s="46" t="inlineStr">
        <is>
          <t>Product Risk</t>
        </is>
      </c>
      <c r="E1559" s="46" t="inlineStr">
        <is>
          <t>2- AMLE</t>
        </is>
      </c>
      <c r="F1559" s="47">
        <f>'2- AMLE'!$AK$193</f>
        <v/>
      </c>
      <c r="G1559" s="47">
        <f>IF(F1559="INVALID","High",IF(F1559="MISSING","Medium",IF(F1559="CONTROLLER MISSING","Review",IF(F1559="UNKNOWN","Technical review",""))))</f>
        <v/>
      </c>
      <c r="H1559" s="46">
        <f>IF(F1559="MISSING","An applicable or required answer is missing",IF(F1559="INVALID","A value was entered although the dependency is not met",IF(F1559="CONTROLLER MISSING","A controlling answer is missing, so applicability cannot yet be determined",IF(F1559="UNKNOWN","The dependency could not be evaluated or a referenced datapoint could not be resolved",""))))</f>
        <v/>
      </c>
      <c r="I1559" s="46">
        <f>IF(F1559="MISSING","Enter a valid response in the linked field",IF(F1559="INVALID","Clear the response or amend the controlling answer so that the dependency is met",IF(F1559="CONTROLLER MISSING","Complete the controlling question first, then review this field",IF(F1559="UNKNOWN","Review the Field Guide and dependency_string; contact the MFSA if clarification is required",""))))</f>
        <v/>
      </c>
      <c r="J1559" s="46" t="inlineStr">
        <is>
          <t>FINS_AMLE_184 &gt; 0</t>
        </is>
      </c>
      <c r="K1559" s="47">
        <f>'2- AMLE'!$AL$193</f>
        <v/>
      </c>
      <c r="L1559" s="48" t="inlineStr">
        <is>
          <t>Open field</t>
        </is>
      </c>
    </row>
    <row r="1560">
      <c r="A1560" s="45" t="inlineStr">
        <is>
          <t>FINS_AMLE_195_v1</t>
        </is>
      </c>
      <c r="B1560" s="46" t="inlineStr">
        <is>
          <t>Please indicate the aggregate amount of clients' money holding in ?</t>
        </is>
      </c>
      <c r="C1560" s="46" t="inlineStr">
        <is>
          <t>AMLE</t>
        </is>
      </c>
      <c r="D1560" s="46" t="inlineStr">
        <is>
          <t>Product Risk</t>
        </is>
      </c>
      <c r="E1560" s="46" t="inlineStr">
        <is>
          <t>2- AMLE</t>
        </is>
      </c>
      <c r="F1560" s="47">
        <f>'2- AMLE'!$AK$194</f>
        <v/>
      </c>
      <c r="G1560" s="47">
        <f>IF(F1560="INVALID","High",IF(F1560="MISSING","Medium",IF(F1560="CONTROLLER MISSING","Review",IF(F1560="UNKNOWN","Technical review",""))))</f>
        <v/>
      </c>
      <c r="H1560" s="46">
        <f>IF(F1560="MISSING","An applicable or required answer is missing",IF(F1560="INVALID","A value was entered although the dependency is not met",IF(F1560="CONTROLLER MISSING","A controlling answer is missing, so applicability cannot yet be determined",IF(F1560="UNKNOWN","The dependency could not be evaluated or a referenced datapoint could not be resolved",""))))</f>
        <v/>
      </c>
      <c r="I1560" s="46">
        <f>IF(F1560="MISSING","Enter a valid response in the linked field",IF(F1560="INVALID","Clear the response or amend the controlling answer so that the dependency is met",IF(F1560="CONTROLLER MISSING","Complete the controlling question first, then review this field",IF(F1560="UNKNOWN","Review the Field Guide and dependency_string; contact the MFSA if clarification is required",""))))</f>
        <v/>
      </c>
      <c r="J1560" s="46" t="inlineStr">
        <is>
          <t>FINS_AMLE_184 &gt; 0</t>
        </is>
      </c>
      <c r="K1560" s="47">
        <f>'2- AMLE'!$AL$194</f>
        <v/>
      </c>
      <c r="L1560" s="48" t="inlineStr">
        <is>
          <t>Open field</t>
        </is>
      </c>
    </row>
    <row r="1561">
      <c r="A1561" s="45" t="inlineStr">
        <is>
          <t>FINS_AMLE_196_v1</t>
        </is>
      </c>
      <c r="B1561" s="46" t="inlineStr">
        <is>
          <t>How does the Company accept crypto-asset deposits?</t>
        </is>
      </c>
      <c r="C1561" s="46" t="inlineStr">
        <is>
          <t>AMLE</t>
        </is>
      </c>
      <c r="D1561" s="46" t="inlineStr">
        <is>
          <t>Product Risk</t>
        </is>
      </c>
      <c r="E1561" s="46" t="inlineStr">
        <is>
          <t>2- AMLE</t>
        </is>
      </c>
      <c r="F1561" s="47">
        <f>'2- AMLE'!$AK$195</f>
        <v/>
      </c>
      <c r="G1561" s="47">
        <f>IF(F1561="INVALID","High",IF(F1561="MISSING","Medium",IF(F1561="CONTROLLER MISSING","Review",IF(F1561="UNKNOWN","Technical review",""))))</f>
        <v/>
      </c>
      <c r="H1561" s="46">
        <f>IF(F1561="MISSING","An applicable or required answer is missing",IF(F1561="INVALID","A value was entered although the dependency is not met",IF(F1561="CONTROLLER MISSING","A controlling answer is missing, so applicability cannot yet be determined",IF(F1561="UNKNOWN","The dependency could not be evaluated or a referenced datapoint could not be resolved",""))))</f>
        <v/>
      </c>
      <c r="I1561" s="46">
        <f>IF(F1561="MISSING","Enter a valid response in the linked field",IF(F1561="INVALID","Clear the response or amend the controlling answer so that the dependency is met",IF(F1561="CONTROLLER MISSING","Complete the controlling question first, then review this field",IF(F1561="UNKNOWN","Review the Field Guide and dependency_string; contact the MFSA if clarification is required",""))))</f>
        <v/>
      </c>
      <c r="J1561" s="46" t="inlineStr">
        <is>
          <t>OR(CONTAINS(FINS_AMLE_8, "Custody of Crypto Assets"), CONTAINS(FINS_AMLE_8, "Crypto Services (exchange, transfer)"), CONTAINS(FINS_AMLE_8, "Crypto FIAT Cards"))</t>
        </is>
      </c>
      <c r="K1561" s="47">
        <f>'2- AMLE'!$AL$195</f>
        <v/>
      </c>
      <c r="L1561" s="48" t="inlineStr">
        <is>
          <t>Open field</t>
        </is>
      </c>
    </row>
    <row r="1562">
      <c r="A1562" s="45" t="inlineStr">
        <is>
          <t>FINS_AMLE_197_v1</t>
        </is>
      </c>
      <c r="B1562" s="46" t="inlineStr">
        <is>
          <t>If 'Other', please provide further details.</t>
        </is>
      </c>
      <c r="C1562" s="46" t="inlineStr">
        <is>
          <t>AMLE</t>
        </is>
      </c>
      <c r="D1562" s="46" t="inlineStr">
        <is>
          <t>Product Risk</t>
        </is>
      </c>
      <c r="E1562" s="46" t="inlineStr">
        <is>
          <t>2- AMLE</t>
        </is>
      </c>
      <c r="F1562" s="47">
        <f>'2- AMLE'!$AK$196</f>
        <v/>
      </c>
      <c r="G1562" s="47">
        <f>IF(F1562="INVALID","High",IF(F1562="MISSING","Medium",IF(F1562="CONTROLLER MISSING","Review",IF(F1562="UNKNOWN","Technical review",""))))</f>
        <v/>
      </c>
      <c r="H1562" s="46">
        <f>IF(F1562="MISSING","An applicable or required answer is missing",IF(F1562="INVALID","A value was entered although the dependency is not met",IF(F1562="CONTROLLER MISSING","A controlling answer is missing, so applicability cannot yet be determined",IF(F1562="UNKNOWN","The dependency could not be evaluated or a referenced datapoint could not be resolved",""))))</f>
        <v/>
      </c>
      <c r="I1562" s="46">
        <f>IF(F1562="MISSING","Enter a valid response in the linked field",IF(F1562="INVALID","Clear the response or amend the controlling answer so that the dependency is met",IF(F1562="CONTROLLER MISSING","Complete the controlling question first, then review this field",IF(F1562="UNKNOWN","Review the Field Guide and dependency_string; contact the MFSA if clarification is required",""))))</f>
        <v/>
      </c>
      <c r="J1562" s="46" t="inlineStr">
        <is>
          <t>CONTAINS(FINS_AMLE_196, "Other")</t>
        </is>
      </c>
      <c r="K1562" s="47">
        <f>'2- AMLE'!$AL$196</f>
        <v/>
      </c>
      <c r="L1562" s="48" t="inlineStr">
        <is>
          <t>Open field</t>
        </is>
      </c>
    </row>
    <row r="1563">
      <c r="A1563" s="45" t="inlineStr">
        <is>
          <t>FINS_AMLE_198_v1</t>
        </is>
      </c>
      <c r="B1563" s="46" t="inlineStr">
        <is>
          <t>Does the Company accept crypto-asset transfers to and/or from unidentified wallets?</t>
        </is>
      </c>
      <c r="C1563" s="46" t="inlineStr">
        <is>
          <t>AMLE</t>
        </is>
      </c>
      <c r="D1563" s="46" t="inlineStr">
        <is>
          <t>Product Risk</t>
        </is>
      </c>
      <c r="E1563" s="46" t="inlineStr">
        <is>
          <t>2- AMLE</t>
        </is>
      </c>
      <c r="F1563" s="47">
        <f>'2- AMLE'!$AK$197</f>
        <v/>
      </c>
      <c r="G1563" s="47">
        <f>IF(F1563="INVALID","High",IF(F1563="MISSING","Medium",IF(F1563="CONTROLLER MISSING","Review",IF(F1563="UNKNOWN","Technical review",""))))</f>
        <v/>
      </c>
      <c r="H1563" s="46">
        <f>IF(F1563="MISSING","An applicable or required answer is missing",IF(F1563="INVALID","A value was entered although the dependency is not met",IF(F1563="CONTROLLER MISSING","A controlling answer is missing, so applicability cannot yet be determined",IF(F1563="UNKNOWN","The dependency could not be evaluated or a referenced datapoint could not be resolved",""))))</f>
        <v/>
      </c>
      <c r="I1563" s="46">
        <f>IF(F1563="MISSING","Enter a valid response in the linked field",IF(F1563="INVALID","Clear the response or amend the controlling answer so that the dependency is met",IF(F1563="CONTROLLER MISSING","Complete the controlling question first, then review this field",IF(F1563="UNKNOWN","Review the Field Guide and dependency_string; contact the MFSA if clarification is required",""))))</f>
        <v/>
      </c>
      <c r="J1563" s="46" t="inlineStr">
        <is>
          <t>OR(CONTAINS(FINS_AMLE_8, "Custody of Crypto Assets"), CONTAINS(FINS_AMLE_8, "Crypto Services (exchange, transfer)"), CONTAINS(FINS_AMLE_8, "Crypto FIAT Cards"))</t>
        </is>
      </c>
      <c r="K1563" s="47">
        <f>'2- AMLE'!$AL$197</f>
        <v/>
      </c>
      <c r="L1563" s="48" t="inlineStr">
        <is>
          <t>Open field</t>
        </is>
      </c>
    </row>
    <row r="1564">
      <c r="A1564" s="45" t="inlineStr">
        <is>
          <t>FINS_AMLE_199_v1</t>
        </is>
      </c>
      <c r="B1564" s="46" t="inlineStr">
        <is>
          <t>Please provide value of crypto-assets  transferred to unidentified hosted wallets</t>
        </is>
      </c>
      <c r="C1564" s="46" t="inlineStr">
        <is>
          <t>AMLE</t>
        </is>
      </c>
      <c r="D1564" s="46" t="inlineStr">
        <is>
          <t>Product Risk</t>
        </is>
      </c>
      <c r="E1564" s="46" t="inlineStr">
        <is>
          <t>2- AMLE</t>
        </is>
      </c>
      <c r="F1564" s="47">
        <f>'2- AMLE'!$AK$198</f>
        <v/>
      </c>
      <c r="G1564" s="47">
        <f>IF(F1564="INVALID","High",IF(F1564="MISSING","Medium",IF(F1564="CONTROLLER MISSING","Review",IF(F1564="UNKNOWN","Technical review",""))))</f>
        <v/>
      </c>
      <c r="H1564" s="46">
        <f>IF(F1564="MISSING","An applicable or required answer is missing",IF(F1564="INVALID","A value was entered although the dependency is not met",IF(F1564="CONTROLLER MISSING","A controlling answer is missing, so applicability cannot yet be determined",IF(F1564="UNKNOWN","The dependency could not be evaluated or a referenced datapoint could not be resolved",""))))</f>
        <v/>
      </c>
      <c r="I1564" s="46">
        <f>IF(F1564="MISSING","Enter a valid response in the linked field",IF(F1564="INVALID","Clear the response or amend the controlling answer so that the dependency is met",IF(F1564="CONTROLLER MISSING","Complete the controlling question first, then review this field",IF(F1564="UNKNOWN","Review the Field Guide and dependency_string; contact the MFSA if clarification is required",""))))</f>
        <v/>
      </c>
      <c r="J1564" s="46" t="inlineStr">
        <is>
          <t>FINS_AMLE_198 = "Yes"</t>
        </is>
      </c>
      <c r="K1564" s="47">
        <f>'2- AMLE'!$AL$198</f>
        <v/>
      </c>
      <c r="L1564" s="48" t="inlineStr">
        <is>
          <t>Open field</t>
        </is>
      </c>
    </row>
    <row r="1565">
      <c r="A1565" s="45" t="inlineStr">
        <is>
          <t>FINS_AMLE_200_v1</t>
        </is>
      </c>
      <c r="B1565" s="46" t="inlineStr">
        <is>
          <t>Please provide value of crypto-assets  transferred from unidentified hosted wallets</t>
        </is>
      </c>
      <c r="C1565" s="46" t="inlineStr">
        <is>
          <t>AMLE</t>
        </is>
      </c>
      <c r="D1565" s="46" t="inlineStr">
        <is>
          <t>Product Risk</t>
        </is>
      </c>
      <c r="E1565" s="46" t="inlineStr">
        <is>
          <t>2- AMLE</t>
        </is>
      </c>
      <c r="F1565" s="47">
        <f>'2- AMLE'!$AK$199</f>
        <v/>
      </c>
      <c r="G1565" s="47">
        <f>IF(F1565="INVALID","High",IF(F1565="MISSING","Medium",IF(F1565="CONTROLLER MISSING","Review",IF(F1565="UNKNOWN","Technical review",""))))</f>
        <v/>
      </c>
      <c r="H1565" s="46">
        <f>IF(F1565="MISSING","An applicable or required answer is missing",IF(F1565="INVALID","A value was entered although the dependency is not met",IF(F1565="CONTROLLER MISSING","A controlling answer is missing, so applicability cannot yet be determined",IF(F1565="UNKNOWN","The dependency could not be evaluated or a referenced datapoint could not be resolved",""))))</f>
        <v/>
      </c>
      <c r="I1565" s="46">
        <f>IF(F1565="MISSING","Enter a valid response in the linked field",IF(F1565="INVALID","Clear the response or amend the controlling answer so that the dependency is met",IF(F1565="CONTROLLER MISSING","Complete the controlling question first, then review this field",IF(F1565="UNKNOWN","Review the Field Guide and dependency_string; contact the MFSA if clarification is required",""))))</f>
        <v/>
      </c>
      <c r="J1565" s="46" t="inlineStr">
        <is>
          <t>FINS_AMLE_198 = "Yes"</t>
        </is>
      </c>
      <c r="K1565" s="47">
        <f>'2- AMLE'!$AL$199</f>
        <v/>
      </c>
      <c r="L1565" s="48" t="inlineStr">
        <is>
          <t>Open field</t>
        </is>
      </c>
    </row>
    <row r="1566">
      <c r="A1566" s="45" t="inlineStr">
        <is>
          <t>FINS_AMLE_201_v1</t>
        </is>
      </c>
      <c r="B1566" s="46" t="inlineStr">
        <is>
          <t>Please provide value of crypto-assets  transferred to unidentified unhosted wallets</t>
        </is>
      </c>
      <c r="C1566" s="46" t="inlineStr">
        <is>
          <t>AMLE</t>
        </is>
      </c>
      <c r="D1566" s="46" t="inlineStr">
        <is>
          <t>Product Risk</t>
        </is>
      </c>
      <c r="E1566" s="46" t="inlineStr">
        <is>
          <t>2- AMLE</t>
        </is>
      </c>
      <c r="F1566" s="47">
        <f>'2- AMLE'!$AK$200</f>
        <v/>
      </c>
      <c r="G1566" s="47">
        <f>IF(F1566="INVALID","High",IF(F1566="MISSING","Medium",IF(F1566="CONTROLLER MISSING","Review",IF(F1566="UNKNOWN","Technical review",""))))</f>
        <v/>
      </c>
      <c r="H1566" s="46">
        <f>IF(F1566="MISSING","An applicable or required answer is missing",IF(F1566="INVALID","A value was entered although the dependency is not met",IF(F1566="CONTROLLER MISSING","A controlling answer is missing, so applicability cannot yet be determined",IF(F1566="UNKNOWN","The dependency could not be evaluated or a referenced datapoint could not be resolved",""))))</f>
        <v/>
      </c>
      <c r="I1566" s="46">
        <f>IF(F1566="MISSING","Enter a valid response in the linked field",IF(F1566="INVALID","Clear the response or amend the controlling answer so that the dependency is met",IF(F1566="CONTROLLER MISSING","Complete the controlling question first, then review this field",IF(F1566="UNKNOWN","Review the Field Guide and dependency_string; contact the MFSA if clarification is required",""))))</f>
        <v/>
      </c>
      <c r="J1566" s="46" t="inlineStr">
        <is>
          <t>FINS_AMLE_198 = "Yes"</t>
        </is>
      </c>
      <c r="K1566" s="47">
        <f>'2- AMLE'!$AL$200</f>
        <v/>
      </c>
      <c r="L1566" s="48" t="inlineStr">
        <is>
          <t>Open field</t>
        </is>
      </c>
    </row>
    <row r="1567">
      <c r="A1567" s="45" t="inlineStr">
        <is>
          <t>FINS_AMLE_202_v1</t>
        </is>
      </c>
      <c r="B1567" s="46" t="inlineStr">
        <is>
          <t>Please provide value of crypto-assets  transferred from unidentified unhosted wallets</t>
        </is>
      </c>
      <c r="C1567" s="46" t="inlineStr">
        <is>
          <t>AMLE</t>
        </is>
      </c>
      <c r="D1567" s="46" t="inlineStr">
        <is>
          <t>Product Risk</t>
        </is>
      </c>
      <c r="E1567" s="46" t="inlineStr">
        <is>
          <t>2- AMLE</t>
        </is>
      </c>
      <c r="F1567" s="47">
        <f>'2- AMLE'!$AK$201</f>
        <v/>
      </c>
      <c r="G1567" s="47">
        <f>IF(F1567="INVALID","High",IF(F1567="MISSING","Medium",IF(F1567="CONTROLLER MISSING","Review",IF(F1567="UNKNOWN","Technical review",""))))</f>
        <v/>
      </c>
      <c r="H1567" s="46">
        <f>IF(F1567="MISSING","An applicable or required answer is missing",IF(F1567="INVALID","A value was entered although the dependency is not met",IF(F1567="CONTROLLER MISSING","A controlling answer is missing, so applicability cannot yet be determined",IF(F1567="UNKNOWN","The dependency could not be evaluated or a referenced datapoint could not be resolved",""))))</f>
        <v/>
      </c>
      <c r="I1567" s="46">
        <f>IF(F1567="MISSING","Enter a valid response in the linked field",IF(F1567="INVALID","Clear the response or amend the controlling answer so that the dependency is met",IF(F1567="CONTROLLER MISSING","Complete the controlling question first, then review this field",IF(F1567="UNKNOWN","Review the Field Guide and dependency_string; contact the MFSA if clarification is required",""))))</f>
        <v/>
      </c>
      <c r="J1567" s="46" t="inlineStr">
        <is>
          <t>FINS_AMLE_198 = "Yes"</t>
        </is>
      </c>
      <c r="K1567" s="47">
        <f>'2- AMLE'!$AL$201</f>
        <v/>
      </c>
      <c r="L1567" s="48" t="inlineStr">
        <is>
          <t>Open field</t>
        </is>
      </c>
    </row>
    <row r="1568">
      <c r="A1568" s="45" t="inlineStr">
        <is>
          <t>FINS_AMLE_203_v1</t>
        </is>
      </c>
      <c r="B1568" s="46" t="inlineStr">
        <is>
          <t>Does the Company accept crypto-asset transfers from third party wallets of which the client is not the beneficial owner?</t>
        </is>
      </c>
      <c r="C1568" s="46" t="inlineStr">
        <is>
          <t>AMLE</t>
        </is>
      </c>
      <c r="D1568" s="46" t="inlineStr">
        <is>
          <t>Product Risk</t>
        </is>
      </c>
      <c r="E1568" s="46" t="inlineStr">
        <is>
          <t>2- AMLE</t>
        </is>
      </c>
      <c r="F1568" s="47">
        <f>'2- AMLE'!$AK$202</f>
        <v/>
      </c>
      <c r="G1568" s="47">
        <f>IF(F1568="INVALID","High",IF(F1568="MISSING","Medium",IF(F1568="CONTROLLER MISSING","Review",IF(F1568="UNKNOWN","Technical review",""))))</f>
        <v/>
      </c>
      <c r="H1568" s="46">
        <f>IF(F1568="MISSING","An applicable or required answer is missing",IF(F1568="INVALID","A value was entered although the dependency is not met",IF(F1568="CONTROLLER MISSING","A controlling answer is missing, so applicability cannot yet be determined",IF(F1568="UNKNOWN","The dependency could not be evaluated or a referenced datapoint could not be resolved",""))))</f>
        <v/>
      </c>
      <c r="I1568" s="46">
        <f>IF(F1568="MISSING","Enter a valid response in the linked field",IF(F1568="INVALID","Clear the response or amend the controlling answer so that the dependency is met",IF(F1568="CONTROLLER MISSING","Complete the controlling question first, then review this field",IF(F1568="UNKNOWN","Review the Field Guide and dependency_string; contact the MFSA if clarification is required",""))))</f>
        <v/>
      </c>
      <c r="J1568" s="46" t="inlineStr">
        <is>
          <t>OR(CONTAINS(FINS_AMLE_8, "Custody of Crypto Assets"), CONTAINS(FINS_AMLE_8, "Crypto Services (exchange, transfer)"), CONTAINS(FINS_AMLE_8, "Crypto FIAT Cards"))</t>
        </is>
      </c>
      <c r="K1568" s="47">
        <f>'2- AMLE'!$AL$202</f>
        <v/>
      </c>
      <c r="L1568" s="48" t="inlineStr">
        <is>
          <t>Open field</t>
        </is>
      </c>
    </row>
    <row r="1569">
      <c r="A1569" s="45" t="inlineStr">
        <is>
          <t>FINS_AMLE_204_v1</t>
        </is>
      </c>
      <c r="B1569" s="46" t="inlineStr">
        <is>
          <t>Please provide the value of crypto-assets  received from third party wallets (of which the client is not the beneficial owner)</t>
        </is>
      </c>
      <c r="C1569" s="46" t="inlineStr">
        <is>
          <t>AMLE</t>
        </is>
      </c>
      <c r="D1569" s="46" t="inlineStr">
        <is>
          <t>Product Risk</t>
        </is>
      </c>
      <c r="E1569" s="46" t="inlineStr">
        <is>
          <t>2- AMLE</t>
        </is>
      </c>
      <c r="F1569" s="47">
        <f>'2- AMLE'!$AK$203</f>
        <v/>
      </c>
      <c r="G1569" s="47">
        <f>IF(F1569="INVALID","High",IF(F1569="MISSING","Medium",IF(F1569="CONTROLLER MISSING","Review",IF(F1569="UNKNOWN","Technical review",""))))</f>
        <v/>
      </c>
      <c r="H1569" s="46">
        <f>IF(F1569="MISSING","An applicable or required answer is missing",IF(F1569="INVALID","A value was entered although the dependency is not met",IF(F1569="CONTROLLER MISSING","A controlling answer is missing, so applicability cannot yet be determined",IF(F1569="UNKNOWN","The dependency could not be evaluated or a referenced datapoint could not be resolved",""))))</f>
        <v/>
      </c>
      <c r="I1569" s="46">
        <f>IF(F1569="MISSING","Enter a valid response in the linked field",IF(F1569="INVALID","Clear the response or amend the controlling answer so that the dependency is met",IF(F1569="CONTROLLER MISSING","Complete the controlling question first, then review this field",IF(F1569="UNKNOWN","Review the Field Guide and dependency_string; contact the MFSA if clarification is required",""))))</f>
        <v/>
      </c>
      <c r="J1569" s="46" t="inlineStr">
        <is>
          <t>FINS_AMLE_203 = "Yes"</t>
        </is>
      </c>
      <c r="K1569" s="47">
        <f>'2- AMLE'!$AL$203</f>
        <v/>
      </c>
      <c r="L1569" s="48" t="inlineStr">
        <is>
          <t>Open field</t>
        </is>
      </c>
    </row>
    <row r="1570">
      <c r="A1570" s="45" t="inlineStr">
        <is>
          <t>FINS_AMLE_205_v1</t>
        </is>
      </c>
      <c r="B1570" s="46" t="inlineStr">
        <is>
          <t>Does the Company facilitate crypto-asset transfers to third party wallets, of which the client is not the beneficial owner?</t>
        </is>
      </c>
      <c r="C1570" s="46" t="inlineStr">
        <is>
          <t>AMLE</t>
        </is>
      </c>
      <c r="D1570" s="46" t="inlineStr">
        <is>
          <t>Product Risk</t>
        </is>
      </c>
      <c r="E1570" s="46" t="inlineStr">
        <is>
          <t>2- AMLE</t>
        </is>
      </c>
      <c r="F1570" s="47">
        <f>'2- AMLE'!$AK$204</f>
        <v/>
      </c>
      <c r="G1570" s="47">
        <f>IF(F1570="INVALID","High",IF(F1570="MISSING","Medium",IF(F1570="CONTROLLER MISSING","Review",IF(F1570="UNKNOWN","Technical review",""))))</f>
        <v/>
      </c>
      <c r="H1570" s="46">
        <f>IF(F1570="MISSING","An applicable or required answer is missing",IF(F1570="INVALID","A value was entered although the dependency is not met",IF(F1570="CONTROLLER MISSING","A controlling answer is missing, so applicability cannot yet be determined",IF(F1570="UNKNOWN","The dependency could not be evaluated or a referenced datapoint could not be resolved",""))))</f>
        <v/>
      </c>
      <c r="I1570" s="46">
        <f>IF(F1570="MISSING","Enter a valid response in the linked field",IF(F1570="INVALID","Clear the response or amend the controlling answer so that the dependency is met",IF(F1570="CONTROLLER MISSING","Complete the controlling question first, then review this field",IF(F1570="UNKNOWN","Review the Field Guide and dependency_string; contact the MFSA if clarification is required",""))))</f>
        <v/>
      </c>
      <c r="J1570" s="46" t="inlineStr">
        <is>
          <t>OR(CONTAINS(FINS_AMLE_8, "Custody of Crypto Assets"), CONTAINS(FINS_AMLE_8, "Crypto Services (exchange, transfer)"), CONTAINS(FINS_AMLE_8, "Crypto FIAT Cards"))</t>
        </is>
      </c>
      <c r="K1570" s="47">
        <f>'2- AMLE'!$AL$204</f>
        <v/>
      </c>
      <c r="L1570" s="48" t="inlineStr">
        <is>
          <t>Open field</t>
        </is>
      </c>
    </row>
    <row r="1571">
      <c r="A1571" s="45" t="inlineStr">
        <is>
          <t>FINS_AMLE_206_v1</t>
        </is>
      </c>
      <c r="B1571" s="46" t="inlineStr">
        <is>
          <t>Please indicate the value of crypto-assets  transferred to third party wallets (of which the client is not the beneficial owner)</t>
        </is>
      </c>
      <c r="C1571" s="46" t="inlineStr">
        <is>
          <t>AMLE</t>
        </is>
      </c>
      <c r="D1571" s="46" t="inlineStr">
        <is>
          <t>Product Risk</t>
        </is>
      </c>
      <c r="E1571" s="46" t="inlineStr">
        <is>
          <t>2- AMLE</t>
        </is>
      </c>
      <c r="F1571" s="47">
        <f>'2- AMLE'!$AK$205</f>
        <v/>
      </c>
      <c r="G1571" s="47">
        <f>IF(F1571="INVALID","High",IF(F1571="MISSING","Medium",IF(F1571="CONTROLLER MISSING","Review",IF(F1571="UNKNOWN","Technical review",""))))</f>
        <v/>
      </c>
      <c r="H1571" s="46">
        <f>IF(F1571="MISSING","An applicable or required answer is missing",IF(F1571="INVALID","A value was entered although the dependency is not met",IF(F1571="CONTROLLER MISSING","A controlling answer is missing, so applicability cannot yet be determined",IF(F1571="UNKNOWN","The dependency could not be evaluated or a referenced datapoint could not be resolved",""))))</f>
        <v/>
      </c>
      <c r="I1571" s="46">
        <f>IF(F1571="MISSING","Enter a valid response in the linked field",IF(F1571="INVALID","Clear the response or amend the controlling answer so that the dependency is met",IF(F1571="CONTROLLER MISSING","Complete the controlling question first, then review this field",IF(F1571="UNKNOWN","Review the Field Guide and dependency_string; contact the MFSA if clarification is required",""))))</f>
        <v/>
      </c>
      <c r="J1571" s="46" t="inlineStr">
        <is>
          <t>FINS_AMLE_205 = "Yes"</t>
        </is>
      </c>
      <c r="K1571" s="47">
        <f>'2- AMLE'!$AL$205</f>
        <v/>
      </c>
      <c r="L1571" s="48" t="inlineStr">
        <is>
          <t>Open field</t>
        </is>
      </c>
    </row>
    <row r="1572">
      <c r="A1572" s="45" t="inlineStr">
        <is>
          <t>FINS_AMLE_207_v1</t>
        </is>
      </c>
      <c r="B1572" s="46" t="inlineStr">
        <is>
          <t>Please indicate the total number (#) of reception and transmission of orders.</t>
        </is>
      </c>
      <c r="C1572" s="46" t="inlineStr">
        <is>
          <t>AMLE</t>
        </is>
      </c>
      <c r="D1572" s="46" t="inlineStr">
        <is>
          <t>Product Risk</t>
        </is>
      </c>
      <c r="E1572" s="46" t="inlineStr">
        <is>
          <t>2- AMLE</t>
        </is>
      </c>
      <c r="F1572" s="47">
        <f>'2- AMLE'!$AK$206</f>
        <v/>
      </c>
      <c r="G1572" s="47">
        <f>IF(F1572="INVALID","High",IF(F1572="MISSING","Medium",IF(F1572="CONTROLLER MISSING","Review",IF(F1572="UNKNOWN","Technical review",""))))</f>
        <v/>
      </c>
      <c r="H1572" s="46">
        <f>IF(F1572="MISSING","An applicable or required answer is missing",IF(F1572="INVALID","A value was entered although the dependency is not met",IF(F1572="CONTROLLER MISSING","A controlling answer is missing, so applicability cannot yet be determined",IF(F1572="UNKNOWN","The dependency could not be evaluated or a referenced datapoint could not be resolved",""))))</f>
        <v/>
      </c>
      <c r="I1572" s="46">
        <f>IF(F1572="MISSING","Enter a valid response in the linked field",IF(F1572="INVALID","Clear the response or amend the controlling answer so that the dependency is met",IF(F1572="CONTROLLER MISSING","Complete the controlling question first, then review this field",IF(F1572="UNKNOWN","Review the Field Guide and dependency_string; contact the MFSA if clarification is required",""))))</f>
        <v/>
      </c>
      <c r="J1572" s="46" t="inlineStr">
        <is>
          <t>OR(CONTAINS(FINS_AMLE_8, "Custody of Crypto Assets"), CONTAINS(FINS_AMLE_8, "Crypto Services (exchange, transfer)"), CONTAINS(FINS_AMLE_8, "Crypto FIAT Cards"))</t>
        </is>
      </c>
      <c r="K1572" s="47">
        <f>'2- AMLE'!$AL$206</f>
        <v/>
      </c>
      <c r="L1572" s="48" t="inlineStr">
        <is>
          <t>Open field</t>
        </is>
      </c>
    </row>
    <row r="1573">
      <c r="A1573" s="45" t="inlineStr">
        <is>
          <t>FINS_AMLE_208_v1</t>
        </is>
      </c>
      <c r="B1573" s="46" t="inlineStr">
        <is>
          <t>Please indicate the total value of reception and transmission of orders.</t>
        </is>
      </c>
      <c r="C1573" s="46" t="inlineStr">
        <is>
          <t>AMLE</t>
        </is>
      </c>
      <c r="D1573" s="46" t="inlineStr">
        <is>
          <t>Product Risk</t>
        </is>
      </c>
      <c r="E1573" s="46" t="inlineStr">
        <is>
          <t>2- AMLE</t>
        </is>
      </c>
      <c r="F1573" s="47">
        <f>'2- AMLE'!$AK$207</f>
        <v/>
      </c>
      <c r="G1573" s="47">
        <f>IF(F1573="INVALID","High",IF(F1573="MISSING","Medium",IF(F1573="CONTROLLER MISSING","Review",IF(F1573="UNKNOWN","Technical review",""))))</f>
        <v/>
      </c>
      <c r="H1573" s="46">
        <f>IF(F1573="MISSING","An applicable or required answer is missing",IF(F1573="INVALID","A value was entered although the dependency is not met",IF(F1573="CONTROLLER MISSING","A controlling answer is missing, so applicability cannot yet be determined",IF(F1573="UNKNOWN","The dependency could not be evaluated or a referenced datapoint could not be resolved",""))))</f>
        <v/>
      </c>
      <c r="I1573" s="46">
        <f>IF(F1573="MISSING","Enter a valid response in the linked field",IF(F1573="INVALID","Clear the response or amend the controlling answer so that the dependency is met",IF(F1573="CONTROLLER MISSING","Complete the controlling question first, then review this field",IF(F1573="UNKNOWN","Review the Field Guide and dependency_string; contact the MFSA if clarification is required",""))))</f>
        <v/>
      </c>
      <c r="J1573" s="46" t="inlineStr">
        <is>
          <t>FINS_AMLE_207 &gt; 0</t>
        </is>
      </c>
      <c r="K1573" s="47">
        <f>'2- AMLE'!$AL$207</f>
        <v/>
      </c>
      <c r="L1573" s="48" t="inlineStr">
        <is>
          <t>Open field</t>
        </is>
      </c>
    </row>
    <row r="1574">
      <c r="A1574" s="45" t="inlineStr">
        <is>
          <t>FINS_AMLE_209_v1</t>
        </is>
      </c>
      <c r="B1574" s="46" t="inlineStr">
        <is>
          <t>Please indicate the total number (#) of orders executed on behalf of other persons.</t>
        </is>
      </c>
      <c r="C1574" s="46" t="inlineStr">
        <is>
          <t>AMLE</t>
        </is>
      </c>
      <c r="D1574" s="46" t="inlineStr">
        <is>
          <t>Product Risk</t>
        </is>
      </c>
      <c r="E1574" s="46" t="inlineStr">
        <is>
          <t>2- AMLE</t>
        </is>
      </c>
      <c r="F1574" s="47">
        <f>'2- AMLE'!$AK$208</f>
        <v/>
      </c>
      <c r="G1574" s="47">
        <f>IF(F1574="INVALID","High",IF(F1574="MISSING","Medium",IF(F1574="CONTROLLER MISSING","Review",IF(F1574="UNKNOWN","Technical review",""))))</f>
        <v/>
      </c>
      <c r="H1574" s="46">
        <f>IF(F1574="MISSING","An applicable or required answer is missing",IF(F1574="INVALID","A value was entered although the dependency is not met",IF(F1574="CONTROLLER MISSING","A controlling answer is missing, so applicability cannot yet be determined",IF(F1574="UNKNOWN","The dependency could not be evaluated or a referenced datapoint could not be resolved",""))))</f>
        <v/>
      </c>
      <c r="I1574" s="46">
        <f>IF(F1574="MISSING","Enter a valid response in the linked field",IF(F1574="INVALID","Clear the response or amend the controlling answer so that the dependency is met",IF(F1574="CONTROLLER MISSING","Complete the controlling question first, then review this field",IF(F1574="UNKNOWN","Review the Field Guide and dependency_string; contact the MFSA if clarification is required",""))))</f>
        <v/>
      </c>
      <c r="J1574" s="46" t="inlineStr">
        <is>
          <t>OR(CONTAINS(FINS_AMLE_8, "Custody of Crypto Assets"), CONTAINS(FINS_AMLE_8, "Crypto Services (exchange, transfer)"), CONTAINS(FINS_AMLE_8, "Crypto FIAT Cards"))</t>
        </is>
      </c>
      <c r="K1574" s="47">
        <f>'2- AMLE'!$AL$208</f>
        <v/>
      </c>
      <c r="L1574" s="48" t="inlineStr">
        <is>
          <t>Open field</t>
        </is>
      </c>
    </row>
    <row r="1575">
      <c r="A1575" s="45" t="inlineStr">
        <is>
          <t>FINS_AMLE_210_v1</t>
        </is>
      </c>
      <c r="B1575" s="46" t="inlineStr">
        <is>
          <t>Please indicate the total value of orders executed on behalf of other persons.</t>
        </is>
      </c>
      <c r="C1575" s="46" t="inlineStr">
        <is>
          <t>AMLE</t>
        </is>
      </c>
      <c r="D1575" s="46" t="inlineStr">
        <is>
          <t>Product Risk</t>
        </is>
      </c>
      <c r="E1575" s="46" t="inlineStr">
        <is>
          <t>2- AMLE</t>
        </is>
      </c>
      <c r="F1575" s="47">
        <f>'2- AMLE'!$AK$209</f>
        <v/>
      </c>
      <c r="G1575" s="47">
        <f>IF(F1575="INVALID","High",IF(F1575="MISSING","Medium",IF(F1575="CONTROLLER MISSING","Review",IF(F1575="UNKNOWN","Technical review",""))))</f>
        <v/>
      </c>
      <c r="H1575" s="46">
        <f>IF(F1575="MISSING","An applicable or required answer is missing",IF(F1575="INVALID","A value was entered although the dependency is not met",IF(F1575="CONTROLLER MISSING","A controlling answer is missing, so applicability cannot yet be determined",IF(F1575="UNKNOWN","The dependency could not be evaluated or a referenced datapoint could not be resolved",""))))</f>
        <v/>
      </c>
      <c r="I1575" s="46">
        <f>IF(F1575="MISSING","Enter a valid response in the linked field",IF(F1575="INVALID","Clear the response or amend the controlling answer so that the dependency is met",IF(F1575="CONTROLLER MISSING","Complete the controlling question first, then review this field",IF(F1575="UNKNOWN","Review the Field Guide and dependency_string; contact the MFSA if clarification is required",""))))</f>
        <v/>
      </c>
      <c r="J1575" s="46" t="inlineStr">
        <is>
          <t>FINS_AMLE_209 &gt; 0</t>
        </is>
      </c>
      <c r="K1575" s="47">
        <f>'2- AMLE'!$AL$209</f>
        <v/>
      </c>
      <c r="L1575" s="48" t="inlineStr">
        <is>
          <t>Open field</t>
        </is>
      </c>
    </row>
    <row r="1576">
      <c r="A1576" s="45" t="inlineStr">
        <is>
          <t>FINS_AMLE_211_v1</t>
        </is>
      </c>
      <c r="B1576" s="46" t="inlineStr">
        <is>
          <t>Please indicate the total number (#) of dealing on own account.</t>
        </is>
      </c>
      <c r="C1576" s="46" t="inlineStr">
        <is>
          <t>AMLE</t>
        </is>
      </c>
      <c r="D1576" s="46" t="inlineStr">
        <is>
          <t>Product Risk</t>
        </is>
      </c>
      <c r="E1576" s="46" t="inlineStr">
        <is>
          <t>2- AMLE</t>
        </is>
      </c>
      <c r="F1576" s="47">
        <f>'2- AMLE'!$AK$210</f>
        <v/>
      </c>
      <c r="G1576" s="47">
        <f>IF(F1576="INVALID","High",IF(F1576="MISSING","Medium",IF(F1576="CONTROLLER MISSING","Review",IF(F1576="UNKNOWN","Technical review",""))))</f>
        <v/>
      </c>
      <c r="H1576" s="46">
        <f>IF(F1576="MISSING","An applicable or required answer is missing",IF(F1576="INVALID","A value was entered although the dependency is not met",IF(F1576="CONTROLLER MISSING","A controlling answer is missing, so applicability cannot yet be determined",IF(F1576="UNKNOWN","The dependency could not be evaluated or a referenced datapoint could not be resolved",""))))</f>
        <v/>
      </c>
      <c r="I1576" s="46">
        <f>IF(F1576="MISSING","Enter a valid response in the linked field",IF(F1576="INVALID","Clear the response or amend the controlling answer so that the dependency is met",IF(F1576="CONTROLLER MISSING","Complete the controlling question first, then review this field",IF(F1576="UNKNOWN","Review the Field Guide and dependency_string; contact the MFSA if clarification is required",""))))</f>
        <v/>
      </c>
      <c r="J1576" s="46" t="inlineStr">
        <is>
          <t>OR(CONTAINS(FINS_AMLE_8, "Custody of Crypto Assets"), CONTAINS(FINS_AMLE_8, "Crypto Services (exchange, transfer)"), CONTAINS(FINS_AMLE_8, "Crypto FIAT Cards"))</t>
        </is>
      </c>
      <c r="K1576" s="47">
        <f>'2- AMLE'!$AL$210</f>
        <v/>
      </c>
      <c r="L1576" s="48" t="inlineStr">
        <is>
          <t>Open field</t>
        </is>
      </c>
    </row>
    <row r="1577">
      <c r="A1577" s="45" t="inlineStr">
        <is>
          <t>FINS_AMLE_212_v1</t>
        </is>
      </c>
      <c r="B1577" s="46" t="inlineStr">
        <is>
          <t>Please indicate the total value of dealing on own account.</t>
        </is>
      </c>
      <c r="C1577" s="46" t="inlineStr">
        <is>
          <t>AMLE</t>
        </is>
      </c>
      <c r="D1577" s="46" t="inlineStr">
        <is>
          <t>Product Risk</t>
        </is>
      </c>
      <c r="E1577" s="46" t="inlineStr">
        <is>
          <t>2- AMLE</t>
        </is>
      </c>
      <c r="F1577" s="47">
        <f>'2- AMLE'!$AK$211</f>
        <v/>
      </c>
      <c r="G1577" s="47">
        <f>IF(F1577="INVALID","High",IF(F1577="MISSING","Medium",IF(F1577="CONTROLLER MISSING","Review",IF(F1577="UNKNOWN","Technical review",""))))</f>
        <v/>
      </c>
      <c r="H1577" s="46">
        <f>IF(F1577="MISSING","An applicable or required answer is missing",IF(F1577="INVALID","A value was entered although the dependency is not met",IF(F1577="CONTROLLER MISSING","A controlling answer is missing, so applicability cannot yet be determined",IF(F1577="UNKNOWN","The dependency could not be evaluated or a referenced datapoint could not be resolved",""))))</f>
        <v/>
      </c>
      <c r="I1577" s="46">
        <f>IF(F1577="MISSING","Enter a valid response in the linked field",IF(F1577="INVALID","Clear the response or amend the controlling answer so that the dependency is met",IF(F1577="CONTROLLER MISSING","Complete the controlling question first, then review this field",IF(F1577="UNKNOWN","Review the Field Guide and dependency_string; contact the MFSA if clarification is required",""))))</f>
        <v/>
      </c>
      <c r="J1577" s="46" t="inlineStr">
        <is>
          <t>FINS_AMLE_211 &gt; 0</t>
        </is>
      </c>
      <c r="K1577" s="47">
        <f>'2- AMLE'!$AL$211</f>
        <v/>
      </c>
      <c r="L1577" s="48" t="inlineStr">
        <is>
          <t>Open field</t>
        </is>
      </c>
    </row>
    <row r="1578">
      <c r="A1578" s="45" t="inlineStr">
        <is>
          <t>FINS_AMLE_213_v1</t>
        </is>
      </c>
      <c r="B1578" s="46" t="inlineStr">
        <is>
          <t>Please indicate the total number (#) of portfolio management.</t>
        </is>
      </c>
      <c r="C1578" s="46" t="inlineStr">
        <is>
          <t>AMLE</t>
        </is>
      </c>
      <c r="D1578" s="46" t="inlineStr">
        <is>
          <t>Product Risk</t>
        </is>
      </c>
      <c r="E1578" s="46" t="inlineStr">
        <is>
          <t>2- AMLE</t>
        </is>
      </c>
      <c r="F1578" s="47">
        <f>'2- AMLE'!$AK$212</f>
        <v/>
      </c>
      <c r="G1578" s="47">
        <f>IF(F1578="INVALID","High",IF(F1578="MISSING","Medium",IF(F1578="CONTROLLER MISSING","Review",IF(F1578="UNKNOWN","Technical review",""))))</f>
        <v/>
      </c>
      <c r="H1578" s="46">
        <f>IF(F1578="MISSING","An applicable or required answer is missing",IF(F1578="INVALID","A value was entered although the dependency is not met",IF(F1578="CONTROLLER MISSING","A controlling answer is missing, so applicability cannot yet be determined",IF(F1578="UNKNOWN","The dependency could not be evaluated or a referenced datapoint could not be resolved",""))))</f>
        <v/>
      </c>
      <c r="I1578" s="46">
        <f>IF(F1578="MISSING","Enter a valid response in the linked field",IF(F1578="INVALID","Clear the response or amend the controlling answer so that the dependency is met",IF(F1578="CONTROLLER MISSING","Complete the controlling question first, then review this field",IF(F1578="UNKNOWN","Review the Field Guide and dependency_string; contact the MFSA if clarification is required",""))))</f>
        <v/>
      </c>
      <c r="J1578" s="46" t="inlineStr">
        <is>
          <t>OR(CONTAINS(FINS_AMLE_8, "Custody of Crypto Assets"), CONTAINS(FINS_AMLE_8, "Crypto Services (exchange, transfer)"), CONTAINS(FINS_AMLE_8, "Crypto FIAT Cards"))</t>
        </is>
      </c>
      <c r="K1578" s="47">
        <f>'2- AMLE'!$AL$212</f>
        <v/>
      </c>
      <c r="L1578" s="48" t="inlineStr">
        <is>
          <t>Open field</t>
        </is>
      </c>
    </row>
    <row r="1579">
      <c r="A1579" s="45" t="inlineStr">
        <is>
          <t>FINS_AMLE_214_v1</t>
        </is>
      </c>
      <c r="B1579" s="46" t="inlineStr">
        <is>
          <t>Please indicate the total value of portfolio management.</t>
        </is>
      </c>
      <c r="C1579" s="46" t="inlineStr">
        <is>
          <t>AMLE</t>
        </is>
      </c>
      <c r="D1579" s="46" t="inlineStr">
        <is>
          <t>Product Risk</t>
        </is>
      </c>
      <c r="E1579" s="46" t="inlineStr">
        <is>
          <t>2- AMLE</t>
        </is>
      </c>
      <c r="F1579" s="47">
        <f>'2- AMLE'!$AK$213</f>
        <v/>
      </c>
      <c r="G1579" s="47">
        <f>IF(F1579="INVALID","High",IF(F1579="MISSING","Medium",IF(F1579="CONTROLLER MISSING","Review",IF(F1579="UNKNOWN","Technical review",""))))</f>
        <v/>
      </c>
      <c r="H1579" s="46">
        <f>IF(F1579="MISSING","An applicable or required answer is missing",IF(F1579="INVALID","A value was entered although the dependency is not met",IF(F1579="CONTROLLER MISSING","A controlling answer is missing, so applicability cannot yet be determined",IF(F1579="UNKNOWN","The dependency could not be evaluated or a referenced datapoint could not be resolved",""))))</f>
        <v/>
      </c>
      <c r="I1579" s="46">
        <f>IF(F1579="MISSING","Enter a valid response in the linked field",IF(F1579="INVALID","Clear the response or amend the controlling answer so that the dependency is met",IF(F1579="CONTROLLER MISSING","Complete the controlling question first, then review this field",IF(F1579="UNKNOWN","Review the Field Guide and dependency_string; contact the MFSA if clarification is required",""))))</f>
        <v/>
      </c>
      <c r="J1579" s="46" t="inlineStr">
        <is>
          <t>FINS_AMLE_213 &gt; 0</t>
        </is>
      </c>
      <c r="K1579" s="47">
        <f>'2- AMLE'!$AL$213</f>
        <v/>
      </c>
      <c r="L1579" s="48" t="inlineStr">
        <is>
          <t>Open field</t>
        </is>
      </c>
    </row>
    <row r="1580">
      <c r="A1580" s="45" t="inlineStr">
        <is>
          <t>FINS_AMLE_215_v1</t>
        </is>
      </c>
      <c r="B1580" s="46" t="inlineStr">
        <is>
          <t>Please indicate the total number (#) of custodian or nominee services.</t>
        </is>
      </c>
      <c r="C1580" s="46" t="inlineStr">
        <is>
          <t>AMLE</t>
        </is>
      </c>
      <c r="D1580" s="46" t="inlineStr">
        <is>
          <t>Product Risk</t>
        </is>
      </c>
      <c r="E1580" s="46" t="inlineStr">
        <is>
          <t>2- AMLE</t>
        </is>
      </c>
      <c r="F1580" s="47">
        <f>'2- AMLE'!$AK$214</f>
        <v/>
      </c>
      <c r="G1580" s="47">
        <f>IF(F1580="INVALID","High",IF(F1580="MISSING","Medium",IF(F1580="CONTROLLER MISSING","Review",IF(F1580="UNKNOWN","Technical review",""))))</f>
        <v/>
      </c>
      <c r="H1580" s="46">
        <f>IF(F1580="MISSING","An applicable or required answer is missing",IF(F1580="INVALID","A value was entered although the dependency is not met",IF(F1580="CONTROLLER MISSING","A controlling answer is missing, so applicability cannot yet be determined",IF(F1580="UNKNOWN","The dependency could not be evaluated or a referenced datapoint could not be resolved",""))))</f>
        <v/>
      </c>
      <c r="I1580" s="46">
        <f>IF(F1580="MISSING","Enter a valid response in the linked field",IF(F1580="INVALID","Clear the response or amend the controlling answer so that the dependency is met",IF(F1580="CONTROLLER MISSING","Complete the controlling question first, then review this field",IF(F1580="UNKNOWN","Review the Field Guide and dependency_string; contact the MFSA if clarification is required",""))))</f>
        <v/>
      </c>
      <c r="J1580" s="46" t="inlineStr">
        <is>
          <t>OR(CONTAINS(FINS_AMLE_8, "Custody of Crypto Assets"), CONTAINS(FINS_AMLE_8, "Crypto Services (exchange, transfer)"), CONTAINS(FINS_AMLE_8, "Crypto FIAT Cards"))</t>
        </is>
      </c>
      <c r="K1580" s="47">
        <f>'2- AMLE'!$AL$214</f>
        <v/>
      </c>
      <c r="L1580" s="48" t="inlineStr">
        <is>
          <t>Open field</t>
        </is>
      </c>
    </row>
    <row r="1581">
      <c r="A1581" s="45" t="inlineStr">
        <is>
          <t>FINS_AMLE_216_v1</t>
        </is>
      </c>
      <c r="B1581" s="46" t="inlineStr">
        <is>
          <t>Please indicate the total value of custodian or nominee services.</t>
        </is>
      </c>
      <c r="C1581" s="46" t="inlineStr">
        <is>
          <t>AMLE</t>
        </is>
      </c>
      <c r="D1581" s="46" t="inlineStr">
        <is>
          <t>Product Risk</t>
        </is>
      </c>
      <c r="E1581" s="46" t="inlineStr">
        <is>
          <t>2- AMLE</t>
        </is>
      </c>
      <c r="F1581" s="47">
        <f>'2- AMLE'!$AK$215</f>
        <v/>
      </c>
      <c r="G1581" s="47">
        <f>IF(F1581="INVALID","High",IF(F1581="MISSING","Medium",IF(F1581="CONTROLLER MISSING","Review",IF(F1581="UNKNOWN","Technical review",""))))</f>
        <v/>
      </c>
      <c r="H1581" s="46">
        <f>IF(F1581="MISSING","An applicable or required answer is missing",IF(F1581="INVALID","A value was entered although the dependency is not met",IF(F1581="CONTROLLER MISSING","A controlling answer is missing, so applicability cannot yet be determined",IF(F1581="UNKNOWN","The dependency could not be evaluated or a referenced datapoint could not be resolved",""))))</f>
        <v/>
      </c>
      <c r="I1581" s="46">
        <f>IF(F1581="MISSING","Enter a valid response in the linked field",IF(F1581="INVALID","Clear the response or amend the controlling answer so that the dependency is met",IF(F1581="CONTROLLER MISSING","Complete the controlling question first, then review this field",IF(F1581="UNKNOWN","Review the Field Guide and dependency_string; contact the MFSA if clarification is required",""))))</f>
        <v/>
      </c>
      <c r="J1581" s="46" t="inlineStr">
        <is>
          <t>FINS_AMLE_215 &gt; 0</t>
        </is>
      </c>
      <c r="K1581" s="47">
        <f>'2- AMLE'!$AL$215</f>
        <v/>
      </c>
      <c r="L1581" s="48" t="inlineStr">
        <is>
          <t>Open field</t>
        </is>
      </c>
    </row>
    <row r="1582">
      <c r="A1582" s="45" t="inlineStr">
        <is>
          <t>FINS_AMLE_217_v1</t>
        </is>
      </c>
      <c r="B1582" s="46" t="inlineStr">
        <is>
          <t>Please indicate the total number (#) of investment advice.</t>
        </is>
      </c>
      <c r="C1582" s="46" t="inlineStr">
        <is>
          <t>AMLE</t>
        </is>
      </c>
      <c r="D1582" s="46" t="inlineStr">
        <is>
          <t>Product Risk</t>
        </is>
      </c>
      <c r="E1582" s="46" t="inlineStr">
        <is>
          <t>2- AMLE</t>
        </is>
      </c>
      <c r="F1582" s="47">
        <f>'2- AMLE'!$AK$216</f>
        <v/>
      </c>
      <c r="G1582" s="47">
        <f>IF(F1582="INVALID","High",IF(F1582="MISSING","Medium",IF(F1582="CONTROLLER MISSING","Review",IF(F1582="UNKNOWN","Technical review",""))))</f>
        <v/>
      </c>
      <c r="H1582" s="46">
        <f>IF(F1582="MISSING","An applicable or required answer is missing",IF(F1582="INVALID","A value was entered although the dependency is not met",IF(F1582="CONTROLLER MISSING","A controlling answer is missing, so applicability cannot yet be determined",IF(F1582="UNKNOWN","The dependency could not be evaluated or a referenced datapoint could not be resolved",""))))</f>
        <v/>
      </c>
      <c r="I1582" s="46">
        <f>IF(F1582="MISSING","Enter a valid response in the linked field",IF(F1582="INVALID","Clear the response or amend the controlling answer so that the dependency is met",IF(F1582="CONTROLLER MISSING","Complete the controlling question first, then review this field",IF(F1582="UNKNOWN","Review the Field Guide and dependency_string; contact the MFSA if clarification is required",""))))</f>
        <v/>
      </c>
      <c r="J1582" s="46" t="inlineStr">
        <is>
          <t>OR(CONTAINS(FINS_AMLE_8, "Custody of Crypto Assets"), CONTAINS(FINS_AMLE_8, "Crypto Services (exchange, transfer)"), CONTAINS(FINS_AMLE_8, "Crypto FIAT Cards"))</t>
        </is>
      </c>
      <c r="K1582" s="47">
        <f>'2- AMLE'!$AL$216</f>
        <v/>
      </c>
      <c r="L1582" s="48" t="inlineStr">
        <is>
          <t>Open field</t>
        </is>
      </c>
    </row>
    <row r="1583">
      <c r="A1583" s="45" t="inlineStr">
        <is>
          <t>FINS_AMLE_218_v1</t>
        </is>
      </c>
      <c r="B1583" s="46" t="inlineStr">
        <is>
          <t>Please indicate the total value of investment advice.</t>
        </is>
      </c>
      <c r="C1583" s="46" t="inlineStr">
        <is>
          <t>AMLE</t>
        </is>
      </c>
      <c r="D1583" s="46" t="inlineStr">
        <is>
          <t>Product Risk</t>
        </is>
      </c>
      <c r="E1583" s="46" t="inlineStr">
        <is>
          <t>2- AMLE</t>
        </is>
      </c>
      <c r="F1583" s="47">
        <f>'2- AMLE'!$AK$217</f>
        <v/>
      </c>
      <c r="G1583" s="47">
        <f>IF(F1583="INVALID","High",IF(F1583="MISSING","Medium",IF(F1583="CONTROLLER MISSING","Review",IF(F1583="UNKNOWN","Technical review",""))))</f>
        <v/>
      </c>
      <c r="H1583" s="46">
        <f>IF(F1583="MISSING","An applicable or required answer is missing",IF(F1583="INVALID","A value was entered although the dependency is not met",IF(F1583="CONTROLLER MISSING","A controlling answer is missing, so applicability cannot yet be determined",IF(F1583="UNKNOWN","The dependency could not be evaluated or a referenced datapoint could not be resolved",""))))</f>
        <v/>
      </c>
      <c r="I1583" s="46">
        <f>IF(F1583="MISSING","Enter a valid response in the linked field",IF(F1583="INVALID","Clear the response or amend the controlling answer so that the dependency is met",IF(F1583="CONTROLLER MISSING","Complete the controlling question first, then review this field",IF(F1583="UNKNOWN","Review the Field Guide and dependency_string; contact the MFSA if clarification is required",""))))</f>
        <v/>
      </c>
      <c r="J1583" s="46" t="inlineStr">
        <is>
          <t>FINS_AMLE_217 &gt; 0</t>
        </is>
      </c>
      <c r="K1583" s="47">
        <f>'2- AMLE'!$AL$217</f>
        <v/>
      </c>
      <c r="L1583" s="48" t="inlineStr">
        <is>
          <t>Open field</t>
        </is>
      </c>
    </row>
    <row r="1584">
      <c r="A1584" s="45" t="inlineStr">
        <is>
          <t>FINS_AMLE_219_v1</t>
        </is>
      </c>
      <c r="B1584" s="46" t="inlineStr">
        <is>
          <t>Please indicate the total number (#) of placing of virtual financial assets.</t>
        </is>
      </c>
      <c r="C1584" s="46" t="inlineStr">
        <is>
          <t>AMLE</t>
        </is>
      </c>
      <c r="D1584" s="46" t="inlineStr">
        <is>
          <t>Product Risk</t>
        </is>
      </c>
      <c r="E1584" s="46" t="inlineStr">
        <is>
          <t>2- AMLE</t>
        </is>
      </c>
      <c r="F1584" s="47">
        <f>'2- AMLE'!$AK$218</f>
        <v/>
      </c>
      <c r="G1584" s="47">
        <f>IF(F1584="INVALID","High",IF(F1584="MISSING","Medium",IF(F1584="CONTROLLER MISSING","Review",IF(F1584="UNKNOWN","Technical review",""))))</f>
        <v/>
      </c>
      <c r="H1584" s="46">
        <f>IF(F1584="MISSING","An applicable or required answer is missing",IF(F1584="INVALID","A value was entered although the dependency is not met",IF(F1584="CONTROLLER MISSING","A controlling answer is missing, so applicability cannot yet be determined",IF(F1584="UNKNOWN","The dependency could not be evaluated or a referenced datapoint could not be resolved",""))))</f>
        <v/>
      </c>
      <c r="I1584" s="46">
        <f>IF(F1584="MISSING","Enter a valid response in the linked field",IF(F1584="INVALID","Clear the response or amend the controlling answer so that the dependency is met",IF(F1584="CONTROLLER MISSING","Complete the controlling question first, then review this field",IF(F1584="UNKNOWN","Review the Field Guide and dependency_string; contact the MFSA if clarification is required",""))))</f>
        <v/>
      </c>
      <c r="J1584" s="46" t="inlineStr">
        <is>
          <t>OR(CONTAINS(FINS_AMLE_8, "Custody of Crypto Assets"), CONTAINS(FINS_AMLE_8, "Crypto Services (exchange, transfer)"), CONTAINS(FINS_AMLE_8, "Crypto FIAT Cards"))</t>
        </is>
      </c>
      <c r="K1584" s="47">
        <f>'2- AMLE'!$AL$218</f>
        <v/>
      </c>
      <c r="L1584" s="48" t="inlineStr">
        <is>
          <t>Open field</t>
        </is>
      </c>
    </row>
    <row r="1585">
      <c r="A1585" s="45" t="inlineStr">
        <is>
          <t>FINS_AMLE_220_v1</t>
        </is>
      </c>
      <c r="B1585" s="46" t="inlineStr">
        <is>
          <t>Please indicate the total value of placing of virtual financial assets.</t>
        </is>
      </c>
      <c r="C1585" s="46" t="inlineStr">
        <is>
          <t>AMLE</t>
        </is>
      </c>
      <c r="D1585" s="46" t="inlineStr">
        <is>
          <t>Product Risk</t>
        </is>
      </c>
      <c r="E1585" s="46" t="inlineStr">
        <is>
          <t>2- AMLE</t>
        </is>
      </c>
      <c r="F1585" s="47">
        <f>'2- AMLE'!$AK$219</f>
        <v/>
      </c>
      <c r="G1585" s="47">
        <f>IF(F1585="INVALID","High",IF(F1585="MISSING","Medium",IF(F1585="CONTROLLER MISSING","Review",IF(F1585="UNKNOWN","Technical review",""))))</f>
        <v/>
      </c>
      <c r="H1585" s="46">
        <f>IF(F1585="MISSING","An applicable or required answer is missing",IF(F1585="INVALID","A value was entered although the dependency is not met",IF(F1585="CONTROLLER MISSING","A controlling answer is missing, so applicability cannot yet be determined",IF(F1585="UNKNOWN","The dependency could not be evaluated or a referenced datapoint could not be resolved",""))))</f>
        <v/>
      </c>
      <c r="I1585" s="46">
        <f>IF(F1585="MISSING","Enter a valid response in the linked field",IF(F1585="INVALID","Clear the response or amend the controlling answer so that the dependency is met",IF(F1585="CONTROLLER MISSING","Complete the controlling question first, then review this field",IF(F1585="UNKNOWN","Review the Field Guide and dependency_string; contact the MFSA if clarification is required",""))))</f>
        <v/>
      </c>
      <c r="J1585" s="46" t="inlineStr">
        <is>
          <t>FINS_AMLE_219 &gt; 0</t>
        </is>
      </c>
      <c r="K1585" s="47">
        <f>'2- AMLE'!$AL$219</f>
        <v/>
      </c>
      <c r="L1585" s="48" t="inlineStr">
        <is>
          <t>Open field</t>
        </is>
      </c>
    </row>
    <row r="1586">
      <c r="A1586" s="45" t="inlineStr">
        <is>
          <t>FINS_AMLE_221_v1</t>
        </is>
      </c>
      <c r="B1586" s="46" t="inlineStr">
        <is>
          <t>Please indicate the total number (#) of the operation of a crypto-asset exchange.</t>
        </is>
      </c>
      <c r="C1586" s="46" t="inlineStr">
        <is>
          <t>AMLE</t>
        </is>
      </c>
      <c r="D1586" s="46" t="inlineStr">
        <is>
          <t>Product Risk</t>
        </is>
      </c>
      <c r="E1586" s="46" t="inlineStr">
        <is>
          <t>2- AMLE</t>
        </is>
      </c>
      <c r="F1586" s="47">
        <f>'2- AMLE'!$AK$220</f>
        <v/>
      </c>
      <c r="G1586" s="47">
        <f>IF(F1586="INVALID","High",IF(F1586="MISSING","Medium",IF(F1586="CONTROLLER MISSING","Review",IF(F1586="UNKNOWN","Technical review",""))))</f>
        <v/>
      </c>
      <c r="H1586" s="46">
        <f>IF(F1586="MISSING","An applicable or required answer is missing",IF(F1586="INVALID","A value was entered although the dependency is not met",IF(F1586="CONTROLLER MISSING","A controlling answer is missing, so applicability cannot yet be determined",IF(F1586="UNKNOWN","The dependency could not be evaluated or a referenced datapoint could not be resolved",""))))</f>
        <v/>
      </c>
      <c r="I1586" s="46">
        <f>IF(F1586="MISSING","Enter a valid response in the linked field",IF(F1586="INVALID","Clear the response or amend the controlling answer so that the dependency is met",IF(F1586="CONTROLLER MISSING","Complete the controlling question first, then review this field",IF(F1586="UNKNOWN","Review the Field Guide and dependency_string; contact the MFSA if clarification is required",""))))</f>
        <v/>
      </c>
      <c r="J1586" s="46" t="inlineStr">
        <is>
          <t>OR(CONTAINS(FINS_AMLE_8, "Custody of Crypto Assets"), CONTAINS(FINS_AMLE_8, "Crypto Services (exchange, transfer)"), CONTAINS(FINS_AMLE_8, "Crypto FIAT Cards"))</t>
        </is>
      </c>
      <c r="K1586" s="47">
        <f>'2- AMLE'!$AL$220</f>
        <v/>
      </c>
      <c r="L1586" s="48" t="inlineStr">
        <is>
          <t>Open field</t>
        </is>
      </c>
    </row>
    <row r="1587">
      <c r="A1587" s="45" t="inlineStr">
        <is>
          <t>FINS_AMLE_222_v1</t>
        </is>
      </c>
      <c r="B1587" s="46" t="inlineStr">
        <is>
          <t>Please indicate the total value of the operation of a crypto-asset exchange.</t>
        </is>
      </c>
      <c r="C1587" s="46" t="inlineStr">
        <is>
          <t>AMLE</t>
        </is>
      </c>
      <c r="D1587" s="46" t="inlineStr">
        <is>
          <t>Product Risk</t>
        </is>
      </c>
      <c r="E1587" s="46" t="inlineStr">
        <is>
          <t>2- AMLE</t>
        </is>
      </c>
      <c r="F1587" s="47">
        <f>'2- AMLE'!$AK$221</f>
        <v/>
      </c>
      <c r="G1587" s="47">
        <f>IF(F1587="INVALID","High",IF(F1587="MISSING","Medium",IF(F1587="CONTROLLER MISSING","Review",IF(F1587="UNKNOWN","Technical review",""))))</f>
        <v/>
      </c>
      <c r="H1587" s="46">
        <f>IF(F1587="MISSING","An applicable or required answer is missing",IF(F1587="INVALID","A value was entered although the dependency is not met",IF(F1587="CONTROLLER MISSING","A controlling answer is missing, so applicability cannot yet be determined",IF(F1587="UNKNOWN","The dependency could not be evaluated or a referenced datapoint could not be resolved",""))))</f>
        <v/>
      </c>
      <c r="I1587" s="46">
        <f>IF(F1587="MISSING","Enter a valid response in the linked field",IF(F1587="INVALID","Clear the response or amend the controlling answer so that the dependency is met",IF(F1587="CONTROLLER MISSING","Complete the controlling question first, then review this field",IF(F1587="UNKNOWN","Review the Field Guide and dependency_string; contact the MFSA if clarification is required",""))))</f>
        <v/>
      </c>
      <c r="J1587" s="46" t="inlineStr">
        <is>
          <t>FINS_AMLE_221 &gt; 0</t>
        </is>
      </c>
      <c r="K1587" s="47">
        <f>'2- AMLE'!$AL$221</f>
        <v/>
      </c>
      <c r="L1587" s="48" t="inlineStr">
        <is>
          <t>Open field</t>
        </is>
      </c>
    </row>
    <row r="1588">
      <c r="A1588" s="45" t="inlineStr">
        <is>
          <t>FINS_AMLE_223_v1</t>
        </is>
      </c>
      <c r="B1588" s="46" t="inlineStr">
        <is>
          <t>Please indicate the total number (#) of transfer of virtual financial assets.</t>
        </is>
      </c>
      <c r="C1588" s="46" t="inlineStr">
        <is>
          <t>AMLE</t>
        </is>
      </c>
      <c r="D1588" s="46" t="inlineStr">
        <is>
          <t>Product Risk</t>
        </is>
      </c>
      <c r="E1588" s="46" t="inlineStr">
        <is>
          <t>2- AMLE</t>
        </is>
      </c>
      <c r="F1588" s="47">
        <f>'2- AMLE'!$AK$222</f>
        <v/>
      </c>
      <c r="G1588" s="47">
        <f>IF(F1588="INVALID","High",IF(F1588="MISSING","Medium",IF(F1588="CONTROLLER MISSING","Review",IF(F1588="UNKNOWN","Technical review",""))))</f>
        <v/>
      </c>
      <c r="H1588" s="46">
        <f>IF(F1588="MISSING","An applicable or required answer is missing",IF(F1588="INVALID","A value was entered although the dependency is not met",IF(F1588="CONTROLLER MISSING","A controlling answer is missing, so applicability cannot yet be determined",IF(F1588="UNKNOWN","The dependency could not be evaluated or a referenced datapoint could not be resolved",""))))</f>
        <v/>
      </c>
      <c r="I1588" s="46">
        <f>IF(F1588="MISSING","Enter a valid response in the linked field",IF(F1588="INVALID","Clear the response or amend the controlling answer so that the dependency is met",IF(F1588="CONTROLLER MISSING","Complete the controlling question first, then review this field",IF(F1588="UNKNOWN","Review the Field Guide and dependency_string; contact the MFSA if clarification is required",""))))</f>
        <v/>
      </c>
      <c r="J1588" s="46" t="inlineStr">
        <is>
          <t>OR(CONTAINS(FINS_AMLE_8, "Custody of Crypto Assets"), CONTAINS(FINS_AMLE_8, "Crypto Services (exchange, transfer)"), CONTAINS(FINS_AMLE_8, "Crypto FIAT Cards"))</t>
        </is>
      </c>
      <c r="K1588" s="47">
        <f>'2- AMLE'!$AL$222</f>
        <v/>
      </c>
      <c r="L1588" s="48" t="inlineStr">
        <is>
          <t>Open field</t>
        </is>
      </c>
    </row>
    <row r="1589">
      <c r="A1589" s="45" t="inlineStr">
        <is>
          <t>FINS_AMLE_224_v1</t>
        </is>
      </c>
      <c r="B1589" s="46" t="inlineStr">
        <is>
          <t>Please indicate the total value of transfer of virtual financial assets.</t>
        </is>
      </c>
      <c r="C1589" s="46" t="inlineStr">
        <is>
          <t>AMLE</t>
        </is>
      </c>
      <c r="D1589" s="46" t="inlineStr">
        <is>
          <t>Product Risk</t>
        </is>
      </c>
      <c r="E1589" s="46" t="inlineStr">
        <is>
          <t>2- AMLE</t>
        </is>
      </c>
      <c r="F1589" s="47">
        <f>'2- AMLE'!$AK$223</f>
        <v/>
      </c>
      <c r="G1589" s="47">
        <f>IF(F1589="INVALID","High",IF(F1589="MISSING","Medium",IF(F1589="CONTROLLER MISSING","Review",IF(F1589="UNKNOWN","Technical review",""))))</f>
        <v/>
      </c>
      <c r="H1589" s="46">
        <f>IF(F1589="MISSING","An applicable or required answer is missing",IF(F1589="INVALID","A value was entered although the dependency is not met",IF(F1589="CONTROLLER MISSING","A controlling answer is missing, so applicability cannot yet be determined",IF(F1589="UNKNOWN","The dependency could not be evaluated or a referenced datapoint could not be resolved",""))))</f>
        <v/>
      </c>
      <c r="I1589" s="46">
        <f>IF(F1589="MISSING","Enter a valid response in the linked field",IF(F1589="INVALID","Clear the response or amend the controlling answer so that the dependency is met",IF(F1589="CONTROLLER MISSING","Complete the controlling question first, then review this field",IF(F1589="UNKNOWN","Review the Field Guide and dependency_string; contact the MFSA if clarification is required",""))))</f>
        <v/>
      </c>
      <c r="J1589" s="46" t="inlineStr">
        <is>
          <t>FINS_AMLE_223 &gt; 0</t>
        </is>
      </c>
      <c r="K1589" s="47">
        <f>'2- AMLE'!$AL$223</f>
        <v/>
      </c>
      <c r="L1589" s="48" t="inlineStr">
        <is>
          <t>Open field</t>
        </is>
      </c>
    </row>
    <row r="1590">
      <c r="A1590" s="45" t="inlineStr">
        <is>
          <t>FINS_AMLE_225_v1</t>
        </is>
      </c>
      <c r="B1590" s="46" t="inlineStr">
        <is>
          <t>Please indicate the number of crypto-assets  transferred during the reporting period</t>
        </is>
      </c>
      <c r="C1590" s="46" t="inlineStr">
        <is>
          <t>AMLE</t>
        </is>
      </c>
      <c r="D1590" s="46" t="inlineStr">
        <is>
          <t>Product Risk</t>
        </is>
      </c>
      <c r="E1590" s="46" t="inlineStr">
        <is>
          <t>2- AMLE</t>
        </is>
      </c>
      <c r="F1590" s="47">
        <f>'2- AMLE'!$AK$224</f>
        <v/>
      </c>
      <c r="G1590" s="47">
        <f>IF(F1590="INVALID","High",IF(F1590="MISSING","Medium",IF(F1590="CONTROLLER MISSING","Review",IF(F1590="UNKNOWN","Technical review",""))))</f>
        <v/>
      </c>
      <c r="H1590" s="46">
        <f>IF(F1590="MISSING","An applicable or required answer is missing",IF(F1590="INVALID","A value was entered although the dependency is not met",IF(F1590="CONTROLLER MISSING","A controlling answer is missing, so applicability cannot yet be determined",IF(F1590="UNKNOWN","The dependency could not be evaluated or a referenced datapoint could not be resolved",""))))</f>
        <v/>
      </c>
      <c r="I1590" s="46">
        <f>IF(F1590="MISSING","Enter a valid response in the linked field",IF(F1590="INVALID","Clear the response or amend the controlling answer so that the dependency is met",IF(F1590="CONTROLLER MISSING","Complete the controlling question first, then review this field",IF(F1590="UNKNOWN","Review the Field Guide and dependency_string; contact the MFSA if clarification is required",""))))</f>
        <v/>
      </c>
      <c r="J1590" s="46" t="inlineStr">
        <is>
          <t>OR(CONTAINS(FINS_AMLE_8, "Custody of Crypto Assets"), CONTAINS(FINS_AMLE_8, "Crypto Services (exchange, transfer)"), CONTAINS(FINS_AMLE_8, "Crypto FIAT Cards"))</t>
        </is>
      </c>
      <c r="K1590" s="47">
        <f>'2- AMLE'!$AL$224</f>
        <v/>
      </c>
      <c r="L1590" s="48" t="inlineStr">
        <is>
          <t>Open field</t>
        </is>
      </c>
    </row>
    <row r="1591">
      <c r="A1591" s="45" t="inlineStr">
        <is>
          <t>FINS_AMLE_226_v1</t>
        </is>
      </c>
      <c r="B1591" s="46" t="inlineStr">
        <is>
          <t>Please indicate the top 3 deposited crypto-assets :</t>
        </is>
      </c>
      <c r="C1591" s="46" t="inlineStr">
        <is>
          <t>AMLE</t>
        </is>
      </c>
      <c r="D1591" s="46" t="inlineStr">
        <is>
          <t>Product Risk</t>
        </is>
      </c>
      <c r="E1591" s="46" t="inlineStr">
        <is>
          <t>2- AMLE</t>
        </is>
      </c>
      <c r="F1591" s="47">
        <f>'2- AMLE'!$AK$225</f>
        <v/>
      </c>
      <c r="G1591" s="47">
        <f>IF(F1591="INVALID","High",IF(F1591="MISSING","Medium",IF(F1591="CONTROLLER MISSING","Review",IF(F1591="UNKNOWN","Technical review",""))))</f>
        <v/>
      </c>
      <c r="H1591" s="46">
        <f>IF(F1591="MISSING","An applicable or required answer is missing",IF(F1591="INVALID","A value was entered although the dependency is not met",IF(F1591="CONTROLLER MISSING","A controlling answer is missing, so applicability cannot yet be determined",IF(F1591="UNKNOWN","The dependency could not be evaluated or a referenced datapoint could not be resolved",""))))</f>
        <v/>
      </c>
      <c r="I1591" s="46">
        <f>IF(F1591="MISSING","Enter a valid response in the linked field",IF(F1591="INVALID","Clear the response or amend the controlling answer so that the dependency is met",IF(F1591="CONTROLLER MISSING","Complete the controlling question first, then review this field",IF(F1591="UNKNOWN","Review the Field Guide and dependency_string; contact the MFSA if clarification is required",""))))</f>
        <v/>
      </c>
      <c r="J1591" s="46" t="inlineStr">
        <is>
          <t>OR(CONTAINS(FINS_AMLE_8, "Custody of Crypto Assets"), CONTAINS(FINS_AMLE_8, "Crypto Services (exchange, transfer)"), CONTAINS(FINS_AMLE_8, "Crypto FIAT Cards"))</t>
        </is>
      </c>
      <c r="K1591" s="47">
        <f>'2- AMLE'!$AL$225</f>
        <v/>
      </c>
      <c r="L1591" s="48" t="inlineStr">
        <is>
          <t>Open field</t>
        </is>
      </c>
    </row>
    <row r="1592">
      <c r="A1592" s="45" t="inlineStr">
        <is>
          <t>FINS_AMLE_227_v1</t>
        </is>
      </c>
      <c r="B1592" s="46" t="inlineStr">
        <is>
          <t>Does the entity deal on own account or operate crypto-asset exchange?</t>
        </is>
      </c>
      <c r="C1592" s="46" t="inlineStr">
        <is>
          <t>AMLE</t>
        </is>
      </c>
      <c r="D1592" s="46" t="inlineStr">
        <is>
          <t>Product Risk</t>
        </is>
      </c>
      <c r="E1592" s="46" t="inlineStr">
        <is>
          <t>2- AMLE</t>
        </is>
      </c>
      <c r="F1592" s="47">
        <f>'2- AMLE'!$AK$226</f>
        <v/>
      </c>
      <c r="G1592" s="47">
        <f>IF(F1592="INVALID","High",IF(F1592="MISSING","Medium",IF(F1592="CONTROLLER MISSING","Review",IF(F1592="UNKNOWN","Technical review",""))))</f>
        <v/>
      </c>
      <c r="H1592" s="46">
        <f>IF(F1592="MISSING","An applicable or required answer is missing",IF(F1592="INVALID","A value was entered although the dependency is not met",IF(F1592="CONTROLLER MISSING","A controlling answer is missing, so applicability cannot yet be determined",IF(F1592="UNKNOWN","The dependency could not be evaluated or a referenced datapoint could not be resolved",""))))</f>
        <v/>
      </c>
      <c r="I1592" s="46">
        <f>IF(F1592="MISSING","Enter a valid response in the linked field",IF(F1592="INVALID","Clear the response or amend the controlling answer so that the dependency is met",IF(F1592="CONTROLLER MISSING","Complete the controlling question first, then review this field",IF(F1592="UNKNOWN","Review the Field Guide and dependency_string; contact the MFSA if clarification is required",""))))</f>
        <v/>
      </c>
      <c r="J1592" s="46" t="inlineStr">
        <is>
          <t>OR(CONTAINS(FINS_AMLE_8, "Custody of Crypto Assets"), CONTAINS(FINS_AMLE_8, "Crypto Services (exchange, transfer)"), CONTAINS(FINS_AMLE_8, "Crypto FIAT Cards"))</t>
        </is>
      </c>
      <c r="K1592" s="47">
        <f>'2- AMLE'!$AL$226</f>
        <v/>
      </c>
      <c r="L1592" s="48" t="inlineStr">
        <is>
          <t>Open field</t>
        </is>
      </c>
    </row>
    <row r="1593">
      <c r="A1593" s="45" t="inlineStr">
        <is>
          <t>FINS_AMLE_228_v1</t>
        </is>
      </c>
      <c r="B1593" s="46" t="inlineStr">
        <is>
          <t>Please indicate the number of active clients placing orders during the reporting period</t>
        </is>
      </c>
      <c r="C1593" s="46" t="inlineStr">
        <is>
          <t>AMLE</t>
        </is>
      </c>
      <c r="D1593" s="46" t="inlineStr">
        <is>
          <t>Product Risk</t>
        </is>
      </c>
      <c r="E1593" s="46" t="inlineStr">
        <is>
          <t>2- AMLE</t>
        </is>
      </c>
      <c r="F1593" s="47">
        <f>'2- AMLE'!$AK$227</f>
        <v/>
      </c>
      <c r="G1593" s="47">
        <f>IF(F1593="INVALID","High",IF(F1593="MISSING","Medium",IF(F1593="CONTROLLER MISSING","Review",IF(F1593="UNKNOWN","Technical review",""))))</f>
        <v/>
      </c>
      <c r="H1593" s="46">
        <f>IF(F1593="MISSING","An applicable or required answer is missing",IF(F1593="INVALID","A value was entered although the dependency is not met",IF(F1593="CONTROLLER MISSING","A controlling answer is missing, so applicability cannot yet be determined",IF(F1593="UNKNOWN","The dependency could not be evaluated or a referenced datapoint could not be resolved",""))))</f>
        <v/>
      </c>
      <c r="I1593" s="46">
        <f>IF(F1593="MISSING","Enter a valid response in the linked field",IF(F1593="INVALID","Clear the response or amend the controlling answer so that the dependency is met",IF(F1593="CONTROLLER MISSING","Complete the controlling question first, then review this field",IF(F1593="UNKNOWN","Review the Field Guide and dependency_string; contact the MFSA if clarification is required",""))))</f>
        <v/>
      </c>
      <c r="J1593" s="46" t="inlineStr">
        <is>
          <t>FINS_AMLE_227 = "Yes"</t>
        </is>
      </c>
      <c r="K1593" s="47">
        <f>'2- AMLE'!$AL$227</f>
        <v/>
      </c>
      <c r="L1593" s="48" t="inlineStr">
        <is>
          <t>Open field</t>
        </is>
      </c>
    </row>
    <row r="1594">
      <c r="A1594" s="45" t="inlineStr">
        <is>
          <t>FINS_AMLE_229_v1</t>
        </is>
      </c>
      <c r="B1594" s="46" t="inlineStr">
        <is>
          <t>Please indicate the number of active clients placing orders during the reporting period</t>
        </is>
      </c>
      <c r="C1594" s="46" t="inlineStr">
        <is>
          <t>AMLE</t>
        </is>
      </c>
      <c r="D1594" s="46" t="inlineStr">
        <is>
          <t>Product Risk</t>
        </is>
      </c>
      <c r="E1594" s="46" t="inlineStr">
        <is>
          <t>2- AMLE</t>
        </is>
      </c>
      <c r="F1594" s="47">
        <f>'2- AMLE'!$AK$228</f>
        <v/>
      </c>
      <c r="G1594" s="47">
        <f>IF(F1594="INVALID","High",IF(F1594="MISSING","Medium",IF(F1594="CONTROLLER MISSING","Review",IF(F1594="UNKNOWN","Technical review",""))))</f>
        <v/>
      </c>
      <c r="H1594" s="46">
        <f>IF(F1594="MISSING","An applicable or required answer is missing",IF(F1594="INVALID","A value was entered although the dependency is not met",IF(F1594="CONTROLLER MISSING","A controlling answer is missing, so applicability cannot yet be determined",IF(F1594="UNKNOWN","The dependency could not be evaluated or a referenced datapoint could not be resolved",""))))</f>
        <v/>
      </c>
      <c r="I1594" s="46">
        <f>IF(F1594="MISSING","Enter a valid response in the linked field",IF(F1594="INVALID","Clear the response or amend the controlling answer so that the dependency is met",IF(F1594="CONTROLLER MISSING","Complete the controlling question first, then review this field",IF(F1594="UNKNOWN","Review the Field Guide and dependency_string; contact the MFSA if clarification is required",""))))</f>
        <v/>
      </c>
      <c r="J1594" s="46" t="inlineStr">
        <is>
          <t>FINS_AMLE_227 = "Yes"</t>
        </is>
      </c>
      <c r="K1594" s="47">
        <f>'2- AMLE'!$AL$228</f>
        <v/>
      </c>
      <c r="L1594" s="48" t="inlineStr">
        <is>
          <t>Open field</t>
        </is>
      </c>
    </row>
    <row r="1595">
      <c r="A1595" s="45" t="inlineStr">
        <is>
          <t>FINS_AMLE_230_v1</t>
        </is>
      </c>
      <c r="B1595" s="46" t="inlineStr">
        <is>
          <t>Please indicate the orders matched during the reporting period</t>
        </is>
      </c>
      <c r="C1595" s="46" t="inlineStr">
        <is>
          <t>AMLE</t>
        </is>
      </c>
      <c r="D1595" s="46" t="inlineStr">
        <is>
          <t>Product Risk</t>
        </is>
      </c>
      <c r="E1595" s="46" t="inlineStr">
        <is>
          <t>2- AMLE</t>
        </is>
      </c>
      <c r="F1595" s="47">
        <f>'2- AMLE'!$AK$229</f>
        <v/>
      </c>
      <c r="G1595" s="47">
        <f>IF(F1595="INVALID","High",IF(F1595="MISSING","Medium",IF(F1595="CONTROLLER MISSING","Review",IF(F1595="UNKNOWN","Technical review",""))))</f>
        <v/>
      </c>
      <c r="H1595" s="46">
        <f>IF(F1595="MISSING","An applicable or required answer is missing",IF(F1595="INVALID","A value was entered although the dependency is not met",IF(F1595="CONTROLLER MISSING","A controlling answer is missing, so applicability cannot yet be determined",IF(F1595="UNKNOWN","The dependency could not be evaluated or a referenced datapoint could not be resolved",""))))</f>
        <v/>
      </c>
      <c r="I1595" s="46">
        <f>IF(F1595="MISSING","Enter a valid response in the linked field",IF(F1595="INVALID","Clear the response or amend the controlling answer so that the dependency is met",IF(F1595="CONTROLLER MISSING","Complete the controlling question first, then review this field",IF(F1595="UNKNOWN","Review the Field Guide and dependency_string; contact the MFSA if clarification is required",""))))</f>
        <v/>
      </c>
      <c r="J1595" s="46" t="inlineStr">
        <is>
          <t>OR(CONTAINS(FINS_AMLE_8, "Custody of Crypto Assets"), CONTAINS(FINS_AMLE_8, "Crypto Services (exchange, transfer)"), CONTAINS(FINS_AMLE_8, "Crypto FIAT Cards"))</t>
        </is>
      </c>
      <c r="K1595" s="47">
        <f>'2- AMLE'!$AL$229</f>
        <v/>
      </c>
      <c r="L1595" s="48" t="inlineStr">
        <is>
          <t>Open field</t>
        </is>
      </c>
    </row>
    <row r="1596">
      <c r="A1596" s="45" t="inlineStr">
        <is>
          <t>FINS_AMLE_231_v1</t>
        </is>
      </c>
      <c r="B1596" s="46" t="inlineStr">
        <is>
          <t>For Wire (Bank) transfers during the previous calendar year, please specify number (#) of incoming transactions</t>
        </is>
      </c>
      <c r="C1596" s="46" t="inlineStr">
        <is>
          <t>AMLE</t>
        </is>
      </c>
      <c r="D1596" s="46" t="inlineStr">
        <is>
          <t>Product Risk</t>
        </is>
      </c>
      <c r="E1596" s="46" t="inlineStr">
        <is>
          <t>2- AMLE</t>
        </is>
      </c>
      <c r="F1596" s="47">
        <f>'2- AMLE'!$AK$230</f>
        <v/>
      </c>
      <c r="G1596" s="47">
        <f>IF(F1596="INVALID","High",IF(F1596="MISSING","Medium",IF(F1596="CONTROLLER MISSING","Review",IF(F1596="UNKNOWN","Technical review",""))))</f>
        <v/>
      </c>
      <c r="H1596" s="46">
        <f>IF(F1596="MISSING","An applicable or required answer is missing",IF(F1596="INVALID","A value was entered although the dependency is not met",IF(F1596="CONTROLLER MISSING","A controlling answer is missing, so applicability cannot yet be determined",IF(F1596="UNKNOWN","The dependency could not be evaluated or a referenced datapoint could not be resolved",""))))</f>
        <v/>
      </c>
      <c r="I1596" s="46">
        <f>IF(F1596="MISSING","Enter a valid response in the linked field",IF(F1596="INVALID","Clear the response or amend the controlling answer so that the dependency is met",IF(F1596="CONTROLLER MISSING","Complete the controlling question first, then review this field",IF(F1596="UNKNOWN","Review the Field Guide and dependency_string; contact the MFSA if clarification is required",""))))</f>
        <v/>
      </c>
      <c r="J1596" s="46" t="inlineStr">
        <is>
          <t>OR(CONTAINS(FINS_AMLE_8, "Custody of Crypto Assets"), CONTAINS(FINS_AMLE_8, "Crypto Services (exchange, transfer)"), CONTAINS(FINS_AMLE_8, "Crypto FIAT Cards"))</t>
        </is>
      </c>
      <c r="K1596" s="47">
        <f>'2- AMLE'!$AL$230</f>
        <v/>
      </c>
      <c r="L1596" s="48" t="inlineStr">
        <is>
          <t>Open field</t>
        </is>
      </c>
    </row>
    <row r="1597">
      <c r="A1597" s="45" t="inlineStr">
        <is>
          <t>FINS_AMLE_232_v1</t>
        </is>
      </c>
      <c r="B1597" s="46" t="inlineStr">
        <is>
          <t>For Wire (Bank) transfers during the previous calendar year, please specify value of incoming transactions</t>
        </is>
      </c>
      <c r="C1597" s="46" t="inlineStr">
        <is>
          <t>AMLE</t>
        </is>
      </c>
      <c r="D1597" s="46" t="inlineStr">
        <is>
          <t>Product Risk</t>
        </is>
      </c>
      <c r="E1597" s="46" t="inlineStr">
        <is>
          <t>2- AMLE</t>
        </is>
      </c>
      <c r="F1597" s="47">
        <f>'2- AMLE'!$AK$231</f>
        <v/>
      </c>
      <c r="G1597" s="47">
        <f>IF(F1597="INVALID","High",IF(F1597="MISSING","Medium",IF(F1597="CONTROLLER MISSING","Review",IF(F1597="UNKNOWN","Technical review",""))))</f>
        <v/>
      </c>
      <c r="H1597" s="46">
        <f>IF(F1597="MISSING","An applicable or required answer is missing",IF(F1597="INVALID","A value was entered although the dependency is not met",IF(F1597="CONTROLLER MISSING","A controlling answer is missing, so applicability cannot yet be determined",IF(F1597="UNKNOWN","The dependency could not be evaluated or a referenced datapoint could not be resolved",""))))</f>
        <v/>
      </c>
      <c r="I1597" s="46">
        <f>IF(F1597="MISSING","Enter a valid response in the linked field",IF(F1597="INVALID","Clear the response or amend the controlling answer so that the dependency is met",IF(F1597="CONTROLLER MISSING","Complete the controlling question first, then review this field",IF(F1597="UNKNOWN","Review the Field Guide and dependency_string; contact the MFSA if clarification is required",""))))</f>
        <v/>
      </c>
      <c r="J1597" s="46" t="inlineStr">
        <is>
          <t>FINS_AMLE_231 &gt; 0</t>
        </is>
      </c>
      <c r="K1597" s="47">
        <f>'2- AMLE'!$AL$231</f>
        <v/>
      </c>
      <c r="L1597" s="48" t="inlineStr">
        <is>
          <t>Open field</t>
        </is>
      </c>
    </row>
    <row r="1598">
      <c r="A1598" s="45" t="inlineStr">
        <is>
          <t>FINS_AMLE_233_v1</t>
        </is>
      </c>
      <c r="B1598" s="46" t="inlineStr">
        <is>
          <t>For Wire (Bank) transfers during the previous calendar year, please specify number (#) of outgoing transactions</t>
        </is>
      </c>
      <c r="C1598" s="46" t="inlineStr">
        <is>
          <t>AMLE</t>
        </is>
      </c>
      <c r="D1598" s="46" t="inlineStr">
        <is>
          <t>Product Risk</t>
        </is>
      </c>
      <c r="E1598" s="46" t="inlineStr">
        <is>
          <t>2- AMLE</t>
        </is>
      </c>
      <c r="F1598" s="47">
        <f>'2- AMLE'!$AK$232</f>
        <v/>
      </c>
      <c r="G1598" s="47">
        <f>IF(F1598="INVALID","High",IF(F1598="MISSING","Medium",IF(F1598="CONTROLLER MISSING","Review",IF(F1598="UNKNOWN","Technical review",""))))</f>
        <v/>
      </c>
      <c r="H1598" s="46">
        <f>IF(F1598="MISSING","An applicable or required answer is missing",IF(F1598="INVALID","A value was entered although the dependency is not met",IF(F1598="CONTROLLER MISSING","A controlling answer is missing, so applicability cannot yet be determined",IF(F1598="UNKNOWN","The dependency could not be evaluated or a referenced datapoint could not be resolved",""))))</f>
        <v/>
      </c>
      <c r="I1598" s="46">
        <f>IF(F1598="MISSING","Enter a valid response in the linked field",IF(F1598="INVALID","Clear the response or amend the controlling answer so that the dependency is met",IF(F1598="CONTROLLER MISSING","Complete the controlling question first, then review this field",IF(F1598="UNKNOWN","Review the Field Guide and dependency_string; contact the MFSA if clarification is required",""))))</f>
        <v/>
      </c>
      <c r="J1598" s="46" t="inlineStr">
        <is>
          <t>OR(CONTAINS(FINS_AMLE_8, "Custody of Crypto Assets"), CONTAINS(FINS_AMLE_8, "Crypto Services (exchange, transfer)"), CONTAINS(FINS_AMLE_8, "Crypto FIAT Cards"))</t>
        </is>
      </c>
      <c r="K1598" s="47">
        <f>'2- AMLE'!$AL$232</f>
        <v/>
      </c>
      <c r="L1598" s="48" t="inlineStr">
        <is>
          <t>Open field</t>
        </is>
      </c>
    </row>
    <row r="1599">
      <c r="A1599" s="45" t="inlineStr">
        <is>
          <t>FINS_AMLE_234_v1</t>
        </is>
      </c>
      <c r="B1599" s="46" t="inlineStr">
        <is>
          <t>For Wire (Bank) transfers during the previous calendar year, please specify value of outgoing transactions</t>
        </is>
      </c>
      <c r="C1599" s="46" t="inlineStr">
        <is>
          <t>AMLE</t>
        </is>
      </c>
      <c r="D1599" s="46" t="inlineStr">
        <is>
          <t>Product Risk</t>
        </is>
      </c>
      <c r="E1599" s="46" t="inlineStr">
        <is>
          <t>2- AMLE</t>
        </is>
      </c>
      <c r="F1599" s="47">
        <f>'2- AMLE'!$AK$233</f>
        <v/>
      </c>
      <c r="G1599" s="47">
        <f>IF(F1599="INVALID","High",IF(F1599="MISSING","Medium",IF(F1599="CONTROLLER MISSING","Review",IF(F1599="UNKNOWN","Technical review",""))))</f>
        <v/>
      </c>
      <c r="H1599" s="46">
        <f>IF(F1599="MISSING","An applicable or required answer is missing",IF(F1599="INVALID","A value was entered although the dependency is not met",IF(F1599="CONTROLLER MISSING","A controlling answer is missing, so applicability cannot yet be determined",IF(F1599="UNKNOWN","The dependency could not be evaluated or a referenced datapoint could not be resolved",""))))</f>
        <v/>
      </c>
      <c r="I1599" s="46">
        <f>IF(F1599="MISSING","Enter a valid response in the linked field",IF(F1599="INVALID","Clear the response or amend the controlling answer so that the dependency is met",IF(F1599="CONTROLLER MISSING","Complete the controlling question first, then review this field",IF(F1599="UNKNOWN","Review the Field Guide and dependency_string; contact the MFSA if clarification is required",""))))</f>
        <v/>
      </c>
      <c r="J1599" s="46" t="inlineStr">
        <is>
          <t>FINS_AMLE_233 &gt; 0</t>
        </is>
      </c>
      <c r="K1599" s="47">
        <f>'2- AMLE'!$AL$233</f>
        <v/>
      </c>
      <c r="L1599" s="48" t="inlineStr">
        <is>
          <t>Open field</t>
        </is>
      </c>
    </row>
    <row r="1600">
      <c r="A1600" s="45" t="inlineStr">
        <is>
          <t>FINS_AMLE_235_v1</t>
        </is>
      </c>
      <c r="B1600" s="46" t="inlineStr">
        <is>
          <t>For cash deposits during the previous calendar year, please specify number (#) of incoming transactions</t>
        </is>
      </c>
      <c r="C1600" s="46" t="inlineStr">
        <is>
          <t>AMLE</t>
        </is>
      </c>
      <c r="D1600" s="46" t="inlineStr">
        <is>
          <t>Product Risk</t>
        </is>
      </c>
      <c r="E1600" s="46" t="inlineStr">
        <is>
          <t>2- AMLE</t>
        </is>
      </c>
      <c r="F1600" s="47">
        <f>'2- AMLE'!$AK$234</f>
        <v/>
      </c>
      <c r="G1600" s="47">
        <f>IF(F1600="INVALID","High",IF(F1600="MISSING","Medium",IF(F1600="CONTROLLER MISSING","Review",IF(F1600="UNKNOWN","Technical review",""))))</f>
        <v/>
      </c>
      <c r="H1600" s="46">
        <f>IF(F1600="MISSING","An applicable or required answer is missing",IF(F1600="INVALID","A value was entered although the dependency is not met",IF(F1600="CONTROLLER MISSING","A controlling answer is missing, so applicability cannot yet be determined",IF(F1600="UNKNOWN","The dependency could not be evaluated or a referenced datapoint could not be resolved",""))))</f>
        <v/>
      </c>
      <c r="I1600" s="46">
        <f>IF(F1600="MISSING","Enter a valid response in the linked field",IF(F1600="INVALID","Clear the response or amend the controlling answer so that the dependency is met",IF(F1600="CONTROLLER MISSING","Complete the controlling question first, then review this field",IF(F1600="UNKNOWN","Review the Field Guide and dependency_string; contact the MFSA if clarification is required",""))))</f>
        <v/>
      </c>
      <c r="J1600" s="46" t="inlineStr">
        <is>
          <t>OR(CONTAINS(FINS_AMLE_8, "Custody of Crypto Assets"), CONTAINS(FINS_AMLE_8, "Crypto Services (exchange, transfer)"), CONTAINS(FINS_AMLE_8, "Crypto FIAT Cards"))</t>
        </is>
      </c>
      <c r="K1600" s="47">
        <f>'2- AMLE'!$AL$234</f>
        <v/>
      </c>
      <c r="L1600" s="48" t="inlineStr">
        <is>
          <t>Open field</t>
        </is>
      </c>
    </row>
    <row r="1601">
      <c r="A1601" s="45" t="inlineStr">
        <is>
          <t>FINS_AMLE_236_v1</t>
        </is>
      </c>
      <c r="B1601" s="46" t="inlineStr">
        <is>
          <t>For cash deposits during the previous calendar year, please specify value of incoming transactions</t>
        </is>
      </c>
      <c r="C1601" s="46" t="inlineStr">
        <is>
          <t>AMLE</t>
        </is>
      </c>
      <c r="D1601" s="46" t="inlineStr">
        <is>
          <t>Product Risk</t>
        </is>
      </c>
      <c r="E1601" s="46" t="inlineStr">
        <is>
          <t>2- AMLE</t>
        </is>
      </c>
      <c r="F1601" s="47">
        <f>'2- AMLE'!$AK$235</f>
        <v/>
      </c>
      <c r="G1601" s="47">
        <f>IF(F1601="INVALID","High",IF(F1601="MISSING","Medium",IF(F1601="CONTROLLER MISSING","Review",IF(F1601="UNKNOWN","Technical review",""))))</f>
        <v/>
      </c>
      <c r="H1601" s="46">
        <f>IF(F1601="MISSING","An applicable or required answer is missing",IF(F1601="INVALID","A value was entered although the dependency is not met",IF(F1601="CONTROLLER MISSING","A controlling answer is missing, so applicability cannot yet be determined",IF(F1601="UNKNOWN","The dependency could not be evaluated or a referenced datapoint could not be resolved",""))))</f>
        <v/>
      </c>
      <c r="I1601" s="46">
        <f>IF(F1601="MISSING","Enter a valid response in the linked field",IF(F1601="INVALID","Clear the response or amend the controlling answer so that the dependency is met",IF(F1601="CONTROLLER MISSING","Complete the controlling question first, then review this field",IF(F1601="UNKNOWN","Review the Field Guide and dependency_string; contact the MFSA if clarification is required",""))))</f>
        <v/>
      </c>
      <c r="J1601" s="46" t="inlineStr">
        <is>
          <t>FINS_AMLE_235 &gt; 0</t>
        </is>
      </c>
      <c r="K1601" s="47">
        <f>'2- AMLE'!$AL$235</f>
        <v/>
      </c>
      <c r="L1601" s="48" t="inlineStr">
        <is>
          <t>Open field</t>
        </is>
      </c>
    </row>
    <row r="1602">
      <c r="A1602" s="45" t="inlineStr">
        <is>
          <t>FINS_AMLE_237_v1</t>
        </is>
      </c>
      <c r="B1602" s="46" t="inlineStr">
        <is>
          <t>For Cheque deposits during the previous calendar year, please specify Number (#) of incoming transactions</t>
        </is>
      </c>
      <c r="C1602" s="46" t="inlineStr">
        <is>
          <t>AMLE</t>
        </is>
      </c>
      <c r="D1602" s="46" t="inlineStr">
        <is>
          <t>Product Risk</t>
        </is>
      </c>
      <c r="E1602" s="46" t="inlineStr">
        <is>
          <t>2- AMLE</t>
        </is>
      </c>
      <c r="F1602" s="47">
        <f>'2- AMLE'!$AK$236</f>
        <v/>
      </c>
      <c r="G1602" s="47">
        <f>IF(F1602="INVALID","High",IF(F1602="MISSING","Medium",IF(F1602="CONTROLLER MISSING","Review",IF(F1602="UNKNOWN","Technical review",""))))</f>
        <v/>
      </c>
      <c r="H1602" s="46">
        <f>IF(F1602="MISSING","An applicable or required answer is missing",IF(F1602="INVALID","A value was entered although the dependency is not met",IF(F1602="CONTROLLER MISSING","A controlling answer is missing, so applicability cannot yet be determined",IF(F1602="UNKNOWN","The dependency could not be evaluated or a referenced datapoint could not be resolved",""))))</f>
        <v/>
      </c>
      <c r="I1602" s="46">
        <f>IF(F1602="MISSING","Enter a valid response in the linked field",IF(F1602="INVALID","Clear the response or amend the controlling answer so that the dependency is met",IF(F1602="CONTROLLER MISSING","Complete the controlling question first, then review this field",IF(F1602="UNKNOWN","Review the Field Guide and dependency_string; contact the MFSA if clarification is required",""))))</f>
        <v/>
      </c>
      <c r="J1602" s="46" t="inlineStr">
        <is>
          <t>OR(CONTAINS(FINS_AMLE_8, "Custody of Crypto Assets"), CONTAINS(FINS_AMLE_8, "Crypto Services (exchange, transfer)"), CONTAINS(FINS_AMLE_8, "Crypto FIAT Cards"))</t>
        </is>
      </c>
      <c r="K1602" s="47">
        <f>'2- AMLE'!$AL$236</f>
        <v/>
      </c>
      <c r="L1602" s="48" t="inlineStr">
        <is>
          <t>Open field</t>
        </is>
      </c>
    </row>
    <row r="1603">
      <c r="A1603" s="45" t="inlineStr">
        <is>
          <t>FINS_AMLE_238_v1</t>
        </is>
      </c>
      <c r="B1603" s="46" t="inlineStr">
        <is>
          <t>For Cheque deposits during the previous calendar year, please specify value of incoming transactions</t>
        </is>
      </c>
      <c r="C1603" s="46" t="inlineStr">
        <is>
          <t>AMLE</t>
        </is>
      </c>
      <c r="D1603" s="46" t="inlineStr">
        <is>
          <t>Product Risk</t>
        </is>
      </c>
      <c r="E1603" s="46" t="inlineStr">
        <is>
          <t>2- AMLE</t>
        </is>
      </c>
      <c r="F1603" s="47">
        <f>'2- AMLE'!$AK$237</f>
        <v/>
      </c>
      <c r="G1603" s="47">
        <f>IF(F1603="INVALID","High",IF(F1603="MISSING","Medium",IF(F1603="CONTROLLER MISSING","Review",IF(F1603="UNKNOWN","Technical review",""))))</f>
        <v/>
      </c>
      <c r="H1603" s="46">
        <f>IF(F1603="MISSING","An applicable or required answer is missing",IF(F1603="INVALID","A value was entered although the dependency is not met",IF(F1603="CONTROLLER MISSING","A controlling answer is missing, so applicability cannot yet be determined",IF(F1603="UNKNOWN","The dependency could not be evaluated or a referenced datapoint could not be resolved",""))))</f>
        <v/>
      </c>
      <c r="I1603" s="46">
        <f>IF(F1603="MISSING","Enter a valid response in the linked field",IF(F1603="INVALID","Clear the response or amend the controlling answer so that the dependency is met",IF(F1603="CONTROLLER MISSING","Complete the controlling question first, then review this field",IF(F1603="UNKNOWN","Review the Field Guide and dependency_string; contact the MFSA if clarification is required",""))))</f>
        <v/>
      </c>
      <c r="J1603" s="46" t="inlineStr">
        <is>
          <t>FINS_AMLE_237 &gt; 0</t>
        </is>
      </c>
      <c r="K1603" s="47">
        <f>'2- AMLE'!$AL$237</f>
        <v/>
      </c>
      <c r="L1603" s="48" t="inlineStr">
        <is>
          <t>Open field</t>
        </is>
      </c>
    </row>
    <row r="1604">
      <c r="A1604" s="45" t="inlineStr">
        <is>
          <t>FINS_AMLE_239_v1</t>
        </is>
      </c>
      <c r="B1604" s="46" t="inlineStr">
        <is>
          <t>For credit cards or debit card deposits made during the previous calendar year, please specify number (#) of incoming transactions</t>
        </is>
      </c>
      <c r="C1604" s="46" t="inlineStr">
        <is>
          <t>AMLE</t>
        </is>
      </c>
      <c r="D1604" s="46" t="inlineStr">
        <is>
          <t>Product Risk</t>
        </is>
      </c>
      <c r="E1604" s="46" t="inlineStr">
        <is>
          <t>2- AMLE</t>
        </is>
      </c>
      <c r="F1604" s="47">
        <f>'2- AMLE'!$AK$238</f>
        <v/>
      </c>
      <c r="G1604" s="47">
        <f>IF(F1604="INVALID","High",IF(F1604="MISSING","Medium",IF(F1604="CONTROLLER MISSING","Review",IF(F1604="UNKNOWN","Technical review",""))))</f>
        <v/>
      </c>
      <c r="H1604" s="46">
        <f>IF(F1604="MISSING","An applicable or required answer is missing",IF(F1604="INVALID","A value was entered although the dependency is not met",IF(F1604="CONTROLLER MISSING","A controlling answer is missing, so applicability cannot yet be determined",IF(F1604="UNKNOWN","The dependency could not be evaluated or a referenced datapoint could not be resolved",""))))</f>
        <v/>
      </c>
      <c r="I1604" s="46">
        <f>IF(F1604="MISSING","Enter a valid response in the linked field",IF(F1604="INVALID","Clear the response or amend the controlling answer so that the dependency is met",IF(F1604="CONTROLLER MISSING","Complete the controlling question first, then review this field",IF(F1604="UNKNOWN","Review the Field Guide and dependency_string; contact the MFSA if clarification is required",""))))</f>
        <v/>
      </c>
      <c r="J1604" s="46" t="inlineStr">
        <is>
          <t>OR(CONTAINS(FINS_AMLE_8, "Custody of Crypto Assets"), CONTAINS(FINS_AMLE_8, "Crypto Services (exchange, transfer)"), CONTAINS(FINS_AMLE_8, "Crypto FIAT Cards"))</t>
        </is>
      </c>
      <c r="K1604" s="47">
        <f>'2- AMLE'!$AL$238</f>
        <v/>
      </c>
      <c r="L1604" s="48" t="inlineStr">
        <is>
          <t>Open field</t>
        </is>
      </c>
    </row>
    <row r="1605">
      <c r="A1605" s="45" t="inlineStr">
        <is>
          <t>FINS_AMLE_240_v1</t>
        </is>
      </c>
      <c r="B1605" s="46" t="inlineStr">
        <is>
          <t>For credit cards or debit card deposits made during the previous calendar year, please specify value of incoming transactions</t>
        </is>
      </c>
      <c r="C1605" s="46" t="inlineStr">
        <is>
          <t>AMLE</t>
        </is>
      </c>
      <c r="D1605" s="46" t="inlineStr">
        <is>
          <t>Product Risk</t>
        </is>
      </c>
      <c r="E1605" s="46" t="inlineStr">
        <is>
          <t>2- AMLE</t>
        </is>
      </c>
      <c r="F1605" s="47">
        <f>'2- AMLE'!$AK$239</f>
        <v/>
      </c>
      <c r="G1605" s="47">
        <f>IF(F1605="INVALID","High",IF(F1605="MISSING","Medium",IF(F1605="CONTROLLER MISSING","Review",IF(F1605="UNKNOWN","Technical review",""))))</f>
        <v/>
      </c>
      <c r="H1605" s="46">
        <f>IF(F1605="MISSING","An applicable or required answer is missing",IF(F1605="INVALID","A value was entered although the dependency is not met",IF(F1605="CONTROLLER MISSING","A controlling answer is missing, so applicability cannot yet be determined",IF(F1605="UNKNOWN","The dependency could not be evaluated or a referenced datapoint could not be resolved",""))))</f>
        <v/>
      </c>
      <c r="I1605" s="46">
        <f>IF(F1605="MISSING","Enter a valid response in the linked field",IF(F1605="INVALID","Clear the response or amend the controlling answer so that the dependency is met",IF(F1605="CONTROLLER MISSING","Complete the controlling question first, then review this field",IF(F1605="UNKNOWN","Review the Field Guide and dependency_string; contact the MFSA if clarification is required",""))))</f>
        <v/>
      </c>
      <c r="J1605" s="46" t="inlineStr">
        <is>
          <t>FINS_AMLE_239 &gt; 0</t>
        </is>
      </c>
      <c r="K1605" s="47">
        <f>'2- AMLE'!$AL$239</f>
        <v/>
      </c>
      <c r="L1605" s="48" t="inlineStr">
        <is>
          <t>Open field</t>
        </is>
      </c>
    </row>
    <row r="1606">
      <c r="A1606" s="45" t="inlineStr">
        <is>
          <t>FINS_AMLE_241_v1</t>
        </is>
      </c>
      <c r="B1606" s="46" t="inlineStr">
        <is>
          <t>For Crypto-backed credit or debit card deposits made during the previous calendar year, please specify:</t>
        </is>
      </c>
      <c r="C1606" s="46" t="inlineStr">
        <is>
          <t>AMLE</t>
        </is>
      </c>
      <c r="D1606" s="46" t="inlineStr">
        <is>
          <t>Product Risk</t>
        </is>
      </c>
      <c r="E1606" s="46" t="inlineStr">
        <is>
          <t>2- AMLE</t>
        </is>
      </c>
      <c r="F1606" s="47">
        <f>'2- AMLE'!$AK$240</f>
        <v/>
      </c>
      <c r="G1606" s="47">
        <f>IF(F1606="INVALID","High",IF(F1606="MISSING","Medium",IF(F1606="CONTROLLER MISSING","Review",IF(F1606="UNKNOWN","Technical review",""))))</f>
        <v/>
      </c>
      <c r="H1606" s="46">
        <f>IF(F1606="MISSING","An applicable or required answer is missing",IF(F1606="INVALID","A value was entered although the dependency is not met",IF(F1606="CONTROLLER MISSING","A controlling answer is missing, so applicability cannot yet be determined",IF(F1606="UNKNOWN","The dependency could not be evaluated or a referenced datapoint could not be resolved",""))))</f>
        <v/>
      </c>
      <c r="I1606" s="46">
        <f>IF(F1606="MISSING","Enter a valid response in the linked field",IF(F1606="INVALID","Clear the response or amend the controlling answer so that the dependency is met",IF(F1606="CONTROLLER MISSING","Complete the controlling question first, then review this field",IF(F1606="UNKNOWN","Review the Field Guide and dependency_string; contact the MFSA if clarification is required",""))))</f>
        <v/>
      </c>
      <c r="J1606" s="46" t="inlineStr">
        <is>
          <t>OR(CONTAINS(FINS_AMLE_8, "Custody of Crypto Assets"), CONTAINS(FINS_AMLE_8, "Crypto Services (exchange, transfer)"), CONTAINS(FINS_AMLE_8, "Crypto FIAT Cards"))</t>
        </is>
      </c>
      <c r="K1606" s="47">
        <f>'2- AMLE'!$AL$240</f>
        <v/>
      </c>
      <c r="L1606" s="48" t="inlineStr">
        <is>
          <t>Open field</t>
        </is>
      </c>
    </row>
    <row r="1607">
      <c r="A1607" s="45" t="inlineStr">
        <is>
          <t>FINS_AMLE_242_v1</t>
        </is>
      </c>
      <c r="B1607" s="46" t="inlineStr">
        <is>
          <t>For Crypto-backed credit or debit card deposits made during the previous calendar year, please specify Value of incoming transactions</t>
        </is>
      </c>
      <c r="C1607" s="46" t="inlineStr">
        <is>
          <t>AMLE</t>
        </is>
      </c>
      <c r="D1607" s="46" t="inlineStr">
        <is>
          <t>Product Risk</t>
        </is>
      </c>
      <c r="E1607" s="46" t="inlineStr">
        <is>
          <t>2- AMLE</t>
        </is>
      </c>
      <c r="F1607" s="47">
        <f>'2- AMLE'!$AK$241</f>
        <v/>
      </c>
      <c r="G1607" s="47">
        <f>IF(F1607="INVALID","High",IF(F1607="MISSING","Medium",IF(F1607="CONTROLLER MISSING","Review",IF(F1607="UNKNOWN","Technical review",""))))</f>
        <v/>
      </c>
      <c r="H1607" s="46">
        <f>IF(F1607="MISSING","An applicable or required answer is missing",IF(F1607="INVALID","A value was entered although the dependency is not met",IF(F1607="CONTROLLER MISSING","A controlling answer is missing, so applicability cannot yet be determined",IF(F1607="UNKNOWN","The dependency could not be evaluated or a referenced datapoint could not be resolved",""))))</f>
        <v/>
      </c>
      <c r="I1607" s="46">
        <f>IF(F1607="MISSING","Enter a valid response in the linked field",IF(F1607="INVALID","Clear the response or amend the controlling answer so that the dependency is met",IF(F1607="CONTROLLER MISSING","Complete the controlling question first, then review this field",IF(F1607="UNKNOWN","Review the Field Guide and dependency_string; contact the MFSA if clarification is required",""))))</f>
        <v/>
      </c>
      <c r="J1607" s="46" t="inlineStr">
        <is>
          <t>FINS_AMLE_241 &gt; 0</t>
        </is>
      </c>
      <c r="K1607" s="47">
        <f>'2- AMLE'!$AL$241</f>
        <v/>
      </c>
      <c r="L1607" s="48" t="inlineStr">
        <is>
          <t>Open field</t>
        </is>
      </c>
    </row>
    <row r="1608">
      <c r="A1608" s="45" t="inlineStr">
        <is>
          <t>FINS_AMLE_243_v1</t>
        </is>
      </c>
      <c r="B1608" s="46" t="inlineStr">
        <is>
          <t>For Prepaid card deposits made during the previous calendar year, please specify Number (#) of incoming transactions</t>
        </is>
      </c>
      <c r="C1608" s="46" t="inlineStr">
        <is>
          <t>AMLE</t>
        </is>
      </c>
      <c r="D1608" s="46" t="inlineStr">
        <is>
          <t>Product Risk</t>
        </is>
      </c>
      <c r="E1608" s="46" t="inlineStr">
        <is>
          <t>2- AMLE</t>
        </is>
      </c>
      <c r="F1608" s="47">
        <f>'2- AMLE'!$AK$242</f>
        <v/>
      </c>
      <c r="G1608" s="47">
        <f>IF(F1608="INVALID","High",IF(F1608="MISSING","Medium",IF(F1608="CONTROLLER MISSING","Review",IF(F1608="UNKNOWN","Technical review",""))))</f>
        <v/>
      </c>
      <c r="H1608" s="46">
        <f>IF(F1608="MISSING","An applicable or required answer is missing",IF(F1608="INVALID","A value was entered although the dependency is not met",IF(F1608="CONTROLLER MISSING","A controlling answer is missing, so applicability cannot yet be determined",IF(F1608="UNKNOWN","The dependency could not be evaluated or a referenced datapoint could not be resolved",""))))</f>
        <v/>
      </c>
      <c r="I1608" s="46">
        <f>IF(F1608="MISSING","Enter a valid response in the linked field",IF(F1608="INVALID","Clear the response or amend the controlling answer so that the dependency is met",IF(F1608="CONTROLLER MISSING","Complete the controlling question first, then review this field",IF(F1608="UNKNOWN","Review the Field Guide and dependency_string; contact the MFSA if clarification is required",""))))</f>
        <v/>
      </c>
      <c r="J1608" s="46" t="inlineStr">
        <is>
          <t>OR(CONTAINS(FINS_AMLE_8, "Custody of Crypto Assets"), CONTAINS(FINS_AMLE_8, "Crypto Services (exchange, transfer)"), CONTAINS(FINS_AMLE_8, "Crypto FIAT Cards"))</t>
        </is>
      </c>
      <c r="K1608" s="47">
        <f>'2- AMLE'!$AL$242</f>
        <v/>
      </c>
      <c r="L1608" s="48" t="inlineStr">
        <is>
          <t>Open field</t>
        </is>
      </c>
    </row>
    <row r="1609">
      <c r="A1609" s="45" t="inlineStr">
        <is>
          <t>FINS_AMLE_244_v1</t>
        </is>
      </c>
      <c r="B1609" s="46" t="inlineStr">
        <is>
          <t>For Prepaid card deposits made during the previous calendar year, please specify Value of incoming transactions</t>
        </is>
      </c>
      <c r="C1609" s="46" t="inlineStr">
        <is>
          <t>AMLE</t>
        </is>
      </c>
      <c r="D1609" s="46" t="inlineStr">
        <is>
          <t>Product Risk</t>
        </is>
      </c>
      <c r="E1609" s="46" t="inlineStr">
        <is>
          <t>2- AMLE</t>
        </is>
      </c>
      <c r="F1609" s="47">
        <f>'2- AMLE'!$AK$243</f>
        <v/>
      </c>
      <c r="G1609" s="47">
        <f>IF(F1609="INVALID","High",IF(F1609="MISSING","Medium",IF(F1609="CONTROLLER MISSING","Review",IF(F1609="UNKNOWN","Technical review",""))))</f>
        <v/>
      </c>
      <c r="H1609" s="46">
        <f>IF(F1609="MISSING","An applicable or required answer is missing",IF(F1609="INVALID","A value was entered although the dependency is not met",IF(F1609="CONTROLLER MISSING","A controlling answer is missing, so applicability cannot yet be determined",IF(F1609="UNKNOWN","The dependency could not be evaluated or a referenced datapoint could not be resolved",""))))</f>
        <v/>
      </c>
      <c r="I1609" s="46">
        <f>IF(F1609="MISSING","Enter a valid response in the linked field",IF(F1609="INVALID","Clear the response or amend the controlling answer so that the dependency is met",IF(F1609="CONTROLLER MISSING","Complete the controlling question first, then review this field",IF(F1609="UNKNOWN","Review the Field Guide and dependency_string; contact the MFSA if clarification is required",""))))</f>
        <v/>
      </c>
      <c r="J1609" s="46" t="inlineStr">
        <is>
          <t>FINS_AMLE_243 &gt; 0</t>
        </is>
      </c>
      <c r="K1609" s="47">
        <f>'2- AMLE'!$AL$243</f>
        <v/>
      </c>
      <c r="L1609" s="48" t="inlineStr">
        <is>
          <t>Open field</t>
        </is>
      </c>
    </row>
    <row r="1610">
      <c r="A1610" s="45" t="inlineStr">
        <is>
          <t>FINS_AMLE_245_v1</t>
        </is>
      </c>
      <c r="B1610" s="46" t="inlineStr">
        <is>
          <t>For deposits made via Internet-based payment systems or other e-money services (as defined by FATF) during the previous calendar year, please specify Number (#) of incoming transactions</t>
        </is>
      </c>
      <c r="C1610" s="46" t="inlineStr">
        <is>
          <t>AMLE</t>
        </is>
      </c>
      <c r="D1610" s="46" t="inlineStr">
        <is>
          <t>Product Risk</t>
        </is>
      </c>
      <c r="E1610" s="46" t="inlineStr">
        <is>
          <t>2- AMLE</t>
        </is>
      </c>
      <c r="F1610" s="47">
        <f>'2- AMLE'!$AK$244</f>
        <v/>
      </c>
      <c r="G1610" s="47">
        <f>IF(F1610="INVALID","High",IF(F1610="MISSING","Medium",IF(F1610="CONTROLLER MISSING","Review",IF(F1610="UNKNOWN","Technical review",""))))</f>
        <v/>
      </c>
      <c r="H1610" s="46">
        <f>IF(F1610="MISSING","An applicable or required answer is missing",IF(F1610="INVALID","A value was entered although the dependency is not met",IF(F1610="CONTROLLER MISSING","A controlling answer is missing, so applicability cannot yet be determined",IF(F1610="UNKNOWN","The dependency could not be evaluated or a referenced datapoint could not be resolved",""))))</f>
        <v/>
      </c>
      <c r="I1610" s="46">
        <f>IF(F1610="MISSING","Enter a valid response in the linked field",IF(F1610="INVALID","Clear the response or amend the controlling answer so that the dependency is met",IF(F1610="CONTROLLER MISSING","Complete the controlling question first, then review this field",IF(F1610="UNKNOWN","Review the Field Guide and dependency_string; contact the MFSA if clarification is required",""))))</f>
        <v/>
      </c>
      <c r="J1610" s="46" t="inlineStr">
        <is>
          <t>OR(CONTAINS(FINS_AMLE_8, "Custody of Crypto Assets"), CONTAINS(FINS_AMLE_8, "Crypto Services (exchange, transfer)"), CONTAINS(FINS_AMLE_8, "Crypto FIAT Cards"))</t>
        </is>
      </c>
      <c r="K1610" s="47">
        <f>'2- AMLE'!$AL$244</f>
        <v/>
      </c>
      <c r="L1610" s="48" t="inlineStr">
        <is>
          <t>Open field</t>
        </is>
      </c>
    </row>
    <row r="1611">
      <c r="A1611" s="45" t="inlineStr">
        <is>
          <t>FINS_AMLE_246_v1</t>
        </is>
      </c>
      <c r="B1611" s="46" t="inlineStr">
        <is>
          <t>For deposits made via Internet-based payment systems or other e-money services (as defined by FATF) during the previous calendar year, please specify Value of incoming transactions</t>
        </is>
      </c>
      <c r="C1611" s="46" t="inlineStr">
        <is>
          <t>AMLE</t>
        </is>
      </c>
      <c r="D1611" s="46" t="inlineStr">
        <is>
          <t>Product Risk</t>
        </is>
      </c>
      <c r="E1611" s="46" t="inlineStr">
        <is>
          <t>2- AMLE</t>
        </is>
      </c>
      <c r="F1611" s="47">
        <f>'2- AMLE'!$AK$245</f>
        <v/>
      </c>
      <c r="G1611" s="47">
        <f>IF(F1611="INVALID","High",IF(F1611="MISSING","Medium",IF(F1611="CONTROLLER MISSING","Review",IF(F1611="UNKNOWN","Technical review",""))))</f>
        <v/>
      </c>
      <c r="H1611" s="46">
        <f>IF(F1611="MISSING","An applicable or required answer is missing",IF(F1611="INVALID","A value was entered although the dependency is not met",IF(F1611="CONTROLLER MISSING","A controlling answer is missing, so applicability cannot yet be determined",IF(F1611="UNKNOWN","The dependency could not be evaluated or a referenced datapoint could not be resolved",""))))</f>
        <v/>
      </c>
      <c r="I1611" s="46">
        <f>IF(F1611="MISSING","Enter a valid response in the linked field",IF(F1611="INVALID","Clear the response or amend the controlling answer so that the dependency is met",IF(F1611="CONTROLLER MISSING","Complete the controlling question first, then review this field",IF(F1611="UNKNOWN","Review the Field Guide and dependency_string; contact the MFSA if clarification is required",""))))</f>
        <v/>
      </c>
      <c r="J1611" s="46" t="inlineStr">
        <is>
          <t>FINS_AMLE_245 &gt; 0</t>
        </is>
      </c>
      <c r="K1611" s="47">
        <f>'2- AMLE'!$AL$245</f>
        <v/>
      </c>
      <c r="L1611" s="48" t="inlineStr">
        <is>
          <t>Open field</t>
        </is>
      </c>
    </row>
    <row r="1612">
      <c r="A1612" s="45" t="inlineStr">
        <is>
          <t>FINS_AMLE_247_v1</t>
        </is>
      </c>
      <c r="B1612" s="46" t="inlineStr">
        <is>
          <t>For deposits made via Virtual Financial Assets during the previous calendar year, please specify Number (#) of incoming transactions</t>
        </is>
      </c>
      <c r="C1612" s="46" t="inlineStr">
        <is>
          <t>AMLE</t>
        </is>
      </c>
      <c r="D1612" s="46" t="inlineStr">
        <is>
          <t>Product Risk</t>
        </is>
      </c>
      <c r="E1612" s="46" t="inlineStr">
        <is>
          <t>2- AMLE</t>
        </is>
      </c>
      <c r="F1612" s="47">
        <f>'2- AMLE'!$AK$246</f>
        <v/>
      </c>
      <c r="G1612" s="47">
        <f>IF(F1612="INVALID","High",IF(F1612="MISSING","Medium",IF(F1612="CONTROLLER MISSING","Review",IF(F1612="UNKNOWN","Technical review",""))))</f>
        <v/>
      </c>
      <c r="H1612" s="46">
        <f>IF(F1612="MISSING","An applicable or required answer is missing",IF(F1612="INVALID","A value was entered although the dependency is not met",IF(F1612="CONTROLLER MISSING","A controlling answer is missing, so applicability cannot yet be determined",IF(F1612="UNKNOWN","The dependency could not be evaluated or a referenced datapoint could not be resolved",""))))</f>
        <v/>
      </c>
      <c r="I1612" s="46">
        <f>IF(F1612="MISSING","Enter a valid response in the linked field",IF(F1612="INVALID","Clear the response or amend the controlling answer so that the dependency is met",IF(F1612="CONTROLLER MISSING","Complete the controlling question first, then review this field",IF(F1612="UNKNOWN","Review the Field Guide and dependency_string; contact the MFSA if clarification is required",""))))</f>
        <v/>
      </c>
      <c r="J1612" s="46" t="inlineStr">
        <is>
          <t>OR(CONTAINS(FINS_AMLE_8, "Custody of Crypto Assets"), CONTAINS(FINS_AMLE_8, "Crypto Services (exchange, transfer)"), CONTAINS(FINS_AMLE_8, "Crypto FIAT Cards"))</t>
        </is>
      </c>
      <c r="K1612" s="47">
        <f>'2- AMLE'!$AL$246</f>
        <v/>
      </c>
      <c r="L1612" s="48" t="inlineStr">
        <is>
          <t>Open field</t>
        </is>
      </c>
    </row>
    <row r="1613">
      <c r="A1613" s="45" t="inlineStr">
        <is>
          <t>FINS_AMLE_248_v1</t>
        </is>
      </c>
      <c r="B1613" s="46" t="inlineStr">
        <is>
          <t>For deposits made via Virtual Financial Assets during the previous calendar year, please specify Value of incoming transactions</t>
        </is>
      </c>
      <c r="C1613" s="46" t="inlineStr">
        <is>
          <t>AMLE</t>
        </is>
      </c>
      <c r="D1613" s="46" t="inlineStr">
        <is>
          <t>Product Risk</t>
        </is>
      </c>
      <c r="E1613" s="46" t="inlineStr">
        <is>
          <t>2- AMLE</t>
        </is>
      </c>
      <c r="F1613" s="47">
        <f>'2- AMLE'!$AK$247</f>
        <v/>
      </c>
      <c r="G1613" s="47">
        <f>IF(F1613="INVALID","High",IF(F1613="MISSING","Medium",IF(F1613="CONTROLLER MISSING","Review",IF(F1613="UNKNOWN","Technical review",""))))</f>
        <v/>
      </c>
      <c r="H1613" s="46">
        <f>IF(F1613="MISSING","An applicable or required answer is missing",IF(F1613="INVALID","A value was entered although the dependency is not met",IF(F1613="CONTROLLER MISSING","A controlling answer is missing, so applicability cannot yet be determined",IF(F1613="UNKNOWN","The dependency could not be evaluated or a referenced datapoint could not be resolved",""))))</f>
        <v/>
      </c>
      <c r="I1613" s="46">
        <f>IF(F1613="MISSING","Enter a valid response in the linked field",IF(F1613="INVALID","Clear the response or amend the controlling answer so that the dependency is met",IF(F1613="CONTROLLER MISSING","Complete the controlling question first, then review this field",IF(F1613="UNKNOWN","Review the Field Guide and dependency_string; contact the MFSA if clarification is required",""))))</f>
        <v/>
      </c>
      <c r="J1613" s="46" t="inlineStr">
        <is>
          <t>FINS_AMLE_247 &gt; 0</t>
        </is>
      </c>
      <c r="K1613" s="47">
        <f>'2- AMLE'!$AL$247</f>
        <v/>
      </c>
      <c r="L1613" s="48" t="inlineStr">
        <is>
          <t>Open field</t>
        </is>
      </c>
    </row>
    <row r="1614">
      <c r="A1614" s="45" t="inlineStr">
        <is>
          <t>FINS_AMLE_249_v1</t>
        </is>
      </c>
      <c r="B1614" s="46" t="inlineStr">
        <is>
          <t>Does your entity provide services relating to the acquiring of payment transactions?</t>
        </is>
      </c>
      <c r="C1614" s="46" t="inlineStr">
        <is>
          <t>AMLE</t>
        </is>
      </c>
      <c r="D1614" s="46" t="inlineStr">
        <is>
          <t>Product Risk</t>
        </is>
      </c>
      <c r="E1614" s="46" t="inlineStr">
        <is>
          <t>2- AMLE</t>
        </is>
      </c>
      <c r="F1614" s="47">
        <f>'2- AMLE'!$AK$248</f>
        <v/>
      </c>
      <c r="G1614" s="47">
        <f>IF(F1614="INVALID","High",IF(F1614="MISSING","Medium",IF(F1614="CONTROLLER MISSING","Review",IF(F1614="UNKNOWN","Technical review",""))))</f>
        <v/>
      </c>
      <c r="H1614" s="46">
        <f>IF(F1614="MISSING","An applicable or required answer is missing",IF(F1614="INVALID","A value was entered although the dependency is not met",IF(F1614="CONTROLLER MISSING","A controlling answer is missing, so applicability cannot yet be determined",IF(F1614="UNKNOWN","The dependency could not be evaluated or a referenced datapoint could not be resolved",""))))</f>
        <v/>
      </c>
      <c r="I1614" s="46">
        <f>IF(F1614="MISSING","Enter a valid response in the linked field",IF(F1614="INVALID","Clear the response or amend the controlling answer so that the dependency is met",IF(F1614="CONTROLLER MISSING","Complete the controlling question first, then review this field",IF(F1614="UNKNOWN","Review the Field Guide and dependency_string; contact the MFSA if clarification is required",""))))</f>
        <v/>
      </c>
      <c r="J1614" s="46" t="inlineStr"/>
      <c r="K1614" s="47">
        <f>'2- AMLE'!$AL$248</f>
        <v/>
      </c>
      <c r="L1614" s="48" t="inlineStr">
        <is>
          <t>Open field</t>
        </is>
      </c>
    </row>
    <row r="1615">
      <c r="A1615" s="45" t="inlineStr">
        <is>
          <t>FINS_AMLE_250_v1</t>
        </is>
      </c>
      <c r="B1615" s="46" t="inlineStr">
        <is>
          <t>What is the value of acquired payments during the previous calendar year?</t>
        </is>
      </c>
      <c r="C1615" s="46" t="inlineStr">
        <is>
          <t>AMLE</t>
        </is>
      </c>
      <c r="D1615" s="46" t="inlineStr">
        <is>
          <t>Product Risk</t>
        </is>
      </c>
      <c r="E1615" s="46" t="inlineStr">
        <is>
          <t>2- AMLE</t>
        </is>
      </c>
      <c r="F1615" s="47">
        <f>'2- AMLE'!$AK$249</f>
        <v/>
      </c>
      <c r="G1615" s="47">
        <f>IF(F1615="INVALID","High",IF(F1615="MISSING","Medium",IF(F1615="CONTROLLER MISSING","Review",IF(F1615="UNKNOWN","Technical review",""))))</f>
        <v/>
      </c>
      <c r="H1615" s="46">
        <f>IF(F1615="MISSING","An applicable or required answer is missing",IF(F1615="INVALID","A value was entered although the dependency is not met",IF(F1615="CONTROLLER MISSING","A controlling answer is missing, so applicability cannot yet be determined",IF(F1615="UNKNOWN","The dependency could not be evaluated or a referenced datapoint could not be resolved",""))))</f>
        <v/>
      </c>
      <c r="I1615" s="46">
        <f>IF(F1615="MISSING","Enter a valid response in the linked field",IF(F1615="INVALID","Clear the response or amend the controlling answer so that the dependency is met",IF(F1615="CONTROLLER MISSING","Complete the controlling question first, then review this field",IF(F1615="UNKNOWN","Review the Field Guide and dependency_string; contact the MFSA if clarification is required",""))))</f>
        <v/>
      </c>
      <c r="J1615" s="46" t="inlineStr">
        <is>
          <t>FINS_AMLE_249 = "Yes"</t>
        </is>
      </c>
      <c r="K1615" s="47">
        <f>'2- AMLE'!$AL$249</f>
        <v/>
      </c>
      <c r="L1615" s="48" t="inlineStr">
        <is>
          <t>Open field</t>
        </is>
      </c>
    </row>
    <row r="1616">
      <c r="A1616" s="45" t="inlineStr">
        <is>
          <t>FINS_AMLE_251_v1</t>
        </is>
      </c>
      <c r="B1616" s="46" t="inlineStr">
        <is>
          <t>What is the volume of acquired payments during the previous calendar year?</t>
        </is>
      </c>
      <c r="C1616" s="46" t="inlineStr">
        <is>
          <t>AMLE</t>
        </is>
      </c>
      <c r="D1616" s="46" t="inlineStr">
        <is>
          <t>Product Risk</t>
        </is>
      </c>
      <c r="E1616" s="46" t="inlineStr">
        <is>
          <t>2- AMLE</t>
        </is>
      </c>
      <c r="F1616" s="47">
        <f>'2- AMLE'!$AK$250</f>
        <v/>
      </c>
      <c r="G1616" s="47">
        <f>IF(F1616="INVALID","High",IF(F1616="MISSING","Medium",IF(F1616="CONTROLLER MISSING","Review",IF(F1616="UNKNOWN","Technical review",""))))</f>
        <v/>
      </c>
      <c r="H1616" s="46">
        <f>IF(F1616="MISSING","An applicable or required answer is missing",IF(F1616="INVALID","A value was entered although the dependency is not met",IF(F1616="CONTROLLER MISSING","A controlling answer is missing, so applicability cannot yet be determined",IF(F1616="UNKNOWN","The dependency could not be evaluated or a referenced datapoint could not be resolved",""))))</f>
        <v/>
      </c>
      <c r="I1616" s="46">
        <f>IF(F1616="MISSING","Enter a valid response in the linked field",IF(F1616="INVALID","Clear the response or amend the controlling answer so that the dependency is met",IF(F1616="CONTROLLER MISSING","Complete the controlling question first, then review this field",IF(F1616="UNKNOWN","Review the Field Guide and dependency_string; contact the MFSA if clarification is required",""))))</f>
        <v/>
      </c>
      <c r="J1616" s="46" t="inlineStr">
        <is>
          <t>FINS_AMLE_249 = "Yes"</t>
        </is>
      </c>
      <c r="K1616" s="47">
        <f>'2- AMLE'!$AL$250</f>
        <v/>
      </c>
      <c r="L1616" s="48" t="inlineStr">
        <is>
          <t>Open field</t>
        </is>
      </c>
    </row>
    <row r="1617">
      <c r="A1617" s="45" t="inlineStr">
        <is>
          <t>FINS_AMLE_252_v1</t>
        </is>
      </c>
      <c r="B1617" s="46" t="inlineStr">
        <is>
          <t>To how many merchants did your entity provide services relating to the acquiring of
payment transactions during the previous calendar year?</t>
        </is>
      </c>
      <c r="C1617" s="46" t="inlineStr">
        <is>
          <t>AMLE</t>
        </is>
      </c>
      <c r="D1617" s="46" t="inlineStr">
        <is>
          <t>Product Risk</t>
        </is>
      </c>
      <c r="E1617" s="46" t="inlineStr">
        <is>
          <t>2- AMLE</t>
        </is>
      </c>
      <c r="F1617" s="47">
        <f>'2- AMLE'!$AK$251</f>
        <v/>
      </c>
      <c r="G1617" s="47">
        <f>IF(F1617="INVALID","High",IF(F1617="MISSING","Medium",IF(F1617="CONTROLLER MISSING","Review",IF(F1617="UNKNOWN","Technical review",""))))</f>
        <v/>
      </c>
      <c r="H1617" s="46">
        <f>IF(F1617="MISSING","An applicable or required answer is missing",IF(F1617="INVALID","A value was entered although the dependency is not met",IF(F1617="CONTROLLER MISSING","A controlling answer is missing, so applicability cannot yet be determined",IF(F1617="UNKNOWN","The dependency could not be evaluated or a referenced datapoint could not be resolved",""))))</f>
        <v/>
      </c>
      <c r="I1617" s="46">
        <f>IF(F1617="MISSING","Enter a valid response in the linked field",IF(F1617="INVALID","Clear the response or amend the controlling answer so that the dependency is met",IF(F1617="CONTROLLER MISSING","Complete the controlling question first, then review this field",IF(F1617="UNKNOWN","Review the Field Guide and dependency_string; contact the MFSA if clarification is required",""))))</f>
        <v/>
      </c>
      <c r="J1617" s="46" t="inlineStr"/>
      <c r="K1617" s="47">
        <f>'2- AMLE'!$AL$251</f>
        <v/>
      </c>
      <c r="L1617" s="48" t="inlineStr">
        <is>
          <t>Open field</t>
        </is>
      </c>
    </row>
    <row r="1618">
      <c r="A1618" s="45" t="inlineStr">
        <is>
          <t>FINS_AMLE_253_v1</t>
        </is>
      </c>
      <c r="B1618" s="46" t="inlineStr">
        <is>
          <t>Please indicate the total number of pooled accounts held by your entity as at the end of the prior calendar year.</t>
        </is>
      </c>
      <c r="C1618" s="46" t="inlineStr">
        <is>
          <t>AMLE</t>
        </is>
      </c>
      <c r="D1618" s="46" t="inlineStr">
        <is>
          <t>Product Risk</t>
        </is>
      </c>
      <c r="E1618" s="46" t="inlineStr">
        <is>
          <t>2- AMLE</t>
        </is>
      </c>
      <c r="F1618" s="47">
        <f>'2- AMLE'!$AK$252</f>
        <v/>
      </c>
      <c r="G1618" s="47">
        <f>IF(F1618="INVALID","High",IF(F1618="MISSING","Medium",IF(F1618="CONTROLLER MISSING","Review",IF(F1618="UNKNOWN","Technical review",""))))</f>
        <v/>
      </c>
      <c r="H1618" s="46">
        <f>IF(F1618="MISSING","An applicable or required answer is missing",IF(F1618="INVALID","A value was entered although the dependency is not met",IF(F1618="CONTROLLER MISSING","A controlling answer is missing, so applicability cannot yet be determined",IF(F1618="UNKNOWN","The dependency could not be evaluated or a referenced datapoint could not be resolved",""))))</f>
        <v/>
      </c>
      <c r="I1618" s="46">
        <f>IF(F1618="MISSING","Enter a valid response in the linked field",IF(F1618="INVALID","Clear the response or amend the controlling answer so that the dependency is met",IF(F1618="CONTROLLER MISSING","Complete the controlling question first, then review this field",IF(F1618="UNKNOWN","Review the Field Guide and dependency_string; contact the MFSA if clarification is required",""))))</f>
        <v/>
      </c>
      <c r="J1618" s="46" t="inlineStr"/>
      <c r="K1618" s="47">
        <f>'2- AMLE'!$AL$252</f>
        <v/>
      </c>
      <c r="L1618" s="48" t="inlineStr">
        <is>
          <t>Open field</t>
        </is>
      </c>
    </row>
    <row r="1619">
      <c r="A1619" s="45" t="inlineStr">
        <is>
          <t>FINS_AMLE_254_v1</t>
        </is>
      </c>
      <c r="B1619" s="46" t="inlineStr">
        <is>
          <t>Please indicate the total value of incoming transactions processed in relation to pooled accounts during the prior calendar year.</t>
        </is>
      </c>
      <c r="C1619" s="46" t="inlineStr">
        <is>
          <t>AMLE</t>
        </is>
      </c>
      <c r="D1619" s="46" t="inlineStr">
        <is>
          <t>Product Risk</t>
        </is>
      </c>
      <c r="E1619" s="46" t="inlineStr">
        <is>
          <t>2- AMLE</t>
        </is>
      </c>
      <c r="F1619" s="47">
        <f>'2- AMLE'!$AK$253</f>
        <v/>
      </c>
      <c r="G1619" s="47">
        <f>IF(F1619="INVALID","High",IF(F1619="MISSING","Medium",IF(F1619="CONTROLLER MISSING","Review",IF(F1619="UNKNOWN","Technical review",""))))</f>
        <v/>
      </c>
      <c r="H1619" s="46">
        <f>IF(F1619="MISSING","An applicable or required answer is missing",IF(F1619="INVALID","A value was entered although the dependency is not met",IF(F1619="CONTROLLER MISSING","A controlling answer is missing, so applicability cannot yet be determined",IF(F1619="UNKNOWN","The dependency could not be evaluated or a referenced datapoint could not be resolved",""))))</f>
        <v/>
      </c>
      <c r="I1619" s="46">
        <f>IF(F1619="MISSING","Enter a valid response in the linked field",IF(F1619="INVALID","Clear the response or amend the controlling answer so that the dependency is met",IF(F1619="CONTROLLER MISSING","Complete the controlling question first, then review this field",IF(F1619="UNKNOWN","Review the Field Guide and dependency_string; contact the MFSA if clarification is required",""))))</f>
        <v/>
      </c>
      <c r="J1619" s="46" t="inlineStr">
        <is>
          <t>FINS_AMLE_253 &gt; 0</t>
        </is>
      </c>
      <c r="K1619" s="47">
        <f>'2- AMLE'!$AL$253</f>
        <v/>
      </c>
      <c r="L1619" s="48" t="inlineStr">
        <is>
          <t>Open field</t>
        </is>
      </c>
    </row>
    <row r="1620">
      <c r="A1620" s="45" t="inlineStr">
        <is>
          <t>FINS_AMLE_255_v1</t>
        </is>
      </c>
      <c r="B1620" s="46" t="inlineStr">
        <is>
          <t>Please indicate the total value of outgoing transactions processed in relation to pooled accounts during the prior calendar year.</t>
        </is>
      </c>
      <c r="C1620" s="46" t="inlineStr">
        <is>
          <t>AMLE</t>
        </is>
      </c>
      <c r="D1620" s="46" t="inlineStr">
        <is>
          <t>Product Risk</t>
        </is>
      </c>
      <c r="E1620" s="46" t="inlineStr">
        <is>
          <t>2- AMLE</t>
        </is>
      </c>
      <c r="F1620" s="47">
        <f>'2- AMLE'!$AK$254</f>
        <v/>
      </c>
      <c r="G1620" s="47">
        <f>IF(F1620="INVALID","High",IF(F1620="MISSING","Medium",IF(F1620="CONTROLLER MISSING","Review",IF(F1620="UNKNOWN","Technical review",""))))</f>
        <v/>
      </c>
      <c r="H1620" s="46">
        <f>IF(F1620="MISSING","An applicable or required answer is missing",IF(F1620="INVALID","A value was entered although the dependency is not met",IF(F1620="CONTROLLER MISSING","A controlling answer is missing, so applicability cannot yet be determined",IF(F1620="UNKNOWN","The dependency could not be evaluated or a referenced datapoint could not be resolved",""))))</f>
        <v/>
      </c>
      <c r="I1620" s="46">
        <f>IF(F1620="MISSING","Enter a valid response in the linked field",IF(F1620="INVALID","Clear the response or amend the controlling answer so that the dependency is met",IF(F1620="CONTROLLER MISSING","Complete the controlling question first, then review this field",IF(F1620="UNKNOWN","Review the Field Guide and dependency_string; contact the MFSA if clarification is required",""))))</f>
        <v/>
      </c>
      <c r="J1620" s="46" t="inlineStr">
        <is>
          <t>FINS_AMLE_253 &gt; 0</t>
        </is>
      </c>
      <c r="K1620" s="47">
        <f>'2- AMLE'!$AL$254</f>
        <v/>
      </c>
      <c r="L1620" s="48" t="inlineStr">
        <is>
          <t>Open field</t>
        </is>
      </c>
    </row>
    <row r="1621">
      <c r="A1621" s="45" t="inlineStr">
        <is>
          <t>FINS_AMLE_256_v1</t>
        </is>
      </c>
      <c r="B1621" s="46" t="inlineStr">
        <is>
          <t>As at the end of the last calendar year, how many customers held a pooled account with your entity?</t>
        </is>
      </c>
      <c r="C1621" s="46" t="inlineStr">
        <is>
          <t>AMLE</t>
        </is>
      </c>
      <c r="D1621" s="46" t="inlineStr">
        <is>
          <t>Product Risk</t>
        </is>
      </c>
      <c r="E1621" s="46" t="inlineStr">
        <is>
          <t>2- AMLE</t>
        </is>
      </c>
      <c r="F1621" s="47">
        <f>'2- AMLE'!$AK$255</f>
        <v/>
      </c>
      <c r="G1621" s="47">
        <f>IF(F1621="INVALID","High",IF(F1621="MISSING","Medium",IF(F1621="CONTROLLER MISSING","Review",IF(F1621="UNKNOWN","Technical review",""))))</f>
        <v/>
      </c>
      <c r="H1621" s="46">
        <f>IF(F1621="MISSING","An applicable or required answer is missing",IF(F1621="INVALID","A value was entered although the dependency is not met",IF(F1621="CONTROLLER MISSING","A controlling answer is missing, so applicability cannot yet be determined",IF(F1621="UNKNOWN","The dependency could not be evaluated or a referenced datapoint could not be resolved",""))))</f>
        <v/>
      </c>
      <c r="I1621" s="46">
        <f>IF(F1621="MISSING","Enter a valid response in the linked field",IF(F1621="INVALID","Clear the response or amend the controlling answer so that the dependency is met",IF(F1621="CONTROLLER MISSING","Complete the controlling question first, then review this field",IF(F1621="UNKNOWN","Review the Field Guide and dependency_string; contact the MFSA if clarification is required",""))))</f>
        <v/>
      </c>
      <c r="J1621" s="46" t="inlineStr">
        <is>
          <t>FINS_AMLE_253 &gt; 0</t>
        </is>
      </c>
      <c r="K1621" s="47">
        <f>'2- AMLE'!$AL$255</f>
        <v/>
      </c>
      <c r="L1621" s="48" t="inlineStr">
        <is>
          <t>Open field</t>
        </is>
      </c>
    </row>
    <row r="1622">
      <c r="A1622" s="45" t="inlineStr">
        <is>
          <t>FINS_AMLE_257_v1</t>
        </is>
      </c>
      <c r="B1622" s="46" t="inlineStr">
        <is>
          <t>Country - Natural Persons</t>
        </is>
      </c>
      <c r="C1622" s="46" t="inlineStr">
        <is>
          <t>AMLE</t>
        </is>
      </c>
      <c r="D1622" s="46" t="inlineStr">
        <is>
          <t>Jurisdiction Risk</t>
        </is>
      </c>
      <c r="E1622" s="46" t="inlineStr">
        <is>
          <t>2- AMLE</t>
        </is>
      </c>
      <c r="F1622" s="47">
        <f>'2- AMLE'!$AK$257</f>
        <v/>
      </c>
      <c r="G1622" s="47">
        <f>IF(F1622="INVALID","High",IF(F1622="MISSING","Medium",IF(F1622="CONTROLLER MISSING","Review",IF(F1622="UNKNOWN","Technical review",""))))</f>
        <v/>
      </c>
      <c r="H1622" s="46">
        <f>IF(F1622="MISSING","An applicable or required answer is missing",IF(F1622="INVALID","A value was entered although the dependency is not met",IF(F1622="CONTROLLER MISSING","A controlling answer is missing, so applicability cannot yet be determined",IF(F1622="UNKNOWN","The dependency could not be evaluated or a referenced datapoint could not be resolved",""))))</f>
        <v/>
      </c>
      <c r="I1622" s="46">
        <f>IF(F1622="MISSING","Enter a valid response in the linked field",IF(F1622="INVALID","Clear the response or amend the controlling answer so that the dependency is met",IF(F1622="CONTROLLER MISSING","Complete the controlling question first, then review this field",IF(F1622="UNKNOWN","Review the Field Guide and dependency_string; contact the MFSA if clarification is required",""))))</f>
        <v/>
      </c>
      <c r="J1622" s="46" t="inlineStr">
        <is>
          <t>FINS_AMLE_15 &gt; 0</t>
        </is>
      </c>
      <c r="K1622" s="47">
        <f>'2- AMLE'!$AL$257</f>
        <v/>
      </c>
      <c r="L1622" s="48" t="inlineStr">
        <is>
          <t>Open field</t>
        </is>
      </c>
    </row>
    <row r="1623">
      <c r="A1623" s="45" t="inlineStr">
        <is>
          <t>FINS_AMLE_258_v1</t>
        </is>
      </c>
      <c r="B1623" s="46" t="inlineStr">
        <is>
          <t>Natural Persons</t>
        </is>
      </c>
      <c r="C1623" s="46" t="inlineStr">
        <is>
          <t>AMLE</t>
        </is>
      </c>
      <c r="D1623" s="46" t="inlineStr">
        <is>
          <t>Jurisdiction Risk</t>
        </is>
      </c>
      <c r="E1623" s="46" t="inlineStr">
        <is>
          <t>2- AMLE</t>
        </is>
      </c>
      <c r="F1623" s="47">
        <f>'2- AMLE'!$AK$258</f>
        <v/>
      </c>
      <c r="G1623" s="47">
        <f>IF(F1623="INVALID","High",IF(F1623="MISSING","Medium",IF(F1623="CONTROLLER MISSING","Review",IF(F1623="UNKNOWN","Technical review",""))))</f>
        <v/>
      </c>
      <c r="H1623" s="46">
        <f>IF(F1623="MISSING","An applicable or required answer is missing",IF(F1623="INVALID","A value was entered although the dependency is not met",IF(F1623="CONTROLLER MISSING","A controlling answer is missing, so applicability cannot yet be determined",IF(F1623="UNKNOWN","The dependency could not be evaluated or a referenced datapoint could not be resolved",""))))</f>
        <v/>
      </c>
      <c r="I1623" s="46">
        <f>IF(F1623="MISSING","Enter a valid response in the linked field",IF(F1623="INVALID","Clear the response or amend the controlling answer so that the dependency is met",IF(F1623="CONTROLLER MISSING","Complete the controlling question first, then review this field",IF(F1623="UNKNOWN","Review the Field Guide and dependency_string; contact the MFSA if clarification is required",""))))</f>
        <v/>
      </c>
      <c r="J1623" s="46" t="inlineStr">
        <is>
          <t>FINS_AMLE_257 IS NOT NULL</t>
        </is>
      </c>
      <c r="K1623" s="47">
        <f>'2- AMLE'!$AL$258</f>
        <v/>
      </c>
      <c r="L1623" s="48" t="inlineStr">
        <is>
          <t>Open field</t>
        </is>
      </c>
    </row>
    <row r="1624">
      <c r="A1624" s="45" t="inlineStr">
        <is>
          <t>FINS_AMLE_259_v1</t>
        </is>
      </c>
      <c r="B1624" s="46" t="inlineStr">
        <is>
          <t>Country - Legal Entities</t>
        </is>
      </c>
      <c r="C1624" s="46" t="inlineStr">
        <is>
          <t>AMLE</t>
        </is>
      </c>
      <c r="D1624" s="46" t="inlineStr">
        <is>
          <t>Jurisdiction Risk</t>
        </is>
      </c>
      <c r="E1624" s="46" t="inlineStr">
        <is>
          <t>2- AMLE</t>
        </is>
      </c>
      <c r="F1624" s="47">
        <f>'2- AMLE'!$AK$259</f>
        <v/>
      </c>
      <c r="G1624" s="47">
        <f>IF(F1624="INVALID","High",IF(F1624="MISSING","Medium",IF(F1624="CONTROLLER MISSING","Review",IF(F1624="UNKNOWN","Technical review",""))))</f>
        <v/>
      </c>
      <c r="H1624" s="46">
        <f>IF(F1624="MISSING","An applicable or required answer is missing",IF(F1624="INVALID","A value was entered although the dependency is not met",IF(F1624="CONTROLLER MISSING","A controlling answer is missing, so applicability cannot yet be determined",IF(F1624="UNKNOWN","The dependency could not be evaluated or a referenced datapoint could not be resolved",""))))</f>
        <v/>
      </c>
      <c r="I1624" s="46">
        <f>IF(F1624="MISSING","Enter a valid response in the linked field",IF(F1624="INVALID","Clear the response or amend the controlling answer so that the dependency is met",IF(F1624="CONTROLLER MISSING","Complete the controlling question first, then review this field",IF(F1624="UNKNOWN","Review the Field Guide and dependency_string; contact the MFSA if clarification is required",""))))</f>
        <v/>
      </c>
      <c r="J1624" s="46" t="inlineStr">
        <is>
          <t>FINS_AMLE_16 &gt; 0</t>
        </is>
      </c>
      <c r="K1624" s="47">
        <f>'2- AMLE'!$AL$259</f>
        <v/>
      </c>
      <c r="L1624" s="48" t="inlineStr">
        <is>
          <t>Open field</t>
        </is>
      </c>
    </row>
    <row r="1625">
      <c r="A1625" s="45" t="inlineStr">
        <is>
          <t>FINS_AMLE_260_v1</t>
        </is>
      </c>
      <c r="B1625" s="46" t="inlineStr">
        <is>
          <t>Legal Entities</t>
        </is>
      </c>
      <c r="C1625" s="46" t="inlineStr">
        <is>
          <t>AMLE</t>
        </is>
      </c>
      <c r="D1625" s="46" t="inlineStr">
        <is>
          <t>Jurisdiction Risk</t>
        </is>
      </c>
      <c r="E1625" s="46" t="inlineStr">
        <is>
          <t>2- AMLE</t>
        </is>
      </c>
      <c r="F1625" s="47">
        <f>'2- AMLE'!$AK$260</f>
        <v/>
      </c>
      <c r="G1625" s="47">
        <f>IF(F1625="INVALID","High",IF(F1625="MISSING","Medium",IF(F1625="CONTROLLER MISSING","Review",IF(F1625="UNKNOWN","Technical review",""))))</f>
        <v/>
      </c>
      <c r="H1625" s="46">
        <f>IF(F1625="MISSING","An applicable or required answer is missing",IF(F1625="INVALID","A value was entered although the dependency is not met",IF(F1625="CONTROLLER MISSING","A controlling answer is missing, so applicability cannot yet be determined",IF(F1625="UNKNOWN","The dependency could not be evaluated or a referenced datapoint could not be resolved",""))))</f>
        <v/>
      </c>
      <c r="I1625" s="46">
        <f>IF(F1625="MISSING","Enter a valid response in the linked field",IF(F1625="INVALID","Clear the response or amend the controlling answer so that the dependency is met",IF(F1625="CONTROLLER MISSING","Complete the controlling question first, then review this field",IF(F1625="UNKNOWN","Review the Field Guide and dependency_string; contact the MFSA if clarification is required",""))))</f>
        <v/>
      </c>
      <c r="J1625" s="46" t="inlineStr">
        <is>
          <t>FINS_AMLE_259 IS NOT NULL</t>
        </is>
      </c>
      <c r="K1625" s="47">
        <f>'2- AMLE'!$AL$260</f>
        <v/>
      </c>
      <c r="L1625" s="48" t="inlineStr">
        <is>
          <t>Open field</t>
        </is>
      </c>
    </row>
    <row r="1626">
      <c r="A1626" s="45" t="inlineStr">
        <is>
          <t>FINS_AMLE_261_v1</t>
        </is>
      </c>
      <c r="B1626" s="46" t="inlineStr">
        <is>
          <t>Country - Natural Persons – PEPs, Family Members or Close Associates</t>
        </is>
      </c>
      <c r="C1626" s="46" t="inlineStr">
        <is>
          <t>AMLE</t>
        </is>
      </c>
      <c r="D1626" s="46" t="inlineStr">
        <is>
          <t>Jurisdiction Risk</t>
        </is>
      </c>
      <c r="E1626" s="46" t="inlineStr">
        <is>
          <t>2- AMLE</t>
        </is>
      </c>
      <c r="F1626" s="47">
        <f>'2- AMLE'!$AK$261</f>
        <v/>
      </c>
      <c r="G1626" s="47">
        <f>IF(F1626="INVALID","High",IF(F1626="MISSING","Medium",IF(F1626="CONTROLLER MISSING","Review",IF(F1626="UNKNOWN","Technical review",""))))</f>
        <v/>
      </c>
      <c r="H1626" s="46">
        <f>IF(F1626="MISSING","An applicable or required answer is missing",IF(F1626="INVALID","A value was entered although the dependency is not met",IF(F1626="CONTROLLER MISSING","A controlling answer is missing, so applicability cannot yet be determined",IF(F1626="UNKNOWN","The dependency could not be evaluated or a referenced datapoint could not be resolved",""))))</f>
        <v/>
      </c>
      <c r="I1626" s="46">
        <f>IF(F1626="MISSING","Enter a valid response in the linked field",IF(F1626="INVALID","Clear the response or amend the controlling answer so that the dependency is met",IF(F1626="CONTROLLER MISSING","Complete the controlling question first, then review this field",IF(F1626="UNKNOWN","Review the Field Guide and dependency_string; contact the MFSA if clarification is required",""))))</f>
        <v/>
      </c>
      <c r="J1626" s="46" t="inlineStr">
        <is>
          <t>FINS_AMLE_17 &gt; 0</t>
        </is>
      </c>
      <c r="K1626" s="47">
        <f>'2- AMLE'!$AL$261</f>
        <v/>
      </c>
      <c r="L1626" s="48" t="inlineStr">
        <is>
          <t>Open field</t>
        </is>
      </c>
    </row>
    <row r="1627">
      <c r="A1627" s="45" t="inlineStr">
        <is>
          <t>FINS_AMLE_262_v1</t>
        </is>
      </c>
      <c r="B1627" s="46" t="inlineStr">
        <is>
          <t>Natural Persons – PEPs, Family Members or Close Associates</t>
        </is>
      </c>
      <c r="C1627" s="46" t="inlineStr">
        <is>
          <t>AMLE</t>
        </is>
      </c>
      <c r="D1627" s="46" t="inlineStr">
        <is>
          <t>Jurisdiction Risk</t>
        </is>
      </c>
      <c r="E1627" s="46" t="inlineStr">
        <is>
          <t>2- AMLE</t>
        </is>
      </c>
      <c r="F1627" s="47">
        <f>'2- AMLE'!$AK$262</f>
        <v/>
      </c>
      <c r="G1627" s="47">
        <f>IF(F1627="INVALID","High",IF(F1627="MISSING","Medium",IF(F1627="CONTROLLER MISSING","Review",IF(F1627="UNKNOWN","Technical review",""))))</f>
        <v/>
      </c>
      <c r="H1627" s="46">
        <f>IF(F1627="MISSING","An applicable or required answer is missing",IF(F1627="INVALID","A value was entered although the dependency is not met",IF(F1627="CONTROLLER MISSING","A controlling answer is missing, so applicability cannot yet be determined",IF(F1627="UNKNOWN","The dependency could not be evaluated or a referenced datapoint could not be resolved",""))))</f>
        <v/>
      </c>
      <c r="I1627" s="46">
        <f>IF(F1627="MISSING","Enter a valid response in the linked field",IF(F1627="INVALID","Clear the response or amend the controlling answer so that the dependency is met",IF(F1627="CONTROLLER MISSING","Complete the controlling question first, then review this field",IF(F1627="UNKNOWN","Review the Field Guide and dependency_string; contact the MFSA if clarification is required",""))))</f>
        <v/>
      </c>
      <c r="J1627" s="46" t="inlineStr">
        <is>
          <t>FINS_AMLE_261 IS NOT NULL</t>
        </is>
      </c>
      <c r="K1627" s="47">
        <f>'2- AMLE'!$AL$262</f>
        <v/>
      </c>
      <c r="L1627" s="48" t="inlineStr">
        <is>
          <t>Open field</t>
        </is>
      </c>
    </row>
    <row r="1628">
      <c r="A1628" s="45" t="inlineStr">
        <is>
          <t>FINS_AMLE_263_v1</t>
        </is>
      </c>
      <c r="B1628" s="46" t="inlineStr">
        <is>
          <t>Country - Legal Entities – PEPs, Family Members or Close Associates as BOs</t>
        </is>
      </c>
      <c r="C1628" s="46" t="inlineStr">
        <is>
          <t>AMLE</t>
        </is>
      </c>
      <c r="D1628" s="46" t="inlineStr">
        <is>
          <t>Jurisdiction Risk</t>
        </is>
      </c>
      <c r="E1628" s="46" t="inlineStr">
        <is>
          <t>2- AMLE</t>
        </is>
      </c>
      <c r="F1628" s="47">
        <f>'2- AMLE'!$AK$263</f>
        <v/>
      </c>
      <c r="G1628" s="47">
        <f>IF(F1628="INVALID","High",IF(F1628="MISSING","Medium",IF(F1628="CONTROLLER MISSING","Review",IF(F1628="UNKNOWN","Technical review",""))))</f>
        <v/>
      </c>
      <c r="H1628" s="46">
        <f>IF(F1628="MISSING","An applicable or required answer is missing",IF(F1628="INVALID","A value was entered although the dependency is not met",IF(F1628="CONTROLLER MISSING","A controlling answer is missing, so applicability cannot yet be determined",IF(F1628="UNKNOWN","The dependency could not be evaluated or a referenced datapoint could not be resolved",""))))</f>
        <v/>
      </c>
      <c r="I1628" s="46">
        <f>IF(F1628="MISSING","Enter a valid response in the linked field",IF(F1628="INVALID","Clear the response or amend the controlling answer so that the dependency is met",IF(F1628="CONTROLLER MISSING","Complete the controlling question first, then review this field",IF(F1628="UNKNOWN","Review the Field Guide and dependency_string; contact the MFSA if clarification is required",""))))</f>
        <v/>
      </c>
      <c r="J1628" s="46" t="inlineStr">
        <is>
          <t>FINS_AMLE_18 &gt; 0</t>
        </is>
      </c>
      <c r="K1628" s="47">
        <f>'2- AMLE'!$AL$263</f>
        <v/>
      </c>
      <c r="L1628" s="48" t="inlineStr">
        <is>
          <t>Open field</t>
        </is>
      </c>
    </row>
    <row r="1629">
      <c r="A1629" s="45" t="inlineStr">
        <is>
          <t>FINS_AMLE_264_v1</t>
        </is>
      </c>
      <c r="B1629" s="46" t="inlineStr">
        <is>
          <t>Legal Entities – PEPs, Family Members or Close Associates as BOs</t>
        </is>
      </c>
      <c r="C1629" s="46" t="inlineStr">
        <is>
          <t>AMLE</t>
        </is>
      </c>
      <c r="D1629" s="46" t="inlineStr">
        <is>
          <t>Jurisdiction Risk</t>
        </is>
      </c>
      <c r="E1629" s="46" t="inlineStr">
        <is>
          <t>2- AMLE</t>
        </is>
      </c>
      <c r="F1629" s="47">
        <f>'2- AMLE'!$AK$264</f>
        <v/>
      </c>
      <c r="G1629" s="47">
        <f>IF(F1629="INVALID","High",IF(F1629="MISSING","Medium",IF(F1629="CONTROLLER MISSING","Review",IF(F1629="UNKNOWN","Technical review",""))))</f>
        <v/>
      </c>
      <c r="H1629" s="46">
        <f>IF(F1629="MISSING","An applicable or required answer is missing",IF(F1629="INVALID","A value was entered although the dependency is not met",IF(F1629="CONTROLLER MISSING","A controlling answer is missing, so applicability cannot yet be determined",IF(F1629="UNKNOWN","The dependency could not be evaluated or a referenced datapoint could not be resolved",""))))</f>
        <v/>
      </c>
      <c r="I1629" s="46">
        <f>IF(F1629="MISSING","Enter a valid response in the linked field",IF(F1629="INVALID","Clear the response or amend the controlling answer so that the dependency is met",IF(F1629="CONTROLLER MISSING","Complete the controlling question first, then review this field",IF(F1629="UNKNOWN","Review the Field Guide and dependency_string; contact the MFSA if clarification is required",""))))</f>
        <v/>
      </c>
      <c r="J1629" s="46" t="inlineStr">
        <is>
          <t>FINS_AMLE_263 IS NOT NULL</t>
        </is>
      </c>
      <c r="K1629" s="47">
        <f>'2- AMLE'!$AL$264</f>
        <v/>
      </c>
      <c r="L1629" s="48" t="inlineStr">
        <is>
          <t>Open field</t>
        </is>
      </c>
    </row>
    <row r="1630">
      <c r="A1630" s="45" t="inlineStr">
        <is>
          <t>FINS_AMLE_265_v1</t>
        </is>
      </c>
      <c r="B1630" s="46" t="inlineStr">
        <is>
          <t>Country - Transactions (Incoming) – Number</t>
        </is>
      </c>
      <c r="C1630" s="46" t="inlineStr">
        <is>
          <t>AMLE</t>
        </is>
      </c>
      <c r="D1630" s="46" t="inlineStr">
        <is>
          <t>Jurisdiction Risk</t>
        </is>
      </c>
      <c r="E1630" s="46" t="inlineStr">
        <is>
          <t>2- AMLE</t>
        </is>
      </c>
      <c r="F1630" s="47">
        <f>'2- AMLE'!$AK$265</f>
        <v/>
      </c>
      <c r="G1630" s="47">
        <f>IF(F1630="INVALID","High",IF(F1630="MISSING","Medium",IF(F1630="CONTROLLER MISSING","Review",IF(F1630="UNKNOWN","Technical review",""))))</f>
        <v/>
      </c>
      <c r="H1630" s="46">
        <f>IF(F1630="MISSING","An applicable or required answer is missing",IF(F1630="INVALID","A value was entered although the dependency is not met",IF(F1630="CONTROLLER MISSING","A controlling answer is missing, so applicability cannot yet be determined",IF(F1630="UNKNOWN","The dependency could not be evaluated or a referenced datapoint could not be resolved",""))))</f>
        <v/>
      </c>
      <c r="I1630" s="46">
        <f>IF(F1630="MISSING","Enter a valid response in the linked field",IF(F1630="INVALID","Clear the response or amend the controlling answer so that the dependency is met",IF(F1630="CONTROLLER MISSING","Complete the controlling question first, then review this field",IF(F1630="UNKNOWN","Review the Field Guide and dependency_string; contact the MFSA if clarification is required",""))))</f>
        <v/>
      </c>
      <c r="J1630" s="46" t="inlineStr"/>
      <c r="K1630" s="47">
        <f>'2- AMLE'!$AL$265</f>
        <v/>
      </c>
      <c r="L1630" s="48" t="inlineStr">
        <is>
          <t>Open field</t>
        </is>
      </c>
    </row>
    <row r="1631">
      <c r="A1631" s="45" t="inlineStr">
        <is>
          <t>FINS_AMLE_266_v1</t>
        </is>
      </c>
      <c r="B1631" s="46" t="inlineStr">
        <is>
          <t>Transactions (Incoming) – Number</t>
        </is>
      </c>
      <c r="C1631" s="46" t="inlineStr">
        <is>
          <t>AMLE</t>
        </is>
      </c>
      <c r="D1631" s="46" t="inlineStr">
        <is>
          <t>Jurisdiction Risk</t>
        </is>
      </c>
      <c r="E1631" s="46" t="inlineStr">
        <is>
          <t>2- AMLE</t>
        </is>
      </c>
      <c r="F1631" s="47">
        <f>'2- AMLE'!$AK$266</f>
        <v/>
      </c>
      <c r="G1631" s="47">
        <f>IF(F1631="INVALID","High",IF(F1631="MISSING","Medium",IF(F1631="CONTROLLER MISSING","Review",IF(F1631="UNKNOWN","Technical review",""))))</f>
        <v/>
      </c>
      <c r="H1631" s="46">
        <f>IF(F1631="MISSING","An applicable or required answer is missing",IF(F1631="INVALID","A value was entered although the dependency is not met",IF(F1631="CONTROLLER MISSING","A controlling answer is missing, so applicability cannot yet be determined",IF(F1631="UNKNOWN","The dependency could not be evaluated or a referenced datapoint could not be resolved",""))))</f>
        <v/>
      </c>
      <c r="I1631" s="46">
        <f>IF(F1631="MISSING","Enter a valid response in the linked field",IF(F1631="INVALID","Clear the response or amend the controlling answer so that the dependency is met",IF(F1631="CONTROLLER MISSING","Complete the controlling question first, then review this field",IF(F1631="UNKNOWN","Review the Field Guide and dependency_string; contact the MFSA if clarification is required",""))))</f>
        <v/>
      </c>
      <c r="J1631" s="46" t="inlineStr"/>
      <c r="K1631" s="47">
        <f>'2- AMLE'!$AL$266</f>
        <v/>
      </c>
      <c r="L1631" s="48" t="inlineStr">
        <is>
          <t>Open field</t>
        </is>
      </c>
    </row>
    <row r="1632">
      <c r="A1632" s="45" t="inlineStr">
        <is>
          <t>FINS_AMLE_267_v1</t>
        </is>
      </c>
      <c r="B1632" s="46" t="inlineStr">
        <is>
          <t>Country - Transactions (Incoming) - Value</t>
        </is>
      </c>
      <c r="C1632" s="46" t="inlineStr">
        <is>
          <t>AMLE</t>
        </is>
      </c>
      <c r="D1632" s="46" t="inlineStr">
        <is>
          <t>Jurisdiction Risk</t>
        </is>
      </c>
      <c r="E1632" s="46" t="inlineStr">
        <is>
          <t>2- AMLE</t>
        </is>
      </c>
      <c r="F1632" s="47">
        <f>'2- AMLE'!$AK$267</f>
        <v/>
      </c>
      <c r="G1632" s="47">
        <f>IF(F1632="INVALID","High",IF(F1632="MISSING","Medium",IF(F1632="CONTROLLER MISSING","Review",IF(F1632="UNKNOWN","Technical review",""))))</f>
        <v/>
      </c>
      <c r="H1632" s="46">
        <f>IF(F1632="MISSING","An applicable or required answer is missing",IF(F1632="INVALID","A value was entered although the dependency is not met",IF(F1632="CONTROLLER MISSING","A controlling answer is missing, so applicability cannot yet be determined",IF(F1632="UNKNOWN","The dependency could not be evaluated or a referenced datapoint could not be resolved",""))))</f>
        <v/>
      </c>
      <c r="I1632" s="46">
        <f>IF(F1632="MISSING","Enter a valid response in the linked field",IF(F1632="INVALID","Clear the response or amend the controlling answer so that the dependency is met",IF(F1632="CONTROLLER MISSING","Complete the controlling question first, then review this field",IF(F1632="UNKNOWN","Review the Field Guide and dependency_string; contact the MFSA if clarification is required",""))))</f>
        <v/>
      </c>
      <c r="J1632" s="46" t="inlineStr"/>
      <c r="K1632" s="47">
        <f>'2- AMLE'!$AL$267</f>
        <v/>
      </c>
      <c r="L1632" s="48" t="inlineStr">
        <is>
          <t>Open field</t>
        </is>
      </c>
    </row>
    <row r="1633">
      <c r="A1633" s="45" t="inlineStr">
        <is>
          <t>FINS_AMLE_268_v1</t>
        </is>
      </c>
      <c r="B1633" s="46" t="inlineStr">
        <is>
          <t>Transactions (Incoming) - Value</t>
        </is>
      </c>
      <c r="C1633" s="46" t="inlineStr">
        <is>
          <t>AMLE</t>
        </is>
      </c>
      <c r="D1633" s="46" t="inlineStr">
        <is>
          <t>Jurisdiction Risk</t>
        </is>
      </c>
      <c r="E1633" s="46" t="inlineStr">
        <is>
          <t>2- AMLE</t>
        </is>
      </c>
      <c r="F1633" s="47">
        <f>'2- AMLE'!$AK$268</f>
        <v/>
      </c>
      <c r="G1633" s="47">
        <f>IF(F1633="INVALID","High",IF(F1633="MISSING","Medium",IF(F1633="CONTROLLER MISSING","Review",IF(F1633="UNKNOWN","Technical review",""))))</f>
        <v/>
      </c>
      <c r="H1633" s="46">
        <f>IF(F1633="MISSING","An applicable or required answer is missing",IF(F1633="INVALID","A value was entered although the dependency is not met",IF(F1633="CONTROLLER MISSING","A controlling answer is missing, so applicability cannot yet be determined",IF(F1633="UNKNOWN","The dependency could not be evaluated or a referenced datapoint could not be resolved",""))))</f>
        <v/>
      </c>
      <c r="I1633" s="46">
        <f>IF(F1633="MISSING","Enter a valid response in the linked field",IF(F1633="INVALID","Clear the response or amend the controlling answer so that the dependency is met",IF(F1633="CONTROLLER MISSING","Complete the controlling question first, then review this field",IF(F1633="UNKNOWN","Review the Field Guide and dependency_string; contact the MFSA if clarification is required",""))))</f>
        <v/>
      </c>
      <c r="J1633" s="46" t="inlineStr"/>
      <c r="K1633" s="47">
        <f>'2- AMLE'!$AL$268</f>
        <v/>
      </c>
      <c r="L1633" s="48" t="inlineStr">
        <is>
          <t>Open field</t>
        </is>
      </c>
    </row>
    <row r="1634">
      <c r="A1634" s="45" t="inlineStr">
        <is>
          <t>FINS_AMLE_269_v1</t>
        </is>
      </c>
      <c r="B1634" s="46" t="inlineStr">
        <is>
          <t>Country - Transactions (Outgoing) - Number</t>
        </is>
      </c>
      <c r="C1634" s="46" t="inlineStr">
        <is>
          <t>AMLE</t>
        </is>
      </c>
      <c r="D1634" s="46" t="inlineStr">
        <is>
          <t>Jurisdiction Risk</t>
        </is>
      </c>
      <c r="E1634" s="46" t="inlineStr">
        <is>
          <t>2- AMLE</t>
        </is>
      </c>
      <c r="F1634" s="47">
        <f>'2- AMLE'!$AK$269</f>
        <v/>
      </c>
      <c r="G1634" s="47">
        <f>IF(F1634="INVALID","High",IF(F1634="MISSING","Medium",IF(F1634="CONTROLLER MISSING","Review",IF(F1634="UNKNOWN","Technical review",""))))</f>
        <v/>
      </c>
      <c r="H1634" s="46">
        <f>IF(F1634="MISSING","An applicable or required answer is missing",IF(F1634="INVALID","A value was entered although the dependency is not met",IF(F1634="CONTROLLER MISSING","A controlling answer is missing, so applicability cannot yet be determined",IF(F1634="UNKNOWN","The dependency could not be evaluated or a referenced datapoint could not be resolved",""))))</f>
        <v/>
      </c>
      <c r="I1634" s="46">
        <f>IF(F1634="MISSING","Enter a valid response in the linked field",IF(F1634="INVALID","Clear the response or amend the controlling answer so that the dependency is met",IF(F1634="CONTROLLER MISSING","Complete the controlling question first, then review this field",IF(F1634="UNKNOWN","Review the Field Guide and dependency_string; contact the MFSA if clarification is required",""))))</f>
        <v/>
      </c>
      <c r="J1634" s="46" t="inlineStr"/>
      <c r="K1634" s="47">
        <f>'2- AMLE'!$AL$269</f>
        <v/>
      </c>
      <c r="L1634" s="48" t="inlineStr">
        <is>
          <t>Open field</t>
        </is>
      </c>
    </row>
    <row r="1635">
      <c r="A1635" s="45" t="inlineStr">
        <is>
          <t>FINS_AMLE_270_v1</t>
        </is>
      </c>
      <c r="B1635" s="46" t="inlineStr">
        <is>
          <t>Transactions (Outgoing) - Number</t>
        </is>
      </c>
      <c r="C1635" s="46" t="inlineStr">
        <is>
          <t>AMLE</t>
        </is>
      </c>
      <c r="D1635" s="46" t="inlineStr">
        <is>
          <t>Jurisdiction Risk</t>
        </is>
      </c>
      <c r="E1635" s="46" t="inlineStr">
        <is>
          <t>2- AMLE</t>
        </is>
      </c>
      <c r="F1635" s="47">
        <f>'2- AMLE'!$AK$270</f>
        <v/>
      </c>
      <c r="G1635" s="47">
        <f>IF(F1635="INVALID","High",IF(F1635="MISSING","Medium",IF(F1635="CONTROLLER MISSING","Review",IF(F1635="UNKNOWN","Technical review",""))))</f>
        <v/>
      </c>
      <c r="H1635" s="46">
        <f>IF(F1635="MISSING","An applicable or required answer is missing",IF(F1635="INVALID","A value was entered although the dependency is not met",IF(F1635="CONTROLLER MISSING","A controlling answer is missing, so applicability cannot yet be determined",IF(F1635="UNKNOWN","The dependency could not be evaluated or a referenced datapoint could not be resolved",""))))</f>
        <v/>
      </c>
      <c r="I1635" s="46">
        <f>IF(F1635="MISSING","Enter a valid response in the linked field",IF(F1635="INVALID","Clear the response or amend the controlling answer so that the dependency is met",IF(F1635="CONTROLLER MISSING","Complete the controlling question first, then review this field",IF(F1635="UNKNOWN","Review the Field Guide and dependency_string; contact the MFSA if clarification is required",""))))</f>
        <v/>
      </c>
      <c r="J1635" s="46" t="inlineStr"/>
      <c r="K1635" s="47">
        <f>'2- AMLE'!$AL$270</f>
        <v/>
      </c>
      <c r="L1635" s="48" t="inlineStr">
        <is>
          <t>Open field</t>
        </is>
      </c>
    </row>
    <row r="1636">
      <c r="A1636" s="45" t="inlineStr">
        <is>
          <t>FINS_AMLE_271_v1</t>
        </is>
      </c>
      <c r="B1636" s="46" t="inlineStr">
        <is>
          <t>Country - Transactions (Outgoing) - Value</t>
        </is>
      </c>
      <c r="C1636" s="46" t="inlineStr">
        <is>
          <t>AMLE</t>
        </is>
      </c>
      <c r="D1636" s="46" t="inlineStr">
        <is>
          <t>Jurisdiction Risk</t>
        </is>
      </c>
      <c r="E1636" s="46" t="inlineStr">
        <is>
          <t>2- AMLE</t>
        </is>
      </c>
      <c r="F1636" s="47">
        <f>'2- AMLE'!$AK$271</f>
        <v/>
      </c>
      <c r="G1636" s="47">
        <f>IF(F1636="INVALID","High",IF(F1636="MISSING","Medium",IF(F1636="CONTROLLER MISSING","Review",IF(F1636="UNKNOWN","Technical review",""))))</f>
        <v/>
      </c>
      <c r="H1636" s="46">
        <f>IF(F1636="MISSING","An applicable or required answer is missing",IF(F1636="INVALID","A value was entered although the dependency is not met",IF(F1636="CONTROLLER MISSING","A controlling answer is missing, so applicability cannot yet be determined",IF(F1636="UNKNOWN","The dependency could not be evaluated or a referenced datapoint could not be resolved",""))))</f>
        <v/>
      </c>
      <c r="I1636" s="46">
        <f>IF(F1636="MISSING","Enter a valid response in the linked field",IF(F1636="INVALID","Clear the response or amend the controlling answer so that the dependency is met",IF(F1636="CONTROLLER MISSING","Complete the controlling question first, then review this field",IF(F1636="UNKNOWN","Review the Field Guide and dependency_string; contact the MFSA if clarification is required",""))))</f>
        <v/>
      </c>
      <c r="J1636" s="46" t="inlineStr"/>
      <c r="K1636" s="47">
        <f>'2- AMLE'!$AL$271</f>
        <v/>
      </c>
      <c r="L1636" s="48" t="inlineStr">
        <is>
          <t>Open field</t>
        </is>
      </c>
    </row>
    <row r="1637">
      <c r="A1637" s="45" t="inlineStr">
        <is>
          <t>FINS_AMLE_272_v1</t>
        </is>
      </c>
      <c r="B1637" s="46" t="inlineStr">
        <is>
          <t>Transactions (Outgoing) - Value</t>
        </is>
      </c>
      <c r="C1637" s="46" t="inlineStr">
        <is>
          <t>AMLE</t>
        </is>
      </c>
      <c r="D1637" s="46" t="inlineStr">
        <is>
          <t>Jurisdiction Risk</t>
        </is>
      </c>
      <c r="E1637" s="46" t="inlineStr">
        <is>
          <t>2- AMLE</t>
        </is>
      </c>
      <c r="F1637" s="47">
        <f>'2- AMLE'!$AK$272</f>
        <v/>
      </c>
      <c r="G1637" s="47">
        <f>IF(F1637="INVALID","High",IF(F1637="MISSING","Medium",IF(F1637="CONTROLLER MISSING","Review",IF(F1637="UNKNOWN","Technical review",""))))</f>
        <v/>
      </c>
      <c r="H1637" s="46">
        <f>IF(F1637="MISSING","An applicable or required answer is missing",IF(F1637="INVALID","A value was entered although the dependency is not met",IF(F1637="CONTROLLER MISSING","A controlling answer is missing, so applicability cannot yet be determined",IF(F1637="UNKNOWN","The dependency could not be evaluated or a referenced datapoint could not be resolved",""))))</f>
        <v/>
      </c>
      <c r="I1637" s="46">
        <f>IF(F1637="MISSING","Enter a valid response in the linked field",IF(F1637="INVALID","Clear the response or amend the controlling answer so that the dependency is met",IF(F1637="CONTROLLER MISSING","Complete the controlling question first, then review this field",IF(F1637="UNKNOWN","Review the Field Guide and dependency_string; contact the MFSA if clarification is required",""))))</f>
        <v/>
      </c>
      <c r="J1637" s="46" t="inlineStr"/>
      <c r="K1637" s="47">
        <f>'2- AMLE'!$AL$272</f>
        <v/>
      </c>
      <c r="L1637" s="48" t="inlineStr">
        <is>
          <t>Open field</t>
        </is>
      </c>
    </row>
    <row r="1638">
      <c r="A1638" s="45" t="inlineStr">
        <is>
          <t>FINS_AMLE_273_v1</t>
        </is>
      </c>
      <c r="B1638" s="46" t="inlineStr">
        <is>
          <t>Country - CIU Investment Flows - Value</t>
        </is>
      </c>
      <c r="C1638" s="46" t="inlineStr">
        <is>
          <t>AMLE</t>
        </is>
      </c>
      <c r="D1638" s="46" t="inlineStr">
        <is>
          <t>Jurisdiction Risk</t>
        </is>
      </c>
      <c r="E1638" s="46" t="inlineStr">
        <is>
          <t>2- AMLE</t>
        </is>
      </c>
      <c r="F1638" s="47">
        <f>'2- AMLE'!$AK$273</f>
        <v/>
      </c>
      <c r="G1638" s="47">
        <f>IF(F1638="INVALID","High",IF(F1638="MISSING","Medium",IF(F1638="CONTROLLER MISSING","Review",IF(F1638="UNKNOWN","Technical review",""))))</f>
        <v/>
      </c>
      <c r="H1638" s="46">
        <f>IF(F1638="MISSING","An applicable or required answer is missing",IF(F1638="INVALID","A value was entered although the dependency is not met",IF(F1638="CONTROLLER MISSING","A controlling answer is missing, so applicability cannot yet be determined",IF(F1638="UNKNOWN","The dependency could not be evaluated or a referenced datapoint could not be resolved",""))))</f>
        <v/>
      </c>
      <c r="I1638" s="46">
        <f>IF(F1638="MISSING","Enter a valid response in the linked field",IF(F1638="INVALID","Clear the response or amend the controlling answer so that the dependency is met",IF(F1638="CONTROLLER MISSING","Complete the controlling question first, then review this field",IF(F1638="UNKNOWN","Review the Field Guide and dependency_string; contact the MFSA if clarification is required",""))))</f>
        <v/>
      </c>
      <c r="J1638" s="46" t="inlineStr"/>
      <c r="K1638" s="47">
        <f>'2- AMLE'!$AL$273</f>
        <v/>
      </c>
      <c r="L1638" s="48" t="inlineStr">
        <is>
          <t>Open field</t>
        </is>
      </c>
    </row>
    <row r="1639">
      <c r="A1639" s="45" t="inlineStr">
        <is>
          <t>FINS_AMLE_274_v1</t>
        </is>
      </c>
      <c r="B1639" s="46" t="inlineStr">
        <is>
          <t>CIU Investment Flows - Value</t>
        </is>
      </c>
      <c r="C1639" s="46" t="inlineStr">
        <is>
          <t>AMLE</t>
        </is>
      </c>
      <c r="D1639" s="46" t="inlineStr">
        <is>
          <t>Jurisdiction Risk</t>
        </is>
      </c>
      <c r="E1639" s="46" t="inlineStr">
        <is>
          <t>2- AMLE</t>
        </is>
      </c>
      <c r="F1639" s="47">
        <f>'2- AMLE'!$AK$274</f>
        <v/>
      </c>
      <c r="G1639" s="47">
        <f>IF(F1639="INVALID","High",IF(F1639="MISSING","Medium",IF(F1639="CONTROLLER MISSING","Review",IF(F1639="UNKNOWN","Technical review",""))))</f>
        <v/>
      </c>
      <c r="H1639" s="46">
        <f>IF(F1639="MISSING","An applicable or required answer is missing",IF(F1639="INVALID","A value was entered although the dependency is not met",IF(F1639="CONTROLLER MISSING","A controlling answer is missing, so applicability cannot yet be determined",IF(F1639="UNKNOWN","The dependency could not be evaluated or a referenced datapoint could not be resolved",""))))</f>
        <v/>
      </c>
      <c r="I1639" s="46">
        <f>IF(F1639="MISSING","Enter a valid response in the linked field",IF(F1639="INVALID","Clear the response or amend the controlling answer so that the dependency is met",IF(F1639="CONTROLLER MISSING","Complete the controlling question first, then review this field",IF(F1639="UNKNOWN","Review the Field Guide and dependency_string; contact the MFSA if clarification is required",""))))</f>
        <v/>
      </c>
      <c r="J1639" s="46" t="inlineStr"/>
      <c r="K1639" s="47">
        <f>'2- AMLE'!$AL$274</f>
        <v/>
      </c>
      <c r="L1639" s="48" t="inlineStr">
        <is>
          <t>Open field</t>
        </is>
      </c>
    </row>
    <row r="1640">
      <c r="A1640" s="45" t="inlineStr">
        <is>
          <t>FINS_AMLE_275_v1</t>
        </is>
      </c>
      <c r="B1640" s="46" t="inlineStr">
        <is>
          <t>Country - Investors</t>
        </is>
      </c>
      <c r="C1640" s="46" t="inlineStr">
        <is>
          <t>AMLE</t>
        </is>
      </c>
      <c r="D1640" s="46" t="inlineStr">
        <is>
          <t>Jurisdiction Risk</t>
        </is>
      </c>
      <c r="E1640" s="46" t="inlineStr">
        <is>
          <t>2- AMLE</t>
        </is>
      </c>
      <c r="F1640" s="47">
        <f>'2- AMLE'!$AK$275</f>
        <v/>
      </c>
      <c r="G1640" s="47">
        <f>IF(F1640="INVALID","High",IF(F1640="MISSING","Medium",IF(F1640="CONTROLLER MISSING","Review",IF(F1640="UNKNOWN","Technical review",""))))</f>
        <v/>
      </c>
      <c r="H1640" s="46">
        <f>IF(F1640="MISSING","An applicable or required answer is missing",IF(F1640="INVALID","A value was entered although the dependency is not met",IF(F1640="CONTROLLER MISSING","A controlling answer is missing, so applicability cannot yet be determined",IF(F1640="UNKNOWN","The dependency could not be evaluated or a referenced datapoint could not be resolved",""))))</f>
        <v/>
      </c>
      <c r="I1640" s="46">
        <f>IF(F1640="MISSING","Enter a valid response in the linked field",IF(F1640="INVALID","Clear the response or amend the controlling answer so that the dependency is met",IF(F1640="CONTROLLER MISSING","Complete the controlling question first, then review this field",IF(F1640="UNKNOWN","Review the Field Guide and dependency_string; contact the MFSA if clarification is required",""))))</f>
        <v/>
      </c>
      <c r="J1640" s="46" t="inlineStr"/>
      <c r="K1640" s="47">
        <f>'2- AMLE'!$AL$275</f>
        <v/>
      </c>
      <c r="L1640" s="48" t="inlineStr">
        <is>
          <t>Open field</t>
        </is>
      </c>
    </row>
    <row r="1641">
      <c r="A1641" s="45" t="inlineStr">
        <is>
          <t>FINS_AMLE_276_v1</t>
        </is>
      </c>
      <c r="B1641" s="46" t="inlineStr">
        <is>
          <t>Investors</t>
        </is>
      </c>
      <c r="C1641" s="46" t="inlineStr">
        <is>
          <t>AMLE</t>
        </is>
      </c>
      <c r="D1641" s="46" t="inlineStr">
        <is>
          <t>Jurisdiction Risk</t>
        </is>
      </c>
      <c r="E1641" s="46" t="inlineStr">
        <is>
          <t>2- AMLE</t>
        </is>
      </c>
      <c r="F1641" s="47">
        <f>'2- AMLE'!$AK$276</f>
        <v/>
      </c>
      <c r="G1641" s="47">
        <f>IF(F1641="INVALID","High",IF(F1641="MISSING","Medium",IF(F1641="CONTROLLER MISSING","Review",IF(F1641="UNKNOWN","Technical review",""))))</f>
        <v/>
      </c>
      <c r="H1641" s="46">
        <f>IF(F1641="MISSING","An applicable or required answer is missing",IF(F1641="INVALID","A value was entered although the dependency is not met",IF(F1641="CONTROLLER MISSING","A controlling answer is missing, so applicability cannot yet be determined",IF(F1641="UNKNOWN","The dependency could not be evaluated or a referenced datapoint could not be resolved",""))))</f>
        <v/>
      </c>
      <c r="I1641" s="46">
        <f>IF(F1641="MISSING","Enter a valid response in the linked field",IF(F1641="INVALID","Clear the response or amend the controlling answer so that the dependency is met",IF(F1641="CONTROLLER MISSING","Complete the controlling question first, then review this field",IF(F1641="UNKNOWN","Review the Field Guide and dependency_string; contact the MFSA if clarification is required",""))))</f>
        <v/>
      </c>
      <c r="J1641" s="46" t="inlineStr"/>
      <c r="K1641" s="47">
        <f>'2- AMLE'!$AL$276</f>
        <v/>
      </c>
      <c r="L1641" s="48" t="inlineStr">
        <is>
          <t>Open field</t>
        </is>
      </c>
    </row>
    <row r="1642">
      <c r="A1642" s="45" t="inlineStr">
        <is>
          <t>FINS_AMLE_277_v1</t>
        </is>
      </c>
      <c r="B1642" s="46" t="inlineStr">
        <is>
          <t>Country - Customer's BO residency</t>
        </is>
      </c>
      <c r="C1642" s="46" t="inlineStr">
        <is>
          <t>AMLE</t>
        </is>
      </c>
      <c r="D1642" s="46" t="inlineStr">
        <is>
          <t>Jurisdiction Risk</t>
        </is>
      </c>
      <c r="E1642" s="46" t="inlineStr">
        <is>
          <t>2- AMLE</t>
        </is>
      </c>
      <c r="F1642" s="47">
        <f>'2- AMLE'!$AK$277</f>
        <v/>
      </c>
      <c r="G1642" s="47">
        <f>IF(F1642="INVALID","High",IF(F1642="MISSING","Medium",IF(F1642="CONTROLLER MISSING","Review",IF(F1642="UNKNOWN","Technical review",""))))</f>
        <v/>
      </c>
      <c r="H1642" s="46">
        <f>IF(F1642="MISSING","An applicable or required answer is missing",IF(F1642="INVALID","A value was entered although the dependency is not met",IF(F1642="CONTROLLER MISSING","A controlling answer is missing, so applicability cannot yet be determined",IF(F1642="UNKNOWN","The dependency could not be evaluated or a referenced datapoint could not be resolved",""))))</f>
        <v/>
      </c>
      <c r="I1642" s="46">
        <f>IF(F1642="MISSING","Enter a valid response in the linked field",IF(F1642="INVALID","Clear the response or amend the controlling answer so that the dependency is met",IF(F1642="CONTROLLER MISSING","Complete the controlling question first, then review this field",IF(F1642="UNKNOWN","Review the Field Guide and dependency_string; contact the MFSA if clarification is required",""))))</f>
        <v/>
      </c>
      <c r="J1642" s="46" t="inlineStr"/>
      <c r="K1642" s="47">
        <f>'2- AMLE'!$AL$277</f>
        <v/>
      </c>
      <c r="L1642" s="48" t="inlineStr">
        <is>
          <t>Open field</t>
        </is>
      </c>
    </row>
    <row r="1643">
      <c r="A1643" s="45" t="inlineStr">
        <is>
          <t>FINS_AMLE_278_v1</t>
        </is>
      </c>
      <c r="B1643" s="46" t="inlineStr">
        <is>
          <t>Customer's BO residency</t>
        </is>
      </c>
      <c r="C1643" s="46" t="inlineStr">
        <is>
          <t>AMLE</t>
        </is>
      </c>
      <c r="D1643" s="46" t="inlineStr">
        <is>
          <t>Jurisdiction Risk</t>
        </is>
      </c>
      <c r="E1643" s="46" t="inlineStr">
        <is>
          <t>2- AMLE</t>
        </is>
      </c>
      <c r="F1643" s="47">
        <f>'2- AMLE'!$AK$278</f>
        <v/>
      </c>
      <c r="G1643" s="47">
        <f>IF(F1643="INVALID","High",IF(F1643="MISSING","Medium",IF(F1643="CONTROLLER MISSING","Review",IF(F1643="UNKNOWN","Technical review",""))))</f>
        <v/>
      </c>
      <c r="H1643" s="46">
        <f>IF(F1643="MISSING","An applicable or required answer is missing",IF(F1643="INVALID","A value was entered although the dependency is not met",IF(F1643="CONTROLLER MISSING","A controlling answer is missing, so applicability cannot yet be determined",IF(F1643="UNKNOWN","The dependency could not be evaluated or a referenced datapoint could not be resolved",""))))</f>
        <v/>
      </c>
      <c r="I1643" s="46">
        <f>IF(F1643="MISSING","Enter a valid response in the linked field",IF(F1643="INVALID","Clear the response or amend the controlling answer so that the dependency is met",IF(F1643="CONTROLLER MISSING","Complete the controlling question first, then review this field",IF(F1643="UNKNOWN","Review the Field Guide and dependency_string; contact the MFSA if clarification is required",""))))</f>
        <v/>
      </c>
      <c r="J1643" s="46" t="inlineStr"/>
      <c r="K1643" s="47">
        <f>'2- AMLE'!$AL$278</f>
        <v/>
      </c>
      <c r="L1643" s="48" t="inlineStr">
        <is>
          <t>Open field</t>
        </is>
      </c>
    </row>
    <row r="1644">
      <c r="A1644" s="45" t="inlineStr">
        <is>
          <t>FINS_AMLE_279_v1</t>
        </is>
      </c>
      <c r="B1644" s="46" t="inlineStr">
        <is>
          <t>Country - Assets under Management - Value</t>
        </is>
      </c>
      <c r="C1644" s="46" t="inlineStr">
        <is>
          <t>AMLE</t>
        </is>
      </c>
      <c r="D1644" s="46" t="inlineStr">
        <is>
          <t>Jurisdiction Risk</t>
        </is>
      </c>
      <c r="E1644" s="46" t="inlineStr">
        <is>
          <t>2- AMLE</t>
        </is>
      </c>
      <c r="F1644" s="47">
        <f>'2- AMLE'!$AK$279</f>
        <v/>
      </c>
      <c r="G1644" s="47">
        <f>IF(F1644="INVALID","High",IF(F1644="MISSING","Medium",IF(F1644="CONTROLLER MISSING","Review",IF(F1644="UNKNOWN","Technical review",""))))</f>
        <v/>
      </c>
      <c r="H1644" s="46">
        <f>IF(F1644="MISSING","An applicable or required answer is missing",IF(F1644="INVALID","A value was entered although the dependency is not met",IF(F1644="CONTROLLER MISSING","A controlling answer is missing, so applicability cannot yet be determined",IF(F1644="UNKNOWN","The dependency could not be evaluated or a referenced datapoint could not be resolved",""))))</f>
        <v/>
      </c>
      <c r="I1644" s="46">
        <f>IF(F1644="MISSING","Enter a valid response in the linked field",IF(F1644="INVALID","Clear the response or amend the controlling answer so that the dependency is met",IF(F1644="CONTROLLER MISSING","Complete the controlling question first, then review this field",IF(F1644="UNKNOWN","Review the Field Guide and dependency_string; contact the MFSA if clarification is required",""))))</f>
        <v/>
      </c>
      <c r="J1644" s="46" t="inlineStr"/>
      <c r="K1644" s="47">
        <f>'2- AMLE'!$AL$279</f>
        <v/>
      </c>
      <c r="L1644" s="48" t="inlineStr">
        <is>
          <t>Open field</t>
        </is>
      </c>
    </row>
    <row r="1645">
      <c r="A1645" s="45" t="inlineStr">
        <is>
          <t>FINS_AMLE_280_v1</t>
        </is>
      </c>
      <c r="B1645" s="46" t="inlineStr">
        <is>
          <t>Assets under Management - Value</t>
        </is>
      </c>
      <c r="C1645" s="46" t="inlineStr">
        <is>
          <t>AMLE</t>
        </is>
      </c>
      <c r="D1645" s="46" t="inlineStr">
        <is>
          <t>Jurisdiction Risk</t>
        </is>
      </c>
      <c r="E1645" s="46" t="inlineStr">
        <is>
          <t>2- AMLE</t>
        </is>
      </c>
      <c r="F1645" s="47">
        <f>'2- AMLE'!$AK$280</f>
        <v/>
      </c>
      <c r="G1645" s="47">
        <f>IF(F1645="INVALID","High",IF(F1645="MISSING","Medium",IF(F1645="CONTROLLER MISSING","Review",IF(F1645="UNKNOWN","Technical review",""))))</f>
        <v/>
      </c>
      <c r="H1645" s="46">
        <f>IF(F1645="MISSING","An applicable or required answer is missing",IF(F1645="INVALID","A value was entered although the dependency is not met",IF(F1645="CONTROLLER MISSING","A controlling answer is missing, so applicability cannot yet be determined",IF(F1645="UNKNOWN","The dependency could not be evaluated or a referenced datapoint could not be resolved",""))))</f>
        <v/>
      </c>
      <c r="I1645" s="46">
        <f>IF(F1645="MISSING","Enter a valid response in the linked field",IF(F1645="INVALID","Clear the response or amend the controlling answer so that the dependency is met",IF(F1645="CONTROLLER MISSING","Complete the controlling question first, then review this field",IF(F1645="UNKNOWN","Review the Field Guide and dependency_string; contact the MFSA if clarification is required",""))))</f>
        <v/>
      </c>
      <c r="J1645" s="46" t="inlineStr"/>
      <c r="K1645" s="47">
        <f>'2- AMLE'!$AL$280</f>
        <v/>
      </c>
      <c r="L1645" s="48" t="inlineStr">
        <is>
          <t>Open field</t>
        </is>
      </c>
    </row>
    <row r="1646">
      <c r="A1646" s="45" t="inlineStr">
        <is>
          <t>FINS_AMLE_281_v1</t>
        </is>
      </c>
      <c r="B1646" s="46" t="inlineStr">
        <is>
          <t>Country - Respondent Institutions</t>
        </is>
      </c>
      <c r="C1646" s="46" t="inlineStr">
        <is>
          <t>AMLE</t>
        </is>
      </c>
      <c r="D1646" s="46" t="inlineStr">
        <is>
          <t>Jurisdiction Risk</t>
        </is>
      </c>
      <c r="E1646" s="46" t="inlineStr">
        <is>
          <t>2- AMLE</t>
        </is>
      </c>
      <c r="F1646" s="47">
        <f>'2- AMLE'!$AK$281</f>
        <v/>
      </c>
      <c r="G1646" s="47">
        <f>IF(F1646="INVALID","High",IF(F1646="MISSING","Medium",IF(F1646="CONTROLLER MISSING","Review",IF(F1646="UNKNOWN","Technical review",""))))</f>
        <v/>
      </c>
      <c r="H1646" s="46">
        <f>IF(F1646="MISSING","An applicable or required answer is missing",IF(F1646="INVALID","A value was entered although the dependency is not met",IF(F1646="CONTROLLER MISSING","A controlling answer is missing, so applicability cannot yet be determined",IF(F1646="UNKNOWN","The dependency could not be evaluated or a referenced datapoint could not be resolved",""))))</f>
        <v/>
      </c>
      <c r="I1646" s="46">
        <f>IF(F1646="MISSING","Enter a valid response in the linked field",IF(F1646="INVALID","Clear the response or amend the controlling answer so that the dependency is met",IF(F1646="CONTROLLER MISSING","Complete the controlling question first, then review this field",IF(F1646="UNKNOWN","Review the Field Guide and dependency_string; contact the MFSA if clarification is required",""))))</f>
        <v/>
      </c>
      <c r="J1646" s="46" t="inlineStr"/>
      <c r="K1646" s="47">
        <f>'2- AMLE'!$AL$281</f>
        <v/>
      </c>
      <c r="L1646" s="48" t="inlineStr">
        <is>
          <t>Open field</t>
        </is>
      </c>
    </row>
    <row r="1647">
      <c r="A1647" s="45" t="inlineStr">
        <is>
          <t>FINS_AMLE_282_v1</t>
        </is>
      </c>
      <c r="B1647" s="46" t="inlineStr">
        <is>
          <t>Respondent Institutions</t>
        </is>
      </c>
      <c r="C1647" s="46" t="inlineStr">
        <is>
          <t>AMLE</t>
        </is>
      </c>
      <c r="D1647" s="46" t="inlineStr">
        <is>
          <t>Jurisdiction Risk</t>
        </is>
      </c>
      <c r="E1647" s="46" t="inlineStr">
        <is>
          <t>2- AMLE</t>
        </is>
      </c>
      <c r="F1647" s="47">
        <f>'2- AMLE'!$AK$282</f>
        <v/>
      </c>
      <c r="G1647" s="47">
        <f>IF(F1647="INVALID","High",IF(F1647="MISSING","Medium",IF(F1647="CONTROLLER MISSING","Review",IF(F1647="UNKNOWN","Technical review",""))))</f>
        <v/>
      </c>
      <c r="H1647" s="46">
        <f>IF(F1647="MISSING","An applicable or required answer is missing",IF(F1647="INVALID","A value was entered although the dependency is not met",IF(F1647="CONTROLLER MISSING","A controlling answer is missing, so applicability cannot yet be determined",IF(F1647="UNKNOWN","The dependency could not be evaluated or a referenced datapoint could not be resolved",""))))</f>
        <v/>
      </c>
      <c r="I1647" s="46">
        <f>IF(F1647="MISSING","Enter a valid response in the linked field",IF(F1647="INVALID","Clear the response or amend the controlling answer so that the dependency is met",IF(F1647="CONTROLLER MISSING","Complete the controlling question first, then review this field",IF(F1647="UNKNOWN","Review the Field Guide and dependency_string; contact the MFSA if clarification is required",""))))</f>
        <v/>
      </c>
      <c r="J1647" s="46" t="inlineStr"/>
      <c r="K1647" s="47">
        <f>'2- AMLE'!$AL$282</f>
        <v/>
      </c>
      <c r="L1647" s="48" t="inlineStr">
        <is>
          <t>Open field</t>
        </is>
      </c>
    </row>
    <row r="1648">
      <c r="A1648" s="45" t="inlineStr">
        <is>
          <t>FINS_AMLE_283_v1</t>
        </is>
      </c>
      <c r="B1648" s="46" t="inlineStr">
        <is>
          <t>Country - Respondent Client Funds (Incoming) - Value</t>
        </is>
      </c>
      <c r="C1648" s="46" t="inlineStr">
        <is>
          <t>AMLE</t>
        </is>
      </c>
      <c r="D1648" s="46" t="inlineStr">
        <is>
          <t>Jurisdiction Risk</t>
        </is>
      </c>
      <c r="E1648" s="46" t="inlineStr">
        <is>
          <t>2- AMLE</t>
        </is>
      </c>
      <c r="F1648" s="47">
        <f>'2- AMLE'!$AK$283</f>
        <v/>
      </c>
      <c r="G1648" s="47">
        <f>IF(F1648="INVALID","High",IF(F1648="MISSING","Medium",IF(F1648="CONTROLLER MISSING","Review",IF(F1648="UNKNOWN","Technical review",""))))</f>
        <v/>
      </c>
      <c r="H1648" s="46">
        <f>IF(F1648="MISSING","An applicable or required answer is missing",IF(F1648="INVALID","A value was entered although the dependency is not met",IF(F1648="CONTROLLER MISSING","A controlling answer is missing, so applicability cannot yet be determined",IF(F1648="UNKNOWN","The dependency could not be evaluated or a referenced datapoint could not be resolved",""))))</f>
        <v/>
      </c>
      <c r="I1648" s="46">
        <f>IF(F1648="MISSING","Enter a valid response in the linked field",IF(F1648="INVALID","Clear the response or amend the controlling answer so that the dependency is met",IF(F1648="CONTROLLER MISSING","Complete the controlling question first, then review this field",IF(F1648="UNKNOWN","Review the Field Guide and dependency_string; contact the MFSA if clarification is required",""))))</f>
        <v/>
      </c>
      <c r="J1648" s="46" t="inlineStr"/>
      <c r="K1648" s="47">
        <f>'2- AMLE'!$AL$283</f>
        <v/>
      </c>
      <c r="L1648" s="48" t="inlineStr">
        <is>
          <t>Open field</t>
        </is>
      </c>
    </row>
    <row r="1649">
      <c r="A1649" s="45" t="inlineStr">
        <is>
          <t>FINS_AMLE_284_v1</t>
        </is>
      </c>
      <c r="B1649" s="46" t="inlineStr">
        <is>
          <t>Respondent Client Funds (Incoming) - Value</t>
        </is>
      </c>
      <c r="C1649" s="46" t="inlineStr">
        <is>
          <t>AMLE</t>
        </is>
      </c>
      <c r="D1649" s="46" t="inlineStr">
        <is>
          <t>Jurisdiction Risk</t>
        </is>
      </c>
      <c r="E1649" s="46" t="inlineStr">
        <is>
          <t>2- AMLE</t>
        </is>
      </c>
      <c r="F1649" s="47">
        <f>'2- AMLE'!$AK$284</f>
        <v/>
      </c>
      <c r="G1649" s="47">
        <f>IF(F1649="INVALID","High",IF(F1649="MISSING","Medium",IF(F1649="CONTROLLER MISSING","Review",IF(F1649="UNKNOWN","Technical review",""))))</f>
        <v/>
      </c>
      <c r="H1649" s="46">
        <f>IF(F1649="MISSING","An applicable or required answer is missing",IF(F1649="INVALID","A value was entered although the dependency is not met",IF(F1649="CONTROLLER MISSING","A controlling answer is missing, so applicability cannot yet be determined",IF(F1649="UNKNOWN","The dependency could not be evaluated or a referenced datapoint could not be resolved",""))))</f>
        <v/>
      </c>
      <c r="I1649" s="46">
        <f>IF(F1649="MISSING","Enter a valid response in the linked field",IF(F1649="INVALID","Clear the response or amend the controlling answer so that the dependency is met",IF(F1649="CONTROLLER MISSING","Complete the controlling question first, then review this field",IF(F1649="UNKNOWN","Review the Field Guide and dependency_string; contact the MFSA if clarification is required",""))))</f>
        <v/>
      </c>
      <c r="J1649" s="46" t="inlineStr"/>
      <c r="K1649" s="47">
        <f>'2- AMLE'!$AL$284</f>
        <v/>
      </c>
      <c r="L1649" s="48" t="inlineStr">
        <is>
          <t>Open field</t>
        </is>
      </c>
    </row>
    <row r="1650">
      <c r="A1650" s="45" t="inlineStr">
        <is>
          <t>FINS_AMLE_285_v1</t>
        </is>
      </c>
      <c r="B1650" s="46" t="inlineStr">
        <is>
          <t>Country - Respondent Client Funds (Outgoing) - Value</t>
        </is>
      </c>
      <c r="C1650" s="46" t="inlineStr">
        <is>
          <t>AMLE</t>
        </is>
      </c>
      <c r="D1650" s="46" t="inlineStr">
        <is>
          <t>Jurisdiction Risk</t>
        </is>
      </c>
      <c r="E1650" s="46" t="inlineStr">
        <is>
          <t>2- AMLE</t>
        </is>
      </c>
      <c r="F1650" s="47">
        <f>'2- AMLE'!$AK$285</f>
        <v/>
      </c>
      <c r="G1650" s="47">
        <f>IF(F1650="INVALID","High",IF(F1650="MISSING","Medium",IF(F1650="CONTROLLER MISSING","Review",IF(F1650="UNKNOWN","Technical review",""))))</f>
        <v/>
      </c>
      <c r="H1650" s="46">
        <f>IF(F1650="MISSING","An applicable or required answer is missing",IF(F1650="INVALID","A value was entered although the dependency is not met",IF(F1650="CONTROLLER MISSING","A controlling answer is missing, so applicability cannot yet be determined",IF(F1650="UNKNOWN","The dependency could not be evaluated or a referenced datapoint could not be resolved",""))))</f>
        <v/>
      </c>
      <c r="I1650" s="46">
        <f>IF(F1650="MISSING","Enter a valid response in the linked field",IF(F1650="INVALID","Clear the response or amend the controlling answer so that the dependency is met",IF(F1650="CONTROLLER MISSING","Complete the controlling question first, then review this field",IF(F1650="UNKNOWN","Review the Field Guide and dependency_string; contact the MFSA if clarification is required",""))))</f>
        <v/>
      </c>
      <c r="J1650" s="46" t="inlineStr"/>
      <c r="K1650" s="47">
        <f>'2- AMLE'!$AL$285</f>
        <v/>
      </c>
      <c r="L1650" s="48" t="inlineStr">
        <is>
          <t>Open field</t>
        </is>
      </c>
    </row>
    <row r="1651">
      <c r="A1651" s="45" t="inlineStr">
        <is>
          <t>FINS_AMLE_286_v1</t>
        </is>
      </c>
      <c r="B1651" s="46" t="inlineStr">
        <is>
          <t>Respondent Client Funds (Outgoing) - Value</t>
        </is>
      </c>
      <c r="C1651" s="46" t="inlineStr">
        <is>
          <t>AMLE</t>
        </is>
      </c>
      <c r="D1651" s="46" t="inlineStr">
        <is>
          <t>Jurisdiction Risk</t>
        </is>
      </c>
      <c r="E1651" s="46" t="inlineStr">
        <is>
          <t>2- AMLE</t>
        </is>
      </c>
      <c r="F1651" s="47">
        <f>'2- AMLE'!$AK$286</f>
        <v/>
      </c>
      <c r="G1651" s="47">
        <f>IF(F1651="INVALID","High",IF(F1651="MISSING","Medium",IF(F1651="CONTROLLER MISSING","Review",IF(F1651="UNKNOWN","Technical review",""))))</f>
        <v/>
      </c>
      <c r="H1651" s="46">
        <f>IF(F1651="MISSING","An applicable or required answer is missing",IF(F1651="INVALID","A value was entered although the dependency is not met",IF(F1651="CONTROLLER MISSING","A controlling answer is missing, so applicability cannot yet be determined",IF(F1651="UNKNOWN","The dependency could not be evaluated or a referenced datapoint could not be resolved",""))))</f>
        <v/>
      </c>
      <c r="I1651" s="46">
        <f>IF(F1651="MISSING","Enter a valid response in the linked field",IF(F1651="INVALID","Clear the response or amend the controlling answer so that the dependency is met",IF(F1651="CONTROLLER MISSING","Complete the controlling question first, then review this field",IF(F1651="UNKNOWN","Review the Field Guide and dependency_string; contact the MFSA if clarification is required",""))))</f>
        <v/>
      </c>
      <c r="J1651" s="46" t="inlineStr"/>
      <c r="K1651" s="47">
        <f>'2- AMLE'!$AL$286</f>
        <v/>
      </c>
      <c r="L1651" s="48" t="inlineStr">
        <is>
          <t>Open field</t>
        </is>
      </c>
    </row>
    <row r="1652">
      <c r="A1652" s="45" t="inlineStr">
        <is>
          <t>FINS_AMLE_287_v1</t>
        </is>
      </c>
      <c r="B1652" s="46" t="inlineStr">
        <is>
          <t>Country - Number of branches by country</t>
        </is>
      </c>
      <c r="C1652" s="46" t="inlineStr">
        <is>
          <t>AMLE</t>
        </is>
      </c>
      <c r="D1652" s="46" t="inlineStr">
        <is>
          <t>Jurisdiction Risk</t>
        </is>
      </c>
      <c r="E1652" s="46" t="inlineStr">
        <is>
          <t>2- AMLE</t>
        </is>
      </c>
      <c r="F1652" s="47">
        <f>'2- AMLE'!$AK$287</f>
        <v/>
      </c>
      <c r="G1652" s="47">
        <f>IF(F1652="INVALID","High",IF(F1652="MISSING","Medium",IF(F1652="CONTROLLER MISSING","Review",IF(F1652="UNKNOWN","Technical review",""))))</f>
        <v/>
      </c>
      <c r="H1652" s="46">
        <f>IF(F1652="MISSING","An applicable or required answer is missing",IF(F1652="INVALID","A value was entered although the dependency is not met",IF(F1652="CONTROLLER MISSING","A controlling answer is missing, so applicability cannot yet be determined",IF(F1652="UNKNOWN","The dependency could not be evaluated or a referenced datapoint could not be resolved",""))))</f>
        <v/>
      </c>
      <c r="I1652" s="46">
        <f>IF(F1652="MISSING","Enter a valid response in the linked field",IF(F1652="INVALID","Clear the response or amend the controlling answer so that the dependency is met",IF(F1652="CONTROLLER MISSING","Complete the controlling question first, then review this field",IF(F1652="UNKNOWN","Review the Field Guide and dependency_string; contact the MFSA if clarification is required",""))))</f>
        <v/>
      </c>
      <c r="J1652" s="46" t="inlineStr"/>
      <c r="K1652" s="47">
        <f>'2- AMLE'!$AL$287</f>
        <v/>
      </c>
      <c r="L1652" s="48" t="inlineStr">
        <is>
          <t>Open field</t>
        </is>
      </c>
    </row>
    <row r="1653">
      <c r="A1653" s="45" t="inlineStr">
        <is>
          <t>FINS_AMLE_288_v1</t>
        </is>
      </c>
      <c r="B1653" s="46" t="inlineStr">
        <is>
          <t>Number of branches by country</t>
        </is>
      </c>
      <c r="C1653" s="46" t="inlineStr">
        <is>
          <t>AMLE</t>
        </is>
      </c>
      <c r="D1653" s="46" t="inlineStr">
        <is>
          <t>Jurisdiction Risk</t>
        </is>
      </c>
      <c r="E1653" s="46" t="inlineStr">
        <is>
          <t>2- AMLE</t>
        </is>
      </c>
      <c r="F1653" s="47">
        <f>'2- AMLE'!$AK$288</f>
        <v/>
      </c>
      <c r="G1653" s="47">
        <f>IF(F1653="INVALID","High",IF(F1653="MISSING","Medium",IF(F1653="CONTROLLER MISSING","Review",IF(F1653="UNKNOWN","Technical review",""))))</f>
        <v/>
      </c>
      <c r="H1653" s="46">
        <f>IF(F1653="MISSING","An applicable or required answer is missing",IF(F1653="INVALID","A value was entered although the dependency is not met",IF(F1653="CONTROLLER MISSING","A controlling answer is missing, so applicability cannot yet be determined",IF(F1653="UNKNOWN","The dependency could not be evaluated or a referenced datapoint could not be resolved",""))))</f>
        <v/>
      </c>
      <c r="I1653" s="46">
        <f>IF(F1653="MISSING","Enter a valid response in the linked field",IF(F1653="INVALID","Clear the response or amend the controlling answer so that the dependency is met",IF(F1653="CONTROLLER MISSING","Complete the controlling question first, then review this field",IF(F1653="UNKNOWN","Review the Field Guide and dependency_string; contact the MFSA if clarification is required",""))))</f>
        <v/>
      </c>
      <c r="J1653" s="46" t="inlineStr"/>
      <c r="K1653" s="47">
        <f>'2- AMLE'!$AL$288</f>
        <v/>
      </c>
      <c r="L1653" s="48" t="inlineStr">
        <is>
          <t>Open field</t>
        </is>
      </c>
    </row>
    <row r="1654">
      <c r="A1654" s="45" t="inlineStr">
        <is>
          <t>FINS_AMLE_289_v1</t>
        </is>
      </c>
      <c r="B1654" s="46" t="inlineStr">
        <is>
          <t>Country - Number of subsidiaries by country</t>
        </is>
      </c>
      <c r="C1654" s="46" t="inlineStr">
        <is>
          <t>AMLE</t>
        </is>
      </c>
      <c r="D1654" s="46" t="inlineStr">
        <is>
          <t>Jurisdiction Risk</t>
        </is>
      </c>
      <c r="E1654" s="46" t="inlineStr">
        <is>
          <t>2- AMLE</t>
        </is>
      </c>
      <c r="F1654" s="47">
        <f>'2- AMLE'!$AK$289</f>
        <v/>
      </c>
      <c r="G1654" s="47">
        <f>IF(F1654="INVALID","High",IF(F1654="MISSING","Medium",IF(F1654="CONTROLLER MISSING","Review",IF(F1654="UNKNOWN","Technical review",""))))</f>
        <v/>
      </c>
      <c r="H1654" s="46">
        <f>IF(F1654="MISSING","An applicable or required answer is missing",IF(F1654="INVALID","A value was entered although the dependency is not met",IF(F1654="CONTROLLER MISSING","A controlling answer is missing, so applicability cannot yet be determined",IF(F1654="UNKNOWN","The dependency could not be evaluated or a referenced datapoint could not be resolved",""))))</f>
        <v/>
      </c>
      <c r="I1654" s="46">
        <f>IF(F1654="MISSING","Enter a valid response in the linked field",IF(F1654="INVALID","Clear the response or amend the controlling answer so that the dependency is met",IF(F1654="CONTROLLER MISSING","Complete the controlling question first, then review this field",IF(F1654="UNKNOWN","Review the Field Guide and dependency_string; contact the MFSA if clarification is required",""))))</f>
        <v/>
      </c>
      <c r="J1654" s="46" t="inlineStr"/>
      <c r="K1654" s="47">
        <f>'2- AMLE'!$AL$289</f>
        <v/>
      </c>
      <c r="L1654" s="48" t="inlineStr">
        <is>
          <t>Open field</t>
        </is>
      </c>
    </row>
    <row r="1655">
      <c r="A1655" s="45" t="inlineStr">
        <is>
          <t>FINS_AMLE_290_v1</t>
        </is>
      </c>
      <c r="B1655" s="46" t="inlineStr">
        <is>
          <t>Number of subsidiaries by country</t>
        </is>
      </c>
      <c r="C1655" s="46" t="inlineStr">
        <is>
          <t>AMLE</t>
        </is>
      </c>
      <c r="D1655" s="46" t="inlineStr">
        <is>
          <t>Jurisdiction Risk</t>
        </is>
      </c>
      <c r="E1655" s="46" t="inlineStr">
        <is>
          <t>2- AMLE</t>
        </is>
      </c>
      <c r="F1655" s="47">
        <f>'2- AMLE'!$AK$290</f>
        <v/>
      </c>
      <c r="G1655" s="47">
        <f>IF(F1655="INVALID","High",IF(F1655="MISSING","Medium",IF(F1655="CONTROLLER MISSING","Review",IF(F1655="UNKNOWN","Technical review",""))))</f>
        <v/>
      </c>
      <c r="H1655" s="46">
        <f>IF(F1655="MISSING","An applicable or required answer is missing",IF(F1655="INVALID","A value was entered although the dependency is not met",IF(F1655="CONTROLLER MISSING","A controlling answer is missing, so applicability cannot yet be determined",IF(F1655="UNKNOWN","The dependency could not be evaluated or a referenced datapoint could not be resolved",""))))</f>
        <v/>
      </c>
      <c r="I1655" s="46">
        <f>IF(F1655="MISSING","Enter a valid response in the linked field",IF(F1655="INVALID","Clear the response or amend the controlling answer so that the dependency is met",IF(F1655="CONTROLLER MISSING","Complete the controlling question first, then review this field",IF(F1655="UNKNOWN","Review the Field Guide and dependency_string; contact the MFSA if clarification is required",""))))</f>
        <v/>
      </c>
      <c r="J1655" s="46" t="inlineStr"/>
      <c r="K1655" s="47">
        <f>'2- AMLE'!$AL$290</f>
        <v/>
      </c>
      <c r="L1655" s="48" t="inlineStr">
        <is>
          <t>Open field</t>
        </is>
      </c>
    </row>
    <row r="1656">
      <c r="A1656" s="45" t="inlineStr">
        <is>
          <t>FINS_AMLE_291_v1</t>
        </is>
      </c>
      <c r="B1656" s="46" t="inlineStr">
        <is>
          <t>Country - As at end of the previous calendar year, please indicate how many customers who were issuers operated in or from each jurisdiction.</t>
        </is>
      </c>
      <c r="C1656" s="46" t="inlineStr">
        <is>
          <t>AMLE</t>
        </is>
      </c>
      <c r="D1656" s="46" t="inlineStr">
        <is>
          <t>Jurisdiction Risk</t>
        </is>
      </c>
      <c r="E1656" s="46" t="inlineStr">
        <is>
          <t>2- AMLE</t>
        </is>
      </c>
      <c r="F1656" s="47">
        <f>'2- AMLE'!$AK$291</f>
        <v/>
      </c>
      <c r="G1656" s="47">
        <f>IF(F1656="INVALID","High",IF(F1656="MISSING","Medium",IF(F1656="CONTROLLER MISSING","Review",IF(F1656="UNKNOWN","Technical review",""))))</f>
        <v/>
      </c>
      <c r="H1656" s="46">
        <f>IF(F1656="MISSING","An applicable or required answer is missing",IF(F1656="INVALID","A value was entered although the dependency is not met",IF(F1656="CONTROLLER MISSING","A controlling answer is missing, so applicability cannot yet be determined",IF(F1656="UNKNOWN","The dependency could not be evaluated or a referenced datapoint could not be resolved",""))))</f>
        <v/>
      </c>
      <c r="I1656" s="46">
        <f>IF(F1656="MISSING","Enter a valid response in the linked field",IF(F1656="INVALID","Clear the response or amend the controlling answer so that the dependency is met",IF(F1656="CONTROLLER MISSING","Complete the controlling question first, then review this field",IF(F1656="UNKNOWN","Review the Field Guide and dependency_string; contact the MFSA if clarification is required",""))))</f>
        <v/>
      </c>
      <c r="J1656" s="46" t="inlineStr"/>
      <c r="K1656" s="47">
        <f>'2- AMLE'!$AL$291</f>
        <v/>
      </c>
      <c r="L1656" s="48" t="inlineStr">
        <is>
          <t>Open field</t>
        </is>
      </c>
    </row>
    <row r="1657">
      <c r="A1657" s="45" t="inlineStr">
        <is>
          <t>FINS_AMLE_292_v1</t>
        </is>
      </c>
      <c r="B1657" s="46" t="inlineStr">
        <is>
          <t>As at end of the previous calendar year, please indicate how many customers who were issuers operated in or from each jurisdiction.</t>
        </is>
      </c>
      <c r="C1657" s="46" t="inlineStr">
        <is>
          <t>AMLE</t>
        </is>
      </c>
      <c r="D1657" s="46" t="inlineStr">
        <is>
          <t>Jurisdiction Risk</t>
        </is>
      </c>
      <c r="E1657" s="46" t="inlineStr">
        <is>
          <t>2- AMLE</t>
        </is>
      </c>
      <c r="F1657" s="47">
        <f>'2- AMLE'!$AK$292</f>
        <v/>
      </c>
      <c r="G1657" s="47">
        <f>IF(F1657="INVALID","High",IF(F1657="MISSING","Medium",IF(F1657="CONTROLLER MISSING","Review",IF(F1657="UNKNOWN","Technical review",""))))</f>
        <v/>
      </c>
      <c r="H1657" s="46">
        <f>IF(F1657="MISSING","An applicable or required answer is missing",IF(F1657="INVALID","A value was entered although the dependency is not met",IF(F1657="CONTROLLER MISSING","A controlling answer is missing, so applicability cannot yet be determined",IF(F1657="UNKNOWN","The dependency could not be evaluated or a referenced datapoint could not be resolved",""))))</f>
        <v/>
      </c>
      <c r="I1657" s="46">
        <f>IF(F1657="MISSING","Enter a valid response in the linked field",IF(F1657="INVALID","Clear the response or amend the controlling answer so that the dependency is met",IF(F1657="CONTROLLER MISSING","Complete the controlling question first, then review this field",IF(F1657="UNKNOWN","Review the Field Guide and dependency_string; contact the MFSA if clarification is required",""))))</f>
        <v/>
      </c>
      <c r="J1657" s="46" t="inlineStr">
        <is>
          <t>FINS_AMLE_291 IS NOT NULL</t>
        </is>
      </c>
      <c r="K1657" s="47">
        <f>'2- AMLE'!$AL$292</f>
        <v/>
      </c>
      <c r="L1657" s="48" t="inlineStr">
        <is>
          <t>Open field</t>
        </is>
      </c>
    </row>
    <row r="1658">
      <c r="A1658" s="45" t="inlineStr">
        <is>
          <t>FINS_AMLE_293_v1</t>
        </is>
      </c>
      <c r="B1658" s="46" t="inlineStr">
        <is>
          <t>Country - As at the end of the previous calendar year, please indicate how many customers who were Crypto-Asset Service Providers  operated in or from each jurisdiction.</t>
        </is>
      </c>
      <c r="C1658" s="46" t="inlineStr">
        <is>
          <t>AMLE</t>
        </is>
      </c>
      <c r="D1658" s="46" t="inlineStr">
        <is>
          <t>Jurisdiction Risk</t>
        </is>
      </c>
      <c r="E1658" s="46" t="inlineStr">
        <is>
          <t>2- AMLE</t>
        </is>
      </c>
      <c r="F1658" s="47">
        <f>'2- AMLE'!$AK$293</f>
        <v/>
      </c>
      <c r="G1658" s="47">
        <f>IF(F1658="INVALID","High",IF(F1658="MISSING","Medium",IF(F1658="CONTROLLER MISSING","Review",IF(F1658="UNKNOWN","Technical review",""))))</f>
        <v/>
      </c>
      <c r="H1658" s="46">
        <f>IF(F1658="MISSING","An applicable or required answer is missing",IF(F1658="INVALID","A value was entered although the dependency is not met",IF(F1658="CONTROLLER MISSING","A controlling answer is missing, so applicability cannot yet be determined",IF(F1658="UNKNOWN","The dependency could not be evaluated or a referenced datapoint could not be resolved",""))))</f>
        <v/>
      </c>
      <c r="I1658" s="46">
        <f>IF(F1658="MISSING","Enter a valid response in the linked field",IF(F1658="INVALID","Clear the response or amend the controlling answer so that the dependency is met",IF(F1658="CONTROLLER MISSING","Complete the controlling question first, then review this field",IF(F1658="UNKNOWN","Review the Field Guide and dependency_string; contact the MFSA if clarification is required",""))))</f>
        <v/>
      </c>
      <c r="J1658" s="46" t="inlineStr">
        <is>
          <t>OR(CONTAINS(FINS_AMLE_8, "Custody of Crypto Assets"), CONTAINS(FINS_AMLE_8, "Crypto Services (exchange, transfer)"), CONTAINS(FINS_AMLE_8, "Crypto FIAT Cards"))</t>
        </is>
      </c>
      <c r="K1658" s="47">
        <f>'2- AMLE'!$AL$293</f>
        <v/>
      </c>
      <c r="L1658" s="48" t="inlineStr">
        <is>
          <t>Open field</t>
        </is>
      </c>
    </row>
    <row r="1659">
      <c r="A1659" s="45" t="inlineStr">
        <is>
          <t>FINS_AMLE_294_v1</t>
        </is>
      </c>
      <c r="B1659" s="46" t="inlineStr">
        <is>
          <t>As at the end of the previous calendar year, please indicate how many customers who were Crypto-Asset Service Providers  operated in or from each jurisdiction.</t>
        </is>
      </c>
      <c r="C1659" s="46" t="inlineStr">
        <is>
          <t>AMLE</t>
        </is>
      </c>
      <c r="D1659" s="46" t="inlineStr">
        <is>
          <t>Jurisdiction Risk</t>
        </is>
      </c>
      <c r="E1659" s="46" t="inlineStr">
        <is>
          <t>2- AMLE</t>
        </is>
      </c>
      <c r="F1659" s="47">
        <f>'2- AMLE'!$AK$294</f>
        <v/>
      </c>
      <c r="G1659" s="47">
        <f>IF(F1659="INVALID","High",IF(F1659="MISSING","Medium",IF(F1659="CONTROLLER MISSING","Review",IF(F1659="UNKNOWN","Technical review",""))))</f>
        <v/>
      </c>
      <c r="H1659" s="46">
        <f>IF(F1659="MISSING","An applicable or required answer is missing",IF(F1659="INVALID","A value was entered although the dependency is not met",IF(F1659="CONTROLLER MISSING","A controlling answer is missing, so applicability cannot yet be determined",IF(F1659="UNKNOWN","The dependency could not be evaluated or a referenced datapoint could not be resolved",""))))</f>
        <v/>
      </c>
      <c r="I1659" s="46">
        <f>IF(F1659="MISSING","Enter a valid response in the linked field",IF(F1659="INVALID","Clear the response or amend the controlling answer so that the dependency is met",IF(F1659="CONTROLLER MISSING","Complete the controlling question first, then review this field",IF(F1659="UNKNOWN","Review the Field Guide and dependency_string; contact the MFSA if clarification is required",""))))</f>
        <v/>
      </c>
      <c r="J1659" s="46" t="inlineStr">
        <is>
          <t>FINS_AMLE_293 IS NOT NULL</t>
        </is>
      </c>
      <c r="K1659" s="47">
        <f>'2- AMLE'!$AL$294</f>
        <v/>
      </c>
      <c r="L1659" s="48" t="inlineStr">
        <is>
          <t>Open field</t>
        </is>
      </c>
    </row>
    <row r="1660">
      <c r="A1660" s="45" t="inlineStr">
        <is>
          <t>FINS_AMLE_295_v1</t>
        </is>
      </c>
      <c r="B1660" s="46" t="inlineStr">
        <is>
          <t>Country - Transactions (Incoming) – Number (to include only transactions involving Payment Accounts)</t>
        </is>
      </c>
      <c r="C1660" s="46" t="inlineStr">
        <is>
          <t>AMLE</t>
        </is>
      </c>
      <c r="D1660" s="46" t="inlineStr">
        <is>
          <t>Jurisdiction Risk</t>
        </is>
      </c>
      <c r="E1660" s="46" t="inlineStr">
        <is>
          <t>2- AMLE</t>
        </is>
      </c>
      <c r="F1660" s="47">
        <f>'2- AMLE'!$AK$295</f>
        <v/>
      </c>
      <c r="G1660" s="47">
        <f>IF(F1660="INVALID","High",IF(F1660="MISSING","Medium",IF(F1660="CONTROLLER MISSING","Review",IF(F1660="UNKNOWN","Technical review",""))))</f>
        <v/>
      </c>
      <c r="H1660" s="46">
        <f>IF(F1660="MISSING","An applicable or required answer is missing",IF(F1660="INVALID","A value was entered although the dependency is not met",IF(F1660="CONTROLLER MISSING","A controlling answer is missing, so applicability cannot yet be determined",IF(F1660="UNKNOWN","The dependency could not be evaluated or a referenced datapoint could not be resolved",""))))</f>
        <v/>
      </c>
      <c r="I1660" s="46">
        <f>IF(F1660="MISSING","Enter a valid response in the linked field",IF(F1660="INVALID","Clear the response or amend the controlling answer so that the dependency is met",IF(F1660="CONTROLLER MISSING","Complete the controlling question first, then review this field",IF(F1660="UNKNOWN","Review the Field Guide and dependency_string; contact the MFSA if clarification is required",""))))</f>
        <v/>
      </c>
      <c r="J1660" s="46" t="inlineStr">
        <is>
          <t>CONTAINS(FINS_AMLE_8, "Payment Accounts")</t>
        </is>
      </c>
      <c r="K1660" s="47">
        <f>'2- AMLE'!$AL$295</f>
        <v/>
      </c>
      <c r="L1660" s="48" t="inlineStr">
        <is>
          <t>Open field</t>
        </is>
      </c>
    </row>
    <row r="1661">
      <c r="A1661" s="45" t="inlineStr">
        <is>
          <t>FINS_AMLE_296_v1</t>
        </is>
      </c>
      <c r="B1661" s="46" t="inlineStr">
        <is>
          <t>Transactions (Incoming) – Number (to include only transactions involving Payment Accounts)</t>
        </is>
      </c>
      <c r="C1661" s="46" t="inlineStr">
        <is>
          <t>AMLE</t>
        </is>
      </c>
      <c r="D1661" s="46" t="inlineStr">
        <is>
          <t>Jurisdiction Risk</t>
        </is>
      </c>
      <c r="E1661" s="46" t="inlineStr">
        <is>
          <t>2- AMLE</t>
        </is>
      </c>
      <c r="F1661" s="47">
        <f>'2- AMLE'!$AK$296</f>
        <v/>
      </c>
      <c r="G1661" s="47">
        <f>IF(F1661="INVALID","High",IF(F1661="MISSING","Medium",IF(F1661="CONTROLLER MISSING","Review",IF(F1661="UNKNOWN","Technical review",""))))</f>
        <v/>
      </c>
      <c r="H1661" s="46">
        <f>IF(F1661="MISSING","An applicable or required answer is missing",IF(F1661="INVALID","A value was entered although the dependency is not met",IF(F1661="CONTROLLER MISSING","A controlling answer is missing, so applicability cannot yet be determined",IF(F1661="UNKNOWN","The dependency could not be evaluated or a referenced datapoint could not be resolved",""))))</f>
        <v/>
      </c>
      <c r="I1661" s="46">
        <f>IF(F1661="MISSING","Enter a valid response in the linked field",IF(F1661="INVALID","Clear the response or amend the controlling answer so that the dependency is met",IF(F1661="CONTROLLER MISSING","Complete the controlling question first, then review this field",IF(F1661="UNKNOWN","Review the Field Guide and dependency_string; contact the MFSA if clarification is required",""))))</f>
        <v/>
      </c>
      <c r="J1661" s="46" t="inlineStr">
        <is>
          <t>FINS_AMLE_295 IS NOT NULL</t>
        </is>
      </c>
      <c r="K1661" s="47">
        <f>'2- AMLE'!$AL$296</f>
        <v/>
      </c>
      <c r="L1661" s="48" t="inlineStr">
        <is>
          <t>Open field</t>
        </is>
      </c>
    </row>
    <row r="1662">
      <c r="A1662" s="45" t="inlineStr">
        <is>
          <t>FINS_AMLE_297_v1</t>
        </is>
      </c>
      <c r="B1662" s="46" t="inlineStr">
        <is>
          <t>Country - Transactions (Incoming) - Value (to include only transactions involving Payment Accounts)</t>
        </is>
      </c>
      <c r="C1662" s="46" t="inlineStr">
        <is>
          <t>AMLE</t>
        </is>
      </c>
      <c r="D1662" s="46" t="inlineStr">
        <is>
          <t>Jurisdiction Risk</t>
        </is>
      </c>
      <c r="E1662" s="46" t="inlineStr">
        <is>
          <t>2- AMLE</t>
        </is>
      </c>
      <c r="F1662" s="47">
        <f>'2- AMLE'!$AK$297</f>
        <v/>
      </c>
      <c r="G1662" s="47">
        <f>IF(F1662="INVALID","High",IF(F1662="MISSING","Medium",IF(F1662="CONTROLLER MISSING","Review",IF(F1662="UNKNOWN","Technical review",""))))</f>
        <v/>
      </c>
      <c r="H1662" s="46">
        <f>IF(F1662="MISSING","An applicable or required answer is missing",IF(F1662="INVALID","A value was entered although the dependency is not met",IF(F1662="CONTROLLER MISSING","A controlling answer is missing, so applicability cannot yet be determined",IF(F1662="UNKNOWN","The dependency could not be evaluated or a referenced datapoint could not be resolved",""))))</f>
        <v/>
      </c>
      <c r="I1662" s="46">
        <f>IF(F1662="MISSING","Enter a valid response in the linked field",IF(F1662="INVALID","Clear the response or amend the controlling answer so that the dependency is met",IF(F1662="CONTROLLER MISSING","Complete the controlling question first, then review this field",IF(F1662="UNKNOWN","Review the Field Guide and dependency_string; contact the MFSA if clarification is required",""))))</f>
        <v/>
      </c>
      <c r="J1662" s="46" t="inlineStr">
        <is>
          <t>CONTAINS(FINS_AMLE_8, "Payment Accounts")</t>
        </is>
      </c>
      <c r="K1662" s="47">
        <f>'2- AMLE'!$AL$297</f>
        <v/>
      </c>
      <c r="L1662" s="48" t="inlineStr">
        <is>
          <t>Open field</t>
        </is>
      </c>
    </row>
    <row r="1663">
      <c r="A1663" s="45" t="inlineStr">
        <is>
          <t>FINS_AMLE_298_v1</t>
        </is>
      </c>
      <c r="B1663" s="46" t="inlineStr">
        <is>
          <t>Transactions (Incoming) - Value (to include only transactions involving Payment Accounts)</t>
        </is>
      </c>
      <c r="C1663" s="46" t="inlineStr">
        <is>
          <t>AMLE</t>
        </is>
      </c>
      <c r="D1663" s="46" t="inlineStr">
        <is>
          <t>Jurisdiction Risk</t>
        </is>
      </c>
      <c r="E1663" s="46" t="inlineStr">
        <is>
          <t>2- AMLE</t>
        </is>
      </c>
      <c r="F1663" s="47">
        <f>'2- AMLE'!$AK$298</f>
        <v/>
      </c>
      <c r="G1663" s="47">
        <f>IF(F1663="INVALID","High",IF(F1663="MISSING","Medium",IF(F1663="CONTROLLER MISSING","Review",IF(F1663="UNKNOWN","Technical review",""))))</f>
        <v/>
      </c>
      <c r="H1663" s="46">
        <f>IF(F1663="MISSING","An applicable or required answer is missing",IF(F1663="INVALID","A value was entered although the dependency is not met",IF(F1663="CONTROLLER MISSING","A controlling answer is missing, so applicability cannot yet be determined",IF(F1663="UNKNOWN","The dependency could not be evaluated or a referenced datapoint could not be resolved",""))))</f>
        <v/>
      </c>
      <c r="I1663" s="46">
        <f>IF(F1663="MISSING","Enter a valid response in the linked field",IF(F1663="INVALID","Clear the response or amend the controlling answer so that the dependency is met",IF(F1663="CONTROLLER MISSING","Complete the controlling question first, then review this field",IF(F1663="UNKNOWN","Review the Field Guide and dependency_string; contact the MFSA if clarification is required",""))))</f>
        <v/>
      </c>
      <c r="J1663" s="46" t="inlineStr">
        <is>
          <t>FINS_AMLE_297 IS NOT NULL</t>
        </is>
      </c>
      <c r="K1663" s="47">
        <f>'2- AMLE'!$AL$298</f>
        <v/>
      </c>
      <c r="L1663" s="48" t="inlineStr">
        <is>
          <t>Open field</t>
        </is>
      </c>
    </row>
    <row r="1664">
      <c r="A1664" s="45" t="inlineStr">
        <is>
          <t>FINS_AMLE_299_v1</t>
        </is>
      </c>
      <c r="B1664" s="46" t="inlineStr">
        <is>
          <t>Country - Transactions (Outgoing) - Number (to include only transactions involving Payment Accounts)</t>
        </is>
      </c>
      <c r="C1664" s="46" t="inlineStr">
        <is>
          <t>AMLE</t>
        </is>
      </c>
      <c r="D1664" s="46" t="inlineStr">
        <is>
          <t>Jurisdiction Risk</t>
        </is>
      </c>
      <c r="E1664" s="46" t="inlineStr">
        <is>
          <t>2- AMLE</t>
        </is>
      </c>
      <c r="F1664" s="47">
        <f>'2- AMLE'!$AK$299</f>
        <v/>
      </c>
      <c r="G1664" s="47">
        <f>IF(F1664="INVALID","High",IF(F1664="MISSING","Medium",IF(F1664="CONTROLLER MISSING","Review",IF(F1664="UNKNOWN","Technical review",""))))</f>
        <v/>
      </c>
      <c r="H1664" s="46">
        <f>IF(F1664="MISSING","An applicable or required answer is missing",IF(F1664="INVALID","A value was entered although the dependency is not met",IF(F1664="CONTROLLER MISSING","A controlling answer is missing, so applicability cannot yet be determined",IF(F1664="UNKNOWN","The dependency could not be evaluated or a referenced datapoint could not be resolved",""))))</f>
        <v/>
      </c>
      <c r="I1664" s="46">
        <f>IF(F1664="MISSING","Enter a valid response in the linked field",IF(F1664="INVALID","Clear the response or amend the controlling answer so that the dependency is met",IF(F1664="CONTROLLER MISSING","Complete the controlling question first, then review this field",IF(F1664="UNKNOWN","Review the Field Guide and dependency_string; contact the MFSA if clarification is required",""))))</f>
        <v/>
      </c>
      <c r="J1664" s="46" t="inlineStr">
        <is>
          <t>CONTAINS(FINS_AMLE_8, "Payment Accounts")</t>
        </is>
      </c>
      <c r="K1664" s="47">
        <f>'2- AMLE'!$AL$299</f>
        <v/>
      </c>
      <c r="L1664" s="48" t="inlineStr">
        <is>
          <t>Open field</t>
        </is>
      </c>
    </row>
    <row r="1665">
      <c r="A1665" s="45" t="inlineStr">
        <is>
          <t>FINS_AMLE_300_v1</t>
        </is>
      </c>
      <c r="B1665" s="46" t="inlineStr">
        <is>
          <t>Transactions (Outgoing) - Number (to include only transactions involving Payment Accounts)</t>
        </is>
      </c>
      <c r="C1665" s="46" t="inlineStr">
        <is>
          <t>AMLE</t>
        </is>
      </c>
      <c r="D1665" s="46" t="inlineStr">
        <is>
          <t>Jurisdiction Risk</t>
        </is>
      </c>
      <c r="E1665" s="46" t="inlineStr">
        <is>
          <t>2- AMLE</t>
        </is>
      </c>
      <c r="F1665" s="47">
        <f>'2- AMLE'!$AK$300</f>
        <v/>
      </c>
      <c r="G1665" s="47">
        <f>IF(F1665="INVALID","High",IF(F1665="MISSING","Medium",IF(F1665="CONTROLLER MISSING","Review",IF(F1665="UNKNOWN","Technical review",""))))</f>
        <v/>
      </c>
      <c r="H1665" s="46">
        <f>IF(F1665="MISSING","An applicable or required answer is missing",IF(F1665="INVALID","A value was entered although the dependency is not met",IF(F1665="CONTROLLER MISSING","A controlling answer is missing, so applicability cannot yet be determined",IF(F1665="UNKNOWN","The dependency could not be evaluated or a referenced datapoint could not be resolved",""))))</f>
        <v/>
      </c>
      <c r="I1665" s="46">
        <f>IF(F1665="MISSING","Enter a valid response in the linked field",IF(F1665="INVALID","Clear the response or amend the controlling answer so that the dependency is met",IF(F1665="CONTROLLER MISSING","Complete the controlling question first, then review this field",IF(F1665="UNKNOWN","Review the Field Guide and dependency_string; contact the MFSA if clarification is required",""))))</f>
        <v/>
      </c>
      <c r="J1665" s="46" t="inlineStr">
        <is>
          <t>FINS_AMLE_299 IS NOT NULL</t>
        </is>
      </c>
      <c r="K1665" s="47">
        <f>'2- AMLE'!$AL$300</f>
        <v/>
      </c>
      <c r="L1665" s="48" t="inlineStr">
        <is>
          <t>Open field</t>
        </is>
      </c>
    </row>
    <row r="1666">
      <c r="A1666" s="45" t="inlineStr">
        <is>
          <t>FINS_AMLE_301_v1</t>
        </is>
      </c>
      <c r="B1666" s="46" t="inlineStr">
        <is>
          <t>Country - Transactions (Outgoing) - Value (to include only transactions involving Payment Accounts)</t>
        </is>
      </c>
      <c r="C1666" s="46" t="inlineStr">
        <is>
          <t>AMLE</t>
        </is>
      </c>
      <c r="D1666" s="46" t="inlineStr">
        <is>
          <t>Jurisdiction Risk</t>
        </is>
      </c>
      <c r="E1666" s="46" t="inlineStr">
        <is>
          <t>2- AMLE</t>
        </is>
      </c>
      <c r="F1666" s="47">
        <f>'2- AMLE'!$AK$301</f>
        <v/>
      </c>
      <c r="G1666" s="47">
        <f>IF(F1666="INVALID","High",IF(F1666="MISSING","Medium",IF(F1666="CONTROLLER MISSING","Review",IF(F1666="UNKNOWN","Technical review",""))))</f>
        <v/>
      </c>
      <c r="H1666" s="46">
        <f>IF(F1666="MISSING","An applicable or required answer is missing",IF(F1666="INVALID","A value was entered although the dependency is not met",IF(F1666="CONTROLLER MISSING","A controlling answer is missing, so applicability cannot yet be determined",IF(F1666="UNKNOWN","The dependency could not be evaluated or a referenced datapoint could not be resolved",""))))</f>
        <v/>
      </c>
      <c r="I1666" s="46">
        <f>IF(F1666="MISSING","Enter a valid response in the linked field",IF(F1666="INVALID","Clear the response or amend the controlling answer so that the dependency is met",IF(F1666="CONTROLLER MISSING","Complete the controlling question first, then review this field",IF(F1666="UNKNOWN","Review the Field Guide and dependency_string; contact the MFSA if clarification is required",""))))</f>
        <v/>
      </c>
      <c r="J1666" s="46" t="inlineStr">
        <is>
          <t>CONTAINS(FINS_AMLE_8, "Payment Accounts")</t>
        </is>
      </c>
      <c r="K1666" s="47">
        <f>'2- AMLE'!$AL$301</f>
        <v/>
      </c>
      <c r="L1666" s="48" t="inlineStr">
        <is>
          <t>Open field</t>
        </is>
      </c>
    </row>
    <row r="1667">
      <c r="A1667" s="45" t="inlineStr">
        <is>
          <t>FINS_AMLE_302_v1</t>
        </is>
      </c>
      <c r="B1667" s="46" t="inlineStr">
        <is>
          <t>Transactions (Outgoing) - Value (to include only transactions involving Payment Accounts)</t>
        </is>
      </c>
      <c r="C1667" s="46" t="inlineStr">
        <is>
          <t>AMLE</t>
        </is>
      </c>
      <c r="D1667" s="46" t="inlineStr">
        <is>
          <t>Jurisdiction Risk</t>
        </is>
      </c>
      <c r="E1667" s="46" t="inlineStr">
        <is>
          <t>2- AMLE</t>
        </is>
      </c>
      <c r="F1667" s="47">
        <f>'2- AMLE'!$AK$302</f>
        <v/>
      </c>
      <c r="G1667" s="47">
        <f>IF(F1667="INVALID","High",IF(F1667="MISSING","Medium",IF(F1667="CONTROLLER MISSING","Review",IF(F1667="UNKNOWN","Technical review",""))))</f>
        <v/>
      </c>
      <c r="H1667" s="46">
        <f>IF(F1667="MISSING","An applicable or required answer is missing",IF(F1667="INVALID","A value was entered although the dependency is not met",IF(F1667="CONTROLLER MISSING","A controlling answer is missing, so applicability cannot yet be determined",IF(F1667="UNKNOWN","The dependency could not be evaluated or a referenced datapoint could not be resolved",""))))</f>
        <v/>
      </c>
      <c r="I1667" s="46">
        <f>IF(F1667="MISSING","Enter a valid response in the linked field",IF(F1667="INVALID","Clear the response or amend the controlling answer so that the dependency is met",IF(F1667="CONTROLLER MISSING","Complete the controlling question first, then review this field",IF(F1667="UNKNOWN","Review the Field Guide and dependency_string; contact the MFSA if clarification is required",""))))</f>
        <v/>
      </c>
      <c r="J1667" s="46" t="inlineStr">
        <is>
          <t>FINS_AMLE_301 IS NOT NULL</t>
        </is>
      </c>
      <c r="K1667" s="47">
        <f>'2- AMLE'!$AL$302</f>
        <v/>
      </c>
      <c r="L1667" s="48" t="inlineStr">
        <is>
          <t>Open field</t>
        </is>
      </c>
    </row>
    <row r="1668">
      <c r="A1668" s="45" t="inlineStr">
        <is>
          <t>FINS_AMLE_303_v1</t>
        </is>
      </c>
      <c r="B1668" s="46" t="inlineStr">
        <is>
          <t>Country - Transactions (Incoming) – Number (to include only transactions involving e-money institutions)</t>
        </is>
      </c>
      <c r="C1668" s="46" t="inlineStr">
        <is>
          <t>AMLE</t>
        </is>
      </c>
      <c r="D1668" s="46" t="inlineStr">
        <is>
          <t>Jurisdiction Risk</t>
        </is>
      </c>
      <c r="E1668" s="46" t="inlineStr">
        <is>
          <t>2- AMLE</t>
        </is>
      </c>
      <c r="F1668" s="47">
        <f>'2- AMLE'!$AK$303</f>
        <v/>
      </c>
      <c r="G1668" s="47">
        <f>IF(F1668="INVALID","High",IF(F1668="MISSING","Medium",IF(F1668="CONTROLLER MISSING","Review",IF(F1668="UNKNOWN","Technical review",""))))</f>
        <v/>
      </c>
      <c r="H1668" s="46">
        <f>IF(F1668="MISSING","An applicable or required answer is missing",IF(F1668="INVALID","A value was entered although the dependency is not met",IF(F1668="CONTROLLER MISSING","A controlling answer is missing, so applicability cannot yet be determined",IF(F1668="UNKNOWN","The dependency could not be evaluated or a referenced datapoint could not be resolved",""))))</f>
        <v/>
      </c>
      <c r="I1668" s="46">
        <f>IF(F1668="MISSING","Enter a valid response in the linked field",IF(F1668="INVALID","Clear the response or amend the controlling answer so that the dependency is met",IF(F1668="CONTROLLER MISSING","Complete the controlling question first, then review this field",IF(F1668="UNKNOWN","Review the Field Guide and dependency_string; contact the MFSA if clarification is required",""))))</f>
        <v/>
      </c>
      <c r="J1668" s="46" t="inlineStr">
        <is>
          <t>CONTAINS(FINS_AMLE_8, "E-money")</t>
        </is>
      </c>
      <c r="K1668" s="47">
        <f>'2- AMLE'!$AL$303</f>
        <v/>
      </c>
      <c r="L1668" s="48" t="inlineStr">
        <is>
          <t>Open field</t>
        </is>
      </c>
    </row>
    <row r="1669">
      <c r="A1669" s="45" t="inlineStr">
        <is>
          <t>FINS_AMLE_304_v1</t>
        </is>
      </c>
      <c r="B1669" s="46" t="inlineStr">
        <is>
          <t>Transactions (Incoming) – Number (to include only transactions involving e-money institutions)</t>
        </is>
      </c>
      <c r="C1669" s="46" t="inlineStr">
        <is>
          <t>AMLE</t>
        </is>
      </c>
      <c r="D1669" s="46" t="inlineStr">
        <is>
          <t>Jurisdiction Risk</t>
        </is>
      </c>
      <c r="E1669" s="46" t="inlineStr">
        <is>
          <t>2- AMLE</t>
        </is>
      </c>
      <c r="F1669" s="47">
        <f>'2- AMLE'!$AK$304</f>
        <v/>
      </c>
      <c r="G1669" s="47">
        <f>IF(F1669="INVALID","High",IF(F1669="MISSING","Medium",IF(F1669="CONTROLLER MISSING","Review",IF(F1669="UNKNOWN","Technical review",""))))</f>
        <v/>
      </c>
      <c r="H1669" s="46">
        <f>IF(F1669="MISSING","An applicable or required answer is missing",IF(F1669="INVALID","A value was entered although the dependency is not met",IF(F1669="CONTROLLER MISSING","A controlling answer is missing, so applicability cannot yet be determined",IF(F1669="UNKNOWN","The dependency could not be evaluated or a referenced datapoint could not be resolved",""))))</f>
        <v/>
      </c>
      <c r="I1669" s="46">
        <f>IF(F1669="MISSING","Enter a valid response in the linked field",IF(F1669="INVALID","Clear the response or amend the controlling answer so that the dependency is met",IF(F1669="CONTROLLER MISSING","Complete the controlling question first, then review this field",IF(F1669="UNKNOWN","Review the Field Guide and dependency_string; contact the MFSA if clarification is required",""))))</f>
        <v/>
      </c>
      <c r="J1669" s="46" t="inlineStr">
        <is>
          <t>FINS_AMLE_303 IS NOT NULL</t>
        </is>
      </c>
      <c r="K1669" s="47">
        <f>'2- AMLE'!$AL$304</f>
        <v/>
      </c>
      <c r="L1669" s="48" t="inlineStr">
        <is>
          <t>Open field</t>
        </is>
      </c>
    </row>
    <row r="1670">
      <c r="A1670" s="45" t="inlineStr">
        <is>
          <t>FINS_AMLE_305_v1</t>
        </is>
      </c>
      <c r="B1670" s="46" t="inlineStr">
        <is>
          <t>Country - Transactions (Incoming) - Value (to include only transactions involving e-money institutions)</t>
        </is>
      </c>
      <c r="C1670" s="46" t="inlineStr">
        <is>
          <t>AMLE</t>
        </is>
      </c>
      <c r="D1670" s="46" t="inlineStr">
        <is>
          <t>Jurisdiction Risk</t>
        </is>
      </c>
      <c r="E1670" s="46" t="inlineStr">
        <is>
          <t>2- AMLE</t>
        </is>
      </c>
      <c r="F1670" s="47">
        <f>'2- AMLE'!$AK$305</f>
        <v/>
      </c>
      <c r="G1670" s="47">
        <f>IF(F1670="INVALID","High",IF(F1670="MISSING","Medium",IF(F1670="CONTROLLER MISSING","Review",IF(F1670="UNKNOWN","Technical review",""))))</f>
        <v/>
      </c>
      <c r="H1670" s="46">
        <f>IF(F1670="MISSING","An applicable or required answer is missing",IF(F1670="INVALID","A value was entered although the dependency is not met",IF(F1670="CONTROLLER MISSING","A controlling answer is missing, so applicability cannot yet be determined",IF(F1670="UNKNOWN","The dependency could not be evaluated or a referenced datapoint could not be resolved",""))))</f>
        <v/>
      </c>
      <c r="I1670" s="46">
        <f>IF(F1670="MISSING","Enter a valid response in the linked field",IF(F1670="INVALID","Clear the response or amend the controlling answer so that the dependency is met",IF(F1670="CONTROLLER MISSING","Complete the controlling question first, then review this field",IF(F1670="UNKNOWN","Review the Field Guide and dependency_string; contact the MFSA if clarification is required",""))))</f>
        <v/>
      </c>
      <c r="J1670" s="46" t="inlineStr">
        <is>
          <t>CONTAINS(FINS_AMLE_8, "E-money")</t>
        </is>
      </c>
      <c r="K1670" s="47">
        <f>'2- AMLE'!$AL$305</f>
        <v/>
      </c>
      <c r="L1670" s="48" t="inlineStr">
        <is>
          <t>Open field</t>
        </is>
      </c>
    </row>
    <row r="1671">
      <c r="A1671" s="45" t="inlineStr">
        <is>
          <t>FINS_AMLE_306_v1</t>
        </is>
      </c>
      <c r="B1671" s="46" t="inlineStr">
        <is>
          <t>Transactions (Incoming) - Value (to include only transactions involving e-money institutions)</t>
        </is>
      </c>
      <c r="C1671" s="46" t="inlineStr">
        <is>
          <t>AMLE</t>
        </is>
      </c>
      <c r="D1671" s="46" t="inlineStr">
        <is>
          <t>Jurisdiction Risk</t>
        </is>
      </c>
      <c r="E1671" s="46" t="inlineStr">
        <is>
          <t>2- AMLE</t>
        </is>
      </c>
      <c r="F1671" s="47">
        <f>'2- AMLE'!$AK$306</f>
        <v/>
      </c>
      <c r="G1671" s="47">
        <f>IF(F1671="INVALID","High",IF(F1671="MISSING","Medium",IF(F1671="CONTROLLER MISSING","Review",IF(F1671="UNKNOWN","Technical review",""))))</f>
        <v/>
      </c>
      <c r="H1671" s="46">
        <f>IF(F1671="MISSING","An applicable or required answer is missing",IF(F1671="INVALID","A value was entered although the dependency is not met",IF(F1671="CONTROLLER MISSING","A controlling answer is missing, so applicability cannot yet be determined",IF(F1671="UNKNOWN","The dependency could not be evaluated or a referenced datapoint could not be resolved",""))))</f>
        <v/>
      </c>
      <c r="I1671" s="46">
        <f>IF(F1671="MISSING","Enter a valid response in the linked field",IF(F1671="INVALID","Clear the response or amend the controlling answer so that the dependency is met",IF(F1671="CONTROLLER MISSING","Complete the controlling question first, then review this field",IF(F1671="UNKNOWN","Review the Field Guide and dependency_string; contact the MFSA if clarification is required",""))))</f>
        <v/>
      </c>
      <c r="J1671" s="46" t="inlineStr">
        <is>
          <t>FINS_AMLE_305 IS NOT NULL</t>
        </is>
      </c>
      <c r="K1671" s="47">
        <f>'2- AMLE'!$AL$306</f>
        <v/>
      </c>
      <c r="L1671" s="48" t="inlineStr">
        <is>
          <t>Open field</t>
        </is>
      </c>
    </row>
    <row r="1672">
      <c r="A1672" s="45" t="inlineStr">
        <is>
          <t>FINS_AMLE_307_v1</t>
        </is>
      </c>
      <c r="B1672" s="46" t="inlineStr">
        <is>
          <t>Country - Transactions (Outgoing) - Number (to include only transactions involving e-money institutions)</t>
        </is>
      </c>
      <c r="C1672" s="46" t="inlineStr">
        <is>
          <t>AMLE</t>
        </is>
      </c>
      <c r="D1672" s="46" t="inlineStr">
        <is>
          <t>Jurisdiction Risk</t>
        </is>
      </c>
      <c r="E1672" s="46" t="inlineStr">
        <is>
          <t>2- AMLE</t>
        </is>
      </c>
      <c r="F1672" s="47">
        <f>'2- AMLE'!$AK$307</f>
        <v/>
      </c>
      <c r="G1672" s="47">
        <f>IF(F1672="INVALID","High",IF(F1672="MISSING","Medium",IF(F1672="CONTROLLER MISSING","Review",IF(F1672="UNKNOWN","Technical review",""))))</f>
        <v/>
      </c>
      <c r="H1672" s="46">
        <f>IF(F1672="MISSING","An applicable or required answer is missing",IF(F1672="INVALID","A value was entered although the dependency is not met",IF(F1672="CONTROLLER MISSING","A controlling answer is missing, so applicability cannot yet be determined",IF(F1672="UNKNOWN","The dependency could not be evaluated or a referenced datapoint could not be resolved",""))))</f>
        <v/>
      </c>
      <c r="I1672" s="46">
        <f>IF(F1672="MISSING","Enter a valid response in the linked field",IF(F1672="INVALID","Clear the response or amend the controlling answer so that the dependency is met",IF(F1672="CONTROLLER MISSING","Complete the controlling question first, then review this field",IF(F1672="UNKNOWN","Review the Field Guide and dependency_string; contact the MFSA if clarification is required",""))))</f>
        <v/>
      </c>
      <c r="J1672" s="46" t="inlineStr">
        <is>
          <t>CONTAINS(FINS_AMLE_8, "E-money")</t>
        </is>
      </c>
      <c r="K1672" s="47">
        <f>'2- AMLE'!$AL$307</f>
        <v/>
      </c>
      <c r="L1672" s="48" t="inlineStr">
        <is>
          <t>Open field</t>
        </is>
      </c>
    </row>
    <row r="1673">
      <c r="A1673" s="45" t="inlineStr">
        <is>
          <t>FINS_AMLE_308_v1</t>
        </is>
      </c>
      <c r="B1673" s="46" t="inlineStr">
        <is>
          <t>Transactions (Outgoing) - Number (to include only transactions involving e-money institutions)</t>
        </is>
      </c>
      <c r="C1673" s="46" t="inlineStr">
        <is>
          <t>AMLE</t>
        </is>
      </c>
      <c r="D1673" s="46" t="inlineStr">
        <is>
          <t>Jurisdiction Risk</t>
        </is>
      </c>
      <c r="E1673" s="46" t="inlineStr">
        <is>
          <t>2- AMLE</t>
        </is>
      </c>
      <c r="F1673" s="47">
        <f>'2- AMLE'!$AK$308</f>
        <v/>
      </c>
      <c r="G1673" s="47">
        <f>IF(F1673="INVALID","High",IF(F1673="MISSING","Medium",IF(F1673="CONTROLLER MISSING","Review",IF(F1673="UNKNOWN","Technical review",""))))</f>
        <v/>
      </c>
      <c r="H1673" s="46">
        <f>IF(F1673="MISSING","An applicable or required answer is missing",IF(F1673="INVALID","A value was entered although the dependency is not met",IF(F1673="CONTROLLER MISSING","A controlling answer is missing, so applicability cannot yet be determined",IF(F1673="UNKNOWN","The dependency could not be evaluated or a referenced datapoint could not be resolved",""))))</f>
        <v/>
      </c>
      <c r="I1673" s="46">
        <f>IF(F1673="MISSING","Enter a valid response in the linked field",IF(F1673="INVALID","Clear the response or amend the controlling answer so that the dependency is met",IF(F1673="CONTROLLER MISSING","Complete the controlling question first, then review this field",IF(F1673="UNKNOWN","Review the Field Guide and dependency_string; contact the MFSA if clarification is required",""))))</f>
        <v/>
      </c>
      <c r="J1673" s="46" t="inlineStr">
        <is>
          <t>FINS_AMLE_307 IS NOT NULL</t>
        </is>
      </c>
      <c r="K1673" s="47">
        <f>'2- AMLE'!$AL$308</f>
        <v/>
      </c>
      <c r="L1673" s="48" t="inlineStr">
        <is>
          <t>Open field</t>
        </is>
      </c>
    </row>
    <row r="1674">
      <c r="A1674" s="45" t="inlineStr">
        <is>
          <t>FINS_AMLE_309_v1</t>
        </is>
      </c>
      <c r="B1674" s="46" t="inlineStr">
        <is>
          <t>Country - Transactions (Outgoing) - Value (to include only transactions involving e-money institutions)</t>
        </is>
      </c>
      <c r="C1674" s="46" t="inlineStr">
        <is>
          <t>AMLE</t>
        </is>
      </c>
      <c r="D1674" s="46" t="inlineStr">
        <is>
          <t>Jurisdiction Risk</t>
        </is>
      </c>
      <c r="E1674" s="46" t="inlineStr">
        <is>
          <t>2- AMLE</t>
        </is>
      </c>
      <c r="F1674" s="47">
        <f>'2- AMLE'!$AK$309</f>
        <v/>
      </c>
      <c r="G1674" s="47">
        <f>IF(F1674="INVALID","High",IF(F1674="MISSING","Medium",IF(F1674="CONTROLLER MISSING","Review",IF(F1674="UNKNOWN","Technical review",""))))</f>
        <v/>
      </c>
      <c r="H1674" s="46">
        <f>IF(F1674="MISSING","An applicable or required answer is missing",IF(F1674="INVALID","A value was entered although the dependency is not met",IF(F1674="CONTROLLER MISSING","A controlling answer is missing, so applicability cannot yet be determined",IF(F1674="UNKNOWN","The dependency could not be evaluated or a referenced datapoint could not be resolved",""))))</f>
        <v/>
      </c>
      <c r="I1674" s="46">
        <f>IF(F1674="MISSING","Enter a valid response in the linked field",IF(F1674="INVALID","Clear the response or amend the controlling answer so that the dependency is met",IF(F1674="CONTROLLER MISSING","Complete the controlling question first, then review this field",IF(F1674="UNKNOWN","Review the Field Guide and dependency_string; contact the MFSA if clarification is required",""))))</f>
        <v/>
      </c>
      <c r="J1674" s="46" t="inlineStr">
        <is>
          <t>CONTAINS(FINS_AMLE_8, "E-money")</t>
        </is>
      </c>
      <c r="K1674" s="47">
        <f>'2- AMLE'!$AL$309</f>
        <v/>
      </c>
      <c r="L1674" s="48" t="inlineStr">
        <is>
          <t>Open field</t>
        </is>
      </c>
    </row>
    <row r="1675">
      <c r="A1675" s="45" t="inlineStr">
        <is>
          <t>FINS_AMLE_310_v1</t>
        </is>
      </c>
      <c r="B1675" s="46" t="inlineStr">
        <is>
          <t>Transactions (Outgoing) - Value (to include only transactions involving e-money institutions)</t>
        </is>
      </c>
      <c r="C1675" s="46" t="inlineStr">
        <is>
          <t>AMLE</t>
        </is>
      </c>
      <c r="D1675" s="46" t="inlineStr">
        <is>
          <t>Jurisdiction Risk</t>
        </is>
      </c>
      <c r="E1675" s="46" t="inlineStr">
        <is>
          <t>2- AMLE</t>
        </is>
      </c>
      <c r="F1675" s="47">
        <f>'2- AMLE'!$AK$310</f>
        <v/>
      </c>
      <c r="G1675" s="47">
        <f>IF(F1675="INVALID","High",IF(F1675="MISSING","Medium",IF(F1675="CONTROLLER MISSING","Review",IF(F1675="UNKNOWN","Technical review",""))))</f>
        <v/>
      </c>
      <c r="H1675" s="46">
        <f>IF(F1675="MISSING","An applicable or required answer is missing",IF(F1675="INVALID","A value was entered although the dependency is not met",IF(F1675="CONTROLLER MISSING","A controlling answer is missing, so applicability cannot yet be determined",IF(F1675="UNKNOWN","The dependency could not be evaluated or a referenced datapoint could not be resolved",""))))</f>
        <v/>
      </c>
      <c r="I1675" s="46">
        <f>IF(F1675="MISSING","Enter a valid response in the linked field",IF(F1675="INVALID","Clear the response or amend the controlling answer so that the dependency is met",IF(F1675="CONTROLLER MISSING","Complete the controlling question first, then review this field",IF(F1675="UNKNOWN","Review the Field Guide and dependency_string; contact the MFSA if clarification is required",""))))</f>
        <v/>
      </c>
      <c r="J1675" s="46" t="inlineStr">
        <is>
          <t>FINS_AMLE_309 IS NOT NULL</t>
        </is>
      </c>
      <c r="K1675" s="47">
        <f>'2- AMLE'!$AL$310</f>
        <v/>
      </c>
      <c r="L1675" s="48" t="inlineStr">
        <is>
          <t>Open field</t>
        </is>
      </c>
    </row>
    <row r="1676">
      <c r="A1676" s="45" t="inlineStr">
        <is>
          <t>FINS_AMLE_311_v1</t>
        </is>
      </c>
      <c r="B1676" s="46" t="inlineStr">
        <is>
          <t>Country - Transactions (Incoming) – Number (to include only transactions involving money remittance)</t>
        </is>
      </c>
      <c r="C1676" s="46" t="inlineStr">
        <is>
          <t>AMLE</t>
        </is>
      </c>
      <c r="D1676" s="46" t="inlineStr">
        <is>
          <t>Jurisdiction Risk</t>
        </is>
      </c>
      <c r="E1676" s="46" t="inlineStr">
        <is>
          <t>2- AMLE</t>
        </is>
      </c>
      <c r="F1676" s="47">
        <f>'2- AMLE'!$AK$311</f>
        <v/>
      </c>
      <c r="G1676" s="47">
        <f>IF(F1676="INVALID","High",IF(F1676="MISSING","Medium",IF(F1676="CONTROLLER MISSING","Review",IF(F1676="UNKNOWN","Technical review",""))))</f>
        <v/>
      </c>
      <c r="H1676" s="46">
        <f>IF(F1676="MISSING","An applicable or required answer is missing",IF(F1676="INVALID","A value was entered although the dependency is not met",IF(F1676="CONTROLLER MISSING","A controlling answer is missing, so applicability cannot yet be determined",IF(F1676="UNKNOWN","The dependency could not be evaluated or a referenced datapoint could not be resolved",""))))</f>
        <v/>
      </c>
      <c r="I1676" s="46">
        <f>IF(F1676="MISSING","Enter a valid response in the linked field",IF(F1676="INVALID","Clear the response or amend the controlling answer so that the dependency is met",IF(F1676="CONTROLLER MISSING","Complete the controlling question first, then review this field",IF(F1676="UNKNOWN","Review the Field Guide and dependency_string; contact the MFSA if clarification is required",""))))</f>
        <v/>
      </c>
      <c r="J1676" s="46" t="inlineStr">
        <is>
          <t>CONTAINS(FINS_AMLE_8, "Money Remittance")</t>
        </is>
      </c>
      <c r="K1676" s="47">
        <f>'2- AMLE'!$AL$311</f>
        <v/>
      </c>
      <c r="L1676" s="48" t="inlineStr">
        <is>
          <t>Open field</t>
        </is>
      </c>
    </row>
    <row r="1677">
      <c r="A1677" s="45" t="inlineStr">
        <is>
          <t>FINS_AMLE_312_v1</t>
        </is>
      </c>
      <c r="B1677" s="46" t="inlineStr">
        <is>
          <t>Transactions (Incoming) – Number (to include only transactions involving money remittance)</t>
        </is>
      </c>
      <c r="C1677" s="46" t="inlineStr">
        <is>
          <t>AMLE</t>
        </is>
      </c>
      <c r="D1677" s="46" t="inlineStr">
        <is>
          <t>Jurisdiction Risk</t>
        </is>
      </c>
      <c r="E1677" s="46" t="inlineStr">
        <is>
          <t>2- AMLE</t>
        </is>
      </c>
      <c r="F1677" s="47">
        <f>'2- AMLE'!$AK$312</f>
        <v/>
      </c>
      <c r="G1677" s="47">
        <f>IF(F1677="INVALID","High",IF(F1677="MISSING","Medium",IF(F1677="CONTROLLER MISSING","Review",IF(F1677="UNKNOWN","Technical review",""))))</f>
        <v/>
      </c>
      <c r="H1677" s="46">
        <f>IF(F1677="MISSING","An applicable or required answer is missing",IF(F1677="INVALID","A value was entered although the dependency is not met",IF(F1677="CONTROLLER MISSING","A controlling answer is missing, so applicability cannot yet be determined",IF(F1677="UNKNOWN","The dependency could not be evaluated or a referenced datapoint could not be resolved",""))))</f>
        <v/>
      </c>
      <c r="I1677" s="46">
        <f>IF(F1677="MISSING","Enter a valid response in the linked field",IF(F1677="INVALID","Clear the response or amend the controlling answer so that the dependency is met",IF(F1677="CONTROLLER MISSING","Complete the controlling question first, then review this field",IF(F1677="UNKNOWN","Review the Field Guide and dependency_string; contact the MFSA if clarification is required",""))))</f>
        <v/>
      </c>
      <c r="J1677" s="46" t="inlineStr">
        <is>
          <t>FINS_AMLE_311 IS NOT NULL</t>
        </is>
      </c>
      <c r="K1677" s="47">
        <f>'2- AMLE'!$AL$312</f>
        <v/>
      </c>
      <c r="L1677" s="48" t="inlineStr">
        <is>
          <t>Open field</t>
        </is>
      </c>
    </row>
    <row r="1678">
      <c r="A1678" s="45" t="inlineStr">
        <is>
          <t>FINS_AMLE_313_v1</t>
        </is>
      </c>
      <c r="B1678" s="46" t="inlineStr">
        <is>
          <t>Country - Transactions (Incoming) - Value (to include only transactions involving money remittance)</t>
        </is>
      </c>
      <c r="C1678" s="46" t="inlineStr">
        <is>
          <t>AMLE</t>
        </is>
      </c>
      <c r="D1678" s="46" t="inlineStr">
        <is>
          <t>Jurisdiction Risk</t>
        </is>
      </c>
      <c r="E1678" s="46" t="inlineStr">
        <is>
          <t>2- AMLE</t>
        </is>
      </c>
      <c r="F1678" s="47">
        <f>'2- AMLE'!$AK$313</f>
        <v/>
      </c>
      <c r="G1678" s="47">
        <f>IF(F1678="INVALID","High",IF(F1678="MISSING","Medium",IF(F1678="CONTROLLER MISSING","Review",IF(F1678="UNKNOWN","Technical review",""))))</f>
        <v/>
      </c>
      <c r="H1678" s="46">
        <f>IF(F1678="MISSING","An applicable or required answer is missing",IF(F1678="INVALID","A value was entered although the dependency is not met",IF(F1678="CONTROLLER MISSING","A controlling answer is missing, so applicability cannot yet be determined",IF(F1678="UNKNOWN","The dependency could not be evaluated or a referenced datapoint could not be resolved",""))))</f>
        <v/>
      </c>
      <c r="I1678" s="46">
        <f>IF(F1678="MISSING","Enter a valid response in the linked field",IF(F1678="INVALID","Clear the response or amend the controlling answer so that the dependency is met",IF(F1678="CONTROLLER MISSING","Complete the controlling question first, then review this field",IF(F1678="UNKNOWN","Review the Field Guide and dependency_string; contact the MFSA if clarification is required",""))))</f>
        <v/>
      </c>
      <c r="J1678" s="46" t="inlineStr">
        <is>
          <t>CONTAINS(FINS_AMLE_8, "Money Remittance")</t>
        </is>
      </c>
      <c r="K1678" s="47">
        <f>'2- AMLE'!$AL$313</f>
        <v/>
      </c>
      <c r="L1678" s="48" t="inlineStr">
        <is>
          <t>Open field</t>
        </is>
      </c>
    </row>
    <row r="1679">
      <c r="A1679" s="45" t="inlineStr">
        <is>
          <t>FINS_AMLE_314_v1</t>
        </is>
      </c>
      <c r="B1679" s="46" t="inlineStr">
        <is>
          <t>Transactions (Incoming) - Value (to include only transactions involving money remittance)</t>
        </is>
      </c>
      <c r="C1679" s="46" t="inlineStr">
        <is>
          <t>AMLE</t>
        </is>
      </c>
      <c r="D1679" s="46" t="inlineStr">
        <is>
          <t>Jurisdiction Risk</t>
        </is>
      </c>
      <c r="E1679" s="46" t="inlineStr">
        <is>
          <t>2- AMLE</t>
        </is>
      </c>
      <c r="F1679" s="47">
        <f>'2- AMLE'!$AK$314</f>
        <v/>
      </c>
      <c r="G1679" s="47">
        <f>IF(F1679="INVALID","High",IF(F1679="MISSING","Medium",IF(F1679="CONTROLLER MISSING","Review",IF(F1679="UNKNOWN","Technical review",""))))</f>
        <v/>
      </c>
      <c r="H1679" s="46">
        <f>IF(F1679="MISSING","An applicable or required answer is missing",IF(F1679="INVALID","A value was entered although the dependency is not met",IF(F1679="CONTROLLER MISSING","A controlling answer is missing, so applicability cannot yet be determined",IF(F1679="UNKNOWN","The dependency could not be evaluated or a referenced datapoint could not be resolved",""))))</f>
        <v/>
      </c>
      <c r="I1679" s="46">
        <f>IF(F1679="MISSING","Enter a valid response in the linked field",IF(F1679="INVALID","Clear the response or amend the controlling answer so that the dependency is met",IF(F1679="CONTROLLER MISSING","Complete the controlling question first, then review this field",IF(F1679="UNKNOWN","Review the Field Guide and dependency_string; contact the MFSA if clarification is required",""))))</f>
        <v/>
      </c>
      <c r="J1679" s="46" t="inlineStr">
        <is>
          <t>FINS_AMLE_313 IS NOT NULL</t>
        </is>
      </c>
      <c r="K1679" s="47">
        <f>'2- AMLE'!$AL$314</f>
        <v/>
      </c>
      <c r="L1679" s="48" t="inlineStr">
        <is>
          <t>Open field</t>
        </is>
      </c>
    </row>
    <row r="1680">
      <c r="A1680" s="45" t="inlineStr">
        <is>
          <t>FINS_AMLE_315_v1</t>
        </is>
      </c>
      <c r="B1680" s="46" t="inlineStr">
        <is>
          <t>Country - Transactions (Outgoing) - Number (to include only transactions involving money remittance)</t>
        </is>
      </c>
      <c r="C1680" s="46" t="inlineStr">
        <is>
          <t>AMLE</t>
        </is>
      </c>
      <c r="D1680" s="46" t="inlineStr">
        <is>
          <t>Jurisdiction Risk</t>
        </is>
      </c>
      <c r="E1680" s="46" t="inlineStr">
        <is>
          <t>2- AMLE</t>
        </is>
      </c>
      <c r="F1680" s="47">
        <f>'2- AMLE'!$AK$315</f>
        <v/>
      </c>
      <c r="G1680" s="47">
        <f>IF(F1680="INVALID","High",IF(F1680="MISSING","Medium",IF(F1680="CONTROLLER MISSING","Review",IF(F1680="UNKNOWN","Technical review",""))))</f>
        <v/>
      </c>
      <c r="H1680" s="46">
        <f>IF(F1680="MISSING","An applicable or required answer is missing",IF(F1680="INVALID","A value was entered although the dependency is not met",IF(F1680="CONTROLLER MISSING","A controlling answer is missing, so applicability cannot yet be determined",IF(F1680="UNKNOWN","The dependency could not be evaluated or a referenced datapoint could not be resolved",""))))</f>
        <v/>
      </c>
      <c r="I1680" s="46">
        <f>IF(F1680="MISSING","Enter a valid response in the linked field",IF(F1680="INVALID","Clear the response or amend the controlling answer so that the dependency is met",IF(F1680="CONTROLLER MISSING","Complete the controlling question first, then review this field",IF(F1680="UNKNOWN","Review the Field Guide and dependency_string; contact the MFSA if clarification is required",""))))</f>
        <v/>
      </c>
      <c r="J1680" s="46" t="inlineStr">
        <is>
          <t>CONTAINS(FINS_AMLE_8, "Money Remittance")</t>
        </is>
      </c>
      <c r="K1680" s="47">
        <f>'2- AMLE'!$AL$315</f>
        <v/>
      </c>
      <c r="L1680" s="48" t="inlineStr">
        <is>
          <t>Open field</t>
        </is>
      </c>
    </row>
    <row r="1681">
      <c r="A1681" s="45" t="inlineStr">
        <is>
          <t>FINS_AMLE_316_v1</t>
        </is>
      </c>
      <c r="B1681" s="46" t="inlineStr">
        <is>
          <t>Transactions (Outgoing) - Number (to include only transactions involving money remittance)</t>
        </is>
      </c>
      <c r="C1681" s="46" t="inlineStr">
        <is>
          <t>AMLE</t>
        </is>
      </c>
      <c r="D1681" s="46" t="inlineStr">
        <is>
          <t>Jurisdiction Risk</t>
        </is>
      </c>
      <c r="E1681" s="46" t="inlineStr">
        <is>
          <t>2- AMLE</t>
        </is>
      </c>
      <c r="F1681" s="47">
        <f>'2- AMLE'!$AK$316</f>
        <v/>
      </c>
      <c r="G1681" s="47">
        <f>IF(F1681="INVALID","High",IF(F1681="MISSING","Medium",IF(F1681="CONTROLLER MISSING","Review",IF(F1681="UNKNOWN","Technical review",""))))</f>
        <v/>
      </c>
      <c r="H1681" s="46">
        <f>IF(F1681="MISSING","An applicable or required answer is missing",IF(F1681="INVALID","A value was entered although the dependency is not met",IF(F1681="CONTROLLER MISSING","A controlling answer is missing, so applicability cannot yet be determined",IF(F1681="UNKNOWN","The dependency could not be evaluated or a referenced datapoint could not be resolved",""))))</f>
        <v/>
      </c>
      <c r="I1681" s="46">
        <f>IF(F1681="MISSING","Enter a valid response in the linked field",IF(F1681="INVALID","Clear the response or amend the controlling answer so that the dependency is met",IF(F1681="CONTROLLER MISSING","Complete the controlling question first, then review this field",IF(F1681="UNKNOWN","Review the Field Guide and dependency_string; contact the MFSA if clarification is required",""))))</f>
        <v/>
      </c>
      <c r="J1681" s="46" t="inlineStr">
        <is>
          <t>FINS_AMLE_315 IS NOT NULL</t>
        </is>
      </c>
      <c r="K1681" s="47">
        <f>'2- AMLE'!$AL$316</f>
        <v/>
      </c>
      <c r="L1681" s="48" t="inlineStr">
        <is>
          <t>Open field</t>
        </is>
      </c>
    </row>
    <row r="1682">
      <c r="A1682" s="45" t="inlineStr">
        <is>
          <t>FINS_AMLE_317_v1</t>
        </is>
      </c>
      <c r="B1682" s="46" t="inlineStr">
        <is>
          <t>Country - Transactions (Outgoing) - Value (to include only transactions involving money remittance)</t>
        </is>
      </c>
      <c r="C1682" s="46" t="inlineStr">
        <is>
          <t>AMLE</t>
        </is>
      </c>
      <c r="D1682" s="46" t="inlineStr">
        <is>
          <t>Jurisdiction Risk</t>
        </is>
      </c>
      <c r="E1682" s="46" t="inlineStr">
        <is>
          <t>2- AMLE</t>
        </is>
      </c>
      <c r="F1682" s="47">
        <f>'2- AMLE'!$AK$317</f>
        <v/>
      </c>
      <c r="G1682" s="47">
        <f>IF(F1682="INVALID","High",IF(F1682="MISSING","Medium",IF(F1682="CONTROLLER MISSING","Review",IF(F1682="UNKNOWN","Technical review",""))))</f>
        <v/>
      </c>
      <c r="H1682" s="46">
        <f>IF(F1682="MISSING","An applicable or required answer is missing",IF(F1682="INVALID","A value was entered although the dependency is not met",IF(F1682="CONTROLLER MISSING","A controlling answer is missing, so applicability cannot yet be determined",IF(F1682="UNKNOWN","The dependency could not be evaluated or a referenced datapoint could not be resolved",""))))</f>
        <v/>
      </c>
      <c r="I1682" s="46">
        <f>IF(F1682="MISSING","Enter a valid response in the linked field",IF(F1682="INVALID","Clear the response or amend the controlling answer so that the dependency is met",IF(F1682="CONTROLLER MISSING","Complete the controlling question first, then review this field",IF(F1682="UNKNOWN","Review the Field Guide and dependency_string; contact the MFSA if clarification is required",""))))</f>
        <v/>
      </c>
      <c r="J1682" s="46" t="inlineStr">
        <is>
          <t>CONTAINS(FINS_AMLE_8, "Money Remittance")</t>
        </is>
      </c>
      <c r="K1682" s="47">
        <f>'2- AMLE'!$AL$317</f>
        <v/>
      </c>
      <c r="L1682" s="48" t="inlineStr">
        <is>
          <t>Open field</t>
        </is>
      </c>
    </row>
    <row r="1683">
      <c r="A1683" s="45" t="inlineStr">
        <is>
          <t>FINS_AMLE_318_v1</t>
        </is>
      </c>
      <c r="B1683" s="46" t="inlineStr">
        <is>
          <t>Transactions (Outgoing) - Value (to include only transactions involving money remittance)</t>
        </is>
      </c>
      <c r="C1683" s="46" t="inlineStr">
        <is>
          <t>AMLE</t>
        </is>
      </c>
      <c r="D1683" s="46" t="inlineStr">
        <is>
          <t>Jurisdiction Risk</t>
        </is>
      </c>
      <c r="E1683" s="46" t="inlineStr">
        <is>
          <t>2- AMLE</t>
        </is>
      </c>
      <c r="F1683" s="47">
        <f>'2- AMLE'!$AK$318</f>
        <v/>
      </c>
      <c r="G1683" s="47">
        <f>IF(F1683="INVALID","High",IF(F1683="MISSING","Medium",IF(F1683="CONTROLLER MISSING","Review",IF(F1683="UNKNOWN","Technical review",""))))</f>
        <v/>
      </c>
      <c r="H1683" s="46">
        <f>IF(F1683="MISSING","An applicable or required answer is missing",IF(F1683="INVALID","A value was entered although the dependency is not met",IF(F1683="CONTROLLER MISSING","A controlling answer is missing, so applicability cannot yet be determined",IF(F1683="UNKNOWN","The dependency could not be evaluated or a referenced datapoint could not be resolved",""))))</f>
        <v/>
      </c>
      <c r="I1683" s="46">
        <f>IF(F1683="MISSING","Enter a valid response in the linked field",IF(F1683="INVALID","Clear the response or amend the controlling answer so that the dependency is met",IF(F1683="CONTROLLER MISSING","Complete the controlling question first, then review this field",IF(F1683="UNKNOWN","Review the Field Guide and dependency_string; contact the MFSA if clarification is required",""))))</f>
        <v/>
      </c>
      <c r="J1683" s="46" t="inlineStr">
        <is>
          <t>FINS_AMLE_317 IS NOT NULL</t>
        </is>
      </c>
      <c r="K1683" s="47">
        <f>'2- AMLE'!$AL$318</f>
        <v/>
      </c>
      <c r="L1683" s="48" t="inlineStr">
        <is>
          <t>Open field</t>
        </is>
      </c>
    </row>
    <row r="1684">
      <c r="A1684" s="45" t="inlineStr">
        <is>
          <t>FINS_AMLE_319_v1</t>
        </is>
      </c>
      <c r="B1684" s="46" t="inlineStr">
        <is>
          <t>Country - Transactions (Incoming) – Number (to include only transactions involving Virtual IBANs)</t>
        </is>
      </c>
      <c r="C1684" s="46" t="inlineStr">
        <is>
          <t>AMLE</t>
        </is>
      </c>
      <c r="D1684" s="46" t="inlineStr">
        <is>
          <t>Jurisdiction Risk</t>
        </is>
      </c>
      <c r="E1684" s="46" t="inlineStr">
        <is>
          <t>2- AMLE</t>
        </is>
      </c>
      <c r="F1684" s="47">
        <f>'2- AMLE'!$AK$319</f>
        <v/>
      </c>
      <c r="G1684" s="47">
        <f>IF(F1684="INVALID","High",IF(F1684="MISSING","Medium",IF(F1684="CONTROLLER MISSING","Review",IF(F1684="UNKNOWN","Technical review",""))))</f>
        <v/>
      </c>
      <c r="H1684" s="46">
        <f>IF(F1684="MISSING","An applicable or required answer is missing",IF(F1684="INVALID","A value was entered although the dependency is not met",IF(F1684="CONTROLLER MISSING","A controlling answer is missing, so applicability cannot yet be determined",IF(F1684="UNKNOWN","The dependency could not be evaluated or a referenced datapoint could not be resolved",""))))</f>
        <v/>
      </c>
      <c r="I1684" s="46">
        <f>IF(F1684="MISSING","Enter a valid response in the linked field",IF(F1684="INVALID","Clear the response or amend the controlling answer so that the dependency is met",IF(F1684="CONTROLLER MISSING","Complete the controlling question first, then review this field",IF(F1684="UNKNOWN","Review the Field Guide and dependency_string; contact the MFSA if clarification is required",""))))</f>
        <v/>
      </c>
      <c r="J1684" s="46" t="inlineStr">
        <is>
          <t>CONTAINS(FINS_AMLE_8, "Virtual IBANs")</t>
        </is>
      </c>
      <c r="K1684" s="47">
        <f>'2- AMLE'!$AL$319</f>
        <v/>
      </c>
      <c r="L1684" s="48" t="inlineStr">
        <is>
          <t>Open field</t>
        </is>
      </c>
    </row>
    <row r="1685">
      <c r="A1685" s="45" t="inlineStr">
        <is>
          <t>FINS_AMLE_320_v1</t>
        </is>
      </c>
      <c r="B1685" s="46" t="inlineStr">
        <is>
          <t>Transactions (Incoming) – Number (to include only transactions involving Virtual IBANs)</t>
        </is>
      </c>
      <c r="C1685" s="46" t="inlineStr">
        <is>
          <t>AMLE</t>
        </is>
      </c>
      <c r="D1685" s="46" t="inlineStr">
        <is>
          <t>Jurisdiction Risk</t>
        </is>
      </c>
      <c r="E1685" s="46" t="inlineStr">
        <is>
          <t>2- AMLE</t>
        </is>
      </c>
      <c r="F1685" s="47">
        <f>'2- AMLE'!$AK$320</f>
        <v/>
      </c>
      <c r="G1685" s="47">
        <f>IF(F1685="INVALID","High",IF(F1685="MISSING","Medium",IF(F1685="CONTROLLER MISSING","Review",IF(F1685="UNKNOWN","Technical review",""))))</f>
        <v/>
      </c>
      <c r="H1685" s="46">
        <f>IF(F1685="MISSING","An applicable or required answer is missing",IF(F1685="INVALID","A value was entered although the dependency is not met",IF(F1685="CONTROLLER MISSING","A controlling answer is missing, so applicability cannot yet be determined",IF(F1685="UNKNOWN","The dependency could not be evaluated or a referenced datapoint could not be resolved",""))))</f>
        <v/>
      </c>
      <c r="I1685" s="46">
        <f>IF(F1685="MISSING","Enter a valid response in the linked field",IF(F1685="INVALID","Clear the response or amend the controlling answer so that the dependency is met",IF(F1685="CONTROLLER MISSING","Complete the controlling question first, then review this field",IF(F1685="UNKNOWN","Review the Field Guide and dependency_string; contact the MFSA if clarification is required",""))))</f>
        <v/>
      </c>
      <c r="J1685" s="46" t="inlineStr">
        <is>
          <t>FINS_AMLE_319 IS NOT NULL</t>
        </is>
      </c>
      <c r="K1685" s="47">
        <f>'2- AMLE'!$AL$320</f>
        <v/>
      </c>
      <c r="L1685" s="48" t="inlineStr">
        <is>
          <t>Open field</t>
        </is>
      </c>
    </row>
    <row r="1686">
      <c r="A1686" s="45" t="inlineStr">
        <is>
          <t>FINS_AMLE_321_v1</t>
        </is>
      </c>
      <c r="B1686" s="46" t="inlineStr">
        <is>
          <t>Country - Transactions (Incoming) - Value (to include only transactions involving Virtual IBANs)</t>
        </is>
      </c>
      <c r="C1686" s="46" t="inlineStr">
        <is>
          <t>AMLE</t>
        </is>
      </c>
      <c r="D1686" s="46" t="inlineStr">
        <is>
          <t>Jurisdiction Risk</t>
        </is>
      </c>
      <c r="E1686" s="46" t="inlineStr">
        <is>
          <t>2- AMLE</t>
        </is>
      </c>
      <c r="F1686" s="47">
        <f>'2- AMLE'!$AK$321</f>
        <v/>
      </c>
      <c r="G1686" s="47">
        <f>IF(F1686="INVALID","High",IF(F1686="MISSING","Medium",IF(F1686="CONTROLLER MISSING","Review",IF(F1686="UNKNOWN","Technical review",""))))</f>
        <v/>
      </c>
      <c r="H1686" s="46">
        <f>IF(F1686="MISSING","An applicable or required answer is missing",IF(F1686="INVALID","A value was entered although the dependency is not met",IF(F1686="CONTROLLER MISSING","A controlling answer is missing, so applicability cannot yet be determined",IF(F1686="UNKNOWN","The dependency could not be evaluated or a referenced datapoint could not be resolved",""))))</f>
        <v/>
      </c>
      <c r="I1686" s="46">
        <f>IF(F1686="MISSING","Enter a valid response in the linked field",IF(F1686="INVALID","Clear the response or amend the controlling answer so that the dependency is met",IF(F1686="CONTROLLER MISSING","Complete the controlling question first, then review this field",IF(F1686="UNKNOWN","Review the Field Guide and dependency_string; contact the MFSA if clarification is required",""))))</f>
        <v/>
      </c>
      <c r="J1686" s="46" t="inlineStr">
        <is>
          <t>CONTAINS(FINS_AMLE_8, "Virtual IBANs")</t>
        </is>
      </c>
      <c r="K1686" s="47">
        <f>'2- AMLE'!$AL$321</f>
        <v/>
      </c>
      <c r="L1686" s="48" t="inlineStr">
        <is>
          <t>Open field</t>
        </is>
      </c>
    </row>
    <row r="1687">
      <c r="A1687" s="45" t="inlineStr">
        <is>
          <t>FINS_AMLE_322_v1</t>
        </is>
      </c>
      <c r="B1687" s="46" t="inlineStr">
        <is>
          <t>Transactions (Incoming) - Value (to include only transactions involving Virtual IBANs)</t>
        </is>
      </c>
      <c r="C1687" s="46" t="inlineStr">
        <is>
          <t>AMLE</t>
        </is>
      </c>
      <c r="D1687" s="46" t="inlineStr">
        <is>
          <t>Jurisdiction Risk</t>
        </is>
      </c>
      <c r="E1687" s="46" t="inlineStr">
        <is>
          <t>2- AMLE</t>
        </is>
      </c>
      <c r="F1687" s="47">
        <f>'2- AMLE'!$AK$322</f>
        <v/>
      </c>
      <c r="G1687" s="47">
        <f>IF(F1687="INVALID","High",IF(F1687="MISSING","Medium",IF(F1687="CONTROLLER MISSING","Review",IF(F1687="UNKNOWN","Technical review",""))))</f>
        <v/>
      </c>
      <c r="H1687" s="46">
        <f>IF(F1687="MISSING","An applicable or required answer is missing",IF(F1687="INVALID","A value was entered although the dependency is not met",IF(F1687="CONTROLLER MISSING","A controlling answer is missing, so applicability cannot yet be determined",IF(F1687="UNKNOWN","The dependency could not be evaluated or a referenced datapoint could not be resolved",""))))</f>
        <v/>
      </c>
      <c r="I1687" s="46">
        <f>IF(F1687="MISSING","Enter a valid response in the linked field",IF(F1687="INVALID","Clear the response or amend the controlling answer so that the dependency is met",IF(F1687="CONTROLLER MISSING","Complete the controlling question first, then review this field",IF(F1687="UNKNOWN","Review the Field Guide and dependency_string; contact the MFSA if clarification is required",""))))</f>
        <v/>
      </c>
      <c r="J1687" s="46" t="inlineStr">
        <is>
          <t>FINS_AMLE_321 IS NOT NULL</t>
        </is>
      </c>
      <c r="K1687" s="47">
        <f>'2- AMLE'!$AL$322</f>
        <v/>
      </c>
      <c r="L1687" s="48" t="inlineStr">
        <is>
          <t>Open field</t>
        </is>
      </c>
    </row>
    <row r="1688">
      <c r="A1688" s="45" t="inlineStr">
        <is>
          <t>FINS_AMLE_323_v1</t>
        </is>
      </c>
      <c r="B1688" s="46" t="inlineStr">
        <is>
          <t>Country - Transactions (Outgoing) - Number (to include only transactions involving Virtual IBANs)</t>
        </is>
      </c>
      <c r="C1688" s="46" t="inlineStr">
        <is>
          <t>AMLE</t>
        </is>
      </c>
      <c r="D1688" s="46" t="inlineStr">
        <is>
          <t>Jurisdiction Risk</t>
        </is>
      </c>
      <c r="E1688" s="46" t="inlineStr">
        <is>
          <t>2- AMLE</t>
        </is>
      </c>
      <c r="F1688" s="47">
        <f>'2- AMLE'!$AK$323</f>
        <v/>
      </c>
      <c r="G1688" s="47">
        <f>IF(F1688="INVALID","High",IF(F1688="MISSING","Medium",IF(F1688="CONTROLLER MISSING","Review",IF(F1688="UNKNOWN","Technical review",""))))</f>
        <v/>
      </c>
      <c r="H1688" s="46">
        <f>IF(F1688="MISSING","An applicable or required answer is missing",IF(F1688="INVALID","A value was entered although the dependency is not met",IF(F1688="CONTROLLER MISSING","A controlling answer is missing, so applicability cannot yet be determined",IF(F1688="UNKNOWN","The dependency could not be evaluated or a referenced datapoint could not be resolved",""))))</f>
        <v/>
      </c>
      <c r="I1688" s="46">
        <f>IF(F1688="MISSING","Enter a valid response in the linked field",IF(F1688="INVALID","Clear the response or amend the controlling answer so that the dependency is met",IF(F1688="CONTROLLER MISSING","Complete the controlling question first, then review this field",IF(F1688="UNKNOWN","Review the Field Guide and dependency_string; contact the MFSA if clarification is required",""))))</f>
        <v/>
      </c>
      <c r="J1688" s="46" t="inlineStr">
        <is>
          <t>CONTAINS(FINS_AMLE_8, "Virtual IBANs")</t>
        </is>
      </c>
      <c r="K1688" s="47">
        <f>'2- AMLE'!$AL$323</f>
        <v/>
      </c>
      <c r="L1688" s="48" t="inlineStr">
        <is>
          <t>Open field</t>
        </is>
      </c>
    </row>
    <row r="1689">
      <c r="A1689" s="45" t="inlineStr">
        <is>
          <t>FINS_AMLE_324_v1</t>
        </is>
      </c>
      <c r="B1689" s="46" t="inlineStr">
        <is>
          <t>Transactions (Outgoing) - Number (to include only transactions involving Virtual IBANs)</t>
        </is>
      </c>
      <c r="C1689" s="46" t="inlineStr">
        <is>
          <t>AMLE</t>
        </is>
      </c>
      <c r="D1689" s="46" t="inlineStr">
        <is>
          <t>Jurisdiction Risk</t>
        </is>
      </c>
      <c r="E1689" s="46" t="inlineStr">
        <is>
          <t>2- AMLE</t>
        </is>
      </c>
      <c r="F1689" s="47">
        <f>'2- AMLE'!$AK$324</f>
        <v/>
      </c>
      <c r="G1689" s="47">
        <f>IF(F1689="INVALID","High",IF(F1689="MISSING","Medium",IF(F1689="CONTROLLER MISSING","Review",IF(F1689="UNKNOWN","Technical review",""))))</f>
        <v/>
      </c>
      <c r="H1689" s="46">
        <f>IF(F1689="MISSING","An applicable or required answer is missing",IF(F1689="INVALID","A value was entered although the dependency is not met",IF(F1689="CONTROLLER MISSING","A controlling answer is missing, so applicability cannot yet be determined",IF(F1689="UNKNOWN","The dependency could not be evaluated or a referenced datapoint could not be resolved",""))))</f>
        <v/>
      </c>
      <c r="I1689" s="46">
        <f>IF(F1689="MISSING","Enter a valid response in the linked field",IF(F1689="INVALID","Clear the response or amend the controlling answer so that the dependency is met",IF(F1689="CONTROLLER MISSING","Complete the controlling question first, then review this field",IF(F1689="UNKNOWN","Review the Field Guide and dependency_string; contact the MFSA if clarification is required",""))))</f>
        <v/>
      </c>
      <c r="J1689" s="46" t="inlineStr">
        <is>
          <t>FINS_AMLE_323 IS NOT NULL</t>
        </is>
      </c>
      <c r="K1689" s="47">
        <f>'2- AMLE'!$AL$324</f>
        <v/>
      </c>
      <c r="L1689" s="48" t="inlineStr">
        <is>
          <t>Open field</t>
        </is>
      </c>
    </row>
    <row r="1690">
      <c r="A1690" s="45" t="inlineStr">
        <is>
          <t>FINS_AMLE_325_v1</t>
        </is>
      </c>
      <c r="B1690" s="46" t="inlineStr">
        <is>
          <t>Country - Transactions (Outgoing) - Value (to include only transactions involving Virtual IBANs)</t>
        </is>
      </c>
      <c r="C1690" s="46" t="inlineStr">
        <is>
          <t>AMLE</t>
        </is>
      </c>
      <c r="D1690" s="46" t="inlineStr">
        <is>
          <t>Jurisdiction Risk</t>
        </is>
      </c>
      <c r="E1690" s="46" t="inlineStr">
        <is>
          <t>2- AMLE</t>
        </is>
      </c>
      <c r="F1690" s="47">
        <f>'2- AMLE'!$AK$325</f>
        <v/>
      </c>
      <c r="G1690" s="47">
        <f>IF(F1690="INVALID","High",IF(F1690="MISSING","Medium",IF(F1690="CONTROLLER MISSING","Review",IF(F1690="UNKNOWN","Technical review",""))))</f>
        <v/>
      </c>
      <c r="H1690" s="46">
        <f>IF(F1690="MISSING","An applicable or required answer is missing",IF(F1690="INVALID","A value was entered although the dependency is not met",IF(F1690="CONTROLLER MISSING","A controlling answer is missing, so applicability cannot yet be determined",IF(F1690="UNKNOWN","The dependency could not be evaluated or a referenced datapoint could not be resolved",""))))</f>
        <v/>
      </c>
      <c r="I1690" s="46">
        <f>IF(F1690="MISSING","Enter a valid response in the linked field",IF(F1690="INVALID","Clear the response or amend the controlling answer so that the dependency is met",IF(F1690="CONTROLLER MISSING","Complete the controlling question first, then review this field",IF(F1690="UNKNOWN","Review the Field Guide and dependency_string; contact the MFSA if clarification is required",""))))</f>
        <v/>
      </c>
      <c r="J1690" s="46" t="inlineStr">
        <is>
          <t>CONTAINS(FINS_AMLE_8, "Virtual IBANs")</t>
        </is>
      </c>
      <c r="K1690" s="47">
        <f>'2- AMLE'!$AL$325</f>
        <v/>
      </c>
      <c r="L1690" s="48" t="inlineStr">
        <is>
          <t>Open field</t>
        </is>
      </c>
    </row>
    <row r="1691">
      <c r="A1691" s="45" t="inlineStr">
        <is>
          <t>FINS_AMLE_326_v1</t>
        </is>
      </c>
      <c r="B1691" s="46" t="inlineStr">
        <is>
          <t>Transactions (Outgoing) - Value (to include only transactions involving Virtual IBANs)</t>
        </is>
      </c>
      <c r="C1691" s="46" t="inlineStr">
        <is>
          <t>AMLE</t>
        </is>
      </c>
      <c r="D1691" s="46" t="inlineStr">
        <is>
          <t>Jurisdiction Risk</t>
        </is>
      </c>
      <c r="E1691" s="46" t="inlineStr">
        <is>
          <t>2- AMLE</t>
        </is>
      </c>
      <c r="F1691" s="47">
        <f>'2- AMLE'!$AK$326</f>
        <v/>
      </c>
      <c r="G1691" s="47">
        <f>IF(F1691="INVALID","High",IF(F1691="MISSING","Medium",IF(F1691="CONTROLLER MISSING","Review",IF(F1691="UNKNOWN","Technical review",""))))</f>
        <v/>
      </c>
      <c r="H1691" s="46">
        <f>IF(F1691="MISSING","An applicable or required answer is missing",IF(F1691="INVALID","A value was entered although the dependency is not met",IF(F1691="CONTROLLER MISSING","A controlling answer is missing, so applicability cannot yet be determined",IF(F1691="UNKNOWN","The dependency could not be evaluated or a referenced datapoint could not be resolved",""))))</f>
        <v/>
      </c>
      <c r="I1691" s="46">
        <f>IF(F1691="MISSING","Enter a valid response in the linked field",IF(F1691="INVALID","Clear the response or amend the controlling answer so that the dependency is met",IF(F1691="CONTROLLER MISSING","Complete the controlling question first, then review this field",IF(F1691="UNKNOWN","Review the Field Guide and dependency_string; contact the MFSA if clarification is required",""))))</f>
        <v/>
      </c>
      <c r="J1691" s="46" t="inlineStr">
        <is>
          <t>FINS_AMLE_325 IS NOT NULL</t>
        </is>
      </c>
      <c r="K1691" s="47">
        <f>'2- AMLE'!$AL$326</f>
        <v/>
      </c>
      <c r="L1691" s="48" t="inlineStr">
        <is>
          <t>Open field</t>
        </is>
      </c>
    </row>
    <row r="1692">
      <c r="A1692" s="45" t="inlineStr">
        <is>
          <t>FINS_AMLE_327_v1</t>
        </is>
      </c>
      <c r="B1692" s="46" t="inlineStr">
        <is>
          <t>Country - Transactions (Incoming) – Number (to include only transactions involving Prepaid Cards)</t>
        </is>
      </c>
      <c r="C1692" s="46" t="inlineStr">
        <is>
          <t>AMLE</t>
        </is>
      </c>
      <c r="D1692" s="46" t="inlineStr">
        <is>
          <t>Jurisdiction Risk</t>
        </is>
      </c>
      <c r="E1692" s="46" t="inlineStr">
        <is>
          <t>2- AMLE</t>
        </is>
      </c>
      <c r="F1692" s="47">
        <f>'2- AMLE'!$AK$327</f>
        <v/>
      </c>
      <c r="G1692" s="47">
        <f>IF(F1692="INVALID","High",IF(F1692="MISSING","Medium",IF(F1692="CONTROLLER MISSING","Review",IF(F1692="UNKNOWN","Technical review",""))))</f>
        <v/>
      </c>
      <c r="H1692" s="46">
        <f>IF(F1692="MISSING","An applicable or required answer is missing",IF(F1692="INVALID","A value was entered although the dependency is not met",IF(F1692="CONTROLLER MISSING","A controlling answer is missing, so applicability cannot yet be determined",IF(F1692="UNKNOWN","The dependency could not be evaluated or a referenced datapoint could not be resolved",""))))</f>
        <v/>
      </c>
      <c r="I1692" s="46">
        <f>IF(F1692="MISSING","Enter a valid response in the linked field",IF(F1692="INVALID","Clear the response or amend the controlling answer so that the dependency is met",IF(F1692="CONTROLLER MISSING","Complete the controlling question first, then review this field",IF(F1692="UNKNOWN","Review the Field Guide and dependency_string; contact the MFSA if clarification is required",""))))</f>
        <v/>
      </c>
      <c r="J1692" s="46" t="inlineStr">
        <is>
          <t>CONTAINS(FINS_AMLE_8, "Prepaid Cards")</t>
        </is>
      </c>
      <c r="K1692" s="47">
        <f>'2- AMLE'!$AL$327</f>
        <v/>
      </c>
      <c r="L1692" s="48" t="inlineStr">
        <is>
          <t>Open field</t>
        </is>
      </c>
    </row>
    <row r="1693">
      <c r="A1693" s="45" t="inlineStr">
        <is>
          <t>FINS_AMLE_328_v1</t>
        </is>
      </c>
      <c r="B1693" s="46" t="inlineStr">
        <is>
          <t>Transactions (Incoming) – Number (to include only transactions involving Prepaid Cards)</t>
        </is>
      </c>
      <c r="C1693" s="46" t="inlineStr">
        <is>
          <t>AMLE</t>
        </is>
      </c>
      <c r="D1693" s="46" t="inlineStr">
        <is>
          <t>Jurisdiction Risk</t>
        </is>
      </c>
      <c r="E1693" s="46" t="inlineStr">
        <is>
          <t>2- AMLE</t>
        </is>
      </c>
      <c r="F1693" s="47">
        <f>'2- AMLE'!$AK$328</f>
        <v/>
      </c>
      <c r="G1693" s="47">
        <f>IF(F1693="INVALID","High",IF(F1693="MISSING","Medium",IF(F1693="CONTROLLER MISSING","Review",IF(F1693="UNKNOWN","Technical review",""))))</f>
        <v/>
      </c>
      <c r="H1693" s="46">
        <f>IF(F1693="MISSING","An applicable or required answer is missing",IF(F1693="INVALID","A value was entered although the dependency is not met",IF(F1693="CONTROLLER MISSING","A controlling answer is missing, so applicability cannot yet be determined",IF(F1693="UNKNOWN","The dependency could not be evaluated or a referenced datapoint could not be resolved",""))))</f>
        <v/>
      </c>
      <c r="I1693" s="46">
        <f>IF(F1693="MISSING","Enter a valid response in the linked field",IF(F1693="INVALID","Clear the response or amend the controlling answer so that the dependency is met",IF(F1693="CONTROLLER MISSING","Complete the controlling question first, then review this field",IF(F1693="UNKNOWN","Review the Field Guide and dependency_string; contact the MFSA if clarification is required",""))))</f>
        <v/>
      </c>
      <c r="J1693" s="46" t="inlineStr">
        <is>
          <t>FINS_AMLE_327 IS NOT NULL</t>
        </is>
      </c>
      <c r="K1693" s="47">
        <f>'2- AMLE'!$AL$328</f>
        <v/>
      </c>
      <c r="L1693" s="48" t="inlineStr">
        <is>
          <t>Open field</t>
        </is>
      </c>
    </row>
    <row r="1694">
      <c r="A1694" s="45" t="inlineStr">
        <is>
          <t>FINS_AMLE_329_v1</t>
        </is>
      </c>
      <c r="B1694" s="46" t="inlineStr">
        <is>
          <t>Country - Transactions (Incoming) - Value (to include only transactions involving Prepaid Cards)</t>
        </is>
      </c>
      <c r="C1694" s="46" t="inlineStr">
        <is>
          <t>AMLE</t>
        </is>
      </c>
      <c r="D1694" s="46" t="inlineStr">
        <is>
          <t>Jurisdiction Risk</t>
        </is>
      </c>
      <c r="E1694" s="46" t="inlineStr">
        <is>
          <t>2- AMLE</t>
        </is>
      </c>
      <c r="F1694" s="47">
        <f>'2- AMLE'!$AK$329</f>
        <v/>
      </c>
      <c r="G1694" s="47">
        <f>IF(F1694="INVALID","High",IF(F1694="MISSING","Medium",IF(F1694="CONTROLLER MISSING","Review",IF(F1694="UNKNOWN","Technical review",""))))</f>
        <v/>
      </c>
      <c r="H1694" s="46">
        <f>IF(F1694="MISSING","An applicable or required answer is missing",IF(F1694="INVALID","A value was entered although the dependency is not met",IF(F1694="CONTROLLER MISSING","A controlling answer is missing, so applicability cannot yet be determined",IF(F1694="UNKNOWN","The dependency could not be evaluated or a referenced datapoint could not be resolved",""))))</f>
        <v/>
      </c>
      <c r="I1694" s="46">
        <f>IF(F1694="MISSING","Enter a valid response in the linked field",IF(F1694="INVALID","Clear the response or amend the controlling answer so that the dependency is met",IF(F1694="CONTROLLER MISSING","Complete the controlling question first, then review this field",IF(F1694="UNKNOWN","Review the Field Guide and dependency_string; contact the MFSA if clarification is required",""))))</f>
        <v/>
      </c>
      <c r="J1694" s="46" t="inlineStr">
        <is>
          <t>CONTAINS(FINS_AMLE_8, "Prepaid Cards")</t>
        </is>
      </c>
      <c r="K1694" s="47">
        <f>'2- AMLE'!$AL$329</f>
        <v/>
      </c>
      <c r="L1694" s="48" t="inlineStr">
        <is>
          <t>Open field</t>
        </is>
      </c>
    </row>
    <row r="1695">
      <c r="A1695" s="45" t="inlineStr">
        <is>
          <t>FINS_AMLE_330_v1</t>
        </is>
      </c>
      <c r="B1695" s="46" t="inlineStr">
        <is>
          <t>Transactions (Incoming) - Value (to include only transactions involving Prepaid Cards)</t>
        </is>
      </c>
      <c r="C1695" s="46" t="inlineStr">
        <is>
          <t>AMLE</t>
        </is>
      </c>
      <c r="D1695" s="46" t="inlineStr">
        <is>
          <t>Jurisdiction Risk</t>
        </is>
      </c>
      <c r="E1695" s="46" t="inlineStr">
        <is>
          <t>2- AMLE</t>
        </is>
      </c>
      <c r="F1695" s="47">
        <f>'2- AMLE'!$AK$330</f>
        <v/>
      </c>
      <c r="G1695" s="47">
        <f>IF(F1695="INVALID","High",IF(F1695="MISSING","Medium",IF(F1695="CONTROLLER MISSING","Review",IF(F1695="UNKNOWN","Technical review",""))))</f>
        <v/>
      </c>
      <c r="H1695" s="46">
        <f>IF(F1695="MISSING","An applicable or required answer is missing",IF(F1695="INVALID","A value was entered although the dependency is not met",IF(F1695="CONTROLLER MISSING","A controlling answer is missing, so applicability cannot yet be determined",IF(F1695="UNKNOWN","The dependency could not be evaluated or a referenced datapoint could not be resolved",""))))</f>
        <v/>
      </c>
      <c r="I1695" s="46">
        <f>IF(F1695="MISSING","Enter a valid response in the linked field",IF(F1695="INVALID","Clear the response or amend the controlling answer so that the dependency is met",IF(F1695="CONTROLLER MISSING","Complete the controlling question first, then review this field",IF(F1695="UNKNOWN","Review the Field Guide and dependency_string; contact the MFSA if clarification is required",""))))</f>
        <v/>
      </c>
      <c r="J1695" s="46" t="inlineStr">
        <is>
          <t>FINS_AMLE_329 IS NOT NULL</t>
        </is>
      </c>
      <c r="K1695" s="47">
        <f>'2- AMLE'!$AL$330</f>
        <v/>
      </c>
      <c r="L1695" s="48" t="inlineStr">
        <is>
          <t>Open field</t>
        </is>
      </c>
    </row>
    <row r="1696">
      <c r="A1696" s="45" t="inlineStr">
        <is>
          <t>FINS_AMLE_331_v1</t>
        </is>
      </c>
      <c r="B1696" s="46" t="inlineStr">
        <is>
          <t>Country - Transactions (Outgoing) - Number (to include only transactions involving Prepaid Cards)</t>
        </is>
      </c>
      <c r="C1696" s="46" t="inlineStr">
        <is>
          <t>AMLE</t>
        </is>
      </c>
      <c r="D1696" s="46" t="inlineStr">
        <is>
          <t>Jurisdiction Risk</t>
        </is>
      </c>
      <c r="E1696" s="46" t="inlineStr">
        <is>
          <t>2- AMLE</t>
        </is>
      </c>
      <c r="F1696" s="47">
        <f>'2- AMLE'!$AK$331</f>
        <v/>
      </c>
      <c r="G1696" s="47">
        <f>IF(F1696="INVALID","High",IF(F1696="MISSING","Medium",IF(F1696="CONTROLLER MISSING","Review",IF(F1696="UNKNOWN","Technical review",""))))</f>
        <v/>
      </c>
      <c r="H1696" s="46">
        <f>IF(F1696="MISSING","An applicable or required answer is missing",IF(F1696="INVALID","A value was entered although the dependency is not met",IF(F1696="CONTROLLER MISSING","A controlling answer is missing, so applicability cannot yet be determined",IF(F1696="UNKNOWN","The dependency could not be evaluated or a referenced datapoint could not be resolved",""))))</f>
        <v/>
      </c>
      <c r="I1696" s="46">
        <f>IF(F1696="MISSING","Enter a valid response in the linked field",IF(F1696="INVALID","Clear the response or amend the controlling answer so that the dependency is met",IF(F1696="CONTROLLER MISSING","Complete the controlling question first, then review this field",IF(F1696="UNKNOWN","Review the Field Guide and dependency_string; contact the MFSA if clarification is required",""))))</f>
        <v/>
      </c>
      <c r="J1696" s="46" t="inlineStr">
        <is>
          <t>CONTAINS(FINS_AMLE_8, "Prepaid Cards")</t>
        </is>
      </c>
      <c r="K1696" s="47">
        <f>'2- AMLE'!$AL$331</f>
        <v/>
      </c>
      <c r="L1696" s="48" t="inlineStr">
        <is>
          <t>Open field</t>
        </is>
      </c>
    </row>
    <row r="1697">
      <c r="A1697" s="45" t="inlineStr">
        <is>
          <t>FINS_AMLE_332_v1</t>
        </is>
      </c>
      <c r="B1697" s="46" t="inlineStr">
        <is>
          <t>Transactions (Outgoing) - Number (to include only transactions involving Prepaid Cards)</t>
        </is>
      </c>
      <c r="C1697" s="46" t="inlineStr">
        <is>
          <t>AMLE</t>
        </is>
      </c>
      <c r="D1697" s="46" t="inlineStr">
        <is>
          <t>Jurisdiction Risk</t>
        </is>
      </c>
      <c r="E1697" s="46" t="inlineStr">
        <is>
          <t>2- AMLE</t>
        </is>
      </c>
      <c r="F1697" s="47">
        <f>'2- AMLE'!$AK$332</f>
        <v/>
      </c>
      <c r="G1697" s="47">
        <f>IF(F1697="INVALID","High",IF(F1697="MISSING","Medium",IF(F1697="CONTROLLER MISSING","Review",IF(F1697="UNKNOWN","Technical review",""))))</f>
        <v/>
      </c>
      <c r="H1697" s="46">
        <f>IF(F1697="MISSING","An applicable or required answer is missing",IF(F1697="INVALID","A value was entered although the dependency is not met",IF(F1697="CONTROLLER MISSING","A controlling answer is missing, so applicability cannot yet be determined",IF(F1697="UNKNOWN","The dependency could not be evaluated or a referenced datapoint could not be resolved",""))))</f>
        <v/>
      </c>
      <c r="I1697" s="46">
        <f>IF(F1697="MISSING","Enter a valid response in the linked field",IF(F1697="INVALID","Clear the response or amend the controlling answer so that the dependency is met",IF(F1697="CONTROLLER MISSING","Complete the controlling question first, then review this field",IF(F1697="UNKNOWN","Review the Field Guide and dependency_string; contact the MFSA if clarification is required",""))))</f>
        <v/>
      </c>
      <c r="J1697" s="46" t="inlineStr">
        <is>
          <t>FINS_AMLE_331 IS NOT NULL</t>
        </is>
      </c>
      <c r="K1697" s="47">
        <f>'2- AMLE'!$AL$332</f>
        <v/>
      </c>
      <c r="L1697" s="48" t="inlineStr">
        <is>
          <t>Open field</t>
        </is>
      </c>
    </row>
    <row r="1698">
      <c r="A1698" s="45" t="inlineStr">
        <is>
          <t>FINS_AMLE_333_v1</t>
        </is>
      </c>
      <c r="B1698" s="46" t="inlineStr">
        <is>
          <t>Country - Transactions (Outgoing) - Value (to include only transactions involving Prepaid Cards)</t>
        </is>
      </c>
      <c r="C1698" s="46" t="inlineStr">
        <is>
          <t>AMLE</t>
        </is>
      </c>
      <c r="D1698" s="46" t="inlineStr">
        <is>
          <t>Jurisdiction Risk</t>
        </is>
      </c>
      <c r="E1698" s="46" t="inlineStr">
        <is>
          <t>2- AMLE</t>
        </is>
      </c>
      <c r="F1698" s="47">
        <f>'2- AMLE'!$AK$333</f>
        <v/>
      </c>
      <c r="G1698" s="47">
        <f>IF(F1698="INVALID","High",IF(F1698="MISSING","Medium",IF(F1698="CONTROLLER MISSING","Review",IF(F1698="UNKNOWN","Technical review",""))))</f>
        <v/>
      </c>
      <c r="H1698" s="46">
        <f>IF(F1698="MISSING","An applicable or required answer is missing",IF(F1698="INVALID","A value was entered although the dependency is not met",IF(F1698="CONTROLLER MISSING","A controlling answer is missing, so applicability cannot yet be determined",IF(F1698="UNKNOWN","The dependency could not be evaluated or a referenced datapoint could not be resolved",""))))</f>
        <v/>
      </c>
      <c r="I1698" s="46">
        <f>IF(F1698="MISSING","Enter a valid response in the linked field",IF(F1698="INVALID","Clear the response or amend the controlling answer so that the dependency is met",IF(F1698="CONTROLLER MISSING","Complete the controlling question first, then review this field",IF(F1698="UNKNOWN","Review the Field Guide and dependency_string; contact the MFSA if clarification is required",""))))</f>
        <v/>
      </c>
      <c r="J1698" s="46" t="inlineStr">
        <is>
          <t>CONTAINS(FINS_AMLE_8, "Prepaid Cards")</t>
        </is>
      </c>
      <c r="K1698" s="47">
        <f>'2- AMLE'!$AL$333</f>
        <v/>
      </c>
      <c r="L1698" s="48" t="inlineStr">
        <is>
          <t>Open field</t>
        </is>
      </c>
    </row>
    <row r="1699">
      <c r="A1699" s="45" t="inlineStr">
        <is>
          <t>FINS_AMLE_334_v1</t>
        </is>
      </c>
      <c r="B1699" s="46" t="inlineStr">
        <is>
          <t>Transactions (Outgoing) - Value (to include only transactions involving Prepaid Cards)</t>
        </is>
      </c>
      <c r="C1699" s="46" t="inlineStr">
        <is>
          <t>AMLE</t>
        </is>
      </c>
      <c r="D1699" s="46" t="inlineStr">
        <is>
          <t>Jurisdiction Risk</t>
        </is>
      </c>
      <c r="E1699" s="46" t="inlineStr">
        <is>
          <t>2- AMLE</t>
        </is>
      </c>
      <c r="F1699" s="47">
        <f>'2- AMLE'!$AK$334</f>
        <v/>
      </c>
      <c r="G1699" s="47">
        <f>IF(F1699="INVALID","High",IF(F1699="MISSING","Medium",IF(F1699="CONTROLLER MISSING","Review",IF(F1699="UNKNOWN","Technical review",""))))</f>
        <v/>
      </c>
      <c r="H1699" s="46">
        <f>IF(F1699="MISSING","An applicable or required answer is missing",IF(F1699="INVALID","A value was entered although the dependency is not met",IF(F1699="CONTROLLER MISSING","A controlling answer is missing, so applicability cannot yet be determined",IF(F1699="UNKNOWN","The dependency could not be evaluated or a referenced datapoint could not be resolved",""))))</f>
        <v/>
      </c>
      <c r="I1699" s="46">
        <f>IF(F1699="MISSING","Enter a valid response in the linked field",IF(F1699="INVALID","Clear the response or amend the controlling answer so that the dependency is met",IF(F1699="CONTROLLER MISSING","Complete the controlling question first, then review this field",IF(F1699="UNKNOWN","Review the Field Guide and dependency_string; contact the MFSA if clarification is required",""))))</f>
        <v/>
      </c>
      <c r="J1699" s="46" t="inlineStr">
        <is>
          <t>FINS_AMLE_333 IS NOT NULL</t>
        </is>
      </c>
      <c r="K1699" s="47">
        <f>'2- AMLE'!$AL$334</f>
        <v/>
      </c>
      <c r="L1699" s="48" t="inlineStr">
        <is>
          <t>Open field</t>
        </is>
      </c>
    </row>
    <row r="1700">
      <c r="A1700" s="45" t="inlineStr">
        <is>
          <t>FINS_AMLE_335_v1</t>
        </is>
      </c>
      <c r="B1700" s="46" t="inlineStr">
        <is>
          <t>Country - Transactions (Incoming) – Number (to include only transactions involving Lending/Factoring)</t>
        </is>
      </c>
      <c r="C1700" s="46" t="inlineStr">
        <is>
          <t>AMLE</t>
        </is>
      </c>
      <c r="D1700" s="46" t="inlineStr">
        <is>
          <t>Jurisdiction Risk</t>
        </is>
      </c>
      <c r="E1700" s="46" t="inlineStr">
        <is>
          <t>2- AMLE</t>
        </is>
      </c>
      <c r="F1700" s="47">
        <f>'2- AMLE'!$AK$335</f>
        <v/>
      </c>
      <c r="G1700" s="47">
        <f>IF(F1700="INVALID","High",IF(F1700="MISSING","Medium",IF(F1700="CONTROLLER MISSING","Review",IF(F1700="UNKNOWN","Technical review",""))))</f>
        <v/>
      </c>
      <c r="H1700" s="46">
        <f>IF(F1700="MISSING","An applicable or required answer is missing",IF(F1700="INVALID","A value was entered although the dependency is not met",IF(F1700="CONTROLLER MISSING","A controlling answer is missing, so applicability cannot yet be determined",IF(F1700="UNKNOWN","The dependency could not be evaluated or a referenced datapoint could not be resolved",""))))</f>
        <v/>
      </c>
      <c r="I1700" s="46">
        <f>IF(F1700="MISSING","Enter a valid response in the linked field",IF(F1700="INVALID","Clear the response or amend the controlling answer so that the dependency is met",IF(F1700="CONTROLLER MISSING","Complete the controlling question first, then review this field",IF(F1700="UNKNOWN","Review the Field Guide and dependency_string; contact the MFSA if clarification is required",""))))</f>
        <v/>
      </c>
      <c r="J1700" s="46" t="inlineStr">
        <is>
          <t>CONTAINS(FINS_AMLE_8, "Lending/ Factoring")</t>
        </is>
      </c>
      <c r="K1700" s="47">
        <f>'2- AMLE'!$AL$335</f>
        <v/>
      </c>
      <c r="L1700" s="48" t="inlineStr">
        <is>
          <t>Open field</t>
        </is>
      </c>
    </row>
    <row r="1701">
      <c r="A1701" s="45" t="inlineStr">
        <is>
          <t>FINS_AMLE_336_v1</t>
        </is>
      </c>
      <c r="B1701" s="46" t="inlineStr">
        <is>
          <t>Transactions (Incoming) – Number (to include only transactions involving Lending/Factoring)</t>
        </is>
      </c>
      <c r="C1701" s="46" t="inlineStr">
        <is>
          <t>AMLE</t>
        </is>
      </c>
      <c r="D1701" s="46" t="inlineStr">
        <is>
          <t>Jurisdiction Risk</t>
        </is>
      </c>
      <c r="E1701" s="46" t="inlineStr">
        <is>
          <t>2- AMLE</t>
        </is>
      </c>
      <c r="F1701" s="47">
        <f>'2- AMLE'!$AK$336</f>
        <v/>
      </c>
      <c r="G1701" s="47">
        <f>IF(F1701="INVALID","High",IF(F1701="MISSING","Medium",IF(F1701="CONTROLLER MISSING","Review",IF(F1701="UNKNOWN","Technical review",""))))</f>
        <v/>
      </c>
      <c r="H1701" s="46">
        <f>IF(F1701="MISSING","An applicable or required answer is missing",IF(F1701="INVALID","A value was entered although the dependency is not met",IF(F1701="CONTROLLER MISSING","A controlling answer is missing, so applicability cannot yet be determined",IF(F1701="UNKNOWN","The dependency could not be evaluated or a referenced datapoint could not be resolved",""))))</f>
        <v/>
      </c>
      <c r="I1701" s="46">
        <f>IF(F1701="MISSING","Enter a valid response in the linked field",IF(F1701="INVALID","Clear the response or amend the controlling answer so that the dependency is met",IF(F1701="CONTROLLER MISSING","Complete the controlling question first, then review this field",IF(F1701="UNKNOWN","Review the Field Guide and dependency_string; contact the MFSA if clarification is required",""))))</f>
        <v/>
      </c>
      <c r="J1701" s="46" t="inlineStr">
        <is>
          <t>FINS_AMLE_335 IS NOT NULL</t>
        </is>
      </c>
      <c r="K1701" s="47">
        <f>'2- AMLE'!$AL$336</f>
        <v/>
      </c>
      <c r="L1701" s="48" t="inlineStr">
        <is>
          <t>Open field</t>
        </is>
      </c>
    </row>
    <row r="1702">
      <c r="A1702" s="45" t="inlineStr">
        <is>
          <t>FINS_AMLE_337_v1</t>
        </is>
      </c>
      <c r="B1702" s="46" t="inlineStr">
        <is>
          <t>Country - Transactions (Incoming) - Value (to include only transactions involving Lending/Factoring)</t>
        </is>
      </c>
      <c r="C1702" s="46" t="inlineStr">
        <is>
          <t>AMLE</t>
        </is>
      </c>
      <c r="D1702" s="46" t="inlineStr">
        <is>
          <t>Jurisdiction Risk</t>
        </is>
      </c>
      <c r="E1702" s="46" t="inlineStr">
        <is>
          <t>2- AMLE</t>
        </is>
      </c>
      <c r="F1702" s="47">
        <f>'2- AMLE'!$AK$337</f>
        <v/>
      </c>
      <c r="G1702" s="47">
        <f>IF(F1702="INVALID","High",IF(F1702="MISSING","Medium",IF(F1702="CONTROLLER MISSING","Review",IF(F1702="UNKNOWN","Technical review",""))))</f>
        <v/>
      </c>
      <c r="H1702" s="46">
        <f>IF(F1702="MISSING","An applicable or required answer is missing",IF(F1702="INVALID","A value was entered although the dependency is not met",IF(F1702="CONTROLLER MISSING","A controlling answer is missing, so applicability cannot yet be determined",IF(F1702="UNKNOWN","The dependency could not be evaluated or a referenced datapoint could not be resolved",""))))</f>
        <v/>
      </c>
      <c r="I1702" s="46">
        <f>IF(F1702="MISSING","Enter a valid response in the linked field",IF(F1702="INVALID","Clear the response or amend the controlling answer so that the dependency is met",IF(F1702="CONTROLLER MISSING","Complete the controlling question first, then review this field",IF(F1702="UNKNOWN","Review the Field Guide and dependency_string; contact the MFSA if clarification is required",""))))</f>
        <v/>
      </c>
      <c r="J1702" s="46" t="inlineStr">
        <is>
          <t>CONTAINS(FINS_AMLE_8, "Lending/ Factoring")</t>
        </is>
      </c>
      <c r="K1702" s="47">
        <f>'2- AMLE'!$AL$337</f>
        <v/>
      </c>
      <c r="L1702" s="48" t="inlineStr">
        <is>
          <t>Open field</t>
        </is>
      </c>
    </row>
    <row r="1703">
      <c r="A1703" s="45" t="inlineStr">
        <is>
          <t>FINS_AMLE_338_v1</t>
        </is>
      </c>
      <c r="B1703" s="46" t="inlineStr">
        <is>
          <t>Transactions (Incoming) - Value (to include only transactions involving Lending/Factoring)</t>
        </is>
      </c>
      <c r="C1703" s="46" t="inlineStr">
        <is>
          <t>AMLE</t>
        </is>
      </c>
      <c r="D1703" s="46" t="inlineStr">
        <is>
          <t>Jurisdiction Risk</t>
        </is>
      </c>
      <c r="E1703" s="46" t="inlineStr">
        <is>
          <t>2- AMLE</t>
        </is>
      </c>
      <c r="F1703" s="47">
        <f>'2- AMLE'!$AK$338</f>
        <v/>
      </c>
      <c r="G1703" s="47">
        <f>IF(F1703="INVALID","High",IF(F1703="MISSING","Medium",IF(F1703="CONTROLLER MISSING","Review",IF(F1703="UNKNOWN","Technical review",""))))</f>
        <v/>
      </c>
      <c r="H1703" s="46">
        <f>IF(F1703="MISSING","An applicable or required answer is missing",IF(F1703="INVALID","A value was entered although the dependency is not met",IF(F1703="CONTROLLER MISSING","A controlling answer is missing, so applicability cannot yet be determined",IF(F1703="UNKNOWN","The dependency could not be evaluated or a referenced datapoint could not be resolved",""))))</f>
        <v/>
      </c>
      <c r="I1703" s="46">
        <f>IF(F1703="MISSING","Enter a valid response in the linked field",IF(F1703="INVALID","Clear the response or amend the controlling answer so that the dependency is met",IF(F1703="CONTROLLER MISSING","Complete the controlling question first, then review this field",IF(F1703="UNKNOWN","Review the Field Guide and dependency_string; contact the MFSA if clarification is required",""))))</f>
        <v/>
      </c>
      <c r="J1703" s="46" t="inlineStr">
        <is>
          <t>FINS_AMLE_337 IS NOT NULL</t>
        </is>
      </c>
      <c r="K1703" s="47">
        <f>'2- AMLE'!$AL$338</f>
        <v/>
      </c>
      <c r="L1703" s="48" t="inlineStr">
        <is>
          <t>Open field</t>
        </is>
      </c>
    </row>
    <row r="1704">
      <c r="A1704" s="45" t="inlineStr">
        <is>
          <t>FINS_AMLE_339_v1</t>
        </is>
      </c>
      <c r="B1704" s="46" t="inlineStr">
        <is>
          <t>Country - Transactions (Outgoing) - Number (to include only transactions involving Lending/Factoring)</t>
        </is>
      </c>
      <c r="C1704" s="46" t="inlineStr">
        <is>
          <t>AMLE</t>
        </is>
      </c>
      <c r="D1704" s="46" t="inlineStr">
        <is>
          <t>Jurisdiction Risk</t>
        </is>
      </c>
      <c r="E1704" s="46" t="inlineStr">
        <is>
          <t>2- AMLE</t>
        </is>
      </c>
      <c r="F1704" s="47">
        <f>'2- AMLE'!$AK$339</f>
        <v/>
      </c>
      <c r="G1704" s="47">
        <f>IF(F1704="INVALID","High",IF(F1704="MISSING","Medium",IF(F1704="CONTROLLER MISSING","Review",IF(F1704="UNKNOWN","Technical review",""))))</f>
        <v/>
      </c>
      <c r="H1704" s="46">
        <f>IF(F1704="MISSING","An applicable or required answer is missing",IF(F1704="INVALID","A value was entered although the dependency is not met",IF(F1704="CONTROLLER MISSING","A controlling answer is missing, so applicability cannot yet be determined",IF(F1704="UNKNOWN","The dependency could not be evaluated or a referenced datapoint could not be resolved",""))))</f>
        <v/>
      </c>
      <c r="I1704" s="46">
        <f>IF(F1704="MISSING","Enter a valid response in the linked field",IF(F1704="INVALID","Clear the response or amend the controlling answer so that the dependency is met",IF(F1704="CONTROLLER MISSING","Complete the controlling question first, then review this field",IF(F1704="UNKNOWN","Review the Field Guide and dependency_string; contact the MFSA if clarification is required",""))))</f>
        <v/>
      </c>
      <c r="J1704" s="46" t="inlineStr">
        <is>
          <t>CONTAINS(FINS_AMLE_8, "Lending/ Factoring")</t>
        </is>
      </c>
      <c r="K1704" s="47">
        <f>'2- AMLE'!$AL$339</f>
        <v/>
      </c>
      <c r="L1704" s="48" t="inlineStr">
        <is>
          <t>Open field</t>
        </is>
      </c>
    </row>
    <row r="1705">
      <c r="A1705" s="45" t="inlineStr">
        <is>
          <t>FINS_AMLE_340_v1</t>
        </is>
      </c>
      <c r="B1705" s="46" t="inlineStr">
        <is>
          <t>Transactions (Outgoing) - Number (to include only transactions Lending/Factoring)</t>
        </is>
      </c>
      <c r="C1705" s="46" t="inlineStr">
        <is>
          <t>AMLE</t>
        </is>
      </c>
      <c r="D1705" s="46" t="inlineStr">
        <is>
          <t>Jurisdiction Risk</t>
        </is>
      </c>
      <c r="E1705" s="46" t="inlineStr">
        <is>
          <t>2- AMLE</t>
        </is>
      </c>
      <c r="F1705" s="47">
        <f>'2- AMLE'!$AK$340</f>
        <v/>
      </c>
      <c r="G1705" s="47">
        <f>IF(F1705="INVALID","High",IF(F1705="MISSING","Medium",IF(F1705="CONTROLLER MISSING","Review",IF(F1705="UNKNOWN","Technical review",""))))</f>
        <v/>
      </c>
      <c r="H1705" s="46">
        <f>IF(F1705="MISSING","An applicable or required answer is missing",IF(F1705="INVALID","A value was entered although the dependency is not met",IF(F1705="CONTROLLER MISSING","A controlling answer is missing, so applicability cannot yet be determined",IF(F1705="UNKNOWN","The dependency could not be evaluated or a referenced datapoint could not be resolved",""))))</f>
        <v/>
      </c>
      <c r="I1705" s="46">
        <f>IF(F1705="MISSING","Enter a valid response in the linked field",IF(F1705="INVALID","Clear the response or amend the controlling answer so that the dependency is met",IF(F1705="CONTROLLER MISSING","Complete the controlling question first, then review this field",IF(F1705="UNKNOWN","Review the Field Guide and dependency_string; contact the MFSA if clarification is required",""))))</f>
        <v/>
      </c>
      <c r="J1705" s="46" t="inlineStr">
        <is>
          <t>FINS_AMLE_339 IS NOT NULL</t>
        </is>
      </c>
      <c r="K1705" s="47">
        <f>'2- AMLE'!$AL$340</f>
        <v/>
      </c>
      <c r="L1705" s="48" t="inlineStr">
        <is>
          <t>Open field</t>
        </is>
      </c>
    </row>
    <row r="1706">
      <c r="A1706" s="45" t="inlineStr">
        <is>
          <t>FINS_AMLE_341_v1</t>
        </is>
      </c>
      <c r="B1706" s="46" t="inlineStr">
        <is>
          <t>Country - Transactions (Outgoing) - Value (to include only transactions involving Lending/Factoring)</t>
        </is>
      </c>
      <c r="C1706" s="46" t="inlineStr">
        <is>
          <t>AMLE</t>
        </is>
      </c>
      <c r="D1706" s="46" t="inlineStr">
        <is>
          <t>Jurisdiction Risk</t>
        </is>
      </c>
      <c r="E1706" s="46" t="inlineStr">
        <is>
          <t>2- AMLE</t>
        </is>
      </c>
      <c r="F1706" s="47">
        <f>'2- AMLE'!$AK$341</f>
        <v/>
      </c>
      <c r="G1706" s="47">
        <f>IF(F1706="INVALID","High",IF(F1706="MISSING","Medium",IF(F1706="CONTROLLER MISSING","Review",IF(F1706="UNKNOWN","Technical review",""))))</f>
        <v/>
      </c>
      <c r="H1706" s="46">
        <f>IF(F1706="MISSING","An applicable or required answer is missing",IF(F1706="INVALID","A value was entered although the dependency is not met",IF(F1706="CONTROLLER MISSING","A controlling answer is missing, so applicability cannot yet be determined",IF(F1706="UNKNOWN","The dependency could not be evaluated or a referenced datapoint could not be resolved",""))))</f>
        <v/>
      </c>
      <c r="I1706" s="46">
        <f>IF(F1706="MISSING","Enter a valid response in the linked field",IF(F1706="INVALID","Clear the response or amend the controlling answer so that the dependency is met",IF(F1706="CONTROLLER MISSING","Complete the controlling question first, then review this field",IF(F1706="UNKNOWN","Review the Field Guide and dependency_string; contact the MFSA if clarification is required",""))))</f>
        <v/>
      </c>
      <c r="J1706" s="46" t="inlineStr">
        <is>
          <t>CONTAINS(FINS_AMLE_8, "Lending/ Factoring")</t>
        </is>
      </c>
      <c r="K1706" s="47">
        <f>'2- AMLE'!$AL$341</f>
        <v/>
      </c>
      <c r="L1706" s="48" t="inlineStr">
        <is>
          <t>Open field</t>
        </is>
      </c>
    </row>
    <row r="1707">
      <c r="A1707" s="45" t="inlineStr">
        <is>
          <t>FINS_AMLE_342_v1</t>
        </is>
      </c>
      <c r="B1707" s="46" t="inlineStr">
        <is>
          <t>Transactions (Outgoing) - Value (to include only transactions involving Lending/Factoring)</t>
        </is>
      </c>
      <c r="C1707" s="46" t="inlineStr">
        <is>
          <t>AMLE</t>
        </is>
      </c>
      <c r="D1707" s="46" t="inlineStr">
        <is>
          <t>Jurisdiction Risk</t>
        </is>
      </c>
      <c r="E1707" s="46" t="inlineStr">
        <is>
          <t>2- AMLE</t>
        </is>
      </c>
      <c r="F1707" s="47">
        <f>'2- AMLE'!$AK$342</f>
        <v/>
      </c>
      <c r="G1707" s="47">
        <f>IF(F1707="INVALID","High",IF(F1707="MISSING","Medium",IF(F1707="CONTROLLER MISSING","Review",IF(F1707="UNKNOWN","Technical review",""))))</f>
        <v/>
      </c>
      <c r="H1707" s="46">
        <f>IF(F1707="MISSING","An applicable or required answer is missing",IF(F1707="INVALID","A value was entered although the dependency is not met",IF(F1707="CONTROLLER MISSING","A controlling answer is missing, so applicability cannot yet be determined",IF(F1707="UNKNOWN","The dependency could not be evaluated or a referenced datapoint could not be resolved",""))))</f>
        <v/>
      </c>
      <c r="I1707" s="46">
        <f>IF(F1707="MISSING","Enter a valid response in the linked field",IF(F1707="INVALID","Clear the response or amend the controlling answer so that the dependency is met",IF(F1707="CONTROLLER MISSING","Complete the controlling question first, then review this field",IF(F1707="UNKNOWN","Review the Field Guide and dependency_string; contact the MFSA if clarification is required",""))))</f>
        <v/>
      </c>
      <c r="J1707" s="46" t="inlineStr">
        <is>
          <t>FINS_AMLE_341 IS NOT NULL</t>
        </is>
      </c>
      <c r="K1707" s="47">
        <f>'2- AMLE'!$AL$342</f>
        <v/>
      </c>
      <c r="L1707" s="48" t="inlineStr">
        <is>
          <t>Open field</t>
        </is>
      </c>
    </row>
    <row r="1708">
      <c r="A1708" s="45" t="inlineStr">
        <is>
          <t>FINS_AMLE_343_v1</t>
        </is>
      </c>
      <c r="B1708" s="46" t="inlineStr">
        <is>
          <t>Country - Number of agents by country</t>
        </is>
      </c>
      <c r="C1708" s="46" t="inlineStr">
        <is>
          <t>AMLE</t>
        </is>
      </c>
      <c r="D1708" s="46" t="inlineStr">
        <is>
          <t>Interface / Distribution Channels</t>
        </is>
      </c>
      <c r="E1708" s="46" t="inlineStr">
        <is>
          <t>2- AMLE</t>
        </is>
      </c>
      <c r="F1708" s="47">
        <f>'2- AMLE'!$AK$344</f>
        <v/>
      </c>
      <c r="G1708" s="47">
        <f>IF(F1708="INVALID","High",IF(F1708="MISSING","Medium",IF(F1708="CONTROLLER MISSING","Review",IF(F1708="UNKNOWN","Technical review",""))))</f>
        <v/>
      </c>
      <c r="H1708" s="46">
        <f>IF(F1708="MISSING","An applicable or required answer is missing",IF(F1708="INVALID","A value was entered although the dependency is not met",IF(F1708="CONTROLLER MISSING","A controlling answer is missing, so applicability cannot yet be determined",IF(F1708="UNKNOWN","The dependency could not be evaluated or a referenced datapoint could not be resolved",""))))</f>
        <v/>
      </c>
      <c r="I1708" s="46">
        <f>IF(F1708="MISSING","Enter a valid response in the linked field",IF(F1708="INVALID","Clear the response or amend the controlling answer so that the dependency is met",IF(F1708="CONTROLLER MISSING","Complete the controlling question first, then review this field",IF(F1708="UNKNOWN","Review the Field Guide and dependency_string; contact the MFSA if clarification is required",""))))</f>
        <v/>
      </c>
      <c r="J1708" s="46" t="inlineStr"/>
      <c r="K1708" s="47">
        <f>'2- AMLE'!$AL$344</f>
        <v/>
      </c>
      <c r="L1708" s="48" t="inlineStr">
        <is>
          <t>Open field</t>
        </is>
      </c>
    </row>
    <row r="1709">
      <c r="A1709" s="45" t="inlineStr">
        <is>
          <t>FINS_AMLE_344_v1</t>
        </is>
      </c>
      <c r="B1709" s="46" t="inlineStr">
        <is>
          <t>Number of agents by country</t>
        </is>
      </c>
      <c r="C1709" s="46" t="inlineStr">
        <is>
          <t>AMLE</t>
        </is>
      </c>
      <c r="D1709" s="46" t="inlineStr">
        <is>
          <t>Interface / Distribution Channels</t>
        </is>
      </c>
      <c r="E1709" s="46" t="inlineStr">
        <is>
          <t>2- AMLE</t>
        </is>
      </c>
      <c r="F1709" s="47">
        <f>'2- AMLE'!$AK$345</f>
        <v/>
      </c>
      <c r="G1709" s="47">
        <f>IF(F1709="INVALID","High",IF(F1709="MISSING","Medium",IF(F1709="CONTROLLER MISSING","Review",IF(F1709="UNKNOWN","Technical review",""))))</f>
        <v/>
      </c>
      <c r="H1709" s="46">
        <f>IF(F1709="MISSING","An applicable or required answer is missing",IF(F1709="INVALID","A value was entered although the dependency is not met",IF(F1709="CONTROLLER MISSING","A controlling answer is missing, so applicability cannot yet be determined",IF(F1709="UNKNOWN","The dependency could not be evaluated or a referenced datapoint could not be resolved",""))))</f>
        <v/>
      </c>
      <c r="I1709" s="46">
        <f>IF(F1709="MISSING","Enter a valid response in the linked field",IF(F1709="INVALID","Clear the response or amend the controlling answer so that the dependency is met",IF(F1709="CONTROLLER MISSING","Complete the controlling question first, then review this field",IF(F1709="UNKNOWN","Review the Field Guide and dependency_string; contact the MFSA if clarification is required",""))))</f>
        <v/>
      </c>
      <c r="J1709" s="46" t="inlineStr"/>
      <c r="K1709" s="47">
        <f>'2- AMLE'!$AL$345</f>
        <v/>
      </c>
      <c r="L1709" s="48" t="inlineStr">
        <is>
          <t>Open field</t>
        </is>
      </c>
    </row>
    <row r="1710">
      <c r="A1710" s="45" t="inlineStr">
        <is>
          <t>FINS_AMLE_345_v1</t>
        </is>
      </c>
      <c r="B1710" s="46" t="inlineStr">
        <is>
          <t>Country - Number of distributors by country</t>
        </is>
      </c>
      <c r="C1710" s="46" t="inlineStr">
        <is>
          <t>AMLE</t>
        </is>
      </c>
      <c r="D1710" s="46" t="inlineStr">
        <is>
          <t>Interface / Distribution Channels</t>
        </is>
      </c>
      <c r="E1710" s="46" t="inlineStr">
        <is>
          <t>2- AMLE</t>
        </is>
      </c>
      <c r="F1710" s="47">
        <f>'2- AMLE'!$AK$346</f>
        <v/>
      </c>
      <c r="G1710" s="47">
        <f>IF(F1710="INVALID","High",IF(F1710="MISSING","Medium",IF(F1710="CONTROLLER MISSING","Review",IF(F1710="UNKNOWN","Technical review",""))))</f>
        <v/>
      </c>
      <c r="H1710" s="46">
        <f>IF(F1710="MISSING","An applicable or required answer is missing",IF(F1710="INVALID","A value was entered although the dependency is not met",IF(F1710="CONTROLLER MISSING","A controlling answer is missing, so applicability cannot yet be determined",IF(F1710="UNKNOWN","The dependency could not be evaluated or a referenced datapoint could not be resolved",""))))</f>
        <v/>
      </c>
      <c r="I1710" s="46">
        <f>IF(F1710="MISSING","Enter a valid response in the linked field",IF(F1710="INVALID","Clear the response or amend the controlling answer so that the dependency is met",IF(F1710="CONTROLLER MISSING","Complete the controlling question first, then review this field",IF(F1710="UNKNOWN","Review the Field Guide and dependency_string; contact the MFSA if clarification is required",""))))</f>
        <v/>
      </c>
      <c r="J1710" s="46" t="inlineStr"/>
      <c r="K1710" s="47">
        <f>'2- AMLE'!$AL$346</f>
        <v/>
      </c>
      <c r="L1710" s="48" t="inlineStr">
        <is>
          <t>Open field</t>
        </is>
      </c>
    </row>
    <row r="1711">
      <c r="A1711" s="45" t="inlineStr">
        <is>
          <t>FINS_AMLE_346_v1</t>
        </is>
      </c>
      <c r="B1711" s="46" t="inlineStr">
        <is>
          <t>Number of distributors by country</t>
        </is>
      </c>
      <c r="C1711" s="46" t="inlineStr">
        <is>
          <t>AMLE</t>
        </is>
      </c>
      <c r="D1711" s="46" t="inlineStr">
        <is>
          <t>Interface / Distribution Channels</t>
        </is>
      </c>
      <c r="E1711" s="46" t="inlineStr">
        <is>
          <t>2- AMLE</t>
        </is>
      </c>
      <c r="F1711" s="47">
        <f>'2- AMLE'!$AK$347</f>
        <v/>
      </c>
      <c r="G1711" s="47">
        <f>IF(F1711="INVALID","High",IF(F1711="MISSING","Medium",IF(F1711="CONTROLLER MISSING","Review",IF(F1711="UNKNOWN","Technical review",""))))</f>
        <v/>
      </c>
      <c r="H1711" s="46">
        <f>IF(F1711="MISSING","An applicable or required answer is missing",IF(F1711="INVALID","A value was entered although the dependency is not met",IF(F1711="CONTROLLER MISSING","A controlling answer is missing, so applicability cannot yet be determined",IF(F1711="UNKNOWN","The dependency could not be evaluated or a referenced datapoint could not be resolved",""))))</f>
        <v/>
      </c>
      <c r="I1711" s="46">
        <f>IF(F1711="MISSING","Enter a valid response in the linked field",IF(F1711="INVALID","Clear the response or amend the controlling answer so that the dependency is met",IF(F1711="CONTROLLER MISSING","Complete the controlling question first, then review this field",IF(F1711="UNKNOWN","Review the Field Guide and dependency_string; contact the MFSA if clarification is required",""))))</f>
        <v/>
      </c>
      <c r="J1711" s="46" t="inlineStr"/>
      <c r="K1711" s="47">
        <f>'2- AMLE'!$AL$347</f>
        <v/>
      </c>
      <c r="L1711" s="48" t="inlineStr">
        <is>
          <t>Open field</t>
        </is>
      </c>
    </row>
    <row r="1712">
      <c r="A1712" s="45" t="inlineStr">
        <is>
          <t>FINS_AMLE_347_v1</t>
        </is>
      </c>
      <c r="B1712" s="46" t="inlineStr">
        <is>
          <t>Country - Gross Written Premiums through Brokers - Value</t>
        </is>
      </c>
      <c r="C1712" s="46" t="inlineStr">
        <is>
          <t>AMLE</t>
        </is>
      </c>
      <c r="D1712" s="46" t="inlineStr">
        <is>
          <t>Interface / Distribution Channels</t>
        </is>
      </c>
      <c r="E1712" s="46" t="inlineStr">
        <is>
          <t>2- AMLE</t>
        </is>
      </c>
      <c r="F1712" s="47">
        <f>'2- AMLE'!$AK$348</f>
        <v/>
      </c>
      <c r="G1712" s="47">
        <f>IF(F1712="INVALID","High",IF(F1712="MISSING","Medium",IF(F1712="CONTROLLER MISSING","Review",IF(F1712="UNKNOWN","Technical review",""))))</f>
        <v/>
      </c>
      <c r="H1712" s="46">
        <f>IF(F1712="MISSING","An applicable or required answer is missing",IF(F1712="INVALID","A value was entered although the dependency is not met",IF(F1712="CONTROLLER MISSING","A controlling answer is missing, so applicability cannot yet be determined",IF(F1712="UNKNOWN","The dependency could not be evaluated or a referenced datapoint could not be resolved",""))))</f>
        <v/>
      </c>
      <c r="I1712" s="46">
        <f>IF(F1712="MISSING","Enter a valid response in the linked field",IF(F1712="INVALID","Clear the response or amend the controlling answer so that the dependency is met",IF(F1712="CONTROLLER MISSING","Complete the controlling question first, then review this field",IF(F1712="UNKNOWN","Review the Field Guide and dependency_string; contact the MFSA if clarification is required",""))))</f>
        <v/>
      </c>
      <c r="J1712" s="46" t="inlineStr"/>
      <c r="K1712" s="47">
        <f>'2- AMLE'!$AL$348</f>
        <v/>
      </c>
      <c r="L1712" s="48" t="inlineStr">
        <is>
          <t>Open field</t>
        </is>
      </c>
    </row>
    <row r="1713">
      <c r="A1713" s="45" t="inlineStr">
        <is>
          <t>FINS_AMLE_348_v1</t>
        </is>
      </c>
      <c r="B1713" s="46" t="inlineStr">
        <is>
          <t>Gross Written Premiums through Brokers - Value</t>
        </is>
      </c>
      <c r="C1713" s="46" t="inlineStr">
        <is>
          <t>AMLE</t>
        </is>
      </c>
      <c r="D1713" s="46" t="inlineStr">
        <is>
          <t>Interface / Distribution Channels</t>
        </is>
      </c>
      <c r="E1713" s="46" t="inlineStr">
        <is>
          <t>2- AMLE</t>
        </is>
      </c>
      <c r="F1713" s="47">
        <f>'2- AMLE'!$AK$349</f>
        <v/>
      </c>
      <c r="G1713" s="47">
        <f>IF(F1713="INVALID","High",IF(F1713="MISSING","Medium",IF(F1713="CONTROLLER MISSING","Review",IF(F1713="UNKNOWN","Technical review",""))))</f>
        <v/>
      </c>
      <c r="H1713" s="46">
        <f>IF(F1713="MISSING","An applicable or required answer is missing",IF(F1713="INVALID","A value was entered although the dependency is not met",IF(F1713="CONTROLLER MISSING","A controlling answer is missing, so applicability cannot yet be determined",IF(F1713="UNKNOWN","The dependency could not be evaluated or a referenced datapoint could not be resolved",""))))</f>
        <v/>
      </c>
      <c r="I1713" s="46">
        <f>IF(F1713="MISSING","Enter a valid response in the linked field",IF(F1713="INVALID","Clear the response or amend the controlling answer so that the dependency is met",IF(F1713="CONTROLLER MISSING","Complete the controlling question first, then review this field",IF(F1713="UNKNOWN","Review the Field Guide and dependency_string; contact the MFSA if clarification is required",""))))</f>
        <v/>
      </c>
      <c r="J1713" s="46" t="inlineStr"/>
      <c r="K1713" s="47">
        <f>'2- AMLE'!$AL$349</f>
        <v/>
      </c>
      <c r="L1713" s="48" t="inlineStr">
        <is>
          <t>Open field</t>
        </is>
      </c>
    </row>
    <row r="1714">
      <c r="A1714" s="45" t="inlineStr">
        <is>
          <t>FINS_AMLE_349_v1</t>
        </is>
      </c>
      <c r="B1714" s="46" t="inlineStr">
        <is>
          <t>Country - White Labelling Partners by country</t>
        </is>
      </c>
      <c r="C1714" s="46" t="inlineStr">
        <is>
          <t>AMLE</t>
        </is>
      </c>
      <c r="D1714" s="46" t="inlineStr">
        <is>
          <t>Interface / Distribution Channels</t>
        </is>
      </c>
      <c r="E1714" s="46" t="inlineStr">
        <is>
          <t>2- AMLE</t>
        </is>
      </c>
      <c r="F1714" s="47">
        <f>'2- AMLE'!$AK$350</f>
        <v/>
      </c>
      <c r="G1714" s="47">
        <f>IF(F1714="INVALID","High",IF(F1714="MISSING","Medium",IF(F1714="CONTROLLER MISSING","Review",IF(F1714="UNKNOWN","Technical review",""))))</f>
        <v/>
      </c>
      <c r="H1714" s="46">
        <f>IF(F1714="MISSING","An applicable or required answer is missing",IF(F1714="INVALID","A value was entered although the dependency is not met",IF(F1714="CONTROLLER MISSING","A controlling answer is missing, so applicability cannot yet be determined",IF(F1714="UNKNOWN","The dependency could not be evaluated or a referenced datapoint could not be resolved",""))))</f>
        <v/>
      </c>
      <c r="I1714" s="46">
        <f>IF(F1714="MISSING","Enter a valid response in the linked field",IF(F1714="INVALID","Clear the response or amend the controlling answer so that the dependency is met",IF(F1714="CONTROLLER MISSING","Complete the controlling question first, then review this field",IF(F1714="UNKNOWN","Review the Field Guide and dependency_string; contact the MFSA if clarification is required",""))))</f>
        <v/>
      </c>
      <c r="J1714" s="46" t="inlineStr"/>
      <c r="K1714" s="47">
        <f>'2- AMLE'!$AL$350</f>
        <v/>
      </c>
      <c r="L1714" s="48" t="inlineStr">
        <is>
          <t>Open field</t>
        </is>
      </c>
    </row>
    <row r="1715">
      <c r="A1715" s="45" t="inlineStr">
        <is>
          <t>FINS_AMLE_350_v1</t>
        </is>
      </c>
      <c r="B1715" s="46" t="inlineStr">
        <is>
          <t>White Labelling Partners by country</t>
        </is>
      </c>
      <c r="C1715" s="46" t="inlineStr">
        <is>
          <t>AMLE</t>
        </is>
      </c>
      <c r="D1715" s="46" t="inlineStr">
        <is>
          <t>Interface / Distribution Channels</t>
        </is>
      </c>
      <c r="E1715" s="46" t="inlineStr">
        <is>
          <t>2- AMLE</t>
        </is>
      </c>
      <c r="F1715" s="47">
        <f>'2- AMLE'!$AK$351</f>
        <v/>
      </c>
      <c r="G1715" s="47">
        <f>IF(F1715="INVALID","High",IF(F1715="MISSING","Medium",IF(F1715="CONTROLLER MISSING","Review",IF(F1715="UNKNOWN","Technical review",""))))</f>
        <v/>
      </c>
      <c r="H1715" s="46">
        <f>IF(F1715="MISSING","An applicable or required answer is missing",IF(F1715="INVALID","A value was entered although the dependency is not met",IF(F1715="CONTROLLER MISSING","A controlling answer is missing, so applicability cannot yet be determined",IF(F1715="UNKNOWN","The dependency could not be evaluated or a referenced datapoint could not be resolved",""))))</f>
        <v/>
      </c>
      <c r="I1715" s="46">
        <f>IF(F1715="MISSING","Enter a valid response in the linked field",IF(F1715="INVALID","Clear the response or amend the controlling answer so that the dependency is met",IF(F1715="CONTROLLER MISSING","Complete the controlling question first, then review this field",IF(F1715="UNKNOWN","Review the Field Guide and dependency_string; contact the MFSA if clarification is required",""))))</f>
        <v/>
      </c>
      <c r="J1715" s="46" t="inlineStr"/>
      <c r="K1715" s="47">
        <f>'2- AMLE'!$AL$351</f>
        <v/>
      </c>
      <c r="L1715" s="48" t="inlineStr">
        <is>
          <t>Open field</t>
        </is>
      </c>
    </row>
    <row r="1716">
      <c r="A1716" s="45" t="inlineStr">
        <is>
          <t>FINS_AMLE_351_v1</t>
        </is>
      </c>
      <c r="B1716" s="46" t="inlineStr">
        <is>
          <t>From the total number of customers, what % were onboarded face-to-face during the previous calendar year?</t>
        </is>
      </c>
      <c r="C1716" s="46" t="inlineStr">
        <is>
          <t>AMLE</t>
        </is>
      </c>
      <c r="D1716" s="46" t="inlineStr">
        <is>
          <t>Interface / Distribution Channels</t>
        </is>
      </c>
      <c r="E1716" s="46" t="inlineStr">
        <is>
          <t>2- AMLE</t>
        </is>
      </c>
      <c r="F1716" s="47">
        <f>'2- AMLE'!$AK$352</f>
        <v/>
      </c>
      <c r="G1716" s="47">
        <f>IF(F1716="INVALID","High",IF(F1716="MISSING","Medium",IF(F1716="CONTROLLER MISSING","Review",IF(F1716="UNKNOWN","Technical review",""))))</f>
        <v/>
      </c>
      <c r="H1716" s="46">
        <f>IF(F1716="MISSING","An applicable or required answer is missing",IF(F1716="INVALID","A value was entered although the dependency is not met",IF(F1716="CONTROLLER MISSING","A controlling answer is missing, so applicability cannot yet be determined",IF(F1716="UNKNOWN","The dependency could not be evaluated or a referenced datapoint could not be resolved",""))))</f>
        <v/>
      </c>
      <c r="I1716" s="46">
        <f>IF(F1716="MISSING","Enter a valid response in the linked field",IF(F1716="INVALID","Clear the response or amend the controlling answer so that the dependency is met",IF(F1716="CONTROLLER MISSING","Complete the controlling question first, then review this field",IF(F1716="UNKNOWN","Review the Field Guide and dependency_string; contact the MFSA if clarification is required",""))))</f>
        <v/>
      </c>
      <c r="J1716" s="46" t="inlineStr"/>
      <c r="K1716" s="47">
        <f>'2- AMLE'!$AL$352</f>
        <v/>
      </c>
      <c r="L1716" s="48" t="inlineStr">
        <is>
          <t>Open field</t>
        </is>
      </c>
    </row>
    <row r="1717">
      <c r="A1717" s="45" t="inlineStr">
        <is>
          <t>FINS_AMLE_352_v1</t>
        </is>
      </c>
      <c r="B1717" s="46" t="inlineStr">
        <is>
          <t>From the total number of customers, what % were onboarded on a non-face-to-face basis, during the previous calendar year?</t>
        </is>
      </c>
      <c r="C1717" s="46" t="inlineStr">
        <is>
          <t>AMLE</t>
        </is>
      </c>
      <c r="D1717" s="46" t="inlineStr">
        <is>
          <t>Interface / Distribution Channels</t>
        </is>
      </c>
      <c r="E1717" s="46" t="inlineStr">
        <is>
          <t>2- AMLE</t>
        </is>
      </c>
      <c r="F1717" s="47">
        <f>'2- AMLE'!$AK$353</f>
        <v/>
      </c>
      <c r="G1717" s="47">
        <f>IF(F1717="INVALID","High",IF(F1717="MISSING","Medium",IF(F1717="CONTROLLER MISSING","Review",IF(F1717="UNKNOWN","Technical review",""))))</f>
        <v/>
      </c>
      <c r="H1717" s="46">
        <f>IF(F1717="MISSING","An applicable or required answer is missing",IF(F1717="INVALID","A value was entered although the dependency is not met",IF(F1717="CONTROLLER MISSING","A controlling answer is missing, so applicability cannot yet be determined",IF(F1717="UNKNOWN","The dependency could not be evaluated or a referenced datapoint could not be resolved",""))))</f>
        <v/>
      </c>
      <c r="I1717" s="46">
        <f>IF(F1717="MISSING","Enter a valid response in the linked field",IF(F1717="INVALID","Clear the response or amend the controlling answer so that the dependency is met",IF(F1717="CONTROLLER MISSING","Complete the controlling question first, then review this field",IF(F1717="UNKNOWN","Review the Field Guide and dependency_string; contact the MFSA if clarification is required",""))))</f>
        <v/>
      </c>
      <c r="J1717" s="46" t="inlineStr"/>
      <c r="K1717" s="47">
        <f>'2- AMLE'!$AL$353</f>
        <v/>
      </c>
      <c r="L1717" s="48" t="inlineStr">
        <is>
          <t>Open field</t>
        </is>
      </c>
    </row>
    <row r="1718">
      <c r="A1718" s="45" t="inlineStr">
        <is>
          <t>FINS_AMLE_353_v1</t>
        </is>
      </c>
      <c r="B1718" s="46" t="inlineStr">
        <is>
          <t>Does your entity have any reliance agreements in place, in terms of Regulation 12 of the PMLFTR?</t>
        </is>
      </c>
      <c r="C1718" s="46" t="inlineStr">
        <is>
          <t>AMLE</t>
        </is>
      </c>
      <c r="D1718" s="46" t="inlineStr">
        <is>
          <t>Interface / Distribution Channels</t>
        </is>
      </c>
      <c r="E1718" s="46" t="inlineStr">
        <is>
          <t>2- AMLE</t>
        </is>
      </c>
      <c r="F1718" s="47">
        <f>'2- AMLE'!$AK$354</f>
        <v/>
      </c>
      <c r="G1718" s="47">
        <f>IF(F1718="INVALID","High",IF(F1718="MISSING","Medium",IF(F1718="CONTROLLER MISSING","Review",IF(F1718="UNKNOWN","Technical review",""))))</f>
        <v/>
      </c>
      <c r="H1718" s="46">
        <f>IF(F1718="MISSING","An applicable or required answer is missing",IF(F1718="INVALID","A value was entered although the dependency is not met",IF(F1718="CONTROLLER MISSING","A controlling answer is missing, so applicability cannot yet be determined",IF(F1718="UNKNOWN","The dependency could not be evaluated or a referenced datapoint could not be resolved",""))))</f>
        <v/>
      </c>
      <c r="I1718" s="46">
        <f>IF(F1718="MISSING","Enter a valid response in the linked field",IF(F1718="INVALID","Clear the response or amend the controlling answer so that the dependency is met",IF(F1718="CONTROLLER MISSING","Complete the controlling question first, then review this field",IF(F1718="UNKNOWN","Review the Field Guide and dependency_string; contact the MFSA if clarification is required",""))))</f>
        <v/>
      </c>
      <c r="J1718" s="46" t="inlineStr"/>
      <c r="K1718" s="47">
        <f>'2- AMLE'!$AL$354</f>
        <v/>
      </c>
      <c r="L1718" s="48" t="inlineStr">
        <is>
          <t>Open field</t>
        </is>
      </c>
    </row>
    <row r="1719">
      <c r="A1719" s="45" t="inlineStr">
        <is>
          <t>FINS_AMLE_354_v1</t>
        </is>
      </c>
      <c r="B1719" s="46" t="inlineStr">
        <is>
          <t>Countries - Please provide the total number of agent/ distributor/ introducer/ intermediary operating in each jurisdiction.</t>
        </is>
      </c>
      <c r="C1719" s="46" t="inlineStr">
        <is>
          <t>AMLE</t>
        </is>
      </c>
      <c r="D1719" s="46" t="inlineStr">
        <is>
          <t>Interface / Distribution Channels</t>
        </is>
      </c>
      <c r="E1719" s="46" t="inlineStr">
        <is>
          <t>2- AMLE</t>
        </is>
      </c>
      <c r="F1719" s="47">
        <f>'2- AMLE'!$AK$355</f>
        <v/>
      </c>
      <c r="G1719" s="47">
        <f>IF(F1719="INVALID","High",IF(F1719="MISSING","Medium",IF(F1719="CONTROLLER MISSING","Review",IF(F1719="UNKNOWN","Technical review",""))))</f>
        <v/>
      </c>
      <c r="H1719" s="46">
        <f>IF(F1719="MISSING","An applicable or required answer is missing",IF(F1719="INVALID","A value was entered although the dependency is not met",IF(F1719="CONTROLLER MISSING","A controlling answer is missing, so applicability cannot yet be determined",IF(F1719="UNKNOWN","The dependency could not be evaluated or a referenced datapoint could not be resolved",""))))</f>
        <v/>
      </c>
      <c r="I1719" s="46">
        <f>IF(F1719="MISSING","Enter a valid response in the linked field",IF(F1719="INVALID","Clear the response or amend the controlling answer so that the dependency is met",IF(F1719="CONTROLLER MISSING","Complete the controlling question first, then review this field",IF(F1719="UNKNOWN","Review the Field Guide and dependency_string; contact the MFSA if clarification is required",""))))</f>
        <v/>
      </c>
      <c r="J1719" s="46" t="inlineStr"/>
      <c r="K1719" s="47">
        <f>'2- AMLE'!$AL$355</f>
        <v/>
      </c>
      <c r="L1719" s="48" t="inlineStr">
        <is>
          <t>Open field</t>
        </is>
      </c>
    </row>
    <row r="1720">
      <c r="A1720" s="45" t="inlineStr">
        <is>
          <t>FINS_AMLE_355_v1</t>
        </is>
      </c>
      <c r="B1720" s="46" t="inlineStr">
        <is>
          <t>Please provide the total number of agent/ distributor/ introducer/ intermediary operating in each jurisdiction.</t>
        </is>
      </c>
      <c r="C1720" s="46" t="inlineStr">
        <is>
          <t>AMLE</t>
        </is>
      </c>
      <c r="D1720" s="46" t="inlineStr">
        <is>
          <t>Interface / Distribution Channels</t>
        </is>
      </c>
      <c r="E1720" s="46" t="inlineStr">
        <is>
          <t>2- AMLE</t>
        </is>
      </c>
      <c r="F1720" s="47">
        <f>'2- AMLE'!$AK$356</f>
        <v/>
      </c>
      <c r="G1720" s="47">
        <f>IF(F1720="INVALID","High",IF(F1720="MISSING","Medium",IF(F1720="CONTROLLER MISSING","Review",IF(F1720="UNKNOWN","Technical review",""))))</f>
        <v/>
      </c>
      <c r="H1720" s="46">
        <f>IF(F1720="MISSING","An applicable or required answer is missing",IF(F1720="INVALID","A value was entered although the dependency is not met",IF(F1720="CONTROLLER MISSING","A controlling answer is missing, so applicability cannot yet be determined",IF(F1720="UNKNOWN","The dependency could not be evaluated or a referenced datapoint could not be resolved",""))))</f>
        <v/>
      </c>
      <c r="I1720" s="46">
        <f>IF(F1720="MISSING","Enter a valid response in the linked field",IF(F1720="INVALID","Clear the response or amend the controlling answer so that the dependency is met",IF(F1720="CONTROLLER MISSING","Complete the controlling question first, then review this field",IF(F1720="UNKNOWN","Review the Field Guide and dependency_string; contact the MFSA if clarification is required",""))))</f>
        <v/>
      </c>
      <c r="J1720" s="46" t="inlineStr"/>
      <c r="K1720" s="47">
        <f>'2- AMLE'!$AL$356</f>
        <v/>
      </c>
      <c r="L1720" s="48" t="inlineStr">
        <is>
          <t>Open field</t>
        </is>
      </c>
    </row>
    <row r="1721">
      <c r="A1721" s="45" t="inlineStr">
        <is>
          <t>FINS_AMLE_356_v1</t>
        </is>
      </c>
      <c r="B1721" s="46" t="inlineStr">
        <is>
          <t>Last AML/CFT Compliance Check</t>
        </is>
      </c>
      <c r="C1721" s="46" t="inlineStr">
        <is>
          <t>AMLE</t>
        </is>
      </c>
      <c r="D1721" s="46" t="inlineStr">
        <is>
          <t>Governance/Culture and Compliance Function</t>
        </is>
      </c>
      <c r="E1721" s="46" t="inlineStr">
        <is>
          <t>2- AMLE</t>
        </is>
      </c>
      <c r="F1721" s="47">
        <f>'2- AMLE'!$AK$358</f>
        <v/>
      </c>
      <c r="G1721" s="47">
        <f>IF(F1721="INVALID","High",IF(F1721="MISSING","Medium",IF(F1721="CONTROLLER MISSING","Review",IF(F1721="UNKNOWN","Technical review",""))))</f>
        <v/>
      </c>
      <c r="H1721" s="46">
        <f>IF(F1721="MISSING","An applicable or required answer is missing",IF(F1721="INVALID","A value was entered although the dependency is not met",IF(F1721="CONTROLLER MISSING","A controlling answer is missing, so applicability cannot yet be determined",IF(F1721="UNKNOWN","The dependency could not be evaluated or a referenced datapoint could not be resolved",""))))</f>
        <v/>
      </c>
      <c r="I1721" s="46">
        <f>IF(F1721="MISSING","Enter a valid response in the linked field",IF(F1721="INVALID","Clear the response or amend the controlling answer so that the dependency is met",IF(F1721="CONTROLLER MISSING","Complete the controlling question first, then review this field",IF(F1721="UNKNOWN","Review the Field Guide and dependency_string; contact the MFSA if clarification is required",""))))</f>
        <v/>
      </c>
      <c r="J1721" s="46" t="inlineStr"/>
      <c r="K1721" s="47">
        <f>'2- AMLE'!$AL$358</f>
        <v/>
      </c>
      <c r="L1721" s="48" t="inlineStr">
        <is>
          <t>Open field</t>
        </is>
      </c>
    </row>
    <row r="1722">
      <c r="A1722" s="45" t="inlineStr">
        <is>
          <t>FINS_AMLE_357_v1</t>
        </is>
      </c>
      <c r="B1722" s="46" t="inlineStr">
        <is>
          <t>Dedicated AML/CFT Staff (FTE)</t>
        </is>
      </c>
      <c r="C1722" s="46" t="inlineStr">
        <is>
          <t>AMLE</t>
        </is>
      </c>
      <c r="D1722" s="46" t="inlineStr">
        <is>
          <t>Governance/Culture and Compliance Function</t>
        </is>
      </c>
      <c r="E1722" s="46" t="inlineStr">
        <is>
          <t>2- AMLE</t>
        </is>
      </c>
      <c r="F1722" s="47">
        <f>'2- AMLE'!$AK$359</f>
        <v/>
      </c>
      <c r="G1722" s="47">
        <f>IF(F1722="INVALID","High",IF(F1722="MISSING","Medium",IF(F1722="CONTROLLER MISSING","Review",IF(F1722="UNKNOWN","Technical review",""))))</f>
        <v/>
      </c>
      <c r="H1722" s="46">
        <f>IF(F1722="MISSING","An applicable or required answer is missing",IF(F1722="INVALID","A value was entered although the dependency is not met",IF(F1722="CONTROLLER MISSING","A controlling answer is missing, so applicability cannot yet be determined",IF(F1722="UNKNOWN","The dependency could not be evaluated or a referenced datapoint could not be resolved",""))))</f>
        <v/>
      </c>
      <c r="I1722" s="46">
        <f>IF(F1722="MISSING","Enter a valid response in the linked field",IF(F1722="INVALID","Clear the response or amend the controlling answer so that the dependency is met",IF(F1722="CONTROLLER MISSING","Complete the controlling question first, then review this field",IF(F1722="UNKNOWN","Review the Field Guide and dependency_string; contact the MFSA if clarification is required",""))))</f>
        <v/>
      </c>
      <c r="J1722" s="46" t="inlineStr"/>
      <c r="K1722" s="47">
        <f>'2- AMLE'!$AL$359</f>
        <v/>
      </c>
      <c r="L1722" s="48" t="inlineStr">
        <is>
          <t>Open field</t>
        </is>
      </c>
    </row>
    <row r="1723">
      <c r="A1723" s="45" t="inlineStr">
        <is>
          <t>FINS_AMLE_358_v1</t>
        </is>
      </c>
      <c r="B1723" s="46" t="inlineStr">
        <is>
          <t>AML Training - Compliance Staff (%)</t>
        </is>
      </c>
      <c r="C1723" s="46" t="inlineStr">
        <is>
          <t>AMLE</t>
        </is>
      </c>
      <c r="D1723" s="46" t="inlineStr">
        <is>
          <t>Governance/Culture and Compliance Function</t>
        </is>
      </c>
      <c r="E1723" s="46" t="inlineStr">
        <is>
          <t>2- AMLE</t>
        </is>
      </c>
      <c r="F1723" s="47">
        <f>'2- AMLE'!$AK$360</f>
        <v/>
      </c>
      <c r="G1723" s="47">
        <f>IF(F1723="INVALID","High",IF(F1723="MISSING","Medium",IF(F1723="CONTROLLER MISSING","Review",IF(F1723="UNKNOWN","Technical review",""))))</f>
        <v/>
      </c>
      <c r="H1723" s="46">
        <f>IF(F1723="MISSING","An applicable or required answer is missing",IF(F1723="INVALID","A value was entered although the dependency is not met",IF(F1723="CONTROLLER MISSING","A controlling answer is missing, so applicability cannot yet be determined",IF(F1723="UNKNOWN","The dependency could not be evaluated or a referenced datapoint could not be resolved",""))))</f>
        <v/>
      </c>
      <c r="I1723" s="46">
        <f>IF(F1723="MISSING","Enter a valid response in the linked field",IF(F1723="INVALID","Clear the response or amend the controlling answer so that the dependency is met",IF(F1723="CONTROLLER MISSING","Complete the controlling question first, then review this field",IF(F1723="UNKNOWN","Review the Field Guide and dependency_string; contact the MFSA if clarification is required",""))))</f>
        <v/>
      </c>
      <c r="J1723" s="46" t="inlineStr"/>
      <c r="K1723" s="47">
        <f>'2- AMLE'!$AL$360</f>
        <v/>
      </c>
      <c r="L1723" s="48" t="inlineStr">
        <is>
          <t>Open field</t>
        </is>
      </c>
    </row>
    <row r="1724">
      <c r="A1724" s="45" t="inlineStr">
        <is>
          <t>FINS_AMLE_359_v1</t>
        </is>
      </c>
      <c r="B1724" s="46" t="inlineStr">
        <is>
          <t>AML Training - Non-AML/CFT Compliance Personnel</t>
        </is>
      </c>
      <c r="C1724" s="46" t="inlineStr">
        <is>
          <t>AMLE</t>
        </is>
      </c>
      <c r="D1724" s="46" t="inlineStr">
        <is>
          <t>Governance/Culture and Compliance Function</t>
        </is>
      </c>
      <c r="E1724" s="46" t="inlineStr">
        <is>
          <t>2- AMLE</t>
        </is>
      </c>
      <c r="F1724" s="47">
        <f>'2- AMLE'!$AK$361</f>
        <v/>
      </c>
      <c r="G1724" s="47">
        <f>IF(F1724="INVALID","High",IF(F1724="MISSING","Medium",IF(F1724="CONTROLLER MISSING","Review",IF(F1724="UNKNOWN","Technical review",""))))</f>
        <v/>
      </c>
      <c r="H1724" s="46">
        <f>IF(F1724="MISSING","An applicable or required answer is missing",IF(F1724="INVALID","A value was entered although the dependency is not met",IF(F1724="CONTROLLER MISSING","A controlling answer is missing, so applicability cannot yet be determined",IF(F1724="UNKNOWN","The dependency could not be evaluated or a referenced datapoint could not be resolved",""))))</f>
        <v/>
      </c>
      <c r="I1724" s="46">
        <f>IF(F1724="MISSING","Enter a valid response in the linked field",IF(F1724="INVALID","Clear the response or amend the controlling answer so that the dependency is met",IF(F1724="CONTROLLER MISSING","Complete the controlling question first, then review this field",IF(F1724="UNKNOWN","Review the Field Guide and dependency_string; contact the MFSA if clarification is required",""))))</f>
        <v/>
      </c>
      <c r="J1724" s="46" t="inlineStr"/>
      <c r="K1724" s="47">
        <f>'2- AMLE'!$AL$361</f>
        <v/>
      </c>
      <c r="L1724" s="48" t="inlineStr">
        <is>
          <t>Open field</t>
        </is>
      </c>
    </row>
    <row r="1725">
      <c r="A1725" s="45" t="inlineStr">
        <is>
          <t>FINS_AMLE_360_v1</t>
        </is>
      </c>
      <c r="B1725" s="46" t="inlineStr">
        <is>
          <t>AML Training - Agents and Distributors (%)</t>
        </is>
      </c>
      <c r="C1725" s="46" t="inlineStr">
        <is>
          <t>AMLE</t>
        </is>
      </c>
      <c r="D1725" s="46" t="inlineStr">
        <is>
          <t>Governance/Culture and Compliance Function</t>
        </is>
      </c>
      <c r="E1725" s="46" t="inlineStr">
        <is>
          <t>2- AMLE</t>
        </is>
      </c>
      <c r="F1725" s="47">
        <f>'2- AMLE'!$AK$362</f>
        <v/>
      </c>
      <c r="G1725" s="47">
        <f>IF(F1725="INVALID","High",IF(F1725="MISSING","Medium",IF(F1725="CONTROLLER MISSING","Review",IF(F1725="UNKNOWN","Technical review",""))))</f>
        <v/>
      </c>
      <c r="H1725" s="46">
        <f>IF(F1725="MISSING","An applicable or required answer is missing",IF(F1725="INVALID","A value was entered although the dependency is not met",IF(F1725="CONTROLLER MISSING","A controlling answer is missing, so applicability cannot yet be determined",IF(F1725="UNKNOWN","The dependency could not be evaluated or a referenced datapoint could not be resolved",""))))</f>
        <v/>
      </c>
      <c r="I1725" s="46">
        <f>IF(F1725="MISSING","Enter a valid response in the linked field",IF(F1725="INVALID","Clear the response or amend the controlling answer so that the dependency is met",IF(F1725="CONTROLLER MISSING","Complete the controlling question first, then review this field",IF(F1725="UNKNOWN","Review the Field Guide and dependency_string; contact the MFSA if clarification is required",""))))</f>
        <v/>
      </c>
      <c r="J1725" s="46" t="inlineStr"/>
      <c r="K1725" s="47">
        <f>'2- AMLE'!$AL$362</f>
        <v/>
      </c>
      <c r="L1725" s="48" t="inlineStr">
        <is>
          <t>Open field</t>
        </is>
      </c>
    </row>
    <row r="1726">
      <c r="A1726" s="45" t="inlineStr">
        <is>
          <t>FINS_AMLE_361_v1</t>
        </is>
      </c>
      <c r="B1726" s="46" t="inlineStr">
        <is>
          <t>AML Training - Members of the management body (%)</t>
        </is>
      </c>
      <c r="C1726" s="46" t="inlineStr">
        <is>
          <t>AMLE</t>
        </is>
      </c>
      <c r="D1726" s="46" t="inlineStr">
        <is>
          <t>Governance/Culture and Compliance Function</t>
        </is>
      </c>
      <c r="E1726" s="46" t="inlineStr">
        <is>
          <t>2- AMLE</t>
        </is>
      </c>
      <c r="F1726" s="47">
        <f>'2- AMLE'!$AK$363</f>
        <v/>
      </c>
      <c r="G1726" s="47">
        <f>IF(F1726="INVALID","High",IF(F1726="MISSING","Medium",IF(F1726="CONTROLLER MISSING","Review",IF(F1726="UNKNOWN","Technical review",""))))</f>
        <v/>
      </c>
      <c r="H1726" s="46">
        <f>IF(F1726="MISSING","An applicable or required answer is missing",IF(F1726="INVALID","A value was entered although the dependency is not met",IF(F1726="CONTROLLER MISSING","A controlling answer is missing, so applicability cannot yet be determined",IF(F1726="UNKNOWN","The dependency could not be evaluated or a referenced datapoint could not be resolved",""))))</f>
        <v/>
      </c>
      <c r="I1726" s="46">
        <f>IF(F1726="MISSING","Enter a valid response in the linked field",IF(F1726="INVALID","Clear the response or amend the controlling answer so that the dependency is met",IF(F1726="CONTROLLER MISSING","Complete the controlling question first, then review this field",IF(F1726="UNKNOWN","Review the Field Guide and dependency_string; contact the MFSA if clarification is required",""))))</f>
        <v/>
      </c>
      <c r="J1726" s="46" t="inlineStr"/>
      <c r="K1726" s="47">
        <f>'2- AMLE'!$AL$363</f>
        <v/>
      </c>
      <c r="L1726" s="48" t="inlineStr">
        <is>
          <t>Open field</t>
        </is>
      </c>
    </row>
    <row r="1727">
      <c r="A1727" s="45" t="inlineStr">
        <is>
          <t>FINS_AMLE_362_v1</t>
        </is>
      </c>
      <c r="B1727" s="46" t="inlineStr">
        <is>
          <t>Frequency of AML reporting to the management body</t>
        </is>
      </c>
      <c r="C1727" s="46" t="inlineStr">
        <is>
          <t>AMLE</t>
        </is>
      </c>
      <c r="D1727" s="46" t="inlineStr">
        <is>
          <t>Internal Controls and outsourcing</t>
        </is>
      </c>
      <c r="E1727" s="46" t="inlineStr">
        <is>
          <t>2- AMLE</t>
        </is>
      </c>
      <c r="F1727" s="47">
        <f>'2- AMLE'!$AK$365</f>
        <v/>
      </c>
      <c r="G1727" s="47">
        <f>IF(F1727="INVALID","High",IF(F1727="MISSING","Medium",IF(F1727="CONTROLLER MISSING","Review",IF(F1727="UNKNOWN","Technical review",""))))</f>
        <v/>
      </c>
      <c r="H1727" s="46">
        <f>IF(F1727="MISSING","An applicable or required answer is missing",IF(F1727="INVALID","A value was entered although the dependency is not met",IF(F1727="CONTROLLER MISSING","A controlling answer is missing, so applicability cannot yet be determined",IF(F1727="UNKNOWN","The dependency could not be evaluated or a referenced datapoint could not be resolved",""))))</f>
        <v/>
      </c>
      <c r="I1727" s="46">
        <f>IF(F1727="MISSING","Enter a valid response in the linked field",IF(F1727="INVALID","Clear the response or amend the controlling answer so that the dependency is met",IF(F1727="CONTROLLER MISSING","Complete the controlling question first, then review this field",IF(F1727="UNKNOWN","Review the Field Guide and dependency_string; contact the MFSA if clarification is required",""))))</f>
        <v/>
      </c>
      <c r="J1727" s="46" t="inlineStr"/>
      <c r="K1727" s="47">
        <f>'2- AMLE'!$AL$365</f>
        <v/>
      </c>
      <c r="L1727" s="48" t="inlineStr">
        <is>
          <t>Open field</t>
        </is>
      </c>
    </row>
    <row r="1728">
      <c r="A1728" s="45" t="inlineStr">
        <is>
          <t>FINS_AMLE_363_v1</t>
        </is>
      </c>
      <c r="B1728" s="46" t="inlineStr">
        <is>
          <t>Outsourcing - CDD</t>
        </is>
      </c>
      <c r="C1728" s="46" t="inlineStr">
        <is>
          <t>AMLE</t>
        </is>
      </c>
      <c r="D1728" s="46" t="inlineStr">
        <is>
          <t>Internal Controls and outsourcing</t>
        </is>
      </c>
      <c r="E1728" s="46" t="inlineStr">
        <is>
          <t>2- AMLE</t>
        </is>
      </c>
      <c r="F1728" s="47">
        <f>'2- AMLE'!$AK$366</f>
        <v/>
      </c>
      <c r="G1728" s="47">
        <f>IF(F1728="INVALID","High",IF(F1728="MISSING","Medium",IF(F1728="CONTROLLER MISSING","Review",IF(F1728="UNKNOWN","Technical review",""))))</f>
        <v/>
      </c>
      <c r="H1728" s="46">
        <f>IF(F1728="MISSING","An applicable or required answer is missing",IF(F1728="INVALID","A value was entered although the dependency is not met",IF(F1728="CONTROLLER MISSING","A controlling answer is missing, so applicability cannot yet be determined",IF(F1728="UNKNOWN","The dependency could not be evaluated or a referenced datapoint could not be resolved",""))))</f>
        <v/>
      </c>
      <c r="I1728" s="46">
        <f>IF(F1728="MISSING","Enter a valid response in the linked field",IF(F1728="INVALID","Clear the response or amend the controlling answer so that the dependency is met",IF(F1728="CONTROLLER MISSING","Complete the controlling question first, then review this field",IF(F1728="UNKNOWN","Review the Field Guide and dependency_string; contact the MFSA if clarification is required",""))))</f>
        <v/>
      </c>
      <c r="J1728" s="46" t="inlineStr"/>
      <c r="K1728" s="47">
        <f>'2- AMLE'!$AL$366</f>
        <v/>
      </c>
      <c r="L1728" s="48" t="inlineStr">
        <is>
          <t>Open field</t>
        </is>
      </c>
    </row>
    <row r="1729">
      <c r="A1729" s="45" t="inlineStr">
        <is>
          <t>FINS_AMLE_364_v1</t>
        </is>
      </c>
      <c r="B1729" s="46" t="inlineStr">
        <is>
          <t>Outsourcing - Training</t>
        </is>
      </c>
      <c r="C1729" s="46" t="inlineStr">
        <is>
          <t>AMLE</t>
        </is>
      </c>
      <c r="D1729" s="46" t="inlineStr">
        <is>
          <t>Internal Controls and outsourcing</t>
        </is>
      </c>
      <c r="E1729" s="46" t="inlineStr">
        <is>
          <t>2- AMLE</t>
        </is>
      </c>
      <c r="F1729" s="47">
        <f>'2- AMLE'!$AK$367</f>
        <v/>
      </c>
      <c r="G1729" s="47">
        <f>IF(F1729="INVALID","High",IF(F1729="MISSING","Medium",IF(F1729="CONTROLLER MISSING","Review",IF(F1729="UNKNOWN","Technical review",""))))</f>
        <v/>
      </c>
      <c r="H1729" s="46">
        <f>IF(F1729="MISSING","An applicable or required answer is missing",IF(F1729="INVALID","A value was entered although the dependency is not met",IF(F1729="CONTROLLER MISSING","A controlling answer is missing, so applicability cannot yet be determined",IF(F1729="UNKNOWN","The dependency could not be evaluated or a referenced datapoint could not be resolved",""))))</f>
        <v/>
      </c>
      <c r="I1729" s="46">
        <f>IF(F1729="MISSING","Enter a valid response in the linked field",IF(F1729="INVALID","Clear the response or amend the controlling answer so that the dependency is met",IF(F1729="CONTROLLER MISSING","Complete the controlling question first, then review this field",IF(F1729="UNKNOWN","Review the Field Guide and dependency_string; contact the MFSA if clarification is required",""))))</f>
        <v/>
      </c>
      <c r="J1729" s="46" t="inlineStr"/>
      <c r="K1729" s="47">
        <f>'2- AMLE'!$AL$367</f>
        <v/>
      </c>
      <c r="L1729" s="48" t="inlineStr">
        <is>
          <t>Open field</t>
        </is>
      </c>
    </row>
    <row r="1730">
      <c r="A1730" s="45" t="inlineStr">
        <is>
          <t>FINS_AMLE_365_v1</t>
        </is>
      </c>
      <c r="B1730" s="46" t="inlineStr">
        <is>
          <t>Outsourcing - Transaction Monitoring</t>
        </is>
      </c>
      <c r="C1730" s="46" t="inlineStr">
        <is>
          <t>AMLE</t>
        </is>
      </c>
      <c r="D1730" s="46" t="inlineStr">
        <is>
          <t>Internal Controls and outsourcing</t>
        </is>
      </c>
      <c r="E1730" s="46" t="inlineStr">
        <is>
          <t>2- AMLE</t>
        </is>
      </c>
      <c r="F1730" s="47">
        <f>'2- AMLE'!$AK$368</f>
        <v/>
      </c>
      <c r="G1730" s="47">
        <f>IF(F1730="INVALID","High",IF(F1730="MISSING","Medium",IF(F1730="CONTROLLER MISSING","Review",IF(F1730="UNKNOWN","Technical review",""))))</f>
        <v/>
      </c>
      <c r="H1730" s="46">
        <f>IF(F1730="MISSING","An applicable or required answer is missing",IF(F1730="INVALID","A value was entered although the dependency is not met",IF(F1730="CONTROLLER MISSING","A controlling answer is missing, so applicability cannot yet be determined",IF(F1730="UNKNOWN","The dependency could not be evaluated or a referenced datapoint could not be resolved",""))))</f>
        <v/>
      </c>
      <c r="I1730" s="46">
        <f>IF(F1730="MISSING","Enter a valid response in the linked field",IF(F1730="INVALID","Clear the response or amend the controlling answer so that the dependency is met",IF(F1730="CONTROLLER MISSING","Complete the controlling question first, then review this field",IF(F1730="UNKNOWN","Review the Field Guide and dependency_string; contact the MFSA if clarification is required",""))))</f>
        <v/>
      </c>
      <c r="J1730" s="46" t="inlineStr"/>
      <c r="K1730" s="47">
        <f>'2- AMLE'!$AL$368</f>
        <v/>
      </c>
      <c r="L1730" s="48" t="inlineStr">
        <is>
          <t>Open field</t>
        </is>
      </c>
    </row>
    <row r="1731">
      <c r="A1731" s="45" t="inlineStr">
        <is>
          <t>FINS_AMLE_366_v1</t>
        </is>
      </c>
      <c r="B1731" s="46" t="inlineStr">
        <is>
          <t>Outsourcing - Suspicious Transaction or Activity Reports</t>
        </is>
      </c>
      <c r="C1731" s="46" t="inlineStr">
        <is>
          <t>AMLE</t>
        </is>
      </c>
      <c r="D1731" s="46" t="inlineStr">
        <is>
          <t>Internal Controls and outsourcing</t>
        </is>
      </c>
      <c r="E1731" s="46" t="inlineStr">
        <is>
          <t>2- AMLE</t>
        </is>
      </c>
      <c r="F1731" s="47">
        <f>'2- AMLE'!$AK$369</f>
        <v/>
      </c>
      <c r="G1731" s="47">
        <f>IF(F1731="INVALID","High",IF(F1731="MISSING","Medium",IF(F1731="CONTROLLER MISSING","Review",IF(F1731="UNKNOWN","Technical review",""))))</f>
        <v/>
      </c>
      <c r="H1731" s="46">
        <f>IF(F1731="MISSING","An applicable or required answer is missing",IF(F1731="INVALID","A value was entered although the dependency is not met",IF(F1731="CONTROLLER MISSING","A controlling answer is missing, so applicability cannot yet be determined",IF(F1731="UNKNOWN","The dependency could not be evaluated or a referenced datapoint could not be resolved",""))))</f>
        <v/>
      </c>
      <c r="I1731" s="46">
        <f>IF(F1731="MISSING","Enter a valid response in the linked field",IF(F1731="INVALID","Clear the response or amend the controlling answer so that the dependency is met",IF(F1731="CONTROLLER MISSING","Complete the controlling question first, then review this field",IF(F1731="UNKNOWN","Review the Field Guide and dependency_string; contact the MFSA if clarification is required",""))))</f>
        <v/>
      </c>
      <c r="J1731" s="46" t="inlineStr"/>
      <c r="K1731" s="47">
        <f>'2- AMLE'!$AL$369</f>
        <v/>
      </c>
      <c r="L1731" s="48" t="inlineStr">
        <is>
          <t>Open field</t>
        </is>
      </c>
    </row>
    <row r="1732">
      <c r="A1732" s="45" t="inlineStr">
        <is>
          <t>FINS_AMLE_367_v1</t>
        </is>
      </c>
      <c r="B1732" s="46" t="inlineStr">
        <is>
          <t>Outsourcing - Sanctions Screening Tasks</t>
        </is>
      </c>
      <c r="C1732" s="46" t="inlineStr">
        <is>
          <t>AMLE</t>
        </is>
      </c>
      <c r="D1732" s="46" t="inlineStr">
        <is>
          <t>Internal Controls and outsourcing</t>
        </is>
      </c>
      <c r="E1732" s="46" t="inlineStr">
        <is>
          <t>2- AMLE</t>
        </is>
      </c>
      <c r="F1732" s="47">
        <f>'2- AMLE'!$AK$370</f>
        <v/>
      </c>
      <c r="G1732" s="47">
        <f>IF(F1732="INVALID","High",IF(F1732="MISSING","Medium",IF(F1732="CONTROLLER MISSING","Review",IF(F1732="UNKNOWN","Technical review",""))))</f>
        <v/>
      </c>
      <c r="H1732" s="46">
        <f>IF(F1732="MISSING","An applicable or required answer is missing",IF(F1732="INVALID","A value was entered although the dependency is not met",IF(F1732="CONTROLLER MISSING","A controlling answer is missing, so applicability cannot yet be determined",IF(F1732="UNKNOWN","The dependency could not be evaluated or a referenced datapoint could not be resolved",""))))</f>
        <v/>
      </c>
      <c r="I1732" s="46">
        <f>IF(F1732="MISSING","Enter a valid response in the linked field",IF(F1732="INVALID","Clear the response or amend the controlling answer so that the dependency is met",IF(F1732="CONTROLLER MISSING","Complete the controlling question first, then review this field",IF(F1732="UNKNOWN","Review the Field Guide and dependency_string; contact the MFSA if clarification is required",""))))</f>
        <v/>
      </c>
      <c r="J1732" s="46" t="inlineStr"/>
      <c r="K1732" s="47">
        <f>'2- AMLE'!$AL$370</f>
        <v/>
      </c>
      <c r="L1732" s="48" t="inlineStr">
        <is>
          <t>Open field</t>
        </is>
      </c>
    </row>
    <row r="1733">
      <c r="A1733" s="45" t="inlineStr">
        <is>
          <t>FINS_AMLE_368_v1</t>
        </is>
      </c>
      <c r="B1733" s="46" t="inlineStr">
        <is>
          <t>Outsourcing - PEP status</t>
        </is>
      </c>
      <c r="C1733" s="46" t="inlineStr">
        <is>
          <t>AMLE</t>
        </is>
      </c>
      <c r="D1733" s="46" t="inlineStr">
        <is>
          <t>Internal Controls and outsourcing</t>
        </is>
      </c>
      <c r="E1733" s="46" t="inlineStr">
        <is>
          <t>2- AMLE</t>
        </is>
      </c>
      <c r="F1733" s="47">
        <f>'2- AMLE'!$AK$371</f>
        <v/>
      </c>
      <c r="G1733" s="47">
        <f>IF(F1733="INVALID","High",IF(F1733="MISSING","Medium",IF(F1733="CONTROLLER MISSING","Review",IF(F1733="UNKNOWN","Technical review",""))))</f>
        <v/>
      </c>
      <c r="H1733" s="46">
        <f>IF(F1733="MISSING","An applicable or required answer is missing",IF(F1733="INVALID","A value was entered although the dependency is not met",IF(F1733="CONTROLLER MISSING","A controlling answer is missing, so applicability cannot yet be determined",IF(F1733="UNKNOWN","The dependency could not be evaluated or a referenced datapoint could not be resolved",""))))</f>
        <v/>
      </c>
      <c r="I1733" s="46">
        <f>IF(F1733="MISSING","Enter a valid response in the linked field",IF(F1733="INVALID","Clear the response or amend the controlling answer so that the dependency is met",IF(F1733="CONTROLLER MISSING","Complete the controlling question first, then review this field",IF(F1733="UNKNOWN","Review the Field Guide and dependency_string; contact the MFSA if clarification is required",""))))</f>
        <v/>
      </c>
      <c r="J1733" s="46" t="inlineStr"/>
      <c r="K1733" s="47">
        <f>'2- AMLE'!$AL$371</f>
        <v/>
      </c>
      <c r="L1733" s="48" t="inlineStr">
        <is>
          <t>Open field</t>
        </is>
      </c>
    </row>
    <row r="1734">
      <c r="A1734" s="45" t="inlineStr">
        <is>
          <t>FINS_AMLE_369_v1</t>
        </is>
      </c>
      <c r="B1734" s="46" t="inlineStr">
        <is>
          <t>Outsourcing - Compliance Monitoring Checks</t>
        </is>
      </c>
      <c r="C1734" s="46" t="inlineStr">
        <is>
          <t>AMLE</t>
        </is>
      </c>
      <c r="D1734" s="46" t="inlineStr">
        <is>
          <t>Internal Controls and outsourcing</t>
        </is>
      </c>
      <c r="E1734" s="46" t="inlineStr">
        <is>
          <t>2- AMLE</t>
        </is>
      </c>
      <c r="F1734" s="47">
        <f>'2- AMLE'!$AK$372</f>
        <v/>
      </c>
      <c r="G1734" s="47">
        <f>IF(F1734="INVALID","High",IF(F1734="MISSING","Medium",IF(F1734="CONTROLLER MISSING","Review",IF(F1734="UNKNOWN","Technical review",""))))</f>
        <v/>
      </c>
      <c r="H1734" s="46">
        <f>IF(F1734="MISSING","An applicable or required answer is missing",IF(F1734="INVALID","A value was entered although the dependency is not met",IF(F1734="CONTROLLER MISSING","A controlling answer is missing, so applicability cannot yet be determined",IF(F1734="UNKNOWN","The dependency could not be evaluated or a referenced datapoint could not be resolved",""))))</f>
        <v/>
      </c>
      <c r="I1734" s="46">
        <f>IF(F1734="MISSING","Enter a valid response in the linked field",IF(F1734="INVALID","Clear the response or amend the controlling answer so that the dependency is met",IF(F1734="CONTROLLER MISSING","Complete the controlling question first, then review this field",IF(F1734="UNKNOWN","Review the Field Guide and dependency_string; contact the MFSA if clarification is required",""))))</f>
        <v/>
      </c>
      <c r="J1734" s="46" t="inlineStr"/>
      <c r="K1734" s="47">
        <f>'2- AMLE'!$AL$372</f>
        <v/>
      </c>
      <c r="L1734" s="48" t="inlineStr">
        <is>
          <t>Open field</t>
        </is>
      </c>
    </row>
    <row r="1735">
      <c r="A1735" s="45" t="inlineStr">
        <is>
          <t>FINS_AMLE_370_v1</t>
        </is>
      </c>
      <c r="B1735" s="46" t="inlineStr">
        <is>
          <t>Outsourcing - Third Country (Non-group)</t>
        </is>
      </c>
      <c r="C1735" s="46" t="inlineStr">
        <is>
          <t>AMLE</t>
        </is>
      </c>
      <c r="D1735" s="46" t="inlineStr">
        <is>
          <t>Internal Controls and outsourcing</t>
        </is>
      </c>
      <c r="E1735" s="46" t="inlineStr">
        <is>
          <t>2- AMLE</t>
        </is>
      </c>
      <c r="F1735" s="47">
        <f>'2- AMLE'!$AK$373</f>
        <v/>
      </c>
      <c r="G1735" s="47">
        <f>IF(F1735="INVALID","High",IF(F1735="MISSING","Medium",IF(F1735="CONTROLLER MISSING","Review",IF(F1735="UNKNOWN","Technical review",""))))</f>
        <v/>
      </c>
      <c r="H1735" s="46">
        <f>IF(F1735="MISSING","An applicable or required answer is missing",IF(F1735="INVALID","A value was entered although the dependency is not met",IF(F1735="CONTROLLER MISSING","A controlling answer is missing, so applicability cannot yet be determined",IF(F1735="UNKNOWN","The dependency could not be evaluated or a referenced datapoint could not be resolved",""))))</f>
        <v/>
      </c>
      <c r="I1735" s="46">
        <f>IF(F1735="MISSING","Enter a valid response in the linked field",IF(F1735="INVALID","Clear the response or amend the controlling answer so that the dependency is met",IF(F1735="CONTROLLER MISSING","Complete the controlling question first, then review this field",IF(F1735="UNKNOWN","Review the Field Guide and dependency_string; contact the MFSA if clarification is required",""))))</f>
        <v/>
      </c>
      <c r="J1735" s="46" t="inlineStr"/>
      <c r="K1735" s="47">
        <f>'2- AMLE'!$AL$373</f>
        <v/>
      </c>
      <c r="L1735" s="48" t="inlineStr">
        <is>
          <t>Open field</t>
        </is>
      </c>
    </row>
    <row r="1736">
      <c r="A1736" s="45" t="inlineStr">
        <is>
          <t>FINS_AMLE_371_v1</t>
        </is>
      </c>
      <c r="B1736" s="46" t="inlineStr">
        <is>
          <t>Outsourcing - Third Country (Intra-group)</t>
        </is>
      </c>
      <c r="C1736" s="46" t="inlineStr">
        <is>
          <t>AMLE</t>
        </is>
      </c>
      <c r="D1736" s="46" t="inlineStr">
        <is>
          <t>Internal Controls and outsourcing</t>
        </is>
      </c>
      <c r="E1736" s="46" t="inlineStr">
        <is>
          <t>2- AMLE</t>
        </is>
      </c>
      <c r="F1736" s="47">
        <f>'2- AMLE'!$AK$374</f>
        <v/>
      </c>
      <c r="G1736" s="47">
        <f>IF(F1736="INVALID","High",IF(F1736="MISSING","Medium",IF(F1736="CONTROLLER MISSING","Review",IF(F1736="UNKNOWN","Technical review",""))))</f>
        <v/>
      </c>
      <c r="H1736" s="46">
        <f>IF(F1736="MISSING","An applicable or required answer is missing",IF(F1736="INVALID","A value was entered although the dependency is not met",IF(F1736="CONTROLLER MISSING","A controlling answer is missing, so applicability cannot yet be determined",IF(F1736="UNKNOWN","The dependency could not be evaluated or a referenced datapoint could not be resolved",""))))</f>
        <v/>
      </c>
      <c r="I1736" s="46">
        <f>IF(F1736="MISSING","Enter a valid response in the linked field",IF(F1736="INVALID","Clear the response or amend the controlling answer so that the dependency is met",IF(F1736="CONTROLLER MISSING","Complete the controlling question first, then review this field",IF(F1736="UNKNOWN","Review the Field Guide and dependency_string; contact the MFSA if clarification is required",""))))</f>
        <v/>
      </c>
      <c r="J1736" s="46" t="inlineStr"/>
      <c r="K1736" s="47">
        <f>'2- AMLE'!$AL$374</f>
        <v/>
      </c>
      <c r="L1736" s="48" t="inlineStr">
        <is>
          <t>Open field</t>
        </is>
      </c>
    </row>
    <row r="1737">
      <c r="A1737" s="45" t="inlineStr">
        <is>
          <t>FINS_AMLE_372_v1</t>
        </is>
      </c>
      <c r="B1737" s="46" t="inlineStr">
        <is>
          <t>Last Audit - BWRA</t>
        </is>
      </c>
      <c r="C1737" s="46" t="inlineStr">
        <is>
          <t>AMLE</t>
        </is>
      </c>
      <c r="D1737" s="46" t="inlineStr">
        <is>
          <t>Internal Controls and outsourcing</t>
        </is>
      </c>
      <c r="E1737" s="46" t="inlineStr">
        <is>
          <t>2- AMLE</t>
        </is>
      </c>
      <c r="F1737" s="47">
        <f>'2- AMLE'!$AK$375</f>
        <v/>
      </c>
      <c r="G1737" s="47">
        <f>IF(F1737="INVALID","High",IF(F1737="MISSING","Medium",IF(F1737="CONTROLLER MISSING","Review",IF(F1737="UNKNOWN","Technical review",""))))</f>
        <v/>
      </c>
      <c r="H1737" s="46">
        <f>IF(F1737="MISSING","An applicable or required answer is missing",IF(F1737="INVALID","A value was entered although the dependency is not met",IF(F1737="CONTROLLER MISSING","A controlling answer is missing, so applicability cannot yet be determined",IF(F1737="UNKNOWN","The dependency could not be evaluated or a referenced datapoint could not be resolved",""))))</f>
        <v/>
      </c>
      <c r="I1737" s="46">
        <f>IF(F1737="MISSING","Enter a valid response in the linked field",IF(F1737="INVALID","Clear the response or amend the controlling answer so that the dependency is met",IF(F1737="CONTROLLER MISSING","Complete the controlling question first, then review this field",IF(F1737="UNKNOWN","Review the Field Guide and dependency_string; contact the MFSA if clarification is required",""))))</f>
        <v/>
      </c>
      <c r="J1737" s="46" t="inlineStr"/>
      <c r="K1737" s="47">
        <f>'2- AMLE'!$AL$375</f>
        <v/>
      </c>
      <c r="L1737" s="48" t="inlineStr">
        <is>
          <t>Open field</t>
        </is>
      </c>
    </row>
    <row r="1738">
      <c r="A1738" s="45" t="inlineStr">
        <is>
          <t>FINS_AMLE_373_v1</t>
        </is>
      </c>
      <c r="B1738" s="46" t="inlineStr">
        <is>
          <t>Last Audit - Customers ML/TF Risk Profile</t>
        </is>
      </c>
      <c r="C1738" s="46" t="inlineStr">
        <is>
          <t>AMLE</t>
        </is>
      </c>
      <c r="D1738" s="46" t="inlineStr">
        <is>
          <t>Internal Controls and outsourcing</t>
        </is>
      </c>
      <c r="E1738" s="46" t="inlineStr">
        <is>
          <t>2- AMLE</t>
        </is>
      </c>
      <c r="F1738" s="47">
        <f>'2- AMLE'!$AK$376</f>
        <v/>
      </c>
      <c r="G1738" s="47">
        <f>IF(F1738="INVALID","High",IF(F1738="MISSING","Medium",IF(F1738="CONTROLLER MISSING","Review",IF(F1738="UNKNOWN","Technical review",""))))</f>
        <v/>
      </c>
      <c r="H1738" s="46">
        <f>IF(F1738="MISSING","An applicable or required answer is missing",IF(F1738="INVALID","A value was entered although the dependency is not met",IF(F1738="CONTROLLER MISSING","A controlling answer is missing, so applicability cannot yet be determined",IF(F1738="UNKNOWN","The dependency could not be evaluated or a referenced datapoint could not be resolved",""))))</f>
        <v/>
      </c>
      <c r="I1738" s="46">
        <f>IF(F1738="MISSING","Enter a valid response in the linked field",IF(F1738="INVALID","Clear the response or amend the controlling answer so that the dependency is met",IF(F1738="CONTROLLER MISSING","Complete the controlling question first, then review this field",IF(F1738="UNKNOWN","Review the Field Guide and dependency_string; contact the MFSA if clarification is required",""))))</f>
        <v/>
      </c>
      <c r="J1738" s="46" t="inlineStr"/>
      <c r="K1738" s="47">
        <f>'2- AMLE'!$AL$376</f>
        <v/>
      </c>
      <c r="L1738" s="48" t="inlineStr">
        <is>
          <t>Open field</t>
        </is>
      </c>
    </row>
    <row r="1739">
      <c r="A1739" s="45" t="inlineStr">
        <is>
          <t>FINS_AMLE_374_v1</t>
        </is>
      </c>
      <c r="B1739" s="46" t="inlineStr">
        <is>
          <t>Last Audit – Assessment AML/CFT Training measures</t>
        </is>
      </c>
      <c r="C1739" s="46" t="inlineStr">
        <is>
          <t>AMLE</t>
        </is>
      </c>
      <c r="D1739" s="46" t="inlineStr">
        <is>
          <t>Internal Controls and outsourcing</t>
        </is>
      </c>
      <c r="E1739" s="46" t="inlineStr">
        <is>
          <t>2- AMLE</t>
        </is>
      </c>
      <c r="F1739" s="47">
        <f>'2- AMLE'!$AK$377</f>
        <v/>
      </c>
      <c r="G1739" s="47">
        <f>IF(F1739="INVALID","High",IF(F1739="MISSING","Medium",IF(F1739="CONTROLLER MISSING","Review",IF(F1739="UNKNOWN","Technical review",""))))</f>
        <v/>
      </c>
      <c r="H1739" s="46">
        <f>IF(F1739="MISSING","An applicable or required answer is missing",IF(F1739="INVALID","A value was entered although the dependency is not met",IF(F1739="CONTROLLER MISSING","A controlling answer is missing, so applicability cannot yet be determined",IF(F1739="UNKNOWN","The dependency could not be evaluated or a referenced datapoint could not be resolved",""))))</f>
        <v/>
      </c>
      <c r="I1739" s="46">
        <f>IF(F1739="MISSING","Enter a valid response in the linked field",IF(F1739="INVALID","Clear the response or amend the controlling answer so that the dependency is met",IF(F1739="CONTROLLER MISSING","Complete the controlling question first, then review this field",IF(F1739="UNKNOWN","Review the Field Guide and dependency_string; contact the MFSA if clarification is required",""))))</f>
        <v/>
      </c>
      <c r="J1739" s="46" t="inlineStr"/>
      <c r="K1739" s="47">
        <f>'2- AMLE'!$AL$377</f>
        <v/>
      </c>
      <c r="L1739" s="48" t="inlineStr">
        <is>
          <t>Open field</t>
        </is>
      </c>
    </row>
    <row r="1740">
      <c r="A1740" s="45" t="inlineStr">
        <is>
          <t>FINS_AMLE_375_v1</t>
        </is>
      </c>
      <c r="B1740" s="46" t="inlineStr">
        <is>
          <t>Last Audit - Identification and Verification Procedures</t>
        </is>
      </c>
      <c r="C1740" s="46" t="inlineStr">
        <is>
          <t>AMLE</t>
        </is>
      </c>
      <c r="D1740" s="46" t="inlineStr">
        <is>
          <t>Internal Controls and outsourcing</t>
        </is>
      </c>
      <c r="E1740" s="46" t="inlineStr">
        <is>
          <t>2- AMLE</t>
        </is>
      </c>
      <c r="F1740" s="47">
        <f>'2- AMLE'!$AK$378</f>
        <v/>
      </c>
      <c r="G1740" s="47">
        <f>IF(F1740="INVALID","High",IF(F1740="MISSING","Medium",IF(F1740="CONTROLLER MISSING","Review",IF(F1740="UNKNOWN","Technical review",""))))</f>
        <v/>
      </c>
      <c r="H1740" s="46">
        <f>IF(F1740="MISSING","An applicable or required answer is missing",IF(F1740="INVALID","A value was entered although the dependency is not met",IF(F1740="CONTROLLER MISSING","A controlling answer is missing, so applicability cannot yet be determined",IF(F1740="UNKNOWN","The dependency could not be evaluated or a referenced datapoint could not be resolved",""))))</f>
        <v/>
      </c>
      <c r="I1740" s="46">
        <f>IF(F1740="MISSING","Enter a valid response in the linked field",IF(F1740="INVALID","Clear the response or amend the controlling answer so that the dependency is met",IF(F1740="CONTROLLER MISSING","Complete the controlling question first, then review this field",IF(F1740="UNKNOWN","Review the Field Guide and dependency_string; contact the MFSA if clarification is required",""))))</f>
        <v/>
      </c>
      <c r="J1740" s="46" t="inlineStr"/>
      <c r="K1740" s="47">
        <f>'2- AMLE'!$AL$378</f>
        <v/>
      </c>
      <c r="L1740" s="48" t="inlineStr">
        <is>
          <t>Open field</t>
        </is>
      </c>
    </row>
    <row r="1741">
      <c r="A1741" s="45" t="inlineStr">
        <is>
          <t>FINS_AMLE_376_v1</t>
        </is>
      </c>
      <c r="B1741" s="46" t="inlineStr">
        <is>
          <t>Last Audit - Policies and Procedures for Monitoring and Analysing Business Relationships</t>
        </is>
      </c>
      <c r="C1741" s="46" t="inlineStr">
        <is>
          <t>AMLE</t>
        </is>
      </c>
      <c r="D1741" s="46" t="inlineStr">
        <is>
          <t>Internal Controls and outsourcing</t>
        </is>
      </c>
      <c r="E1741" s="46" t="inlineStr">
        <is>
          <t>2- AMLE</t>
        </is>
      </c>
      <c r="F1741" s="47">
        <f>'2- AMLE'!$AK$379</f>
        <v/>
      </c>
      <c r="G1741" s="47">
        <f>IF(F1741="INVALID","High",IF(F1741="MISSING","Medium",IF(F1741="CONTROLLER MISSING","Review",IF(F1741="UNKNOWN","Technical review",""))))</f>
        <v/>
      </c>
      <c r="H1741" s="46">
        <f>IF(F1741="MISSING","An applicable or required answer is missing",IF(F1741="INVALID","A value was entered although the dependency is not met",IF(F1741="CONTROLLER MISSING","A controlling answer is missing, so applicability cannot yet be determined",IF(F1741="UNKNOWN","The dependency could not be evaluated or a referenced datapoint could not be resolved",""))))</f>
        <v/>
      </c>
      <c r="I1741" s="46">
        <f>IF(F1741="MISSING","Enter a valid response in the linked field",IF(F1741="INVALID","Clear the response or amend the controlling answer so that the dependency is met",IF(F1741="CONTROLLER MISSING","Complete the controlling question first, then review this field",IF(F1741="UNKNOWN","Review the Field Guide and dependency_string; contact the MFSA if clarification is required",""))))</f>
        <v/>
      </c>
      <c r="J1741" s="46" t="inlineStr"/>
      <c r="K1741" s="47">
        <f>'2- AMLE'!$AL$379</f>
        <v/>
      </c>
      <c r="L1741" s="48" t="inlineStr">
        <is>
          <t>Open field</t>
        </is>
      </c>
    </row>
    <row r="1742">
      <c r="A1742" s="45" t="inlineStr">
        <is>
          <t>FINS_AMLE_377_v1</t>
        </is>
      </c>
      <c r="B1742" s="46" t="inlineStr">
        <is>
          <t>Last Audit - Suspicious Transaction or Activity Reporting Procedures</t>
        </is>
      </c>
      <c r="C1742" s="46" t="inlineStr">
        <is>
          <t>AMLE</t>
        </is>
      </c>
      <c r="D1742" s="46" t="inlineStr">
        <is>
          <t>Internal Controls and outsourcing</t>
        </is>
      </c>
      <c r="E1742" s="46" t="inlineStr">
        <is>
          <t>2- AMLE</t>
        </is>
      </c>
      <c r="F1742" s="47">
        <f>'2- AMLE'!$AK$380</f>
        <v/>
      </c>
      <c r="G1742" s="47">
        <f>IF(F1742="INVALID","High",IF(F1742="MISSING","Medium",IF(F1742="CONTROLLER MISSING","Review",IF(F1742="UNKNOWN","Technical review",""))))</f>
        <v/>
      </c>
      <c r="H1742" s="46">
        <f>IF(F1742="MISSING","An applicable or required answer is missing",IF(F1742="INVALID","A value was entered although the dependency is not met",IF(F1742="CONTROLLER MISSING","A controlling answer is missing, so applicability cannot yet be determined",IF(F1742="UNKNOWN","The dependency could not be evaluated or a referenced datapoint could not be resolved",""))))</f>
        <v/>
      </c>
      <c r="I1742" s="46">
        <f>IF(F1742="MISSING","Enter a valid response in the linked field",IF(F1742="INVALID","Clear the response or amend the controlling answer so that the dependency is met",IF(F1742="CONTROLLER MISSING","Complete the controlling question first, then review this field",IF(F1742="UNKNOWN","Review the Field Guide and dependency_string; contact the MFSA if clarification is required",""))))</f>
        <v/>
      </c>
      <c r="J1742" s="46" t="inlineStr"/>
      <c r="K1742" s="47">
        <f>'2- AMLE'!$AL$380</f>
        <v/>
      </c>
      <c r="L1742" s="48" t="inlineStr">
        <is>
          <t>Open field</t>
        </is>
      </c>
    </row>
    <row r="1743">
      <c r="A1743" s="45" t="inlineStr">
        <is>
          <t>FINS_AMLE_378_v1</t>
        </is>
      </c>
      <c r="B1743" s="46" t="inlineStr">
        <is>
          <t>Last Audit - Record-keeping Policies and Procedures</t>
        </is>
      </c>
      <c r="C1743" s="46" t="inlineStr">
        <is>
          <t>AMLE</t>
        </is>
      </c>
      <c r="D1743" s="46" t="inlineStr">
        <is>
          <t>Internal Controls and outsourcing</t>
        </is>
      </c>
      <c r="E1743" s="46" t="inlineStr">
        <is>
          <t>2- AMLE</t>
        </is>
      </c>
      <c r="F1743" s="47">
        <f>'2- AMLE'!$AK$381</f>
        <v/>
      </c>
      <c r="G1743" s="47">
        <f>IF(F1743="INVALID","High",IF(F1743="MISSING","Medium",IF(F1743="CONTROLLER MISSING","Review",IF(F1743="UNKNOWN","Technical review",""))))</f>
        <v/>
      </c>
      <c r="H1743" s="46">
        <f>IF(F1743="MISSING","An applicable or required answer is missing",IF(F1743="INVALID","A value was entered although the dependency is not met",IF(F1743="CONTROLLER MISSING","A controlling answer is missing, so applicability cannot yet be determined",IF(F1743="UNKNOWN","The dependency could not be evaluated or a referenced datapoint could not be resolved",""))))</f>
        <v/>
      </c>
      <c r="I1743" s="46">
        <f>IF(F1743="MISSING","Enter a valid response in the linked field",IF(F1743="INVALID","Clear the response or amend the controlling answer so that the dependency is met",IF(F1743="CONTROLLER MISSING","Complete the controlling question first, then review this field",IF(F1743="UNKNOWN","Review the Field Guide and dependency_string; contact the MFSA if clarification is required",""))))</f>
        <v/>
      </c>
      <c r="J1743" s="46" t="inlineStr"/>
      <c r="K1743" s="47">
        <f>'2- AMLE'!$AL$381</f>
        <v/>
      </c>
      <c r="L1743" s="48" t="inlineStr">
        <is>
          <t>Open field</t>
        </is>
      </c>
    </row>
    <row r="1744">
      <c r="A1744" s="45" t="inlineStr">
        <is>
          <t>FINS_AMLE_379_v1</t>
        </is>
      </c>
      <c r="B1744" s="46" t="inlineStr">
        <is>
          <t>Last Audit - Resources dedicated to AML/CFT</t>
        </is>
      </c>
      <c r="C1744" s="46" t="inlineStr">
        <is>
          <t>AMLE</t>
        </is>
      </c>
      <c r="D1744" s="46" t="inlineStr">
        <is>
          <t>Internal Controls and outsourcing</t>
        </is>
      </c>
      <c r="E1744" s="46" t="inlineStr">
        <is>
          <t>2- AMLE</t>
        </is>
      </c>
      <c r="F1744" s="47">
        <f>'2- AMLE'!$AK$382</f>
        <v/>
      </c>
      <c r="G1744" s="47">
        <f>IF(F1744="INVALID","High",IF(F1744="MISSING","Medium",IF(F1744="CONTROLLER MISSING","Review",IF(F1744="UNKNOWN","Technical review",""))))</f>
        <v/>
      </c>
      <c r="H1744" s="46">
        <f>IF(F1744="MISSING","An applicable or required answer is missing",IF(F1744="INVALID","A value was entered although the dependency is not met",IF(F1744="CONTROLLER MISSING","A controlling answer is missing, so applicability cannot yet be determined",IF(F1744="UNKNOWN","The dependency could not be evaluated or a referenced datapoint could not be resolved",""))))</f>
        <v/>
      </c>
      <c r="I1744" s="46">
        <f>IF(F1744="MISSING","Enter a valid response in the linked field",IF(F1744="INVALID","Clear the response or amend the controlling answer so that the dependency is met",IF(F1744="CONTROLLER MISSING","Complete the controlling question first, then review this field",IF(F1744="UNKNOWN","Review the Field Guide and dependency_string; contact the MFSA if clarification is required",""))))</f>
        <v/>
      </c>
      <c r="J1744" s="46" t="inlineStr"/>
      <c r="K1744" s="47">
        <f>'2- AMLE'!$AL$382</f>
        <v/>
      </c>
      <c r="L1744" s="48" t="inlineStr">
        <is>
          <t>Open field</t>
        </is>
      </c>
    </row>
    <row r="1745">
      <c r="A1745" s="45" t="inlineStr">
        <is>
          <t>FINS_AMLE_380_v1</t>
        </is>
      </c>
      <c r="B1745" s="46" t="inlineStr">
        <is>
          <t>Last Audit - Organisation of the AML/CFT System, Governance and Reporting Arrangements</t>
        </is>
      </c>
      <c r="C1745" s="46" t="inlineStr">
        <is>
          <t>AMLE</t>
        </is>
      </c>
      <c r="D1745" s="46" t="inlineStr">
        <is>
          <t>Internal Controls and outsourcing</t>
        </is>
      </c>
      <c r="E1745" s="46" t="inlineStr">
        <is>
          <t>2- AMLE</t>
        </is>
      </c>
      <c r="F1745" s="47">
        <f>'2- AMLE'!$AK$383</f>
        <v/>
      </c>
      <c r="G1745" s="47">
        <f>IF(F1745="INVALID","High",IF(F1745="MISSING","Medium",IF(F1745="CONTROLLER MISSING","Review",IF(F1745="UNKNOWN","Technical review",""))))</f>
        <v/>
      </c>
      <c r="H1745" s="46">
        <f>IF(F1745="MISSING","An applicable or required answer is missing",IF(F1745="INVALID","A value was entered although the dependency is not met",IF(F1745="CONTROLLER MISSING","A controlling answer is missing, so applicability cannot yet be determined",IF(F1745="UNKNOWN","The dependency could not be evaluated or a referenced datapoint could not be resolved",""))))</f>
        <v/>
      </c>
      <c r="I1745" s="46">
        <f>IF(F1745="MISSING","Enter a valid response in the linked field",IF(F1745="INVALID","Clear the response or amend the controlling answer so that the dependency is met",IF(F1745="CONTROLLER MISSING","Complete the controlling question first, then review this field",IF(F1745="UNKNOWN","Review the Field Guide and dependency_string; contact the MFSA if clarification is required",""))))</f>
        <v/>
      </c>
      <c r="J1745" s="46" t="inlineStr"/>
      <c r="K1745" s="47">
        <f>'2- AMLE'!$AL$383</f>
        <v/>
      </c>
      <c r="L1745" s="48" t="inlineStr">
        <is>
          <t>Open field</t>
        </is>
      </c>
    </row>
    <row r="1746">
      <c r="A1746" s="45" t="inlineStr">
        <is>
          <t>FINS_AMLE_381_v1</t>
        </is>
      </c>
      <c r="B1746" s="46" t="inlineStr">
        <is>
          <t>Last approval date of the BWRA</t>
        </is>
      </c>
      <c r="C1746" s="46" t="inlineStr">
        <is>
          <t>AMLE</t>
        </is>
      </c>
      <c r="D1746" s="46" t="inlineStr">
        <is>
          <t>Business Risk Assessment / Customer Risk Assessment</t>
        </is>
      </c>
      <c r="E1746" s="46" t="inlineStr">
        <is>
          <t>2- AMLE</t>
        </is>
      </c>
      <c r="F1746" s="47">
        <f>'2- AMLE'!$AK$385</f>
        <v/>
      </c>
      <c r="G1746" s="47">
        <f>IF(F1746="INVALID","High",IF(F1746="MISSING","Medium",IF(F1746="CONTROLLER MISSING","Review",IF(F1746="UNKNOWN","Technical review",""))))</f>
        <v/>
      </c>
      <c r="H1746" s="46">
        <f>IF(F1746="MISSING","An applicable or required answer is missing",IF(F1746="INVALID","A value was entered although the dependency is not met",IF(F1746="CONTROLLER MISSING","A controlling answer is missing, so applicability cannot yet be determined",IF(F1746="UNKNOWN","The dependency could not be evaluated or a referenced datapoint could not be resolved",""))))</f>
        <v/>
      </c>
      <c r="I1746" s="46">
        <f>IF(F1746="MISSING","Enter a valid response in the linked field",IF(F1746="INVALID","Clear the response or amend the controlling answer so that the dependency is met",IF(F1746="CONTROLLER MISSING","Complete the controlling question first, then review this field",IF(F1746="UNKNOWN","Review the Field Guide and dependency_string; contact the MFSA if clarification is required",""))))</f>
        <v/>
      </c>
      <c r="J1746" s="46" t="inlineStr"/>
      <c r="K1746" s="47">
        <f>'2- AMLE'!$AL$385</f>
        <v/>
      </c>
      <c r="L1746" s="48" t="inlineStr">
        <is>
          <t>Open field</t>
        </is>
      </c>
    </row>
    <row r="1747">
      <c r="A1747" s="45" t="inlineStr">
        <is>
          <t>FINS_AMLE_382_v1</t>
        </is>
      </c>
      <c r="B1747" s="46" t="inlineStr">
        <is>
          <t>Senior Management Approval (BWRA)</t>
        </is>
      </c>
      <c r="C1747" s="46" t="inlineStr">
        <is>
          <t>AMLE</t>
        </is>
      </c>
      <c r="D1747" s="46" t="inlineStr">
        <is>
          <t>Business Risk Assessment / Customer Risk Assessment</t>
        </is>
      </c>
      <c r="E1747" s="46" t="inlineStr">
        <is>
          <t>2- AMLE</t>
        </is>
      </c>
      <c r="F1747" s="47">
        <f>'2- AMLE'!$AK$386</f>
        <v/>
      </c>
      <c r="G1747" s="47">
        <f>IF(F1747="INVALID","High",IF(F1747="MISSING","Medium",IF(F1747="CONTROLLER MISSING","Review",IF(F1747="UNKNOWN","Technical review",""))))</f>
        <v/>
      </c>
      <c r="H1747" s="46">
        <f>IF(F1747="MISSING","An applicable or required answer is missing",IF(F1747="INVALID","A value was entered although the dependency is not met",IF(F1747="CONTROLLER MISSING","A controlling answer is missing, so applicability cannot yet be determined",IF(F1747="UNKNOWN","The dependency could not be evaluated or a referenced datapoint could not be resolved",""))))</f>
        <v/>
      </c>
      <c r="I1747" s="46">
        <f>IF(F1747="MISSING","Enter a valid response in the linked field",IF(F1747="INVALID","Clear the response or amend the controlling answer so that the dependency is met",IF(F1747="CONTROLLER MISSING","Complete the controlling question first, then review this field",IF(F1747="UNKNOWN","Review the Field Guide and dependency_string; contact the MFSA if clarification is required",""))))</f>
        <v/>
      </c>
      <c r="J1747" s="46" t="inlineStr"/>
      <c r="K1747" s="47">
        <f>'2- AMLE'!$AL$386</f>
        <v/>
      </c>
      <c r="L1747" s="48" t="inlineStr">
        <is>
          <t>Open field</t>
        </is>
      </c>
    </row>
    <row r="1748">
      <c r="A1748" s="45" t="inlineStr">
        <is>
          <t>FINS_AMLE_383_v1</t>
        </is>
      </c>
      <c r="B1748" s="46" t="inlineStr">
        <is>
          <t>Date of the last update of the CRA</t>
        </is>
      </c>
      <c r="C1748" s="46" t="inlineStr">
        <is>
          <t>AMLE</t>
        </is>
      </c>
      <c r="D1748" s="46" t="inlineStr">
        <is>
          <t>Business Risk Assessment / Customer Risk Assessment</t>
        </is>
      </c>
      <c r="E1748" s="46" t="inlineStr">
        <is>
          <t>2- AMLE</t>
        </is>
      </c>
      <c r="F1748" s="47">
        <f>'2- AMLE'!$AK$387</f>
        <v/>
      </c>
      <c r="G1748" s="47">
        <f>IF(F1748="INVALID","High",IF(F1748="MISSING","Medium",IF(F1748="CONTROLLER MISSING","Review",IF(F1748="UNKNOWN","Technical review",""))))</f>
        <v/>
      </c>
      <c r="H1748" s="46">
        <f>IF(F1748="MISSING","An applicable or required answer is missing",IF(F1748="INVALID","A value was entered although the dependency is not met",IF(F1748="CONTROLLER MISSING","A controlling answer is missing, so applicability cannot yet be determined",IF(F1748="UNKNOWN","The dependency could not be evaluated or a referenced datapoint could not be resolved",""))))</f>
        <v/>
      </c>
      <c r="I1748" s="46">
        <f>IF(F1748="MISSING","Enter a valid response in the linked field",IF(F1748="INVALID","Clear the response or amend the controlling answer so that the dependency is met",IF(F1748="CONTROLLER MISSING","Complete the controlling question first, then review this field",IF(F1748="UNKNOWN","Review the Field Guide and dependency_string; contact the MFSA if clarification is required",""))))</f>
        <v/>
      </c>
      <c r="J1748" s="46" t="inlineStr"/>
      <c r="K1748" s="47">
        <f>'2- AMLE'!$AL$387</f>
        <v/>
      </c>
      <c r="L1748" s="48" t="inlineStr">
        <is>
          <t>Open field</t>
        </is>
      </c>
    </row>
    <row r="1749">
      <c r="A1749" s="45" t="inlineStr">
        <is>
          <t>FINS_AMLE_384_v1</t>
        </is>
      </c>
      <c r="B1749" s="46" t="inlineStr">
        <is>
          <t>Customers - Low Risk</t>
        </is>
      </c>
      <c r="C1749" s="46" t="inlineStr">
        <is>
          <t>AMLE</t>
        </is>
      </c>
      <c r="D1749" s="46" t="inlineStr">
        <is>
          <t>Business Risk Assessment / Customer Risk Assessment</t>
        </is>
      </c>
      <c r="E1749" s="46" t="inlineStr">
        <is>
          <t>2- AMLE</t>
        </is>
      </c>
      <c r="F1749" s="47">
        <f>'2- AMLE'!$AK$388</f>
        <v/>
      </c>
      <c r="G1749" s="47">
        <f>IF(F1749="INVALID","High",IF(F1749="MISSING","Medium",IF(F1749="CONTROLLER MISSING","Review",IF(F1749="UNKNOWN","Technical review",""))))</f>
        <v/>
      </c>
      <c r="H1749" s="46">
        <f>IF(F1749="MISSING","An applicable or required answer is missing",IF(F1749="INVALID","A value was entered although the dependency is not met",IF(F1749="CONTROLLER MISSING","A controlling answer is missing, so applicability cannot yet be determined",IF(F1749="UNKNOWN","The dependency could not be evaluated or a referenced datapoint could not be resolved",""))))</f>
        <v/>
      </c>
      <c r="I1749" s="46">
        <f>IF(F1749="MISSING","Enter a valid response in the linked field",IF(F1749="INVALID","Clear the response or amend the controlling answer so that the dependency is met",IF(F1749="CONTROLLER MISSING","Complete the controlling question first, then review this field",IF(F1749="UNKNOWN","Review the Field Guide and dependency_string; contact the MFSA if clarification is required",""))))</f>
        <v/>
      </c>
      <c r="J1749" s="46" t="inlineStr">
        <is>
          <t>FINS_AMLE_14 &gt; 0</t>
        </is>
      </c>
      <c r="K1749" s="47">
        <f>'2- AMLE'!$AL$388</f>
        <v/>
      </c>
      <c r="L1749" s="48" t="inlineStr">
        <is>
          <t>Open field</t>
        </is>
      </c>
    </row>
    <row r="1750">
      <c r="A1750" s="45" t="inlineStr">
        <is>
          <t>FINS_AMLE_385_v1</t>
        </is>
      </c>
      <c r="B1750" s="46" t="inlineStr">
        <is>
          <t>Customers - Medium-low Risk</t>
        </is>
      </c>
      <c r="C1750" s="46" t="inlineStr">
        <is>
          <t>AMLE</t>
        </is>
      </c>
      <c r="D1750" s="46" t="inlineStr">
        <is>
          <t>Business Risk Assessment / Customer Risk Assessment</t>
        </is>
      </c>
      <c r="E1750" s="46" t="inlineStr">
        <is>
          <t>2- AMLE</t>
        </is>
      </c>
      <c r="F1750" s="47">
        <f>'2- AMLE'!$AK$389</f>
        <v/>
      </c>
      <c r="G1750" s="47">
        <f>IF(F1750="INVALID","High",IF(F1750="MISSING","Medium",IF(F1750="CONTROLLER MISSING","Review",IF(F1750="UNKNOWN","Technical review",""))))</f>
        <v/>
      </c>
      <c r="H1750" s="46">
        <f>IF(F1750="MISSING","An applicable or required answer is missing",IF(F1750="INVALID","A value was entered although the dependency is not met",IF(F1750="CONTROLLER MISSING","A controlling answer is missing, so applicability cannot yet be determined",IF(F1750="UNKNOWN","The dependency could not be evaluated or a referenced datapoint could not be resolved",""))))</f>
        <v/>
      </c>
      <c r="I1750" s="46">
        <f>IF(F1750="MISSING","Enter a valid response in the linked field",IF(F1750="INVALID","Clear the response or amend the controlling answer so that the dependency is met",IF(F1750="CONTROLLER MISSING","Complete the controlling question first, then review this field",IF(F1750="UNKNOWN","Review the Field Guide and dependency_string; contact the MFSA if clarification is required",""))))</f>
        <v/>
      </c>
      <c r="J1750" s="46" t="inlineStr">
        <is>
          <t>FINS_AMLE_14 &gt; 0</t>
        </is>
      </c>
      <c r="K1750" s="47">
        <f>'2- AMLE'!$AL$389</f>
        <v/>
      </c>
      <c r="L1750" s="48" t="inlineStr">
        <is>
          <t>Open field</t>
        </is>
      </c>
    </row>
    <row r="1751">
      <c r="A1751" s="45" t="inlineStr">
        <is>
          <t>FINS_AMLE_386_v1</t>
        </is>
      </c>
      <c r="B1751" s="46" t="inlineStr">
        <is>
          <t>Customers - Medium-high Risk</t>
        </is>
      </c>
      <c r="C1751" s="46" t="inlineStr">
        <is>
          <t>AMLE</t>
        </is>
      </c>
      <c r="D1751" s="46" t="inlineStr">
        <is>
          <t>Business Risk Assessment / Customer Risk Assessment</t>
        </is>
      </c>
      <c r="E1751" s="46" t="inlineStr">
        <is>
          <t>2- AMLE</t>
        </is>
      </c>
      <c r="F1751" s="47">
        <f>'2- AMLE'!$AK$390</f>
        <v/>
      </c>
      <c r="G1751" s="47">
        <f>IF(F1751="INVALID","High",IF(F1751="MISSING","Medium",IF(F1751="CONTROLLER MISSING","Review",IF(F1751="UNKNOWN","Technical review",""))))</f>
        <v/>
      </c>
      <c r="H1751" s="46">
        <f>IF(F1751="MISSING","An applicable or required answer is missing",IF(F1751="INVALID","A value was entered although the dependency is not met",IF(F1751="CONTROLLER MISSING","A controlling answer is missing, so applicability cannot yet be determined",IF(F1751="UNKNOWN","The dependency could not be evaluated or a referenced datapoint could not be resolved",""))))</f>
        <v/>
      </c>
      <c r="I1751" s="46">
        <f>IF(F1751="MISSING","Enter a valid response in the linked field",IF(F1751="INVALID","Clear the response or amend the controlling answer so that the dependency is met",IF(F1751="CONTROLLER MISSING","Complete the controlling question first, then review this field",IF(F1751="UNKNOWN","Review the Field Guide and dependency_string; contact the MFSA if clarification is required",""))))</f>
        <v/>
      </c>
      <c r="J1751" s="46" t="inlineStr">
        <is>
          <t>FINS_AMLE_14 &gt; 0</t>
        </is>
      </c>
      <c r="K1751" s="47">
        <f>'2- AMLE'!$AL$390</f>
        <v/>
      </c>
      <c r="L1751" s="48" t="inlineStr">
        <is>
          <t>Open field</t>
        </is>
      </c>
    </row>
    <row r="1752">
      <c r="A1752" s="45" t="inlineStr">
        <is>
          <t>FINS_AMLE_387_v1</t>
        </is>
      </c>
      <c r="B1752" s="46" t="inlineStr">
        <is>
          <t>Customers - High Risk</t>
        </is>
      </c>
      <c r="C1752" s="46" t="inlineStr">
        <is>
          <t>AMLE</t>
        </is>
      </c>
      <c r="D1752" s="46" t="inlineStr">
        <is>
          <t>Business Risk Assessment / Customer Risk Assessment</t>
        </is>
      </c>
      <c r="E1752" s="46" t="inlineStr">
        <is>
          <t>2- AMLE</t>
        </is>
      </c>
      <c r="F1752" s="47">
        <f>'2- AMLE'!$AK$391</f>
        <v/>
      </c>
      <c r="G1752" s="47">
        <f>IF(F1752="INVALID","High",IF(F1752="MISSING","Medium",IF(F1752="CONTROLLER MISSING","Review",IF(F1752="UNKNOWN","Technical review",""))))</f>
        <v/>
      </c>
      <c r="H1752" s="46">
        <f>IF(F1752="MISSING","An applicable or required answer is missing",IF(F1752="INVALID","A value was entered although the dependency is not met",IF(F1752="CONTROLLER MISSING","A controlling answer is missing, so applicability cannot yet be determined",IF(F1752="UNKNOWN","The dependency could not be evaluated or a referenced datapoint could not be resolved",""))))</f>
        <v/>
      </c>
      <c r="I1752" s="46">
        <f>IF(F1752="MISSING","Enter a valid response in the linked field",IF(F1752="INVALID","Clear the response or amend the controlling answer so that the dependency is met",IF(F1752="CONTROLLER MISSING","Complete the controlling question first, then review this field",IF(F1752="UNKNOWN","Review the Field Guide and dependency_string; contact the MFSA if clarification is required",""))))</f>
        <v/>
      </c>
      <c r="J1752" s="46" t="inlineStr">
        <is>
          <t>FINS_AMLE_14 &gt; 0</t>
        </is>
      </c>
      <c r="K1752" s="47">
        <f>'2- AMLE'!$AL$391</f>
        <v/>
      </c>
      <c r="L1752" s="48" t="inlineStr">
        <is>
          <t>Open field</t>
        </is>
      </c>
    </row>
    <row r="1753">
      <c r="A1753" s="45" t="inlineStr">
        <is>
          <t>FINS_AMLE_388_v1</t>
        </is>
      </c>
      <c r="B1753" s="46" t="inlineStr">
        <is>
          <t>Customers – LE/Trusts with BO Not Identified</t>
        </is>
      </c>
      <c r="C1753" s="46" t="inlineStr">
        <is>
          <t>AMLE</t>
        </is>
      </c>
      <c r="D1753" s="46" t="inlineStr">
        <is>
          <t>Customer Due Diligence and Monitoring</t>
        </is>
      </c>
      <c r="E1753" s="46" t="inlineStr">
        <is>
          <t>2- AMLE</t>
        </is>
      </c>
      <c r="F1753" s="47">
        <f>'2- AMLE'!$AK$393</f>
        <v/>
      </c>
      <c r="G1753" s="47">
        <f>IF(F1753="INVALID","High",IF(F1753="MISSING","Medium",IF(F1753="CONTROLLER MISSING","Review",IF(F1753="UNKNOWN","Technical review",""))))</f>
        <v/>
      </c>
      <c r="H1753" s="46">
        <f>IF(F1753="MISSING","An applicable or required answer is missing",IF(F1753="INVALID","A value was entered although the dependency is not met",IF(F1753="CONTROLLER MISSING","A controlling answer is missing, so applicability cannot yet be determined",IF(F1753="UNKNOWN","The dependency could not be evaluated or a referenced datapoint could not be resolved",""))))</f>
        <v/>
      </c>
      <c r="I1753" s="46">
        <f>IF(F1753="MISSING","Enter a valid response in the linked field",IF(F1753="INVALID","Clear the response or amend the controlling answer so that the dependency is met",IF(F1753="CONTROLLER MISSING","Complete the controlling question first, then review this field",IF(F1753="UNKNOWN","Review the Field Guide and dependency_string; contact the MFSA if clarification is required",""))))</f>
        <v/>
      </c>
      <c r="J1753" s="46" t="inlineStr"/>
      <c r="K1753" s="47">
        <f>'2- AMLE'!$AL$393</f>
        <v/>
      </c>
      <c r="L1753" s="48" t="inlineStr">
        <is>
          <t>Open field</t>
        </is>
      </c>
    </row>
    <row r="1754">
      <c r="A1754" s="45" t="inlineStr">
        <is>
          <t>FINS_AMLE_389_v1</t>
        </is>
      </c>
      <c r="B1754" s="46" t="inlineStr">
        <is>
          <t>Customers – LE/Trusts With BO Identified Not Verified</t>
        </is>
      </c>
      <c r="C1754" s="46" t="inlineStr">
        <is>
          <t>AMLE</t>
        </is>
      </c>
      <c r="D1754" s="46" t="inlineStr">
        <is>
          <t>Customer Due Diligence and Monitoring</t>
        </is>
      </c>
      <c r="E1754" s="46" t="inlineStr">
        <is>
          <t>2- AMLE</t>
        </is>
      </c>
      <c r="F1754" s="47">
        <f>'2- AMLE'!$AK$394</f>
        <v/>
      </c>
      <c r="G1754" s="47">
        <f>IF(F1754="INVALID","High",IF(F1754="MISSING","Medium",IF(F1754="CONTROLLER MISSING","Review",IF(F1754="UNKNOWN","Technical review",""))))</f>
        <v/>
      </c>
      <c r="H1754" s="46">
        <f>IF(F1754="MISSING","An applicable or required answer is missing",IF(F1754="INVALID","A value was entered although the dependency is not met",IF(F1754="CONTROLLER MISSING","A controlling answer is missing, so applicability cannot yet be determined",IF(F1754="UNKNOWN","The dependency could not be evaluated or a referenced datapoint could not be resolved",""))))</f>
        <v/>
      </c>
      <c r="I1754" s="46">
        <f>IF(F1754="MISSING","Enter a valid response in the linked field",IF(F1754="INVALID","Clear the response or amend the controlling answer so that the dependency is met",IF(F1754="CONTROLLER MISSING","Complete the controlling question first, then review this field",IF(F1754="UNKNOWN","Review the Field Guide and dependency_string; contact the MFSA if clarification is required",""))))</f>
        <v/>
      </c>
      <c r="J1754" s="46" t="inlineStr"/>
      <c r="K1754" s="47">
        <f>'2- AMLE'!$AL$394</f>
        <v/>
      </c>
      <c r="L1754" s="48" t="inlineStr">
        <is>
          <t>Open field</t>
        </is>
      </c>
    </row>
    <row r="1755">
      <c r="A1755" s="45" t="inlineStr">
        <is>
          <t>FINS_AMLE_390_v1</t>
        </is>
      </c>
      <c r="B1755" s="46" t="inlineStr">
        <is>
          <t>Customers – Missing ID/Verification Documentation</t>
        </is>
      </c>
      <c r="C1755" s="46" t="inlineStr">
        <is>
          <t>AMLE</t>
        </is>
      </c>
      <c r="D1755" s="46" t="inlineStr">
        <is>
          <t>Customer Due Diligence and Monitoring</t>
        </is>
      </c>
      <c r="E1755" s="46" t="inlineStr">
        <is>
          <t>2- AMLE</t>
        </is>
      </c>
      <c r="F1755" s="47">
        <f>'2- AMLE'!$AK$395</f>
        <v/>
      </c>
      <c r="G1755" s="47">
        <f>IF(F1755="INVALID","High",IF(F1755="MISSING","Medium",IF(F1755="CONTROLLER MISSING","Review",IF(F1755="UNKNOWN","Technical review",""))))</f>
        <v/>
      </c>
      <c r="H1755" s="46">
        <f>IF(F1755="MISSING","An applicable or required answer is missing",IF(F1755="INVALID","A value was entered although the dependency is not met",IF(F1755="CONTROLLER MISSING","A controlling answer is missing, so applicability cannot yet be determined",IF(F1755="UNKNOWN","The dependency could not be evaluated or a referenced datapoint could not be resolved",""))))</f>
        <v/>
      </c>
      <c r="I1755" s="46">
        <f>IF(F1755="MISSING","Enter a valid response in the linked field",IF(F1755="INVALID","Clear the response or amend the controlling answer so that the dependency is met",IF(F1755="CONTROLLER MISSING","Complete the controlling question first, then review this field",IF(F1755="UNKNOWN","Review the Field Guide and dependency_string; contact the MFSA if clarification is required",""))))</f>
        <v/>
      </c>
      <c r="J1755" s="46" t="inlineStr">
        <is>
          <t>FINS_AMLE_14 &gt; 0</t>
        </is>
      </c>
      <c r="K1755" s="47">
        <f>'2- AMLE'!$AL$395</f>
        <v/>
      </c>
      <c r="L1755" s="48" t="inlineStr">
        <is>
          <t>Open field</t>
        </is>
      </c>
    </row>
    <row r="1756">
      <c r="A1756" s="45" t="inlineStr">
        <is>
          <t>FINS_AMLE_391_v1</t>
        </is>
      </c>
      <c r="B1756" s="46" t="inlineStr">
        <is>
          <t>Customers – CDD Not Compliant with Article 20 AMLR</t>
        </is>
      </c>
      <c r="C1756" s="46" t="inlineStr">
        <is>
          <t>AMLE</t>
        </is>
      </c>
      <c r="D1756" s="46" t="inlineStr">
        <is>
          <t>Customer Due Diligence and Monitoring</t>
        </is>
      </c>
      <c r="E1756" s="46" t="inlineStr">
        <is>
          <t>2- AMLE</t>
        </is>
      </c>
      <c r="F1756" s="47">
        <f>'2- AMLE'!$AK$396</f>
        <v/>
      </c>
      <c r="G1756" s="47">
        <f>IF(F1756="INVALID","High",IF(F1756="MISSING","Medium",IF(F1756="CONTROLLER MISSING","Review",IF(F1756="UNKNOWN","Technical review",""))))</f>
        <v/>
      </c>
      <c r="H1756" s="46">
        <f>IF(F1756="MISSING","An applicable or required answer is missing",IF(F1756="INVALID","A value was entered although the dependency is not met",IF(F1756="CONTROLLER MISSING","A controlling answer is missing, so applicability cannot yet be determined",IF(F1756="UNKNOWN","The dependency could not be evaluated or a referenced datapoint could not be resolved",""))))</f>
        <v/>
      </c>
      <c r="I1756" s="46">
        <f>IF(F1756="MISSING","Enter a valid response in the linked field",IF(F1756="INVALID","Clear the response or amend the controlling answer so that the dependency is met",IF(F1756="CONTROLLER MISSING","Complete the controlling question first, then review this field",IF(F1756="UNKNOWN","Review the Field Guide and dependency_string; contact the MFSA if clarification is required",""))))</f>
        <v/>
      </c>
      <c r="J1756" s="46" t="inlineStr">
        <is>
          <t>FINS_AMLE_14 &gt; 0</t>
        </is>
      </c>
      <c r="K1756" s="47">
        <f>'2- AMLE'!$AL$396</f>
        <v/>
      </c>
      <c r="L1756" s="48" t="inlineStr">
        <is>
          <t>Open field</t>
        </is>
      </c>
    </row>
    <row r="1757">
      <c r="A1757" s="45" t="inlineStr">
        <is>
          <t>FINS_AMLE_392_v1</t>
        </is>
      </c>
      <c r="B1757" s="46" t="inlineStr">
        <is>
          <t>Customers – Without ML/TF Risk Profile</t>
        </is>
      </c>
      <c r="C1757" s="46" t="inlineStr">
        <is>
          <t>AMLE</t>
        </is>
      </c>
      <c r="D1757" s="46" t="inlineStr">
        <is>
          <t>Customer Due Diligence and Monitoring</t>
        </is>
      </c>
      <c r="E1757" s="46" t="inlineStr">
        <is>
          <t>2- AMLE</t>
        </is>
      </c>
      <c r="F1757" s="47">
        <f>'2- AMLE'!$AK$397</f>
        <v/>
      </c>
      <c r="G1757" s="47">
        <f>IF(F1757="INVALID","High",IF(F1757="MISSING","Medium",IF(F1757="CONTROLLER MISSING","Review",IF(F1757="UNKNOWN","Technical review",""))))</f>
        <v/>
      </c>
      <c r="H1757" s="46">
        <f>IF(F1757="MISSING","An applicable or required answer is missing",IF(F1757="INVALID","A value was entered although the dependency is not met",IF(F1757="CONTROLLER MISSING","A controlling answer is missing, so applicability cannot yet be determined",IF(F1757="UNKNOWN","The dependency could not be evaluated or a referenced datapoint could not be resolved",""))))</f>
        <v/>
      </c>
      <c r="I1757" s="46">
        <f>IF(F1757="MISSING","Enter a valid response in the linked field",IF(F1757="INVALID","Clear the response or amend the controlling answer so that the dependency is met",IF(F1757="CONTROLLER MISSING","Complete the controlling question first, then review this field",IF(F1757="UNKNOWN","Review the Field Guide and dependency_string; contact the MFSA if clarification is required",""))))</f>
        <v/>
      </c>
      <c r="J1757" s="46" t="inlineStr">
        <is>
          <t>FINS_AMLE_14 &gt; 0</t>
        </is>
      </c>
      <c r="K1757" s="47">
        <f>'2- AMLE'!$AL$397</f>
        <v/>
      </c>
      <c r="L1757" s="48" t="inlineStr">
        <is>
          <t>Open field</t>
        </is>
      </c>
    </row>
    <row r="1758">
      <c r="A1758" s="45" t="inlineStr">
        <is>
          <t>FINS_AMLE_393_v1</t>
        </is>
      </c>
      <c r="B1758" s="46" t="inlineStr">
        <is>
          <t>Customers – Information Reviews Due</t>
        </is>
      </c>
      <c r="C1758" s="46" t="inlineStr">
        <is>
          <t>AMLE</t>
        </is>
      </c>
      <c r="D1758" s="46" t="inlineStr">
        <is>
          <t>Customer Due Diligence and Monitoring</t>
        </is>
      </c>
      <c r="E1758" s="46" t="inlineStr">
        <is>
          <t>2- AMLE</t>
        </is>
      </c>
      <c r="F1758" s="47">
        <f>'2- AMLE'!$AK$398</f>
        <v/>
      </c>
      <c r="G1758" s="47">
        <f>IF(F1758="INVALID","High",IF(F1758="MISSING","Medium",IF(F1758="CONTROLLER MISSING","Review",IF(F1758="UNKNOWN","Technical review",""))))</f>
        <v/>
      </c>
      <c r="H1758" s="46">
        <f>IF(F1758="MISSING","An applicable or required answer is missing",IF(F1758="INVALID","A value was entered although the dependency is not met",IF(F1758="CONTROLLER MISSING","A controlling answer is missing, so applicability cannot yet be determined",IF(F1758="UNKNOWN","The dependency could not be evaluated or a referenced datapoint could not be resolved",""))))</f>
        <v/>
      </c>
      <c r="I1758" s="46">
        <f>IF(F1758="MISSING","Enter a valid response in the linked field",IF(F1758="INVALID","Clear the response or amend the controlling answer so that the dependency is met",IF(F1758="CONTROLLER MISSING","Complete the controlling question first, then review this field",IF(F1758="UNKNOWN","Review the Field Guide and dependency_string; contact the MFSA if clarification is required",""))))</f>
        <v/>
      </c>
      <c r="J1758" s="46" t="inlineStr">
        <is>
          <t>FINS_AMLE_14 &gt; 0</t>
        </is>
      </c>
      <c r="K1758" s="47">
        <f>'2- AMLE'!$AL$398</f>
        <v/>
      </c>
      <c r="L1758" s="48" t="inlineStr">
        <is>
          <t>Open field</t>
        </is>
      </c>
    </row>
    <row r="1759">
      <c r="A1759" s="45" t="inlineStr">
        <is>
          <t>FINS_AMLE_394_v1</t>
        </is>
      </c>
      <c r="B1759" s="46" t="inlineStr">
        <is>
          <t>Customers – Information Updates Completed</t>
        </is>
      </c>
      <c r="C1759" s="46" t="inlineStr">
        <is>
          <t>AMLE</t>
        </is>
      </c>
      <c r="D1759" s="46" t="inlineStr">
        <is>
          <t>Customer Due Diligence and Monitoring</t>
        </is>
      </c>
      <c r="E1759" s="46" t="inlineStr">
        <is>
          <t>2- AMLE</t>
        </is>
      </c>
      <c r="F1759" s="47">
        <f>'2- AMLE'!$AK$399</f>
        <v/>
      </c>
      <c r="G1759" s="47">
        <f>IF(F1759="INVALID","High",IF(F1759="MISSING","Medium",IF(F1759="CONTROLLER MISSING","Review",IF(F1759="UNKNOWN","Technical review",""))))</f>
        <v/>
      </c>
      <c r="H1759" s="46">
        <f>IF(F1759="MISSING","An applicable or required answer is missing",IF(F1759="INVALID","A value was entered although the dependency is not met",IF(F1759="CONTROLLER MISSING","A controlling answer is missing, so applicability cannot yet be determined",IF(F1759="UNKNOWN","The dependency could not be evaluated or a referenced datapoint could not be resolved",""))))</f>
        <v/>
      </c>
      <c r="I1759" s="46">
        <f>IF(F1759="MISSING","Enter a valid response in the linked field",IF(F1759="INVALID","Clear the response or amend the controlling answer so that the dependency is met",IF(F1759="CONTROLLER MISSING","Complete the controlling question first, then review this field",IF(F1759="UNKNOWN","Review the Field Guide and dependency_string; contact the MFSA if clarification is required",""))))</f>
        <v/>
      </c>
      <c r="J1759" s="46" t="inlineStr">
        <is>
          <t>FINS_AMLE_14 &gt; 0</t>
        </is>
      </c>
      <c r="K1759" s="47">
        <f>'2- AMLE'!$AL$399</f>
        <v/>
      </c>
      <c r="L1759" s="48" t="inlineStr">
        <is>
          <t>Open field</t>
        </is>
      </c>
    </row>
    <row r="1760">
      <c r="A1760" s="45" t="inlineStr">
        <is>
          <t>FINS_AMLE_395_v1</t>
        </is>
      </c>
      <c r="B1760" s="46" t="inlineStr">
        <is>
          <t>The Obliged Entity Has a Transaction/ Monitoring System in Place</t>
        </is>
      </c>
      <c r="C1760" s="46" t="inlineStr">
        <is>
          <t>AMLE</t>
        </is>
      </c>
      <c r="D1760" s="46" t="inlineStr">
        <is>
          <t>Ongoing monitoring (Transaction scrutiny) and Reporting</t>
        </is>
      </c>
      <c r="E1760" s="46" t="inlineStr">
        <is>
          <t>2- AMLE</t>
        </is>
      </c>
      <c r="F1760" s="47">
        <f>'2- AMLE'!$AK$401</f>
        <v/>
      </c>
      <c r="G1760" s="47">
        <f>IF(F1760="INVALID","High",IF(F1760="MISSING","Medium",IF(F1760="CONTROLLER MISSING","Review",IF(F1760="UNKNOWN","Technical review",""))))</f>
        <v/>
      </c>
      <c r="H1760" s="46">
        <f>IF(F1760="MISSING","An applicable or required answer is missing",IF(F1760="INVALID","A value was entered although the dependency is not met",IF(F1760="CONTROLLER MISSING","A controlling answer is missing, so applicability cannot yet be determined",IF(F1760="UNKNOWN","The dependency could not be evaluated or a referenced datapoint could not be resolved",""))))</f>
        <v/>
      </c>
      <c r="I1760" s="46">
        <f>IF(F1760="MISSING","Enter a valid response in the linked field",IF(F1760="INVALID","Clear the response or amend the controlling answer so that the dependency is met",IF(F1760="CONTROLLER MISSING","Complete the controlling question first, then review this field",IF(F1760="UNKNOWN","Review the Field Guide and dependency_string; contact the MFSA if clarification is required",""))))</f>
        <v/>
      </c>
      <c r="J1760" s="46" t="inlineStr"/>
      <c r="K1760" s="47">
        <f>'2- AMLE'!$AL$401</f>
        <v/>
      </c>
      <c r="L1760" s="48" t="inlineStr">
        <is>
          <t>Open field</t>
        </is>
      </c>
    </row>
    <row r="1761">
      <c r="A1761" s="45" t="inlineStr">
        <is>
          <t>FINS_AMLE_396_v1</t>
        </is>
      </c>
      <c r="B1761" s="46" t="inlineStr">
        <is>
          <t>Transaction / Activity Monitoring System Type</t>
        </is>
      </c>
      <c r="C1761" s="46" t="inlineStr">
        <is>
          <t>AMLE</t>
        </is>
      </c>
      <c r="D1761" s="46" t="inlineStr">
        <is>
          <t>Ongoing monitoring (Transaction scrutiny) and Reporting</t>
        </is>
      </c>
      <c r="E1761" s="46" t="inlineStr">
        <is>
          <t>2- AMLE</t>
        </is>
      </c>
      <c r="F1761" s="47">
        <f>'2- AMLE'!$AK$402</f>
        <v/>
      </c>
      <c r="G1761" s="47">
        <f>IF(F1761="INVALID","High",IF(F1761="MISSING","Medium",IF(F1761="CONTROLLER MISSING","Review",IF(F1761="UNKNOWN","Technical review",""))))</f>
        <v/>
      </c>
      <c r="H1761" s="46">
        <f>IF(F1761="MISSING","An applicable or required answer is missing",IF(F1761="INVALID","A value was entered although the dependency is not met",IF(F1761="CONTROLLER MISSING","A controlling answer is missing, so applicability cannot yet be determined",IF(F1761="UNKNOWN","The dependency could not be evaluated or a referenced datapoint could not be resolved",""))))</f>
        <v/>
      </c>
      <c r="I1761" s="46">
        <f>IF(F1761="MISSING","Enter a valid response in the linked field",IF(F1761="INVALID","Clear the response or amend the controlling answer so that the dependency is met",IF(F1761="CONTROLLER MISSING","Complete the controlling question first, then review this field",IF(F1761="UNKNOWN","Review the Field Guide and dependency_string; contact the MFSA if clarification is required",""))))</f>
        <v/>
      </c>
      <c r="J1761" s="46" t="inlineStr">
        <is>
          <t>FINS_AMLE_395 = "Yes"</t>
        </is>
      </c>
      <c r="K1761" s="47">
        <f>'2- AMLE'!$AL$402</f>
        <v/>
      </c>
      <c r="L1761" s="48" t="inlineStr">
        <is>
          <t>Open field</t>
        </is>
      </c>
    </row>
    <row r="1762">
      <c r="A1762" s="45" t="inlineStr">
        <is>
          <t>FINS_AMLE_397_v1</t>
        </is>
      </c>
      <c r="B1762" s="46" t="inlineStr">
        <is>
          <t>If manual system: Average Alert Analysis Time (Days)</t>
        </is>
      </c>
      <c r="C1762" s="46" t="inlineStr">
        <is>
          <t>AMLE</t>
        </is>
      </c>
      <c r="D1762" s="46" t="inlineStr">
        <is>
          <t>Ongoing monitoring (Transaction scrutiny) and Reporting</t>
        </is>
      </c>
      <c r="E1762" s="46" t="inlineStr">
        <is>
          <t>2- AMLE</t>
        </is>
      </c>
      <c r="F1762" s="47">
        <f>'2- AMLE'!$AK$403</f>
        <v/>
      </c>
      <c r="G1762" s="47">
        <f>IF(F1762="INVALID","High",IF(F1762="MISSING","Medium",IF(F1762="CONTROLLER MISSING","Review",IF(F1762="UNKNOWN","Technical review",""))))</f>
        <v/>
      </c>
      <c r="H1762" s="46">
        <f>IF(F1762="MISSING","An applicable or required answer is missing",IF(F1762="INVALID","A value was entered although the dependency is not met",IF(F1762="CONTROLLER MISSING","A controlling answer is missing, so applicability cannot yet be determined",IF(F1762="UNKNOWN","The dependency could not be evaluated or a referenced datapoint could not be resolved",""))))</f>
        <v/>
      </c>
      <c r="I1762" s="46">
        <f>IF(F1762="MISSING","Enter a valid response in the linked field",IF(F1762="INVALID","Clear the response or amend the controlling answer so that the dependency is met",IF(F1762="CONTROLLER MISSING","Complete the controlling question first, then review this field",IF(F1762="UNKNOWN","Review the Field Guide and dependency_string; contact the MFSA if clarification is required",""))))</f>
        <v/>
      </c>
      <c r="J1762" s="46" t="inlineStr">
        <is>
          <t>CONTAINS(FINS_AMLE_396, "Not Automated")</t>
        </is>
      </c>
      <c r="K1762" s="47">
        <f>'2- AMLE'!$AL$403</f>
        <v/>
      </c>
      <c r="L1762" s="48" t="inlineStr">
        <is>
          <t>Open field</t>
        </is>
      </c>
    </row>
    <row r="1763">
      <c r="A1763" s="45" t="inlineStr">
        <is>
          <t>FINS_AMLE_398_v1</t>
        </is>
      </c>
      <c r="B1763" s="46" t="inlineStr">
        <is>
          <t>Automated Monitoring System - Alerts on Inconsistencies with Expected Number of Transactions</t>
        </is>
      </c>
      <c r="C1763" s="46" t="inlineStr">
        <is>
          <t>AMLE</t>
        </is>
      </c>
      <c r="D1763" s="46" t="inlineStr">
        <is>
          <t>Ongoing monitoring (Transaction scrutiny) and Reporting</t>
        </is>
      </c>
      <c r="E1763" s="46" t="inlineStr">
        <is>
          <t>2- AMLE</t>
        </is>
      </c>
      <c r="F1763" s="47">
        <f>'2- AMLE'!$AK$404</f>
        <v/>
      </c>
      <c r="G1763" s="47">
        <f>IF(F1763="INVALID","High",IF(F1763="MISSING","Medium",IF(F1763="CONTROLLER MISSING","Review",IF(F1763="UNKNOWN","Technical review",""))))</f>
        <v/>
      </c>
      <c r="H1763" s="46">
        <f>IF(F1763="MISSING","An applicable or required answer is missing",IF(F1763="INVALID","A value was entered although the dependency is not met",IF(F1763="CONTROLLER MISSING","A controlling answer is missing, so applicability cannot yet be determined",IF(F1763="UNKNOWN","The dependency could not be evaluated or a referenced datapoint could not be resolved",""))))</f>
        <v/>
      </c>
      <c r="I1763" s="46">
        <f>IF(F1763="MISSING","Enter a valid response in the linked field",IF(F1763="INVALID","Clear the response or amend the controlling answer so that the dependency is met",IF(F1763="CONTROLLER MISSING","Complete the controlling question first, then review this field",IF(F1763="UNKNOWN","Review the Field Guide and dependency_string; contact the MFSA if clarification is required",""))))</f>
        <v/>
      </c>
      <c r="J1763" s="46" t="inlineStr">
        <is>
          <t>CONTAINS(FINS_AMLE_396, "At least partially automated")</t>
        </is>
      </c>
      <c r="K1763" s="47">
        <f>'2- AMLE'!$AL$404</f>
        <v/>
      </c>
      <c r="L1763" s="48" t="inlineStr">
        <is>
          <t>Open field</t>
        </is>
      </c>
    </row>
    <row r="1764">
      <c r="A1764" s="45" t="inlineStr">
        <is>
          <t>FINS_AMLE_399_v1</t>
        </is>
      </c>
      <c r="B1764" s="46" t="inlineStr">
        <is>
          <t>Automated Monitoring System -Alerts on Inconsistencies with Expected Value of Aggregated Transactions</t>
        </is>
      </c>
      <c r="C1764" s="46" t="inlineStr">
        <is>
          <t>AMLE</t>
        </is>
      </c>
      <c r="D1764" s="46" t="inlineStr">
        <is>
          <t>Ongoing monitoring (Transaction scrutiny) and Reporting</t>
        </is>
      </c>
      <c r="E1764" s="46" t="inlineStr">
        <is>
          <t>2- AMLE</t>
        </is>
      </c>
      <c r="F1764" s="47">
        <f>'2- AMLE'!$AK$405</f>
        <v/>
      </c>
      <c r="G1764" s="47">
        <f>IF(F1764="INVALID","High",IF(F1764="MISSING","Medium",IF(F1764="CONTROLLER MISSING","Review",IF(F1764="UNKNOWN","Technical review",""))))</f>
        <v/>
      </c>
      <c r="H1764" s="46">
        <f>IF(F1764="MISSING","An applicable or required answer is missing",IF(F1764="INVALID","A value was entered although the dependency is not met",IF(F1764="CONTROLLER MISSING","A controlling answer is missing, so applicability cannot yet be determined",IF(F1764="UNKNOWN","The dependency could not be evaluated or a referenced datapoint could not be resolved",""))))</f>
        <v/>
      </c>
      <c r="I1764" s="46">
        <f>IF(F1764="MISSING","Enter a valid response in the linked field",IF(F1764="INVALID","Clear the response or amend the controlling answer so that the dependency is met",IF(F1764="CONTROLLER MISSING","Complete the controlling question first, then review this field",IF(F1764="UNKNOWN","Review the Field Guide and dependency_string; contact the MFSA if clarification is required",""))))</f>
        <v/>
      </c>
      <c r="J1764" s="46" t="inlineStr">
        <is>
          <t>CONTAINS(FINS_AMLE_396, "At least partially automated")</t>
        </is>
      </c>
      <c r="K1764" s="47">
        <f>'2- AMLE'!$AL$405</f>
        <v/>
      </c>
      <c r="L1764" s="48" t="inlineStr">
        <is>
          <t>Open field</t>
        </is>
      </c>
    </row>
    <row r="1765">
      <c r="A1765" s="45" t="inlineStr">
        <is>
          <t>FINS_AMLE_400_v1</t>
        </is>
      </c>
      <c r="B1765" s="46" t="inlineStr">
        <is>
          <t>Automated Monitoring System –Alerts on Inconsistencies with Expected Value of Single Transactions</t>
        </is>
      </c>
      <c r="C1765" s="46" t="inlineStr">
        <is>
          <t>AMLE</t>
        </is>
      </c>
      <c r="D1765" s="46" t="inlineStr">
        <is>
          <t>Ongoing monitoring (Transaction scrutiny) and Reporting</t>
        </is>
      </c>
      <c r="E1765" s="46" t="inlineStr">
        <is>
          <t>2- AMLE</t>
        </is>
      </c>
      <c r="F1765" s="47">
        <f>'2- AMLE'!$AK$406</f>
        <v/>
      </c>
      <c r="G1765" s="47">
        <f>IF(F1765="INVALID","High",IF(F1765="MISSING","Medium",IF(F1765="CONTROLLER MISSING","Review",IF(F1765="UNKNOWN","Technical review",""))))</f>
        <v/>
      </c>
      <c r="H1765" s="46">
        <f>IF(F1765="MISSING","An applicable or required answer is missing",IF(F1765="INVALID","A value was entered although the dependency is not met",IF(F1765="CONTROLLER MISSING","A controlling answer is missing, so applicability cannot yet be determined",IF(F1765="UNKNOWN","The dependency could not be evaluated or a referenced datapoint could not be resolved",""))))</f>
        <v/>
      </c>
      <c r="I1765" s="46">
        <f>IF(F1765="MISSING","Enter a valid response in the linked field",IF(F1765="INVALID","Clear the response or amend the controlling answer so that the dependency is met",IF(F1765="CONTROLLER MISSING","Complete the controlling question first, then review this field",IF(F1765="UNKNOWN","Review the Field Guide and dependency_string; contact the MFSA if clarification is required",""))))</f>
        <v/>
      </c>
      <c r="J1765" s="46" t="inlineStr">
        <is>
          <t>CONTAINS(FINS_AMLE_396, "At least partially automated")</t>
        </is>
      </c>
      <c r="K1765" s="47">
        <f>'2- AMLE'!$AL$406</f>
        <v/>
      </c>
      <c r="L1765" s="48" t="inlineStr">
        <is>
          <t>Open field</t>
        </is>
      </c>
    </row>
    <row r="1766">
      <c r="A1766" s="45" t="inlineStr">
        <is>
          <t>FINS_AMLE_401_v1</t>
        </is>
      </c>
      <c r="B1766" s="46" t="inlineStr">
        <is>
          <t>Automated Monitoring System – Alerts on Inconsistencies with Expected Counterparties</t>
        </is>
      </c>
      <c r="C1766" s="46" t="inlineStr">
        <is>
          <t>AMLE</t>
        </is>
      </c>
      <c r="D1766" s="46" t="inlineStr">
        <is>
          <t>Ongoing monitoring (Transaction scrutiny) and Reporting</t>
        </is>
      </c>
      <c r="E1766" s="46" t="inlineStr">
        <is>
          <t>2- AMLE</t>
        </is>
      </c>
      <c r="F1766" s="47">
        <f>'2- AMLE'!$AK$407</f>
        <v/>
      </c>
      <c r="G1766" s="47">
        <f>IF(F1766="INVALID","High",IF(F1766="MISSING","Medium",IF(F1766="CONTROLLER MISSING","Review",IF(F1766="UNKNOWN","Technical review",""))))</f>
        <v/>
      </c>
      <c r="H1766" s="46">
        <f>IF(F1766="MISSING","An applicable or required answer is missing",IF(F1766="INVALID","A value was entered although the dependency is not met",IF(F1766="CONTROLLER MISSING","A controlling answer is missing, so applicability cannot yet be determined",IF(F1766="UNKNOWN","The dependency could not be evaluated or a referenced datapoint could not be resolved",""))))</f>
        <v/>
      </c>
      <c r="I1766" s="46">
        <f>IF(F1766="MISSING","Enter a valid response in the linked field",IF(F1766="INVALID","Clear the response or amend the controlling answer so that the dependency is met",IF(F1766="CONTROLLER MISSING","Complete the controlling question first, then review this field",IF(F1766="UNKNOWN","Review the Field Guide and dependency_string; contact the MFSA if clarification is required",""))))</f>
        <v/>
      </c>
      <c r="J1766" s="46" t="inlineStr">
        <is>
          <t>CONTAINS(FINS_AMLE_396, "At least partially automated")</t>
        </is>
      </c>
      <c r="K1766" s="47">
        <f>'2- AMLE'!$AL$407</f>
        <v/>
      </c>
      <c r="L1766" s="48" t="inlineStr">
        <is>
          <t>Open field</t>
        </is>
      </c>
    </row>
    <row r="1767">
      <c r="A1767" s="45" t="inlineStr">
        <is>
          <t>FINS_AMLE_402_v1</t>
        </is>
      </c>
      <c r="B1767" s="46" t="inlineStr">
        <is>
          <t>Automated Monitoring System - Alerts on Geographical Inconsistencies</t>
        </is>
      </c>
      <c r="C1767" s="46" t="inlineStr">
        <is>
          <t>AMLE</t>
        </is>
      </c>
      <c r="D1767" s="46" t="inlineStr">
        <is>
          <t>Ongoing monitoring (Transaction scrutiny) and Reporting</t>
        </is>
      </c>
      <c r="E1767" s="46" t="inlineStr">
        <is>
          <t>2- AMLE</t>
        </is>
      </c>
      <c r="F1767" s="47">
        <f>'2- AMLE'!$AK$408</f>
        <v/>
      </c>
      <c r="G1767" s="47">
        <f>IF(F1767="INVALID","High",IF(F1767="MISSING","Medium",IF(F1767="CONTROLLER MISSING","Review",IF(F1767="UNKNOWN","Technical review",""))))</f>
        <v/>
      </c>
      <c r="H1767" s="46">
        <f>IF(F1767="MISSING","An applicable or required answer is missing",IF(F1767="INVALID","A value was entered although the dependency is not met",IF(F1767="CONTROLLER MISSING","A controlling answer is missing, so applicability cannot yet be determined",IF(F1767="UNKNOWN","The dependency could not be evaluated or a referenced datapoint could not be resolved",""))))</f>
        <v/>
      </c>
      <c r="I1767" s="46">
        <f>IF(F1767="MISSING","Enter a valid response in the linked field",IF(F1767="INVALID","Clear the response or amend the controlling answer so that the dependency is met",IF(F1767="CONTROLLER MISSING","Complete the controlling question first, then review this field",IF(F1767="UNKNOWN","Review the Field Guide and dependency_string; contact the MFSA if clarification is required",""))))</f>
        <v/>
      </c>
      <c r="J1767" s="46" t="inlineStr">
        <is>
          <t>CONTAINS(FINS_AMLE_396, "At least partially automated")</t>
        </is>
      </c>
      <c r="K1767" s="47">
        <f>'2- AMLE'!$AL$408</f>
        <v/>
      </c>
      <c r="L1767" s="48" t="inlineStr">
        <is>
          <t>Open field</t>
        </is>
      </c>
    </row>
    <row r="1768">
      <c r="A1768" s="45" t="inlineStr">
        <is>
          <t>FINS_AMLE_403_v1</t>
        </is>
      </c>
      <c r="B1768" s="46" t="inlineStr">
        <is>
          <t>If automated system: Alerts Pending</t>
        </is>
      </c>
      <c r="C1768" s="46" t="inlineStr">
        <is>
          <t>AMLE</t>
        </is>
      </c>
      <c r="D1768" s="46" t="inlineStr">
        <is>
          <t>Ongoing monitoring (Transaction scrutiny) and Reporting</t>
        </is>
      </c>
      <c r="E1768" s="46" t="inlineStr">
        <is>
          <t>2- AMLE</t>
        </is>
      </c>
      <c r="F1768" s="47">
        <f>'2- AMLE'!$AK$409</f>
        <v/>
      </c>
      <c r="G1768" s="47">
        <f>IF(F1768="INVALID","High",IF(F1768="MISSING","Medium",IF(F1768="CONTROLLER MISSING","Review",IF(F1768="UNKNOWN","Technical review",""))))</f>
        <v/>
      </c>
      <c r="H1768" s="46">
        <f>IF(F1768="MISSING","An applicable or required answer is missing",IF(F1768="INVALID","A value was entered although the dependency is not met",IF(F1768="CONTROLLER MISSING","A controlling answer is missing, so applicability cannot yet be determined",IF(F1768="UNKNOWN","The dependency could not be evaluated or a referenced datapoint could not be resolved",""))))</f>
        <v/>
      </c>
      <c r="I1768" s="46">
        <f>IF(F1768="MISSING","Enter a valid response in the linked field",IF(F1768="INVALID","Clear the response or amend the controlling answer so that the dependency is met",IF(F1768="CONTROLLER MISSING","Complete the controlling question first, then review this field",IF(F1768="UNKNOWN","Review the Field Guide and dependency_string; contact the MFSA if clarification is required",""))))</f>
        <v/>
      </c>
      <c r="J1768" s="46" t="inlineStr">
        <is>
          <t>CONTAINS(FINS_AMLE_396, "At least partially automated")</t>
        </is>
      </c>
      <c r="K1768" s="47">
        <f>'2- AMLE'!$AL$409</f>
        <v/>
      </c>
      <c r="L1768" s="48" t="inlineStr">
        <is>
          <t>Open field</t>
        </is>
      </c>
    </row>
    <row r="1769">
      <c r="A1769" s="45" t="inlineStr">
        <is>
          <t>FINS_AMLE_404_v1</t>
        </is>
      </c>
      <c r="B1769" s="46" t="inlineStr">
        <is>
          <t>If automated system: Average Alert Analysis Time (Days)</t>
        </is>
      </c>
      <c r="C1769" s="46" t="inlineStr">
        <is>
          <t>AMLE</t>
        </is>
      </c>
      <c r="D1769" s="46" t="inlineStr">
        <is>
          <t>Ongoing monitoring (Transaction scrutiny) and Reporting</t>
        </is>
      </c>
      <c r="E1769" s="46" t="inlineStr">
        <is>
          <t>2- AMLE</t>
        </is>
      </c>
      <c r="F1769" s="47">
        <f>'2- AMLE'!$AK$410</f>
        <v/>
      </c>
      <c r="G1769" s="47">
        <f>IF(F1769="INVALID","High",IF(F1769="MISSING","Medium",IF(F1769="CONTROLLER MISSING","Review",IF(F1769="UNKNOWN","Technical review",""))))</f>
        <v/>
      </c>
      <c r="H1769" s="46">
        <f>IF(F1769="MISSING","An applicable or required answer is missing",IF(F1769="INVALID","A value was entered although the dependency is not met",IF(F1769="CONTROLLER MISSING","A controlling answer is missing, so applicability cannot yet be determined",IF(F1769="UNKNOWN","The dependency could not be evaluated or a referenced datapoint could not be resolved",""))))</f>
        <v/>
      </c>
      <c r="I1769" s="46">
        <f>IF(F1769="MISSING","Enter a valid response in the linked field",IF(F1769="INVALID","Clear the response or amend the controlling answer so that the dependency is met",IF(F1769="CONTROLLER MISSING","Complete the controlling question first, then review this field",IF(F1769="UNKNOWN","Review the Field Guide and dependency_string; contact the MFSA if clarification is required",""))))</f>
        <v/>
      </c>
      <c r="J1769" s="46" t="inlineStr">
        <is>
          <t>CONTAINS(FINS_AMLE_396, "At least partially automated")</t>
        </is>
      </c>
      <c r="K1769" s="47">
        <f>'2- AMLE'!$AL$410</f>
        <v/>
      </c>
      <c r="L1769" s="48" t="inlineStr">
        <is>
          <t>Open field</t>
        </is>
      </c>
    </row>
    <row r="1770">
      <c r="A1770" s="45" t="inlineStr">
        <is>
          <t>FINS_AMLE_405_v1</t>
        </is>
      </c>
      <c r="B1770" s="46" t="inlineStr">
        <is>
          <t>If automated system: total number of alerts</t>
        </is>
      </c>
      <c r="C1770" s="46" t="inlineStr">
        <is>
          <t>AMLE</t>
        </is>
      </c>
      <c r="D1770" s="46" t="inlineStr">
        <is>
          <t>Ongoing monitoring (Transaction scrutiny) and Reporting</t>
        </is>
      </c>
      <c r="E1770" s="46" t="inlineStr">
        <is>
          <t>2- AMLE</t>
        </is>
      </c>
      <c r="F1770" s="47">
        <f>'2- AMLE'!$AK$411</f>
        <v/>
      </c>
      <c r="G1770" s="47">
        <f>IF(F1770="INVALID","High",IF(F1770="MISSING","Medium",IF(F1770="CONTROLLER MISSING","Review",IF(F1770="UNKNOWN","Technical review",""))))</f>
        <v/>
      </c>
      <c r="H1770" s="46">
        <f>IF(F1770="MISSING","An applicable or required answer is missing",IF(F1770="INVALID","A value was entered although the dependency is not met",IF(F1770="CONTROLLER MISSING","A controlling answer is missing, so applicability cannot yet be determined",IF(F1770="UNKNOWN","The dependency could not be evaluated or a referenced datapoint could not be resolved",""))))</f>
        <v/>
      </c>
      <c r="I1770" s="46">
        <f>IF(F1770="MISSING","Enter a valid response in the linked field",IF(F1770="INVALID","Clear the response or amend the controlling answer so that the dependency is met",IF(F1770="CONTROLLER MISSING","Complete the controlling question first, then review this field",IF(F1770="UNKNOWN","Review the Field Guide and dependency_string; contact the MFSA if clarification is required",""))))</f>
        <v/>
      </c>
      <c r="J1770" s="46" t="inlineStr">
        <is>
          <t>CONTAINS(FINS_AMLE_396, "At least partially automated")</t>
        </is>
      </c>
      <c r="K1770" s="47">
        <f>'2- AMLE'!$AL$411</f>
        <v/>
      </c>
      <c r="L1770" s="48" t="inlineStr">
        <is>
          <t>Open field</t>
        </is>
      </c>
    </row>
    <row r="1771">
      <c r="A1771" s="45" t="inlineStr">
        <is>
          <t>FINS_AMLE_406_v1</t>
        </is>
      </c>
      <c r="B1771" s="46" t="inlineStr">
        <is>
          <t>If automated system: total number of STRs submitted to the FIU</t>
        </is>
      </c>
      <c r="C1771" s="46" t="inlineStr">
        <is>
          <t>AMLE</t>
        </is>
      </c>
      <c r="D1771" s="46" t="inlineStr">
        <is>
          <t>Ongoing monitoring (Transaction scrutiny) and Reporting</t>
        </is>
      </c>
      <c r="E1771" s="46" t="inlineStr">
        <is>
          <t>2- AMLE</t>
        </is>
      </c>
      <c r="F1771" s="47">
        <f>'2- AMLE'!$AK$412</f>
        <v/>
      </c>
      <c r="G1771" s="47">
        <f>IF(F1771="INVALID","High",IF(F1771="MISSING","Medium",IF(F1771="CONTROLLER MISSING","Review",IF(F1771="UNKNOWN","Technical review",""))))</f>
        <v/>
      </c>
      <c r="H1771" s="46">
        <f>IF(F1771="MISSING","An applicable or required answer is missing",IF(F1771="INVALID","A value was entered although the dependency is not met",IF(F1771="CONTROLLER MISSING","A controlling answer is missing, so applicability cannot yet be determined",IF(F1771="UNKNOWN","The dependency could not be evaluated or a referenced datapoint could not be resolved",""))))</f>
        <v/>
      </c>
      <c r="I1771" s="46">
        <f>IF(F1771="MISSING","Enter a valid response in the linked field",IF(F1771="INVALID","Clear the response or amend the controlling answer so that the dependency is met",IF(F1771="CONTROLLER MISSING","Complete the controlling question first, then review this field",IF(F1771="UNKNOWN","Review the Field Guide and dependency_string; contact the MFSA if clarification is required",""))))</f>
        <v/>
      </c>
      <c r="J1771" s="46" t="inlineStr">
        <is>
          <t>CONTAINS(FINS_AMLE_396, "At least partially automated")</t>
        </is>
      </c>
      <c r="K1771" s="47">
        <f>'2- AMLE'!$AL$412</f>
        <v/>
      </c>
      <c r="L1771" s="48" t="inlineStr">
        <is>
          <t>Open field</t>
        </is>
      </c>
    </row>
    <row r="1772">
      <c r="A1772" s="45" t="inlineStr">
        <is>
          <t>FINS_AMLE_407_v1</t>
        </is>
      </c>
      <c r="B1772" s="46" t="inlineStr">
        <is>
          <t>DLT/Blockchain Analysis Tool</t>
        </is>
      </c>
      <c r="C1772" s="46" t="inlineStr">
        <is>
          <t>AMLE</t>
        </is>
      </c>
      <c r="D1772" s="46" t="inlineStr">
        <is>
          <t>Ongoing monitoring (Transaction scrutiny) and Reporting</t>
        </is>
      </c>
      <c r="E1772" s="46" t="inlineStr">
        <is>
          <t>2- AMLE</t>
        </is>
      </c>
      <c r="F1772" s="47">
        <f>'2- AMLE'!$AK$413</f>
        <v/>
      </c>
      <c r="G1772" s="47">
        <f>IF(F1772="INVALID","High",IF(F1772="MISSING","Medium",IF(F1772="CONTROLLER MISSING","Review",IF(F1772="UNKNOWN","Technical review",""))))</f>
        <v/>
      </c>
      <c r="H1772" s="46">
        <f>IF(F1772="MISSING","An applicable or required answer is missing",IF(F1772="INVALID","A value was entered although the dependency is not met",IF(F1772="CONTROLLER MISSING","A controlling answer is missing, so applicability cannot yet be determined",IF(F1772="UNKNOWN","The dependency could not be evaluated or a referenced datapoint could not be resolved",""))))</f>
        <v/>
      </c>
      <c r="I1772" s="46">
        <f>IF(F1772="MISSING","Enter a valid response in the linked field",IF(F1772="INVALID","Clear the response or amend the controlling answer so that the dependency is met",IF(F1772="CONTROLLER MISSING","Complete the controlling question first, then review this field",IF(F1772="UNKNOWN","Review the Field Guide and dependency_string; contact the MFSA if clarification is required",""))))</f>
        <v/>
      </c>
      <c r="J1772" s="46" t="inlineStr"/>
      <c r="K1772" s="47">
        <f>'2- AMLE'!$AL$413</f>
        <v/>
      </c>
      <c r="L1772" s="48" t="inlineStr">
        <is>
          <t>Open field</t>
        </is>
      </c>
    </row>
    <row r="1773">
      <c r="A1773" s="45" t="inlineStr">
        <is>
          <t>FINS_AMLE_408_v1</t>
        </is>
      </c>
      <c r="B1773" s="46" t="inlineStr">
        <is>
          <t>Average STR Processing Time (Days)</t>
        </is>
      </c>
      <c r="C1773" s="46" t="inlineStr">
        <is>
          <t>AMLE</t>
        </is>
      </c>
      <c r="D1773" s="46" t="inlineStr">
        <is>
          <t>Ongoing monitoring (Transaction scrutiny) and Reporting</t>
        </is>
      </c>
      <c r="E1773" s="46" t="inlineStr">
        <is>
          <t>2- AMLE</t>
        </is>
      </c>
      <c r="F1773" s="47">
        <f>'2- AMLE'!$AK$414</f>
        <v/>
      </c>
      <c r="G1773" s="47">
        <f>IF(F1773="INVALID","High",IF(F1773="MISSING","Medium",IF(F1773="CONTROLLER MISSING","Review",IF(F1773="UNKNOWN","Technical review",""))))</f>
        <v/>
      </c>
      <c r="H1773" s="46">
        <f>IF(F1773="MISSING","An applicable or required answer is missing",IF(F1773="INVALID","A value was entered although the dependency is not met",IF(F1773="CONTROLLER MISSING","A controlling answer is missing, so applicability cannot yet be determined",IF(F1773="UNKNOWN","The dependency could not be evaluated or a referenced datapoint could not be resolved",""))))</f>
        <v/>
      </c>
      <c r="I1773" s="46">
        <f>IF(F1773="MISSING","Enter a valid response in the linked field",IF(F1773="INVALID","Clear the response or amend the controlling answer so that the dependency is met",IF(F1773="CONTROLLER MISSING","Complete the controlling question first, then review this field",IF(F1773="UNKNOWN","Review the Field Guide and dependency_string; contact the MFSA if clarification is required",""))))</f>
        <v/>
      </c>
      <c r="J1773" s="46" t="inlineStr"/>
      <c r="K1773" s="47">
        <f>'2- AMLE'!$AL$414</f>
        <v/>
      </c>
      <c r="L1773" s="48" t="inlineStr">
        <is>
          <t>Open field</t>
        </is>
      </c>
    </row>
    <row r="1774">
      <c r="A1774" s="45" t="inlineStr">
        <is>
          <t>FINS_AMLE_409_v1</t>
        </is>
      </c>
      <c r="B1774" s="46" t="inlineStr">
        <is>
          <t>STRs Submitted (Total)</t>
        </is>
      </c>
      <c r="C1774" s="46" t="inlineStr">
        <is>
          <t>AMLE</t>
        </is>
      </c>
      <c r="D1774" s="46" t="inlineStr">
        <is>
          <t>Ongoing monitoring (Transaction scrutiny) and Reporting</t>
        </is>
      </c>
      <c r="E1774" s="46" t="inlineStr">
        <is>
          <t>2- AMLE</t>
        </is>
      </c>
      <c r="F1774" s="47">
        <f>'2- AMLE'!$AK$415</f>
        <v/>
      </c>
      <c r="G1774" s="47">
        <f>IF(F1774="INVALID","High",IF(F1774="MISSING","Medium",IF(F1774="CONTROLLER MISSING","Review",IF(F1774="UNKNOWN","Technical review",""))))</f>
        <v/>
      </c>
      <c r="H1774" s="46">
        <f>IF(F1774="MISSING","An applicable or required answer is missing",IF(F1774="INVALID","A value was entered although the dependency is not met",IF(F1774="CONTROLLER MISSING","A controlling answer is missing, so applicability cannot yet be determined",IF(F1774="UNKNOWN","The dependency could not be evaluated or a referenced datapoint could not be resolved",""))))</f>
        <v/>
      </c>
      <c r="I1774" s="46">
        <f>IF(F1774="MISSING","Enter a valid response in the linked field",IF(F1774="INVALID","Clear the response or amend the controlling answer so that the dependency is met",IF(F1774="CONTROLLER MISSING","Complete the controlling question first, then review this field",IF(F1774="UNKNOWN","Review the Field Guide and dependency_string; contact the MFSA if clarification is required",""))))</f>
        <v/>
      </c>
      <c r="J1774" s="46" t="inlineStr"/>
      <c r="K1774" s="47">
        <f>'2- AMLE'!$AL$415</f>
        <v/>
      </c>
      <c r="L1774" s="48" t="inlineStr">
        <is>
          <t>Open field</t>
        </is>
      </c>
    </row>
    <row r="1775">
      <c r="A1775" s="45" t="inlineStr">
        <is>
          <t>FINS_AMLE_410_v1</t>
        </is>
      </c>
      <c r="B1775" s="46" t="inlineStr">
        <is>
          <t>How many internal suspicious activity/transactions reports (SARs/STRs) were raised during the previous calendar year?</t>
        </is>
      </c>
      <c r="C1775" s="46" t="inlineStr">
        <is>
          <t>AMLE</t>
        </is>
      </c>
      <c r="D1775" s="46" t="inlineStr">
        <is>
          <t>Ongoing monitoring (Transaction scrutiny) and Reporting</t>
        </is>
      </c>
      <c r="E1775" s="46" t="inlineStr">
        <is>
          <t>2- AMLE</t>
        </is>
      </c>
      <c r="F1775" s="47">
        <f>'2- AMLE'!$AK$416</f>
        <v/>
      </c>
      <c r="G1775" s="47">
        <f>IF(F1775="INVALID","High",IF(F1775="MISSING","Medium",IF(F1775="CONTROLLER MISSING","Review",IF(F1775="UNKNOWN","Technical review",""))))</f>
        <v/>
      </c>
      <c r="H1775" s="46">
        <f>IF(F1775="MISSING","An applicable or required answer is missing",IF(F1775="INVALID","A value was entered although the dependency is not met",IF(F1775="CONTROLLER MISSING","A controlling answer is missing, so applicability cannot yet be determined",IF(F1775="UNKNOWN","The dependency could not be evaluated or a referenced datapoint could not be resolved",""))))</f>
        <v/>
      </c>
      <c r="I1775" s="46">
        <f>IF(F1775="MISSING","Enter a valid response in the linked field",IF(F1775="INVALID","Clear the response or amend the controlling answer so that the dependency is met",IF(F1775="CONTROLLER MISSING","Complete the controlling question first, then review this field",IF(F1775="UNKNOWN","Review the Field Guide and dependency_string; contact the MFSA if clarification is required",""))))</f>
        <v/>
      </c>
      <c r="J1775" s="46" t="inlineStr"/>
      <c r="K1775" s="47">
        <f>'2- AMLE'!$AL$416</f>
        <v/>
      </c>
      <c r="L1775" s="48" t="inlineStr">
        <is>
          <t>Open field</t>
        </is>
      </c>
    </row>
    <row r="1776">
      <c r="A1776" s="45" t="inlineStr">
        <is>
          <t>FINS_AMLE_411_v1</t>
        </is>
      </c>
      <c r="B1776" s="46" t="inlineStr">
        <is>
          <t>TFS Implementation Time (Hours)</t>
        </is>
      </c>
      <c r="C1776" s="46" t="inlineStr">
        <is>
          <t>AMLE</t>
        </is>
      </c>
      <c r="D1776" s="46" t="inlineStr">
        <is>
          <t>Targeted Financial Sanctions and Compliance with Fund Transfers Regulation</t>
        </is>
      </c>
      <c r="E1776" s="46" t="inlineStr">
        <is>
          <t>2- AMLE</t>
        </is>
      </c>
      <c r="F1776" s="47">
        <f>'2- AMLE'!$AK$418</f>
        <v/>
      </c>
      <c r="G1776" s="47">
        <f>IF(F1776="INVALID","High",IF(F1776="MISSING","Medium",IF(F1776="CONTROLLER MISSING","Review",IF(F1776="UNKNOWN","Technical review",""))))</f>
        <v/>
      </c>
      <c r="H1776" s="46">
        <f>IF(F1776="MISSING","An applicable or required answer is missing",IF(F1776="INVALID","A value was entered although the dependency is not met",IF(F1776="CONTROLLER MISSING","A controlling answer is missing, so applicability cannot yet be determined",IF(F1776="UNKNOWN","The dependency could not be evaluated or a referenced datapoint could not be resolved",""))))</f>
        <v/>
      </c>
      <c r="I1776" s="46">
        <f>IF(F1776="MISSING","Enter a valid response in the linked field",IF(F1776="INVALID","Clear the response or amend the controlling answer so that the dependency is met",IF(F1776="CONTROLLER MISSING","Complete the controlling question first, then review this field",IF(F1776="UNKNOWN","Review the Field Guide and dependency_string; contact the MFSA if clarification is required",""))))</f>
        <v/>
      </c>
      <c r="J1776" s="46" t="inlineStr"/>
      <c r="K1776" s="47">
        <f>'2- AMLE'!$AL$418</f>
        <v/>
      </c>
      <c r="L1776" s="48" t="inlineStr">
        <is>
          <t>Open field</t>
        </is>
      </c>
    </row>
    <row r="1777">
      <c r="A1777" s="45" t="inlineStr">
        <is>
          <t>FINS_AMLE_412_v1</t>
        </is>
      </c>
      <c r="B1777" s="46" t="inlineStr">
        <is>
          <t>Outbound Transfers with Information Requests (RFI)</t>
        </is>
      </c>
      <c r="C1777" s="46" t="inlineStr">
        <is>
          <t>AMLE</t>
        </is>
      </c>
      <c r="D1777" s="46" t="inlineStr">
        <is>
          <t>Targeted Financial Sanctions and Compliance with Fund Transfers Regulation</t>
        </is>
      </c>
      <c r="E1777" s="46" t="inlineStr">
        <is>
          <t>2- AMLE</t>
        </is>
      </c>
      <c r="F1777" s="47">
        <f>'2- AMLE'!$AK$419</f>
        <v/>
      </c>
      <c r="G1777" s="47">
        <f>IF(F1777="INVALID","High",IF(F1777="MISSING","Medium",IF(F1777="CONTROLLER MISSING","Review",IF(F1777="UNKNOWN","Technical review",""))))</f>
        <v/>
      </c>
      <c r="H1777" s="46">
        <f>IF(F1777="MISSING","An applicable or required answer is missing",IF(F1777="INVALID","A value was entered although the dependency is not met",IF(F1777="CONTROLLER MISSING","A controlling answer is missing, so applicability cannot yet be determined",IF(F1777="UNKNOWN","The dependency could not be evaluated or a referenced datapoint could not be resolved",""))))</f>
        <v/>
      </c>
      <c r="I1777" s="46">
        <f>IF(F1777="MISSING","Enter a valid response in the linked field",IF(F1777="INVALID","Clear the response or amend the controlling answer so that the dependency is met",IF(F1777="CONTROLLER MISSING","Complete the controlling question first, then review this field",IF(F1777="UNKNOWN","Review the Field Guide and dependency_string; contact the MFSA if clarification is required",""))))</f>
        <v/>
      </c>
      <c r="J1777" s="46" t="inlineStr"/>
      <c r="K1777" s="47">
        <f>'2- AMLE'!$AL$419</f>
        <v/>
      </c>
      <c r="L1777" s="48" t="inlineStr">
        <is>
          <t>Open field</t>
        </is>
      </c>
    </row>
    <row r="1778">
      <c r="A1778" s="45" t="inlineStr">
        <is>
          <t>FINS_AMLE_413_v1</t>
        </is>
      </c>
      <c r="B1778" s="46" t="inlineStr">
        <is>
          <t>Total Outbound Transfers</t>
        </is>
      </c>
      <c r="C1778" s="46" t="inlineStr">
        <is>
          <t>AMLE</t>
        </is>
      </c>
      <c r="D1778" s="46" t="inlineStr">
        <is>
          <t>Targeted Financial Sanctions and Compliance with Fund Transfers Regulation</t>
        </is>
      </c>
      <c r="E1778" s="46" t="inlineStr">
        <is>
          <t>2- AMLE</t>
        </is>
      </c>
      <c r="F1778" s="47">
        <f>'2- AMLE'!$AK$420</f>
        <v/>
      </c>
      <c r="G1778" s="47">
        <f>IF(F1778="INVALID","High",IF(F1778="MISSING","Medium",IF(F1778="CONTROLLER MISSING","Review",IF(F1778="UNKNOWN","Technical review",""))))</f>
        <v/>
      </c>
      <c r="H1778" s="46">
        <f>IF(F1778="MISSING","An applicable or required answer is missing",IF(F1778="INVALID","A value was entered although the dependency is not met",IF(F1778="CONTROLLER MISSING","A controlling answer is missing, so applicability cannot yet be determined",IF(F1778="UNKNOWN","The dependency could not be evaluated or a referenced datapoint could not be resolved",""))))</f>
        <v/>
      </c>
      <c r="I1778" s="46">
        <f>IF(F1778="MISSING","Enter a valid response in the linked field",IF(F1778="INVALID","Clear the response or amend the controlling answer so that the dependency is met",IF(F1778="CONTROLLER MISSING","Complete the controlling question first, then review this field",IF(F1778="UNKNOWN","Review the Field Guide and dependency_string; contact the MFSA if clarification is required",""))))</f>
        <v/>
      </c>
      <c r="J1778" s="46" t="inlineStr"/>
      <c r="K1778" s="47">
        <f>'2- AMLE'!$AL$420</f>
        <v/>
      </c>
      <c r="L1778" s="48" t="inlineStr">
        <is>
          <t>Open field</t>
        </is>
      </c>
    </row>
    <row r="1779">
      <c r="A1779" s="45" t="inlineStr">
        <is>
          <t>FINS_AMLE_414_v1</t>
        </is>
      </c>
      <c r="B1779" s="46" t="inlineStr">
        <is>
          <t>Rejected/Returned Outbound Transfers (%)</t>
        </is>
      </c>
      <c r="C1779" s="46" t="inlineStr">
        <is>
          <t>AMLE</t>
        </is>
      </c>
      <c r="D1779" s="46" t="inlineStr">
        <is>
          <t>Targeted Financial Sanctions and Compliance with Fund Transfers Regulation</t>
        </is>
      </c>
      <c r="E1779" s="46" t="inlineStr">
        <is>
          <t>2- AMLE</t>
        </is>
      </c>
      <c r="F1779" s="47">
        <f>'2- AMLE'!$AK$421</f>
        <v/>
      </c>
      <c r="G1779" s="47">
        <f>IF(F1779="INVALID","High",IF(F1779="MISSING","Medium",IF(F1779="CONTROLLER MISSING","Review",IF(F1779="UNKNOWN","Technical review",""))))</f>
        <v/>
      </c>
      <c r="H1779" s="46">
        <f>IF(F1779="MISSING","An applicable or required answer is missing",IF(F1779="INVALID","A value was entered although the dependency is not met",IF(F1779="CONTROLLER MISSING","A controlling answer is missing, so applicability cannot yet be determined",IF(F1779="UNKNOWN","The dependency could not be evaluated or a referenced datapoint could not be resolved",""))))</f>
        <v/>
      </c>
      <c r="I1779" s="46">
        <f>IF(F1779="MISSING","Enter a valid response in the linked field",IF(F1779="INVALID","Clear the response or amend the controlling answer so that the dependency is met",IF(F1779="CONTROLLER MISSING","Complete the controlling question first, then review this field",IF(F1779="UNKNOWN","Review the Field Guide and dependency_string; contact the MFSA if clarification is required",""))))</f>
        <v/>
      </c>
      <c r="J1779" s="46" t="inlineStr"/>
      <c r="K1779" s="47">
        <f>'2- AMLE'!$AL$421</f>
        <v/>
      </c>
      <c r="L1779" s="48" t="inlineStr">
        <is>
          <t>Open field</t>
        </is>
      </c>
    </row>
    <row r="1780">
      <c r="A1780" s="45" t="inlineStr">
        <is>
          <t>FINS_AMLE_415_v1</t>
        </is>
      </c>
      <c r="B1780" s="46" t="inlineStr">
        <is>
          <t>Group Reporting - Group Entities Reporting on CDD</t>
        </is>
      </c>
      <c r="C1780" s="46" t="inlineStr">
        <is>
          <t>AMLE</t>
        </is>
      </c>
      <c r="D1780" s="46" t="inlineStr">
        <is>
          <t>Group Reporting</t>
        </is>
      </c>
      <c r="E1780" s="46" t="inlineStr">
        <is>
          <t>2- AMLE</t>
        </is>
      </c>
      <c r="F1780" s="47">
        <f>'2- AMLE'!$AK$423</f>
        <v/>
      </c>
      <c r="G1780" s="47">
        <f>IF(F1780="INVALID","High",IF(F1780="MISSING","Medium",IF(F1780="CONTROLLER MISSING","Review",IF(F1780="UNKNOWN","Technical review",""))))</f>
        <v/>
      </c>
      <c r="H1780" s="46">
        <f>IF(F1780="MISSING","An applicable or required answer is missing",IF(F1780="INVALID","A value was entered although the dependency is not met",IF(F1780="CONTROLLER MISSING","A controlling answer is missing, so applicability cannot yet be determined",IF(F1780="UNKNOWN","The dependency could not be evaluated or a referenced datapoint could not be resolved",""))))</f>
        <v/>
      </c>
      <c r="I1780" s="46">
        <f>IF(F1780="MISSING","Enter a valid response in the linked field",IF(F1780="INVALID","Clear the response or amend the controlling answer so that the dependency is met",IF(F1780="CONTROLLER MISSING","Complete the controlling question first, then review this field",IF(F1780="UNKNOWN","Review the Field Guide and dependency_string; contact the MFSA if clarification is required",""))))</f>
        <v/>
      </c>
      <c r="J1780" s="46" t="inlineStr"/>
      <c r="K1780" s="47">
        <f>'2- AMLE'!$AL$423</f>
        <v/>
      </c>
      <c r="L1780" s="48" t="inlineStr">
        <is>
          <t>Open field</t>
        </is>
      </c>
    </row>
    <row r="1781">
      <c r="A1781" s="45" t="inlineStr">
        <is>
          <t>FINS_AMLE_416_v1</t>
        </is>
      </c>
      <c r="B1781" s="46" t="inlineStr">
        <is>
          <t>Group Reporting - Group Entities Reporting on Ongoing Monitoring</t>
        </is>
      </c>
      <c r="C1781" s="46" t="inlineStr">
        <is>
          <t>AMLE</t>
        </is>
      </c>
      <c r="D1781" s="46" t="inlineStr">
        <is>
          <t>Group Reporting</t>
        </is>
      </c>
      <c r="E1781" s="46" t="inlineStr">
        <is>
          <t>2- AMLE</t>
        </is>
      </c>
      <c r="F1781" s="47">
        <f>'2- AMLE'!$AK$424</f>
        <v/>
      </c>
      <c r="G1781" s="47">
        <f>IF(F1781="INVALID","High",IF(F1781="MISSING","Medium",IF(F1781="CONTROLLER MISSING","Review",IF(F1781="UNKNOWN","Technical review",""))))</f>
        <v/>
      </c>
      <c r="H1781" s="46">
        <f>IF(F1781="MISSING","An applicable or required answer is missing",IF(F1781="INVALID","A value was entered although the dependency is not met",IF(F1781="CONTROLLER MISSING","A controlling answer is missing, so applicability cannot yet be determined",IF(F1781="UNKNOWN","The dependency could not be evaluated or a referenced datapoint could not be resolved",""))))</f>
        <v/>
      </c>
      <c r="I1781" s="46">
        <f>IF(F1781="MISSING","Enter a valid response in the linked field",IF(F1781="INVALID","Clear the response or amend the controlling answer so that the dependency is met",IF(F1781="CONTROLLER MISSING","Complete the controlling question first, then review this field",IF(F1781="UNKNOWN","Review the Field Guide and dependency_string; contact the MFSA if clarification is required",""))))</f>
        <v/>
      </c>
      <c r="J1781" s="46" t="inlineStr"/>
      <c r="K1781" s="47">
        <f>'2- AMLE'!$AL$424</f>
        <v/>
      </c>
      <c r="L1781" s="48" t="inlineStr">
        <is>
          <t>Open field</t>
        </is>
      </c>
    </row>
    <row r="1782">
      <c r="A1782" s="45" t="inlineStr">
        <is>
          <t>FINS_AMLE_417_v1</t>
        </is>
      </c>
      <c r="B1782" s="46" t="inlineStr">
        <is>
          <t>Group Reporting - Group Entities Reporting on STRs</t>
        </is>
      </c>
      <c r="C1782" s="46" t="inlineStr">
        <is>
          <t>AMLE</t>
        </is>
      </c>
      <c r="D1782" s="46" t="inlineStr">
        <is>
          <t>Group Reporting</t>
        </is>
      </c>
      <c r="E1782" s="46" t="inlineStr">
        <is>
          <t>2- AMLE</t>
        </is>
      </c>
      <c r="F1782" s="47">
        <f>'2- AMLE'!$AK$425</f>
        <v/>
      </c>
      <c r="G1782" s="47">
        <f>IF(F1782="INVALID","High",IF(F1782="MISSING","Medium",IF(F1782="CONTROLLER MISSING","Review",IF(F1782="UNKNOWN","Technical review",""))))</f>
        <v/>
      </c>
      <c r="H1782" s="46">
        <f>IF(F1782="MISSING","An applicable or required answer is missing",IF(F1782="INVALID","A value was entered although the dependency is not met",IF(F1782="CONTROLLER MISSING","A controlling answer is missing, so applicability cannot yet be determined",IF(F1782="UNKNOWN","The dependency could not be evaluated or a referenced datapoint could not be resolved",""))))</f>
        <v/>
      </c>
      <c r="I1782" s="46">
        <f>IF(F1782="MISSING","Enter a valid response in the linked field",IF(F1782="INVALID","Clear the response or amend the controlling answer so that the dependency is met",IF(F1782="CONTROLLER MISSING","Complete the controlling question first, then review this field",IF(F1782="UNKNOWN","Review the Field Guide and dependency_string; contact the MFSA if clarification is required",""))))</f>
        <v/>
      </c>
      <c r="J1782" s="46" t="inlineStr"/>
      <c r="K1782" s="47">
        <f>'2- AMLE'!$AL$425</f>
        <v/>
      </c>
      <c r="L1782" s="48" t="inlineStr">
        <is>
          <t>Open field</t>
        </is>
      </c>
    </row>
    <row r="1783">
      <c r="A1783" s="45" t="inlineStr">
        <is>
          <t>FINS_AMLE_418_v1</t>
        </is>
      </c>
      <c r="B1783" s="46" t="inlineStr">
        <is>
          <t>Group Reporting - Group Entities Reporting on Identity and Transaction-level Information on High-risk Customers</t>
        </is>
      </c>
      <c r="C1783" s="46" t="inlineStr">
        <is>
          <t>AMLE</t>
        </is>
      </c>
      <c r="D1783" s="46" t="inlineStr">
        <is>
          <t>Group Reporting</t>
        </is>
      </c>
      <c r="E1783" s="46" t="inlineStr">
        <is>
          <t>2- AMLE</t>
        </is>
      </c>
      <c r="F1783" s="47">
        <f>'2- AMLE'!$AK$426</f>
        <v/>
      </c>
      <c r="G1783" s="47">
        <f>IF(F1783="INVALID","High",IF(F1783="MISSING","Medium",IF(F1783="CONTROLLER MISSING","Review",IF(F1783="UNKNOWN","Technical review",""))))</f>
        <v/>
      </c>
      <c r="H1783" s="46">
        <f>IF(F1783="MISSING","An applicable or required answer is missing",IF(F1783="INVALID","A value was entered although the dependency is not met",IF(F1783="CONTROLLER MISSING","A controlling answer is missing, so applicability cannot yet be determined",IF(F1783="UNKNOWN","The dependency could not be evaluated or a referenced datapoint could not be resolved",""))))</f>
        <v/>
      </c>
      <c r="I1783" s="46">
        <f>IF(F1783="MISSING","Enter a valid response in the linked field",IF(F1783="INVALID","Clear the response or amend the controlling answer so that the dependency is met",IF(F1783="CONTROLLER MISSING","Complete the controlling question first, then review this field",IF(F1783="UNKNOWN","Review the Field Guide and dependency_string; contact the MFSA if clarification is required",""))))</f>
        <v/>
      </c>
      <c r="J1783" s="46" t="inlineStr"/>
      <c r="K1783" s="47">
        <f>'2- AMLE'!$AL$426</f>
        <v/>
      </c>
      <c r="L1783" s="48" t="inlineStr">
        <is>
          <t>Open field</t>
        </is>
      </c>
    </row>
    <row r="1784">
      <c r="A1784" s="45" t="inlineStr">
        <is>
          <t>FINS_AMLE_419_v1</t>
        </is>
      </c>
      <c r="B1784" s="46" t="inlineStr">
        <is>
          <t>Group Reporting - Group Entities Reporting on Deficiencies</t>
        </is>
      </c>
      <c r="C1784" s="46" t="inlineStr">
        <is>
          <t>AMLE</t>
        </is>
      </c>
      <c r="D1784" s="46" t="inlineStr">
        <is>
          <t>Group Reporting</t>
        </is>
      </c>
      <c r="E1784" s="46" t="inlineStr">
        <is>
          <t>2- AMLE</t>
        </is>
      </c>
      <c r="F1784" s="47">
        <f>'2- AMLE'!$AK$427</f>
        <v/>
      </c>
      <c r="G1784" s="47">
        <f>IF(F1784="INVALID","High",IF(F1784="MISSING","Medium",IF(F1784="CONTROLLER MISSING","Review",IF(F1784="UNKNOWN","Technical review",""))))</f>
        <v/>
      </c>
      <c r="H1784" s="46">
        <f>IF(F1784="MISSING","An applicable or required answer is missing",IF(F1784="INVALID","A value was entered although the dependency is not met",IF(F1784="CONTROLLER MISSING","A controlling answer is missing, so applicability cannot yet be determined",IF(F1784="UNKNOWN","The dependency could not be evaluated or a referenced datapoint could not be resolved",""))))</f>
        <v/>
      </c>
      <c r="I1784" s="46">
        <f>IF(F1784="MISSING","Enter a valid response in the linked field",IF(F1784="INVALID","Clear the response or amend the controlling answer so that the dependency is met",IF(F1784="CONTROLLER MISSING","Complete the controlling question first, then review this field",IF(F1784="UNKNOWN","Review the Field Guide and dependency_string; contact the MFSA if clarification is required",""))))</f>
        <v/>
      </c>
      <c r="J1784" s="46" t="inlineStr"/>
      <c r="K1784" s="47">
        <f>'2- AMLE'!$AL$427</f>
        <v/>
      </c>
      <c r="L1784" s="48" t="inlineStr">
        <is>
          <t>Open field</t>
        </is>
      </c>
    </row>
    <row r="1785">
      <c r="A1785" s="45" t="inlineStr">
        <is>
          <t>FINS_AMLE_420_v1</t>
        </is>
      </c>
      <c r="B1785" s="46" t="inlineStr">
        <is>
          <t>Group Reporting - Jurisdictions subject to Compliance Reviews</t>
        </is>
      </c>
      <c r="C1785" s="46" t="inlineStr">
        <is>
          <t>AMLE</t>
        </is>
      </c>
      <c r="D1785" s="46" t="inlineStr">
        <is>
          <t>Group Reporting</t>
        </is>
      </c>
      <c r="E1785" s="46" t="inlineStr">
        <is>
          <t>2- AMLE</t>
        </is>
      </c>
      <c r="F1785" s="47">
        <f>'2- AMLE'!$AK$428</f>
        <v/>
      </c>
      <c r="G1785" s="47">
        <f>IF(F1785="INVALID","High",IF(F1785="MISSING","Medium",IF(F1785="CONTROLLER MISSING","Review",IF(F1785="UNKNOWN","Technical review",""))))</f>
        <v/>
      </c>
      <c r="H1785" s="46">
        <f>IF(F1785="MISSING","An applicable or required answer is missing",IF(F1785="INVALID","A value was entered although the dependency is not met",IF(F1785="CONTROLLER MISSING","A controlling answer is missing, so applicability cannot yet be determined",IF(F1785="UNKNOWN","The dependency could not be evaluated or a referenced datapoint could not be resolved",""))))</f>
        <v/>
      </c>
      <c r="I1785" s="46">
        <f>IF(F1785="MISSING","Enter a valid response in the linked field",IF(F1785="INVALID","Clear the response or amend the controlling answer so that the dependency is met",IF(F1785="CONTROLLER MISSING","Complete the controlling question first, then review this field",IF(F1785="UNKNOWN","Review the Field Guide and dependency_string; contact the MFSA if clarification is required",""))))</f>
        <v/>
      </c>
      <c r="J1785" s="46" t="inlineStr"/>
      <c r="K1785" s="47">
        <f>'2- AMLE'!$AL$428</f>
        <v/>
      </c>
      <c r="L1785" s="48" t="inlineStr">
        <is>
          <t>Open field</t>
        </is>
      </c>
    </row>
    <row r="1786">
      <c r="A1786" s="45" t="inlineStr">
        <is>
          <t>FINS_AMLE_421_v1</t>
        </is>
      </c>
      <c r="B1786" s="46" t="inlineStr">
        <is>
          <t>Group Entities with Deficiencies (within EU/EEA)</t>
        </is>
      </c>
      <c r="C1786" s="46" t="inlineStr">
        <is>
          <t>AMLE</t>
        </is>
      </c>
      <c r="D1786" s="46" t="inlineStr">
        <is>
          <t>Group Reporting</t>
        </is>
      </c>
      <c r="E1786" s="46" t="inlineStr">
        <is>
          <t>2- AMLE</t>
        </is>
      </c>
      <c r="F1786" s="47">
        <f>'2- AMLE'!$AK$429</f>
        <v/>
      </c>
      <c r="G1786" s="47">
        <f>IF(F1786="INVALID","High",IF(F1786="MISSING","Medium",IF(F1786="CONTROLLER MISSING","Review",IF(F1786="UNKNOWN","Technical review",""))))</f>
        <v/>
      </c>
      <c r="H1786" s="46">
        <f>IF(F1786="MISSING","An applicable or required answer is missing",IF(F1786="INVALID","A value was entered although the dependency is not met",IF(F1786="CONTROLLER MISSING","A controlling answer is missing, so applicability cannot yet be determined",IF(F1786="UNKNOWN","The dependency could not be evaluated or a referenced datapoint could not be resolved",""))))</f>
        <v/>
      </c>
      <c r="I1786" s="46">
        <f>IF(F1786="MISSING","Enter a valid response in the linked field",IF(F1786="INVALID","Clear the response or amend the controlling answer so that the dependency is met",IF(F1786="CONTROLLER MISSING","Complete the controlling question first, then review this field",IF(F1786="UNKNOWN","Review the Field Guide and dependency_string; contact the MFSA if clarification is required",""))))</f>
        <v/>
      </c>
      <c r="J1786" s="46" t="inlineStr"/>
      <c r="K1786" s="47">
        <f>'2- AMLE'!$AL$429</f>
        <v/>
      </c>
      <c r="L1786" s="48" t="inlineStr">
        <is>
          <t>Open field</t>
        </is>
      </c>
    </row>
    <row r="1787">
      <c r="A1787" s="45" t="inlineStr">
        <is>
          <t>FINS_AMLE_422_v1</t>
        </is>
      </c>
      <c r="B1787" s="46" t="inlineStr">
        <is>
          <t>Group Entities with Deficiencies (outside EU/EEA)</t>
        </is>
      </c>
      <c r="C1787" s="46" t="inlineStr">
        <is>
          <t>AMLE</t>
        </is>
      </c>
      <c r="D1787" s="46" t="inlineStr">
        <is>
          <t>Group Reporting</t>
        </is>
      </c>
      <c r="E1787" s="46" t="inlineStr">
        <is>
          <t>2- AMLE</t>
        </is>
      </c>
      <c r="F1787" s="47">
        <f>'2- AMLE'!$AK$430</f>
        <v/>
      </c>
      <c r="G1787" s="47">
        <f>IF(F1787="INVALID","High",IF(F1787="MISSING","Medium",IF(F1787="CONTROLLER MISSING","Review",IF(F1787="UNKNOWN","Technical review",""))))</f>
        <v/>
      </c>
      <c r="H1787" s="46">
        <f>IF(F1787="MISSING","An applicable or required answer is missing",IF(F1787="INVALID","A value was entered although the dependency is not met",IF(F1787="CONTROLLER MISSING","A controlling answer is missing, so applicability cannot yet be determined",IF(F1787="UNKNOWN","The dependency could not be evaluated or a referenced datapoint could not be resolved",""))))</f>
        <v/>
      </c>
      <c r="I1787" s="46">
        <f>IF(F1787="MISSING","Enter a valid response in the linked field",IF(F1787="INVALID","Clear the response or amend the controlling answer so that the dependency is met",IF(F1787="CONTROLLER MISSING","Complete the controlling question first, then review this field",IF(F1787="UNKNOWN","Review the Field Guide and dependency_string; contact the MFSA if clarification is required",""))))</f>
        <v/>
      </c>
      <c r="J1787" s="46" t="inlineStr"/>
      <c r="K1787" s="47">
        <f>'2- AMLE'!$AL$430</f>
        <v/>
      </c>
      <c r="L1787" s="48" t="inlineStr">
        <is>
          <t>Open field</t>
        </is>
      </c>
    </row>
    <row r="1788">
      <c r="A1788" s="45" t="inlineStr">
        <is>
          <t>FINS_AMLE_423_v1</t>
        </is>
      </c>
      <c r="B1788" s="46" t="inlineStr">
        <is>
          <t>How many years of experience does the MLRO have in AML/CFT?</t>
        </is>
      </c>
      <c r="C1788" s="46" t="inlineStr">
        <is>
          <t>AMLE</t>
        </is>
      </c>
      <c r="D1788" s="46" t="inlineStr">
        <is>
          <t>MLRO, Monitoring Function and Employees</t>
        </is>
      </c>
      <c r="E1788" s="46" t="inlineStr">
        <is>
          <t>2- AMLE</t>
        </is>
      </c>
      <c r="F1788" s="47">
        <f>'2- AMLE'!$AK$432</f>
        <v/>
      </c>
      <c r="G1788" s="47">
        <f>IF(F1788="INVALID","High",IF(F1788="MISSING","Medium",IF(F1788="CONTROLLER MISSING","Review",IF(F1788="UNKNOWN","Technical review",""))))</f>
        <v/>
      </c>
      <c r="H1788" s="46">
        <f>IF(F1788="MISSING","An applicable or required answer is missing",IF(F1788="INVALID","A value was entered although the dependency is not met",IF(F1788="CONTROLLER MISSING","A controlling answer is missing, so applicability cannot yet be determined",IF(F1788="UNKNOWN","The dependency could not be evaluated or a referenced datapoint could not be resolved",""))))</f>
        <v/>
      </c>
      <c r="I1788" s="46">
        <f>IF(F1788="MISSING","Enter a valid response in the linked field",IF(F1788="INVALID","Clear the response or amend the controlling answer so that the dependency is met",IF(F1788="CONTROLLER MISSING","Complete the controlling question first, then review this field",IF(F1788="UNKNOWN","Review the Field Guide and dependency_string; contact the MFSA if clarification is required",""))))</f>
        <v/>
      </c>
      <c r="J1788" s="46" t="inlineStr"/>
      <c r="K1788" s="47">
        <f>'2- AMLE'!$AL$432</f>
        <v/>
      </c>
      <c r="L1788" s="48" t="inlineStr">
        <is>
          <t>Open field</t>
        </is>
      </c>
    </row>
    <row r="1789">
      <c r="A1789" s="45" t="inlineStr">
        <is>
          <t>FINS_AMLE_424_v1</t>
        </is>
      </c>
      <c r="B1789" s="46" t="inlineStr">
        <is>
          <t>How many hours do you dedicate to the MLRO function on a weekly basis?</t>
        </is>
      </c>
      <c r="C1789" s="46" t="inlineStr">
        <is>
          <t>AMLE</t>
        </is>
      </c>
      <c r="D1789" s="46" t="inlineStr">
        <is>
          <t>MLRO, Monitoring Function and Employees</t>
        </is>
      </c>
      <c r="E1789" s="46" t="inlineStr">
        <is>
          <t>2- AMLE</t>
        </is>
      </c>
      <c r="F1789" s="47">
        <f>'2- AMLE'!$AK$433</f>
        <v/>
      </c>
      <c r="G1789" s="47">
        <f>IF(F1789="INVALID","High",IF(F1789="MISSING","Medium",IF(F1789="CONTROLLER MISSING","Review",IF(F1789="UNKNOWN","Technical review",""))))</f>
        <v/>
      </c>
      <c r="H1789" s="46">
        <f>IF(F1789="MISSING","An applicable or required answer is missing",IF(F1789="INVALID","A value was entered although the dependency is not met",IF(F1789="CONTROLLER MISSING","A controlling answer is missing, so applicability cannot yet be determined",IF(F1789="UNKNOWN","The dependency could not be evaluated or a referenced datapoint could not be resolved",""))))</f>
        <v/>
      </c>
      <c r="I1789" s="46">
        <f>IF(F1789="MISSING","Enter a valid response in the linked field",IF(F1789="INVALID","Clear the response or amend the controlling answer so that the dependency is met",IF(F1789="CONTROLLER MISSING","Complete the controlling question first, then review this field",IF(F1789="UNKNOWN","Review the Field Guide and dependency_string; contact the MFSA if clarification is required",""))))</f>
        <v/>
      </c>
      <c r="J1789" s="46" t="inlineStr"/>
      <c r="K1789" s="47">
        <f>'2- AMLE'!$AL$433</f>
        <v/>
      </c>
      <c r="L1789" s="48" t="inlineStr">
        <is>
          <t>Open field</t>
        </is>
      </c>
    </row>
    <row r="1790">
      <c r="A1790" s="45" t="inlineStr">
        <is>
          <t>FINS_AMLE_425_v1</t>
        </is>
      </c>
      <c r="B1790" s="46" t="inlineStr">
        <is>
          <t>Is the MLRO responsible for other areas other than AML/CFT within the entity?</t>
        </is>
      </c>
      <c r="C1790" s="46" t="inlineStr">
        <is>
          <t>AMLE</t>
        </is>
      </c>
      <c r="D1790" s="46" t="inlineStr">
        <is>
          <t>MLRO, Monitoring Function and Employees</t>
        </is>
      </c>
      <c r="E1790" s="46" t="inlineStr">
        <is>
          <t>2- AMLE</t>
        </is>
      </c>
      <c r="F1790" s="47">
        <f>'2- AMLE'!$AK$434</f>
        <v/>
      </c>
      <c r="G1790" s="47">
        <f>IF(F1790="INVALID","High",IF(F1790="MISSING","Medium",IF(F1790="CONTROLLER MISSING","Review",IF(F1790="UNKNOWN","Technical review",""))))</f>
        <v/>
      </c>
      <c r="H1790" s="46">
        <f>IF(F1790="MISSING","An applicable or required answer is missing",IF(F1790="INVALID","A value was entered although the dependency is not met",IF(F1790="CONTROLLER MISSING","A controlling answer is missing, so applicability cannot yet be determined",IF(F1790="UNKNOWN","The dependency could not be evaluated or a referenced datapoint could not be resolved",""))))</f>
        <v/>
      </c>
      <c r="I1790" s="46">
        <f>IF(F1790="MISSING","Enter a valid response in the linked field",IF(F1790="INVALID","Clear the response or amend the controlling answer so that the dependency is met",IF(F1790="CONTROLLER MISSING","Complete the controlling question first, then review this field",IF(F1790="UNKNOWN","Review the Field Guide and dependency_string; contact the MFSA if clarification is required",""))))</f>
        <v/>
      </c>
      <c r="J1790" s="46" t="inlineStr"/>
      <c r="K1790" s="47">
        <f>'2- AMLE'!$AL$434</f>
        <v/>
      </c>
      <c r="L1790" s="48" t="inlineStr">
        <is>
          <t>Open field</t>
        </is>
      </c>
    </row>
    <row r="1791">
      <c r="A1791" s="45" t="inlineStr">
        <is>
          <t>FINS_AMLE_426_v1</t>
        </is>
      </c>
      <c r="B1791" s="46" t="inlineStr">
        <is>
          <t>Does the MLRO have a direct reporting line to the Board of Directors?</t>
        </is>
      </c>
      <c r="C1791" s="46" t="inlineStr">
        <is>
          <t>AMLE</t>
        </is>
      </c>
      <c r="D1791" s="46" t="inlineStr">
        <is>
          <t>MLRO, Monitoring Function and Employees</t>
        </is>
      </c>
      <c r="E1791" s="46" t="inlineStr">
        <is>
          <t>2- AMLE</t>
        </is>
      </c>
      <c r="F1791" s="47">
        <f>'2- AMLE'!$AK$435</f>
        <v/>
      </c>
      <c r="G1791" s="47">
        <f>IF(F1791="INVALID","High",IF(F1791="MISSING","Medium",IF(F1791="CONTROLLER MISSING","Review",IF(F1791="UNKNOWN","Technical review",""))))</f>
        <v/>
      </c>
      <c r="H1791" s="46">
        <f>IF(F1791="MISSING","An applicable or required answer is missing",IF(F1791="INVALID","A value was entered although the dependency is not met",IF(F1791="CONTROLLER MISSING","A controlling answer is missing, so applicability cannot yet be determined",IF(F1791="UNKNOWN","The dependency could not be evaluated or a referenced datapoint could not be resolved",""))))</f>
        <v/>
      </c>
      <c r="I1791" s="46">
        <f>IF(F1791="MISSING","Enter a valid response in the linked field",IF(F1791="INVALID","Clear the response or amend the controlling answer so that the dependency is met",IF(F1791="CONTROLLER MISSING","Complete the controlling question first, then review this field",IF(F1791="UNKNOWN","Review the Field Guide and dependency_string; contact the MFSA if clarification is required",""))))</f>
        <v/>
      </c>
      <c r="J1791" s="46" t="inlineStr"/>
      <c r="K1791" s="47">
        <f>'2- AMLE'!$AL$435</f>
        <v/>
      </c>
      <c r="L1791" s="48" t="inlineStr">
        <is>
          <t>Open field</t>
        </is>
      </c>
    </row>
    <row r="1792">
      <c r="A1792" s="45" t="inlineStr">
        <is>
          <t>FINS_AMLE_427_v1</t>
        </is>
      </c>
      <c r="B1792" s="46" t="inlineStr">
        <is>
          <t>Has the entity appointed an officer at management level to monitor the day-to-day implementation of the AML/CFT measures, policies, controls and procedures adopted by the entity?</t>
        </is>
      </c>
      <c r="C1792" s="46" t="inlineStr">
        <is>
          <t>AMLE</t>
        </is>
      </c>
      <c r="D1792" s="46" t="inlineStr">
        <is>
          <t>MLRO, Monitoring Function and Employees</t>
        </is>
      </c>
      <c r="E1792" s="46" t="inlineStr">
        <is>
          <t>2- AMLE</t>
        </is>
      </c>
      <c r="F1792" s="47">
        <f>'2- AMLE'!$AK$436</f>
        <v/>
      </c>
      <c r="G1792" s="47">
        <f>IF(F1792="INVALID","High",IF(F1792="MISSING","Medium",IF(F1792="CONTROLLER MISSING","Review",IF(F1792="UNKNOWN","Technical review",""))))</f>
        <v/>
      </c>
      <c r="H1792" s="46">
        <f>IF(F1792="MISSING","An applicable or required answer is missing",IF(F1792="INVALID","A value was entered although the dependency is not met",IF(F1792="CONTROLLER MISSING","A controlling answer is missing, so applicability cannot yet be determined",IF(F1792="UNKNOWN","The dependency could not be evaluated or a referenced datapoint could not be resolved",""))))</f>
        <v/>
      </c>
      <c r="I1792" s="46">
        <f>IF(F1792="MISSING","Enter a valid response in the linked field",IF(F1792="INVALID","Clear the response or amend the controlling answer so that the dependency is met",IF(F1792="CONTROLLER MISSING","Complete the controlling question first, then review this field",IF(F1792="UNKNOWN","Review the Field Guide and dependency_string; contact the MFSA if clarification is required",""))))</f>
        <v/>
      </c>
      <c r="J1792" s="46" t="inlineStr"/>
      <c r="K1792" s="47">
        <f>'2- AMLE'!$AL$436</f>
        <v/>
      </c>
      <c r="L1792" s="48" t="inlineStr">
        <is>
          <t>Open field</t>
        </is>
      </c>
    </row>
    <row r="1793">
      <c r="A1793" s="45" t="inlineStr">
        <is>
          <t>FINS_AMLE_428_v1</t>
        </is>
      </c>
      <c r="B1793" s="46" t="inlineStr">
        <is>
          <t>How many staff members expressed in full time equivalent (FTE) are part of the AML/CFT team (if one exists)?</t>
        </is>
      </c>
      <c r="C1793" s="46" t="inlineStr">
        <is>
          <t>AMLE</t>
        </is>
      </c>
      <c r="D1793" s="46" t="inlineStr">
        <is>
          <t>MLRO, Monitoring Function and Employees</t>
        </is>
      </c>
      <c r="E1793" s="46" t="inlineStr">
        <is>
          <t>2- AMLE</t>
        </is>
      </c>
      <c r="F1793" s="47">
        <f>'2- AMLE'!$AK$437</f>
        <v/>
      </c>
      <c r="G1793" s="47">
        <f>IF(F1793="INVALID","High",IF(F1793="MISSING","Medium",IF(F1793="CONTROLLER MISSING","Review",IF(F1793="UNKNOWN","Technical review",""))))</f>
        <v/>
      </c>
      <c r="H1793" s="46">
        <f>IF(F1793="MISSING","An applicable or required answer is missing",IF(F1793="INVALID","A value was entered although the dependency is not met",IF(F1793="CONTROLLER MISSING","A controlling answer is missing, so applicability cannot yet be determined",IF(F1793="UNKNOWN","The dependency could not be evaluated or a referenced datapoint could not be resolved",""))))</f>
        <v/>
      </c>
      <c r="I1793" s="46">
        <f>IF(F1793="MISSING","Enter a valid response in the linked field",IF(F1793="INVALID","Clear the response or amend the controlling answer so that the dependency is met",IF(F1793="CONTROLLER MISSING","Complete the controlling question first, then review this field",IF(F1793="UNKNOWN","Review the Field Guide and dependency_string; contact the MFSA if clarification is required",""))))</f>
        <v/>
      </c>
      <c r="J1793" s="46" t="inlineStr"/>
      <c r="K1793" s="47">
        <f>'2- AMLE'!$AL$437</f>
        <v/>
      </c>
      <c r="L1793" s="48" t="inlineStr">
        <is>
          <t>Open field</t>
        </is>
      </c>
    </row>
    <row r="1794">
      <c r="A1794" s="45" t="inlineStr">
        <is>
          <t>FINS_AMLE_429_v1</t>
        </is>
      </c>
      <c r="B1794" s="46" t="inlineStr">
        <is>
          <t>In how many EU Member States (including the home Member State) does the obliged entity operate through establishments?</t>
        </is>
      </c>
      <c r="C1794" s="46" t="inlineStr">
        <is>
          <t>AMLE</t>
        </is>
      </c>
      <c r="D1794" s="46" t="inlineStr">
        <is>
          <t>AMLA Eligibility Criteria</t>
        </is>
      </c>
      <c r="E1794" s="46" t="inlineStr">
        <is>
          <t>2- AMLE</t>
        </is>
      </c>
      <c r="F1794" s="47">
        <f>'2- AMLE'!$AK$439</f>
        <v/>
      </c>
      <c r="G1794" s="47">
        <f>IF(F1794="INVALID","High",IF(F1794="MISSING","Medium",IF(F1794="CONTROLLER MISSING","Review",IF(F1794="UNKNOWN","Technical review",""))))</f>
        <v/>
      </c>
      <c r="H1794" s="46">
        <f>IF(F1794="MISSING","An applicable or required answer is missing",IF(F1794="INVALID","A value was entered although the dependency is not met",IF(F1794="CONTROLLER MISSING","A controlling answer is missing, so applicability cannot yet be determined",IF(F1794="UNKNOWN","The dependency could not be evaluated or a referenced datapoint could not be resolved",""))))</f>
        <v/>
      </c>
      <c r="I1794" s="46">
        <f>IF(F1794="MISSING","Enter a valid response in the linked field",IF(F1794="INVALID","Clear the response or amend the controlling answer so that the dependency is met",IF(F1794="CONTROLLER MISSING","Complete the controlling question first, then review this field",IF(F1794="UNKNOWN","Review the Field Guide and dependency_string; contact the MFSA if clarification is required",""))))</f>
        <v/>
      </c>
      <c r="J1794" s="46" t="inlineStr"/>
      <c r="K1794" s="47">
        <f>'2- AMLE'!$AL$439</f>
        <v/>
      </c>
      <c r="L1794" s="48" t="inlineStr">
        <is>
          <t>Open field</t>
        </is>
      </c>
    </row>
    <row r="1795">
      <c r="A1795" s="45" t="inlineStr">
        <is>
          <t>FINS_AMLE_430_v1</t>
        </is>
      </c>
      <c r="B1795" s="46" t="inlineStr">
        <is>
          <t>In how many EU Member States (including the home Member State) does the obliged entity operate under the freedom to provide services (FPS)?</t>
        </is>
      </c>
      <c r="C1795" s="46" t="inlineStr">
        <is>
          <t>AMLE</t>
        </is>
      </c>
      <c r="D1795" s="46" t="inlineStr">
        <is>
          <t>AMLA Eligibility Criteria</t>
        </is>
      </c>
      <c r="E1795" s="46" t="inlineStr">
        <is>
          <t>2- AMLE</t>
        </is>
      </c>
      <c r="F1795" s="47">
        <f>'2- AMLE'!$AK$440</f>
        <v/>
      </c>
      <c r="G1795" s="47">
        <f>IF(F1795="INVALID","High",IF(F1795="MISSING","Medium",IF(F1795="CONTROLLER MISSING","Review",IF(F1795="UNKNOWN","Technical review",""))))</f>
        <v/>
      </c>
      <c r="H1795" s="46">
        <f>IF(F1795="MISSING","An applicable or required answer is missing",IF(F1795="INVALID","A value was entered although the dependency is not met",IF(F1795="CONTROLLER MISSING","A controlling answer is missing, so applicability cannot yet be determined",IF(F1795="UNKNOWN","The dependency could not be evaluated or a referenced datapoint could not be resolved",""))))</f>
        <v/>
      </c>
      <c r="I1795" s="46">
        <f>IF(F1795="MISSING","Enter a valid response in the linked field",IF(F1795="INVALID","Clear the response or amend the controlling answer so that the dependency is met",IF(F1795="CONTROLLER MISSING","Complete the controlling question first, then review this field",IF(F1795="UNKNOWN","Review the Field Guide and dependency_string; contact the MFSA if clarification is required",""))))</f>
        <v/>
      </c>
      <c r="J1795" s="46" t="inlineStr"/>
      <c r="K1795" s="47">
        <f>'2- AMLE'!$AL$440</f>
        <v/>
      </c>
      <c r="L1795" s="48" t="inlineStr">
        <is>
          <t>Open field</t>
        </is>
      </c>
    </row>
    <row r="1796">
      <c r="A1796" s="45" t="inlineStr">
        <is>
          <t>FINS_AMLE_431_v1</t>
        </is>
      </c>
      <c r="B1796" s="46" t="inlineStr">
        <is>
          <t>Total number of EU Member States in which the obliged entity operates (establishments + FPS combined)</t>
        </is>
      </c>
      <c r="C1796" s="46" t="inlineStr">
        <is>
          <t>AMLE</t>
        </is>
      </c>
      <c r="D1796" s="46" t="inlineStr">
        <is>
          <t>AMLA Eligibility Criteria</t>
        </is>
      </c>
      <c r="E1796" s="46" t="inlineStr">
        <is>
          <t>2- AMLE</t>
        </is>
      </c>
      <c r="F1796" s="47">
        <f>'2- AMLE'!$AK$441</f>
        <v/>
      </c>
      <c r="G1796" s="47">
        <f>IF(F1796="INVALID","High",IF(F1796="MISSING","Medium",IF(F1796="CONTROLLER MISSING","Review",IF(F1796="UNKNOWN","Technical review",""))))</f>
        <v/>
      </c>
      <c r="H1796" s="46">
        <f>IF(F1796="MISSING","An applicable or required answer is missing",IF(F1796="INVALID","A value was entered although the dependency is not met",IF(F1796="CONTROLLER MISSING","A controlling answer is missing, so applicability cannot yet be determined",IF(F1796="UNKNOWN","The dependency could not be evaluated or a referenced datapoint could not be resolved",""))))</f>
        <v/>
      </c>
      <c r="I1796" s="46">
        <f>IF(F1796="MISSING","Enter a valid response in the linked field",IF(F1796="INVALID","Clear the response or amend the controlling answer so that the dependency is met",IF(F1796="CONTROLLER MISSING","Complete the controlling question first, then review this field",IF(F1796="UNKNOWN","Review the Field Guide and dependency_string; contact the MFSA if clarification is required",""))))</f>
        <v/>
      </c>
      <c r="J1796" s="46" t="inlineStr"/>
      <c r="K1796" s="47">
        <f>'2- AMLE'!$AL$441</f>
        <v/>
      </c>
      <c r="L1796" s="48" t="inlineStr">
        <is>
          <t>Open field</t>
        </is>
      </c>
    </row>
    <row r="1797">
      <c r="A1797" s="45" t="inlineStr">
        <is>
          <t>FINS_AMLE_432_v1</t>
        </is>
      </c>
      <c r="B1797" s="46" t="inlineStr">
        <is>
          <t>Specify the EU Member States where the Authorised Entity is operating.</t>
        </is>
      </c>
      <c r="C1797" s="46" t="inlineStr">
        <is>
          <t>AMLE</t>
        </is>
      </c>
      <c r="D1797" s="46" t="inlineStr">
        <is>
          <t>AMLA Eligibility Criteria</t>
        </is>
      </c>
      <c r="E1797" s="46" t="inlineStr">
        <is>
          <t>2- AMLE</t>
        </is>
      </c>
      <c r="F1797" s="47">
        <f>'2- AMLE'!$AK$442</f>
        <v/>
      </c>
      <c r="G1797" s="47">
        <f>IF(F1797="INVALID","High",IF(F1797="MISSING","Medium",IF(F1797="CONTROLLER MISSING","Review",IF(F1797="UNKNOWN","Technical review",""))))</f>
        <v/>
      </c>
      <c r="H1797" s="46">
        <f>IF(F1797="MISSING","An applicable or required answer is missing",IF(F1797="INVALID","A value was entered although the dependency is not met",IF(F1797="CONTROLLER MISSING","A controlling answer is missing, so applicability cannot yet be determined",IF(F1797="UNKNOWN","The dependency could not be evaluated or a referenced datapoint could not be resolved",""))))</f>
        <v/>
      </c>
      <c r="I1797" s="46">
        <f>IF(F1797="MISSING","Enter a valid response in the linked field",IF(F1797="INVALID","Clear the response or amend the controlling answer so that the dependency is met",IF(F1797="CONTROLLER MISSING","Complete the controlling question first, then review this field",IF(F1797="UNKNOWN","Review the Field Guide and dependency_string; contact the MFSA if clarification is required",""))))</f>
        <v/>
      </c>
      <c r="J1797" s="46" t="inlineStr">
        <is>
          <t>FINS_AMLE_431 &gt;= 6</t>
        </is>
      </c>
      <c r="K1797" s="47">
        <f>'2- AMLE'!$AL$442</f>
        <v/>
      </c>
      <c r="L1797" s="48" t="inlineStr">
        <is>
          <t>Open field</t>
        </is>
      </c>
    </row>
    <row r="1798">
      <c r="A1798" s="45" t="inlineStr">
        <is>
          <t>FINS_AMLE_433_v1</t>
        </is>
      </c>
      <c r="B1798" s="46" t="inlineStr">
        <is>
          <t>For each EU Member State, please indicate the total number of customers who are resident in that Member State where the credit or financial institution was operating at the end of the last calendar year (i.e. 2025).</t>
        </is>
      </c>
      <c r="C1798" s="46" t="inlineStr">
        <is>
          <t>AMLE</t>
        </is>
      </c>
      <c r="D1798" s="46" t="inlineStr">
        <is>
          <t>AMLA Eligibility Criteria</t>
        </is>
      </c>
      <c r="E1798" s="46" t="inlineStr">
        <is>
          <t>2- AMLE</t>
        </is>
      </c>
      <c r="F1798" s="47">
        <f>'2- AMLE'!$AK$443</f>
        <v/>
      </c>
      <c r="G1798" s="47">
        <f>IF(F1798="INVALID","High",IF(F1798="MISSING","Medium",IF(F1798="CONTROLLER MISSING","Review",IF(F1798="UNKNOWN","Technical review",""))))</f>
        <v/>
      </c>
      <c r="H1798" s="46">
        <f>IF(F1798="MISSING","An applicable or required answer is missing",IF(F1798="INVALID","A value was entered although the dependency is not met",IF(F1798="CONTROLLER MISSING","A controlling answer is missing, so applicability cannot yet be determined",IF(F1798="UNKNOWN","The dependency could not be evaluated or a referenced datapoint could not be resolved",""))))</f>
        <v/>
      </c>
      <c r="I1798" s="46">
        <f>IF(F1798="MISSING","Enter a valid response in the linked field",IF(F1798="INVALID","Clear the response or amend the controlling answer so that the dependency is met",IF(F1798="CONTROLLER MISSING","Complete the controlling question first, then review this field",IF(F1798="UNKNOWN","Review the Field Guide and dependency_string; contact the MFSA if clarification is required",""))))</f>
        <v/>
      </c>
      <c r="J1798" s="46" t="inlineStr">
        <is>
          <t>FINS_AMLE_431 &gt;= 6</t>
        </is>
      </c>
      <c r="K1798" s="47">
        <f>'2- AMLE'!$AL$443</f>
        <v/>
      </c>
      <c r="L1798" s="48" t="inlineStr">
        <is>
          <t>Open field</t>
        </is>
      </c>
    </row>
    <row r="1799">
      <c r="A1799" s="45" t="inlineStr">
        <is>
          <t>FINS_AMLE_434_v1</t>
        </is>
      </c>
      <c r="B1799" s="46" t="inlineStr">
        <is>
          <t>For each EU Member State, please indicate the total annual amount of incoming and outgoing transactions generated by customers in the previous year (in EUR).</t>
        </is>
      </c>
      <c r="C1799" s="46" t="inlineStr">
        <is>
          <t>AMLE</t>
        </is>
      </c>
      <c r="D1799" s="46" t="inlineStr">
        <is>
          <t>AMLA Eligibility Criteria</t>
        </is>
      </c>
      <c r="E1799" s="46" t="inlineStr">
        <is>
          <t>2- AMLE</t>
        </is>
      </c>
      <c r="F1799" s="47">
        <f>'2- AMLE'!$AK$444</f>
        <v/>
      </c>
      <c r="G1799" s="47">
        <f>IF(F1799="INVALID","High",IF(F1799="MISSING","Medium",IF(F1799="CONTROLLER MISSING","Review",IF(F1799="UNKNOWN","Technical review",""))))</f>
        <v/>
      </c>
      <c r="H1799" s="46">
        <f>IF(F1799="MISSING","An applicable or required answer is missing",IF(F1799="INVALID","A value was entered although the dependency is not met",IF(F1799="CONTROLLER MISSING","A controlling answer is missing, so applicability cannot yet be determined",IF(F1799="UNKNOWN","The dependency could not be evaluated or a referenced datapoint could not be resolved",""))))</f>
        <v/>
      </c>
      <c r="I1799" s="46">
        <f>IF(F1799="MISSING","Enter a valid response in the linked field",IF(F1799="INVALID","Clear the response or amend the controlling answer so that the dependency is met",IF(F1799="CONTROLLER MISSING","Complete the controlling question first, then review this field",IF(F1799="UNKNOWN","Review the Field Guide and dependency_string; contact the MFSA if clarification is required",""))))</f>
        <v/>
      </c>
      <c r="J1799" s="46" t="inlineStr">
        <is>
          <t>FINS_AMLE_431 &gt;= 6</t>
        </is>
      </c>
      <c r="K1799" s="47">
        <f>'2- AMLE'!$AL$444</f>
        <v/>
      </c>
      <c r="L1799" s="48" t="inlineStr">
        <is>
          <t>Open field</t>
        </is>
      </c>
    </row>
    <row r="1800">
      <c r="A1800" s="45" t="inlineStr">
        <is>
          <t>FINS_AMLE_435_v1</t>
        </is>
      </c>
      <c r="B1800" s="46" t="inlineStr">
        <is>
          <t>Does obliged entity belongs to a group</t>
        </is>
      </c>
      <c r="C1800" s="46" t="inlineStr">
        <is>
          <t>AMLE</t>
        </is>
      </c>
      <c r="D1800" s="46" t="inlineStr">
        <is>
          <t>AMLA Eligibility Criteria</t>
        </is>
      </c>
      <c r="E1800" s="46" t="inlineStr">
        <is>
          <t>2- AMLE</t>
        </is>
      </c>
      <c r="F1800" s="47">
        <f>'2- AMLE'!$AK$445</f>
        <v/>
      </c>
      <c r="G1800" s="47">
        <f>IF(F1800="INVALID","High",IF(F1800="MISSING","Medium",IF(F1800="CONTROLLER MISSING","Review",IF(F1800="UNKNOWN","Technical review",""))))</f>
        <v/>
      </c>
      <c r="H1800" s="46">
        <f>IF(F1800="MISSING","An applicable or required answer is missing",IF(F1800="INVALID","A value was entered although the dependency is not met",IF(F1800="CONTROLLER MISSING","A controlling answer is missing, so applicability cannot yet be determined",IF(F1800="UNKNOWN","The dependency could not be evaluated or a referenced datapoint could not be resolved",""))))</f>
        <v/>
      </c>
      <c r="I1800" s="46">
        <f>IF(F1800="MISSING","Enter a valid response in the linked field",IF(F1800="INVALID","Clear the response or amend the controlling answer so that the dependency is met",IF(F1800="CONTROLLER MISSING","Complete the controlling question first, then review this field",IF(F1800="UNKNOWN","Review the Field Guide and dependency_string; contact the MFSA if clarification is required",""))))</f>
        <v/>
      </c>
      <c r="J1800" s="46" t="inlineStr"/>
      <c r="K1800" s="47">
        <f>'2- AMLE'!$AL$445</f>
        <v/>
      </c>
      <c r="L1800" s="48" t="inlineStr">
        <is>
          <t>Open field</t>
        </is>
      </c>
    </row>
    <row r="1801">
      <c r="A1801" s="45" t="inlineStr">
        <is>
          <t>FINS_AMLE_436_v1</t>
        </is>
      </c>
      <c r="B1801" s="46" t="inlineStr">
        <is>
          <t>Name of Parent Undertaking</t>
        </is>
      </c>
      <c r="C1801" s="46" t="inlineStr">
        <is>
          <t>AMLE</t>
        </is>
      </c>
      <c r="D1801" s="46" t="inlineStr">
        <is>
          <t>AMLA Eligibility Criteria</t>
        </is>
      </c>
      <c r="E1801" s="46" t="inlineStr">
        <is>
          <t>2- AMLE</t>
        </is>
      </c>
      <c r="F1801" s="47">
        <f>'2- AMLE'!$AK$446</f>
        <v/>
      </c>
      <c r="G1801" s="47">
        <f>IF(F1801="INVALID","High",IF(F1801="MISSING","Medium",IF(F1801="CONTROLLER MISSING","Review",IF(F1801="UNKNOWN","Technical review",""))))</f>
        <v/>
      </c>
      <c r="H1801" s="46">
        <f>IF(F1801="MISSING","An applicable or required answer is missing",IF(F1801="INVALID","A value was entered although the dependency is not met",IF(F1801="CONTROLLER MISSING","A controlling answer is missing, so applicability cannot yet be determined",IF(F1801="UNKNOWN","The dependency could not be evaluated or a referenced datapoint could not be resolved",""))))</f>
        <v/>
      </c>
      <c r="I1801" s="46">
        <f>IF(F1801="MISSING","Enter a valid response in the linked field",IF(F1801="INVALID","Clear the response or amend the controlling answer so that the dependency is met",IF(F1801="CONTROLLER MISSING","Complete the controlling question first, then review this field",IF(F1801="UNKNOWN","Review the Field Guide and dependency_string; contact the MFSA if clarification is required",""))))</f>
        <v/>
      </c>
      <c r="J1801" s="46" t="inlineStr">
        <is>
          <t>FINS_AMLE_435 = "Yes"</t>
        </is>
      </c>
      <c r="K1801" s="47">
        <f>'2- AMLE'!$AL$446</f>
        <v/>
      </c>
      <c r="L1801" s="48" t="inlineStr">
        <is>
          <t>Open field</t>
        </is>
      </c>
    </row>
    <row r="1802">
      <c r="A1802" s="45" t="inlineStr">
        <is>
          <t>FINS_AMLE_437_v1</t>
        </is>
      </c>
      <c r="B1802" s="46" t="inlineStr">
        <is>
          <t>Country of establishment of the Parent Undertaking</t>
        </is>
      </c>
      <c r="C1802" s="46" t="inlineStr">
        <is>
          <t>AMLE</t>
        </is>
      </c>
      <c r="D1802" s="46" t="inlineStr">
        <is>
          <t>AMLA Eligibility Criteria</t>
        </is>
      </c>
      <c r="E1802" s="46" t="inlineStr">
        <is>
          <t>2- AMLE</t>
        </is>
      </c>
      <c r="F1802" s="47">
        <f>'2- AMLE'!$AK$447</f>
        <v/>
      </c>
      <c r="G1802" s="47">
        <f>IF(F1802="INVALID","High",IF(F1802="MISSING","Medium",IF(F1802="CONTROLLER MISSING","Review",IF(F1802="UNKNOWN","Technical review",""))))</f>
        <v/>
      </c>
      <c r="H1802" s="46">
        <f>IF(F1802="MISSING","An applicable or required answer is missing",IF(F1802="INVALID","A value was entered although the dependency is not met",IF(F1802="CONTROLLER MISSING","A controlling answer is missing, so applicability cannot yet be determined",IF(F1802="UNKNOWN","The dependency could not be evaluated or a referenced datapoint could not be resolved",""))))</f>
        <v/>
      </c>
      <c r="I1802" s="46">
        <f>IF(F1802="MISSING","Enter a valid response in the linked field",IF(F1802="INVALID","Clear the response or amend the controlling answer so that the dependency is met",IF(F1802="CONTROLLER MISSING","Complete the controlling question first, then review this field",IF(F1802="UNKNOWN","Review the Field Guide and dependency_string; contact the MFSA if clarification is required",""))))</f>
        <v/>
      </c>
      <c r="J1802" s="46" t="inlineStr">
        <is>
          <t>FINS_AMLE_435 = "Yes"</t>
        </is>
      </c>
      <c r="K1802" s="47">
        <f>'2- AMLE'!$AL$447</f>
        <v/>
      </c>
      <c r="L1802" s="48" t="inlineStr">
        <is>
          <t>Open field</t>
        </is>
      </c>
    </row>
    <row r="1803">
      <c r="A1803" s="45" t="inlineStr">
        <is>
          <t>FINS_AMLE_438_v1</t>
        </is>
      </c>
      <c r="B1803" s="46" t="inlineStr">
        <is>
          <t>LEI of parent undertaking</t>
        </is>
      </c>
      <c r="C1803" s="46" t="inlineStr">
        <is>
          <t>AMLE</t>
        </is>
      </c>
      <c r="D1803" s="46" t="inlineStr">
        <is>
          <t>AMLA Eligibility Criteria</t>
        </is>
      </c>
      <c r="E1803" s="46" t="inlineStr">
        <is>
          <t>2- AMLE</t>
        </is>
      </c>
      <c r="F1803" s="47">
        <f>'2- AMLE'!$AK$448</f>
        <v/>
      </c>
      <c r="G1803" s="47">
        <f>IF(F1803="INVALID","High",IF(F1803="MISSING","Medium",IF(F1803="CONTROLLER MISSING","Review",IF(F1803="UNKNOWN","Technical review",""))))</f>
        <v/>
      </c>
      <c r="H1803" s="46">
        <f>IF(F1803="MISSING","An applicable or required answer is missing",IF(F1803="INVALID","A value was entered although the dependency is not met",IF(F1803="CONTROLLER MISSING","A controlling answer is missing, so applicability cannot yet be determined",IF(F1803="UNKNOWN","The dependency could not be evaluated or a referenced datapoint could not be resolved",""))))</f>
        <v/>
      </c>
      <c r="I1803" s="46">
        <f>IF(F1803="MISSING","Enter a valid response in the linked field",IF(F1803="INVALID","Clear the response or amend the controlling answer so that the dependency is met",IF(F1803="CONTROLLER MISSING","Complete the controlling question first, then review this field",IF(F1803="UNKNOWN","Review the Field Guide and dependency_string; contact the MFSA if clarification is required",""))))</f>
        <v/>
      </c>
      <c r="J1803" s="46" t="inlineStr">
        <is>
          <t>FINS_AMLE_435 = "Yes"</t>
        </is>
      </c>
      <c r="K1803" s="47">
        <f>'2- AMLE'!$AL$448</f>
        <v/>
      </c>
      <c r="L1803" s="48" t="inlineStr">
        <is>
          <t>Open field</t>
        </is>
      </c>
    </row>
    <row r="1804">
      <c r="A1804" s="45" t="inlineStr">
        <is>
          <t>FINS_AMLE_439_v1</t>
        </is>
      </c>
      <c r="B1804" s="46" t="inlineStr">
        <is>
          <t>Central contact point according to Article 41 AMLD6 - identification</t>
        </is>
      </c>
      <c r="C1804" s="46" t="inlineStr">
        <is>
          <t>AMLE</t>
        </is>
      </c>
      <c r="D1804" s="46" t="inlineStr">
        <is>
          <t>AMLA Eligibility Criteria</t>
        </is>
      </c>
      <c r="E1804" s="46" t="inlineStr">
        <is>
          <t>2- AMLE</t>
        </is>
      </c>
      <c r="F1804" s="47">
        <f>'2- AMLE'!$AK$449</f>
        <v/>
      </c>
      <c r="G1804" s="47">
        <f>IF(F1804="INVALID","High",IF(F1804="MISSING","Medium",IF(F1804="CONTROLLER MISSING","Review",IF(F1804="UNKNOWN","Technical review",""))))</f>
        <v/>
      </c>
      <c r="H1804" s="46">
        <f>IF(F1804="MISSING","An applicable or required answer is missing",IF(F1804="INVALID","A value was entered although the dependency is not met",IF(F1804="CONTROLLER MISSING","A controlling answer is missing, so applicability cannot yet be determined",IF(F1804="UNKNOWN","The dependency could not be evaluated or a referenced datapoint could not be resolved",""))))</f>
        <v/>
      </c>
      <c r="I1804" s="46">
        <f>IF(F1804="MISSING","Enter a valid response in the linked field",IF(F1804="INVALID","Clear the response or amend the controlling answer so that the dependency is met",IF(F1804="CONTROLLER MISSING","Complete the controlling question first, then review this field",IF(F1804="UNKNOWN","Review the Field Guide and dependency_string; contact the MFSA if clarification is required",""))))</f>
        <v/>
      </c>
      <c r="J1804" s="46" t="inlineStr">
        <is>
          <t>FINS_AMLE_435 = "Yes"</t>
        </is>
      </c>
      <c r="K1804" s="47">
        <f>'2- AMLE'!$AL$449</f>
        <v/>
      </c>
      <c r="L1804" s="48" t="inlineStr">
        <is>
          <t>Open field</t>
        </is>
      </c>
    </row>
    <row r="1805">
      <c r="A1805" s="45" t="inlineStr">
        <is>
          <t>FINS_AMLE_440_v1</t>
        </is>
      </c>
      <c r="B1805" s="46" t="inlineStr">
        <is>
          <t>Central contact point according to Article 41 AMLD6 - Member States in which the contact points are located</t>
        </is>
      </c>
      <c r="C1805" s="46" t="inlineStr">
        <is>
          <t>AMLE</t>
        </is>
      </c>
      <c r="D1805" s="46" t="inlineStr">
        <is>
          <t>AMLA Eligibility Criteria</t>
        </is>
      </c>
      <c r="E1805" s="46" t="inlineStr">
        <is>
          <t>2- AMLE</t>
        </is>
      </c>
      <c r="F1805" s="47">
        <f>'2- AMLE'!$AK$450</f>
        <v/>
      </c>
      <c r="G1805" s="47">
        <f>IF(F1805="INVALID","High",IF(F1805="MISSING","Medium",IF(F1805="CONTROLLER MISSING","Review",IF(F1805="UNKNOWN","Technical review",""))))</f>
        <v/>
      </c>
      <c r="H1805" s="46">
        <f>IF(F1805="MISSING","An applicable or required answer is missing",IF(F1805="INVALID","A value was entered although the dependency is not met",IF(F1805="CONTROLLER MISSING","A controlling answer is missing, so applicability cannot yet be determined",IF(F1805="UNKNOWN","The dependency could not be evaluated or a referenced datapoint could not be resolved",""))))</f>
        <v/>
      </c>
      <c r="I1805" s="46">
        <f>IF(F1805="MISSING","Enter a valid response in the linked field",IF(F1805="INVALID","Clear the response or amend the controlling answer so that the dependency is met",IF(F1805="CONTROLLER MISSING","Complete the controlling question first, then review this field",IF(F1805="UNKNOWN","Review the Field Guide and dependency_string; contact the MFSA if clarification is required",""))))</f>
        <v/>
      </c>
      <c r="J1805" s="46" t="inlineStr">
        <is>
          <t>FINS_AMLE_435 = "Yes"</t>
        </is>
      </c>
      <c r="K1805" s="47">
        <f>'2- AMLE'!$AL$450</f>
        <v/>
      </c>
      <c r="L1805" s="48" t="inlineStr">
        <is>
          <t>Open field</t>
        </is>
      </c>
    </row>
    <row r="1806">
      <c r="A1806" s="45" t="inlineStr">
        <is>
          <t>FINS_AMLE_441_v1</t>
        </is>
      </c>
      <c r="B1806" s="46" t="inlineStr">
        <is>
          <t>Subject Person Information: General remarks</t>
        </is>
      </c>
      <c r="C1806" s="46" t="inlineStr">
        <is>
          <t>AMLE</t>
        </is>
      </c>
      <c r="D1806" s="46" t="inlineStr">
        <is>
          <t>Comments</t>
        </is>
      </c>
      <c r="E1806" s="46" t="inlineStr">
        <is>
          <t>2- AMLE</t>
        </is>
      </c>
      <c r="F1806" s="47">
        <f>'2- AMLE'!$AK$452</f>
        <v/>
      </c>
      <c r="G1806" s="47">
        <f>IF(F1806="INVALID","High",IF(F1806="MISSING","Medium",IF(F1806="CONTROLLER MISSING","Review",IF(F1806="UNKNOWN","Technical review",""))))</f>
        <v/>
      </c>
      <c r="H1806" s="46">
        <f>IF(F1806="MISSING","An applicable or required answer is missing",IF(F1806="INVALID","A value was entered although the dependency is not met",IF(F1806="CONTROLLER MISSING","A controlling answer is missing, so applicability cannot yet be determined",IF(F1806="UNKNOWN","The dependency could not be evaluated or a referenced datapoint could not be resolved",""))))</f>
        <v/>
      </c>
      <c r="I1806" s="46">
        <f>IF(F1806="MISSING","Enter a valid response in the linked field",IF(F1806="INVALID","Clear the response or amend the controlling answer so that the dependency is met",IF(F1806="CONTROLLER MISSING","Complete the controlling question first, then review this field",IF(F1806="UNKNOWN","Review the Field Guide and dependency_string; contact the MFSA if clarification is required",""))))</f>
        <v/>
      </c>
      <c r="J1806" s="46" t="inlineStr"/>
      <c r="K1806" s="47">
        <f>'2- AMLE'!$AL$452</f>
        <v/>
      </c>
      <c r="L1806" s="48" t="inlineStr">
        <is>
          <t>Open field</t>
        </is>
      </c>
    </row>
  </sheetData>
  <autoFilter ref="A5:L1806"/>
  <mergeCells count="2">
    <mergeCell ref="A2:L3"/>
    <mergeCell ref="A1:L1"/>
  </mergeCells>
  <conditionalFormatting sqref="A6:L1806">
    <cfRule type="expression" priority="1" dxfId="4">
      <formula>$F6="INVALID"</formula>
    </cfRule>
    <cfRule type="expression" priority="2" dxfId="5">
      <formula>$F6="CONTROLLER MISSING"</formula>
    </cfRule>
    <cfRule type="expression" priority="3" dxfId="6">
      <formula>$F6="MISSING"</formula>
    </cfRule>
    <cfRule type="expression" priority="4" dxfId="7">
      <formula>$F6="UNKNOWN"</formula>
    </cfRule>
  </conditionalFormatting>
  <hyperlinks>
    <hyperlink xmlns:r="http://schemas.openxmlformats.org/officeDocument/2006/relationships" ref="A6" r:id="rId1"/>
    <hyperlink xmlns:r="http://schemas.openxmlformats.org/officeDocument/2006/relationships" ref="L6" r:id="rId2"/>
    <hyperlink xmlns:r="http://schemas.openxmlformats.org/officeDocument/2006/relationships" ref="A7" r:id="rId3"/>
    <hyperlink xmlns:r="http://schemas.openxmlformats.org/officeDocument/2006/relationships" ref="L7" r:id="rId4"/>
    <hyperlink xmlns:r="http://schemas.openxmlformats.org/officeDocument/2006/relationships" ref="A8" r:id="rId5"/>
    <hyperlink xmlns:r="http://schemas.openxmlformats.org/officeDocument/2006/relationships" ref="L8" r:id="rId6"/>
    <hyperlink xmlns:r="http://schemas.openxmlformats.org/officeDocument/2006/relationships" ref="A9" r:id="rId7"/>
    <hyperlink xmlns:r="http://schemas.openxmlformats.org/officeDocument/2006/relationships" ref="L9" r:id="rId8"/>
    <hyperlink xmlns:r="http://schemas.openxmlformats.org/officeDocument/2006/relationships" ref="A10" r:id="rId9"/>
    <hyperlink xmlns:r="http://schemas.openxmlformats.org/officeDocument/2006/relationships" ref="L10" r:id="rId10"/>
    <hyperlink xmlns:r="http://schemas.openxmlformats.org/officeDocument/2006/relationships" ref="A11" r:id="rId11"/>
    <hyperlink xmlns:r="http://schemas.openxmlformats.org/officeDocument/2006/relationships" ref="L11" r:id="rId12"/>
    <hyperlink xmlns:r="http://schemas.openxmlformats.org/officeDocument/2006/relationships" ref="A12" r:id="rId13"/>
    <hyperlink xmlns:r="http://schemas.openxmlformats.org/officeDocument/2006/relationships" ref="L12" r:id="rId14"/>
    <hyperlink xmlns:r="http://schemas.openxmlformats.org/officeDocument/2006/relationships" ref="A13" r:id="rId15"/>
    <hyperlink xmlns:r="http://schemas.openxmlformats.org/officeDocument/2006/relationships" ref="L13" r:id="rId16"/>
    <hyperlink xmlns:r="http://schemas.openxmlformats.org/officeDocument/2006/relationships" ref="A14" r:id="rId17"/>
    <hyperlink xmlns:r="http://schemas.openxmlformats.org/officeDocument/2006/relationships" ref="L14" r:id="rId18"/>
    <hyperlink xmlns:r="http://schemas.openxmlformats.org/officeDocument/2006/relationships" ref="A15" r:id="rId19"/>
    <hyperlink xmlns:r="http://schemas.openxmlformats.org/officeDocument/2006/relationships" ref="L15" r:id="rId20"/>
    <hyperlink xmlns:r="http://schemas.openxmlformats.org/officeDocument/2006/relationships" ref="A16" r:id="rId21"/>
    <hyperlink xmlns:r="http://schemas.openxmlformats.org/officeDocument/2006/relationships" ref="L16" r:id="rId22"/>
    <hyperlink xmlns:r="http://schemas.openxmlformats.org/officeDocument/2006/relationships" ref="A17" r:id="rId23"/>
    <hyperlink xmlns:r="http://schemas.openxmlformats.org/officeDocument/2006/relationships" ref="L17" r:id="rId24"/>
    <hyperlink xmlns:r="http://schemas.openxmlformats.org/officeDocument/2006/relationships" ref="A18" r:id="rId25"/>
    <hyperlink xmlns:r="http://schemas.openxmlformats.org/officeDocument/2006/relationships" ref="L18" r:id="rId26"/>
    <hyperlink xmlns:r="http://schemas.openxmlformats.org/officeDocument/2006/relationships" ref="A19" r:id="rId27"/>
    <hyperlink xmlns:r="http://schemas.openxmlformats.org/officeDocument/2006/relationships" ref="L19" r:id="rId28"/>
    <hyperlink xmlns:r="http://schemas.openxmlformats.org/officeDocument/2006/relationships" ref="A20" r:id="rId29"/>
    <hyperlink xmlns:r="http://schemas.openxmlformats.org/officeDocument/2006/relationships" ref="L20" r:id="rId30"/>
    <hyperlink xmlns:r="http://schemas.openxmlformats.org/officeDocument/2006/relationships" ref="A21" r:id="rId31"/>
    <hyperlink xmlns:r="http://schemas.openxmlformats.org/officeDocument/2006/relationships" ref="L21" r:id="rId32"/>
    <hyperlink xmlns:r="http://schemas.openxmlformats.org/officeDocument/2006/relationships" ref="A22" r:id="rId33"/>
    <hyperlink xmlns:r="http://schemas.openxmlformats.org/officeDocument/2006/relationships" ref="L22" r:id="rId34"/>
    <hyperlink xmlns:r="http://schemas.openxmlformats.org/officeDocument/2006/relationships" ref="A23" r:id="rId35"/>
    <hyperlink xmlns:r="http://schemas.openxmlformats.org/officeDocument/2006/relationships" ref="L23" r:id="rId36"/>
    <hyperlink xmlns:r="http://schemas.openxmlformats.org/officeDocument/2006/relationships" ref="A24" r:id="rId37"/>
    <hyperlink xmlns:r="http://schemas.openxmlformats.org/officeDocument/2006/relationships" ref="L24" r:id="rId38"/>
    <hyperlink xmlns:r="http://schemas.openxmlformats.org/officeDocument/2006/relationships" ref="A25" r:id="rId39"/>
    <hyperlink xmlns:r="http://schemas.openxmlformats.org/officeDocument/2006/relationships" ref="L25" r:id="rId40"/>
    <hyperlink xmlns:r="http://schemas.openxmlformats.org/officeDocument/2006/relationships" ref="A26" r:id="rId41"/>
    <hyperlink xmlns:r="http://schemas.openxmlformats.org/officeDocument/2006/relationships" ref="L26" r:id="rId42"/>
    <hyperlink xmlns:r="http://schemas.openxmlformats.org/officeDocument/2006/relationships" ref="A27" r:id="rId43"/>
    <hyperlink xmlns:r="http://schemas.openxmlformats.org/officeDocument/2006/relationships" ref="L27" r:id="rId44"/>
    <hyperlink xmlns:r="http://schemas.openxmlformats.org/officeDocument/2006/relationships" ref="A28" r:id="rId45"/>
    <hyperlink xmlns:r="http://schemas.openxmlformats.org/officeDocument/2006/relationships" ref="L28" r:id="rId46"/>
    <hyperlink xmlns:r="http://schemas.openxmlformats.org/officeDocument/2006/relationships" ref="A29" r:id="rId47"/>
    <hyperlink xmlns:r="http://schemas.openxmlformats.org/officeDocument/2006/relationships" ref="L29" r:id="rId48"/>
    <hyperlink xmlns:r="http://schemas.openxmlformats.org/officeDocument/2006/relationships" ref="A30" r:id="rId49"/>
    <hyperlink xmlns:r="http://schemas.openxmlformats.org/officeDocument/2006/relationships" ref="L30" r:id="rId50"/>
    <hyperlink xmlns:r="http://schemas.openxmlformats.org/officeDocument/2006/relationships" ref="A31" r:id="rId51"/>
    <hyperlink xmlns:r="http://schemas.openxmlformats.org/officeDocument/2006/relationships" ref="L31" r:id="rId52"/>
    <hyperlink xmlns:r="http://schemas.openxmlformats.org/officeDocument/2006/relationships" ref="A32" r:id="rId53"/>
    <hyperlink xmlns:r="http://schemas.openxmlformats.org/officeDocument/2006/relationships" ref="L32" r:id="rId54"/>
    <hyperlink xmlns:r="http://schemas.openxmlformats.org/officeDocument/2006/relationships" ref="A33" r:id="rId55"/>
    <hyperlink xmlns:r="http://schemas.openxmlformats.org/officeDocument/2006/relationships" ref="L33" r:id="rId56"/>
    <hyperlink xmlns:r="http://schemas.openxmlformats.org/officeDocument/2006/relationships" ref="A34" r:id="rId57"/>
    <hyperlink xmlns:r="http://schemas.openxmlformats.org/officeDocument/2006/relationships" ref="L34" r:id="rId58"/>
    <hyperlink xmlns:r="http://schemas.openxmlformats.org/officeDocument/2006/relationships" ref="A35" r:id="rId59"/>
    <hyperlink xmlns:r="http://schemas.openxmlformats.org/officeDocument/2006/relationships" ref="L35" r:id="rId60"/>
    <hyperlink xmlns:r="http://schemas.openxmlformats.org/officeDocument/2006/relationships" ref="A36" r:id="rId61"/>
    <hyperlink xmlns:r="http://schemas.openxmlformats.org/officeDocument/2006/relationships" ref="L36" r:id="rId62"/>
    <hyperlink xmlns:r="http://schemas.openxmlformats.org/officeDocument/2006/relationships" ref="A37" r:id="rId63"/>
    <hyperlink xmlns:r="http://schemas.openxmlformats.org/officeDocument/2006/relationships" ref="L37" r:id="rId64"/>
    <hyperlink xmlns:r="http://schemas.openxmlformats.org/officeDocument/2006/relationships" ref="A38" r:id="rId65"/>
    <hyperlink xmlns:r="http://schemas.openxmlformats.org/officeDocument/2006/relationships" ref="L38" r:id="rId66"/>
    <hyperlink xmlns:r="http://schemas.openxmlformats.org/officeDocument/2006/relationships" ref="A39" r:id="rId67"/>
    <hyperlink xmlns:r="http://schemas.openxmlformats.org/officeDocument/2006/relationships" ref="L39" r:id="rId68"/>
    <hyperlink xmlns:r="http://schemas.openxmlformats.org/officeDocument/2006/relationships" ref="A40" r:id="rId69"/>
    <hyperlink xmlns:r="http://schemas.openxmlformats.org/officeDocument/2006/relationships" ref="L40" r:id="rId70"/>
    <hyperlink xmlns:r="http://schemas.openxmlformats.org/officeDocument/2006/relationships" ref="A41" r:id="rId71"/>
    <hyperlink xmlns:r="http://schemas.openxmlformats.org/officeDocument/2006/relationships" ref="L41" r:id="rId72"/>
    <hyperlink xmlns:r="http://schemas.openxmlformats.org/officeDocument/2006/relationships" ref="A42" r:id="rId73"/>
    <hyperlink xmlns:r="http://schemas.openxmlformats.org/officeDocument/2006/relationships" ref="L42" r:id="rId74"/>
    <hyperlink xmlns:r="http://schemas.openxmlformats.org/officeDocument/2006/relationships" ref="A43" r:id="rId75"/>
    <hyperlink xmlns:r="http://schemas.openxmlformats.org/officeDocument/2006/relationships" ref="L43" r:id="rId76"/>
    <hyperlink xmlns:r="http://schemas.openxmlformats.org/officeDocument/2006/relationships" ref="A44" r:id="rId77"/>
    <hyperlink xmlns:r="http://schemas.openxmlformats.org/officeDocument/2006/relationships" ref="L44" r:id="rId78"/>
    <hyperlink xmlns:r="http://schemas.openxmlformats.org/officeDocument/2006/relationships" ref="A45" r:id="rId79"/>
    <hyperlink xmlns:r="http://schemas.openxmlformats.org/officeDocument/2006/relationships" ref="L45" r:id="rId80"/>
    <hyperlink xmlns:r="http://schemas.openxmlformats.org/officeDocument/2006/relationships" ref="A46" r:id="rId81"/>
    <hyperlink xmlns:r="http://schemas.openxmlformats.org/officeDocument/2006/relationships" ref="L46" r:id="rId82"/>
    <hyperlink xmlns:r="http://schemas.openxmlformats.org/officeDocument/2006/relationships" ref="A47" r:id="rId83"/>
    <hyperlink xmlns:r="http://schemas.openxmlformats.org/officeDocument/2006/relationships" ref="L47" r:id="rId84"/>
    <hyperlink xmlns:r="http://schemas.openxmlformats.org/officeDocument/2006/relationships" ref="A48" r:id="rId85"/>
    <hyperlink xmlns:r="http://schemas.openxmlformats.org/officeDocument/2006/relationships" ref="L48" r:id="rId86"/>
    <hyperlink xmlns:r="http://schemas.openxmlformats.org/officeDocument/2006/relationships" ref="A49" r:id="rId87"/>
    <hyperlink xmlns:r="http://schemas.openxmlformats.org/officeDocument/2006/relationships" ref="L49" r:id="rId88"/>
    <hyperlink xmlns:r="http://schemas.openxmlformats.org/officeDocument/2006/relationships" ref="A50" r:id="rId89"/>
    <hyperlink xmlns:r="http://schemas.openxmlformats.org/officeDocument/2006/relationships" ref="L50" r:id="rId90"/>
    <hyperlink xmlns:r="http://schemas.openxmlformats.org/officeDocument/2006/relationships" ref="A51" r:id="rId91"/>
    <hyperlink xmlns:r="http://schemas.openxmlformats.org/officeDocument/2006/relationships" ref="L51" r:id="rId92"/>
    <hyperlink xmlns:r="http://schemas.openxmlformats.org/officeDocument/2006/relationships" ref="A52" r:id="rId93"/>
    <hyperlink xmlns:r="http://schemas.openxmlformats.org/officeDocument/2006/relationships" ref="L52" r:id="rId94"/>
    <hyperlink xmlns:r="http://schemas.openxmlformats.org/officeDocument/2006/relationships" ref="A53" r:id="rId95"/>
    <hyperlink xmlns:r="http://schemas.openxmlformats.org/officeDocument/2006/relationships" ref="L53" r:id="rId96"/>
    <hyperlink xmlns:r="http://schemas.openxmlformats.org/officeDocument/2006/relationships" ref="A54" r:id="rId97"/>
    <hyperlink xmlns:r="http://schemas.openxmlformats.org/officeDocument/2006/relationships" ref="L54" r:id="rId98"/>
    <hyperlink xmlns:r="http://schemas.openxmlformats.org/officeDocument/2006/relationships" ref="A55" r:id="rId99"/>
    <hyperlink xmlns:r="http://schemas.openxmlformats.org/officeDocument/2006/relationships" ref="L55" r:id="rId100"/>
    <hyperlink xmlns:r="http://schemas.openxmlformats.org/officeDocument/2006/relationships" ref="A56" r:id="rId101"/>
    <hyperlink xmlns:r="http://schemas.openxmlformats.org/officeDocument/2006/relationships" ref="L56" r:id="rId102"/>
    <hyperlink xmlns:r="http://schemas.openxmlformats.org/officeDocument/2006/relationships" ref="A57" r:id="rId103"/>
    <hyperlink xmlns:r="http://schemas.openxmlformats.org/officeDocument/2006/relationships" ref="L57" r:id="rId104"/>
    <hyperlink xmlns:r="http://schemas.openxmlformats.org/officeDocument/2006/relationships" ref="A58" r:id="rId105"/>
    <hyperlink xmlns:r="http://schemas.openxmlformats.org/officeDocument/2006/relationships" ref="L58" r:id="rId106"/>
    <hyperlink xmlns:r="http://schemas.openxmlformats.org/officeDocument/2006/relationships" ref="A59" r:id="rId107"/>
    <hyperlink xmlns:r="http://schemas.openxmlformats.org/officeDocument/2006/relationships" ref="L59" r:id="rId108"/>
    <hyperlink xmlns:r="http://schemas.openxmlformats.org/officeDocument/2006/relationships" ref="A60" r:id="rId109"/>
    <hyperlink xmlns:r="http://schemas.openxmlformats.org/officeDocument/2006/relationships" ref="L60" r:id="rId110"/>
    <hyperlink xmlns:r="http://schemas.openxmlformats.org/officeDocument/2006/relationships" ref="A61" r:id="rId111"/>
    <hyperlink xmlns:r="http://schemas.openxmlformats.org/officeDocument/2006/relationships" ref="L61" r:id="rId112"/>
    <hyperlink xmlns:r="http://schemas.openxmlformats.org/officeDocument/2006/relationships" ref="A62" r:id="rId113"/>
    <hyperlink xmlns:r="http://schemas.openxmlformats.org/officeDocument/2006/relationships" ref="L62" r:id="rId114"/>
    <hyperlink xmlns:r="http://schemas.openxmlformats.org/officeDocument/2006/relationships" ref="A63" r:id="rId115"/>
    <hyperlink xmlns:r="http://schemas.openxmlformats.org/officeDocument/2006/relationships" ref="L63" r:id="rId116"/>
    <hyperlink xmlns:r="http://schemas.openxmlformats.org/officeDocument/2006/relationships" ref="A64" r:id="rId117"/>
    <hyperlink xmlns:r="http://schemas.openxmlformats.org/officeDocument/2006/relationships" ref="L64" r:id="rId118"/>
    <hyperlink xmlns:r="http://schemas.openxmlformats.org/officeDocument/2006/relationships" ref="A65" r:id="rId119"/>
    <hyperlink xmlns:r="http://schemas.openxmlformats.org/officeDocument/2006/relationships" ref="L65" r:id="rId120"/>
    <hyperlink xmlns:r="http://schemas.openxmlformats.org/officeDocument/2006/relationships" ref="A66" r:id="rId121"/>
    <hyperlink xmlns:r="http://schemas.openxmlformats.org/officeDocument/2006/relationships" ref="L66" r:id="rId122"/>
    <hyperlink xmlns:r="http://schemas.openxmlformats.org/officeDocument/2006/relationships" ref="A67" r:id="rId123"/>
    <hyperlink xmlns:r="http://schemas.openxmlformats.org/officeDocument/2006/relationships" ref="L67" r:id="rId124"/>
    <hyperlink xmlns:r="http://schemas.openxmlformats.org/officeDocument/2006/relationships" ref="A68" r:id="rId125"/>
    <hyperlink xmlns:r="http://schemas.openxmlformats.org/officeDocument/2006/relationships" ref="L68" r:id="rId126"/>
    <hyperlink xmlns:r="http://schemas.openxmlformats.org/officeDocument/2006/relationships" ref="A69" r:id="rId127"/>
    <hyperlink xmlns:r="http://schemas.openxmlformats.org/officeDocument/2006/relationships" ref="L69" r:id="rId128"/>
    <hyperlink xmlns:r="http://schemas.openxmlformats.org/officeDocument/2006/relationships" ref="A70" r:id="rId129"/>
    <hyperlink xmlns:r="http://schemas.openxmlformats.org/officeDocument/2006/relationships" ref="L70" r:id="rId130"/>
    <hyperlink xmlns:r="http://schemas.openxmlformats.org/officeDocument/2006/relationships" ref="A71" r:id="rId131"/>
    <hyperlink xmlns:r="http://schemas.openxmlformats.org/officeDocument/2006/relationships" ref="L71" r:id="rId132"/>
    <hyperlink xmlns:r="http://schemas.openxmlformats.org/officeDocument/2006/relationships" ref="A72" r:id="rId133"/>
    <hyperlink xmlns:r="http://schemas.openxmlformats.org/officeDocument/2006/relationships" ref="L72" r:id="rId134"/>
    <hyperlink xmlns:r="http://schemas.openxmlformats.org/officeDocument/2006/relationships" ref="A73" r:id="rId135"/>
    <hyperlink xmlns:r="http://schemas.openxmlformats.org/officeDocument/2006/relationships" ref="L73" r:id="rId136"/>
    <hyperlink xmlns:r="http://schemas.openxmlformats.org/officeDocument/2006/relationships" ref="A74" r:id="rId137"/>
    <hyperlink xmlns:r="http://schemas.openxmlformats.org/officeDocument/2006/relationships" ref="L74" r:id="rId138"/>
    <hyperlink xmlns:r="http://schemas.openxmlformats.org/officeDocument/2006/relationships" ref="A75" r:id="rId139"/>
    <hyperlink xmlns:r="http://schemas.openxmlformats.org/officeDocument/2006/relationships" ref="L75" r:id="rId140"/>
    <hyperlink xmlns:r="http://schemas.openxmlformats.org/officeDocument/2006/relationships" ref="A76" r:id="rId141"/>
    <hyperlink xmlns:r="http://schemas.openxmlformats.org/officeDocument/2006/relationships" ref="L76" r:id="rId142"/>
    <hyperlink xmlns:r="http://schemas.openxmlformats.org/officeDocument/2006/relationships" ref="A77" r:id="rId143"/>
    <hyperlink xmlns:r="http://schemas.openxmlformats.org/officeDocument/2006/relationships" ref="L77" r:id="rId144"/>
    <hyperlink xmlns:r="http://schemas.openxmlformats.org/officeDocument/2006/relationships" ref="A78" r:id="rId145"/>
    <hyperlink xmlns:r="http://schemas.openxmlformats.org/officeDocument/2006/relationships" ref="L78" r:id="rId146"/>
    <hyperlink xmlns:r="http://schemas.openxmlformats.org/officeDocument/2006/relationships" ref="A79" r:id="rId147"/>
    <hyperlink xmlns:r="http://schemas.openxmlformats.org/officeDocument/2006/relationships" ref="L79" r:id="rId148"/>
    <hyperlink xmlns:r="http://schemas.openxmlformats.org/officeDocument/2006/relationships" ref="A80" r:id="rId149"/>
    <hyperlink xmlns:r="http://schemas.openxmlformats.org/officeDocument/2006/relationships" ref="L80" r:id="rId150"/>
    <hyperlink xmlns:r="http://schemas.openxmlformats.org/officeDocument/2006/relationships" ref="A81" r:id="rId151"/>
    <hyperlink xmlns:r="http://schemas.openxmlformats.org/officeDocument/2006/relationships" ref="L81" r:id="rId152"/>
    <hyperlink xmlns:r="http://schemas.openxmlformats.org/officeDocument/2006/relationships" ref="A82" r:id="rId153"/>
    <hyperlink xmlns:r="http://schemas.openxmlformats.org/officeDocument/2006/relationships" ref="L82" r:id="rId154"/>
    <hyperlink xmlns:r="http://schemas.openxmlformats.org/officeDocument/2006/relationships" ref="A83" r:id="rId155"/>
    <hyperlink xmlns:r="http://schemas.openxmlformats.org/officeDocument/2006/relationships" ref="L83" r:id="rId156"/>
    <hyperlink xmlns:r="http://schemas.openxmlformats.org/officeDocument/2006/relationships" ref="A84" r:id="rId157"/>
    <hyperlink xmlns:r="http://schemas.openxmlformats.org/officeDocument/2006/relationships" ref="L84" r:id="rId158"/>
    <hyperlink xmlns:r="http://schemas.openxmlformats.org/officeDocument/2006/relationships" ref="A85" r:id="rId159"/>
    <hyperlink xmlns:r="http://schemas.openxmlformats.org/officeDocument/2006/relationships" ref="L85" r:id="rId160"/>
    <hyperlink xmlns:r="http://schemas.openxmlformats.org/officeDocument/2006/relationships" ref="A86" r:id="rId161"/>
    <hyperlink xmlns:r="http://schemas.openxmlformats.org/officeDocument/2006/relationships" ref="L86" r:id="rId162"/>
    <hyperlink xmlns:r="http://schemas.openxmlformats.org/officeDocument/2006/relationships" ref="A87" r:id="rId163"/>
    <hyperlink xmlns:r="http://schemas.openxmlformats.org/officeDocument/2006/relationships" ref="L87" r:id="rId164"/>
    <hyperlink xmlns:r="http://schemas.openxmlformats.org/officeDocument/2006/relationships" ref="A88" r:id="rId165"/>
    <hyperlink xmlns:r="http://schemas.openxmlformats.org/officeDocument/2006/relationships" ref="L88" r:id="rId166"/>
    <hyperlink xmlns:r="http://schemas.openxmlformats.org/officeDocument/2006/relationships" ref="A89" r:id="rId167"/>
    <hyperlink xmlns:r="http://schemas.openxmlformats.org/officeDocument/2006/relationships" ref="L89" r:id="rId168"/>
    <hyperlink xmlns:r="http://schemas.openxmlformats.org/officeDocument/2006/relationships" ref="A90" r:id="rId169"/>
    <hyperlink xmlns:r="http://schemas.openxmlformats.org/officeDocument/2006/relationships" ref="L90" r:id="rId170"/>
    <hyperlink xmlns:r="http://schemas.openxmlformats.org/officeDocument/2006/relationships" ref="A91" r:id="rId171"/>
    <hyperlink xmlns:r="http://schemas.openxmlformats.org/officeDocument/2006/relationships" ref="L91" r:id="rId172"/>
    <hyperlink xmlns:r="http://schemas.openxmlformats.org/officeDocument/2006/relationships" ref="A92" r:id="rId173"/>
    <hyperlink xmlns:r="http://schemas.openxmlformats.org/officeDocument/2006/relationships" ref="L92" r:id="rId174"/>
    <hyperlink xmlns:r="http://schemas.openxmlformats.org/officeDocument/2006/relationships" ref="A93" r:id="rId175"/>
    <hyperlink xmlns:r="http://schemas.openxmlformats.org/officeDocument/2006/relationships" ref="L93" r:id="rId176"/>
    <hyperlink xmlns:r="http://schemas.openxmlformats.org/officeDocument/2006/relationships" ref="A94" r:id="rId177"/>
    <hyperlink xmlns:r="http://schemas.openxmlformats.org/officeDocument/2006/relationships" ref="L94" r:id="rId178"/>
    <hyperlink xmlns:r="http://schemas.openxmlformats.org/officeDocument/2006/relationships" ref="A95" r:id="rId179"/>
    <hyperlink xmlns:r="http://schemas.openxmlformats.org/officeDocument/2006/relationships" ref="L95" r:id="rId180"/>
    <hyperlink xmlns:r="http://schemas.openxmlformats.org/officeDocument/2006/relationships" ref="A96" r:id="rId181"/>
    <hyperlink xmlns:r="http://schemas.openxmlformats.org/officeDocument/2006/relationships" ref="L96" r:id="rId182"/>
    <hyperlink xmlns:r="http://schemas.openxmlformats.org/officeDocument/2006/relationships" ref="A97" r:id="rId183"/>
    <hyperlink xmlns:r="http://schemas.openxmlformats.org/officeDocument/2006/relationships" ref="L97" r:id="rId184"/>
    <hyperlink xmlns:r="http://schemas.openxmlformats.org/officeDocument/2006/relationships" ref="A98" r:id="rId185"/>
    <hyperlink xmlns:r="http://schemas.openxmlformats.org/officeDocument/2006/relationships" ref="L98" r:id="rId186"/>
    <hyperlink xmlns:r="http://schemas.openxmlformats.org/officeDocument/2006/relationships" ref="A99" r:id="rId187"/>
    <hyperlink xmlns:r="http://schemas.openxmlformats.org/officeDocument/2006/relationships" ref="L99" r:id="rId188"/>
    <hyperlink xmlns:r="http://schemas.openxmlformats.org/officeDocument/2006/relationships" ref="A100" r:id="rId189"/>
    <hyperlink xmlns:r="http://schemas.openxmlformats.org/officeDocument/2006/relationships" ref="L100" r:id="rId190"/>
    <hyperlink xmlns:r="http://schemas.openxmlformats.org/officeDocument/2006/relationships" ref="A101" r:id="rId191"/>
    <hyperlink xmlns:r="http://schemas.openxmlformats.org/officeDocument/2006/relationships" ref="L101" r:id="rId192"/>
    <hyperlink xmlns:r="http://schemas.openxmlformats.org/officeDocument/2006/relationships" ref="A102" r:id="rId193"/>
    <hyperlink xmlns:r="http://schemas.openxmlformats.org/officeDocument/2006/relationships" ref="L102" r:id="rId194"/>
    <hyperlink xmlns:r="http://schemas.openxmlformats.org/officeDocument/2006/relationships" ref="A103" r:id="rId195"/>
    <hyperlink xmlns:r="http://schemas.openxmlformats.org/officeDocument/2006/relationships" ref="L103" r:id="rId196"/>
    <hyperlink xmlns:r="http://schemas.openxmlformats.org/officeDocument/2006/relationships" ref="A104" r:id="rId197"/>
    <hyperlink xmlns:r="http://schemas.openxmlformats.org/officeDocument/2006/relationships" ref="L104" r:id="rId198"/>
    <hyperlink xmlns:r="http://schemas.openxmlformats.org/officeDocument/2006/relationships" ref="A105" r:id="rId199"/>
    <hyperlink xmlns:r="http://schemas.openxmlformats.org/officeDocument/2006/relationships" ref="L105" r:id="rId200"/>
    <hyperlink xmlns:r="http://schemas.openxmlformats.org/officeDocument/2006/relationships" ref="A106" r:id="rId201"/>
    <hyperlink xmlns:r="http://schemas.openxmlformats.org/officeDocument/2006/relationships" ref="L106" r:id="rId202"/>
    <hyperlink xmlns:r="http://schemas.openxmlformats.org/officeDocument/2006/relationships" ref="A107" r:id="rId203"/>
    <hyperlink xmlns:r="http://schemas.openxmlformats.org/officeDocument/2006/relationships" ref="L107" r:id="rId204"/>
    <hyperlink xmlns:r="http://schemas.openxmlformats.org/officeDocument/2006/relationships" ref="A108" r:id="rId205"/>
    <hyperlink xmlns:r="http://schemas.openxmlformats.org/officeDocument/2006/relationships" ref="L108" r:id="rId206"/>
    <hyperlink xmlns:r="http://schemas.openxmlformats.org/officeDocument/2006/relationships" ref="A109" r:id="rId207"/>
    <hyperlink xmlns:r="http://schemas.openxmlformats.org/officeDocument/2006/relationships" ref="L109" r:id="rId208"/>
    <hyperlink xmlns:r="http://schemas.openxmlformats.org/officeDocument/2006/relationships" ref="A110" r:id="rId209"/>
    <hyperlink xmlns:r="http://schemas.openxmlformats.org/officeDocument/2006/relationships" ref="L110" r:id="rId210"/>
    <hyperlink xmlns:r="http://schemas.openxmlformats.org/officeDocument/2006/relationships" ref="A111" r:id="rId211"/>
    <hyperlink xmlns:r="http://schemas.openxmlformats.org/officeDocument/2006/relationships" ref="L111" r:id="rId212"/>
    <hyperlink xmlns:r="http://schemas.openxmlformats.org/officeDocument/2006/relationships" ref="A112" r:id="rId213"/>
    <hyperlink xmlns:r="http://schemas.openxmlformats.org/officeDocument/2006/relationships" ref="L112" r:id="rId214"/>
    <hyperlink xmlns:r="http://schemas.openxmlformats.org/officeDocument/2006/relationships" ref="A113" r:id="rId215"/>
    <hyperlink xmlns:r="http://schemas.openxmlformats.org/officeDocument/2006/relationships" ref="L113" r:id="rId216"/>
    <hyperlink xmlns:r="http://schemas.openxmlformats.org/officeDocument/2006/relationships" ref="A114" r:id="rId217"/>
    <hyperlink xmlns:r="http://schemas.openxmlformats.org/officeDocument/2006/relationships" ref="L114" r:id="rId218"/>
    <hyperlink xmlns:r="http://schemas.openxmlformats.org/officeDocument/2006/relationships" ref="A115" r:id="rId219"/>
    <hyperlink xmlns:r="http://schemas.openxmlformats.org/officeDocument/2006/relationships" ref="L115" r:id="rId220"/>
    <hyperlink xmlns:r="http://schemas.openxmlformats.org/officeDocument/2006/relationships" ref="A116" r:id="rId221"/>
    <hyperlink xmlns:r="http://schemas.openxmlformats.org/officeDocument/2006/relationships" ref="L116" r:id="rId222"/>
    <hyperlink xmlns:r="http://schemas.openxmlformats.org/officeDocument/2006/relationships" ref="A117" r:id="rId223"/>
    <hyperlink xmlns:r="http://schemas.openxmlformats.org/officeDocument/2006/relationships" ref="L117" r:id="rId224"/>
    <hyperlink xmlns:r="http://schemas.openxmlformats.org/officeDocument/2006/relationships" ref="A118" r:id="rId225"/>
    <hyperlink xmlns:r="http://schemas.openxmlformats.org/officeDocument/2006/relationships" ref="L118" r:id="rId226"/>
    <hyperlink xmlns:r="http://schemas.openxmlformats.org/officeDocument/2006/relationships" ref="A119" r:id="rId227"/>
    <hyperlink xmlns:r="http://schemas.openxmlformats.org/officeDocument/2006/relationships" ref="L119" r:id="rId228"/>
    <hyperlink xmlns:r="http://schemas.openxmlformats.org/officeDocument/2006/relationships" ref="A120" r:id="rId229"/>
    <hyperlink xmlns:r="http://schemas.openxmlformats.org/officeDocument/2006/relationships" ref="L120" r:id="rId230"/>
    <hyperlink xmlns:r="http://schemas.openxmlformats.org/officeDocument/2006/relationships" ref="A121" r:id="rId231"/>
    <hyperlink xmlns:r="http://schemas.openxmlformats.org/officeDocument/2006/relationships" ref="L121" r:id="rId232"/>
    <hyperlink xmlns:r="http://schemas.openxmlformats.org/officeDocument/2006/relationships" ref="A122" r:id="rId233"/>
    <hyperlink xmlns:r="http://schemas.openxmlformats.org/officeDocument/2006/relationships" ref="L122" r:id="rId234"/>
    <hyperlink xmlns:r="http://schemas.openxmlformats.org/officeDocument/2006/relationships" ref="A123" r:id="rId235"/>
    <hyperlink xmlns:r="http://schemas.openxmlformats.org/officeDocument/2006/relationships" ref="L123" r:id="rId236"/>
    <hyperlink xmlns:r="http://schemas.openxmlformats.org/officeDocument/2006/relationships" ref="A124" r:id="rId237"/>
    <hyperlink xmlns:r="http://schemas.openxmlformats.org/officeDocument/2006/relationships" ref="L124" r:id="rId238"/>
    <hyperlink xmlns:r="http://schemas.openxmlformats.org/officeDocument/2006/relationships" ref="A125" r:id="rId239"/>
    <hyperlink xmlns:r="http://schemas.openxmlformats.org/officeDocument/2006/relationships" ref="L125" r:id="rId240"/>
    <hyperlink xmlns:r="http://schemas.openxmlformats.org/officeDocument/2006/relationships" ref="A126" r:id="rId241"/>
    <hyperlink xmlns:r="http://schemas.openxmlformats.org/officeDocument/2006/relationships" ref="L126" r:id="rId242"/>
    <hyperlink xmlns:r="http://schemas.openxmlformats.org/officeDocument/2006/relationships" ref="A127" r:id="rId243"/>
    <hyperlink xmlns:r="http://schemas.openxmlformats.org/officeDocument/2006/relationships" ref="L127" r:id="rId244"/>
    <hyperlink xmlns:r="http://schemas.openxmlformats.org/officeDocument/2006/relationships" ref="A128" r:id="rId245"/>
    <hyperlink xmlns:r="http://schemas.openxmlformats.org/officeDocument/2006/relationships" ref="L128" r:id="rId246"/>
    <hyperlink xmlns:r="http://schemas.openxmlformats.org/officeDocument/2006/relationships" ref="A129" r:id="rId247"/>
    <hyperlink xmlns:r="http://schemas.openxmlformats.org/officeDocument/2006/relationships" ref="L129" r:id="rId248"/>
    <hyperlink xmlns:r="http://schemas.openxmlformats.org/officeDocument/2006/relationships" ref="A130" r:id="rId249"/>
    <hyperlink xmlns:r="http://schemas.openxmlformats.org/officeDocument/2006/relationships" ref="L130" r:id="rId250"/>
    <hyperlink xmlns:r="http://schemas.openxmlformats.org/officeDocument/2006/relationships" ref="A131" r:id="rId251"/>
    <hyperlink xmlns:r="http://schemas.openxmlformats.org/officeDocument/2006/relationships" ref="L131" r:id="rId252"/>
    <hyperlink xmlns:r="http://schemas.openxmlformats.org/officeDocument/2006/relationships" ref="A132" r:id="rId253"/>
    <hyperlink xmlns:r="http://schemas.openxmlformats.org/officeDocument/2006/relationships" ref="L132" r:id="rId254"/>
    <hyperlink xmlns:r="http://schemas.openxmlformats.org/officeDocument/2006/relationships" ref="A133" r:id="rId255"/>
    <hyperlink xmlns:r="http://schemas.openxmlformats.org/officeDocument/2006/relationships" ref="L133" r:id="rId256"/>
    <hyperlink xmlns:r="http://schemas.openxmlformats.org/officeDocument/2006/relationships" ref="A134" r:id="rId257"/>
    <hyperlink xmlns:r="http://schemas.openxmlformats.org/officeDocument/2006/relationships" ref="L134" r:id="rId258"/>
    <hyperlink xmlns:r="http://schemas.openxmlformats.org/officeDocument/2006/relationships" ref="A135" r:id="rId259"/>
    <hyperlink xmlns:r="http://schemas.openxmlformats.org/officeDocument/2006/relationships" ref="L135" r:id="rId260"/>
    <hyperlink xmlns:r="http://schemas.openxmlformats.org/officeDocument/2006/relationships" ref="A136" r:id="rId261"/>
    <hyperlink xmlns:r="http://schemas.openxmlformats.org/officeDocument/2006/relationships" ref="L136" r:id="rId262"/>
    <hyperlink xmlns:r="http://schemas.openxmlformats.org/officeDocument/2006/relationships" ref="A137" r:id="rId263"/>
    <hyperlink xmlns:r="http://schemas.openxmlformats.org/officeDocument/2006/relationships" ref="L137" r:id="rId264"/>
    <hyperlink xmlns:r="http://schemas.openxmlformats.org/officeDocument/2006/relationships" ref="A138" r:id="rId265"/>
    <hyperlink xmlns:r="http://schemas.openxmlformats.org/officeDocument/2006/relationships" ref="L138" r:id="rId266"/>
    <hyperlink xmlns:r="http://schemas.openxmlformats.org/officeDocument/2006/relationships" ref="A139" r:id="rId267"/>
    <hyperlink xmlns:r="http://schemas.openxmlformats.org/officeDocument/2006/relationships" ref="L139" r:id="rId268"/>
    <hyperlink xmlns:r="http://schemas.openxmlformats.org/officeDocument/2006/relationships" ref="A140" r:id="rId269"/>
    <hyperlink xmlns:r="http://schemas.openxmlformats.org/officeDocument/2006/relationships" ref="L140" r:id="rId270"/>
    <hyperlink xmlns:r="http://schemas.openxmlformats.org/officeDocument/2006/relationships" ref="A141" r:id="rId271"/>
    <hyperlink xmlns:r="http://schemas.openxmlformats.org/officeDocument/2006/relationships" ref="L141" r:id="rId272"/>
    <hyperlink xmlns:r="http://schemas.openxmlformats.org/officeDocument/2006/relationships" ref="A142" r:id="rId273"/>
    <hyperlink xmlns:r="http://schemas.openxmlformats.org/officeDocument/2006/relationships" ref="L142" r:id="rId274"/>
    <hyperlink xmlns:r="http://schemas.openxmlformats.org/officeDocument/2006/relationships" ref="A143" r:id="rId275"/>
    <hyperlink xmlns:r="http://schemas.openxmlformats.org/officeDocument/2006/relationships" ref="L143" r:id="rId276"/>
    <hyperlink xmlns:r="http://schemas.openxmlformats.org/officeDocument/2006/relationships" ref="A144" r:id="rId277"/>
    <hyperlink xmlns:r="http://schemas.openxmlformats.org/officeDocument/2006/relationships" ref="L144" r:id="rId278"/>
    <hyperlink xmlns:r="http://schemas.openxmlformats.org/officeDocument/2006/relationships" ref="A145" r:id="rId279"/>
    <hyperlink xmlns:r="http://schemas.openxmlformats.org/officeDocument/2006/relationships" ref="L145" r:id="rId280"/>
    <hyperlink xmlns:r="http://schemas.openxmlformats.org/officeDocument/2006/relationships" ref="A146" r:id="rId281"/>
    <hyperlink xmlns:r="http://schemas.openxmlformats.org/officeDocument/2006/relationships" ref="L146" r:id="rId282"/>
    <hyperlink xmlns:r="http://schemas.openxmlformats.org/officeDocument/2006/relationships" ref="A147" r:id="rId283"/>
    <hyperlink xmlns:r="http://schemas.openxmlformats.org/officeDocument/2006/relationships" ref="L147" r:id="rId284"/>
    <hyperlink xmlns:r="http://schemas.openxmlformats.org/officeDocument/2006/relationships" ref="A148" r:id="rId285"/>
    <hyperlink xmlns:r="http://schemas.openxmlformats.org/officeDocument/2006/relationships" ref="L148" r:id="rId286"/>
    <hyperlink xmlns:r="http://schemas.openxmlformats.org/officeDocument/2006/relationships" ref="A149" r:id="rId287"/>
    <hyperlink xmlns:r="http://schemas.openxmlformats.org/officeDocument/2006/relationships" ref="L149" r:id="rId288"/>
    <hyperlink xmlns:r="http://schemas.openxmlformats.org/officeDocument/2006/relationships" ref="A150" r:id="rId289"/>
    <hyperlink xmlns:r="http://schemas.openxmlformats.org/officeDocument/2006/relationships" ref="L150" r:id="rId290"/>
    <hyperlink xmlns:r="http://schemas.openxmlformats.org/officeDocument/2006/relationships" ref="A151" r:id="rId291"/>
    <hyperlink xmlns:r="http://schemas.openxmlformats.org/officeDocument/2006/relationships" ref="L151" r:id="rId292"/>
    <hyperlink xmlns:r="http://schemas.openxmlformats.org/officeDocument/2006/relationships" ref="A152" r:id="rId293"/>
    <hyperlink xmlns:r="http://schemas.openxmlformats.org/officeDocument/2006/relationships" ref="L152" r:id="rId294"/>
    <hyperlink xmlns:r="http://schemas.openxmlformats.org/officeDocument/2006/relationships" ref="A153" r:id="rId295"/>
    <hyperlink xmlns:r="http://schemas.openxmlformats.org/officeDocument/2006/relationships" ref="L153" r:id="rId296"/>
    <hyperlink xmlns:r="http://schemas.openxmlformats.org/officeDocument/2006/relationships" ref="A154" r:id="rId297"/>
    <hyperlink xmlns:r="http://schemas.openxmlformats.org/officeDocument/2006/relationships" ref="L154" r:id="rId298"/>
    <hyperlink xmlns:r="http://schemas.openxmlformats.org/officeDocument/2006/relationships" ref="A155" r:id="rId299"/>
    <hyperlink xmlns:r="http://schemas.openxmlformats.org/officeDocument/2006/relationships" ref="L155" r:id="rId300"/>
    <hyperlink xmlns:r="http://schemas.openxmlformats.org/officeDocument/2006/relationships" ref="A156" r:id="rId301"/>
    <hyperlink xmlns:r="http://schemas.openxmlformats.org/officeDocument/2006/relationships" ref="L156" r:id="rId302"/>
    <hyperlink xmlns:r="http://schemas.openxmlformats.org/officeDocument/2006/relationships" ref="A157" r:id="rId303"/>
    <hyperlink xmlns:r="http://schemas.openxmlformats.org/officeDocument/2006/relationships" ref="L157" r:id="rId304"/>
    <hyperlink xmlns:r="http://schemas.openxmlformats.org/officeDocument/2006/relationships" ref="A158" r:id="rId305"/>
    <hyperlink xmlns:r="http://schemas.openxmlformats.org/officeDocument/2006/relationships" ref="L158" r:id="rId306"/>
    <hyperlink xmlns:r="http://schemas.openxmlformats.org/officeDocument/2006/relationships" ref="A159" r:id="rId307"/>
    <hyperlink xmlns:r="http://schemas.openxmlformats.org/officeDocument/2006/relationships" ref="L159" r:id="rId308"/>
    <hyperlink xmlns:r="http://schemas.openxmlformats.org/officeDocument/2006/relationships" ref="A160" r:id="rId309"/>
    <hyperlink xmlns:r="http://schemas.openxmlformats.org/officeDocument/2006/relationships" ref="L160" r:id="rId310"/>
    <hyperlink xmlns:r="http://schemas.openxmlformats.org/officeDocument/2006/relationships" ref="A161" r:id="rId311"/>
    <hyperlink xmlns:r="http://schemas.openxmlformats.org/officeDocument/2006/relationships" ref="L161" r:id="rId312"/>
    <hyperlink xmlns:r="http://schemas.openxmlformats.org/officeDocument/2006/relationships" ref="A162" r:id="rId313"/>
    <hyperlink xmlns:r="http://schemas.openxmlformats.org/officeDocument/2006/relationships" ref="L162" r:id="rId314"/>
    <hyperlink xmlns:r="http://schemas.openxmlformats.org/officeDocument/2006/relationships" ref="A163" r:id="rId315"/>
    <hyperlink xmlns:r="http://schemas.openxmlformats.org/officeDocument/2006/relationships" ref="L163" r:id="rId316"/>
    <hyperlink xmlns:r="http://schemas.openxmlformats.org/officeDocument/2006/relationships" ref="A164" r:id="rId317"/>
    <hyperlink xmlns:r="http://schemas.openxmlformats.org/officeDocument/2006/relationships" ref="L164" r:id="rId318"/>
    <hyperlink xmlns:r="http://schemas.openxmlformats.org/officeDocument/2006/relationships" ref="A165" r:id="rId319"/>
    <hyperlink xmlns:r="http://schemas.openxmlformats.org/officeDocument/2006/relationships" ref="L165" r:id="rId320"/>
    <hyperlink xmlns:r="http://schemas.openxmlformats.org/officeDocument/2006/relationships" ref="A166" r:id="rId321"/>
    <hyperlink xmlns:r="http://schemas.openxmlformats.org/officeDocument/2006/relationships" ref="L166" r:id="rId322"/>
    <hyperlink xmlns:r="http://schemas.openxmlformats.org/officeDocument/2006/relationships" ref="A167" r:id="rId323"/>
    <hyperlink xmlns:r="http://schemas.openxmlformats.org/officeDocument/2006/relationships" ref="L167" r:id="rId324"/>
    <hyperlink xmlns:r="http://schemas.openxmlformats.org/officeDocument/2006/relationships" ref="A168" r:id="rId325"/>
    <hyperlink xmlns:r="http://schemas.openxmlformats.org/officeDocument/2006/relationships" ref="L168" r:id="rId326"/>
    <hyperlink xmlns:r="http://schemas.openxmlformats.org/officeDocument/2006/relationships" ref="A169" r:id="rId327"/>
    <hyperlink xmlns:r="http://schemas.openxmlformats.org/officeDocument/2006/relationships" ref="L169" r:id="rId328"/>
    <hyperlink xmlns:r="http://schemas.openxmlformats.org/officeDocument/2006/relationships" ref="A170" r:id="rId329"/>
    <hyperlink xmlns:r="http://schemas.openxmlformats.org/officeDocument/2006/relationships" ref="L170" r:id="rId330"/>
    <hyperlink xmlns:r="http://schemas.openxmlformats.org/officeDocument/2006/relationships" ref="A171" r:id="rId331"/>
    <hyperlink xmlns:r="http://schemas.openxmlformats.org/officeDocument/2006/relationships" ref="L171" r:id="rId332"/>
    <hyperlink xmlns:r="http://schemas.openxmlformats.org/officeDocument/2006/relationships" ref="A172" r:id="rId333"/>
    <hyperlink xmlns:r="http://schemas.openxmlformats.org/officeDocument/2006/relationships" ref="L172" r:id="rId334"/>
    <hyperlink xmlns:r="http://schemas.openxmlformats.org/officeDocument/2006/relationships" ref="A173" r:id="rId335"/>
    <hyperlink xmlns:r="http://schemas.openxmlformats.org/officeDocument/2006/relationships" ref="L173" r:id="rId336"/>
    <hyperlink xmlns:r="http://schemas.openxmlformats.org/officeDocument/2006/relationships" ref="A174" r:id="rId337"/>
    <hyperlink xmlns:r="http://schemas.openxmlformats.org/officeDocument/2006/relationships" ref="L174" r:id="rId338"/>
    <hyperlink xmlns:r="http://schemas.openxmlformats.org/officeDocument/2006/relationships" ref="A175" r:id="rId339"/>
    <hyperlink xmlns:r="http://schemas.openxmlformats.org/officeDocument/2006/relationships" ref="L175" r:id="rId340"/>
    <hyperlink xmlns:r="http://schemas.openxmlformats.org/officeDocument/2006/relationships" ref="A176" r:id="rId341"/>
    <hyperlink xmlns:r="http://schemas.openxmlformats.org/officeDocument/2006/relationships" ref="L176" r:id="rId342"/>
    <hyperlink xmlns:r="http://schemas.openxmlformats.org/officeDocument/2006/relationships" ref="A177" r:id="rId343"/>
    <hyperlink xmlns:r="http://schemas.openxmlformats.org/officeDocument/2006/relationships" ref="L177" r:id="rId344"/>
    <hyperlink xmlns:r="http://schemas.openxmlformats.org/officeDocument/2006/relationships" ref="A178" r:id="rId345"/>
    <hyperlink xmlns:r="http://schemas.openxmlformats.org/officeDocument/2006/relationships" ref="L178" r:id="rId346"/>
    <hyperlink xmlns:r="http://schemas.openxmlformats.org/officeDocument/2006/relationships" ref="A179" r:id="rId347"/>
    <hyperlink xmlns:r="http://schemas.openxmlformats.org/officeDocument/2006/relationships" ref="L179" r:id="rId348"/>
    <hyperlink xmlns:r="http://schemas.openxmlformats.org/officeDocument/2006/relationships" ref="A180" r:id="rId349"/>
    <hyperlink xmlns:r="http://schemas.openxmlformats.org/officeDocument/2006/relationships" ref="L180" r:id="rId350"/>
    <hyperlink xmlns:r="http://schemas.openxmlformats.org/officeDocument/2006/relationships" ref="A181" r:id="rId351"/>
    <hyperlink xmlns:r="http://schemas.openxmlformats.org/officeDocument/2006/relationships" ref="L181" r:id="rId352"/>
    <hyperlink xmlns:r="http://schemas.openxmlformats.org/officeDocument/2006/relationships" ref="A182" r:id="rId353"/>
    <hyperlink xmlns:r="http://schemas.openxmlformats.org/officeDocument/2006/relationships" ref="L182" r:id="rId354"/>
    <hyperlink xmlns:r="http://schemas.openxmlformats.org/officeDocument/2006/relationships" ref="A183" r:id="rId355"/>
    <hyperlink xmlns:r="http://schemas.openxmlformats.org/officeDocument/2006/relationships" ref="L183" r:id="rId356"/>
    <hyperlink xmlns:r="http://schemas.openxmlformats.org/officeDocument/2006/relationships" ref="A184" r:id="rId357"/>
    <hyperlink xmlns:r="http://schemas.openxmlformats.org/officeDocument/2006/relationships" ref="L184" r:id="rId358"/>
    <hyperlink xmlns:r="http://schemas.openxmlformats.org/officeDocument/2006/relationships" ref="A185" r:id="rId359"/>
    <hyperlink xmlns:r="http://schemas.openxmlformats.org/officeDocument/2006/relationships" ref="L185" r:id="rId360"/>
    <hyperlink xmlns:r="http://schemas.openxmlformats.org/officeDocument/2006/relationships" ref="A186" r:id="rId361"/>
    <hyperlink xmlns:r="http://schemas.openxmlformats.org/officeDocument/2006/relationships" ref="L186" r:id="rId362"/>
    <hyperlink xmlns:r="http://schemas.openxmlformats.org/officeDocument/2006/relationships" ref="A187" r:id="rId363"/>
    <hyperlink xmlns:r="http://schemas.openxmlformats.org/officeDocument/2006/relationships" ref="L187" r:id="rId364"/>
    <hyperlink xmlns:r="http://schemas.openxmlformats.org/officeDocument/2006/relationships" ref="A188" r:id="rId365"/>
    <hyperlink xmlns:r="http://schemas.openxmlformats.org/officeDocument/2006/relationships" ref="L188" r:id="rId366"/>
    <hyperlink xmlns:r="http://schemas.openxmlformats.org/officeDocument/2006/relationships" ref="A189" r:id="rId367"/>
    <hyperlink xmlns:r="http://schemas.openxmlformats.org/officeDocument/2006/relationships" ref="L189" r:id="rId368"/>
    <hyperlink xmlns:r="http://schemas.openxmlformats.org/officeDocument/2006/relationships" ref="A190" r:id="rId369"/>
    <hyperlink xmlns:r="http://schemas.openxmlformats.org/officeDocument/2006/relationships" ref="L190" r:id="rId370"/>
    <hyperlink xmlns:r="http://schemas.openxmlformats.org/officeDocument/2006/relationships" ref="A191" r:id="rId371"/>
    <hyperlink xmlns:r="http://schemas.openxmlformats.org/officeDocument/2006/relationships" ref="L191" r:id="rId372"/>
    <hyperlink xmlns:r="http://schemas.openxmlformats.org/officeDocument/2006/relationships" ref="A192" r:id="rId373"/>
    <hyperlink xmlns:r="http://schemas.openxmlformats.org/officeDocument/2006/relationships" ref="L192" r:id="rId374"/>
    <hyperlink xmlns:r="http://schemas.openxmlformats.org/officeDocument/2006/relationships" ref="A193" r:id="rId375"/>
    <hyperlink xmlns:r="http://schemas.openxmlformats.org/officeDocument/2006/relationships" ref="L193" r:id="rId376"/>
    <hyperlink xmlns:r="http://schemas.openxmlformats.org/officeDocument/2006/relationships" ref="A194" r:id="rId377"/>
    <hyperlink xmlns:r="http://schemas.openxmlformats.org/officeDocument/2006/relationships" ref="L194" r:id="rId378"/>
    <hyperlink xmlns:r="http://schemas.openxmlformats.org/officeDocument/2006/relationships" ref="A195" r:id="rId379"/>
    <hyperlink xmlns:r="http://schemas.openxmlformats.org/officeDocument/2006/relationships" ref="L195" r:id="rId380"/>
    <hyperlink xmlns:r="http://schemas.openxmlformats.org/officeDocument/2006/relationships" ref="A196" r:id="rId381"/>
    <hyperlink xmlns:r="http://schemas.openxmlformats.org/officeDocument/2006/relationships" ref="L196" r:id="rId382"/>
    <hyperlink xmlns:r="http://schemas.openxmlformats.org/officeDocument/2006/relationships" ref="A197" r:id="rId383"/>
    <hyperlink xmlns:r="http://schemas.openxmlformats.org/officeDocument/2006/relationships" ref="L197" r:id="rId384"/>
    <hyperlink xmlns:r="http://schemas.openxmlformats.org/officeDocument/2006/relationships" ref="A198" r:id="rId385"/>
    <hyperlink xmlns:r="http://schemas.openxmlformats.org/officeDocument/2006/relationships" ref="L198" r:id="rId386"/>
    <hyperlink xmlns:r="http://schemas.openxmlformats.org/officeDocument/2006/relationships" ref="A199" r:id="rId387"/>
    <hyperlink xmlns:r="http://schemas.openxmlformats.org/officeDocument/2006/relationships" ref="L199" r:id="rId388"/>
    <hyperlink xmlns:r="http://schemas.openxmlformats.org/officeDocument/2006/relationships" ref="A200" r:id="rId389"/>
    <hyperlink xmlns:r="http://schemas.openxmlformats.org/officeDocument/2006/relationships" ref="L200" r:id="rId390"/>
    <hyperlink xmlns:r="http://schemas.openxmlformats.org/officeDocument/2006/relationships" ref="A201" r:id="rId391"/>
    <hyperlink xmlns:r="http://schemas.openxmlformats.org/officeDocument/2006/relationships" ref="L201" r:id="rId392"/>
    <hyperlink xmlns:r="http://schemas.openxmlformats.org/officeDocument/2006/relationships" ref="A202" r:id="rId393"/>
    <hyperlink xmlns:r="http://schemas.openxmlformats.org/officeDocument/2006/relationships" ref="L202" r:id="rId394"/>
    <hyperlink xmlns:r="http://schemas.openxmlformats.org/officeDocument/2006/relationships" ref="A203" r:id="rId395"/>
    <hyperlink xmlns:r="http://schemas.openxmlformats.org/officeDocument/2006/relationships" ref="L203" r:id="rId396"/>
    <hyperlink xmlns:r="http://schemas.openxmlformats.org/officeDocument/2006/relationships" ref="A204" r:id="rId397"/>
    <hyperlink xmlns:r="http://schemas.openxmlformats.org/officeDocument/2006/relationships" ref="L204" r:id="rId398"/>
    <hyperlink xmlns:r="http://schemas.openxmlformats.org/officeDocument/2006/relationships" ref="A205" r:id="rId399"/>
    <hyperlink xmlns:r="http://schemas.openxmlformats.org/officeDocument/2006/relationships" ref="L205" r:id="rId400"/>
    <hyperlink xmlns:r="http://schemas.openxmlformats.org/officeDocument/2006/relationships" ref="A206" r:id="rId401"/>
    <hyperlink xmlns:r="http://schemas.openxmlformats.org/officeDocument/2006/relationships" ref="L206" r:id="rId402"/>
    <hyperlink xmlns:r="http://schemas.openxmlformats.org/officeDocument/2006/relationships" ref="A207" r:id="rId403"/>
    <hyperlink xmlns:r="http://schemas.openxmlformats.org/officeDocument/2006/relationships" ref="L207" r:id="rId404"/>
    <hyperlink xmlns:r="http://schemas.openxmlformats.org/officeDocument/2006/relationships" ref="A208" r:id="rId405"/>
    <hyperlink xmlns:r="http://schemas.openxmlformats.org/officeDocument/2006/relationships" ref="L208" r:id="rId406"/>
    <hyperlink xmlns:r="http://schemas.openxmlformats.org/officeDocument/2006/relationships" ref="A209" r:id="rId407"/>
    <hyperlink xmlns:r="http://schemas.openxmlformats.org/officeDocument/2006/relationships" ref="L209" r:id="rId408"/>
    <hyperlink xmlns:r="http://schemas.openxmlformats.org/officeDocument/2006/relationships" ref="A210" r:id="rId409"/>
    <hyperlink xmlns:r="http://schemas.openxmlformats.org/officeDocument/2006/relationships" ref="L210" r:id="rId410"/>
    <hyperlink xmlns:r="http://schemas.openxmlformats.org/officeDocument/2006/relationships" ref="A211" r:id="rId411"/>
    <hyperlink xmlns:r="http://schemas.openxmlformats.org/officeDocument/2006/relationships" ref="L211" r:id="rId412"/>
    <hyperlink xmlns:r="http://schemas.openxmlformats.org/officeDocument/2006/relationships" ref="A212" r:id="rId413"/>
    <hyperlink xmlns:r="http://schemas.openxmlformats.org/officeDocument/2006/relationships" ref="L212" r:id="rId414"/>
    <hyperlink xmlns:r="http://schemas.openxmlformats.org/officeDocument/2006/relationships" ref="A213" r:id="rId415"/>
    <hyperlink xmlns:r="http://schemas.openxmlformats.org/officeDocument/2006/relationships" ref="L213" r:id="rId416"/>
    <hyperlink xmlns:r="http://schemas.openxmlformats.org/officeDocument/2006/relationships" ref="A214" r:id="rId417"/>
    <hyperlink xmlns:r="http://schemas.openxmlformats.org/officeDocument/2006/relationships" ref="L214" r:id="rId418"/>
    <hyperlink xmlns:r="http://schemas.openxmlformats.org/officeDocument/2006/relationships" ref="A215" r:id="rId419"/>
    <hyperlink xmlns:r="http://schemas.openxmlformats.org/officeDocument/2006/relationships" ref="L215" r:id="rId420"/>
    <hyperlink xmlns:r="http://schemas.openxmlformats.org/officeDocument/2006/relationships" ref="A216" r:id="rId421"/>
    <hyperlink xmlns:r="http://schemas.openxmlformats.org/officeDocument/2006/relationships" ref="L216" r:id="rId422"/>
    <hyperlink xmlns:r="http://schemas.openxmlformats.org/officeDocument/2006/relationships" ref="A217" r:id="rId423"/>
    <hyperlink xmlns:r="http://schemas.openxmlformats.org/officeDocument/2006/relationships" ref="L217" r:id="rId424"/>
    <hyperlink xmlns:r="http://schemas.openxmlformats.org/officeDocument/2006/relationships" ref="A218" r:id="rId425"/>
    <hyperlink xmlns:r="http://schemas.openxmlformats.org/officeDocument/2006/relationships" ref="L218" r:id="rId426"/>
    <hyperlink xmlns:r="http://schemas.openxmlformats.org/officeDocument/2006/relationships" ref="A219" r:id="rId427"/>
    <hyperlink xmlns:r="http://schemas.openxmlformats.org/officeDocument/2006/relationships" ref="L219" r:id="rId428"/>
    <hyperlink xmlns:r="http://schemas.openxmlformats.org/officeDocument/2006/relationships" ref="A220" r:id="rId429"/>
    <hyperlink xmlns:r="http://schemas.openxmlformats.org/officeDocument/2006/relationships" ref="L220" r:id="rId430"/>
    <hyperlink xmlns:r="http://schemas.openxmlformats.org/officeDocument/2006/relationships" ref="A221" r:id="rId431"/>
    <hyperlink xmlns:r="http://schemas.openxmlformats.org/officeDocument/2006/relationships" ref="L221" r:id="rId432"/>
    <hyperlink xmlns:r="http://schemas.openxmlformats.org/officeDocument/2006/relationships" ref="A222" r:id="rId433"/>
    <hyperlink xmlns:r="http://schemas.openxmlformats.org/officeDocument/2006/relationships" ref="L222" r:id="rId434"/>
    <hyperlink xmlns:r="http://schemas.openxmlformats.org/officeDocument/2006/relationships" ref="A223" r:id="rId435"/>
    <hyperlink xmlns:r="http://schemas.openxmlformats.org/officeDocument/2006/relationships" ref="L223" r:id="rId436"/>
    <hyperlink xmlns:r="http://schemas.openxmlformats.org/officeDocument/2006/relationships" ref="A224" r:id="rId437"/>
    <hyperlink xmlns:r="http://schemas.openxmlformats.org/officeDocument/2006/relationships" ref="L224" r:id="rId438"/>
    <hyperlink xmlns:r="http://schemas.openxmlformats.org/officeDocument/2006/relationships" ref="A225" r:id="rId439"/>
    <hyperlink xmlns:r="http://schemas.openxmlformats.org/officeDocument/2006/relationships" ref="L225" r:id="rId440"/>
    <hyperlink xmlns:r="http://schemas.openxmlformats.org/officeDocument/2006/relationships" ref="A226" r:id="rId441"/>
    <hyperlink xmlns:r="http://schemas.openxmlformats.org/officeDocument/2006/relationships" ref="L226" r:id="rId442"/>
    <hyperlink xmlns:r="http://schemas.openxmlformats.org/officeDocument/2006/relationships" ref="A227" r:id="rId443"/>
    <hyperlink xmlns:r="http://schemas.openxmlformats.org/officeDocument/2006/relationships" ref="L227" r:id="rId444"/>
    <hyperlink xmlns:r="http://schemas.openxmlformats.org/officeDocument/2006/relationships" ref="A228" r:id="rId445"/>
    <hyperlink xmlns:r="http://schemas.openxmlformats.org/officeDocument/2006/relationships" ref="L228" r:id="rId446"/>
    <hyperlink xmlns:r="http://schemas.openxmlformats.org/officeDocument/2006/relationships" ref="A229" r:id="rId447"/>
    <hyperlink xmlns:r="http://schemas.openxmlformats.org/officeDocument/2006/relationships" ref="L229" r:id="rId448"/>
    <hyperlink xmlns:r="http://schemas.openxmlformats.org/officeDocument/2006/relationships" ref="A230" r:id="rId449"/>
    <hyperlink xmlns:r="http://schemas.openxmlformats.org/officeDocument/2006/relationships" ref="L230" r:id="rId450"/>
    <hyperlink xmlns:r="http://schemas.openxmlformats.org/officeDocument/2006/relationships" ref="A231" r:id="rId451"/>
    <hyperlink xmlns:r="http://schemas.openxmlformats.org/officeDocument/2006/relationships" ref="L231" r:id="rId452"/>
    <hyperlink xmlns:r="http://schemas.openxmlformats.org/officeDocument/2006/relationships" ref="A232" r:id="rId453"/>
    <hyperlink xmlns:r="http://schemas.openxmlformats.org/officeDocument/2006/relationships" ref="L232" r:id="rId454"/>
    <hyperlink xmlns:r="http://schemas.openxmlformats.org/officeDocument/2006/relationships" ref="A233" r:id="rId455"/>
    <hyperlink xmlns:r="http://schemas.openxmlformats.org/officeDocument/2006/relationships" ref="L233" r:id="rId456"/>
    <hyperlink xmlns:r="http://schemas.openxmlformats.org/officeDocument/2006/relationships" ref="A234" r:id="rId457"/>
    <hyperlink xmlns:r="http://schemas.openxmlformats.org/officeDocument/2006/relationships" ref="L234" r:id="rId458"/>
    <hyperlink xmlns:r="http://schemas.openxmlformats.org/officeDocument/2006/relationships" ref="A235" r:id="rId459"/>
    <hyperlink xmlns:r="http://schemas.openxmlformats.org/officeDocument/2006/relationships" ref="L235" r:id="rId460"/>
    <hyperlink xmlns:r="http://schemas.openxmlformats.org/officeDocument/2006/relationships" ref="A236" r:id="rId461"/>
    <hyperlink xmlns:r="http://schemas.openxmlformats.org/officeDocument/2006/relationships" ref="L236" r:id="rId462"/>
    <hyperlink xmlns:r="http://schemas.openxmlformats.org/officeDocument/2006/relationships" ref="A237" r:id="rId463"/>
    <hyperlink xmlns:r="http://schemas.openxmlformats.org/officeDocument/2006/relationships" ref="L237" r:id="rId464"/>
    <hyperlink xmlns:r="http://schemas.openxmlformats.org/officeDocument/2006/relationships" ref="A238" r:id="rId465"/>
    <hyperlink xmlns:r="http://schemas.openxmlformats.org/officeDocument/2006/relationships" ref="L238" r:id="rId466"/>
    <hyperlink xmlns:r="http://schemas.openxmlformats.org/officeDocument/2006/relationships" ref="A239" r:id="rId467"/>
    <hyperlink xmlns:r="http://schemas.openxmlformats.org/officeDocument/2006/relationships" ref="L239" r:id="rId468"/>
    <hyperlink xmlns:r="http://schemas.openxmlformats.org/officeDocument/2006/relationships" ref="A240" r:id="rId469"/>
    <hyperlink xmlns:r="http://schemas.openxmlformats.org/officeDocument/2006/relationships" ref="L240" r:id="rId470"/>
    <hyperlink xmlns:r="http://schemas.openxmlformats.org/officeDocument/2006/relationships" ref="A241" r:id="rId471"/>
    <hyperlink xmlns:r="http://schemas.openxmlformats.org/officeDocument/2006/relationships" ref="L241" r:id="rId472"/>
    <hyperlink xmlns:r="http://schemas.openxmlformats.org/officeDocument/2006/relationships" ref="A242" r:id="rId473"/>
    <hyperlink xmlns:r="http://schemas.openxmlformats.org/officeDocument/2006/relationships" ref="L242" r:id="rId474"/>
    <hyperlink xmlns:r="http://schemas.openxmlformats.org/officeDocument/2006/relationships" ref="A243" r:id="rId475"/>
    <hyperlink xmlns:r="http://schemas.openxmlformats.org/officeDocument/2006/relationships" ref="L243" r:id="rId476"/>
    <hyperlink xmlns:r="http://schemas.openxmlformats.org/officeDocument/2006/relationships" ref="A244" r:id="rId477"/>
    <hyperlink xmlns:r="http://schemas.openxmlformats.org/officeDocument/2006/relationships" ref="L244" r:id="rId478"/>
    <hyperlink xmlns:r="http://schemas.openxmlformats.org/officeDocument/2006/relationships" ref="A245" r:id="rId479"/>
    <hyperlink xmlns:r="http://schemas.openxmlformats.org/officeDocument/2006/relationships" ref="L245" r:id="rId480"/>
    <hyperlink xmlns:r="http://schemas.openxmlformats.org/officeDocument/2006/relationships" ref="A246" r:id="rId481"/>
    <hyperlink xmlns:r="http://schemas.openxmlformats.org/officeDocument/2006/relationships" ref="L246" r:id="rId482"/>
    <hyperlink xmlns:r="http://schemas.openxmlformats.org/officeDocument/2006/relationships" ref="A247" r:id="rId483"/>
    <hyperlink xmlns:r="http://schemas.openxmlformats.org/officeDocument/2006/relationships" ref="L247" r:id="rId484"/>
    <hyperlink xmlns:r="http://schemas.openxmlformats.org/officeDocument/2006/relationships" ref="A248" r:id="rId485"/>
    <hyperlink xmlns:r="http://schemas.openxmlformats.org/officeDocument/2006/relationships" ref="L248" r:id="rId486"/>
    <hyperlink xmlns:r="http://schemas.openxmlformats.org/officeDocument/2006/relationships" ref="A249" r:id="rId487"/>
    <hyperlink xmlns:r="http://schemas.openxmlformats.org/officeDocument/2006/relationships" ref="L249" r:id="rId488"/>
    <hyperlink xmlns:r="http://schemas.openxmlformats.org/officeDocument/2006/relationships" ref="A250" r:id="rId489"/>
    <hyperlink xmlns:r="http://schemas.openxmlformats.org/officeDocument/2006/relationships" ref="L250" r:id="rId490"/>
    <hyperlink xmlns:r="http://schemas.openxmlformats.org/officeDocument/2006/relationships" ref="A251" r:id="rId491"/>
    <hyperlink xmlns:r="http://schemas.openxmlformats.org/officeDocument/2006/relationships" ref="L251" r:id="rId492"/>
    <hyperlink xmlns:r="http://schemas.openxmlformats.org/officeDocument/2006/relationships" ref="A252" r:id="rId493"/>
    <hyperlink xmlns:r="http://schemas.openxmlformats.org/officeDocument/2006/relationships" ref="L252" r:id="rId494"/>
    <hyperlink xmlns:r="http://schemas.openxmlformats.org/officeDocument/2006/relationships" ref="A253" r:id="rId495"/>
    <hyperlink xmlns:r="http://schemas.openxmlformats.org/officeDocument/2006/relationships" ref="L253" r:id="rId496"/>
    <hyperlink xmlns:r="http://schemas.openxmlformats.org/officeDocument/2006/relationships" ref="A254" r:id="rId497"/>
    <hyperlink xmlns:r="http://schemas.openxmlformats.org/officeDocument/2006/relationships" ref="L254" r:id="rId498"/>
    <hyperlink xmlns:r="http://schemas.openxmlformats.org/officeDocument/2006/relationships" ref="A255" r:id="rId499"/>
    <hyperlink xmlns:r="http://schemas.openxmlformats.org/officeDocument/2006/relationships" ref="L255" r:id="rId500"/>
    <hyperlink xmlns:r="http://schemas.openxmlformats.org/officeDocument/2006/relationships" ref="A256" r:id="rId501"/>
    <hyperlink xmlns:r="http://schemas.openxmlformats.org/officeDocument/2006/relationships" ref="L256" r:id="rId502"/>
    <hyperlink xmlns:r="http://schemas.openxmlformats.org/officeDocument/2006/relationships" ref="A257" r:id="rId503"/>
    <hyperlink xmlns:r="http://schemas.openxmlformats.org/officeDocument/2006/relationships" ref="L257" r:id="rId504"/>
    <hyperlink xmlns:r="http://schemas.openxmlformats.org/officeDocument/2006/relationships" ref="A258" r:id="rId505"/>
    <hyperlink xmlns:r="http://schemas.openxmlformats.org/officeDocument/2006/relationships" ref="L258" r:id="rId506"/>
    <hyperlink xmlns:r="http://schemas.openxmlformats.org/officeDocument/2006/relationships" ref="A259" r:id="rId507"/>
    <hyperlink xmlns:r="http://schemas.openxmlformats.org/officeDocument/2006/relationships" ref="L259" r:id="rId508"/>
    <hyperlink xmlns:r="http://schemas.openxmlformats.org/officeDocument/2006/relationships" ref="A260" r:id="rId509"/>
    <hyperlink xmlns:r="http://schemas.openxmlformats.org/officeDocument/2006/relationships" ref="L260" r:id="rId510"/>
    <hyperlink xmlns:r="http://schemas.openxmlformats.org/officeDocument/2006/relationships" ref="A261" r:id="rId511"/>
    <hyperlink xmlns:r="http://schemas.openxmlformats.org/officeDocument/2006/relationships" ref="L261" r:id="rId512"/>
    <hyperlink xmlns:r="http://schemas.openxmlformats.org/officeDocument/2006/relationships" ref="A262" r:id="rId513"/>
    <hyperlink xmlns:r="http://schemas.openxmlformats.org/officeDocument/2006/relationships" ref="L262" r:id="rId514"/>
    <hyperlink xmlns:r="http://schemas.openxmlformats.org/officeDocument/2006/relationships" ref="A263" r:id="rId515"/>
    <hyperlink xmlns:r="http://schemas.openxmlformats.org/officeDocument/2006/relationships" ref="L263" r:id="rId516"/>
    <hyperlink xmlns:r="http://schemas.openxmlformats.org/officeDocument/2006/relationships" ref="A264" r:id="rId517"/>
    <hyperlink xmlns:r="http://schemas.openxmlformats.org/officeDocument/2006/relationships" ref="L264" r:id="rId518"/>
    <hyperlink xmlns:r="http://schemas.openxmlformats.org/officeDocument/2006/relationships" ref="A265" r:id="rId519"/>
    <hyperlink xmlns:r="http://schemas.openxmlformats.org/officeDocument/2006/relationships" ref="L265" r:id="rId520"/>
    <hyperlink xmlns:r="http://schemas.openxmlformats.org/officeDocument/2006/relationships" ref="A266" r:id="rId521"/>
    <hyperlink xmlns:r="http://schemas.openxmlformats.org/officeDocument/2006/relationships" ref="L266" r:id="rId522"/>
    <hyperlink xmlns:r="http://schemas.openxmlformats.org/officeDocument/2006/relationships" ref="A267" r:id="rId523"/>
    <hyperlink xmlns:r="http://schemas.openxmlformats.org/officeDocument/2006/relationships" ref="L267" r:id="rId524"/>
    <hyperlink xmlns:r="http://schemas.openxmlformats.org/officeDocument/2006/relationships" ref="A268" r:id="rId525"/>
    <hyperlink xmlns:r="http://schemas.openxmlformats.org/officeDocument/2006/relationships" ref="L268" r:id="rId526"/>
    <hyperlink xmlns:r="http://schemas.openxmlformats.org/officeDocument/2006/relationships" ref="A269" r:id="rId527"/>
    <hyperlink xmlns:r="http://schemas.openxmlformats.org/officeDocument/2006/relationships" ref="L269" r:id="rId528"/>
    <hyperlink xmlns:r="http://schemas.openxmlformats.org/officeDocument/2006/relationships" ref="A270" r:id="rId529"/>
    <hyperlink xmlns:r="http://schemas.openxmlformats.org/officeDocument/2006/relationships" ref="L270" r:id="rId530"/>
    <hyperlink xmlns:r="http://schemas.openxmlformats.org/officeDocument/2006/relationships" ref="A271" r:id="rId531"/>
    <hyperlink xmlns:r="http://schemas.openxmlformats.org/officeDocument/2006/relationships" ref="L271" r:id="rId532"/>
    <hyperlink xmlns:r="http://schemas.openxmlformats.org/officeDocument/2006/relationships" ref="A272" r:id="rId533"/>
    <hyperlink xmlns:r="http://schemas.openxmlformats.org/officeDocument/2006/relationships" ref="L272" r:id="rId534"/>
    <hyperlink xmlns:r="http://schemas.openxmlformats.org/officeDocument/2006/relationships" ref="A273" r:id="rId535"/>
    <hyperlink xmlns:r="http://schemas.openxmlformats.org/officeDocument/2006/relationships" ref="L273" r:id="rId536"/>
    <hyperlink xmlns:r="http://schemas.openxmlformats.org/officeDocument/2006/relationships" ref="A274" r:id="rId537"/>
    <hyperlink xmlns:r="http://schemas.openxmlformats.org/officeDocument/2006/relationships" ref="L274" r:id="rId538"/>
    <hyperlink xmlns:r="http://schemas.openxmlformats.org/officeDocument/2006/relationships" ref="A275" r:id="rId539"/>
    <hyperlink xmlns:r="http://schemas.openxmlformats.org/officeDocument/2006/relationships" ref="L275" r:id="rId540"/>
    <hyperlink xmlns:r="http://schemas.openxmlformats.org/officeDocument/2006/relationships" ref="A276" r:id="rId541"/>
    <hyperlink xmlns:r="http://schemas.openxmlformats.org/officeDocument/2006/relationships" ref="L276" r:id="rId542"/>
    <hyperlink xmlns:r="http://schemas.openxmlformats.org/officeDocument/2006/relationships" ref="A277" r:id="rId543"/>
    <hyperlink xmlns:r="http://schemas.openxmlformats.org/officeDocument/2006/relationships" ref="L277" r:id="rId544"/>
    <hyperlink xmlns:r="http://schemas.openxmlformats.org/officeDocument/2006/relationships" ref="A278" r:id="rId545"/>
    <hyperlink xmlns:r="http://schemas.openxmlformats.org/officeDocument/2006/relationships" ref="L278" r:id="rId546"/>
    <hyperlink xmlns:r="http://schemas.openxmlformats.org/officeDocument/2006/relationships" ref="A279" r:id="rId547"/>
    <hyperlink xmlns:r="http://schemas.openxmlformats.org/officeDocument/2006/relationships" ref="L279" r:id="rId548"/>
    <hyperlink xmlns:r="http://schemas.openxmlformats.org/officeDocument/2006/relationships" ref="A280" r:id="rId549"/>
    <hyperlink xmlns:r="http://schemas.openxmlformats.org/officeDocument/2006/relationships" ref="L280" r:id="rId550"/>
    <hyperlink xmlns:r="http://schemas.openxmlformats.org/officeDocument/2006/relationships" ref="A281" r:id="rId551"/>
    <hyperlink xmlns:r="http://schemas.openxmlformats.org/officeDocument/2006/relationships" ref="L281" r:id="rId552"/>
    <hyperlink xmlns:r="http://schemas.openxmlformats.org/officeDocument/2006/relationships" ref="A282" r:id="rId553"/>
    <hyperlink xmlns:r="http://schemas.openxmlformats.org/officeDocument/2006/relationships" ref="L282" r:id="rId554"/>
    <hyperlink xmlns:r="http://schemas.openxmlformats.org/officeDocument/2006/relationships" ref="A283" r:id="rId555"/>
    <hyperlink xmlns:r="http://schemas.openxmlformats.org/officeDocument/2006/relationships" ref="L283" r:id="rId556"/>
    <hyperlink xmlns:r="http://schemas.openxmlformats.org/officeDocument/2006/relationships" ref="A284" r:id="rId557"/>
    <hyperlink xmlns:r="http://schemas.openxmlformats.org/officeDocument/2006/relationships" ref="L284" r:id="rId558"/>
    <hyperlink xmlns:r="http://schemas.openxmlformats.org/officeDocument/2006/relationships" ref="A285" r:id="rId559"/>
    <hyperlink xmlns:r="http://schemas.openxmlformats.org/officeDocument/2006/relationships" ref="L285" r:id="rId560"/>
    <hyperlink xmlns:r="http://schemas.openxmlformats.org/officeDocument/2006/relationships" ref="A286" r:id="rId561"/>
    <hyperlink xmlns:r="http://schemas.openxmlformats.org/officeDocument/2006/relationships" ref="L286" r:id="rId562"/>
    <hyperlink xmlns:r="http://schemas.openxmlformats.org/officeDocument/2006/relationships" ref="A287" r:id="rId563"/>
    <hyperlink xmlns:r="http://schemas.openxmlformats.org/officeDocument/2006/relationships" ref="L287" r:id="rId564"/>
    <hyperlink xmlns:r="http://schemas.openxmlformats.org/officeDocument/2006/relationships" ref="A288" r:id="rId565"/>
    <hyperlink xmlns:r="http://schemas.openxmlformats.org/officeDocument/2006/relationships" ref="L288" r:id="rId566"/>
    <hyperlink xmlns:r="http://schemas.openxmlformats.org/officeDocument/2006/relationships" ref="A289" r:id="rId567"/>
    <hyperlink xmlns:r="http://schemas.openxmlformats.org/officeDocument/2006/relationships" ref="L289" r:id="rId568"/>
    <hyperlink xmlns:r="http://schemas.openxmlformats.org/officeDocument/2006/relationships" ref="A290" r:id="rId569"/>
    <hyperlink xmlns:r="http://schemas.openxmlformats.org/officeDocument/2006/relationships" ref="L290" r:id="rId570"/>
    <hyperlink xmlns:r="http://schemas.openxmlformats.org/officeDocument/2006/relationships" ref="A291" r:id="rId571"/>
    <hyperlink xmlns:r="http://schemas.openxmlformats.org/officeDocument/2006/relationships" ref="L291" r:id="rId572"/>
    <hyperlink xmlns:r="http://schemas.openxmlformats.org/officeDocument/2006/relationships" ref="A292" r:id="rId573"/>
    <hyperlink xmlns:r="http://schemas.openxmlformats.org/officeDocument/2006/relationships" ref="L292" r:id="rId574"/>
    <hyperlink xmlns:r="http://schemas.openxmlformats.org/officeDocument/2006/relationships" ref="A293" r:id="rId575"/>
    <hyperlink xmlns:r="http://schemas.openxmlformats.org/officeDocument/2006/relationships" ref="L293" r:id="rId576"/>
    <hyperlink xmlns:r="http://schemas.openxmlformats.org/officeDocument/2006/relationships" ref="A294" r:id="rId577"/>
    <hyperlink xmlns:r="http://schemas.openxmlformats.org/officeDocument/2006/relationships" ref="L294" r:id="rId578"/>
    <hyperlink xmlns:r="http://schemas.openxmlformats.org/officeDocument/2006/relationships" ref="A295" r:id="rId579"/>
    <hyperlink xmlns:r="http://schemas.openxmlformats.org/officeDocument/2006/relationships" ref="L295" r:id="rId580"/>
    <hyperlink xmlns:r="http://schemas.openxmlformats.org/officeDocument/2006/relationships" ref="A296" r:id="rId581"/>
    <hyperlink xmlns:r="http://schemas.openxmlformats.org/officeDocument/2006/relationships" ref="L296" r:id="rId582"/>
    <hyperlink xmlns:r="http://schemas.openxmlformats.org/officeDocument/2006/relationships" ref="A297" r:id="rId583"/>
    <hyperlink xmlns:r="http://schemas.openxmlformats.org/officeDocument/2006/relationships" ref="L297" r:id="rId584"/>
    <hyperlink xmlns:r="http://schemas.openxmlformats.org/officeDocument/2006/relationships" ref="A298" r:id="rId585"/>
    <hyperlink xmlns:r="http://schemas.openxmlformats.org/officeDocument/2006/relationships" ref="L298" r:id="rId586"/>
    <hyperlink xmlns:r="http://schemas.openxmlformats.org/officeDocument/2006/relationships" ref="A299" r:id="rId587"/>
    <hyperlink xmlns:r="http://schemas.openxmlformats.org/officeDocument/2006/relationships" ref="L299" r:id="rId588"/>
    <hyperlink xmlns:r="http://schemas.openxmlformats.org/officeDocument/2006/relationships" ref="A300" r:id="rId589"/>
    <hyperlink xmlns:r="http://schemas.openxmlformats.org/officeDocument/2006/relationships" ref="L300" r:id="rId590"/>
    <hyperlink xmlns:r="http://schemas.openxmlformats.org/officeDocument/2006/relationships" ref="A301" r:id="rId591"/>
    <hyperlink xmlns:r="http://schemas.openxmlformats.org/officeDocument/2006/relationships" ref="L301" r:id="rId592"/>
    <hyperlink xmlns:r="http://schemas.openxmlformats.org/officeDocument/2006/relationships" ref="A302" r:id="rId593"/>
    <hyperlink xmlns:r="http://schemas.openxmlformats.org/officeDocument/2006/relationships" ref="L302" r:id="rId594"/>
    <hyperlink xmlns:r="http://schemas.openxmlformats.org/officeDocument/2006/relationships" ref="A303" r:id="rId595"/>
    <hyperlink xmlns:r="http://schemas.openxmlformats.org/officeDocument/2006/relationships" ref="L303" r:id="rId596"/>
    <hyperlink xmlns:r="http://schemas.openxmlformats.org/officeDocument/2006/relationships" ref="A304" r:id="rId597"/>
    <hyperlink xmlns:r="http://schemas.openxmlformats.org/officeDocument/2006/relationships" ref="L304" r:id="rId598"/>
    <hyperlink xmlns:r="http://schemas.openxmlformats.org/officeDocument/2006/relationships" ref="A305" r:id="rId599"/>
    <hyperlink xmlns:r="http://schemas.openxmlformats.org/officeDocument/2006/relationships" ref="L305" r:id="rId600"/>
    <hyperlink xmlns:r="http://schemas.openxmlformats.org/officeDocument/2006/relationships" ref="A306" r:id="rId601"/>
    <hyperlink xmlns:r="http://schemas.openxmlformats.org/officeDocument/2006/relationships" ref="L306" r:id="rId602"/>
    <hyperlink xmlns:r="http://schemas.openxmlformats.org/officeDocument/2006/relationships" ref="A307" r:id="rId603"/>
    <hyperlink xmlns:r="http://schemas.openxmlformats.org/officeDocument/2006/relationships" ref="L307" r:id="rId604"/>
    <hyperlink xmlns:r="http://schemas.openxmlformats.org/officeDocument/2006/relationships" ref="A308" r:id="rId605"/>
    <hyperlink xmlns:r="http://schemas.openxmlformats.org/officeDocument/2006/relationships" ref="L308" r:id="rId606"/>
    <hyperlink xmlns:r="http://schemas.openxmlformats.org/officeDocument/2006/relationships" ref="A309" r:id="rId607"/>
    <hyperlink xmlns:r="http://schemas.openxmlformats.org/officeDocument/2006/relationships" ref="L309" r:id="rId608"/>
    <hyperlink xmlns:r="http://schemas.openxmlformats.org/officeDocument/2006/relationships" ref="A310" r:id="rId609"/>
    <hyperlink xmlns:r="http://schemas.openxmlformats.org/officeDocument/2006/relationships" ref="L310" r:id="rId610"/>
    <hyperlink xmlns:r="http://schemas.openxmlformats.org/officeDocument/2006/relationships" ref="A311" r:id="rId611"/>
    <hyperlink xmlns:r="http://schemas.openxmlformats.org/officeDocument/2006/relationships" ref="L311" r:id="rId612"/>
    <hyperlink xmlns:r="http://schemas.openxmlformats.org/officeDocument/2006/relationships" ref="A312" r:id="rId613"/>
    <hyperlink xmlns:r="http://schemas.openxmlformats.org/officeDocument/2006/relationships" ref="L312" r:id="rId614"/>
    <hyperlink xmlns:r="http://schemas.openxmlformats.org/officeDocument/2006/relationships" ref="A313" r:id="rId615"/>
    <hyperlink xmlns:r="http://schemas.openxmlformats.org/officeDocument/2006/relationships" ref="L313" r:id="rId616"/>
    <hyperlink xmlns:r="http://schemas.openxmlformats.org/officeDocument/2006/relationships" ref="A314" r:id="rId617"/>
    <hyperlink xmlns:r="http://schemas.openxmlformats.org/officeDocument/2006/relationships" ref="L314" r:id="rId618"/>
    <hyperlink xmlns:r="http://schemas.openxmlformats.org/officeDocument/2006/relationships" ref="A315" r:id="rId619"/>
    <hyperlink xmlns:r="http://schemas.openxmlformats.org/officeDocument/2006/relationships" ref="L315" r:id="rId620"/>
    <hyperlink xmlns:r="http://schemas.openxmlformats.org/officeDocument/2006/relationships" ref="A316" r:id="rId621"/>
    <hyperlink xmlns:r="http://schemas.openxmlformats.org/officeDocument/2006/relationships" ref="L316" r:id="rId622"/>
    <hyperlink xmlns:r="http://schemas.openxmlformats.org/officeDocument/2006/relationships" ref="A317" r:id="rId623"/>
    <hyperlink xmlns:r="http://schemas.openxmlformats.org/officeDocument/2006/relationships" ref="L317" r:id="rId624"/>
    <hyperlink xmlns:r="http://schemas.openxmlformats.org/officeDocument/2006/relationships" ref="A318" r:id="rId625"/>
    <hyperlink xmlns:r="http://schemas.openxmlformats.org/officeDocument/2006/relationships" ref="L318" r:id="rId626"/>
    <hyperlink xmlns:r="http://schemas.openxmlformats.org/officeDocument/2006/relationships" ref="A319" r:id="rId627"/>
    <hyperlink xmlns:r="http://schemas.openxmlformats.org/officeDocument/2006/relationships" ref="L319" r:id="rId628"/>
    <hyperlink xmlns:r="http://schemas.openxmlformats.org/officeDocument/2006/relationships" ref="A320" r:id="rId629"/>
    <hyperlink xmlns:r="http://schemas.openxmlformats.org/officeDocument/2006/relationships" ref="L320" r:id="rId630"/>
    <hyperlink xmlns:r="http://schemas.openxmlformats.org/officeDocument/2006/relationships" ref="A321" r:id="rId631"/>
    <hyperlink xmlns:r="http://schemas.openxmlformats.org/officeDocument/2006/relationships" ref="L321" r:id="rId632"/>
    <hyperlink xmlns:r="http://schemas.openxmlformats.org/officeDocument/2006/relationships" ref="A322" r:id="rId633"/>
    <hyperlink xmlns:r="http://schemas.openxmlformats.org/officeDocument/2006/relationships" ref="L322" r:id="rId634"/>
    <hyperlink xmlns:r="http://schemas.openxmlformats.org/officeDocument/2006/relationships" ref="A323" r:id="rId635"/>
    <hyperlink xmlns:r="http://schemas.openxmlformats.org/officeDocument/2006/relationships" ref="L323" r:id="rId636"/>
    <hyperlink xmlns:r="http://schemas.openxmlformats.org/officeDocument/2006/relationships" ref="A324" r:id="rId637"/>
    <hyperlink xmlns:r="http://schemas.openxmlformats.org/officeDocument/2006/relationships" ref="L324" r:id="rId638"/>
    <hyperlink xmlns:r="http://schemas.openxmlformats.org/officeDocument/2006/relationships" ref="A325" r:id="rId639"/>
    <hyperlink xmlns:r="http://schemas.openxmlformats.org/officeDocument/2006/relationships" ref="L325" r:id="rId640"/>
    <hyperlink xmlns:r="http://schemas.openxmlformats.org/officeDocument/2006/relationships" ref="A326" r:id="rId641"/>
    <hyperlink xmlns:r="http://schemas.openxmlformats.org/officeDocument/2006/relationships" ref="L326" r:id="rId642"/>
    <hyperlink xmlns:r="http://schemas.openxmlformats.org/officeDocument/2006/relationships" ref="A327" r:id="rId643"/>
    <hyperlink xmlns:r="http://schemas.openxmlformats.org/officeDocument/2006/relationships" ref="L327" r:id="rId644"/>
    <hyperlink xmlns:r="http://schemas.openxmlformats.org/officeDocument/2006/relationships" ref="A328" r:id="rId645"/>
    <hyperlink xmlns:r="http://schemas.openxmlformats.org/officeDocument/2006/relationships" ref="L328" r:id="rId646"/>
    <hyperlink xmlns:r="http://schemas.openxmlformats.org/officeDocument/2006/relationships" ref="A329" r:id="rId647"/>
    <hyperlink xmlns:r="http://schemas.openxmlformats.org/officeDocument/2006/relationships" ref="L329" r:id="rId648"/>
    <hyperlink xmlns:r="http://schemas.openxmlformats.org/officeDocument/2006/relationships" ref="A330" r:id="rId649"/>
    <hyperlink xmlns:r="http://schemas.openxmlformats.org/officeDocument/2006/relationships" ref="L330" r:id="rId650"/>
    <hyperlink xmlns:r="http://schemas.openxmlformats.org/officeDocument/2006/relationships" ref="A331" r:id="rId651"/>
    <hyperlink xmlns:r="http://schemas.openxmlformats.org/officeDocument/2006/relationships" ref="L331" r:id="rId652"/>
    <hyperlink xmlns:r="http://schemas.openxmlformats.org/officeDocument/2006/relationships" ref="A332" r:id="rId653"/>
    <hyperlink xmlns:r="http://schemas.openxmlformats.org/officeDocument/2006/relationships" ref="L332" r:id="rId654"/>
    <hyperlink xmlns:r="http://schemas.openxmlformats.org/officeDocument/2006/relationships" ref="A333" r:id="rId655"/>
    <hyperlink xmlns:r="http://schemas.openxmlformats.org/officeDocument/2006/relationships" ref="L333" r:id="rId656"/>
    <hyperlink xmlns:r="http://schemas.openxmlformats.org/officeDocument/2006/relationships" ref="A334" r:id="rId657"/>
    <hyperlink xmlns:r="http://schemas.openxmlformats.org/officeDocument/2006/relationships" ref="L334" r:id="rId658"/>
    <hyperlink xmlns:r="http://schemas.openxmlformats.org/officeDocument/2006/relationships" ref="A335" r:id="rId659"/>
    <hyperlink xmlns:r="http://schemas.openxmlformats.org/officeDocument/2006/relationships" ref="L335" r:id="rId660"/>
    <hyperlink xmlns:r="http://schemas.openxmlformats.org/officeDocument/2006/relationships" ref="A336" r:id="rId661"/>
    <hyperlink xmlns:r="http://schemas.openxmlformats.org/officeDocument/2006/relationships" ref="L336" r:id="rId662"/>
    <hyperlink xmlns:r="http://schemas.openxmlformats.org/officeDocument/2006/relationships" ref="A337" r:id="rId663"/>
    <hyperlink xmlns:r="http://schemas.openxmlformats.org/officeDocument/2006/relationships" ref="L337" r:id="rId664"/>
    <hyperlink xmlns:r="http://schemas.openxmlformats.org/officeDocument/2006/relationships" ref="A338" r:id="rId665"/>
    <hyperlink xmlns:r="http://schemas.openxmlformats.org/officeDocument/2006/relationships" ref="L338" r:id="rId666"/>
    <hyperlink xmlns:r="http://schemas.openxmlformats.org/officeDocument/2006/relationships" ref="A339" r:id="rId667"/>
    <hyperlink xmlns:r="http://schemas.openxmlformats.org/officeDocument/2006/relationships" ref="L339" r:id="rId668"/>
    <hyperlink xmlns:r="http://schemas.openxmlformats.org/officeDocument/2006/relationships" ref="A340" r:id="rId669"/>
    <hyperlink xmlns:r="http://schemas.openxmlformats.org/officeDocument/2006/relationships" ref="L340" r:id="rId670"/>
    <hyperlink xmlns:r="http://schemas.openxmlformats.org/officeDocument/2006/relationships" ref="A341" r:id="rId671"/>
    <hyperlink xmlns:r="http://schemas.openxmlformats.org/officeDocument/2006/relationships" ref="L341" r:id="rId672"/>
    <hyperlink xmlns:r="http://schemas.openxmlformats.org/officeDocument/2006/relationships" ref="A342" r:id="rId673"/>
    <hyperlink xmlns:r="http://schemas.openxmlformats.org/officeDocument/2006/relationships" ref="L342" r:id="rId674"/>
    <hyperlink xmlns:r="http://schemas.openxmlformats.org/officeDocument/2006/relationships" ref="A343" r:id="rId675"/>
    <hyperlink xmlns:r="http://schemas.openxmlformats.org/officeDocument/2006/relationships" ref="L343" r:id="rId676"/>
    <hyperlink xmlns:r="http://schemas.openxmlformats.org/officeDocument/2006/relationships" ref="A344" r:id="rId677"/>
    <hyperlink xmlns:r="http://schemas.openxmlformats.org/officeDocument/2006/relationships" ref="L344" r:id="rId678"/>
    <hyperlink xmlns:r="http://schemas.openxmlformats.org/officeDocument/2006/relationships" ref="A345" r:id="rId679"/>
    <hyperlink xmlns:r="http://schemas.openxmlformats.org/officeDocument/2006/relationships" ref="L345" r:id="rId680"/>
    <hyperlink xmlns:r="http://schemas.openxmlformats.org/officeDocument/2006/relationships" ref="A346" r:id="rId681"/>
    <hyperlink xmlns:r="http://schemas.openxmlformats.org/officeDocument/2006/relationships" ref="L346" r:id="rId682"/>
    <hyperlink xmlns:r="http://schemas.openxmlformats.org/officeDocument/2006/relationships" ref="A347" r:id="rId683"/>
    <hyperlink xmlns:r="http://schemas.openxmlformats.org/officeDocument/2006/relationships" ref="L347" r:id="rId684"/>
    <hyperlink xmlns:r="http://schemas.openxmlformats.org/officeDocument/2006/relationships" ref="A348" r:id="rId685"/>
    <hyperlink xmlns:r="http://schemas.openxmlformats.org/officeDocument/2006/relationships" ref="L348" r:id="rId686"/>
    <hyperlink xmlns:r="http://schemas.openxmlformats.org/officeDocument/2006/relationships" ref="A349" r:id="rId687"/>
    <hyperlink xmlns:r="http://schemas.openxmlformats.org/officeDocument/2006/relationships" ref="L349" r:id="rId688"/>
    <hyperlink xmlns:r="http://schemas.openxmlformats.org/officeDocument/2006/relationships" ref="A350" r:id="rId689"/>
    <hyperlink xmlns:r="http://schemas.openxmlformats.org/officeDocument/2006/relationships" ref="L350" r:id="rId690"/>
    <hyperlink xmlns:r="http://schemas.openxmlformats.org/officeDocument/2006/relationships" ref="A351" r:id="rId691"/>
    <hyperlink xmlns:r="http://schemas.openxmlformats.org/officeDocument/2006/relationships" ref="L351" r:id="rId692"/>
    <hyperlink xmlns:r="http://schemas.openxmlformats.org/officeDocument/2006/relationships" ref="A352" r:id="rId693"/>
    <hyperlink xmlns:r="http://schemas.openxmlformats.org/officeDocument/2006/relationships" ref="L352" r:id="rId694"/>
    <hyperlink xmlns:r="http://schemas.openxmlformats.org/officeDocument/2006/relationships" ref="A353" r:id="rId695"/>
    <hyperlink xmlns:r="http://schemas.openxmlformats.org/officeDocument/2006/relationships" ref="L353" r:id="rId696"/>
    <hyperlink xmlns:r="http://schemas.openxmlformats.org/officeDocument/2006/relationships" ref="A354" r:id="rId697"/>
    <hyperlink xmlns:r="http://schemas.openxmlformats.org/officeDocument/2006/relationships" ref="L354" r:id="rId698"/>
    <hyperlink xmlns:r="http://schemas.openxmlformats.org/officeDocument/2006/relationships" ref="A355" r:id="rId699"/>
    <hyperlink xmlns:r="http://schemas.openxmlformats.org/officeDocument/2006/relationships" ref="L355" r:id="rId700"/>
    <hyperlink xmlns:r="http://schemas.openxmlformats.org/officeDocument/2006/relationships" ref="A356" r:id="rId701"/>
    <hyperlink xmlns:r="http://schemas.openxmlformats.org/officeDocument/2006/relationships" ref="L356" r:id="rId702"/>
    <hyperlink xmlns:r="http://schemas.openxmlformats.org/officeDocument/2006/relationships" ref="A357" r:id="rId703"/>
    <hyperlink xmlns:r="http://schemas.openxmlformats.org/officeDocument/2006/relationships" ref="L357" r:id="rId704"/>
    <hyperlink xmlns:r="http://schemas.openxmlformats.org/officeDocument/2006/relationships" ref="A358" r:id="rId705"/>
    <hyperlink xmlns:r="http://schemas.openxmlformats.org/officeDocument/2006/relationships" ref="L358" r:id="rId706"/>
    <hyperlink xmlns:r="http://schemas.openxmlformats.org/officeDocument/2006/relationships" ref="A359" r:id="rId707"/>
    <hyperlink xmlns:r="http://schemas.openxmlformats.org/officeDocument/2006/relationships" ref="L359" r:id="rId708"/>
    <hyperlink xmlns:r="http://schemas.openxmlformats.org/officeDocument/2006/relationships" ref="A360" r:id="rId709"/>
    <hyperlink xmlns:r="http://schemas.openxmlformats.org/officeDocument/2006/relationships" ref="L360" r:id="rId710"/>
    <hyperlink xmlns:r="http://schemas.openxmlformats.org/officeDocument/2006/relationships" ref="A361" r:id="rId711"/>
    <hyperlink xmlns:r="http://schemas.openxmlformats.org/officeDocument/2006/relationships" ref="L361" r:id="rId712"/>
    <hyperlink xmlns:r="http://schemas.openxmlformats.org/officeDocument/2006/relationships" ref="A362" r:id="rId713"/>
    <hyperlink xmlns:r="http://schemas.openxmlformats.org/officeDocument/2006/relationships" ref="L362" r:id="rId714"/>
    <hyperlink xmlns:r="http://schemas.openxmlformats.org/officeDocument/2006/relationships" ref="A363" r:id="rId715"/>
    <hyperlink xmlns:r="http://schemas.openxmlformats.org/officeDocument/2006/relationships" ref="L363" r:id="rId716"/>
    <hyperlink xmlns:r="http://schemas.openxmlformats.org/officeDocument/2006/relationships" ref="A364" r:id="rId717"/>
    <hyperlink xmlns:r="http://schemas.openxmlformats.org/officeDocument/2006/relationships" ref="L364" r:id="rId718"/>
    <hyperlink xmlns:r="http://schemas.openxmlformats.org/officeDocument/2006/relationships" ref="A365" r:id="rId719"/>
    <hyperlink xmlns:r="http://schemas.openxmlformats.org/officeDocument/2006/relationships" ref="L365" r:id="rId720"/>
    <hyperlink xmlns:r="http://schemas.openxmlformats.org/officeDocument/2006/relationships" ref="A366" r:id="rId721"/>
    <hyperlink xmlns:r="http://schemas.openxmlformats.org/officeDocument/2006/relationships" ref="L366" r:id="rId722"/>
    <hyperlink xmlns:r="http://schemas.openxmlformats.org/officeDocument/2006/relationships" ref="A367" r:id="rId723"/>
    <hyperlink xmlns:r="http://schemas.openxmlformats.org/officeDocument/2006/relationships" ref="L367" r:id="rId724"/>
    <hyperlink xmlns:r="http://schemas.openxmlformats.org/officeDocument/2006/relationships" ref="A368" r:id="rId725"/>
    <hyperlink xmlns:r="http://schemas.openxmlformats.org/officeDocument/2006/relationships" ref="L368" r:id="rId726"/>
    <hyperlink xmlns:r="http://schemas.openxmlformats.org/officeDocument/2006/relationships" ref="A369" r:id="rId727"/>
    <hyperlink xmlns:r="http://schemas.openxmlformats.org/officeDocument/2006/relationships" ref="L369" r:id="rId728"/>
    <hyperlink xmlns:r="http://schemas.openxmlformats.org/officeDocument/2006/relationships" ref="A370" r:id="rId729"/>
    <hyperlink xmlns:r="http://schemas.openxmlformats.org/officeDocument/2006/relationships" ref="L370" r:id="rId730"/>
    <hyperlink xmlns:r="http://schemas.openxmlformats.org/officeDocument/2006/relationships" ref="A371" r:id="rId731"/>
    <hyperlink xmlns:r="http://schemas.openxmlformats.org/officeDocument/2006/relationships" ref="L371" r:id="rId732"/>
    <hyperlink xmlns:r="http://schemas.openxmlformats.org/officeDocument/2006/relationships" ref="A372" r:id="rId733"/>
    <hyperlink xmlns:r="http://schemas.openxmlformats.org/officeDocument/2006/relationships" ref="L372" r:id="rId734"/>
    <hyperlink xmlns:r="http://schemas.openxmlformats.org/officeDocument/2006/relationships" ref="A373" r:id="rId735"/>
    <hyperlink xmlns:r="http://schemas.openxmlformats.org/officeDocument/2006/relationships" ref="L373" r:id="rId736"/>
    <hyperlink xmlns:r="http://schemas.openxmlformats.org/officeDocument/2006/relationships" ref="A374" r:id="rId737"/>
    <hyperlink xmlns:r="http://schemas.openxmlformats.org/officeDocument/2006/relationships" ref="L374" r:id="rId738"/>
    <hyperlink xmlns:r="http://schemas.openxmlformats.org/officeDocument/2006/relationships" ref="A375" r:id="rId739"/>
    <hyperlink xmlns:r="http://schemas.openxmlformats.org/officeDocument/2006/relationships" ref="L375" r:id="rId740"/>
    <hyperlink xmlns:r="http://schemas.openxmlformats.org/officeDocument/2006/relationships" ref="A376" r:id="rId741"/>
    <hyperlink xmlns:r="http://schemas.openxmlformats.org/officeDocument/2006/relationships" ref="L376" r:id="rId742"/>
    <hyperlink xmlns:r="http://schemas.openxmlformats.org/officeDocument/2006/relationships" ref="A377" r:id="rId743"/>
    <hyperlink xmlns:r="http://schemas.openxmlformats.org/officeDocument/2006/relationships" ref="L377" r:id="rId744"/>
    <hyperlink xmlns:r="http://schemas.openxmlformats.org/officeDocument/2006/relationships" ref="A378" r:id="rId745"/>
    <hyperlink xmlns:r="http://schemas.openxmlformats.org/officeDocument/2006/relationships" ref="L378" r:id="rId746"/>
    <hyperlink xmlns:r="http://schemas.openxmlformats.org/officeDocument/2006/relationships" ref="A379" r:id="rId747"/>
    <hyperlink xmlns:r="http://schemas.openxmlformats.org/officeDocument/2006/relationships" ref="L379" r:id="rId748"/>
    <hyperlink xmlns:r="http://schemas.openxmlformats.org/officeDocument/2006/relationships" ref="A380" r:id="rId749"/>
    <hyperlink xmlns:r="http://schemas.openxmlformats.org/officeDocument/2006/relationships" ref="L380" r:id="rId750"/>
    <hyperlink xmlns:r="http://schemas.openxmlformats.org/officeDocument/2006/relationships" ref="A381" r:id="rId751"/>
    <hyperlink xmlns:r="http://schemas.openxmlformats.org/officeDocument/2006/relationships" ref="L381" r:id="rId752"/>
    <hyperlink xmlns:r="http://schemas.openxmlformats.org/officeDocument/2006/relationships" ref="A382" r:id="rId753"/>
    <hyperlink xmlns:r="http://schemas.openxmlformats.org/officeDocument/2006/relationships" ref="L382" r:id="rId754"/>
    <hyperlink xmlns:r="http://schemas.openxmlformats.org/officeDocument/2006/relationships" ref="A383" r:id="rId755"/>
    <hyperlink xmlns:r="http://schemas.openxmlformats.org/officeDocument/2006/relationships" ref="L383" r:id="rId756"/>
    <hyperlink xmlns:r="http://schemas.openxmlformats.org/officeDocument/2006/relationships" ref="A384" r:id="rId757"/>
    <hyperlink xmlns:r="http://schemas.openxmlformats.org/officeDocument/2006/relationships" ref="L384" r:id="rId758"/>
    <hyperlink xmlns:r="http://schemas.openxmlformats.org/officeDocument/2006/relationships" ref="A385" r:id="rId759"/>
    <hyperlink xmlns:r="http://schemas.openxmlformats.org/officeDocument/2006/relationships" ref="L385" r:id="rId760"/>
    <hyperlink xmlns:r="http://schemas.openxmlformats.org/officeDocument/2006/relationships" ref="A386" r:id="rId761"/>
    <hyperlink xmlns:r="http://schemas.openxmlformats.org/officeDocument/2006/relationships" ref="L386" r:id="rId762"/>
    <hyperlink xmlns:r="http://schemas.openxmlformats.org/officeDocument/2006/relationships" ref="A387" r:id="rId763"/>
    <hyperlink xmlns:r="http://schemas.openxmlformats.org/officeDocument/2006/relationships" ref="L387" r:id="rId764"/>
    <hyperlink xmlns:r="http://schemas.openxmlformats.org/officeDocument/2006/relationships" ref="A388" r:id="rId765"/>
    <hyperlink xmlns:r="http://schemas.openxmlformats.org/officeDocument/2006/relationships" ref="L388" r:id="rId766"/>
    <hyperlink xmlns:r="http://schemas.openxmlformats.org/officeDocument/2006/relationships" ref="A389" r:id="rId767"/>
    <hyperlink xmlns:r="http://schemas.openxmlformats.org/officeDocument/2006/relationships" ref="L389" r:id="rId768"/>
    <hyperlink xmlns:r="http://schemas.openxmlformats.org/officeDocument/2006/relationships" ref="A390" r:id="rId769"/>
    <hyperlink xmlns:r="http://schemas.openxmlformats.org/officeDocument/2006/relationships" ref="L390" r:id="rId770"/>
    <hyperlink xmlns:r="http://schemas.openxmlformats.org/officeDocument/2006/relationships" ref="A391" r:id="rId771"/>
    <hyperlink xmlns:r="http://schemas.openxmlformats.org/officeDocument/2006/relationships" ref="L391" r:id="rId772"/>
    <hyperlink xmlns:r="http://schemas.openxmlformats.org/officeDocument/2006/relationships" ref="A392" r:id="rId773"/>
    <hyperlink xmlns:r="http://schemas.openxmlformats.org/officeDocument/2006/relationships" ref="L392" r:id="rId774"/>
    <hyperlink xmlns:r="http://schemas.openxmlformats.org/officeDocument/2006/relationships" ref="A393" r:id="rId775"/>
    <hyperlink xmlns:r="http://schemas.openxmlformats.org/officeDocument/2006/relationships" ref="L393" r:id="rId776"/>
    <hyperlink xmlns:r="http://schemas.openxmlformats.org/officeDocument/2006/relationships" ref="A394" r:id="rId777"/>
    <hyperlink xmlns:r="http://schemas.openxmlformats.org/officeDocument/2006/relationships" ref="L394" r:id="rId778"/>
    <hyperlink xmlns:r="http://schemas.openxmlformats.org/officeDocument/2006/relationships" ref="A395" r:id="rId779"/>
    <hyperlink xmlns:r="http://schemas.openxmlformats.org/officeDocument/2006/relationships" ref="L395" r:id="rId780"/>
    <hyperlink xmlns:r="http://schemas.openxmlformats.org/officeDocument/2006/relationships" ref="A396" r:id="rId781"/>
    <hyperlink xmlns:r="http://schemas.openxmlformats.org/officeDocument/2006/relationships" ref="L396" r:id="rId782"/>
    <hyperlink xmlns:r="http://schemas.openxmlformats.org/officeDocument/2006/relationships" ref="A397" r:id="rId783"/>
    <hyperlink xmlns:r="http://schemas.openxmlformats.org/officeDocument/2006/relationships" ref="L397" r:id="rId784"/>
    <hyperlink xmlns:r="http://schemas.openxmlformats.org/officeDocument/2006/relationships" ref="A398" r:id="rId785"/>
    <hyperlink xmlns:r="http://schemas.openxmlformats.org/officeDocument/2006/relationships" ref="L398" r:id="rId786"/>
    <hyperlink xmlns:r="http://schemas.openxmlformats.org/officeDocument/2006/relationships" ref="A399" r:id="rId787"/>
    <hyperlink xmlns:r="http://schemas.openxmlformats.org/officeDocument/2006/relationships" ref="L399" r:id="rId788"/>
    <hyperlink xmlns:r="http://schemas.openxmlformats.org/officeDocument/2006/relationships" ref="A400" r:id="rId789"/>
    <hyperlink xmlns:r="http://schemas.openxmlformats.org/officeDocument/2006/relationships" ref="L400" r:id="rId790"/>
    <hyperlink xmlns:r="http://schemas.openxmlformats.org/officeDocument/2006/relationships" ref="A401" r:id="rId791"/>
    <hyperlink xmlns:r="http://schemas.openxmlformats.org/officeDocument/2006/relationships" ref="L401" r:id="rId792"/>
    <hyperlink xmlns:r="http://schemas.openxmlformats.org/officeDocument/2006/relationships" ref="A402" r:id="rId793"/>
    <hyperlink xmlns:r="http://schemas.openxmlformats.org/officeDocument/2006/relationships" ref="L402" r:id="rId794"/>
    <hyperlink xmlns:r="http://schemas.openxmlformats.org/officeDocument/2006/relationships" ref="A403" r:id="rId795"/>
    <hyperlink xmlns:r="http://schemas.openxmlformats.org/officeDocument/2006/relationships" ref="L403" r:id="rId796"/>
    <hyperlink xmlns:r="http://schemas.openxmlformats.org/officeDocument/2006/relationships" ref="A404" r:id="rId797"/>
    <hyperlink xmlns:r="http://schemas.openxmlformats.org/officeDocument/2006/relationships" ref="L404" r:id="rId798"/>
    <hyperlink xmlns:r="http://schemas.openxmlformats.org/officeDocument/2006/relationships" ref="A405" r:id="rId799"/>
    <hyperlink xmlns:r="http://schemas.openxmlformats.org/officeDocument/2006/relationships" ref="L405" r:id="rId800"/>
    <hyperlink xmlns:r="http://schemas.openxmlformats.org/officeDocument/2006/relationships" ref="A406" r:id="rId801"/>
    <hyperlink xmlns:r="http://schemas.openxmlformats.org/officeDocument/2006/relationships" ref="L406" r:id="rId802"/>
    <hyperlink xmlns:r="http://schemas.openxmlformats.org/officeDocument/2006/relationships" ref="A407" r:id="rId803"/>
    <hyperlink xmlns:r="http://schemas.openxmlformats.org/officeDocument/2006/relationships" ref="L407" r:id="rId804"/>
    <hyperlink xmlns:r="http://schemas.openxmlformats.org/officeDocument/2006/relationships" ref="A408" r:id="rId805"/>
    <hyperlink xmlns:r="http://schemas.openxmlformats.org/officeDocument/2006/relationships" ref="L408" r:id="rId806"/>
    <hyperlink xmlns:r="http://schemas.openxmlformats.org/officeDocument/2006/relationships" ref="A409" r:id="rId807"/>
    <hyperlink xmlns:r="http://schemas.openxmlformats.org/officeDocument/2006/relationships" ref="L409" r:id="rId808"/>
    <hyperlink xmlns:r="http://schemas.openxmlformats.org/officeDocument/2006/relationships" ref="A410" r:id="rId809"/>
    <hyperlink xmlns:r="http://schemas.openxmlformats.org/officeDocument/2006/relationships" ref="L410" r:id="rId810"/>
    <hyperlink xmlns:r="http://schemas.openxmlformats.org/officeDocument/2006/relationships" ref="A411" r:id="rId811"/>
    <hyperlink xmlns:r="http://schemas.openxmlformats.org/officeDocument/2006/relationships" ref="L411" r:id="rId812"/>
    <hyperlink xmlns:r="http://schemas.openxmlformats.org/officeDocument/2006/relationships" ref="A412" r:id="rId813"/>
    <hyperlink xmlns:r="http://schemas.openxmlformats.org/officeDocument/2006/relationships" ref="L412" r:id="rId814"/>
    <hyperlink xmlns:r="http://schemas.openxmlformats.org/officeDocument/2006/relationships" ref="A413" r:id="rId815"/>
    <hyperlink xmlns:r="http://schemas.openxmlformats.org/officeDocument/2006/relationships" ref="L413" r:id="rId816"/>
    <hyperlink xmlns:r="http://schemas.openxmlformats.org/officeDocument/2006/relationships" ref="A414" r:id="rId817"/>
    <hyperlink xmlns:r="http://schemas.openxmlformats.org/officeDocument/2006/relationships" ref="L414" r:id="rId818"/>
    <hyperlink xmlns:r="http://schemas.openxmlformats.org/officeDocument/2006/relationships" ref="A415" r:id="rId819"/>
    <hyperlink xmlns:r="http://schemas.openxmlformats.org/officeDocument/2006/relationships" ref="L415" r:id="rId820"/>
    <hyperlink xmlns:r="http://schemas.openxmlformats.org/officeDocument/2006/relationships" ref="A416" r:id="rId821"/>
    <hyperlink xmlns:r="http://schemas.openxmlformats.org/officeDocument/2006/relationships" ref="L416" r:id="rId822"/>
    <hyperlink xmlns:r="http://schemas.openxmlformats.org/officeDocument/2006/relationships" ref="A417" r:id="rId823"/>
    <hyperlink xmlns:r="http://schemas.openxmlformats.org/officeDocument/2006/relationships" ref="L417" r:id="rId824"/>
    <hyperlink xmlns:r="http://schemas.openxmlformats.org/officeDocument/2006/relationships" ref="A418" r:id="rId825"/>
    <hyperlink xmlns:r="http://schemas.openxmlformats.org/officeDocument/2006/relationships" ref="L418" r:id="rId826"/>
    <hyperlink xmlns:r="http://schemas.openxmlformats.org/officeDocument/2006/relationships" ref="A419" r:id="rId827"/>
    <hyperlink xmlns:r="http://schemas.openxmlformats.org/officeDocument/2006/relationships" ref="L419" r:id="rId828"/>
    <hyperlink xmlns:r="http://schemas.openxmlformats.org/officeDocument/2006/relationships" ref="A420" r:id="rId829"/>
    <hyperlink xmlns:r="http://schemas.openxmlformats.org/officeDocument/2006/relationships" ref="L420" r:id="rId830"/>
    <hyperlink xmlns:r="http://schemas.openxmlformats.org/officeDocument/2006/relationships" ref="A421" r:id="rId831"/>
    <hyperlink xmlns:r="http://schemas.openxmlformats.org/officeDocument/2006/relationships" ref="L421" r:id="rId832"/>
    <hyperlink xmlns:r="http://schemas.openxmlformats.org/officeDocument/2006/relationships" ref="A422" r:id="rId833"/>
    <hyperlink xmlns:r="http://schemas.openxmlformats.org/officeDocument/2006/relationships" ref="L422" r:id="rId834"/>
    <hyperlink xmlns:r="http://schemas.openxmlformats.org/officeDocument/2006/relationships" ref="A423" r:id="rId835"/>
    <hyperlink xmlns:r="http://schemas.openxmlformats.org/officeDocument/2006/relationships" ref="L423" r:id="rId836"/>
    <hyperlink xmlns:r="http://schemas.openxmlformats.org/officeDocument/2006/relationships" ref="A424" r:id="rId837"/>
    <hyperlink xmlns:r="http://schemas.openxmlformats.org/officeDocument/2006/relationships" ref="L424" r:id="rId838"/>
    <hyperlink xmlns:r="http://schemas.openxmlformats.org/officeDocument/2006/relationships" ref="A425" r:id="rId839"/>
    <hyperlink xmlns:r="http://schemas.openxmlformats.org/officeDocument/2006/relationships" ref="L425" r:id="rId840"/>
    <hyperlink xmlns:r="http://schemas.openxmlformats.org/officeDocument/2006/relationships" ref="A426" r:id="rId841"/>
    <hyperlink xmlns:r="http://schemas.openxmlformats.org/officeDocument/2006/relationships" ref="L426" r:id="rId842"/>
    <hyperlink xmlns:r="http://schemas.openxmlformats.org/officeDocument/2006/relationships" ref="A427" r:id="rId843"/>
    <hyperlink xmlns:r="http://schemas.openxmlformats.org/officeDocument/2006/relationships" ref="L427" r:id="rId844"/>
    <hyperlink xmlns:r="http://schemas.openxmlformats.org/officeDocument/2006/relationships" ref="A428" r:id="rId845"/>
    <hyperlink xmlns:r="http://schemas.openxmlformats.org/officeDocument/2006/relationships" ref="L428" r:id="rId846"/>
    <hyperlink xmlns:r="http://schemas.openxmlformats.org/officeDocument/2006/relationships" ref="A429" r:id="rId847"/>
    <hyperlink xmlns:r="http://schemas.openxmlformats.org/officeDocument/2006/relationships" ref="L429" r:id="rId848"/>
    <hyperlink xmlns:r="http://schemas.openxmlformats.org/officeDocument/2006/relationships" ref="A430" r:id="rId849"/>
    <hyperlink xmlns:r="http://schemas.openxmlformats.org/officeDocument/2006/relationships" ref="L430" r:id="rId850"/>
    <hyperlink xmlns:r="http://schemas.openxmlformats.org/officeDocument/2006/relationships" ref="A431" r:id="rId851"/>
    <hyperlink xmlns:r="http://schemas.openxmlformats.org/officeDocument/2006/relationships" ref="L431" r:id="rId852"/>
    <hyperlink xmlns:r="http://schemas.openxmlformats.org/officeDocument/2006/relationships" ref="A432" r:id="rId853"/>
    <hyperlink xmlns:r="http://schemas.openxmlformats.org/officeDocument/2006/relationships" ref="L432" r:id="rId854"/>
    <hyperlink xmlns:r="http://schemas.openxmlformats.org/officeDocument/2006/relationships" ref="A433" r:id="rId855"/>
    <hyperlink xmlns:r="http://schemas.openxmlformats.org/officeDocument/2006/relationships" ref="L433" r:id="rId856"/>
    <hyperlink xmlns:r="http://schemas.openxmlformats.org/officeDocument/2006/relationships" ref="A434" r:id="rId857"/>
    <hyperlink xmlns:r="http://schemas.openxmlformats.org/officeDocument/2006/relationships" ref="L434" r:id="rId858"/>
    <hyperlink xmlns:r="http://schemas.openxmlformats.org/officeDocument/2006/relationships" ref="A435" r:id="rId859"/>
    <hyperlink xmlns:r="http://schemas.openxmlformats.org/officeDocument/2006/relationships" ref="L435" r:id="rId860"/>
    <hyperlink xmlns:r="http://schemas.openxmlformats.org/officeDocument/2006/relationships" ref="A436" r:id="rId861"/>
    <hyperlink xmlns:r="http://schemas.openxmlformats.org/officeDocument/2006/relationships" ref="L436" r:id="rId862"/>
    <hyperlink xmlns:r="http://schemas.openxmlformats.org/officeDocument/2006/relationships" ref="A437" r:id="rId863"/>
    <hyperlink xmlns:r="http://schemas.openxmlformats.org/officeDocument/2006/relationships" ref="L437" r:id="rId864"/>
    <hyperlink xmlns:r="http://schemas.openxmlformats.org/officeDocument/2006/relationships" ref="A438" r:id="rId865"/>
    <hyperlink xmlns:r="http://schemas.openxmlformats.org/officeDocument/2006/relationships" ref="L438" r:id="rId866"/>
    <hyperlink xmlns:r="http://schemas.openxmlformats.org/officeDocument/2006/relationships" ref="A439" r:id="rId867"/>
    <hyperlink xmlns:r="http://schemas.openxmlformats.org/officeDocument/2006/relationships" ref="L439" r:id="rId868"/>
    <hyperlink xmlns:r="http://schemas.openxmlformats.org/officeDocument/2006/relationships" ref="A440" r:id="rId869"/>
    <hyperlink xmlns:r="http://schemas.openxmlformats.org/officeDocument/2006/relationships" ref="L440" r:id="rId870"/>
    <hyperlink xmlns:r="http://schemas.openxmlformats.org/officeDocument/2006/relationships" ref="A441" r:id="rId871"/>
    <hyperlink xmlns:r="http://schemas.openxmlformats.org/officeDocument/2006/relationships" ref="L441" r:id="rId872"/>
    <hyperlink xmlns:r="http://schemas.openxmlformats.org/officeDocument/2006/relationships" ref="A442" r:id="rId873"/>
    <hyperlink xmlns:r="http://schemas.openxmlformats.org/officeDocument/2006/relationships" ref="L442" r:id="rId874"/>
    <hyperlink xmlns:r="http://schemas.openxmlformats.org/officeDocument/2006/relationships" ref="A443" r:id="rId875"/>
    <hyperlink xmlns:r="http://schemas.openxmlformats.org/officeDocument/2006/relationships" ref="L443" r:id="rId876"/>
    <hyperlink xmlns:r="http://schemas.openxmlformats.org/officeDocument/2006/relationships" ref="A444" r:id="rId877"/>
    <hyperlink xmlns:r="http://schemas.openxmlformats.org/officeDocument/2006/relationships" ref="L444" r:id="rId878"/>
    <hyperlink xmlns:r="http://schemas.openxmlformats.org/officeDocument/2006/relationships" ref="A445" r:id="rId879"/>
    <hyperlink xmlns:r="http://schemas.openxmlformats.org/officeDocument/2006/relationships" ref="L445" r:id="rId880"/>
    <hyperlink xmlns:r="http://schemas.openxmlformats.org/officeDocument/2006/relationships" ref="A446" r:id="rId881"/>
    <hyperlink xmlns:r="http://schemas.openxmlformats.org/officeDocument/2006/relationships" ref="L446" r:id="rId882"/>
    <hyperlink xmlns:r="http://schemas.openxmlformats.org/officeDocument/2006/relationships" ref="A447" r:id="rId883"/>
    <hyperlink xmlns:r="http://schemas.openxmlformats.org/officeDocument/2006/relationships" ref="L447" r:id="rId884"/>
    <hyperlink xmlns:r="http://schemas.openxmlformats.org/officeDocument/2006/relationships" ref="A448" r:id="rId885"/>
    <hyperlink xmlns:r="http://schemas.openxmlformats.org/officeDocument/2006/relationships" ref="L448" r:id="rId886"/>
    <hyperlink xmlns:r="http://schemas.openxmlformats.org/officeDocument/2006/relationships" ref="A449" r:id="rId887"/>
    <hyperlink xmlns:r="http://schemas.openxmlformats.org/officeDocument/2006/relationships" ref="L449" r:id="rId888"/>
    <hyperlink xmlns:r="http://schemas.openxmlformats.org/officeDocument/2006/relationships" ref="A450" r:id="rId889"/>
    <hyperlink xmlns:r="http://schemas.openxmlformats.org/officeDocument/2006/relationships" ref="L450" r:id="rId890"/>
    <hyperlink xmlns:r="http://schemas.openxmlformats.org/officeDocument/2006/relationships" ref="A451" r:id="rId891"/>
    <hyperlink xmlns:r="http://schemas.openxmlformats.org/officeDocument/2006/relationships" ref="L451" r:id="rId892"/>
    <hyperlink xmlns:r="http://schemas.openxmlformats.org/officeDocument/2006/relationships" ref="A452" r:id="rId893"/>
    <hyperlink xmlns:r="http://schemas.openxmlformats.org/officeDocument/2006/relationships" ref="L452" r:id="rId894"/>
    <hyperlink xmlns:r="http://schemas.openxmlformats.org/officeDocument/2006/relationships" ref="A453" r:id="rId895"/>
    <hyperlink xmlns:r="http://schemas.openxmlformats.org/officeDocument/2006/relationships" ref="L453" r:id="rId896"/>
    <hyperlink xmlns:r="http://schemas.openxmlformats.org/officeDocument/2006/relationships" ref="A454" r:id="rId897"/>
    <hyperlink xmlns:r="http://schemas.openxmlformats.org/officeDocument/2006/relationships" ref="L454" r:id="rId898"/>
    <hyperlink xmlns:r="http://schemas.openxmlformats.org/officeDocument/2006/relationships" ref="A455" r:id="rId899"/>
    <hyperlink xmlns:r="http://schemas.openxmlformats.org/officeDocument/2006/relationships" ref="L455" r:id="rId900"/>
    <hyperlink xmlns:r="http://schemas.openxmlformats.org/officeDocument/2006/relationships" ref="A456" r:id="rId901"/>
    <hyperlink xmlns:r="http://schemas.openxmlformats.org/officeDocument/2006/relationships" ref="L456" r:id="rId902"/>
    <hyperlink xmlns:r="http://schemas.openxmlformats.org/officeDocument/2006/relationships" ref="A457" r:id="rId903"/>
    <hyperlink xmlns:r="http://schemas.openxmlformats.org/officeDocument/2006/relationships" ref="L457" r:id="rId904"/>
    <hyperlink xmlns:r="http://schemas.openxmlformats.org/officeDocument/2006/relationships" ref="A458" r:id="rId905"/>
    <hyperlink xmlns:r="http://schemas.openxmlformats.org/officeDocument/2006/relationships" ref="L458" r:id="rId906"/>
    <hyperlink xmlns:r="http://schemas.openxmlformats.org/officeDocument/2006/relationships" ref="A459" r:id="rId907"/>
    <hyperlink xmlns:r="http://schemas.openxmlformats.org/officeDocument/2006/relationships" ref="L459" r:id="rId908"/>
    <hyperlink xmlns:r="http://schemas.openxmlformats.org/officeDocument/2006/relationships" ref="A460" r:id="rId909"/>
    <hyperlink xmlns:r="http://schemas.openxmlformats.org/officeDocument/2006/relationships" ref="L460" r:id="rId910"/>
    <hyperlink xmlns:r="http://schemas.openxmlformats.org/officeDocument/2006/relationships" ref="A461" r:id="rId911"/>
    <hyperlink xmlns:r="http://schemas.openxmlformats.org/officeDocument/2006/relationships" ref="L461" r:id="rId912"/>
    <hyperlink xmlns:r="http://schemas.openxmlformats.org/officeDocument/2006/relationships" ref="A462" r:id="rId913"/>
    <hyperlink xmlns:r="http://schemas.openxmlformats.org/officeDocument/2006/relationships" ref="L462" r:id="rId914"/>
    <hyperlink xmlns:r="http://schemas.openxmlformats.org/officeDocument/2006/relationships" ref="A463" r:id="rId915"/>
    <hyperlink xmlns:r="http://schemas.openxmlformats.org/officeDocument/2006/relationships" ref="L463" r:id="rId916"/>
    <hyperlink xmlns:r="http://schemas.openxmlformats.org/officeDocument/2006/relationships" ref="A464" r:id="rId917"/>
    <hyperlink xmlns:r="http://schemas.openxmlformats.org/officeDocument/2006/relationships" ref="L464" r:id="rId918"/>
    <hyperlink xmlns:r="http://schemas.openxmlformats.org/officeDocument/2006/relationships" ref="A465" r:id="rId919"/>
    <hyperlink xmlns:r="http://schemas.openxmlformats.org/officeDocument/2006/relationships" ref="L465" r:id="rId920"/>
    <hyperlink xmlns:r="http://schemas.openxmlformats.org/officeDocument/2006/relationships" ref="A466" r:id="rId921"/>
    <hyperlink xmlns:r="http://schemas.openxmlformats.org/officeDocument/2006/relationships" ref="L466" r:id="rId922"/>
    <hyperlink xmlns:r="http://schemas.openxmlformats.org/officeDocument/2006/relationships" ref="A467" r:id="rId923"/>
    <hyperlink xmlns:r="http://schemas.openxmlformats.org/officeDocument/2006/relationships" ref="L467" r:id="rId924"/>
    <hyperlink xmlns:r="http://schemas.openxmlformats.org/officeDocument/2006/relationships" ref="A468" r:id="rId925"/>
    <hyperlink xmlns:r="http://schemas.openxmlformats.org/officeDocument/2006/relationships" ref="L468" r:id="rId926"/>
    <hyperlink xmlns:r="http://schemas.openxmlformats.org/officeDocument/2006/relationships" ref="A469" r:id="rId927"/>
    <hyperlink xmlns:r="http://schemas.openxmlformats.org/officeDocument/2006/relationships" ref="L469" r:id="rId928"/>
    <hyperlink xmlns:r="http://schemas.openxmlformats.org/officeDocument/2006/relationships" ref="A470" r:id="rId929"/>
    <hyperlink xmlns:r="http://schemas.openxmlformats.org/officeDocument/2006/relationships" ref="L470" r:id="rId930"/>
    <hyperlink xmlns:r="http://schemas.openxmlformats.org/officeDocument/2006/relationships" ref="A471" r:id="rId931"/>
    <hyperlink xmlns:r="http://schemas.openxmlformats.org/officeDocument/2006/relationships" ref="L471" r:id="rId932"/>
    <hyperlink xmlns:r="http://schemas.openxmlformats.org/officeDocument/2006/relationships" ref="A472" r:id="rId933"/>
    <hyperlink xmlns:r="http://schemas.openxmlformats.org/officeDocument/2006/relationships" ref="L472" r:id="rId934"/>
    <hyperlink xmlns:r="http://schemas.openxmlformats.org/officeDocument/2006/relationships" ref="A473" r:id="rId935"/>
    <hyperlink xmlns:r="http://schemas.openxmlformats.org/officeDocument/2006/relationships" ref="L473" r:id="rId936"/>
    <hyperlink xmlns:r="http://schemas.openxmlformats.org/officeDocument/2006/relationships" ref="A474" r:id="rId937"/>
    <hyperlink xmlns:r="http://schemas.openxmlformats.org/officeDocument/2006/relationships" ref="L474" r:id="rId938"/>
    <hyperlink xmlns:r="http://schemas.openxmlformats.org/officeDocument/2006/relationships" ref="A475" r:id="rId939"/>
    <hyperlink xmlns:r="http://schemas.openxmlformats.org/officeDocument/2006/relationships" ref="L475" r:id="rId940"/>
    <hyperlink xmlns:r="http://schemas.openxmlformats.org/officeDocument/2006/relationships" ref="A476" r:id="rId941"/>
    <hyperlink xmlns:r="http://schemas.openxmlformats.org/officeDocument/2006/relationships" ref="L476" r:id="rId942"/>
    <hyperlink xmlns:r="http://schemas.openxmlformats.org/officeDocument/2006/relationships" ref="A477" r:id="rId943"/>
    <hyperlink xmlns:r="http://schemas.openxmlformats.org/officeDocument/2006/relationships" ref="L477" r:id="rId944"/>
    <hyperlink xmlns:r="http://schemas.openxmlformats.org/officeDocument/2006/relationships" ref="A478" r:id="rId945"/>
    <hyperlink xmlns:r="http://schemas.openxmlformats.org/officeDocument/2006/relationships" ref="L478" r:id="rId946"/>
    <hyperlink xmlns:r="http://schemas.openxmlformats.org/officeDocument/2006/relationships" ref="A479" r:id="rId947"/>
    <hyperlink xmlns:r="http://schemas.openxmlformats.org/officeDocument/2006/relationships" ref="L479" r:id="rId948"/>
    <hyperlink xmlns:r="http://schemas.openxmlformats.org/officeDocument/2006/relationships" ref="A480" r:id="rId949"/>
    <hyperlink xmlns:r="http://schemas.openxmlformats.org/officeDocument/2006/relationships" ref="L480" r:id="rId950"/>
    <hyperlink xmlns:r="http://schemas.openxmlformats.org/officeDocument/2006/relationships" ref="A481" r:id="rId951"/>
    <hyperlink xmlns:r="http://schemas.openxmlformats.org/officeDocument/2006/relationships" ref="L481" r:id="rId952"/>
    <hyperlink xmlns:r="http://schemas.openxmlformats.org/officeDocument/2006/relationships" ref="A482" r:id="rId953"/>
    <hyperlink xmlns:r="http://schemas.openxmlformats.org/officeDocument/2006/relationships" ref="L482" r:id="rId954"/>
    <hyperlink xmlns:r="http://schemas.openxmlformats.org/officeDocument/2006/relationships" ref="A483" r:id="rId955"/>
    <hyperlink xmlns:r="http://schemas.openxmlformats.org/officeDocument/2006/relationships" ref="L483" r:id="rId956"/>
    <hyperlink xmlns:r="http://schemas.openxmlformats.org/officeDocument/2006/relationships" ref="A484" r:id="rId957"/>
    <hyperlink xmlns:r="http://schemas.openxmlformats.org/officeDocument/2006/relationships" ref="L484" r:id="rId958"/>
    <hyperlink xmlns:r="http://schemas.openxmlformats.org/officeDocument/2006/relationships" ref="A485" r:id="rId959"/>
    <hyperlink xmlns:r="http://schemas.openxmlformats.org/officeDocument/2006/relationships" ref="L485" r:id="rId960"/>
    <hyperlink xmlns:r="http://schemas.openxmlformats.org/officeDocument/2006/relationships" ref="A486" r:id="rId961"/>
    <hyperlink xmlns:r="http://schemas.openxmlformats.org/officeDocument/2006/relationships" ref="L486" r:id="rId962"/>
    <hyperlink xmlns:r="http://schemas.openxmlformats.org/officeDocument/2006/relationships" ref="A487" r:id="rId963"/>
    <hyperlink xmlns:r="http://schemas.openxmlformats.org/officeDocument/2006/relationships" ref="L487" r:id="rId964"/>
    <hyperlink xmlns:r="http://schemas.openxmlformats.org/officeDocument/2006/relationships" ref="A488" r:id="rId965"/>
    <hyperlink xmlns:r="http://schemas.openxmlformats.org/officeDocument/2006/relationships" ref="L488" r:id="rId966"/>
    <hyperlink xmlns:r="http://schemas.openxmlformats.org/officeDocument/2006/relationships" ref="A489" r:id="rId967"/>
    <hyperlink xmlns:r="http://schemas.openxmlformats.org/officeDocument/2006/relationships" ref="L489" r:id="rId968"/>
    <hyperlink xmlns:r="http://schemas.openxmlformats.org/officeDocument/2006/relationships" ref="A490" r:id="rId969"/>
    <hyperlink xmlns:r="http://schemas.openxmlformats.org/officeDocument/2006/relationships" ref="L490" r:id="rId970"/>
    <hyperlink xmlns:r="http://schemas.openxmlformats.org/officeDocument/2006/relationships" ref="A491" r:id="rId971"/>
    <hyperlink xmlns:r="http://schemas.openxmlformats.org/officeDocument/2006/relationships" ref="L491" r:id="rId972"/>
    <hyperlink xmlns:r="http://schemas.openxmlformats.org/officeDocument/2006/relationships" ref="A492" r:id="rId973"/>
    <hyperlink xmlns:r="http://schemas.openxmlformats.org/officeDocument/2006/relationships" ref="L492" r:id="rId974"/>
    <hyperlink xmlns:r="http://schemas.openxmlformats.org/officeDocument/2006/relationships" ref="A493" r:id="rId975"/>
    <hyperlink xmlns:r="http://schemas.openxmlformats.org/officeDocument/2006/relationships" ref="L493" r:id="rId976"/>
    <hyperlink xmlns:r="http://schemas.openxmlformats.org/officeDocument/2006/relationships" ref="A494" r:id="rId977"/>
    <hyperlink xmlns:r="http://schemas.openxmlformats.org/officeDocument/2006/relationships" ref="L494" r:id="rId978"/>
    <hyperlink xmlns:r="http://schemas.openxmlformats.org/officeDocument/2006/relationships" ref="A495" r:id="rId979"/>
    <hyperlink xmlns:r="http://schemas.openxmlformats.org/officeDocument/2006/relationships" ref="L495" r:id="rId980"/>
    <hyperlink xmlns:r="http://schemas.openxmlformats.org/officeDocument/2006/relationships" ref="A496" r:id="rId981"/>
    <hyperlink xmlns:r="http://schemas.openxmlformats.org/officeDocument/2006/relationships" ref="L496" r:id="rId982"/>
    <hyperlink xmlns:r="http://schemas.openxmlformats.org/officeDocument/2006/relationships" ref="A497" r:id="rId983"/>
    <hyperlink xmlns:r="http://schemas.openxmlformats.org/officeDocument/2006/relationships" ref="L497" r:id="rId984"/>
    <hyperlink xmlns:r="http://schemas.openxmlformats.org/officeDocument/2006/relationships" ref="A498" r:id="rId985"/>
    <hyperlink xmlns:r="http://schemas.openxmlformats.org/officeDocument/2006/relationships" ref="L498" r:id="rId986"/>
    <hyperlink xmlns:r="http://schemas.openxmlformats.org/officeDocument/2006/relationships" ref="A499" r:id="rId987"/>
    <hyperlink xmlns:r="http://schemas.openxmlformats.org/officeDocument/2006/relationships" ref="L499" r:id="rId988"/>
    <hyperlink xmlns:r="http://schemas.openxmlformats.org/officeDocument/2006/relationships" ref="A500" r:id="rId989"/>
    <hyperlink xmlns:r="http://schemas.openxmlformats.org/officeDocument/2006/relationships" ref="L500" r:id="rId990"/>
    <hyperlink xmlns:r="http://schemas.openxmlformats.org/officeDocument/2006/relationships" ref="A501" r:id="rId991"/>
    <hyperlink xmlns:r="http://schemas.openxmlformats.org/officeDocument/2006/relationships" ref="L501" r:id="rId992"/>
    <hyperlink xmlns:r="http://schemas.openxmlformats.org/officeDocument/2006/relationships" ref="A502" r:id="rId993"/>
    <hyperlink xmlns:r="http://schemas.openxmlformats.org/officeDocument/2006/relationships" ref="L502" r:id="rId994"/>
    <hyperlink xmlns:r="http://schemas.openxmlformats.org/officeDocument/2006/relationships" ref="A503" r:id="rId995"/>
    <hyperlink xmlns:r="http://schemas.openxmlformats.org/officeDocument/2006/relationships" ref="L503" r:id="rId996"/>
    <hyperlink xmlns:r="http://schemas.openxmlformats.org/officeDocument/2006/relationships" ref="A504" r:id="rId997"/>
    <hyperlink xmlns:r="http://schemas.openxmlformats.org/officeDocument/2006/relationships" ref="L504" r:id="rId998"/>
    <hyperlink xmlns:r="http://schemas.openxmlformats.org/officeDocument/2006/relationships" ref="A505" r:id="rId999"/>
    <hyperlink xmlns:r="http://schemas.openxmlformats.org/officeDocument/2006/relationships" ref="L505" r:id="rId1000"/>
    <hyperlink xmlns:r="http://schemas.openxmlformats.org/officeDocument/2006/relationships" ref="A506" r:id="rId1001"/>
    <hyperlink xmlns:r="http://schemas.openxmlformats.org/officeDocument/2006/relationships" ref="L506" r:id="rId1002"/>
    <hyperlink xmlns:r="http://schemas.openxmlformats.org/officeDocument/2006/relationships" ref="A507" r:id="rId1003"/>
    <hyperlink xmlns:r="http://schemas.openxmlformats.org/officeDocument/2006/relationships" ref="L507" r:id="rId1004"/>
    <hyperlink xmlns:r="http://schemas.openxmlformats.org/officeDocument/2006/relationships" ref="A508" r:id="rId1005"/>
    <hyperlink xmlns:r="http://schemas.openxmlformats.org/officeDocument/2006/relationships" ref="L508" r:id="rId1006"/>
    <hyperlink xmlns:r="http://schemas.openxmlformats.org/officeDocument/2006/relationships" ref="A509" r:id="rId1007"/>
    <hyperlink xmlns:r="http://schemas.openxmlformats.org/officeDocument/2006/relationships" ref="L509" r:id="rId1008"/>
    <hyperlink xmlns:r="http://schemas.openxmlformats.org/officeDocument/2006/relationships" ref="A510" r:id="rId1009"/>
    <hyperlink xmlns:r="http://schemas.openxmlformats.org/officeDocument/2006/relationships" ref="L510" r:id="rId1010"/>
    <hyperlink xmlns:r="http://schemas.openxmlformats.org/officeDocument/2006/relationships" ref="A511" r:id="rId1011"/>
    <hyperlink xmlns:r="http://schemas.openxmlformats.org/officeDocument/2006/relationships" ref="L511" r:id="rId1012"/>
    <hyperlink xmlns:r="http://schemas.openxmlformats.org/officeDocument/2006/relationships" ref="A512" r:id="rId1013"/>
    <hyperlink xmlns:r="http://schemas.openxmlformats.org/officeDocument/2006/relationships" ref="L512" r:id="rId1014"/>
    <hyperlink xmlns:r="http://schemas.openxmlformats.org/officeDocument/2006/relationships" ref="A513" r:id="rId1015"/>
    <hyperlink xmlns:r="http://schemas.openxmlformats.org/officeDocument/2006/relationships" ref="L513" r:id="rId1016"/>
    <hyperlink xmlns:r="http://schemas.openxmlformats.org/officeDocument/2006/relationships" ref="A514" r:id="rId1017"/>
    <hyperlink xmlns:r="http://schemas.openxmlformats.org/officeDocument/2006/relationships" ref="L514" r:id="rId1018"/>
    <hyperlink xmlns:r="http://schemas.openxmlformats.org/officeDocument/2006/relationships" ref="A515" r:id="rId1019"/>
    <hyperlink xmlns:r="http://schemas.openxmlformats.org/officeDocument/2006/relationships" ref="L515" r:id="rId1020"/>
    <hyperlink xmlns:r="http://schemas.openxmlformats.org/officeDocument/2006/relationships" ref="A516" r:id="rId1021"/>
    <hyperlink xmlns:r="http://schemas.openxmlformats.org/officeDocument/2006/relationships" ref="L516" r:id="rId1022"/>
    <hyperlink xmlns:r="http://schemas.openxmlformats.org/officeDocument/2006/relationships" ref="A517" r:id="rId1023"/>
    <hyperlink xmlns:r="http://schemas.openxmlformats.org/officeDocument/2006/relationships" ref="L517" r:id="rId1024"/>
    <hyperlink xmlns:r="http://schemas.openxmlformats.org/officeDocument/2006/relationships" ref="A518" r:id="rId1025"/>
    <hyperlink xmlns:r="http://schemas.openxmlformats.org/officeDocument/2006/relationships" ref="L518" r:id="rId1026"/>
    <hyperlink xmlns:r="http://schemas.openxmlformats.org/officeDocument/2006/relationships" ref="A519" r:id="rId1027"/>
    <hyperlink xmlns:r="http://schemas.openxmlformats.org/officeDocument/2006/relationships" ref="L519" r:id="rId1028"/>
    <hyperlink xmlns:r="http://schemas.openxmlformats.org/officeDocument/2006/relationships" ref="A520" r:id="rId1029"/>
    <hyperlink xmlns:r="http://schemas.openxmlformats.org/officeDocument/2006/relationships" ref="L520" r:id="rId1030"/>
    <hyperlink xmlns:r="http://schemas.openxmlformats.org/officeDocument/2006/relationships" ref="A521" r:id="rId1031"/>
    <hyperlink xmlns:r="http://schemas.openxmlformats.org/officeDocument/2006/relationships" ref="L521" r:id="rId1032"/>
    <hyperlink xmlns:r="http://schemas.openxmlformats.org/officeDocument/2006/relationships" ref="A522" r:id="rId1033"/>
    <hyperlink xmlns:r="http://schemas.openxmlformats.org/officeDocument/2006/relationships" ref="L522" r:id="rId1034"/>
    <hyperlink xmlns:r="http://schemas.openxmlformats.org/officeDocument/2006/relationships" ref="A523" r:id="rId1035"/>
    <hyperlink xmlns:r="http://schemas.openxmlformats.org/officeDocument/2006/relationships" ref="L523" r:id="rId1036"/>
    <hyperlink xmlns:r="http://schemas.openxmlformats.org/officeDocument/2006/relationships" ref="A524" r:id="rId1037"/>
    <hyperlink xmlns:r="http://schemas.openxmlformats.org/officeDocument/2006/relationships" ref="L524" r:id="rId1038"/>
    <hyperlink xmlns:r="http://schemas.openxmlformats.org/officeDocument/2006/relationships" ref="A525" r:id="rId1039"/>
    <hyperlink xmlns:r="http://schemas.openxmlformats.org/officeDocument/2006/relationships" ref="L525" r:id="rId1040"/>
    <hyperlink xmlns:r="http://schemas.openxmlformats.org/officeDocument/2006/relationships" ref="A526" r:id="rId1041"/>
    <hyperlink xmlns:r="http://schemas.openxmlformats.org/officeDocument/2006/relationships" ref="L526" r:id="rId1042"/>
    <hyperlink xmlns:r="http://schemas.openxmlformats.org/officeDocument/2006/relationships" ref="A527" r:id="rId1043"/>
    <hyperlink xmlns:r="http://schemas.openxmlformats.org/officeDocument/2006/relationships" ref="L527" r:id="rId1044"/>
    <hyperlink xmlns:r="http://schemas.openxmlformats.org/officeDocument/2006/relationships" ref="A528" r:id="rId1045"/>
    <hyperlink xmlns:r="http://schemas.openxmlformats.org/officeDocument/2006/relationships" ref="L528" r:id="rId1046"/>
    <hyperlink xmlns:r="http://schemas.openxmlformats.org/officeDocument/2006/relationships" ref="A529" r:id="rId1047"/>
    <hyperlink xmlns:r="http://schemas.openxmlformats.org/officeDocument/2006/relationships" ref="L529" r:id="rId1048"/>
    <hyperlink xmlns:r="http://schemas.openxmlformats.org/officeDocument/2006/relationships" ref="A530" r:id="rId1049"/>
    <hyperlink xmlns:r="http://schemas.openxmlformats.org/officeDocument/2006/relationships" ref="L530" r:id="rId1050"/>
    <hyperlink xmlns:r="http://schemas.openxmlformats.org/officeDocument/2006/relationships" ref="A531" r:id="rId1051"/>
    <hyperlink xmlns:r="http://schemas.openxmlformats.org/officeDocument/2006/relationships" ref="L531" r:id="rId1052"/>
    <hyperlink xmlns:r="http://schemas.openxmlformats.org/officeDocument/2006/relationships" ref="A532" r:id="rId1053"/>
    <hyperlink xmlns:r="http://schemas.openxmlformats.org/officeDocument/2006/relationships" ref="L532" r:id="rId1054"/>
    <hyperlink xmlns:r="http://schemas.openxmlformats.org/officeDocument/2006/relationships" ref="A533" r:id="rId1055"/>
    <hyperlink xmlns:r="http://schemas.openxmlformats.org/officeDocument/2006/relationships" ref="L533" r:id="rId1056"/>
    <hyperlink xmlns:r="http://schemas.openxmlformats.org/officeDocument/2006/relationships" ref="A534" r:id="rId1057"/>
    <hyperlink xmlns:r="http://schemas.openxmlformats.org/officeDocument/2006/relationships" ref="L534" r:id="rId1058"/>
    <hyperlink xmlns:r="http://schemas.openxmlformats.org/officeDocument/2006/relationships" ref="A535" r:id="rId1059"/>
    <hyperlink xmlns:r="http://schemas.openxmlformats.org/officeDocument/2006/relationships" ref="L535" r:id="rId1060"/>
    <hyperlink xmlns:r="http://schemas.openxmlformats.org/officeDocument/2006/relationships" ref="A536" r:id="rId1061"/>
    <hyperlink xmlns:r="http://schemas.openxmlformats.org/officeDocument/2006/relationships" ref="L536" r:id="rId1062"/>
    <hyperlink xmlns:r="http://schemas.openxmlformats.org/officeDocument/2006/relationships" ref="A537" r:id="rId1063"/>
    <hyperlink xmlns:r="http://schemas.openxmlformats.org/officeDocument/2006/relationships" ref="L537" r:id="rId1064"/>
    <hyperlink xmlns:r="http://schemas.openxmlformats.org/officeDocument/2006/relationships" ref="A538" r:id="rId1065"/>
    <hyperlink xmlns:r="http://schemas.openxmlformats.org/officeDocument/2006/relationships" ref="L538" r:id="rId1066"/>
    <hyperlink xmlns:r="http://schemas.openxmlformats.org/officeDocument/2006/relationships" ref="A539" r:id="rId1067"/>
    <hyperlink xmlns:r="http://schemas.openxmlformats.org/officeDocument/2006/relationships" ref="L539" r:id="rId1068"/>
    <hyperlink xmlns:r="http://schemas.openxmlformats.org/officeDocument/2006/relationships" ref="A540" r:id="rId1069"/>
    <hyperlink xmlns:r="http://schemas.openxmlformats.org/officeDocument/2006/relationships" ref="L540" r:id="rId1070"/>
    <hyperlink xmlns:r="http://schemas.openxmlformats.org/officeDocument/2006/relationships" ref="A541" r:id="rId1071"/>
    <hyperlink xmlns:r="http://schemas.openxmlformats.org/officeDocument/2006/relationships" ref="L541" r:id="rId1072"/>
    <hyperlink xmlns:r="http://schemas.openxmlformats.org/officeDocument/2006/relationships" ref="A542" r:id="rId1073"/>
    <hyperlink xmlns:r="http://schemas.openxmlformats.org/officeDocument/2006/relationships" ref="L542" r:id="rId1074"/>
    <hyperlink xmlns:r="http://schemas.openxmlformats.org/officeDocument/2006/relationships" ref="A543" r:id="rId1075"/>
    <hyperlink xmlns:r="http://schemas.openxmlformats.org/officeDocument/2006/relationships" ref="L543" r:id="rId1076"/>
    <hyperlink xmlns:r="http://schemas.openxmlformats.org/officeDocument/2006/relationships" ref="A544" r:id="rId1077"/>
    <hyperlink xmlns:r="http://schemas.openxmlformats.org/officeDocument/2006/relationships" ref="L544" r:id="rId1078"/>
    <hyperlink xmlns:r="http://schemas.openxmlformats.org/officeDocument/2006/relationships" ref="A545" r:id="rId1079"/>
    <hyperlink xmlns:r="http://schemas.openxmlformats.org/officeDocument/2006/relationships" ref="L545" r:id="rId1080"/>
    <hyperlink xmlns:r="http://schemas.openxmlformats.org/officeDocument/2006/relationships" ref="A546" r:id="rId1081"/>
    <hyperlink xmlns:r="http://schemas.openxmlformats.org/officeDocument/2006/relationships" ref="L546" r:id="rId1082"/>
    <hyperlink xmlns:r="http://schemas.openxmlformats.org/officeDocument/2006/relationships" ref="A547" r:id="rId1083"/>
    <hyperlink xmlns:r="http://schemas.openxmlformats.org/officeDocument/2006/relationships" ref="L547" r:id="rId1084"/>
    <hyperlink xmlns:r="http://schemas.openxmlformats.org/officeDocument/2006/relationships" ref="A548" r:id="rId1085"/>
    <hyperlink xmlns:r="http://schemas.openxmlformats.org/officeDocument/2006/relationships" ref="L548" r:id="rId1086"/>
    <hyperlink xmlns:r="http://schemas.openxmlformats.org/officeDocument/2006/relationships" ref="A549" r:id="rId1087"/>
    <hyperlink xmlns:r="http://schemas.openxmlformats.org/officeDocument/2006/relationships" ref="L549" r:id="rId1088"/>
    <hyperlink xmlns:r="http://schemas.openxmlformats.org/officeDocument/2006/relationships" ref="A550" r:id="rId1089"/>
    <hyperlink xmlns:r="http://schemas.openxmlformats.org/officeDocument/2006/relationships" ref="L550" r:id="rId1090"/>
    <hyperlink xmlns:r="http://schemas.openxmlformats.org/officeDocument/2006/relationships" ref="A551" r:id="rId1091"/>
    <hyperlink xmlns:r="http://schemas.openxmlformats.org/officeDocument/2006/relationships" ref="L551" r:id="rId1092"/>
    <hyperlink xmlns:r="http://schemas.openxmlformats.org/officeDocument/2006/relationships" ref="A552" r:id="rId1093"/>
    <hyperlink xmlns:r="http://schemas.openxmlformats.org/officeDocument/2006/relationships" ref="L552" r:id="rId1094"/>
    <hyperlink xmlns:r="http://schemas.openxmlformats.org/officeDocument/2006/relationships" ref="A553" r:id="rId1095"/>
    <hyperlink xmlns:r="http://schemas.openxmlformats.org/officeDocument/2006/relationships" ref="L553" r:id="rId1096"/>
    <hyperlink xmlns:r="http://schemas.openxmlformats.org/officeDocument/2006/relationships" ref="A554" r:id="rId1097"/>
    <hyperlink xmlns:r="http://schemas.openxmlformats.org/officeDocument/2006/relationships" ref="L554" r:id="rId1098"/>
    <hyperlink xmlns:r="http://schemas.openxmlformats.org/officeDocument/2006/relationships" ref="A555" r:id="rId1099"/>
    <hyperlink xmlns:r="http://schemas.openxmlformats.org/officeDocument/2006/relationships" ref="L555" r:id="rId1100"/>
    <hyperlink xmlns:r="http://schemas.openxmlformats.org/officeDocument/2006/relationships" ref="A556" r:id="rId1101"/>
    <hyperlink xmlns:r="http://schemas.openxmlformats.org/officeDocument/2006/relationships" ref="L556" r:id="rId1102"/>
    <hyperlink xmlns:r="http://schemas.openxmlformats.org/officeDocument/2006/relationships" ref="A557" r:id="rId1103"/>
    <hyperlink xmlns:r="http://schemas.openxmlformats.org/officeDocument/2006/relationships" ref="L557" r:id="rId1104"/>
    <hyperlink xmlns:r="http://schemas.openxmlformats.org/officeDocument/2006/relationships" ref="A558" r:id="rId1105"/>
    <hyperlink xmlns:r="http://schemas.openxmlformats.org/officeDocument/2006/relationships" ref="L558" r:id="rId1106"/>
    <hyperlink xmlns:r="http://schemas.openxmlformats.org/officeDocument/2006/relationships" ref="A559" r:id="rId1107"/>
    <hyperlink xmlns:r="http://schemas.openxmlformats.org/officeDocument/2006/relationships" ref="L559" r:id="rId1108"/>
    <hyperlink xmlns:r="http://schemas.openxmlformats.org/officeDocument/2006/relationships" ref="A560" r:id="rId1109"/>
    <hyperlink xmlns:r="http://schemas.openxmlformats.org/officeDocument/2006/relationships" ref="L560" r:id="rId1110"/>
    <hyperlink xmlns:r="http://schemas.openxmlformats.org/officeDocument/2006/relationships" ref="A561" r:id="rId1111"/>
    <hyperlink xmlns:r="http://schemas.openxmlformats.org/officeDocument/2006/relationships" ref="L561" r:id="rId1112"/>
    <hyperlink xmlns:r="http://schemas.openxmlformats.org/officeDocument/2006/relationships" ref="A562" r:id="rId1113"/>
    <hyperlink xmlns:r="http://schemas.openxmlformats.org/officeDocument/2006/relationships" ref="L562" r:id="rId1114"/>
    <hyperlink xmlns:r="http://schemas.openxmlformats.org/officeDocument/2006/relationships" ref="A563" r:id="rId1115"/>
    <hyperlink xmlns:r="http://schemas.openxmlformats.org/officeDocument/2006/relationships" ref="L563" r:id="rId1116"/>
    <hyperlink xmlns:r="http://schemas.openxmlformats.org/officeDocument/2006/relationships" ref="A564" r:id="rId1117"/>
    <hyperlink xmlns:r="http://schemas.openxmlformats.org/officeDocument/2006/relationships" ref="L564" r:id="rId1118"/>
    <hyperlink xmlns:r="http://schemas.openxmlformats.org/officeDocument/2006/relationships" ref="A565" r:id="rId1119"/>
    <hyperlink xmlns:r="http://schemas.openxmlformats.org/officeDocument/2006/relationships" ref="L565" r:id="rId1120"/>
    <hyperlink xmlns:r="http://schemas.openxmlformats.org/officeDocument/2006/relationships" ref="A566" r:id="rId1121"/>
    <hyperlink xmlns:r="http://schemas.openxmlformats.org/officeDocument/2006/relationships" ref="L566" r:id="rId1122"/>
    <hyperlink xmlns:r="http://schemas.openxmlformats.org/officeDocument/2006/relationships" ref="A567" r:id="rId1123"/>
    <hyperlink xmlns:r="http://schemas.openxmlformats.org/officeDocument/2006/relationships" ref="L567" r:id="rId1124"/>
    <hyperlink xmlns:r="http://schemas.openxmlformats.org/officeDocument/2006/relationships" ref="A568" r:id="rId1125"/>
    <hyperlink xmlns:r="http://schemas.openxmlformats.org/officeDocument/2006/relationships" ref="L568" r:id="rId1126"/>
    <hyperlink xmlns:r="http://schemas.openxmlformats.org/officeDocument/2006/relationships" ref="A569" r:id="rId1127"/>
    <hyperlink xmlns:r="http://schemas.openxmlformats.org/officeDocument/2006/relationships" ref="L569" r:id="rId1128"/>
    <hyperlink xmlns:r="http://schemas.openxmlformats.org/officeDocument/2006/relationships" ref="A570" r:id="rId1129"/>
    <hyperlink xmlns:r="http://schemas.openxmlformats.org/officeDocument/2006/relationships" ref="L570" r:id="rId1130"/>
    <hyperlink xmlns:r="http://schemas.openxmlformats.org/officeDocument/2006/relationships" ref="A571" r:id="rId1131"/>
    <hyperlink xmlns:r="http://schemas.openxmlformats.org/officeDocument/2006/relationships" ref="L571" r:id="rId1132"/>
    <hyperlink xmlns:r="http://schemas.openxmlformats.org/officeDocument/2006/relationships" ref="A572" r:id="rId1133"/>
    <hyperlink xmlns:r="http://schemas.openxmlformats.org/officeDocument/2006/relationships" ref="L572" r:id="rId1134"/>
    <hyperlink xmlns:r="http://schemas.openxmlformats.org/officeDocument/2006/relationships" ref="A573" r:id="rId1135"/>
    <hyperlink xmlns:r="http://schemas.openxmlformats.org/officeDocument/2006/relationships" ref="L573" r:id="rId1136"/>
    <hyperlink xmlns:r="http://schemas.openxmlformats.org/officeDocument/2006/relationships" ref="A574" r:id="rId1137"/>
    <hyperlink xmlns:r="http://schemas.openxmlformats.org/officeDocument/2006/relationships" ref="L574" r:id="rId1138"/>
    <hyperlink xmlns:r="http://schemas.openxmlformats.org/officeDocument/2006/relationships" ref="A575" r:id="rId1139"/>
    <hyperlink xmlns:r="http://schemas.openxmlformats.org/officeDocument/2006/relationships" ref="L575" r:id="rId1140"/>
    <hyperlink xmlns:r="http://schemas.openxmlformats.org/officeDocument/2006/relationships" ref="A576" r:id="rId1141"/>
    <hyperlink xmlns:r="http://schemas.openxmlformats.org/officeDocument/2006/relationships" ref="L576" r:id="rId1142"/>
    <hyperlink xmlns:r="http://schemas.openxmlformats.org/officeDocument/2006/relationships" ref="A577" r:id="rId1143"/>
    <hyperlink xmlns:r="http://schemas.openxmlformats.org/officeDocument/2006/relationships" ref="L577" r:id="rId1144"/>
    <hyperlink xmlns:r="http://schemas.openxmlformats.org/officeDocument/2006/relationships" ref="A578" r:id="rId1145"/>
    <hyperlink xmlns:r="http://schemas.openxmlformats.org/officeDocument/2006/relationships" ref="L578" r:id="rId1146"/>
    <hyperlink xmlns:r="http://schemas.openxmlformats.org/officeDocument/2006/relationships" ref="A579" r:id="rId1147"/>
    <hyperlink xmlns:r="http://schemas.openxmlformats.org/officeDocument/2006/relationships" ref="L579" r:id="rId1148"/>
    <hyperlink xmlns:r="http://schemas.openxmlformats.org/officeDocument/2006/relationships" ref="A580" r:id="rId1149"/>
    <hyperlink xmlns:r="http://schemas.openxmlformats.org/officeDocument/2006/relationships" ref="L580" r:id="rId1150"/>
    <hyperlink xmlns:r="http://schemas.openxmlformats.org/officeDocument/2006/relationships" ref="A581" r:id="rId1151"/>
    <hyperlink xmlns:r="http://schemas.openxmlformats.org/officeDocument/2006/relationships" ref="L581" r:id="rId1152"/>
    <hyperlink xmlns:r="http://schemas.openxmlformats.org/officeDocument/2006/relationships" ref="A582" r:id="rId1153"/>
    <hyperlink xmlns:r="http://schemas.openxmlformats.org/officeDocument/2006/relationships" ref="L582" r:id="rId1154"/>
    <hyperlink xmlns:r="http://schemas.openxmlformats.org/officeDocument/2006/relationships" ref="A583" r:id="rId1155"/>
    <hyperlink xmlns:r="http://schemas.openxmlformats.org/officeDocument/2006/relationships" ref="L583" r:id="rId1156"/>
    <hyperlink xmlns:r="http://schemas.openxmlformats.org/officeDocument/2006/relationships" ref="A584" r:id="rId1157"/>
    <hyperlink xmlns:r="http://schemas.openxmlformats.org/officeDocument/2006/relationships" ref="L584" r:id="rId1158"/>
    <hyperlink xmlns:r="http://schemas.openxmlformats.org/officeDocument/2006/relationships" ref="A585" r:id="rId1159"/>
    <hyperlink xmlns:r="http://schemas.openxmlformats.org/officeDocument/2006/relationships" ref="L585" r:id="rId1160"/>
    <hyperlink xmlns:r="http://schemas.openxmlformats.org/officeDocument/2006/relationships" ref="A586" r:id="rId1161"/>
    <hyperlink xmlns:r="http://schemas.openxmlformats.org/officeDocument/2006/relationships" ref="L586" r:id="rId1162"/>
    <hyperlink xmlns:r="http://schemas.openxmlformats.org/officeDocument/2006/relationships" ref="A587" r:id="rId1163"/>
    <hyperlink xmlns:r="http://schemas.openxmlformats.org/officeDocument/2006/relationships" ref="L587" r:id="rId1164"/>
    <hyperlink xmlns:r="http://schemas.openxmlformats.org/officeDocument/2006/relationships" ref="A588" r:id="rId1165"/>
    <hyperlink xmlns:r="http://schemas.openxmlformats.org/officeDocument/2006/relationships" ref="L588" r:id="rId1166"/>
    <hyperlink xmlns:r="http://schemas.openxmlformats.org/officeDocument/2006/relationships" ref="A589" r:id="rId1167"/>
    <hyperlink xmlns:r="http://schemas.openxmlformats.org/officeDocument/2006/relationships" ref="L589" r:id="rId1168"/>
    <hyperlink xmlns:r="http://schemas.openxmlformats.org/officeDocument/2006/relationships" ref="A590" r:id="rId1169"/>
    <hyperlink xmlns:r="http://schemas.openxmlformats.org/officeDocument/2006/relationships" ref="L590" r:id="rId1170"/>
    <hyperlink xmlns:r="http://schemas.openxmlformats.org/officeDocument/2006/relationships" ref="A591" r:id="rId1171"/>
    <hyperlink xmlns:r="http://schemas.openxmlformats.org/officeDocument/2006/relationships" ref="L591" r:id="rId1172"/>
    <hyperlink xmlns:r="http://schemas.openxmlformats.org/officeDocument/2006/relationships" ref="A592" r:id="rId1173"/>
    <hyperlink xmlns:r="http://schemas.openxmlformats.org/officeDocument/2006/relationships" ref="L592" r:id="rId1174"/>
    <hyperlink xmlns:r="http://schemas.openxmlformats.org/officeDocument/2006/relationships" ref="A593" r:id="rId1175"/>
    <hyperlink xmlns:r="http://schemas.openxmlformats.org/officeDocument/2006/relationships" ref="L593" r:id="rId1176"/>
    <hyperlink xmlns:r="http://schemas.openxmlformats.org/officeDocument/2006/relationships" ref="A594" r:id="rId1177"/>
    <hyperlink xmlns:r="http://schemas.openxmlformats.org/officeDocument/2006/relationships" ref="L594" r:id="rId1178"/>
    <hyperlink xmlns:r="http://schemas.openxmlformats.org/officeDocument/2006/relationships" ref="A595" r:id="rId1179"/>
    <hyperlink xmlns:r="http://schemas.openxmlformats.org/officeDocument/2006/relationships" ref="L595" r:id="rId1180"/>
    <hyperlink xmlns:r="http://schemas.openxmlformats.org/officeDocument/2006/relationships" ref="A596" r:id="rId1181"/>
    <hyperlink xmlns:r="http://schemas.openxmlformats.org/officeDocument/2006/relationships" ref="L596" r:id="rId1182"/>
    <hyperlink xmlns:r="http://schemas.openxmlformats.org/officeDocument/2006/relationships" ref="A597" r:id="rId1183"/>
    <hyperlink xmlns:r="http://schemas.openxmlformats.org/officeDocument/2006/relationships" ref="L597" r:id="rId1184"/>
    <hyperlink xmlns:r="http://schemas.openxmlformats.org/officeDocument/2006/relationships" ref="A598" r:id="rId1185"/>
    <hyperlink xmlns:r="http://schemas.openxmlformats.org/officeDocument/2006/relationships" ref="L598" r:id="rId1186"/>
    <hyperlink xmlns:r="http://schemas.openxmlformats.org/officeDocument/2006/relationships" ref="A599" r:id="rId1187"/>
    <hyperlink xmlns:r="http://schemas.openxmlformats.org/officeDocument/2006/relationships" ref="L599" r:id="rId1188"/>
    <hyperlink xmlns:r="http://schemas.openxmlformats.org/officeDocument/2006/relationships" ref="A600" r:id="rId1189"/>
    <hyperlink xmlns:r="http://schemas.openxmlformats.org/officeDocument/2006/relationships" ref="L600" r:id="rId1190"/>
    <hyperlink xmlns:r="http://schemas.openxmlformats.org/officeDocument/2006/relationships" ref="A601" r:id="rId1191"/>
    <hyperlink xmlns:r="http://schemas.openxmlformats.org/officeDocument/2006/relationships" ref="L601" r:id="rId1192"/>
    <hyperlink xmlns:r="http://schemas.openxmlformats.org/officeDocument/2006/relationships" ref="A602" r:id="rId1193"/>
    <hyperlink xmlns:r="http://schemas.openxmlformats.org/officeDocument/2006/relationships" ref="L602" r:id="rId1194"/>
    <hyperlink xmlns:r="http://schemas.openxmlformats.org/officeDocument/2006/relationships" ref="A603" r:id="rId1195"/>
    <hyperlink xmlns:r="http://schemas.openxmlformats.org/officeDocument/2006/relationships" ref="L603" r:id="rId1196"/>
    <hyperlink xmlns:r="http://schemas.openxmlformats.org/officeDocument/2006/relationships" ref="A604" r:id="rId1197"/>
    <hyperlink xmlns:r="http://schemas.openxmlformats.org/officeDocument/2006/relationships" ref="L604" r:id="rId1198"/>
    <hyperlink xmlns:r="http://schemas.openxmlformats.org/officeDocument/2006/relationships" ref="A605" r:id="rId1199"/>
    <hyperlink xmlns:r="http://schemas.openxmlformats.org/officeDocument/2006/relationships" ref="L605" r:id="rId1200"/>
    <hyperlink xmlns:r="http://schemas.openxmlformats.org/officeDocument/2006/relationships" ref="A606" r:id="rId1201"/>
    <hyperlink xmlns:r="http://schemas.openxmlformats.org/officeDocument/2006/relationships" ref="L606" r:id="rId1202"/>
    <hyperlink xmlns:r="http://schemas.openxmlformats.org/officeDocument/2006/relationships" ref="A607" r:id="rId1203"/>
    <hyperlink xmlns:r="http://schemas.openxmlformats.org/officeDocument/2006/relationships" ref="L607" r:id="rId1204"/>
    <hyperlink xmlns:r="http://schemas.openxmlformats.org/officeDocument/2006/relationships" ref="A608" r:id="rId1205"/>
    <hyperlink xmlns:r="http://schemas.openxmlformats.org/officeDocument/2006/relationships" ref="L608" r:id="rId1206"/>
    <hyperlink xmlns:r="http://schemas.openxmlformats.org/officeDocument/2006/relationships" ref="A609" r:id="rId1207"/>
    <hyperlink xmlns:r="http://schemas.openxmlformats.org/officeDocument/2006/relationships" ref="L609" r:id="rId1208"/>
    <hyperlink xmlns:r="http://schemas.openxmlformats.org/officeDocument/2006/relationships" ref="A610" r:id="rId1209"/>
    <hyperlink xmlns:r="http://schemas.openxmlformats.org/officeDocument/2006/relationships" ref="L610" r:id="rId1210"/>
    <hyperlink xmlns:r="http://schemas.openxmlformats.org/officeDocument/2006/relationships" ref="A611" r:id="rId1211"/>
    <hyperlink xmlns:r="http://schemas.openxmlformats.org/officeDocument/2006/relationships" ref="L611" r:id="rId1212"/>
    <hyperlink xmlns:r="http://schemas.openxmlformats.org/officeDocument/2006/relationships" ref="A612" r:id="rId1213"/>
    <hyperlink xmlns:r="http://schemas.openxmlformats.org/officeDocument/2006/relationships" ref="L612" r:id="rId1214"/>
    <hyperlink xmlns:r="http://schemas.openxmlformats.org/officeDocument/2006/relationships" ref="A613" r:id="rId1215"/>
    <hyperlink xmlns:r="http://schemas.openxmlformats.org/officeDocument/2006/relationships" ref="L613" r:id="rId1216"/>
    <hyperlink xmlns:r="http://schemas.openxmlformats.org/officeDocument/2006/relationships" ref="A614" r:id="rId1217"/>
    <hyperlink xmlns:r="http://schemas.openxmlformats.org/officeDocument/2006/relationships" ref="L614" r:id="rId1218"/>
    <hyperlink xmlns:r="http://schemas.openxmlformats.org/officeDocument/2006/relationships" ref="A615" r:id="rId1219"/>
    <hyperlink xmlns:r="http://schemas.openxmlformats.org/officeDocument/2006/relationships" ref="L615" r:id="rId1220"/>
    <hyperlink xmlns:r="http://schemas.openxmlformats.org/officeDocument/2006/relationships" ref="A616" r:id="rId1221"/>
    <hyperlink xmlns:r="http://schemas.openxmlformats.org/officeDocument/2006/relationships" ref="L616" r:id="rId1222"/>
    <hyperlink xmlns:r="http://schemas.openxmlformats.org/officeDocument/2006/relationships" ref="A617" r:id="rId1223"/>
    <hyperlink xmlns:r="http://schemas.openxmlformats.org/officeDocument/2006/relationships" ref="L617" r:id="rId1224"/>
    <hyperlink xmlns:r="http://schemas.openxmlformats.org/officeDocument/2006/relationships" ref="A618" r:id="rId1225"/>
    <hyperlink xmlns:r="http://schemas.openxmlformats.org/officeDocument/2006/relationships" ref="L618" r:id="rId1226"/>
    <hyperlink xmlns:r="http://schemas.openxmlformats.org/officeDocument/2006/relationships" ref="A619" r:id="rId1227"/>
    <hyperlink xmlns:r="http://schemas.openxmlformats.org/officeDocument/2006/relationships" ref="L619" r:id="rId1228"/>
    <hyperlink xmlns:r="http://schemas.openxmlformats.org/officeDocument/2006/relationships" ref="A620" r:id="rId1229"/>
    <hyperlink xmlns:r="http://schemas.openxmlformats.org/officeDocument/2006/relationships" ref="L620" r:id="rId1230"/>
    <hyperlink xmlns:r="http://schemas.openxmlformats.org/officeDocument/2006/relationships" ref="A621" r:id="rId1231"/>
    <hyperlink xmlns:r="http://schemas.openxmlformats.org/officeDocument/2006/relationships" ref="L621" r:id="rId1232"/>
    <hyperlink xmlns:r="http://schemas.openxmlformats.org/officeDocument/2006/relationships" ref="A622" r:id="rId1233"/>
    <hyperlink xmlns:r="http://schemas.openxmlformats.org/officeDocument/2006/relationships" ref="L622" r:id="rId1234"/>
    <hyperlink xmlns:r="http://schemas.openxmlformats.org/officeDocument/2006/relationships" ref="A623" r:id="rId1235"/>
    <hyperlink xmlns:r="http://schemas.openxmlformats.org/officeDocument/2006/relationships" ref="L623" r:id="rId1236"/>
    <hyperlink xmlns:r="http://schemas.openxmlformats.org/officeDocument/2006/relationships" ref="A624" r:id="rId1237"/>
    <hyperlink xmlns:r="http://schemas.openxmlformats.org/officeDocument/2006/relationships" ref="L624" r:id="rId1238"/>
    <hyperlink xmlns:r="http://schemas.openxmlformats.org/officeDocument/2006/relationships" ref="A625" r:id="rId1239"/>
    <hyperlink xmlns:r="http://schemas.openxmlformats.org/officeDocument/2006/relationships" ref="L625" r:id="rId1240"/>
    <hyperlink xmlns:r="http://schemas.openxmlformats.org/officeDocument/2006/relationships" ref="A626" r:id="rId1241"/>
    <hyperlink xmlns:r="http://schemas.openxmlformats.org/officeDocument/2006/relationships" ref="L626" r:id="rId1242"/>
    <hyperlink xmlns:r="http://schemas.openxmlformats.org/officeDocument/2006/relationships" ref="A627" r:id="rId1243"/>
    <hyperlink xmlns:r="http://schemas.openxmlformats.org/officeDocument/2006/relationships" ref="L627" r:id="rId1244"/>
    <hyperlink xmlns:r="http://schemas.openxmlformats.org/officeDocument/2006/relationships" ref="A628" r:id="rId1245"/>
    <hyperlink xmlns:r="http://schemas.openxmlformats.org/officeDocument/2006/relationships" ref="L628" r:id="rId1246"/>
    <hyperlink xmlns:r="http://schemas.openxmlformats.org/officeDocument/2006/relationships" ref="A629" r:id="rId1247"/>
    <hyperlink xmlns:r="http://schemas.openxmlformats.org/officeDocument/2006/relationships" ref="L629" r:id="rId1248"/>
    <hyperlink xmlns:r="http://schemas.openxmlformats.org/officeDocument/2006/relationships" ref="A630" r:id="rId1249"/>
    <hyperlink xmlns:r="http://schemas.openxmlformats.org/officeDocument/2006/relationships" ref="L630" r:id="rId1250"/>
    <hyperlink xmlns:r="http://schemas.openxmlformats.org/officeDocument/2006/relationships" ref="A631" r:id="rId1251"/>
    <hyperlink xmlns:r="http://schemas.openxmlformats.org/officeDocument/2006/relationships" ref="L631" r:id="rId1252"/>
    <hyperlink xmlns:r="http://schemas.openxmlformats.org/officeDocument/2006/relationships" ref="A632" r:id="rId1253"/>
    <hyperlink xmlns:r="http://schemas.openxmlformats.org/officeDocument/2006/relationships" ref="L632" r:id="rId1254"/>
    <hyperlink xmlns:r="http://schemas.openxmlformats.org/officeDocument/2006/relationships" ref="A633" r:id="rId1255"/>
    <hyperlink xmlns:r="http://schemas.openxmlformats.org/officeDocument/2006/relationships" ref="L633" r:id="rId1256"/>
    <hyperlink xmlns:r="http://schemas.openxmlformats.org/officeDocument/2006/relationships" ref="A634" r:id="rId1257"/>
    <hyperlink xmlns:r="http://schemas.openxmlformats.org/officeDocument/2006/relationships" ref="L634" r:id="rId1258"/>
    <hyperlink xmlns:r="http://schemas.openxmlformats.org/officeDocument/2006/relationships" ref="A635" r:id="rId1259"/>
    <hyperlink xmlns:r="http://schemas.openxmlformats.org/officeDocument/2006/relationships" ref="L635" r:id="rId1260"/>
    <hyperlink xmlns:r="http://schemas.openxmlformats.org/officeDocument/2006/relationships" ref="A636" r:id="rId1261"/>
    <hyperlink xmlns:r="http://schemas.openxmlformats.org/officeDocument/2006/relationships" ref="L636" r:id="rId1262"/>
    <hyperlink xmlns:r="http://schemas.openxmlformats.org/officeDocument/2006/relationships" ref="A637" r:id="rId1263"/>
    <hyperlink xmlns:r="http://schemas.openxmlformats.org/officeDocument/2006/relationships" ref="L637" r:id="rId1264"/>
    <hyperlink xmlns:r="http://schemas.openxmlformats.org/officeDocument/2006/relationships" ref="A638" r:id="rId1265"/>
    <hyperlink xmlns:r="http://schemas.openxmlformats.org/officeDocument/2006/relationships" ref="L638" r:id="rId1266"/>
    <hyperlink xmlns:r="http://schemas.openxmlformats.org/officeDocument/2006/relationships" ref="A639" r:id="rId1267"/>
    <hyperlink xmlns:r="http://schemas.openxmlformats.org/officeDocument/2006/relationships" ref="L639" r:id="rId1268"/>
    <hyperlink xmlns:r="http://schemas.openxmlformats.org/officeDocument/2006/relationships" ref="A640" r:id="rId1269"/>
    <hyperlink xmlns:r="http://schemas.openxmlformats.org/officeDocument/2006/relationships" ref="L640" r:id="rId1270"/>
    <hyperlink xmlns:r="http://schemas.openxmlformats.org/officeDocument/2006/relationships" ref="A641" r:id="rId1271"/>
    <hyperlink xmlns:r="http://schemas.openxmlformats.org/officeDocument/2006/relationships" ref="L641" r:id="rId1272"/>
    <hyperlink xmlns:r="http://schemas.openxmlformats.org/officeDocument/2006/relationships" ref="A642" r:id="rId1273"/>
    <hyperlink xmlns:r="http://schemas.openxmlformats.org/officeDocument/2006/relationships" ref="L642" r:id="rId1274"/>
    <hyperlink xmlns:r="http://schemas.openxmlformats.org/officeDocument/2006/relationships" ref="A643" r:id="rId1275"/>
    <hyperlink xmlns:r="http://schemas.openxmlformats.org/officeDocument/2006/relationships" ref="L643" r:id="rId1276"/>
    <hyperlink xmlns:r="http://schemas.openxmlformats.org/officeDocument/2006/relationships" ref="A644" r:id="rId1277"/>
    <hyperlink xmlns:r="http://schemas.openxmlformats.org/officeDocument/2006/relationships" ref="L644" r:id="rId1278"/>
    <hyperlink xmlns:r="http://schemas.openxmlformats.org/officeDocument/2006/relationships" ref="A645" r:id="rId1279"/>
    <hyperlink xmlns:r="http://schemas.openxmlformats.org/officeDocument/2006/relationships" ref="L645" r:id="rId1280"/>
    <hyperlink xmlns:r="http://schemas.openxmlformats.org/officeDocument/2006/relationships" ref="A646" r:id="rId1281"/>
    <hyperlink xmlns:r="http://schemas.openxmlformats.org/officeDocument/2006/relationships" ref="L646" r:id="rId1282"/>
    <hyperlink xmlns:r="http://schemas.openxmlformats.org/officeDocument/2006/relationships" ref="A647" r:id="rId1283"/>
    <hyperlink xmlns:r="http://schemas.openxmlformats.org/officeDocument/2006/relationships" ref="L647" r:id="rId1284"/>
    <hyperlink xmlns:r="http://schemas.openxmlformats.org/officeDocument/2006/relationships" ref="A648" r:id="rId1285"/>
    <hyperlink xmlns:r="http://schemas.openxmlformats.org/officeDocument/2006/relationships" ref="L648" r:id="rId1286"/>
    <hyperlink xmlns:r="http://schemas.openxmlformats.org/officeDocument/2006/relationships" ref="A649" r:id="rId1287"/>
    <hyperlink xmlns:r="http://schemas.openxmlformats.org/officeDocument/2006/relationships" ref="L649" r:id="rId1288"/>
    <hyperlink xmlns:r="http://schemas.openxmlformats.org/officeDocument/2006/relationships" ref="A650" r:id="rId1289"/>
    <hyperlink xmlns:r="http://schemas.openxmlformats.org/officeDocument/2006/relationships" ref="L650" r:id="rId1290"/>
    <hyperlink xmlns:r="http://schemas.openxmlformats.org/officeDocument/2006/relationships" ref="A651" r:id="rId1291"/>
    <hyperlink xmlns:r="http://schemas.openxmlformats.org/officeDocument/2006/relationships" ref="L651" r:id="rId1292"/>
    <hyperlink xmlns:r="http://schemas.openxmlformats.org/officeDocument/2006/relationships" ref="A652" r:id="rId1293"/>
    <hyperlink xmlns:r="http://schemas.openxmlformats.org/officeDocument/2006/relationships" ref="L652" r:id="rId1294"/>
    <hyperlink xmlns:r="http://schemas.openxmlformats.org/officeDocument/2006/relationships" ref="A653" r:id="rId1295"/>
    <hyperlink xmlns:r="http://schemas.openxmlformats.org/officeDocument/2006/relationships" ref="L653" r:id="rId1296"/>
    <hyperlink xmlns:r="http://schemas.openxmlformats.org/officeDocument/2006/relationships" ref="A654" r:id="rId1297"/>
    <hyperlink xmlns:r="http://schemas.openxmlformats.org/officeDocument/2006/relationships" ref="L654" r:id="rId1298"/>
    <hyperlink xmlns:r="http://schemas.openxmlformats.org/officeDocument/2006/relationships" ref="A655" r:id="rId1299"/>
    <hyperlink xmlns:r="http://schemas.openxmlformats.org/officeDocument/2006/relationships" ref="L655" r:id="rId1300"/>
    <hyperlink xmlns:r="http://schemas.openxmlformats.org/officeDocument/2006/relationships" ref="A656" r:id="rId1301"/>
    <hyperlink xmlns:r="http://schemas.openxmlformats.org/officeDocument/2006/relationships" ref="L656" r:id="rId1302"/>
    <hyperlink xmlns:r="http://schemas.openxmlformats.org/officeDocument/2006/relationships" ref="A657" r:id="rId1303"/>
    <hyperlink xmlns:r="http://schemas.openxmlformats.org/officeDocument/2006/relationships" ref="L657" r:id="rId1304"/>
    <hyperlink xmlns:r="http://schemas.openxmlformats.org/officeDocument/2006/relationships" ref="A658" r:id="rId1305"/>
    <hyperlink xmlns:r="http://schemas.openxmlformats.org/officeDocument/2006/relationships" ref="L658" r:id="rId1306"/>
    <hyperlink xmlns:r="http://schemas.openxmlformats.org/officeDocument/2006/relationships" ref="A659" r:id="rId1307"/>
    <hyperlink xmlns:r="http://schemas.openxmlformats.org/officeDocument/2006/relationships" ref="L659" r:id="rId1308"/>
    <hyperlink xmlns:r="http://schemas.openxmlformats.org/officeDocument/2006/relationships" ref="A660" r:id="rId1309"/>
    <hyperlink xmlns:r="http://schemas.openxmlformats.org/officeDocument/2006/relationships" ref="L660" r:id="rId1310"/>
    <hyperlink xmlns:r="http://schemas.openxmlformats.org/officeDocument/2006/relationships" ref="A661" r:id="rId1311"/>
    <hyperlink xmlns:r="http://schemas.openxmlformats.org/officeDocument/2006/relationships" ref="L661" r:id="rId1312"/>
    <hyperlink xmlns:r="http://schemas.openxmlformats.org/officeDocument/2006/relationships" ref="A662" r:id="rId1313"/>
    <hyperlink xmlns:r="http://schemas.openxmlformats.org/officeDocument/2006/relationships" ref="L662" r:id="rId1314"/>
    <hyperlink xmlns:r="http://schemas.openxmlformats.org/officeDocument/2006/relationships" ref="A663" r:id="rId1315"/>
    <hyperlink xmlns:r="http://schemas.openxmlformats.org/officeDocument/2006/relationships" ref="L663" r:id="rId1316"/>
    <hyperlink xmlns:r="http://schemas.openxmlformats.org/officeDocument/2006/relationships" ref="A664" r:id="rId1317"/>
    <hyperlink xmlns:r="http://schemas.openxmlformats.org/officeDocument/2006/relationships" ref="L664" r:id="rId1318"/>
    <hyperlink xmlns:r="http://schemas.openxmlformats.org/officeDocument/2006/relationships" ref="A665" r:id="rId1319"/>
    <hyperlink xmlns:r="http://schemas.openxmlformats.org/officeDocument/2006/relationships" ref="L665" r:id="rId1320"/>
    <hyperlink xmlns:r="http://schemas.openxmlformats.org/officeDocument/2006/relationships" ref="A666" r:id="rId1321"/>
    <hyperlink xmlns:r="http://schemas.openxmlformats.org/officeDocument/2006/relationships" ref="L666" r:id="rId1322"/>
    <hyperlink xmlns:r="http://schemas.openxmlformats.org/officeDocument/2006/relationships" ref="A667" r:id="rId1323"/>
    <hyperlink xmlns:r="http://schemas.openxmlformats.org/officeDocument/2006/relationships" ref="L667" r:id="rId1324"/>
    <hyperlink xmlns:r="http://schemas.openxmlformats.org/officeDocument/2006/relationships" ref="A668" r:id="rId1325"/>
    <hyperlink xmlns:r="http://schemas.openxmlformats.org/officeDocument/2006/relationships" ref="L668" r:id="rId1326"/>
    <hyperlink xmlns:r="http://schemas.openxmlformats.org/officeDocument/2006/relationships" ref="A669" r:id="rId1327"/>
    <hyperlink xmlns:r="http://schemas.openxmlformats.org/officeDocument/2006/relationships" ref="L669" r:id="rId1328"/>
    <hyperlink xmlns:r="http://schemas.openxmlformats.org/officeDocument/2006/relationships" ref="A670" r:id="rId1329"/>
    <hyperlink xmlns:r="http://schemas.openxmlformats.org/officeDocument/2006/relationships" ref="L670" r:id="rId1330"/>
    <hyperlink xmlns:r="http://schemas.openxmlformats.org/officeDocument/2006/relationships" ref="A671" r:id="rId1331"/>
    <hyperlink xmlns:r="http://schemas.openxmlformats.org/officeDocument/2006/relationships" ref="L671" r:id="rId1332"/>
    <hyperlink xmlns:r="http://schemas.openxmlformats.org/officeDocument/2006/relationships" ref="A672" r:id="rId1333"/>
    <hyperlink xmlns:r="http://schemas.openxmlformats.org/officeDocument/2006/relationships" ref="L672" r:id="rId1334"/>
    <hyperlink xmlns:r="http://schemas.openxmlformats.org/officeDocument/2006/relationships" ref="A673" r:id="rId1335"/>
    <hyperlink xmlns:r="http://schemas.openxmlformats.org/officeDocument/2006/relationships" ref="L673" r:id="rId1336"/>
    <hyperlink xmlns:r="http://schemas.openxmlformats.org/officeDocument/2006/relationships" ref="A674" r:id="rId1337"/>
    <hyperlink xmlns:r="http://schemas.openxmlformats.org/officeDocument/2006/relationships" ref="L674" r:id="rId1338"/>
    <hyperlink xmlns:r="http://schemas.openxmlformats.org/officeDocument/2006/relationships" ref="A675" r:id="rId1339"/>
    <hyperlink xmlns:r="http://schemas.openxmlformats.org/officeDocument/2006/relationships" ref="L675" r:id="rId1340"/>
    <hyperlink xmlns:r="http://schemas.openxmlformats.org/officeDocument/2006/relationships" ref="A676" r:id="rId1341"/>
    <hyperlink xmlns:r="http://schemas.openxmlformats.org/officeDocument/2006/relationships" ref="L676" r:id="rId1342"/>
    <hyperlink xmlns:r="http://schemas.openxmlformats.org/officeDocument/2006/relationships" ref="A677" r:id="rId1343"/>
    <hyperlink xmlns:r="http://schemas.openxmlformats.org/officeDocument/2006/relationships" ref="L677" r:id="rId1344"/>
    <hyperlink xmlns:r="http://schemas.openxmlformats.org/officeDocument/2006/relationships" ref="A678" r:id="rId1345"/>
    <hyperlink xmlns:r="http://schemas.openxmlformats.org/officeDocument/2006/relationships" ref="L678" r:id="rId1346"/>
    <hyperlink xmlns:r="http://schemas.openxmlformats.org/officeDocument/2006/relationships" ref="A679" r:id="rId1347"/>
    <hyperlink xmlns:r="http://schemas.openxmlformats.org/officeDocument/2006/relationships" ref="L679" r:id="rId1348"/>
    <hyperlink xmlns:r="http://schemas.openxmlformats.org/officeDocument/2006/relationships" ref="A680" r:id="rId1349"/>
    <hyperlink xmlns:r="http://schemas.openxmlformats.org/officeDocument/2006/relationships" ref="L680" r:id="rId1350"/>
    <hyperlink xmlns:r="http://schemas.openxmlformats.org/officeDocument/2006/relationships" ref="A681" r:id="rId1351"/>
    <hyperlink xmlns:r="http://schemas.openxmlformats.org/officeDocument/2006/relationships" ref="L681" r:id="rId1352"/>
    <hyperlink xmlns:r="http://schemas.openxmlformats.org/officeDocument/2006/relationships" ref="A682" r:id="rId1353"/>
    <hyperlink xmlns:r="http://schemas.openxmlformats.org/officeDocument/2006/relationships" ref="L682" r:id="rId1354"/>
    <hyperlink xmlns:r="http://schemas.openxmlformats.org/officeDocument/2006/relationships" ref="A683" r:id="rId1355"/>
    <hyperlink xmlns:r="http://schemas.openxmlformats.org/officeDocument/2006/relationships" ref="L683" r:id="rId1356"/>
    <hyperlink xmlns:r="http://schemas.openxmlformats.org/officeDocument/2006/relationships" ref="A684" r:id="rId1357"/>
    <hyperlink xmlns:r="http://schemas.openxmlformats.org/officeDocument/2006/relationships" ref="L684" r:id="rId1358"/>
    <hyperlink xmlns:r="http://schemas.openxmlformats.org/officeDocument/2006/relationships" ref="A685" r:id="rId1359"/>
    <hyperlink xmlns:r="http://schemas.openxmlformats.org/officeDocument/2006/relationships" ref="L685" r:id="rId1360"/>
    <hyperlink xmlns:r="http://schemas.openxmlformats.org/officeDocument/2006/relationships" ref="A686" r:id="rId1361"/>
    <hyperlink xmlns:r="http://schemas.openxmlformats.org/officeDocument/2006/relationships" ref="L686" r:id="rId1362"/>
    <hyperlink xmlns:r="http://schemas.openxmlformats.org/officeDocument/2006/relationships" ref="A687" r:id="rId1363"/>
    <hyperlink xmlns:r="http://schemas.openxmlformats.org/officeDocument/2006/relationships" ref="L687" r:id="rId1364"/>
    <hyperlink xmlns:r="http://schemas.openxmlformats.org/officeDocument/2006/relationships" ref="A688" r:id="rId1365"/>
    <hyperlink xmlns:r="http://schemas.openxmlformats.org/officeDocument/2006/relationships" ref="L688" r:id="rId1366"/>
    <hyperlink xmlns:r="http://schemas.openxmlformats.org/officeDocument/2006/relationships" ref="A689" r:id="rId1367"/>
    <hyperlink xmlns:r="http://schemas.openxmlformats.org/officeDocument/2006/relationships" ref="L689" r:id="rId1368"/>
    <hyperlink xmlns:r="http://schemas.openxmlformats.org/officeDocument/2006/relationships" ref="A690" r:id="rId1369"/>
    <hyperlink xmlns:r="http://schemas.openxmlformats.org/officeDocument/2006/relationships" ref="L690" r:id="rId1370"/>
    <hyperlink xmlns:r="http://schemas.openxmlformats.org/officeDocument/2006/relationships" ref="A691" r:id="rId1371"/>
    <hyperlink xmlns:r="http://schemas.openxmlformats.org/officeDocument/2006/relationships" ref="L691" r:id="rId1372"/>
    <hyperlink xmlns:r="http://schemas.openxmlformats.org/officeDocument/2006/relationships" ref="A692" r:id="rId1373"/>
    <hyperlink xmlns:r="http://schemas.openxmlformats.org/officeDocument/2006/relationships" ref="L692" r:id="rId1374"/>
    <hyperlink xmlns:r="http://schemas.openxmlformats.org/officeDocument/2006/relationships" ref="A693" r:id="rId1375"/>
    <hyperlink xmlns:r="http://schemas.openxmlformats.org/officeDocument/2006/relationships" ref="L693" r:id="rId1376"/>
    <hyperlink xmlns:r="http://schemas.openxmlformats.org/officeDocument/2006/relationships" ref="A694" r:id="rId1377"/>
    <hyperlink xmlns:r="http://schemas.openxmlformats.org/officeDocument/2006/relationships" ref="L694" r:id="rId1378"/>
    <hyperlink xmlns:r="http://schemas.openxmlformats.org/officeDocument/2006/relationships" ref="A695" r:id="rId1379"/>
    <hyperlink xmlns:r="http://schemas.openxmlformats.org/officeDocument/2006/relationships" ref="L695" r:id="rId1380"/>
    <hyperlink xmlns:r="http://schemas.openxmlformats.org/officeDocument/2006/relationships" ref="A696" r:id="rId1381"/>
    <hyperlink xmlns:r="http://schemas.openxmlformats.org/officeDocument/2006/relationships" ref="L696" r:id="rId1382"/>
    <hyperlink xmlns:r="http://schemas.openxmlformats.org/officeDocument/2006/relationships" ref="A697" r:id="rId1383"/>
    <hyperlink xmlns:r="http://schemas.openxmlformats.org/officeDocument/2006/relationships" ref="L697" r:id="rId1384"/>
    <hyperlink xmlns:r="http://schemas.openxmlformats.org/officeDocument/2006/relationships" ref="A698" r:id="rId1385"/>
    <hyperlink xmlns:r="http://schemas.openxmlformats.org/officeDocument/2006/relationships" ref="L698" r:id="rId1386"/>
    <hyperlink xmlns:r="http://schemas.openxmlformats.org/officeDocument/2006/relationships" ref="A699" r:id="rId1387"/>
    <hyperlink xmlns:r="http://schemas.openxmlformats.org/officeDocument/2006/relationships" ref="L699" r:id="rId1388"/>
    <hyperlink xmlns:r="http://schemas.openxmlformats.org/officeDocument/2006/relationships" ref="A700" r:id="rId1389"/>
    <hyperlink xmlns:r="http://schemas.openxmlformats.org/officeDocument/2006/relationships" ref="L700" r:id="rId1390"/>
    <hyperlink xmlns:r="http://schemas.openxmlformats.org/officeDocument/2006/relationships" ref="A701" r:id="rId1391"/>
    <hyperlink xmlns:r="http://schemas.openxmlformats.org/officeDocument/2006/relationships" ref="L701" r:id="rId1392"/>
    <hyperlink xmlns:r="http://schemas.openxmlformats.org/officeDocument/2006/relationships" ref="A702" r:id="rId1393"/>
    <hyperlink xmlns:r="http://schemas.openxmlformats.org/officeDocument/2006/relationships" ref="L702" r:id="rId1394"/>
    <hyperlink xmlns:r="http://schemas.openxmlformats.org/officeDocument/2006/relationships" ref="A703" r:id="rId1395"/>
    <hyperlink xmlns:r="http://schemas.openxmlformats.org/officeDocument/2006/relationships" ref="L703" r:id="rId1396"/>
    <hyperlink xmlns:r="http://schemas.openxmlformats.org/officeDocument/2006/relationships" ref="A704" r:id="rId1397"/>
    <hyperlink xmlns:r="http://schemas.openxmlformats.org/officeDocument/2006/relationships" ref="L704" r:id="rId1398"/>
    <hyperlink xmlns:r="http://schemas.openxmlformats.org/officeDocument/2006/relationships" ref="A705" r:id="rId1399"/>
    <hyperlink xmlns:r="http://schemas.openxmlformats.org/officeDocument/2006/relationships" ref="L705" r:id="rId1400"/>
    <hyperlink xmlns:r="http://schemas.openxmlformats.org/officeDocument/2006/relationships" ref="A706" r:id="rId1401"/>
    <hyperlink xmlns:r="http://schemas.openxmlformats.org/officeDocument/2006/relationships" ref="L706" r:id="rId1402"/>
    <hyperlink xmlns:r="http://schemas.openxmlformats.org/officeDocument/2006/relationships" ref="A707" r:id="rId1403"/>
    <hyperlink xmlns:r="http://schemas.openxmlformats.org/officeDocument/2006/relationships" ref="L707" r:id="rId1404"/>
    <hyperlink xmlns:r="http://schemas.openxmlformats.org/officeDocument/2006/relationships" ref="A708" r:id="rId1405"/>
    <hyperlink xmlns:r="http://schemas.openxmlformats.org/officeDocument/2006/relationships" ref="L708" r:id="rId1406"/>
    <hyperlink xmlns:r="http://schemas.openxmlformats.org/officeDocument/2006/relationships" ref="A709" r:id="rId1407"/>
    <hyperlink xmlns:r="http://schemas.openxmlformats.org/officeDocument/2006/relationships" ref="L709" r:id="rId1408"/>
    <hyperlink xmlns:r="http://schemas.openxmlformats.org/officeDocument/2006/relationships" ref="A710" r:id="rId1409"/>
    <hyperlink xmlns:r="http://schemas.openxmlformats.org/officeDocument/2006/relationships" ref="L710" r:id="rId1410"/>
    <hyperlink xmlns:r="http://schemas.openxmlformats.org/officeDocument/2006/relationships" ref="A711" r:id="rId1411"/>
    <hyperlink xmlns:r="http://schemas.openxmlformats.org/officeDocument/2006/relationships" ref="L711" r:id="rId1412"/>
    <hyperlink xmlns:r="http://schemas.openxmlformats.org/officeDocument/2006/relationships" ref="A712" r:id="rId1413"/>
    <hyperlink xmlns:r="http://schemas.openxmlformats.org/officeDocument/2006/relationships" ref="L712" r:id="rId1414"/>
    <hyperlink xmlns:r="http://schemas.openxmlformats.org/officeDocument/2006/relationships" ref="A713" r:id="rId1415"/>
    <hyperlink xmlns:r="http://schemas.openxmlformats.org/officeDocument/2006/relationships" ref="L713" r:id="rId1416"/>
    <hyperlink xmlns:r="http://schemas.openxmlformats.org/officeDocument/2006/relationships" ref="A714" r:id="rId1417"/>
    <hyperlink xmlns:r="http://schemas.openxmlformats.org/officeDocument/2006/relationships" ref="L714" r:id="rId1418"/>
    <hyperlink xmlns:r="http://schemas.openxmlformats.org/officeDocument/2006/relationships" ref="A715" r:id="rId1419"/>
    <hyperlink xmlns:r="http://schemas.openxmlformats.org/officeDocument/2006/relationships" ref="L715" r:id="rId1420"/>
    <hyperlink xmlns:r="http://schemas.openxmlformats.org/officeDocument/2006/relationships" ref="A716" r:id="rId1421"/>
    <hyperlink xmlns:r="http://schemas.openxmlformats.org/officeDocument/2006/relationships" ref="L716" r:id="rId1422"/>
    <hyperlink xmlns:r="http://schemas.openxmlformats.org/officeDocument/2006/relationships" ref="A717" r:id="rId1423"/>
    <hyperlink xmlns:r="http://schemas.openxmlformats.org/officeDocument/2006/relationships" ref="L717" r:id="rId1424"/>
    <hyperlink xmlns:r="http://schemas.openxmlformats.org/officeDocument/2006/relationships" ref="A718" r:id="rId1425"/>
    <hyperlink xmlns:r="http://schemas.openxmlformats.org/officeDocument/2006/relationships" ref="L718" r:id="rId1426"/>
    <hyperlink xmlns:r="http://schemas.openxmlformats.org/officeDocument/2006/relationships" ref="A719" r:id="rId1427"/>
    <hyperlink xmlns:r="http://schemas.openxmlformats.org/officeDocument/2006/relationships" ref="L719" r:id="rId1428"/>
    <hyperlink xmlns:r="http://schemas.openxmlformats.org/officeDocument/2006/relationships" ref="A720" r:id="rId1429"/>
    <hyperlink xmlns:r="http://schemas.openxmlformats.org/officeDocument/2006/relationships" ref="L720" r:id="rId1430"/>
    <hyperlink xmlns:r="http://schemas.openxmlformats.org/officeDocument/2006/relationships" ref="A721" r:id="rId1431"/>
    <hyperlink xmlns:r="http://schemas.openxmlformats.org/officeDocument/2006/relationships" ref="L721" r:id="rId1432"/>
    <hyperlink xmlns:r="http://schemas.openxmlformats.org/officeDocument/2006/relationships" ref="A722" r:id="rId1433"/>
    <hyperlink xmlns:r="http://schemas.openxmlformats.org/officeDocument/2006/relationships" ref="L722" r:id="rId1434"/>
    <hyperlink xmlns:r="http://schemas.openxmlformats.org/officeDocument/2006/relationships" ref="A723" r:id="rId1435"/>
    <hyperlink xmlns:r="http://schemas.openxmlformats.org/officeDocument/2006/relationships" ref="L723" r:id="rId1436"/>
    <hyperlink xmlns:r="http://schemas.openxmlformats.org/officeDocument/2006/relationships" ref="A724" r:id="rId1437"/>
    <hyperlink xmlns:r="http://schemas.openxmlformats.org/officeDocument/2006/relationships" ref="L724" r:id="rId1438"/>
    <hyperlink xmlns:r="http://schemas.openxmlformats.org/officeDocument/2006/relationships" ref="A725" r:id="rId1439"/>
    <hyperlink xmlns:r="http://schemas.openxmlformats.org/officeDocument/2006/relationships" ref="L725" r:id="rId1440"/>
    <hyperlink xmlns:r="http://schemas.openxmlformats.org/officeDocument/2006/relationships" ref="A726" r:id="rId1441"/>
    <hyperlink xmlns:r="http://schemas.openxmlformats.org/officeDocument/2006/relationships" ref="L726" r:id="rId1442"/>
    <hyperlink xmlns:r="http://schemas.openxmlformats.org/officeDocument/2006/relationships" ref="A727" r:id="rId1443"/>
    <hyperlink xmlns:r="http://schemas.openxmlformats.org/officeDocument/2006/relationships" ref="L727" r:id="rId1444"/>
    <hyperlink xmlns:r="http://schemas.openxmlformats.org/officeDocument/2006/relationships" ref="A728" r:id="rId1445"/>
    <hyperlink xmlns:r="http://schemas.openxmlformats.org/officeDocument/2006/relationships" ref="L728" r:id="rId1446"/>
    <hyperlink xmlns:r="http://schemas.openxmlformats.org/officeDocument/2006/relationships" ref="A729" r:id="rId1447"/>
    <hyperlink xmlns:r="http://schemas.openxmlformats.org/officeDocument/2006/relationships" ref="L729" r:id="rId1448"/>
    <hyperlink xmlns:r="http://schemas.openxmlformats.org/officeDocument/2006/relationships" ref="A730" r:id="rId1449"/>
    <hyperlink xmlns:r="http://schemas.openxmlformats.org/officeDocument/2006/relationships" ref="L730" r:id="rId1450"/>
    <hyperlink xmlns:r="http://schemas.openxmlformats.org/officeDocument/2006/relationships" ref="A731" r:id="rId1451"/>
    <hyperlink xmlns:r="http://schemas.openxmlformats.org/officeDocument/2006/relationships" ref="L731" r:id="rId1452"/>
    <hyperlink xmlns:r="http://schemas.openxmlformats.org/officeDocument/2006/relationships" ref="A732" r:id="rId1453"/>
    <hyperlink xmlns:r="http://schemas.openxmlformats.org/officeDocument/2006/relationships" ref="L732" r:id="rId1454"/>
    <hyperlink xmlns:r="http://schemas.openxmlformats.org/officeDocument/2006/relationships" ref="A733" r:id="rId1455"/>
    <hyperlink xmlns:r="http://schemas.openxmlformats.org/officeDocument/2006/relationships" ref="L733" r:id="rId1456"/>
    <hyperlink xmlns:r="http://schemas.openxmlformats.org/officeDocument/2006/relationships" ref="A734" r:id="rId1457"/>
    <hyperlink xmlns:r="http://schemas.openxmlformats.org/officeDocument/2006/relationships" ref="L734" r:id="rId1458"/>
    <hyperlink xmlns:r="http://schemas.openxmlformats.org/officeDocument/2006/relationships" ref="A735" r:id="rId1459"/>
    <hyperlink xmlns:r="http://schemas.openxmlformats.org/officeDocument/2006/relationships" ref="L735" r:id="rId1460"/>
    <hyperlink xmlns:r="http://schemas.openxmlformats.org/officeDocument/2006/relationships" ref="A736" r:id="rId1461"/>
    <hyperlink xmlns:r="http://schemas.openxmlformats.org/officeDocument/2006/relationships" ref="L736" r:id="rId1462"/>
    <hyperlink xmlns:r="http://schemas.openxmlformats.org/officeDocument/2006/relationships" ref="A737" r:id="rId1463"/>
    <hyperlink xmlns:r="http://schemas.openxmlformats.org/officeDocument/2006/relationships" ref="L737" r:id="rId1464"/>
    <hyperlink xmlns:r="http://schemas.openxmlformats.org/officeDocument/2006/relationships" ref="A738" r:id="rId1465"/>
    <hyperlink xmlns:r="http://schemas.openxmlformats.org/officeDocument/2006/relationships" ref="L738" r:id="rId1466"/>
    <hyperlink xmlns:r="http://schemas.openxmlformats.org/officeDocument/2006/relationships" ref="A739" r:id="rId1467"/>
    <hyperlink xmlns:r="http://schemas.openxmlformats.org/officeDocument/2006/relationships" ref="L739" r:id="rId1468"/>
    <hyperlink xmlns:r="http://schemas.openxmlformats.org/officeDocument/2006/relationships" ref="A740" r:id="rId1469"/>
    <hyperlink xmlns:r="http://schemas.openxmlformats.org/officeDocument/2006/relationships" ref="L740" r:id="rId1470"/>
    <hyperlink xmlns:r="http://schemas.openxmlformats.org/officeDocument/2006/relationships" ref="A741" r:id="rId1471"/>
    <hyperlink xmlns:r="http://schemas.openxmlformats.org/officeDocument/2006/relationships" ref="L741" r:id="rId1472"/>
    <hyperlink xmlns:r="http://schemas.openxmlformats.org/officeDocument/2006/relationships" ref="A742" r:id="rId1473"/>
    <hyperlink xmlns:r="http://schemas.openxmlformats.org/officeDocument/2006/relationships" ref="L742" r:id="rId1474"/>
    <hyperlink xmlns:r="http://schemas.openxmlformats.org/officeDocument/2006/relationships" ref="A743" r:id="rId1475"/>
    <hyperlink xmlns:r="http://schemas.openxmlformats.org/officeDocument/2006/relationships" ref="L743" r:id="rId1476"/>
    <hyperlink xmlns:r="http://schemas.openxmlformats.org/officeDocument/2006/relationships" ref="A744" r:id="rId1477"/>
    <hyperlink xmlns:r="http://schemas.openxmlformats.org/officeDocument/2006/relationships" ref="L744" r:id="rId1478"/>
    <hyperlink xmlns:r="http://schemas.openxmlformats.org/officeDocument/2006/relationships" ref="A745" r:id="rId1479"/>
    <hyperlink xmlns:r="http://schemas.openxmlformats.org/officeDocument/2006/relationships" ref="L745" r:id="rId1480"/>
    <hyperlink xmlns:r="http://schemas.openxmlformats.org/officeDocument/2006/relationships" ref="A746" r:id="rId1481"/>
    <hyperlink xmlns:r="http://schemas.openxmlformats.org/officeDocument/2006/relationships" ref="L746" r:id="rId1482"/>
    <hyperlink xmlns:r="http://schemas.openxmlformats.org/officeDocument/2006/relationships" ref="A747" r:id="rId1483"/>
    <hyperlink xmlns:r="http://schemas.openxmlformats.org/officeDocument/2006/relationships" ref="L747" r:id="rId1484"/>
    <hyperlink xmlns:r="http://schemas.openxmlformats.org/officeDocument/2006/relationships" ref="A748" r:id="rId1485"/>
    <hyperlink xmlns:r="http://schemas.openxmlformats.org/officeDocument/2006/relationships" ref="L748" r:id="rId1486"/>
    <hyperlink xmlns:r="http://schemas.openxmlformats.org/officeDocument/2006/relationships" ref="A749" r:id="rId1487"/>
    <hyperlink xmlns:r="http://schemas.openxmlformats.org/officeDocument/2006/relationships" ref="L749" r:id="rId1488"/>
    <hyperlink xmlns:r="http://schemas.openxmlformats.org/officeDocument/2006/relationships" ref="A750" r:id="rId1489"/>
    <hyperlink xmlns:r="http://schemas.openxmlformats.org/officeDocument/2006/relationships" ref="L750" r:id="rId1490"/>
    <hyperlink xmlns:r="http://schemas.openxmlformats.org/officeDocument/2006/relationships" ref="A751" r:id="rId1491"/>
    <hyperlink xmlns:r="http://schemas.openxmlformats.org/officeDocument/2006/relationships" ref="L751" r:id="rId1492"/>
    <hyperlink xmlns:r="http://schemas.openxmlformats.org/officeDocument/2006/relationships" ref="A752" r:id="rId1493"/>
    <hyperlink xmlns:r="http://schemas.openxmlformats.org/officeDocument/2006/relationships" ref="L752" r:id="rId1494"/>
    <hyperlink xmlns:r="http://schemas.openxmlformats.org/officeDocument/2006/relationships" ref="A753" r:id="rId1495"/>
    <hyperlink xmlns:r="http://schemas.openxmlformats.org/officeDocument/2006/relationships" ref="L753" r:id="rId1496"/>
    <hyperlink xmlns:r="http://schemas.openxmlformats.org/officeDocument/2006/relationships" ref="A754" r:id="rId1497"/>
    <hyperlink xmlns:r="http://schemas.openxmlformats.org/officeDocument/2006/relationships" ref="L754" r:id="rId1498"/>
    <hyperlink xmlns:r="http://schemas.openxmlformats.org/officeDocument/2006/relationships" ref="A755" r:id="rId1499"/>
    <hyperlink xmlns:r="http://schemas.openxmlformats.org/officeDocument/2006/relationships" ref="L755" r:id="rId1500"/>
    <hyperlink xmlns:r="http://schemas.openxmlformats.org/officeDocument/2006/relationships" ref="A756" r:id="rId1501"/>
    <hyperlink xmlns:r="http://schemas.openxmlformats.org/officeDocument/2006/relationships" ref="L756" r:id="rId1502"/>
    <hyperlink xmlns:r="http://schemas.openxmlformats.org/officeDocument/2006/relationships" ref="A757" r:id="rId1503"/>
    <hyperlink xmlns:r="http://schemas.openxmlformats.org/officeDocument/2006/relationships" ref="L757" r:id="rId1504"/>
    <hyperlink xmlns:r="http://schemas.openxmlformats.org/officeDocument/2006/relationships" ref="A758" r:id="rId1505"/>
    <hyperlink xmlns:r="http://schemas.openxmlformats.org/officeDocument/2006/relationships" ref="L758" r:id="rId1506"/>
    <hyperlink xmlns:r="http://schemas.openxmlformats.org/officeDocument/2006/relationships" ref="A759" r:id="rId1507"/>
    <hyperlink xmlns:r="http://schemas.openxmlformats.org/officeDocument/2006/relationships" ref="L759" r:id="rId1508"/>
    <hyperlink xmlns:r="http://schemas.openxmlformats.org/officeDocument/2006/relationships" ref="A760" r:id="rId1509"/>
    <hyperlink xmlns:r="http://schemas.openxmlformats.org/officeDocument/2006/relationships" ref="L760" r:id="rId1510"/>
    <hyperlink xmlns:r="http://schemas.openxmlformats.org/officeDocument/2006/relationships" ref="A761" r:id="rId1511"/>
    <hyperlink xmlns:r="http://schemas.openxmlformats.org/officeDocument/2006/relationships" ref="L761" r:id="rId1512"/>
    <hyperlink xmlns:r="http://schemas.openxmlformats.org/officeDocument/2006/relationships" ref="A762" r:id="rId1513"/>
    <hyperlink xmlns:r="http://schemas.openxmlformats.org/officeDocument/2006/relationships" ref="L762" r:id="rId1514"/>
    <hyperlink xmlns:r="http://schemas.openxmlformats.org/officeDocument/2006/relationships" ref="A763" r:id="rId1515"/>
    <hyperlink xmlns:r="http://schemas.openxmlformats.org/officeDocument/2006/relationships" ref="L763" r:id="rId1516"/>
    <hyperlink xmlns:r="http://schemas.openxmlformats.org/officeDocument/2006/relationships" ref="A764" r:id="rId1517"/>
    <hyperlink xmlns:r="http://schemas.openxmlformats.org/officeDocument/2006/relationships" ref="L764" r:id="rId1518"/>
    <hyperlink xmlns:r="http://schemas.openxmlformats.org/officeDocument/2006/relationships" ref="A765" r:id="rId1519"/>
    <hyperlink xmlns:r="http://schemas.openxmlformats.org/officeDocument/2006/relationships" ref="L765" r:id="rId1520"/>
    <hyperlink xmlns:r="http://schemas.openxmlformats.org/officeDocument/2006/relationships" ref="A766" r:id="rId1521"/>
    <hyperlink xmlns:r="http://schemas.openxmlformats.org/officeDocument/2006/relationships" ref="L766" r:id="rId1522"/>
    <hyperlink xmlns:r="http://schemas.openxmlformats.org/officeDocument/2006/relationships" ref="A767" r:id="rId1523"/>
    <hyperlink xmlns:r="http://schemas.openxmlformats.org/officeDocument/2006/relationships" ref="L767" r:id="rId1524"/>
    <hyperlink xmlns:r="http://schemas.openxmlformats.org/officeDocument/2006/relationships" ref="A768" r:id="rId1525"/>
    <hyperlink xmlns:r="http://schemas.openxmlformats.org/officeDocument/2006/relationships" ref="L768" r:id="rId1526"/>
    <hyperlink xmlns:r="http://schemas.openxmlformats.org/officeDocument/2006/relationships" ref="A769" r:id="rId1527"/>
    <hyperlink xmlns:r="http://schemas.openxmlformats.org/officeDocument/2006/relationships" ref="L769" r:id="rId1528"/>
    <hyperlink xmlns:r="http://schemas.openxmlformats.org/officeDocument/2006/relationships" ref="A770" r:id="rId1529"/>
    <hyperlink xmlns:r="http://schemas.openxmlformats.org/officeDocument/2006/relationships" ref="L770" r:id="rId1530"/>
    <hyperlink xmlns:r="http://schemas.openxmlformats.org/officeDocument/2006/relationships" ref="A771" r:id="rId1531"/>
    <hyperlink xmlns:r="http://schemas.openxmlformats.org/officeDocument/2006/relationships" ref="L771" r:id="rId1532"/>
    <hyperlink xmlns:r="http://schemas.openxmlformats.org/officeDocument/2006/relationships" ref="A772" r:id="rId1533"/>
    <hyperlink xmlns:r="http://schemas.openxmlformats.org/officeDocument/2006/relationships" ref="L772" r:id="rId1534"/>
    <hyperlink xmlns:r="http://schemas.openxmlformats.org/officeDocument/2006/relationships" ref="A773" r:id="rId1535"/>
    <hyperlink xmlns:r="http://schemas.openxmlformats.org/officeDocument/2006/relationships" ref="L773" r:id="rId1536"/>
    <hyperlink xmlns:r="http://schemas.openxmlformats.org/officeDocument/2006/relationships" ref="A774" r:id="rId1537"/>
    <hyperlink xmlns:r="http://schemas.openxmlformats.org/officeDocument/2006/relationships" ref="L774" r:id="rId1538"/>
    <hyperlink xmlns:r="http://schemas.openxmlformats.org/officeDocument/2006/relationships" ref="A775" r:id="rId1539"/>
    <hyperlink xmlns:r="http://schemas.openxmlformats.org/officeDocument/2006/relationships" ref="L775" r:id="rId1540"/>
    <hyperlink xmlns:r="http://schemas.openxmlformats.org/officeDocument/2006/relationships" ref="A776" r:id="rId1541"/>
    <hyperlink xmlns:r="http://schemas.openxmlformats.org/officeDocument/2006/relationships" ref="L776" r:id="rId1542"/>
    <hyperlink xmlns:r="http://schemas.openxmlformats.org/officeDocument/2006/relationships" ref="A777" r:id="rId1543"/>
    <hyperlink xmlns:r="http://schemas.openxmlformats.org/officeDocument/2006/relationships" ref="L777" r:id="rId1544"/>
    <hyperlink xmlns:r="http://schemas.openxmlformats.org/officeDocument/2006/relationships" ref="A778" r:id="rId1545"/>
    <hyperlink xmlns:r="http://schemas.openxmlformats.org/officeDocument/2006/relationships" ref="L778" r:id="rId1546"/>
    <hyperlink xmlns:r="http://schemas.openxmlformats.org/officeDocument/2006/relationships" ref="A779" r:id="rId1547"/>
    <hyperlink xmlns:r="http://schemas.openxmlformats.org/officeDocument/2006/relationships" ref="L779" r:id="rId1548"/>
    <hyperlink xmlns:r="http://schemas.openxmlformats.org/officeDocument/2006/relationships" ref="A780" r:id="rId1549"/>
    <hyperlink xmlns:r="http://schemas.openxmlformats.org/officeDocument/2006/relationships" ref="L780" r:id="rId1550"/>
    <hyperlink xmlns:r="http://schemas.openxmlformats.org/officeDocument/2006/relationships" ref="A781" r:id="rId1551"/>
    <hyperlink xmlns:r="http://schemas.openxmlformats.org/officeDocument/2006/relationships" ref="L781" r:id="rId1552"/>
    <hyperlink xmlns:r="http://schemas.openxmlformats.org/officeDocument/2006/relationships" ref="A782" r:id="rId1553"/>
    <hyperlink xmlns:r="http://schemas.openxmlformats.org/officeDocument/2006/relationships" ref="L782" r:id="rId1554"/>
    <hyperlink xmlns:r="http://schemas.openxmlformats.org/officeDocument/2006/relationships" ref="A783" r:id="rId1555"/>
    <hyperlink xmlns:r="http://schemas.openxmlformats.org/officeDocument/2006/relationships" ref="L783" r:id="rId1556"/>
    <hyperlink xmlns:r="http://schemas.openxmlformats.org/officeDocument/2006/relationships" ref="A784" r:id="rId1557"/>
    <hyperlink xmlns:r="http://schemas.openxmlformats.org/officeDocument/2006/relationships" ref="L784" r:id="rId1558"/>
    <hyperlink xmlns:r="http://schemas.openxmlformats.org/officeDocument/2006/relationships" ref="A785" r:id="rId1559"/>
    <hyperlink xmlns:r="http://schemas.openxmlformats.org/officeDocument/2006/relationships" ref="L785" r:id="rId1560"/>
    <hyperlink xmlns:r="http://schemas.openxmlformats.org/officeDocument/2006/relationships" ref="A786" r:id="rId1561"/>
    <hyperlink xmlns:r="http://schemas.openxmlformats.org/officeDocument/2006/relationships" ref="L786" r:id="rId1562"/>
    <hyperlink xmlns:r="http://schemas.openxmlformats.org/officeDocument/2006/relationships" ref="A787" r:id="rId1563"/>
    <hyperlink xmlns:r="http://schemas.openxmlformats.org/officeDocument/2006/relationships" ref="L787" r:id="rId1564"/>
    <hyperlink xmlns:r="http://schemas.openxmlformats.org/officeDocument/2006/relationships" ref="A788" r:id="rId1565"/>
    <hyperlink xmlns:r="http://schemas.openxmlformats.org/officeDocument/2006/relationships" ref="L788" r:id="rId1566"/>
    <hyperlink xmlns:r="http://schemas.openxmlformats.org/officeDocument/2006/relationships" ref="A789" r:id="rId1567"/>
    <hyperlink xmlns:r="http://schemas.openxmlformats.org/officeDocument/2006/relationships" ref="L789" r:id="rId1568"/>
    <hyperlink xmlns:r="http://schemas.openxmlformats.org/officeDocument/2006/relationships" ref="A790" r:id="rId1569"/>
    <hyperlink xmlns:r="http://schemas.openxmlformats.org/officeDocument/2006/relationships" ref="L790" r:id="rId1570"/>
    <hyperlink xmlns:r="http://schemas.openxmlformats.org/officeDocument/2006/relationships" ref="A791" r:id="rId1571"/>
    <hyperlink xmlns:r="http://schemas.openxmlformats.org/officeDocument/2006/relationships" ref="L791" r:id="rId1572"/>
    <hyperlink xmlns:r="http://schemas.openxmlformats.org/officeDocument/2006/relationships" ref="A792" r:id="rId1573"/>
    <hyperlink xmlns:r="http://schemas.openxmlformats.org/officeDocument/2006/relationships" ref="L792" r:id="rId1574"/>
    <hyperlink xmlns:r="http://schemas.openxmlformats.org/officeDocument/2006/relationships" ref="A793" r:id="rId1575"/>
    <hyperlink xmlns:r="http://schemas.openxmlformats.org/officeDocument/2006/relationships" ref="L793" r:id="rId1576"/>
    <hyperlink xmlns:r="http://schemas.openxmlformats.org/officeDocument/2006/relationships" ref="A794" r:id="rId1577"/>
    <hyperlink xmlns:r="http://schemas.openxmlformats.org/officeDocument/2006/relationships" ref="L794" r:id="rId1578"/>
    <hyperlink xmlns:r="http://schemas.openxmlformats.org/officeDocument/2006/relationships" ref="A795" r:id="rId1579"/>
    <hyperlink xmlns:r="http://schemas.openxmlformats.org/officeDocument/2006/relationships" ref="L795" r:id="rId1580"/>
    <hyperlink xmlns:r="http://schemas.openxmlformats.org/officeDocument/2006/relationships" ref="A796" r:id="rId1581"/>
    <hyperlink xmlns:r="http://schemas.openxmlformats.org/officeDocument/2006/relationships" ref="L796" r:id="rId1582"/>
    <hyperlink xmlns:r="http://schemas.openxmlformats.org/officeDocument/2006/relationships" ref="A797" r:id="rId1583"/>
    <hyperlink xmlns:r="http://schemas.openxmlformats.org/officeDocument/2006/relationships" ref="L797" r:id="rId1584"/>
    <hyperlink xmlns:r="http://schemas.openxmlformats.org/officeDocument/2006/relationships" ref="A798" r:id="rId1585"/>
    <hyperlink xmlns:r="http://schemas.openxmlformats.org/officeDocument/2006/relationships" ref="L798" r:id="rId1586"/>
    <hyperlink xmlns:r="http://schemas.openxmlformats.org/officeDocument/2006/relationships" ref="A799" r:id="rId1587"/>
    <hyperlink xmlns:r="http://schemas.openxmlformats.org/officeDocument/2006/relationships" ref="L799" r:id="rId1588"/>
    <hyperlink xmlns:r="http://schemas.openxmlformats.org/officeDocument/2006/relationships" ref="A800" r:id="rId1589"/>
    <hyperlink xmlns:r="http://schemas.openxmlformats.org/officeDocument/2006/relationships" ref="L800" r:id="rId1590"/>
    <hyperlink xmlns:r="http://schemas.openxmlformats.org/officeDocument/2006/relationships" ref="A801" r:id="rId1591"/>
    <hyperlink xmlns:r="http://schemas.openxmlformats.org/officeDocument/2006/relationships" ref="L801" r:id="rId1592"/>
    <hyperlink xmlns:r="http://schemas.openxmlformats.org/officeDocument/2006/relationships" ref="A802" r:id="rId1593"/>
    <hyperlink xmlns:r="http://schemas.openxmlformats.org/officeDocument/2006/relationships" ref="L802" r:id="rId1594"/>
    <hyperlink xmlns:r="http://schemas.openxmlformats.org/officeDocument/2006/relationships" ref="A803" r:id="rId1595"/>
    <hyperlink xmlns:r="http://schemas.openxmlformats.org/officeDocument/2006/relationships" ref="L803" r:id="rId1596"/>
    <hyperlink xmlns:r="http://schemas.openxmlformats.org/officeDocument/2006/relationships" ref="A804" r:id="rId1597"/>
    <hyperlink xmlns:r="http://schemas.openxmlformats.org/officeDocument/2006/relationships" ref="L804" r:id="rId1598"/>
    <hyperlink xmlns:r="http://schemas.openxmlformats.org/officeDocument/2006/relationships" ref="A805" r:id="rId1599"/>
    <hyperlink xmlns:r="http://schemas.openxmlformats.org/officeDocument/2006/relationships" ref="L805" r:id="rId1600"/>
    <hyperlink xmlns:r="http://schemas.openxmlformats.org/officeDocument/2006/relationships" ref="A806" r:id="rId1601"/>
    <hyperlink xmlns:r="http://schemas.openxmlformats.org/officeDocument/2006/relationships" ref="L806" r:id="rId1602"/>
    <hyperlink xmlns:r="http://schemas.openxmlformats.org/officeDocument/2006/relationships" ref="A807" r:id="rId1603"/>
    <hyperlink xmlns:r="http://schemas.openxmlformats.org/officeDocument/2006/relationships" ref="L807" r:id="rId1604"/>
    <hyperlink xmlns:r="http://schemas.openxmlformats.org/officeDocument/2006/relationships" ref="A808" r:id="rId1605"/>
    <hyperlink xmlns:r="http://schemas.openxmlformats.org/officeDocument/2006/relationships" ref="L808" r:id="rId1606"/>
    <hyperlink xmlns:r="http://schemas.openxmlformats.org/officeDocument/2006/relationships" ref="A809" r:id="rId1607"/>
    <hyperlink xmlns:r="http://schemas.openxmlformats.org/officeDocument/2006/relationships" ref="L809" r:id="rId1608"/>
    <hyperlink xmlns:r="http://schemas.openxmlformats.org/officeDocument/2006/relationships" ref="A810" r:id="rId1609"/>
    <hyperlink xmlns:r="http://schemas.openxmlformats.org/officeDocument/2006/relationships" ref="L810" r:id="rId1610"/>
    <hyperlink xmlns:r="http://schemas.openxmlformats.org/officeDocument/2006/relationships" ref="A811" r:id="rId1611"/>
    <hyperlink xmlns:r="http://schemas.openxmlformats.org/officeDocument/2006/relationships" ref="L811" r:id="rId1612"/>
    <hyperlink xmlns:r="http://schemas.openxmlformats.org/officeDocument/2006/relationships" ref="A812" r:id="rId1613"/>
    <hyperlink xmlns:r="http://schemas.openxmlformats.org/officeDocument/2006/relationships" ref="L812" r:id="rId1614"/>
    <hyperlink xmlns:r="http://schemas.openxmlformats.org/officeDocument/2006/relationships" ref="A813" r:id="rId1615"/>
    <hyperlink xmlns:r="http://schemas.openxmlformats.org/officeDocument/2006/relationships" ref="L813" r:id="rId1616"/>
    <hyperlink xmlns:r="http://schemas.openxmlformats.org/officeDocument/2006/relationships" ref="A814" r:id="rId1617"/>
    <hyperlink xmlns:r="http://schemas.openxmlformats.org/officeDocument/2006/relationships" ref="L814" r:id="rId1618"/>
    <hyperlink xmlns:r="http://schemas.openxmlformats.org/officeDocument/2006/relationships" ref="A815" r:id="rId1619"/>
    <hyperlink xmlns:r="http://schemas.openxmlformats.org/officeDocument/2006/relationships" ref="L815" r:id="rId1620"/>
    <hyperlink xmlns:r="http://schemas.openxmlformats.org/officeDocument/2006/relationships" ref="A816" r:id="rId1621"/>
    <hyperlink xmlns:r="http://schemas.openxmlformats.org/officeDocument/2006/relationships" ref="L816" r:id="rId1622"/>
    <hyperlink xmlns:r="http://schemas.openxmlformats.org/officeDocument/2006/relationships" ref="A817" r:id="rId1623"/>
    <hyperlink xmlns:r="http://schemas.openxmlformats.org/officeDocument/2006/relationships" ref="L817" r:id="rId1624"/>
    <hyperlink xmlns:r="http://schemas.openxmlformats.org/officeDocument/2006/relationships" ref="A818" r:id="rId1625"/>
    <hyperlink xmlns:r="http://schemas.openxmlformats.org/officeDocument/2006/relationships" ref="L818" r:id="rId1626"/>
    <hyperlink xmlns:r="http://schemas.openxmlformats.org/officeDocument/2006/relationships" ref="A819" r:id="rId1627"/>
    <hyperlink xmlns:r="http://schemas.openxmlformats.org/officeDocument/2006/relationships" ref="L819" r:id="rId1628"/>
    <hyperlink xmlns:r="http://schemas.openxmlformats.org/officeDocument/2006/relationships" ref="A820" r:id="rId1629"/>
    <hyperlink xmlns:r="http://schemas.openxmlformats.org/officeDocument/2006/relationships" ref="L820" r:id="rId1630"/>
    <hyperlink xmlns:r="http://schemas.openxmlformats.org/officeDocument/2006/relationships" ref="A821" r:id="rId1631"/>
    <hyperlink xmlns:r="http://schemas.openxmlformats.org/officeDocument/2006/relationships" ref="L821" r:id="rId1632"/>
    <hyperlink xmlns:r="http://schemas.openxmlformats.org/officeDocument/2006/relationships" ref="A822" r:id="rId1633"/>
    <hyperlink xmlns:r="http://schemas.openxmlformats.org/officeDocument/2006/relationships" ref="L822" r:id="rId1634"/>
    <hyperlink xmlns:r="http://schemas.openxmlformats.org/officeDocument/2006/relationships" ref="A823" r:id="rId1635"/>
    <hyperlink xmlns:r="http://schemas.openxmlformats.org/officeDocument/2006/relationships" ref="L823" r:id="rId1636"/>
    <hyperlink xmlns:r="http://schemas.openxmlformats.org/officeDocument/2006/relationships" ref="A824" r:id="rId1637"/>
    <hyperlink xmlns:r="http://schemas.openxmlformats.org/officeDocument/2006/relationships" ref="L824" r:id="rId1638"/>
    <hyperlink xmlns:r="http://schemas.openxmlformats.org/officeDocument/2006/relationships" ref="A825" r:id="rId1639"/>
    <hyperlink xmlns:r="http://schemas.openxmlformats.org/officeDocument/2006/relationships" ref="L825" r:id="rId1640"/>
    <hyperlink xmlns:r="http://schemas.openxmlformats.org/officeDocument/2006/relationships" ref="A826" r:id="rId1641"/>
    <hyperlink xmlns:r="http://schemas.openxmlformats.org/officeDocument/2006/relationships" ref="L826" r:id="rId1642"/>
    <hyperlink xmlns:r="http://schemas.openxmlformats.org/officeDocument/2006/relationships" ref="A827" r:id="rId1643"/>
    <hyperlink xmlns:r="http://schemas.openxmlformats.org/officeDocument/2006/relationships" ref="L827" r:id="rId1644"/>
    <hyperlink xmlns:r="http://schemas.openxmlformats.org/officeDocument/2006/relationships" ref="A828" r:id="rId1645"/>
    <hyperlink xmlns:r="http://schemas.openxmlformats.org/officeDocument/2006/relationships" ref="L828" r:id="rId1646"/>
    <hyperlink xmlns:r="http://schemas.openxmlformats.org/officeDocument/2006/relationships" ref="A829" r:id="rId1647"/>
    <hyperlink xmlns:r="http://schemas.openxmlformats.org/officeDocument/2006/relationships" ref="L829" r:id="rId1648"/>
    <hyperlink xmlns:r="http://schemas.openxmlformats.org/officeDocument/2006/relationships" ref="A830" r:id="rId1649"/>
    <hyperlink xmlns:r="http://schemas.openxmlformats.org/officeDocument/2006/relationships" ref="L830" r:id="rId1650"/>
    <hyperlink xmlns:r="http://schemas.openxmlformats.org/officeDocument/2006/relationships" ref="A831" r:id="rId1651"/>
    <hyperlink xmlns:r="http://schemas.openxmlformats.org/officeDocument/2006/relationships" ref="L831" r:id="rId1652"/>
    <hyperlink xmlns:r="http://schemas.openxmlformats.org/officeDocument/2006/relationships" ref="A832" r:id="rId1653"/>
    <hyperlink xmlns:r="http://schemas.openxmlformats.org/officeDocument/2006/relationships" ref="L832" r:id="rId1654"/>
    <hyperlink xmlns:r="http://schemas.openxmlformats.org/officeDocument/2006/relationships" ref="A833" r:id="rId1655"/>
    <hyperlink xmlns:r="http://schemas.openxmlformats.org/officeDocument/2006/relationships" ref="L833" r:id="rId1656"/>
    <hyperlink xmlns:r="http://schemas.openxmlformats.org/officeDocument/2006/relationships" ref="A834" r:id="rId1657"/>
    <hyperlink xmlns:r="http://schemas.openxmlformats.org/officeDocument/2006/relationships" ref="L834" r:id="rId1658"/>
    <hyperlink xmlns:r="http://schemas.openxmlformats.org/officeDocument/2006/relationships" ref="A835" r:id="rId1659"/>
    <hyperlink xmlns:r="http://schemas.openxmlformats.org/officeDocument/2006/relationships" ref="L835" r:id="rId1660"/>
    <hyperlink xmlns:r="http://schemas.openxmlformats.org/officeDocument/2006/relationships" ref="A836" r:id="rId1661"/>
    <hyperlink xmlns:r="http://schemas.openxmlformats.org/officeDocument/2006/relationships" ref="L836" r:id="rId1662"/>
    <hyperlink xmlns:r="http://schemas.openxmlformats.org/officeDocument/2006/relationships" ref="A837" r:id="rId1663"/>
    <hyperlink xmlns:r="http://schemas.openxmlformats.org/officeDocument/2006/relationships" ref="L837" r:id="rId1664"/>
    <hyperlink xmlns:r="http://schemas.openxmlformats.org/officeDocument/2006/relationships" ref="A838" r:id="rId1665"/>
    <hyperlink xmlns:r="http://schemas.openxmlformats.org/officeDocument/2006/relationships" ref="L838" r:id="rId1666"/>
    <hyperlink xmlns:r="http://schemas.openxmlformats.org/officeDocument/2006/relationships" ref="A839" r:id="rId1667"/>
    <hyperlink xmlns:r="http://schemas.openxmlformats.org/officeDocument/2006/relationships" ref="L839" r:id="rId1668"/>
    <hyperlink xmlns:r="http://schemas.openxmlformats.org/officeDocument/2006/relationships" ref="A840" r:id="rId1669"/>
    <hyperlink xmlns:r="http://schemas.openxmlformats.org/officeDocument/2006/relationships" ref="L840" r:id="rId1670"/>
    <hyperlink xmlns:r="http://schemas.openxmlformats.org/officeDocument/2006/relationships" ref="A841" r:id="rId1671"/>
    <hyperlink xmlns:r="http://schemas.openxmlformats.org/officeDocument/2006/relationships" ref="L841" r:id="rId1672"/>
    <hyperlink xmlns:r="http://schemas.openxmlformats.org/officeDocument/2006/relationships" ref="A842" r:id="rId1673"/>
    <hyperlink xmlns:r="http://schemas.openxmlformats.org/officeDocument/2006/relationships" ref="L842" r:id="rId1674"/>
    <hyperlink xmlns:r="http://schemas.openxmlformats.org/officeDocument/2006/relationships" ref="A843" r:id="rId1675"/>
    <hyperlink xmlns:r="http://schemas.openxmlformats.org/officeDocument/2006/relationships" ref="L843" r:id="rId1676"/>
    <hyperlink xmlns:r="http://schemas.openxmlformats.org/officeDocument/2006/relationships" ref="A844" r:id="rId1677"/>
    <hyperlink xmlns:r="http://schemas.openxmlformats.org/officeDocument/2006/relationships" ref="L844" r:id="rId1678"/>
    <hyperlink xmlns:r="http://schemas.openxmlformats.org/officeDocument/2006/relationships" ref="A845" r:id="rId1679"/>
    <hyperlink xmlns:r="http://schemas.openxmlformats.org/officeDocument/2006/relationships" ref="L845" r:id="rId1680"/>
    <hyperlink xmlns:r="http://schemas.openxmlformats.org/officeDocument/2006/relationships" ref="A846" r:id="rId1681"/>
    <hyperlink xmlns:r="http://schemas.openxmlformats.org/officeDocument/2006/relationships" ref="L846" r:id="rId1682"/>
    <hyperlink xmlns:r="http://schemas.openxmlformats.org/officeDocument/2006/relationships" ref="A847" r:id="rId1683"/>
    <hyperlink xmlns:r="http://schemas.openxmlformats.org/officeDocument/2006/relationships" ref="L847" r:id="rId1684"/>
    <hyperlink xmlns:r="http://schemas.openxmlformats.org/officeDocument/2006/relationships" ref="A848" r:id="rId1685"/>
    <hyperlink xmlns:r="http://schemas.openxmlformats.org/officeDocument/2006/relationships" ref="L848" r:id="rId1686"/>
    <hyperlink xmlns:r="http://schemas.openxmlformats.org/officeDocument/2006/relationships" ref="A849" r:id="rId1687"/>
    <hyperlink xmlns:r="http://schemas.openxmlformats.org/officeDocument/2006/relationships" ref="L849" r:id="rId1688"/>
    <hyperlink xmlns:r="http://schemas.openxmlformats.org/officeDocument/2006/relationships" ref="A850" r:id="rId1689"/>
    <hyperlink xmlns:r="http://schemas.openxmlformats.org/officeDocument/2006/relationships" ref="L850" r:id="rId1690"/>
    <hyperlink xmlns:r="http://schemas.openxmlformats.org/officeDocument/2006/relationships" ref="A851" r:id="rId1691"/>
    <hyperlink xmlns:r="http://schemas.openxmlformats.org/officeDocument/2006/relationships" ref="L851" r:id="rId1692"/>
    <hyperlink xmlns:r="http://schemas.openxmlformats.org/officeDocument/2006/relationships" ref="A852" r:id="rId1693"/>
    <hyperlink xmlns:r="http://schemas.openxmlformats.org/officeDocument/2006/relationships" ref="L852" r:id="rId1694"/>
    <hyperlink xmlns:r="http://schemas.openxmlformats.org/officeDocument/2006/relationships" ref="A853" r:id="rId1695"/>
    <hyperlink xmlns:r="http://schemas.openxmlformats.org/officeDocument/2006/relationships" ref="L853" r:id="rId1696"/>
    <hyperlink xmlns:r="http://schemas.openxmlformats.org/officeDocument/2006/relationships" ref="A854" r:id="rId1697"/>
    <hyperlink xmlns:r="http://schemas.openxmlformats.org/officeDocument/2006/relationships" ref="L854" r:id="rId1698"/>
    <hyperlink xmlns:r="http://schemas.openxmlformats.org/officeDocument/2006/relationships" ref="A855" r:id="rId1699"/>
    <hyperlink xmlns:r="http://schemas.openxmlformats.org/officeDocument/2006/relationships" ref="L855" r:id="rId1700"/>
    <hyperlink xmlns:r="http://schemas.openxmlformats.org/officeDocument/2006/relationships" ref="A856" r:id="rId1701"/>
    <hyperlink xmlns:r="http://schemas.openxmlformats.org/officeDocument/2006/relationships" ref="L856" r:id="rId1702"/>
    <hyperlink xmlns:r="http://schemas.openxmlformats.org/officeDocument/2006/relationships" ref="A857" r:id="rId1703"/>
    <hyperlink xmlns:r="http://schemas.openxmlformats.org/officeDocument/2006/relationships" ref="L857" r:id="rId1704"/>
    <hyperlink xmlns:r="http://schemas.openxmlformats.org/officeDocument/2006/relationships" ref="A858" r:id="rId1705"/>
    <hyperlink xmlns:r="http://schemas.openxmlformats.org/officeDocument/2006/relationships" ref="L858" r:id="rId1706"/>
    <hyperlink xmlns:r="http://schemas.openxmlformats.org/officeDocument/2006/relationships" ref="A859" r:id="rId1707"/>
    <hyperlink xmlns:r="http://schemas.openxmlformats.org/officeDocument/2006/relationships" ref="L859" r:id="rId1708"/>
    <hyperlink xmlns:r="http://schemas.openxmlformats.org/officeDocument/2006/relationships" ref="A860" r:id="rId1709"/>
    <hyperlink xmlns:r="http://schemas.openxmlformats.org/officeDocument/2006/relationships" ref="L860" r:id="rId1710"/>
    <hyperlink xmlns:r="http://schemas.openxmlformats.org/officeDocument/2006/relationships" ref="A861" r:id="rId1711"/>
    <hyperlink xmlns:r="http://schemas.openxmlformats.org/officeDocument/2006/relationships" ref="L861" r:id="rId1712"/>
    <hyperlink xmlns:r="http://schemas.openxmlformats.org/officeDocument/2006/relationships" ref="A862" r:id="rId1713"/>
    <hyperlink xmlns:r="http://schemas.openxmlformats.org/officeDocument/2006/relationships" ref="L862" r:id="rId1714"/>
    <hyperlink xmlns:r="http://schemas.openxmlformats.org/officeDocument/2006/relationships" ref="A863" r:id="rId1715"/>
    <hyperlink xmlns:r="http://schemas.openxmlformats.org/officeDocument/2006/relationships" ref="L863" r:id="rId1716"/>
    <hyperlink xmlns:r="http://schemas.openxmlformats.org/officeDocument/2006/relationships" ref="A864" r:id="rId1717"/>
    <hyperlink xmlns:r="http://schemas.openxmlformats.org/officeDocument/2006/relationships" ref="L864" r:id="rId1718"/>
    <hyperlink xmlns:r="http://schemas.openxmlformats.org/officeDocument/2006/relationships" ref="A865" r:id="rId1719"/>
    <hyperlink xmlns:r="http://schemas.openxmlformats.org/officeDocument/2006/relationships" ref="L865" r:id="rId1720"/>
    <hyperlink xmlns:r="http://schemas.openxmlformats.org/officeDocument/2006/relationships" ref="A866" r:id="rId1721"/>
    <hyperlink xmlns:r="http://schemas.openxmlformats.org/officeDocument/2006/relationships" ref="L866" r:id="rId1722"/>
    <hyperlink xmlns:r="http://schemas.openxmlformats.org/officeDocument/2006/relationships" ref="A867" r:id="rId1723"/>
    <hyperlink xmlns:r="http://schemas.openxmlformats.org/officeDocument/2006/relationships" ref="L867" r:id="rId1724"/>
    <hyperlink xmlns:r="http://schemas.openxmlformats.org/officeDocument/2006/relationships" ref="A868" r:id="rId1725"/>
    <hyperlink xmlns:r="http://schemas.openxmlformats.org/officeDocument/2006/relationships" ref="L868" r:id="rId1726"/>
    <hyperlink xmlns:r="http://schemas.openxmlformats.org/officeDocument/2006/relationships" ref="A869" r:id="rId1727"/>
    <hyperlink xmlns:r="http://schemas.openxmlformats.org/officeDocument/2006/relationships" ref="L869" r:id="rId1728"/>
    <hyperlink xmlns:r="http://schemas.openxmlformats.org/officeDocument/2006/relationships" ref="A870" r:id="rId1729"/>
    <hyperlink xmlns:r="http://schemas.openxmlformats.org/officeDocument/2006/relationships" ref="L870" r:id="rId1730"/>
    <hyperlink xmlns:r="http://schemas.openxmlformats.org/officeDocument/2006/relationships" ref="A871" r:id="rId1731"/>
    <hyperlink xmlns:r="http://schemas.openxmlformats.org/officeDocument/2006/relationships" ref="L871" r:id="rId1732"/>
    <hyperlink xmlns:r="http://schemas.openxmlformats.org/officeDocument/2006/relationships" ref="A872" r:id="rId1733"/>
    <hyperlink xmlns:r="http://schemas.openxmlformats.org/officeDocument/2006/relationships" ref="L872" r:id="rId1734"/>
    <hyperlink xmlns:r="http://schemas.openxmlformats.org/officeDocument/2006/relationships" ref="A873" r:id="rId1735"/>
    <hyperlink xmlns:r="http://schemas.openxmlformats.org/officeDocument/2006/relationships" ref="L873" r:id="rId1736"/>
    <hyperlink xmlns:r="http://schemas.openxmlformats.org/officeDocument/2006/relationships" ref="A874" r:id="rId1737"/>
    <hyperlink xmlns:r="http://schemas.openxmlformats.org/officeDocument/2006/relationships" ref="L874" r:id="rId1738"/>
    <hyperlink xmlns:r="http://schemas.openxmlformats.org/officeDocument/2006/relationships" ref="A875" r:id="rId1739"/>
    <hyperlink xmlns:r="http://schemas.openxmlformats.org/officeDocument/2006/relationships" ref="L875" r:id="rId1740"/>
    <hyperlink xmlns:r="http://schemas.openxmlformats.org/officeDocument/2006/relationships" ref="A876" r:id="rId1741"/>
    <hyperlink xmlns:r="http://schemas.openxmlformats.org/officeDocument/2006/relationships" ref="L876" r:id="rId1742"/>
    <hyperlink xmlns:r="http://schemas.openxmlformats.org/officeDocument/2006/relationships" ref="A877" r:id="rId1743"/>
    <hyperlink xmlns:r="http://schemas.openxmlformats.org/officeDocument/2006/relationships" ref="L877" r:id="rId1744"/>
    <hyperlink xmlns:r="http://schemas.openxmlformats.org/officeDocument/2006/relationships" ref="A878" r:id="rId1745"/>
    <hyperlink xmlns:r="http://schemas.openxmlformats.org/officeDocument/2006/relationships" ref="L878" r:id="rId1746"/>
    <hyperlink xmlns:r="http://schemas.openxmlformats.org/officeDocument/2006/relationships" ref="A879" r:id="rId1747"/>
    <hyperlink xmlns:r="http://schemas.openxmlformats.org/officeDocument/2006/relationships" ref="L879" r:id="rId1748"/>
    <hyperlink xmlns:r="http://schemas.openxmlformats.org/officeDocument/2006/relationships" ref="A880" r:id="rId1749"/>
    <hyperlink xmlns:r="http://schemas.openxmlformats.org/officeDocument/2006/relationships" ref="L880" r:id="rId1750"/>
    <hyperlink xmlns:r="http://schemas.openxmlformats.org/officeDocument/2006/relationships" ref="A881" r:id="rId1751"/>
    <hyperlink xmlns:r="http://schemas.openxmlformats.org/officeDocument/2006/relationships" ref="L881" r:id="rId1752"/>
    <hyperlink xmlns:r="http://schemas.openxmlformats.org/officeDocument/2006/relationships" ref="A882" r:id="rId1753"/>
    <hyperlink xmlns:r="http://schemas.openxmlformats.org/officeDocument/2006/relationships" ref="L882" r:id="rId1754"/>
    <hyperlink xmlns:r="http://schemas.openxmlformats.org/officeDocument/2006/relationships" ref="A883" r:id="rId1755"/>
    <hyperlink xmlns:r="http://schemas.openxmlformats.org/officeDocument/2006/relationships" ref="L883" r:id="rId1756"/>
    <hyperlink xmlns:r="http://schemas.openxmlformats.org/officeDocument/2006/relationships" ref="A884" r:id="rId1757"/>
    <hyperlink xmlns:r="http://schemas.openxmlformats.org/officeDocument/2006/relationships" ref="L884" r:id="rId1758"/>
    <hyperlink xmlns:r="http://schemas.openxmlformats.org/officeDocument/2006/relationships" ref="A885" r:id="rId1759"/>
    <hyperlink xmlns:r="http://schemas.openxmlformats.org/officeDocument/2006/relationships" ref="L885" r:id="rId1760"/>
    <hyperlink xmlns:r="http://schemas.openxmlformats.org/officeDocument/2006/relationships" ref="A886" r:id="rId1761"/>
    <hyperlink xmlns:r="http://schemas.openxmlformats.org/officeDocument/2006/relationships" ref="L886" r:id="rId1762"/>
    <hyperlink xmlns:r="http://schemas.openxmlformats.org/officeDocument/2006/relationships" ref="A887" r:id="rId1763"/>
    <hyperlink xmlns:r="http://schemas.openxmlformats.org/officeDocument/2006/relationships" ref="L887" r:id="rId1764"/>
    <hyperlink xmlns:r="http://schemas.openxmlformats.org/officeDocument/2006/relationships" ref="A888" r:id="rId1765"/>
    <hyperlink xmlns:r="http://schemas.openxmlformats.org/officeDocument/2006/relationships" ref="L888" r:id="rId1766"/>
    <hyperlink xmlns:r="http://schemas.openxmlformats.org/officeDocument/2006/relationships" ref="A889" r:id="rId1767"/>
    <hyperlink xmlns:r="http://schemas.openxmlformats.org/officeDocument/2006/relationships" ref="L889" r:id="rId1768"/>
    <hyperlink xmlns:r="http://schemas.openxmlformats.org/officeDocument/2006/relationships" ref="A890" r:id="rId1769"/>
    <hyperlink xmlns:r="http://schemas.openxmlformats.org/officeDocument/2006/relationships" ref="L890" r:id="rId1770"/>
    <hyperlink xmlns:r="http://schemas.openxmlformats.org/officeDocument/2006/relationships" ref="A891" r:id="rId1771"/>
    <hyperlink xmlns:r="http://schemas.openxmlformats.org/officeDocument/2006/relationships" ref="L891" r:id="rId1772"/>
    <hyperlink xmlns:r="http://schemas.openxmlformats.org/officeDocument/2006/relationships" ref="A892" r:id="rId1773"/>
    <hyperlink xmlns:r="http://schemas.openxmlformats.org/officeDocument/2006/relationships" ref="L892" r:id="rId1774"/>
    <hyperlink xmlns:r="http://schemas.openxmlformats.org/officeDocument/2006/relationships" ref="A893" r:id="rId1775"/>
    <hyperlink xmlns:r="http://schemas.openxmlformats.org/officeDocument/2006/relationships" ref="L893" r:id="rId1776"/>
    <hyperlink xmlns:r="http://schemas.openxmlformats.org/officeDocument/2006/relationships" ref="A894" r:id="rId1777"/>
    <hyperlink xmlns:r="http://schemas.openxmlformats.org/officeDocument/2006/relationships" ref="L894" r:id="rId1778"/>
    <hyperlink xmlns:r="http://schemas.openxmlformats.org/officeDocument/2006/relationships" ref="A895" r:id="rId1779"/>
    <hyperlink xmlns:r="http://schemas.openxmlformats.org/officeDocument/2006/relationships" ref="L895" r:id="rId1780"/>
    <hyperlink xmlns:r="http://schemas.openxmlformats.org/officeDocument/2006/relationships" ref="A896" r:id="rId1781"/>
    <hyperlink xmlns:r="http://schemas.openxmlformats.org/officeDocument/2006/relationships" ref="L896" r:id="rId1782"/>
    <hyperlink xmlns:r="http://schemas.openxmlformats.org/officeDocument/2006/relationships" ref="A897" r:id="rId1783"/>
    <hyperlink xmlns:r="http://schemas.openxmlformats.org/officeDocument/2006/relationships" ref="L897" r:id="rId1784"/>
    <hyperlink xmlns:r="http://schemas.openxmlformats.org/officeDocument/2006/relationships" ref="A898" r:id="rId1785"/>
    <hyperlink xmlns:r="http://schemas.openxmlformats.org/officeDocument/2006/relationships" ref="L898" r:id="rId1786"/>
    <hyperlink xmlns:r="http://schemas.openxmlformats.org/officeDocument/2006/relationships" ref="A899" r:id="rId1787"/>
    <hyperlink xmlns:r="http://schemas.openxmlformats.org/officeDocument/2006/relationships" ref="L899" r:id="rId1788"/>
    <hyperlink xmlns:r="http://schemas.openxmlformats.org/officeDocument/2006/relationships" ref="A900" r:id="rId1789"/>
    <hyperlink xmlns:r="http://schemas.openxmlformats.org/officeDocument/2006/relationships" ref="L900" r:id="rId1790"/>
    <hyperlink xmlns:r="http://schemas.openxmlformats.org/officeDocument/2006/relationships" ref="A901" r:id="rId1791"/>
    <hyperlink xmlns:r="http://schemas.openxmlformats.org/officeDocument/2006/relationships" ref="L901" r:id="rId1792"/>
    <hyperlink xmlns:r="http://schemas.openxmlformats.org/officeDocument/2006/relationships" ref="A902" r:id="rId1793"/>
    <hyperlink xmlns:r="http://schemas.openxmlformats.org/officeDocument/2006/relationships" ref="L902" r:id="rId1794"/>
    <hyperlink xmlns:r="http://schemas.openxmlformats.org/officeDocument/2006/relationships" ref="A903" r:id="rId1795"/>
    <hyperlink xmlns:r="http://schemas.openxmlformats.org/officeDocument/2006/relationships" ref="L903" r:id="rId1796"/>
    <hyperlink xmlns:r="http://schemas.openxmlformats.org/officeDocument/2006/relationships" ref="A904" r:id="rId1797"/>
    <hyperlink xmlns:r="http://schemas.openxmlformats.org/officeDocument/2006/relationships" ref="L904" r:id="rId1798"/>
    <hyperlink xmlns:r="http://schemas.openxmlformats.org/officeDocument/2006/relationships" ref="A905" r:id="rId1799"/>
    <hyperlink xmlns:r="http://schemas.openxmlformats.org/officeDocument/2006/relationships" ref="L905" r:id="rId1800"/>
    <hyperlink xmlns:r="http://schemas.openxmlformats.org/officeDocument/2006/relationships" ref="A906" r:id="rId1801"/>
    <hyperlink xmlns:r="http://schemas.openxmlformats.org/officeDocument/2006/relationships" ref="L906" r:id="rId1802"/>
    <hyperlink xmlns:r="http://schemas.openxmlformats.org/officeDocument/2006/relationships" ref="A907" r:id="rId1803"/>
    <hyperlink xmlns:r="http://schemas.openxmlformats.org/officeDocument/2006/relationships" ref="L907" r:id="rId1804"/>
    <hyperlink xmlns:r="http://schemas.openxmlformats.org/officeDocument/2006/relationships" ref="A908" r:id="rId1805"/>
    <hyperlink xmlns:r="http://schemas.openxmlformats.org/officeDocument/2006/relationships" ref="L908" r:id="rId1806"/>
    <hyperlink xmlns:r="http://schemas.openxmlformats.org/officeDocument/2006/relationships" ref="A909" r:id="rId1807"/>
    <hyperlink xmlns:r="http://schemas.openxmlformats.org/officeDocument/2006/relationships" ref="L909" r:id="rId1808"/>
    <hyperlink xmlns:r="http://schemas.openxmlformats.org/officeDocument/2006/relationships" ref="A910" r:id="rId1809"/>
    <hyperlink xmlns:r="http://schemas.openxmlformats.org/officeDocument/2006/relationships" ref="L910" r:id="rId1810"/>
    <hyperlink xmlns:r="http://schemas.openxmlformats.org/officeDocument/2006/relationships" ref="A911" r:id="rId1811"/>
    <hyperlink xmlns:r="http://schemas.openxmlformats.org/officeDocument/2006/relationships" ref="L911" r:id="rId1812"/>
    <hyperlink xmlns:r="http://schemas.openxmlformats.org/officeDocument/2006/relationships" ref="A912" r:id="rId1813"/>
    <hyperlink xmlns:r="http://schemas.openxmlformats.org/officeDocument/2006/relationships" ref="L912" r:id="rId1814"/>
    <hyperlink xmlns:r="http://schemas.openxmlformats.org/officeDocument/2006/relationships" ref="A913" r:id="rId1815"/>
    <hyperlink xmlns:r="http://schemas.openxmlformats.org/officeDocument/2006/relationships" ref="L913" r:id="rId1816"/>
    <hyperlink xmlns:r="http://schemas.openxmlformats.org/officeDocument/2006/relationships" ref="A914" r:id="rId1817"/>
    <hyperlink xmlns:r="http://schemas.openxmlformats.org/officeDocument/2006/relationships" ref="L914" r:id="rId1818"/>
    <hyperlink xmlns:r="http://schemas.openxmlformats.org/officeDocument/2006/relationships" ref="A915" r:id="rId1819"/>
    <hyperlink xmlns:r="http://schemas.openxmlformats.org/officeDocument/2006/relationships" ref="L915" r:id="rId1820"/>
    <hyperlink xmlns:r="http://schemas.openxmlformats.org/officeDocument/2006/relationships" ref="A916" r:id="rId1821"/>
    <hyperlink xmlns:r="http://schemas.openxmlformats.org/officeDocument/2006/relationships" ref="L916" r:id="rId1822"/>
    <hyperlink xmlns:r="http://schemas.openxmlformats.org/officeDocument/2006/relationships" ref="A917" r:id="rId1823"/>
    <hyperlink xmlns:r="http://schemas.openxmlformats.org/officeDocument/2006/relationships" ref="L917" r:id="rId1824"/>
    <hyperlink xmlns:r="http://schemas.openxmlformats.org/officeDocument/2006/relationships" ref="A918" r:id="rId1825"/>
    <hyperlink xmlns:r="http://schemas.openxmlformats.org/officeDocument/2006/relationships" ref="L918" r:id="rId1826"/>
    <hyperlink xmlns:r="http://schemas.openxmlformats.org/officeDocument/2006/relationships" ref="A919" r:id="rId1827"/>
    <hyperlink xmlns:r="http://schemas.openxmlformats.org/officeDocument/2006/relationships" ref="L919" r:id="rId1828"/>
    <hyperlink xmlns:r="http://schemas.openxmlformats.org/officeDocument/2006/relationships" ref="A920" r:id="rId1829"/>
    <hyperlink xmlns:r="http://schemas.openxmlformats.org/officeDocument/2006/relationships" ref="L920" r:id="rId1830"/>
    <hyperlink xmlns:r="http://schemas.openxmlformats.org/officeDocument/2006/relationships" ref="A921" r:id="rId1831"/>
    <hyperlink xmlns:r="http://schemas.openxmlformats.org/officeDocument/2006/relationships" ref="L921" r:id="rId1832"/>
    <hyperlink xmlns:r="http://schemas.openxmlformats.org/officeDocument/2006/relationships" ref="A922" r:id="rId1833"/>
    <hyperlink xmlns:r="http://schemas.openxmlformats.org/officeDocument/2006/relationships" ref="L922" r:id="rId1834"/>
    <hyperlink xmlns:r="http://schemas.openxmlformats.org/officeDocument/2006/relationships" ref="A923" r:id="rId1835"/>
    <hyperlink xmlns:r="http://schemas.openxmlformats.org/officeDocument/2006/relationships" ref="L923" r:id="rId1836"/>
    <hyperlink xmlns:r="http://schemas.openxmlformats.org/officeDocument/2006/relationships" ref="A924" r:id="rId1837"/>
    <hyperlink xmlns:r="http://schemas.openxmlformats.org/officeDocument/2006/relationships" ref="L924" r:id="rId1838"/>
    <hyperlink xmlns:r="http://schemas.openxmlformats.org/officeDocument/2006/relationships" ref="A925" r:id="rId1839"/>
    <hyperlink xmlns:r="http://schemas.openxmlformats.org/officeDocument/2006/relationships" ref="L925" r:id="rId1840"/>
    <hyperlink xmlns:r="http://schemas.openxmlformats.org/officeDocument/2006/relationships" ref="A926" r:id="rId1841"/>
    <hyperlink xmlns:r="http://schemas.openxmlformats.org/officeDocument/2006/relationships" ref="L926" r:id="rId1842"/>
    <hyperlink xmlns:r="http://schemas.openxmlformats.org/officeDocument/2006/relationships" ref="A927" r:id="rId1843"/>
    <hyperlink xmlns:r="http://schemas.openxmlformats.org/officeDocument/2006/relationships" ref="L927" r:id="rId1844"/>
    <hyperlink xmlns:r="http://schemas.openxmlformats.org/officeDocument/2006/relationships" ref="A928" r:id="rId1845"/>
    <hyperlink xmlns:r="http://schemas.openxmlformats.org/officeDocument/2006/relationships" ref="L928" r:id="rId1846"/>
    <hyperlink xmlns:r="http://schemas.openxmlformats.org/officeDocument/2006/relationships" ref="A929" r:id="rId1847"/>
    <hyperlink xmlns:r="http://schemas.openxmlformats.org/officeDocument/2006/relationships" ref="L929" r:id="rId1848"/>
    <hyperlink xmlns:r="http://schemas.openxmlformats.org/officeDocument/2006/relationships" ref="A930" r:id="rId1849"/>
    <hyperlink xmlns:r="http://schemas.openxmlformats.org/officeDocument/2006/relationships" ref="L930" r:id="rId1850"/>
    <hyperlink xmlns:r="http://schemas.openxmlformats.org/officeDocument/2006/relationships" ref="A931" r:id="rId1851"/>
    <hyperlink xmlns:r="http://schemas.openxmlformats.org/officeDocument/2006/relationships" ref="L931" r:id="rId1852"/>
    <hyperlink xmlns:r="http://schemas.openxmlformats.org/officeDocument/2006/relationships" ref="A932" r:id="rId1853"/>
    <hyperlink xmlns:r="http://schemas.openxmlformats.org/officeDocument/2006/relationships" ref="L932" r:id="rId1854"/>
    <hyperlink xmlns:r="http://schemas.openxmlformats.org/officeDocument/2006/relationships" ref="A933" r:id="rId1855"/>
    <hyperlink xmlns:r="http://schemas.openxmlformats.org/officeDocument/2006/relationships" ref="L933" r:id="rId1856"/>
    <hyperlink xmlns:r="http://schemas.openxmlformats.org/officeDocument/2006/relationships" ref="A934" r:id="rId1857"/>
    <hyperlink xmlns:r="http://schemas.openxmlformats.org/officeDocument/2006/relationships" ref="L934" r:id="rId1858"/>
    <hyperlink xmlns:r="http://schemas.openxmlformats.org/officeDocument/2006/relationships" ref="A935" r:id="rId1859"/>
    <hyperlink xmlns:r="http://schemas.openxmlformats.org/officeDocument/2006/relationships" ref="L935" r:id="rId1860"/>
    <hyperlink xmlns:r="http://schemas.openxmlformats.org/officeDocument/2006/relationships" ref="A936" r:id="rId1861"/>
    <hyperlink xmlns:r="http://schemas.openxmlformats.org/officeDocument/2006/relationships" ref="L936" r:id="rId1862"/>
    <hyperlink xmlns:r="http://schemas.openxmlformats.org/officeDocument/2006/relationships" ref="A937" r:id="rId1863"/>
    <hyperlink xmlns:r="http://schemas.openxmlformats.org/officeDocument/2006/relationships" ref="L937" r:id="rId1864"/>
    <hyperlink xmlns:r="http://schemas.openxmlformats.org/officeDocument/2006/relationships" ref="A938" r:id="rId1865"/>
    <hyperlink xmlns:r="http://schemas.openxmlformats.org/officeDocument/2006/relationships" ref="L938" r:id="rId1866"/>
    <hyperlink xmlns:r="http://schemas.openxmlformats.org/officeDocument/2006/relationships" ref="A939" r:id="rId1867"/>
    <hyperlink xmlns:r="http://schemas.openxmlformats.org/officeDocument/2006/relationships" ref="L939" r:id="rId1868"/>
    <hyperlink xmlns:r="http://schemas.openxmlformats.org/officeDocument/2006/relationships" ref="A940" r:id="rId1869"/>
    <hyperlink xmlns:r="http://schemas.openxmlformats.org/officeDocument/2006/relationships" ref="L940" r:id="rId1870"/>
    <hyperlink xmlns:r="http://schemas.openxmlformats.org/officeDocument/2006/relationships" ref="A941" r:id="rId1871"/>
    <hyperlink xmlns:r="http://schemas.openxmlformats.org/officeDocument/2006/relationships" ref="L941" r:id="rId1872"/>
    <hyperlink xmlns:r="http://schemas.openxmlformats.org/officeDocument/2006/relationships" ref="A942" r:id="rId1873"/>
    <hyperlink xmlns:r="http://schemas.openxmlformats.org/officeDocument/2006/relationships" ref="L942" r:id="rId1874"/>
    <hyperlink xmlns:r="http://schemas.openxmlformats.org/officeDocument/2006/relationships" ref="A943" r:id="rId1875"/>
    <hyperlink xmlns:r="http://schemas.openxmlformats.org/officeDocument/2006/relationships" ref="L943" r:id="rId1876"/>
    <hyperlink xmlns:r="http://schemas.openxmlformats.org/officeDocument/2006/relationships" ref="A944" r:id="rId1877"/>
    <hyperlink xmlns:r="http://schemas.openxmlformats.org/officeDocument/2006/relationships" ref="L944" r:id="rId1878"/>
    <hyperlink xmlns:r="http://schemas.openxmlformats.org/officeDocument/2006/relationships" ref="A945" r:id="rId1879"/>
    <hyperlink xmlns:r="http://schemas.openxmlformats.org/officeDocument/2006/relationships" ref="L945" r:id="rId1880"/>
    <hyperlink xmlns:r="http://schemas.openxmlformats.org/officeDocument/2006/relationships" ref="A946" r:id="rId1881"/>
    <hyperlink xmlns:r="http://schemas.openxmlformats.org/officeDocument/2006/relationships" ref="L946" r:id="rId1882"/>
    <hyperlink xmlns:r="http://schemas.openxmlformats.org/officeDocument/2006/relationships" ref="A947" r:id="rId1883"/>
    <hyperlink xmlns:r="http://schemas.openxmlformats.org/officeDocument/2006/relationships" ref="L947" r:id="rId1884"/>
    <hyperlink xmlns:r="http://schemas.openxmlformats.org/officeDocument/2006/relationships" ref="A948" r:id="rId1885"/>
    <hyperlink xmlns:r="http://schemas.openxmlformats.org/officeDocument/2006/relationships" ref="L948" r:id="rId1886"/>
    <hyperlink xmlns:r="http://schemas.openxmlformats.org/officeDocument/2006/relationships" ref="A949" r:id="rId1887"/>
    <hyperlink xmlns:r="http://schemas.openxmlformats.org/officeDocument/2006/relationships" ref="L949" r:id="rId1888"/>
    <hyperlink xmlns:r="http://schemas.openxmlformats.org/officeDocument/2006/relationships" ref="A950" r:id="rId1889"/>
    <hyperlink xmlns:r="http://schemas.openxmlformats.org/officeDocument/2006/relationships" ref="L950" r:id="rId1890"/>
    <hyperlink xmlns:r="http://schemas.openxmlformats.org/officeDocument/2006/relationships" ref="A951" r:id="rId1891"/>
    <hyperlink xmlns:r="http://schemas.openxmlformats.org/officeDocument/2006/relationships" ref="L951" r:id="rId1892"/>
    <hyperlink xmlns:r="http://schemas.openxmlformats.org/officeDocument/2006/relationships" ref="A952" r:id="rId1893"/>
    <hyperlink xmlns:r="http://schemas.openxmlformats.org/officeDocument/2006/relationships" ref="L952" r:id="rId1894"/>
    <hyperlink xmlns:r="http://schemas.openxmlformats.org/officeDocument/2006/relationships" ref="A953" r:id="rId1895"/>
    <hyperlink xmlns:r="http://schemas.openxmlformats.org/officeDocument/2006/relationships" ref="L953" r:id="rId1896"/>
    <hyperlink xmlns:r="http://schemas.openxmlformats.org/officeDocument/2006/relationships" ref="A954" r:id="rId1897"/>
    <hyperlink xmlns:r="http://schemas.openxmlformats.org/officeDocument/2006/relationships" ref="L954" r:id="rId1898"/>
    <hyperlink xmlns:r="http://schemas.openxmlformats.org/officeDocument/2006/relationships" ref="A955" r:id="rId1899"/>
    <hyperlink xmlns:r="http://schemas.openxmlformats.org/officeDocument/2006/relationships" ref="L955" r:id="rId1900"/>
    <hyperlink xmlns:r="http://schemas.openxmlformats.org/officeDocument/2006/relationships" ref="A956" r:id="rId1901"/>
    <hyperlink xmlns:r="http://schemas.openxmlformats.org/officeDocument/2006/relationships" ref="L956" r:id="rId1902"/>
    <hyperlink xmlns:r="http://schemas.openxmlformats.org/officeDocument/2006/relationships" ref="A957" r:id="rId1903"/>
    <hyperlink xmlns:r="http://schemas.openxmlformats.org/officeDocument/2006/relationships" ref="L957" r:id="rId1904"/>
    <hyperlink xmlns:r="http://schemas.openxmlformats.org/officeDocument/2006/relationships" ref="A958" r:id="rId1905"/>
    <hyperlink xmlns:r="http://schemas.openxmlformats.org/officeDocument/2006/relationships" ref="L958" r:id="rId1906"/>
    <hyperlink xmlns:r="http://schemas.openxmlformats.org/officeDocument/2006/relationships" ref="A959" r:id="rId1907"/>
    <hyperlink xmlns:r="http://schemas.openxmlformats.org/officeDocument/2006/relationships" ref="L959" r:id="rId1908"/>
    <hyperlink xmlns:r="http://schemas.openxmlformats.org/officeDocument/2006/relationships" ref="A960" r:id="rId1909"/>
    <hyperlink xmlns:r="http://schemas.openxmlformats.org/officeDocument/2006/relationships" ref="L960" r:id="rId1910"/>
    <hyperlink xmlns:r="http://schemas.openxmlformats.org/officeDocument/2006/relationships" ref="A961" r:id="rId1911"/>
    <hyperlink xmlns:r="http://schemas.openxmlformats.org/officeDocument/2006/relationships" ref="L961" r:id="rId1912"/>
    <hyperlink xmlns:r="http://schemas.openxmlformats.org/officeDocument/2006/relationships" ref="A962" r:id="rId1913"/>
    <hyperlink xmlns:r="http://schemas.openxmlformats.org/officeDocument/2006/relationships" ref="L962" r:id="rId1914"/>
    <hyperlink xmlns:r="http://schemas.openxmlformats.org/officeDocument/2006/relationships" ref="A963" r:id="rId1915"/>
    <hyperlink xmlns:r="http://schemas.openxmlformats.org/officeDocument/2006/relationships" ref="L963" r:id="rId1916"/>
    <hyperlink xmlns:r="http://schemas.openxmlformats.org/officeDocument/2006/relationships" ref="A964" r:id="rId1917"/>
    <hyperlink xmlns:r="http://schemas.openxmlformats.org/officeDocument/2006/relationships" ref="L964" r:id="rId1918"/>
    <hyperlink xmlns:r="http://schemas.openxmlformats.org/officeDocument/2006/relationships" ref="A965" r:id="rId1919"/>
    <hyperlink xmlns:r="http://schemas.openxmlformats.org/officeDocument/2006/relationships" ref="L965" r:id="rId1920"/>
    <hyperlink xmlns:r="http://schemas.openxmlformats.org/officeDocument/2006/relationships" ref="A966" r:id="rId1921"/>
    <hyperlink xmlns:r="http://schemas.openxmlformats.org/officeDocument/2006/relationships" ref="L966" r:id="rId1922"/>
    <hyperlink xmlns:r="http://schemas.openxmlformats.org/officeDocument/2006/relationships" ref="A967" r:id="rId1923"/>
    <hyperlink xmlns:r="http://schemas.openxmlformats.org/officeDocument/2006/relationships" ref="L967" r:id="rId1924"/>
    <hyperlink xmlns:r="http://schemas.openxmlformats.org/officeDocument/2006/relationships" ref="A968" r:id="rId1925"/>
    <hyperlink xmlns:r="http://schemas.openxmlformats.org/officeDocument/2006/relationships" ref="L968" r:id="rId1926"/>
    <hyperlink xmlns:r="http://schemas.openxmlformats.org/officeDocument/2006/relationships" ref="A969" r:id="rId1927"/>
    <hyperlink xmlns:r="http://schemas.openxmlformats.org/officeDocument/2006/relationships" ref="L969" r:id="rId1928"/>
    <hyperlink xmlns:r="http://schemas.openxmlformats.org/officeDocument/2006/relationships" ref="A970" r:id="rId1929"/>
    <hyperlink xmlns:r="http://schemas.openxmlformats.org/officeDocument/2006/relationships" ref="L970" r:id="rId1930"/>
    <hyperlink xmlns:r="http://schemas.openxmlformats.org/officeDocument/2006/relationships" ref="A971" r:id="rId1931"/>
    <hyperlink xmlns:r="http://schemas.openxmlformats.org/officeDocument/2006/relationships" ref="L971" r:id="rId1932"/>
    <hyperlink xmlns:r="http://schemas.openxmlformats.org/officeDocument/2006/relationships" ref="A972" r:id="rId1933"/>
    <hyperlink xmlns:r="http://schemas.openxmlformats.org/officeDocument/2006/relationships" ref="L972" r:id="rId1934"/>
    <hyperlink xmlns:r="http://schemas.openxmlformats.org/officeDocument/2006/relationships" ref="A973" r:id="rId1935"/>
    <hyperlink xmlns:r="http://schemas.openxmlformats.org/officeDocument/2006/relationships" ref="L973" r:id="rId1936"/>
    <hyperlink xmlns:r="http://schemas.openxmlformats.org/officeDocument/2006/relationships" ref="A974" r:id="rId1937"/>
    <hyperlink xmlns:r="http://schemas.openxmlformats.org/officeDocument/2006/relationships" ref="L974" r:id="rId1938"/>
    <hyperlink xmlns:r="http://schemas.openxmlformats.org/officeDocument/2006/relationships" ref="A975" r:id="rId1939"/>
    <hyperlink xmlns:r="http://schemas.openxmlformats.org/officeDocument/2006/relationships" ref="L975" r:id="rId1940"/>
    <hyperlink xmlns:r="http://schemas.openxmlformats.org/officeDocument/2006/relationships" ref="A976" r:id="rId1941"/>
    <hyperlink xmlns:r="http://schemas.openxmlformats.org/officeDocument/2006/relationships" ref="L976" r:id="rId1942"/>
    <hyperlink xmlns:r="http://schemas.openxmlformats.org/officeDocument/2006/relationships" ref="A977" r:id="rId1943"/>
    <hyperlink xmlns:r="http://schemas.openxmlformats.org/officeDocument/2006/relationships" ref="L977" r:id="rId1944"/>
    <hyperlink xmlns:r="http://schemas.openxmlformats.org/officeDocument/2006/relationships" ref="A978" r:id="rId1945"/>
    <hyperlink xmlns:r="http://schemas.openxmlformats.org/officeDocument/2006/relationships" ref="L978" r:id="rId1946"/>
    <hyperlink xmlns:r="http://schemas.openxmlformats.org/officeDocument/2006/relationships" ref="A979" r:id="rId1947"/>
    <hyperlink xmlns:r="http://schemas.openxmlformats.org/officeDocument/2006/relationships" ref="L979" r:id="rId1948"/>
    <hyperlink xmlns:r="http://schemas.openxmlformats.org/officeDocument/2006/relationships" ref="A980" r:id="rId1949"/>
    <hyperlink xmlns:r="http://schemas.openxmlformats.org/officeDocument/2006/relationships" ref="L980" r:id="rId1950"/>
    <hyperlink xmlns:r="http://schemas.openxmlformats.org/officeDocument/2006/relationships" ref="A981" r:id="rId1951"/>
    <hyperlink xmlns:r="http://schemas.openxmlformats.org/officeDocument/2006/relationships" ref="L981" r:id="rId1952"/>
    <hyperlink xmlns:r="http://schemas.openxmlformats.org/officeDocument/2006/relationships" ref="A982" r:id="rId1953"/>
    <hyperlink xmlns:r="http://schemas.openxmlformats.org/officeDocument/2006/relationships" ref="L982" r:id="rId1954"/>
    <hyperlink xmlns:r="http://schemas.openxmlformats.org/officeDocument/2006/relationships" ref="A983" r:id="rId1955"/>
    <hyperlink xmlns:r="http://schemas.openxmlformats.org/officeDocument/2006/relationships" ref="L983" r:id="rId1956"/>
    <hyperlink xmlns:r="http://schemas.openxmlformats.org/officeDocument/2006/relationships" ref="A984" r:id="rId1957"/>
    <hyperlink xmlns:r="http://schemas.openxmlformats.org/officeDocument/2006/relationships" ref="L984" r:id="rId1958"/>
    <hyperlink xmlns:r="http://schemas.openxmlformats.org/officeDocument/2006/relationships" ref="A985" r:id="rId1959"/>
    <hyperlink xmlns:r="http://schemas.openxmlformats.org/officeDocument/2006/relationships" ref="L985" r:id="rId1960"/>
    <hyperlink xmlns:r="http://schemas.openxmlformats.org/officeDocument/2006/relationships" ref="A986" r:id="rId1961"/>
    <hyperlink xmlns:r="http://schemas.openxmlformats.org/officeDocument/2006/relationships" ref="L986" r:id="rId1962"/>
    <hyperlink xmlns:r="http://schemas.openxmlformats.org/officeDocument/2006/relationships" ref="A987" r:id="rId1963"/>
    <hyperlink xmlns:r="http://schemas.openxmlformats.org/officeDocument/2006/relationships" ref="L987" r:id="rId1964"/>
    <hyperlink xmlns:r="http://schemas.openxmlformats.org/officeDocument/2006/relationships" ref="A988" r:id="rId1965"/>
    <hyperlink xmlns:r="http://schemas.openxmlformats.org/officeDocument/2006/relationships" ref="L988" r:id="rId1966"/>
    <hyperlink xmlns:r="http://schemas.openxmlformats.org/officeDocument/2006/relationships" ref="A989" r:id="rId1967"/>
    <hyperlink xmlns:r="http://schemas.openxmlformats.org/officeDocument/2006/relationships" ref="L989" r:id="rId1968"/>
    <hyperlink xmlns:r="http://schemas.openxmlformats.org/officeDocument/2006/relationships" ref="A990" r:id="rId1969"/>
    <hyperlink xmlns:r="http://schemas.openxmlformats.org/officeDocument/2006/relationships" ref="L990" r:id="rId1970"/>
    <hyperlink xmlns:r="http://schemas.openxmlformats.org/officeDocument/2006/relationships" ref="A991" r:id="rId1971"/>
    <hyperlink xmlns:r="http://schemas.openxmlformats.org/officeDocument/2006/relationships" ref="L991" r:id="rId1972"/>
    <hyperlink xmlns:r="http://schemas.openxmlformats.org/officeDocument/2006/relationships" ref="A992" r:id="rId1973"/>
    <hyperlink xmlns:r="http://schemas.openxmlformats.org/officeDocument/2006/relationships" ref="L992" r:id="rId1974"/>
    <hyperlink xmlns:r="http://schemas.openxmlformats.org/officeDocument/2006/relationships" ref="A993" r:id="rId1975"/>
    <hyperlink xmlns:r="http://schemas.openxmlformats.org/officeDocument/2006/relationships" ref="L993" r:id="rId1976"/>
    <hyperlink xmlns:r="http://schemas.openxmlformats.org/officeDocument/2006/relationships" ref="A994" r:id="rId1977"/>
    <hyperlink xmlns:r="http://schemas.openxmlformats.org/officeDocument/2006/relationships" ref="L994" r:id="rId1978"/>
    <hyperlink xmlns:r="http://schemas.openxmlformats.org/officeDocument/2006/relationships" ref="A995" r:id="rId1979"/>
    <hyperlink xmlns:r="http://schemas.openxmlformats.org/officeDocument/2006/relationships" ref="L995" r:id="rId1980"/>
    <hyperlink xmlns:r="http://schemas.openxmlformats.org/officeDocument/2006/relationships" ref="A996" r:id="rId1981"/>
    <hyperlink xmlns:r="http://schemas.openxmlformats.org/officeDocument/2006/relationships" ref="L996" r:id="rId1982"/>
    <hyperlink xmlns:r="http://schemas.openxmlformats.org/officeDocument/2006/relationships" ref="A997" r:id="rId1983"/>
    <hyperlink xmlns:r="http://schemas.openxmlformats.org/officeDocument/2006/relationships" ref="L997" r:id="rId1984"/>
    <hyperlink xmlns:r="http://schemas.openxmlformats.org/officeDocument/2006/relationships" ref="A998" r:id="rId1985"/>
    <hyperlink xmlns:r="http://schemas.openxmlformats.org/officeDocument/2006/relationships" ref="L998" r:id="rId1986"/>
    <hyperlink xmlns:r="http://schemas.openxmlformats.org/officeDocument/2006/relationships" ref="A999" r:id="rId1987"/>
    <hyperlink xmlns:r="http://schemas.openxmlformats.org/officeDocument/2006/relationships" ref="L999" r:id="rId1988"/>
    <hyperlink xmlns:r="http://schemas.openxmlformats.org/officeDocument/2006/relationships" ref="A1000" r:id="rId1989"/>
    <hyperlink xmlns:r="http://schemas.openxmlformats.org/officeDocument/2006/relationships" ref="L1000" r:id="rId1990"/>
    <hyperlink xmlns:r="http://schemas.openxmlformats.org/officeDocument/2006/relationships" ref="A1001" r:id="rId1991"/>
    <hyperlink xmlns:r="http://schemas.openxmlformats.org/officeDocument/2006/relationships" ref="L1001" r:id="rId1992"/>
    <hyperlink xmlns:r="http://schemas.openxmlformats.org/officeDocument/2006/relationships" ref="A1002" r:id="rId1993"/>
    <hyperlink xmlns:r="http://schemas.openxmlformats.org/officeDocument/2006/relationships" ref="L1002" r:id="rId1994"/>
    <hyperlink xmlns:r="http://schemas.openxmlformats.org/officeDocument/2006/relationships" ref="A1003" r:id="rId1995"/>
    <hyperlink xmlns:r="http://schemas.openxmlformats.org/officeDocument/2006/relationships" ref="L1003" r:id="rId1996"/>
    <hyperlink xmlns:r="http://schemas.openxmlformats.org/officeDocument/2006/relationships" ref="A1004" r:id="rId1997"/>
    <hyperlink xmlns:r="http://schemas.openxmlformats.org/officeDocument/2006/relationships" ref="L1004" r:id="rId1998"/>
    <hyperlink xmlns:r="http://schemas.openxmlformats.org/officeDocument/2006/relationships" ref="A1005" r:id="rId1999"/>
    <hyperlink xmlns:r="http://schemas.openxmlformats.org/officeDocument/2006/relationships" ref="L1005" r:id="rId2000"/>
    <hyperlink xmlns:r="http://schemas.openxmlformats.org/officeDocument/2006/relationships" ref="A1006" r:id="rId2001"/>
    <hyperlink xmlns:r="http://schemas.openxmlformats.org/officeDocument/2006/relationships" ref="L1006" r:id="rId2002"/>
    <hyperlink xmlns:r="http://schemas.openxmlformats.org/officeDocument/2006/relationships" ref="A1007" r:id="rId2003"/>
    <hyperlink xmlns:r="http://schemas.openxmlformats.org/officeDocument/2006/relationships" ref="L1007" r:id="rId2004"/>
    <hyperlink xmlns:r="http://schemas.openxmlformats.org/officeDocument/2006/relationships" ref="A1008" r:id="rId2005"/>
    <hyperlink xmlns:r="http://schemas.openxmlformats.org/officeDocument/2006/relationships" ref="L1008" r:id="rId2006"/>
    <hyperlink xmlns:r="http://schemas.openxmlformats.org/officeDocument/2006/relationships" ref="A1009" r:id="rId2007"/>
    <hyperlink xmlns:r="http://schemas.openxmlformats.org/officeDocument/2006/relationships" ref="L1009" r:id="rId2008"/>
    <hyperlink xmlns:r="http://schemas.openxmlformats.org/officeDocument/2006/relationships" ref="A1010" r:id="rId2009"/>
    <hyperlink xmlns:r="http://schemas.openxmlformats.org/officeDocument/2006/relationships" ref="L1010" r:id="rId2010"/>
    <hyperlink xmlns:r="http://schemas.openxmlformats.org/officeDocument/2006/relationships" ref="A1011" r:id="rId2011"/>
    <hyperlink xmlns:r="http://schemas.openxmlformats.org/officeDocument/2006/relationships" ref="L1011" r:id="rId2012"/>
    <hyperlink xmlns:r="http://schemas.openxmlformats.org/officeDocument/2006/relationships" ref="A1012" r:id="rId2013"/>
    <hyperlink xmlns:r="http://schemas.openxmlformats.org/officeDocument/2006/relationships" ref="L1012" r:id="rId2014"/>
    <hyperlink xmlns:r="http://schemas.openxmlformats.org/officeDocument/2006/relationships" ref="A1013" r:id="rId2015"/>
    <hyperlink xmlns:r="http://schemas.openxmlformats.org/officeDocument/2006/relationships" ref="L1013" r:id="rId2016"/>
    <hyperlink xmlns:r="http://schemas.openxmlformats.org/officeDocument/2006/relationships" ref="A1014" r:id="rId2017"/>
    <hyperlink xmlns:r="http://schemas.openxmlformats.org/officeDocument/2006/relationships" ref="L1014" r:id="rId2018"/>
    <hyperlink xmlns:r="http://schemas.openxmlformats.org/officeDocument/2006/relationships" ref="A1015" r:id="rId2019"/>
    <hyperlink xmlns:r="http://schemas.openxmlformats.org/officeDocument/2006/relationships" ref="L1015" r:id="rId2020"/>
    <hyperlink xmlns:r="http://schemas.openxmlformats.org/officeDocument/2006/relationships" ref="A1016" r:id="rId2021"/>
    <hyperlink xmlns:r="http://schemas.openxmlformats.org/officeDocument/2006/relationships" ref="L1016" r:id="rId2022"/>
    <hyperlink xmlns:r="http://schemas.openxmlformats.org/officeDocument/2006/relationships" ref="A1017" r:id="rId2023"/>
    <hyperlink xmlns:r="http://schemas.openxmlformats.org/officeDocument/2006/relationships" ref="L1017" r:id="rId2024"/>
    <hyperlink xmlns:r="http://schemas.openxmlformats.org/officeDocument/2006/relationships" ref="A1018" r:id="rId2025"/>
    <hyperlink xmlns:r="http://schemas.openxmlformats.org/officeDocument/2006/relationships" ref="L1018" r:id="rId2026"/>
    <hyperlink xmlns:r="http://schemas.openxmlformats.org/officeDocument/2006/relationships" ref="A1019" r:id="rId2027"/>
    <hyperlink xmlns:r="http://schemas.openxmlformats.org/officeDocument/2006/relationships" ref="L1019" r:id="rId2028"/>
    <hyperlink xmlns:r="http://schemas.openxmlformats.org/officeDocument/2006/relationships" ref="A1020" r:id="rId2029"/>
    <hyperlink xmlns:r="http://schemas.openxmlformats.org/officeDocument/2006/relationships" ref="L1020" r:id="rId2030"/>
    <hyperlink xmlns:r="http://schemas.openxmlformats.org/officeDocument/2006/relationships" ref="A1021" r:id="rId2031"/>
    <hyperlink xmlns:r="http://schemas.openxmlformats.org/officeDocument/2006/relationships" ref="L1021" r:id="rId2032"/>
    <hyperlink xmlns:r="http://schemas.openxmlformats.org/officeDocument/2006/relationships" ref="A1022" r:id="rId2033"/>
    <hyperlink xmlns:r="http://schemas.openxmlformats.org/officeDocument/2006/relationships" ref="L1022" r:id="rId2034"/>
    <hyperlink xmlns:r="http://schemas.openxmlformats.org/officeDocument/2006/relationships" ref="A1023" r:id="rId2035"/>
    <hyperlink xmlns:r="http://schemas.openxmlformats.org/officeDocument/2006/relationships" ref="L1023" r:id="rId2036"/>
    <hyperlink xmlns:r="http://schemas.openxmlformats.org/officeDocument/2006/relationships" ref="A1024" r:id="rId2037"/>
    <hyperlink xmlns:r="http://schemas.openxmlformats.org/officeDocument/2006/relationships" ref="L1024" r:id="rId2038"/>
    <hyperlink xmlns:r="http://schemas.openxmlformats.org/officeDocument/2006/relationships" ref="A1025" r:id="rId2039"/>
    <hyperlink xmlns:r="http://schemas.openxmlformats.org/officeDocument/2006/relationships" ref="L1025" r:id="rId2040"/>
    <hyperlink xmlns:r="http://schemas.openxmlformats.org/officeDocument/2006/relationships" ref="A1026" r:id="rId2041"/>
    <hyperlink xmlns:r="http://schemas.openxmlformats.org/officeDocument/2006/relationships" ref="L1026" r:id="rId2042"/>
    <hyperlink xmlns:r="http://schemas.openxmlformats.org/officeDocument/2006/relationships" ref="A1027" r:id="rId2043"/>
    <hyperlink xmlns:r="http://schemas.openxmlformats.org/officeDocument/2006/relationships" ref="L1027" r:id="rId2044"/>
    <hyperlink xmlns:r="http://schemas.openxmlformats.org/officeDocument/2006/relationships" ref="A1028" r:id="rId2045"/>
    <hyperlink xmlns:r="http://schemas.openxmlformats.org/officeDocument/2006/relationships" ref="L1028" r:id="rId2046"/>
    <hyperlink xmlns:r="http://schemas.openxmlformats.org/officeDocument/2006/relationships" ref="A1029" r:id="rId2047"/>
    <hyperlink xmlns:r="http://schemas.openxmlformats.org/officeDocument/2006/relationships" ref="L1029" r:id="rId2048"/>
    <hyperlink xmlns:r="http://schemas.openxmlformats.org/officeDocument/2006/relationships" ref="A1030" r:id="rId2049"/>
    <hyperlink xmlns:r="http://schemas.openxmlformats.org/officeDocument/2006/relationships" ref="L1030" r:id="rId2050"/>
    <hyperlink xmlns:r="http://schemas.openxmlformats.org/officeDocument/2006/relationships" ref="A1031" r:id="rId2051"/>
    <hyperlink xmlns:r="http://schemas.openxmlformats.org/officeDocument/2006/relationships" ref="L1031" r:id="rId2052"/>
    <hyperlink xmlns:r="http://schemas.openxmlformats.org/officeDocument/2006/relationships" ref="A1032" r:id="rId2053"/>
    <hyperlink xmlns:r="http://schemas.openxmlformats.org/officeDocument/2006/relationships" ref="L1032" r:id="rId2054"/>
    <hyperlink xmlns:r="http://schemas.openxmlformats.org/officeDocument/2006/relationships" ref="A1033" r:id="rId2055"/>
    <hyperlink xmlns:r="http://schemas.openxmlformats.org/officeDocument/2006/relationships" ref="L1033" r:id="rId2056"/>
    <hyperlink xmlns:r="http://schemas.openxmlformats.org/officeDocument/2006/relationships" ref="A1034" r:id="rId2057"/>
    <hyperlink xmlns:r="http://schemas.openxmlformats.org/officeDocument/2006/relationships" ref="L1034" r:id="rId2058"/>
    <hyperlink xmlns:r="http://schemas.openxmlformats.org/officeDocument/2006/relationships" ref="A1035" r:id="rId2059"/>
    <hyperlink xmlns:r="http://schemas.openxmlformats.org/officeDocument/2006/relationships" ref="L1035" r:id="rId2060"/>
    <hyperlink xmlns:r="http://schemas.openxmlformats.org/officeDocument/2006/relationships" ref="A1036" r:id="rId2061"/>
    <hyperlink xmlns:r="http://schemas.openxmlformats.org/officeDocument/2006/relationships" ref="L1036" r:id="rId2062"/>
    <hyperlink xmlns:r="http://schemas.openxmlformats.org/officeDocument/2006/relationships" ref="A1037" r:id="rId2063"/>
    <hyperlink xmlns:r="http://schemas.openxmlformats.org/officeDocument/2006/relationships" ref="L1037" r:id="rId2064"/>
    <hyperlink xmlns:r="http://schemas.openxmlformats.org/officeDocument/2006/relationships" ref="A1038" r:id="rId2065"/>
    <hyperlink xmlns:r="http://schemas.openxmlformats.org/officeDocument/2006/relationships" ref="L1038" r:id="rId2066"/>
    <hyperlink xmlns:r="http://schemas.openxmlformats.org/officeDocument/2006/relationships" ref="A1039" r:id="rId2067"/>
    <hyperlink xmlns:r="http://schemas.openxmlformats.org/officeDocument/2006/relationships" ref="L1039" r:id="rId2068"/>
    <hyperlink xmlns:r="http://schemas.openxmlformats.org/officeDocument/2006/relationships" ref="A1040" r:id="rId2069"/>
    <hyperlink xmlns:r="http://schemas.openxmlformats.org/officeDocument/2006/relationships" ref="L1040" r:id="rId2070"/>
    <hyperlink xmlns:r="http://schemas.openxmlformats.org/officeDocument/2006/relationships" ref="A1041" r:id="rId2071"/>
    <hyperlink xmlns:r="http://schemas.openxmlformats.org/officeDocument/2006/relationships" ref="L1041" r:id="rId2072"/>
    <hyperlink xmlns:r="http://schemas.openxmlformats.org/officeDocument/2006/relationships" ref="A1042" r:id="rId2073"/>
    <hyperlink xmlns:r="http://schemas.openxmlformats.org/officeDocument/2006/relationships" ref="L1042" r:id="rId2074"/>
    <hyperlink xmlns:r="http://schemas.openxmlformats.org/officeDocument/2006/relationships" ref="A1043" r:id="rId2075"/>
    <hyperlink xmlns:r="http://schemas.openxmlformats.org/officeDocument/2006/relationships" ref="L1043" r:id="rId2076"/>
    <hyperlink xmlns:r="http://schemas.openxmlformats.org/officeDocument/2006/relationships" ref="A1044" r:id="rId2077"/>
    <hyperlink xmlns:r="http://schemas.openxmlformats.org/officeDocument/2006/relationships" ref="L1044" r:id="rId2078"/>
    <hyperlink xmlns:r="http://schemas.openxmlformats.org/officeDocument/2006/relationships" ref="A1045" r:id="rId2079"/>
    <hyperlink xmlns:r="http://schemas.openxmlformats.org/officeDocument/2006/relationships" ref="L1045" r:id="rId2080"/>
    <hyperlink xmlns:r="http://schemas.openxmlformats.org/officeDocument/2006/relationships" ref="A1046" r:id="rId2081"/>
    <hyperlink xmlns:r="http://schemas.openxmlformats.org/officeDocument/2006/relationships" ref="L1046" r:id="rId2082"/>
    <hyperlink xmlns:r="http://schemas.openxmlformats.org/officeDocument/2006/relationships" ref="A1047" r:id="rId2083"/>
    <hyperlink xmlns:r="http://schemas.openxmlformats.org/officeDocument/2006/relationships" ref="L1047" r:id="rId2084"/>
    <hyperlink xmlns:r="http://schemas.openxmlformats.org/officeDocument/2006/relationships" ref="A1048" r:id="rId2085"/>
    <hyperlink xmlns:r="http://schemas.openxmlformats.org/officeDocument/2006/relationships" ref="L1048" r:id="rId2086"/>
    <hyperlink xmlns:r="http://schemas.openxmlformats.org/officeDocument/2006/relationships" ref="A1049" r:id="rId2087"/>
    <hyperlink xmlns:r="http://schemas.openxmlformats.org/officeDocument/2006/relationships" ref="L1049" r:id="rId2088"/>
    <hyperlink xmlns:r="http://schemas.openxmlformats.org/officeDocument/2006/relationships" ref="A1050" r:id="rId2089"/>
    <hyperlink xmlns:r="http://schemas.openxmlformats.org/officeDocument/2006/relationships" ref="L1050" r:id="rId2090"/>
    <hyperlink xmlns:r="http://schemas.openxmlformats.org/officeDocument/2006/relationships" ref="A1051" r:id="rId2091"/>
    <hyperlink xmlns:r="http://schemas.openxmlformats.org/officeDocument/2006/relationships" ref="L1051" r:id="rId2092"/>
    <hyperlink xmlns:r="http://schemas.openxmlformats.org/officeDocument/2006/relationships" ref="A1052" r:id="rId2093"/>
    <hyperlink xmlns:r="http://schemas.openxmlformats.org/officeDocument/2006/relationships" ref="L1052" r:id="rId2094"/>
    <hyperlink xmlns:r="http://schemas.openxmlformats.org/officeDocument/2006/relationships" ref="A1053" r:id="rId2095"/>
    <hyperlink xmlns:r="http://schemas.openxmlformats.org/officeDocument/2006/relationships" ref="L1053" r:id="rId2096"/>
    <hyperlink xmlns:r="http://schemas.openxmlformats.org/officeDocument/2006/relationships" ref="A1054" r:id="rId2097"/>
    <hyperlink xmlns:r="http://schemas.openxmlformats.org/officeDocument/2006/relationships" ref="L1054" r:id="rId2098"/>
    <hyperlink xmlns:r="http://schemas.openxmlformats.org/officeDocument/2006/relationships" ref="A1055" r:id="rId2099"/>
    <hyperlink xmlns:r="http://schemas.openxmlformats.org/officeDocument/2006/relationships" ref="L1055" r:id="rId2100"/>
    <hyperlink xmlns:r="http://schemas.openxmlformats.org/officeDocument/2006/relationships" ref="A1056" r:id="rId2101"/>
    <hyperlink xmlns:r="http://schemas.openxmlformats.org/officeDocument/2006/relationships" ref="L1056" r:id="rId2102"/>
    <hyperlink xmlns:r="http://schemas.openxmlformats.org/officeDocument/2006/relationships" ref="A1057" r:id="rId2103"/>
    <hyperlink xmlns:r="http://schemas.openxmlformats.org/officeDocument/2006/relationships" ref="L1057" r:id="rId2104"/>
    <hyperlink xmlns:r="http://schemas.openxmlformats.org/officeDocument/2006/relationships" ref="A1058" r:id="rId2105"/>
    <hyperlink xmlns:r="http://schemas.openxmlformats.org/officeDocument/2006/relationships" ref="L1058" r:id="rId2106"/>
    <hyperlink xmlns:r="http://schemas.openxmlformats.org/officeDocument/2006/relationships" ref="A1059" r:id="rId2107"/>
    <hyperlink xmlns:r="http://schemas.openxmlformats.org/officeDocument/2006/relationships" ref="L1059" r:id="rId2108"/>
    <hyperlink xmlns:r="http://schemas.openxmlformats.org/officeDocument/2006/relationships" ref="A1060" r:id="rId2109"/>
    <hyperlink xmlns:r="http://schemas.openxmlformats.org/officeDocument/2006/relationships" ref="L1060" r:id="rId2110"/>
    <hyperlink xmlns:r="http://schemas.openxmlformats.org/officeDocument/2006/relationships" ref="A1061" r:id="rId2111"/>
    <hyperlink xmlns:r="http://schemas.openxmlformats.org/officeDocument/2006/relationships" ref="L1061" r:id="rId2112"/>
    <hyperlink xmlns:r="http://schemas.openxmlformats.org/officeDocument/2006/relationships" ref="A1062" r:id="rId2113"/>
    <hyperlink xmlns:r="http://schemas.openxmlformats.org/officeDocument/2006/relationships" ref="L1062" r:id="rId2114"/>
    <hyperlink xmlns:r="http://schemas.openxmlformats.org/officeDocument/2006/relationships" ref="A1063" r:id="rId2115"/>
    <hyperlink xmlns:r="http://schemas.openxmlformats.org/officeDocument/2006/relationships" ref="L1063" r:id="rId2116"/>
    <hyperlink xmlns:r="http://schemas.openxmlformats.org/officeDocument/2006/relationships" ref="A1064" r:id="rId2117"/>
    <hyperlink xmlns:r="http://schemas.openxmlformats.org/officeDocument/2006/relationships" ref="L1064" r:id="rId2118"/>
    <hyperlink xmlns:r="http://schemas.openxmlformats.org/officeDocument/2006/relationships" ref="A1065" r:id="rId2119"/>
    <hyperlink xmlns:r="http://schemas.openxmlformats.org/officeDocument/2006/relationships" ref="L1065" r:id="rId2120"/>
    <hyperlink xmlns:r="http://schemas.openxmlformats.org/officeDocument/2006/relationships" ref="A1066" r:id="rId2121"/>
    <hyperlink xmlns:r="http://schemas.openxmlformats.org/officeDocument/2006/relationships" ref="L1066" r:id="rId2122"/>
    <hyperlink xmlns:r="http://schemas.openxmlformats.org/officeDocument/2006/relationships" ref="A1067" r:id="rId2123"/>
    <hyperlink xmlns:r="http://schemas.openxmlformats.org/officeDocument/2006/relationships" ref="L1067" r:id="rId2124"/>
    <hyperlink xmlns:r="http://schemas.openxmlformats.org/officeDocument/2006/relationships" ref="A1068" r:id="rId2125"/>
    <hyperlink xmlns:r="http://schemas.openxmlformats.org/officeDocument/2006/relationships" ref="L1068" r:id="rId2126"/>
    <hyperlink xmlns:r="http://schemas.openxmlformats.org/officeDocument/2006/relationships" ref="A1069" r:id="rId2127"/>
    <hyperlink xmlns:r="http://schemas.openxmlformats.org/officeDocument/2006/relationships" ref="L1069" r:id="rId2128"/>
    <hyperlink xmlns:r="http://schemas.openxmlformats.org/officeDocument/2006/relationships" ref="A1070" r:id="rId2129"/>
    <hyperlink xmlns:r="http://schemas.openxmlformats.org/officeDocument/2006/relationships" ref="L1070" r:id="rId2130"/>
    <hyperlink xmlns:r="http://schemas.openxmlformats.org/officeDocument/2006/relationships" ref="A1071" r:id="rId2131"/>
    <hyperlink xmlns:r="http://schemas.openxmlformats.org/officeDocument/2006/relationships" ref="L1071" r:id="rId2132"/>
    <hyperlink xmlns:r="http://schemas.openxmlformats.org/officeDocument/2006/relationships" ref="A1072" r:id="rId2133"/>
    <hyperlink xmlns:r="http://schemas.openxmlformats.org/officeDocument/2006/relationships" ref="L1072" r:id="rId2134"/>
    <hyperlink xmlns:r="http://schemas.openxmlformats.org/officeDocument/2006/relationships" ref="A1073" r:id="rId2135"/>
    <hyperlink xmlns:r="http://schemas.openxmlformats.org/officeDocument/2006/relationships" ref="L1073" r:id="rId2136"/>
    <hyperlink xmlns:r="http://schemas.openxmlformats.org/officeDocument/2006/relationships" ref="A1074" r:id="rId2137"/>
    <hyperlink xmlns:r="http://schemas.openxmlformats.org/officeDocument/2006/relationships" ref="L1074" r:id="rId2138"/>
    <hyperlink xmlns:r="http://schemas.openxmlformats.org/officeDocument/2006/relationships" ref="A1075" r:id="rId2139"/>
    <hyperlink xmlns:r="http://schemas.openxmlformats.org/officeDocument/2006/relationships" ref="L1075" r:id="rId2140"/>
    <hyperlink xmlns:r="http://schemas.openxmlformats.org/officeDocument/2006/relationships" ref="A1076" r:id="rId2141"/>
    <hyperlink xmlns:r="http://schemas.openxmlformats.org/officeDocument/2006/relationships" ref="L1076" r:id="rId2142"/>
    <hyperlink xmlns:r="http://schemas.openxmlformats.org/officeDocument/2006/relationships" ref="A1077" r:id="rId2143"/>
    <hyperlink xmlns:r="http://schemas.openxmlformats.org/officeDocument/2006/relationships" ref="L1077" r:id="rId2144"/>
    <hyperlink xmlns:r="http://schemas.openxmlformats.org/officeDocument/2006/relationships" ref="A1078" r:id="rId2145"/>
    <hyperlink xmlns:r="http://schemas.openxmlformats.org/officeDocument/2006/relationships" ref="L1078" r:id="rId2146"/>
    <hyperlink xmlns:r="http://schemas.openxmlformats.org/officeDocument/2006/relationships" ref="A1079" r:id="rId2147"/>
    <hyperlink xmlns:r="http://schemas.openxmlformats.org/officeDocument/2006/relationships" ref="L1079" r:id="rId2148"/>
    <hyperlink xmlns:r="http://schemas.openxmlformats.org/officeDocument/2006/relationships" ref="A1080" r:id="rId2149"/>
    <hyperlink xmlns:r="http://schemas.openxmlformats.org/officeDocument/2006/relationships" ref="L1080" r:id="rId2150"/>
    <hyperlink xmlns:r="http://schemas.openxmlformats.org/officeDocument/2006/relationships" ref="A1081" r:id="rId2151"/>
    <hyperlink xmlns:r="http://schemas.openxmlformats.org/officeDocument/2006/relationships" ref="L1081" r:id="rId2152"/>
    <hyperlink xmlns:r="http://schemas.openxmlformats.org/officeDocument/2006/relationships" ref="A1082" r:id="rId2153"/>
    <hyperlink xmlns:r="http://schemas.openxmlformats.org/officeDocument/2006/relationships" ref="L1082" r:id="rId2154"/>
    <hyperlink xmlns:r="http://schemas.openxmlformats.org/officeDocument/2006/relationships" ref="A1083" r:id="rId2155"/>
    <hyperlink xmlns:r="http://schemas.openxmlformats.org/officeDocument/2006/relationships" ref="L1083" r:id="rId2156"/>
    <hyperlink xmlns:r="http://schemas.openxmlformats.org/officeDocument/2006/relationships" ref="A1084" r:id="rId2157"/>
    <hyperlink xmlns:r="http://schemas.openxmlformats.org/officeDocument/2006/relationships" ref="L1084" r:id="rId2158"/>
    <hyperlink xmlns:r="http://schemas.openxmlformats.org/officeDocument/2006/relationships" ref="A1085" r:id="rId2159"/>
    <hyperlink xmlns:r="http://schemas.openxmlformats.org/officeDocument/2006/relationships" ref="L1085" r:id="rId2160"/>
    <hyperlink xmlns:r="http://schemas.openxmlformats.org/officeDocument/2006/relationships" ref="A1086" r:id="rId2161"/>
    <hyperlink xmlns:r="http://schemas.openxmlformats.org/officeDocument/2006/relationships" ref="L1086" r:id="rId2162"/>
    <hyperlink xmlns:r="http://schemas.openxmlformats.org/officeDocument/2006/relationships" ref="A1087" r:id="rId2163"/>
    <hyperlink xmlns:r="http://schemas.openxmlformats.org/officeDocument/2006/relationships" ref="L1087" r:id="rId2164"/>
    <hyperlink xmlns:r="http://schemas.openxmlformats.org/officeDocument/2006/relationships" ref="A1088" r:id="rId2165"/>
    <hyperlink xmlns:r="http://schemas.openxmlformats.org/officeDocument/2006/relationships" ref="L1088" r:id="rId2166"/>
    <hyperlink xmlns:r="http://schemas.openxmlformats.org/officeDocument/2006/relationships" ref="A1089" r:id="rId2167"/>
    <hyperlink xmlns:r="http://schemas.openxmlformats.org/officeDocument/2006/relationships" ref="L1089" r:id="rId2168"/>
    <hyperlink xmlns:r="http://schemas.openxmlformats.org/officeDocument/2006/relationships" ref="A1090" r:id="rId2169"/>
    <hyperlink xmlns:r="http://schemas.openxmlformats.org/officeDocument/2006/relationships" ref="L1090" r:id="rId2170"/>
    <hyperlink xmlns:r="http://schemas.openxmlformats.org/officeDocument/2006/relationships" ref="A1091" r:id="rId2171"/>
    <hyperlink xmlns:r="http://schemas.openxmlformats.org/officeDocument/2006/relationships" ref="L1091" r:id="rId2172"/>
    <hyperlink xmlns:r="http://schemas.openxmlformats.org/officeDocument/2006/relationships" ref="A1092" r:id="rId2173"/>
    <hyperlink xmlns:r="http://schemas.openxmlformats.org/officeDocument/2006/relationships" ref="L1092" r:id="rId2174"/>
    <hyperlink xmlns:r="http://schemas.openxmlformats.org/officeDocument/2006/relationships" ref="A1093" r:id="rId2175"/>
    <hyperlink xmlns:r="http://schemas.openxmlformats.org/officeDocument/2006/relationships" ref="L1093" r:id="rId2176"/>
    <hyperlink xmlns:r="http://schemas.openxmlformats.org/officeDocument/2006/relationships" ref="A1094" r:id="rId2177"/>
    <hyperlink xmlns:r="http://schemas.openxmlformats.org/officeDocument/2006/relationships" ref="L1094" r:id="rId2178"/>
    <hyperlink xmlns:r="http://schemas.openxmlformats.org/officeDocument/2006/relationships" ref="A1095" r:id="rId2179"/>
    <hyperlink xmlns:r="http://schemas.openxmlformats.org/officeDocument/2006/relationships" ref="L1095" r:id="rId2180"/>
    <hyperlink xmlns:r="http://schemas.openxmlformats.org/officeDocument/2006/relationships" ref="A1096" r:id="rId2181"/>
    <hyperlink xmlns:r="http://schemas.openxmlformats.org/officeDocument/2006/relationships" ref="L1096" r:id="rId2182"/>
    <hyperlink xmlns:r="http://schemas.openxmlformats.org/officeDocument/2006/relationships" ref="A1097" r:id="rId2183"/>
    <hyperlink xmlns:r="http://schemas.openxmlformats.org/officeDocument/2006/relationships" ref="L1097" r:id="rId2184"/>
    <hyperlink xmlns:r="http://schemas.openxmlformats.org/officeDocument/2006/relationships" ref="A1098" r:id="rId2185"/>
    <hyperlink xmlns:r="http://schemas.openxmlformats.org/officeDocument/2006/relationships" ref="L1098" r:id="rId2186"/>
    <hyperlink xmlns:r="http://schemas.openxmlformats.org/officeDocument/2006/relationships" ref="A1099" r:id="rId2187"/>
    <hyperlink xmlns:r="http://schemas.openxmlformats.org/officeDocument/2006/relationships" ref="L1099" r:id="rId2188"/>
    <hyperlink xmlns:r="http://schemas.openxmlformats.org/officeDocument/2006/relationships" ref="A1100" r:id="rId2189"/>
    <hyperlink xmlns:r="http://schemas.openxmlformats.org/officeDocument/2006/relationships" ref="L1100" r:id="rId2190"/>
    <hyperlink xmlns:r="http://schemas.openxmlformats.org/officeDocument/2006/relationships" ref="A1101" r:id="rId2191"/>
    <hyperlink xmlns:r="http://schemas.openxmlformats.org/officeDocument/2006/relationships" ref="L1101" r:id="rId2192"/>
    <hyperlink xmlns:r="http://schemas.openxmlformats.org/officeDocument/2006/relationships" ref="A1102" r:id="rId2193"/>
    <hyperlink xmlns:r="http://schemas.openxmlformats.org/officeDocument/2006/relationships" ref="L1102" r:id="rId2194"/>
    <hyperlink xmlns:r="http://schemas.openxmlformats.org/officeDocument/2006/relationships" ref="A1103" r:id="rId2195"/>
    <hyperlink xmlns:r="http://schemas.openxmlformats.org/officeDocument/2006/relationships" ref="L1103" r:id="rId2196"/>
    <hyperlink xmlns:r="http://schemas.openxmlformats.org/officeDocument/2006/relationships" ref="A1104" r:id="rId2197"/>
    <hyperlink xmlns:r="http://schemas.openxmlformats.org/officeDocument/2006/relationships" ref="L1104" r:id="rId2198"/>
    <hyperlink xmlns:r="http://schemas.openxmlformats.org/officeDocument/2006/relationships" ref="A1105" r:id="rId2199"/>
    <hyperlink xmlns:r="http://schemas.openxmlformats.org/officeDocument/2006/relationships" ref="L1105" r:id="rId2200"/>
    <hyperlink xmlns:r="http://schemas.openxmlformats.org/officeDocument/2006/relationships" ref="A1106" r:id="rId2201"/>
    <hyperlink xmlns:r="http://schemas.openxmlformats.org/officeDocument/2006/relationships" ref="L1106" r:id="rId2202"/>
    <hyperlink xmlns:r="http://schemas.openxmlformats.org/officeDocument/2006/relationships" ref="A1107" r:id="rId2203"/>
    <hyperlink xmlns:r="http://schemas.openxmlformats.org/officeDocument/2006/relationships" ref="L1107" r:id="rId2204"/>
    <hyperlink xmlns:r="http://schemas.openxmlformats.org/officeDocument/2006/relationships" ref="A1108" r:id="rId2205"/>
    <hyperlink xmlns:r="http://schemas.openxmlformats.org/officeDocument/2006/relationships" ref="L1108" r:id="rId2206"/>
    <hyperlink xmlns:r="http://schemas.openxmlformats.org/officeDocument/2006/relationships" ref="A1109" r:id="rId2207"/>
    <hyperlink xmlns:r="http://schemas.openxmlformats.org/officeDocument/2006/relationships" ref="L1109" r:id="rId2208"/>
    <hyperlink xmlns:r="http://schemas.openxmlformats.org/officeDocument/2006/relationships" ref="A1110" r:id="rId2209"/>
    <hyperlink xmlns:r="http://schemas.openxmlformats.org/officeDocument/2006/relationships" ref="L1110" r:id="rId2210"/>
    <hyperlink xmlns:r="http://schemas.openxmlformats.org/officeDocument/2006/relationships" ref="A1111" r:id="rId2211"/>
    <hyperlink xmlns:r="http://schemas.openxmlformats.org/officeDocument/2006/relationships" ref="L1111" r:id="rId2212"/>
    <hyperlink xmlns:r="http://schemas.openxmlformats.org/officeDocument/2006/relationships" ref="A1112" r:id="rId2213"/>
    <hyperlink xmlns:r="http://schemas.openxmlformats.org/officeDocument/2006/relationships" ref="L1112" r:id="rId2214"/>
    <hyperlink xmlns:r="http://schemas.openxmlformats.org/officeDocument/2006/relationships" ref="A1113" r:id="rId2215"/>
    <hyperlink xmlns:r="http://schemas.openxmlformats.org/officeDocument/2006/relationships" ref="L1113" r:id="rId2216"/>
    <hyperlink xmlns:r="http://schemas.openxmlformats.org/officeDocument/2006/relationships" ref="A1114" r:id="rId2217"/>
    <hyperlink xmlns:r="http://schemas.openxmlformats.org/officeDocument/2006/relationships" ref="L1114" r:id="rId2218"/>
    <hyperlink xmlns:r="http://schemas.openxmlformats.org/officeDocument/2006/relationships" ref="A1115" r:id="rId2219"/>
    <hyperlink xmlns:r="http://schemas.openxmlformats.org/officeDocument/2006/relationships" ref="L1115" r:id="rId2220"/>
    <hyperlink xmlns:r="http://schemas.openxmlformats.org/officeDocument/2006/relationships" ref="A1116" r:id="rId2221"/>
    <hyperlink xmlns:r="http://schemas.openxmlformats.org/officeDocument/2006/relationships" ref="L1116" r:id="rId2222"/>
    <hyperlink xmlns:r="http://schemas.openxmlformats.org/officeDocument/2006/relationships" ref="A1117" r:id="rId2223"/>
    <hyperlink xmlns:r="http://schemas.openxmlformats.org/officeDocument/2006/relationships" ref="L1117" r:id="rId2224"/>
    <hyperlink xmlns:r="http://schemas.openxmlformats.org/officeDocument/2006/relationships" ref="A1118" r:id="rId2225"/>
    <hyperlink xmlns:r="http://schemas.openxmlformats.org/officeDocument/2006/relationships" ref="L1118" r:id="rId2226"/>
    <hyperlink xmlns:r="http://schemas.openxmlformats.org/officeDocument/2006/relationships" ref="A1119" r:id="rId2227"/>
    <hyperlink xmlns:r="http://schemas.openxmlformats.org/officeDocument/2006/relationships" ref="L1119" r:id="rId2228"/>
    <hyperlink xmlns:r="http://schemas.openxmlformats.org/officeDocument/2006/relationships" ref="A1120" r:id="rId2229"/>
    <hyperlink xmlns:r="http://schemas.openxmlformats.org/officeDocument/2006/relationships" ref="L1120" r:id="rId2230"/>
    <hyperlink xmlns:r="http://schemas.openxmlformats.org/officeDocument/2006/relationships" ref="A1121" r:id="rId2231"/>
    <hyperlink xmlns:r="http://schemas.openxmlformats.org/officeDocument/2006/relationships" ref="L1121" r:id="rId2232"/>
    <hyperlink xmlns:r="http://schemas.openxmlformats.org/officeDocument/2006/relationships" ref="A1122" r:id="rId2233"/>
    <hyperlink xmlns:r="http://schemas.openxmlformats.org/officeDocument/2006/relationships" ref="L1122" r:id="rId2234"/>
    <hyperlink xmlns:r="http://schemas.openxmlformats.org/officeDocument/2006/relationships" ref="A1123" r:id="rId2235"/>
    <hyperlink xmlns:r="http://schemas.openxmlformats.org/officeDocument/2006/relationships" ref="L1123" r:id="rId2236"/>
    <hyperlink xmlns:r="http://schemas.openxmlformats.org/officeDocument/2006/relationships" ref="A1124" r:id="rId2237"/>
    <hyperlink xmlns:r="http://schemas.openxmlformats.org/officeDocument/2006/relationships" ref="L1124" r:id="rId2238"/>
    <hyperlink xmlns:r="http://schemas.openxmlformats.org/officeDocument/2006/relationships" ref="A1125" r:id="rId2239"/>
    <hyperlink xmlns:r="http://schemas.openxmlformats.org/officeDocument/2006/relationships" ref="L1125" r:id="rId2240"/>
    <hyperlink xmlns:r="http://schemas.openxmlformats.org/officeDocument/2006/relationships" ref="A1126" r:id="rId2241"/>
    <hyperlink xmlns:r="http://schemas.openxmlformats.org/officeDocument/2006/relationships" ref="L1126" r:id="rId2242"/>
    <hyperlink xmlns:r="http://schemas.openxmlformats.org/officeDocument/2006/relationships" ref="A1127" r:id="rId2243"/>
    <hyperlink xmlns:r="http://schemas.openxmlformats.org/officeDocument/2006/relationships" ref="L1127" r:id="rId2244"/>
    <hyperlink xmlns:r="http://schemas.openxmlformats.org/officeDocument/2006/relationships" ref="A1128" r:id="rId2245"/>
    <hyperlink xmlns:r="http://schemas.openxmlformats.org/officeDocument/2006/relationships" ref="L1128" r:id="rId2246"/>
    <hyperlink xmlns:r="http://schemas.openxmlformats.org/officeDocument/2006/relationships" ref="A1129" r:id="rId2247"/>
    <hyperlink xmlns:r="http://schemas.openxmlformats.org/officeDocument/2006/relationships" ref="L1129" r:id="rId2248"/>
    <hyperlink xmlns:r="http://schemas.openxmlformats.org/officeDocument/2006/relationships" ref="A1130" r:id="rId2249"/>
    <hyperlink xmlns:r="http://schemas.openxmlformats.org/officeDocument/2006/relationships" ref="L1130" r:id="rId2250"/>
    <hyperlink xmlns:r="http://schemas.openxmlformats.org/officeDocument/2006/relationships" ref="A1131" r:id="rId2251"/>
    <hyperlink xmlns:r="http://schemas.openxmlformats.org/officeDocument/2006/relationships" ref="L1131" r:id="rId2252"/>
    <hyperlink xmlns:r="http://schemas.openxmlformats.org/officeDocument/2006/relationships" ref="A1132" r:id="rId2253"/>
    <hyperlink xmlns:r="http://schemas.openxmlformats.org/officeDocument/2006/relationships" ref="L1132" r:id="rId2254"/>
    <hyperlink xmlns:r="http://schemas.openxmlformats.org/officeDocument/2006/relationships" ref="A1133" r:id="rId2255"/>
    <hyperlink xmlns:r="http://schemas.openxmlformats.org/officeDocument/2006/relationships" ref="L1133" r:id="rId2256"/>
    <hyperlink xmlns:r="http://schemas.openxmlformats.org/officeDocument/2006/relationships" ref="A1134" r:id="rId2257"/>
    <hyperlink xmlns:r="http://schemas.openxmlformats.org/officeDocument/2006/relationships" ref="L1134" r:id="rId2258"/>
    <hyperlink xmlns:r="http://schemas.openxmlformats.org/officeDocument/2006/relationships" ref="A1135" r:id="rId2259"/>
    <hyperlink xmlns:r="http://schemas.openxmlformats.org/officeDocument/2006/relationships" ref="L1135" r:id="rId2260"/>
    <hyperlink xmlns:r="http://schemas.openxmlformats.org/officeDocument/2006/relationships" ref="A1136" r:id="rId2261"/>
    <hyperlink xmlns:r="http://schemas.openxmlformats.org/officeDocument/2006/relationships" ref="L1136" r:id="rId2262"/>
    <hyperlink xmlns:r="http://schemas.openxmlformats.org/officeDocument/2006/relationships" ref="A1137" r:id="rId2263"/>
    <hyperlink xmlns:r="http://schemas.openxmlformats.org/officeDocument/2006/relationships" ref="L1137" r:id="rId2264"/>
    <hyperlink xmlns:r="http://schemas.openxmlformats.org/officeDocument/2006/relationships" ref="A1138" r:id="rId2265"/>
    <hyperlink xmlns:r="http://schemas.openxmlformats.org/officeDocument/2006/relationships" ref="L1138" r:id="rId2266"/>
    <hyperlink xmlns:r="http://schemas.openxmlformats.org/officeDocument/2006/relationships" ref="A1139" r:id="rId2267"/>
    <hyperlink xmlns:r="http://schemas.openxmlformats.org/officeDocument/2006/relationships" ref="L1139" r:id="rId2268"/>
    <hyperlink xmlns:r="http://schemas.openxmlformats.org/officeDocument/2006/relationships" ref="A1140" r:id="rId2269"/>
    <hyperlink xmlns:r="http://schemas.openxmlformats.org/officeDocument/2006/relationships" ref="L1140" r:id="rId2270"/>
    <hyperlink xmlns:r="http://schemas.openxmlformats.org/officeDocument/2006/relationships" ref="A1141" r:id="rId2271"/>
    <hyperlink xmlns:r="http://schemas.openxmlformats.org/officeDocument/2006/relationships" ref="L1141" r:id="rId2272"/>
    <hyperlink xmlns:r="http://schemas.openxmlformats.org/officeDocument/2006/relationships" ref="A1142" r:id="rId2273"/>
    <hyperlink xmlns:r="http://schemas.openxmlformats.org/officeDocument/2006/relationships" ref="L1142" r:id="rId2274"/>
    <hyperlink xmlns:r="http://schemas.openxmlformats.org/officeDocument/2006/relationships" ref="A1143" r:id="rId2275"/>
    <hyperlink xmlns:r="http://schemas.openxmlformats.org/officeDocument/2006/relationships" ref="L1143" r:id="rId2276"/>
    <hyperlink xmlns:r="http://schemas.openxmlformats.org/officeDocument/2006/relationships" ref="A1144" r:id="rId2277"/>
    <hyperlink xmlns:r="http://schemas.openxmlformats.org/officeDocument/2006/relationships" ref="L1144" r:id="rId2278"/>
    <hyperlink xmlns:r="http://schemas.openxmlformats.org/officeDocument/2006/relationships" ref="A1145" r:id="rId2279"/>
    <hyperlink xmlns:r="http://schemas.openxmlformats.org/officeDocument/2006/relationships" ref="L1145" r:id="rId2280"/>
    <hyperlink xmlns:r="http://schemas.openxmlformats.org/officeDocument/2006/relationships" ref="A1146" r:id="rId2281"/>
    <hyperlink xmlns:r="http://schemas.openxmlformats.org/officeDocument/2006/relationships" ref="L1146" r:id="rId2282"/>
    <hyperlink xmlns:r="http://schemas.openxmlformats.org/officeDocument/2006/relationships" ref="A1147" r:id="rId2283"/>
    <hyperlink xmlns:r="http://schemas.openxmlformats.org/officeDocument/2006/relationships" ref="L1147" r:id="rId2284"/>
    <hyperlink xmlns:r="http://schemas.openxmlformats.org/officeDocument/2006/relationships" ref="A1148" r:id="rId2285"/>
    <hyperlink xmlns:r="http://schemas.openxmlformats.org/officeDocument/2006/relationships" ref="L1148" r:id="rId2286"/>
    <hyperlink xmlns:r="http://schemas.openxmlformats.org/officeDocument/2006/relationships" ref="A1149" r:id="rId2287"/>
    <hyperlink xmlns:r="http://schemas.openxmlformats.org/officeDocument/2006/relationships" ref="L1149" r:id="rId2288"/>
    <hyperlink xmlns:r="http://schemas.openxmlformats.org/officeDocument/2006/relationships" ref="A1150" r:id="rId2289"/>
    <hyperlink xmlns:r="http://schemas.openxmlformats.org/officeDocument/2006/relationships" ref="L1150" r:id="rId2290"/>
    <hyperlink xmlns:r="http://schemas.openxmlformats.org/officeDocument/2006/relationships" ref="A1151" r:id="rId2291"/>
    <hyperlink xmlns:r="http://schemas.openxmlformats.org/officeDocument/2006/relationships" ref="L1151" r:id="rId2292"/>
    <hyperlink xmlns:r="http://schemas.openxmlformats.org/officeDocument/2006/relationships" ref="A1152" r:id="rId2293"/>
    <hyperlink xmlns:r="http://schemas.openxmlformats.org/officeDocument/2006/relationships" ref="L1152" r:id="rId2294"/>
    <hyperlink xmlns:r="http://schemas.openxmlformats.org/officeDocument/2006/relationships" ref="A1153" r:id="rId2295"/>
    <hyperlink xmlns:r="http://schemas.openxmlformats.org/officeDocument/2006/relationships" ref="L1153" r:id="rId2296"/>
    <hyperlink xmlns:r="http://schemas.openxmlformats.org/officeDocument/2006/relationships" ref="A1154" r:id="rId2297"/>
    <hyperlink xmlns:r="http://schemas.openxmlformats.org/officeDocument/2006/relationships" ref="L1154" r:id="rId2298"/>
    <hyperlink xmlns:r="http://schemas.openxmlformats.org/officeDocument/2006/relationships" ref="A1155" r:id="rId2299"/>
    <hyperlink xmlns:r="http://schemas.openxmlformats.org/officeDocument/2006/relationships" ref="L1155" r:id="rId2300"/>
    <hyperlink xmlns:r="http://schemas.openxmlformats.org/officeDocument/2006/relationships" ref="A1156" r:id="rId2301"/>
    <hyperlink xmlns:r="http://schemas.openxmlformats.org/officeDocument/2006/relationships" ref="L1156" r:id="rId2302"/>
    <hyperlink xmlns:r="http://schemas.openxmlformats.org/officeDocument/2006/relationships" ref="A1157" r:id="rId2303"/>
    <hyperlink xmlns:r="http://schemas.openxmlformats.org/officeDocument/2006/relationships" ref="L1157" r:id="rId2304"/>
    <hyperlink xmlns:r="http://schemas.openxmlformats.org/officeDocument/2006/relationships" ref="A1158" r:id="rId2305"/>
    <hyperlink xmlns:r="http://schemas.openxmlformats.org/officeDocument/2006/relationships" ref="L1158" r:id="rId2306"/>
    <hyperlink xmlns:r="http://schemas.openxmlformats.org/officeDocument/2006/relationships" ref="A1159" r:id="rId2307"/>
    <hyperlink xmlns:r="http://schemas.openxmlformats.org/officeDocument/2006/relationships" ref="L1159" r:id="rId2308"/>
    <hyperlink xmlns:r="http://schemas.openxmlformats.org/officeDocument/2006/relationships" ref="A1160" r:id="rId2309"/>
    <hyperlink xmlns:r="http://schemas.openxmlformats.org/officeDocument/2006/relationships" ref="L1160" r:id="rId2310"/>
    <hyperlink xmlns:r="http://schemas.openxmlformats.org/officeDocument/2006/relationships" ref="A1161" r:id="rId2311"/>
    <hyperlink xmlns:r="http://schemas.openxmlformats.org/officeDocument/2006/relationships" ref="L1161" r:id="rId2312"/>
    <hyperlink xmlns:r="http://schemas.openxmlformats.org/officeDocument/2006/relationships" ref="A1162" r:id="rId2313"/>
    <hyperlink xmlns:r="http://schemas.openxmlformats.org/officeDocument/2006/relationships" ref="L1162" r:id="rId2314"/>
    <hyperlink xmlns:r="http://schemas.openxmlformats.org/officeDocument/2006/relationships" ref="A1163" r:id="rId2315"/>
    <hyperlink xmlns:r="http://schemas.openxmlformats.org/officeDocument/2006/relationships" ref="L1163" r:id="rId2316"/>
    <hyperlink xmlns:r="http://schemas.openxmlformats.org/officeDocument/2006/relationships" ref="A1164" r:id="rId2317"/>
    <hyperlink xmlns:r="http://schemas.openxmlformats.org/officeDocument/2006/relationships" ref="L1164" r:id="rId2318"/>
    <hyperlink xmlns:r="http://schemas.openxmlformats.org/officeDocument/2006/relationships" ref="A1165" r:id="rId2319"/>
    <hyperlink xmlns:r="http://schemas.openxmlformats.org/officeDocument/2006/relationships" ref="L1165" r:id="rId2320"/>
    <hyperlink xmlns:r="http://schemas.openxmlformats.org/officeDocument/2006/relationships" ref="A1166" r:id="rId2321"/>
    <hyperlink xmlns:r="http://schemas.openxmlformats.org/officeDocument/2006/relationships" ref="L1166" r:id="rId2322"/>
    <hyperlink xmlns:r="http://schemas.openxmlformats.org/officeDocument/2006/relationships" ref="A1167" r:id="rId2323"/>
    <hyperlink xmlns:r="http://schemas.openxmlformats.org/officeDocument/2006/relationships" ref="L1167" r:id="rId2324"/>
    <hyperlink xmlns:r="http://schemas.openxmlformats.org/officeDocument/2006/relationships" ref="A1168" r:id="rId2325"/>
    <hyperlink xmlns:r="http://schemas.openxmlformats.org/officeDocument/2006/relationships" ref="L1168" r:id="rId2326"/>
    <hyperlink xmlns:r="http://schemas.openxmlformats.org/officeDocument/2006/relationships" ref="A1169" r:id="rId2327"/>
    <hyperlink xmlns:r="http://schemas.openxmlformats.org/officeDocument/2006/relationships" ref="L1169" r:id="rId2328"/>
    <hyperlink xmlns:r="http://schemas.openxmlformats.org/officeDocument/2006/relationships" ref="A1170" r:id="rId2329"/>
    <hyperlink xmlns:r="http://schemas.openxmlformats.org/officeDocument/2006/relationships" ref="L1170" r:id="rId2330"/>
    <hyperlink xmlns:r="http://schemas.openxmlformats.org/officeDocument/2006/relationships" ref="A1171" r:id="rId2331"/>
    <hyperlink xmlns:r="http://schemas.openxmlformats.org/officeDocument/2006/relationships" ref="L1171" r:id="rId2332"/>
    <hyperlink xmlns:r="http://schemas.openxmlformats.org/officeDocument/2006/relationships" ref="A1172" r:id="rId2333"/>
    <hyperlink xmlns:r="http://schemas.openxmlformats.org/officeDocument/2006/relationships" ref="L1172" r:id="rId2334"/>
    <hyperlink xmlns:r="http://schemas.openxmlformats.org/officeDocument/2006/relationships" ref="A1173" r:id="rId2335"/>
    <hyperlink xmlns:r="http://schemas.openxmlformats.org/officeDocument/2006/relationships" ref="L1173" r:id="rId2336"/>
    <hyperlink xmlns:r="http://schemas.openxmlformats.org/officeDocument/2006/relationships" ref="A1174" r:id="rId2337"/>
    <hyperlink xmlns:r="http://schemas.openxmlformats.org/officeDocument/2006/relationships" ref="L1174" r:id="rId2338"/>
    <hyperlink xmlns:r="http://schemas.openxmlformats.org/officeDocument/2006/relationships" ref="A1175" r:id="rId2339"/>
    <hyperlink xmlns:r="http://schemas.openxmlformats.org/officeDocument/2006/relationships" ref="L1175" r:id="rId2340"/>
    <hyperlink xmlns:r="http://schemas.openxmlformats.org/officeDocument/2006/relationships" ref="A1176" r:id="rId2341"/>
    <hyperlink xmlns:r="http://schemas.openxmlformats.org/officeDocument/2006/relationships" ref="L1176" r:id="rId2342"/>
    <hyperlink xmlns:r="http://schemas.openxmlformats.org/officeDocument/2006/relationships" ref="A1177" r:id="rId2343"/>
    <hyperlink xmlns:r="http://schemas.openxmlformats.org/officeDocument/2006/relationships" ref="L1177" r:id="rId2344"/>
    <hyperlink xmlns:r="http://schemas.openxmlformats.org/officeDocument/2006/relationships" ref="A1178" r:id="rId2345"/>
    <hyperlink xmlns:r="http://schemas.openxmlformats.org/officeDocument/2006/relationships" ref="L1178" r:id="rId2346"/>
    <hyperlink xmlns:r="http://schemas.openxmlformats.org/officeDocument/2006/relationships" ref="A1179" r:id="rId2347"/>
    <hyperlink xmlns:r="http://schemas.openxmlformats.org/officeDocument/2006/relationships" ref="L1179" r:id="rId2348"/>
    <hyperlink xmlns:r="http://schemas.openxmlformats.org/officeDocument/2006/relationships" ref="A1180" r:id="rId2349"/>
    <hyperlink xmlns:r="http://schemas.openxmlformats.org/officeDocument/2006/relationships" ref="L1180" r:id="rId2350"/>
    <hyperlink xmlns:r="http://schemas.openxmlformats.org/officeDocument/2006/relationships" ref="A1181" r:id="rId2351"/>
    <hyperlink xmlns:r="http://schemas.openxmlformats.org/officeDocument/2006/relationships" ref="L1181" r:id="rId2352"/>
    <hyperlink xmlns:r="http://schemas.openxmlformats.org/officeDocument/2006/relationships" ref="A1182" r:id="rId2353"/>
    <hyperlink xmlns:r="http://schemas.openxmlformats.org/officeDocument/2006/relationships" ref="L1182" r:id="rId2354"/>
    <hyperlink xmlns:r="http://schemas.openxmlformats.org/officeDocument/2006/relationships" ref="A1183" r:id="rId2355"/>
    <hyperlink xmlns:r="http://schemas.openxmlformats.org/officeDocument/2006/relationships" ref="L1183" r:id="rId2356"/>
    <hyperlink xmlns:r="http://schemas.openxmlformats.org/officeDocument/2006/relationships" ref="A1184" r:id="rId2357"/>
    <hyperlink xmlns:r="http://schemas.openxmlformats.org/officeDocument/2006/relationships" ref="L1184" r:id="rId2358"/>
    <hyperlink xmlns:r="http://schemas.openxmlformats.org/officeDocument/2006/relationships" ref="A1185" r:id="rId2359"/>
    <hyperlink xmlns:r="http://schemas.openxmlformats.org/officeDocument/2006/relationships" ref="L1185" r:id="rId2360"/>
    <hyperlink xmlns:r="http://schemas.openxmlformats.org/officeDocument/2006/relationships" ref="A1186" r:id="rId2361"/>
    <hyperlink xmlns:r="http://schemas.openxmlformats.org/officeDocument/2006/relationships" ref="L1186" r:id="rId2362"/>
    <hyperlink xmlns:r="http://schemas.openxmlformats.org/officeDocument/2006/relationships" ref="A1187" r:id="rId2363"/>
    <hyperlink xmlns:r="http://schemas.openxmlformats.org/officeDocument/2006/relationships" ref="L1187" r:id="rId2364"/>
    <hyperlink xmlns:r="http://schemas.openxmlformats.org/officeDocument/2006/relationships" ref="A1188" r:id="rId2365"/>
    <hyperlink xmlns:r="http://schemas.openxmlformats.org/officeDocument/2006/relationships" ref="L1188" r:id="rId2366"/>
    <hyperlink xmlns:r="http://schemas.openxmlformats.org/officeDocument/2006/relationships" ref="A1189" r:id="rId2367"/>
    <hyperlink xmlns:r="http://schemas.openxmlformats.org/officeDocument/2006/relationships" ref="L1189" r:id="rId2368"/>
    <hyperlink xmlns:r="http://schemas.openxmlformats.org/officeDocument/2006/relationships" ref="A1190" r:id="rId2369"/>
    <hyperlink xmlns:r="http://schemas.openxmlformats.org/officeDocument/2006/relationships" ref="L1190" r:id="rId2370"/>
    <hyperlink xmlns:r="http://schemas.openxmlformats.org/officeDocument/2006/relationships" ref="A1191" r:id="rId2371"/>
    <hyperlink xmlns:r="http://schemas.openxmlformats.org/officeDocument/2006/relationships" ref="L1191" r:id="rId2372"/>
    <hyperlink xmlns:r="http://schemas.openxmlformats.org/officeDocument/2006/relationships" ref="A1192" r:id="rId2373"/>
    <hyperlink xmlns:r="http://schemas.openxmlformats.org/officeDocument/2006/relationships" ref="L1192" r:id="rId2374"/>
    <hyperlink xmlns:r="http://schemas.openxmlformats.org/officeDocument/2006/relationships" ref="A1193" r:id="rId2375"/>
    <hyperlink xmlns:r="http://schemas.openxmlformats.org/officeDocument/2006/relationships" ref="L1193" r:id="rId2376"/>
    <hyperlink xmlns:r="http://schemas.openxmlformats.org/officeDocument/2006/relationships" ref="A1194" r:id="rId2377"/>
    <hyperlink xmlns:r="http://schemas.openxmlformats.org/officeDocument/2006/relationships" ref="L1194" r:id="rId2378"/>
    <hyperlink xmlns:r="http://schemas.openxmlformats.org/officeDocument/2006/relationships" ref="A1195" r:id="rId2379"/>
    <hyperlink xmlns:r="http://schemas.openxmlformats.org/officeDocument/2006/relationships" ref="L1195" r:id="rId2380"/>
    <hyperlink xmlns:r="http://schemas.openxmlformats.org/officeDocument/2006/relationships" ref="A1196" r:id="rId2381"/>
    <hyperlink xmlns:r="http://schemas.openxmlformats.org/officeDocument/2006/relationships" ref="L1196" r:id="rId2382"/>
    <hyperlink xmlns:r="http://schemas.openxmlformats.org/officeDocument/2006/relationships" ref="A1197" r:id="rId2383"/>
    <hyperlink xmlns:r="http://schemas.openxmlformats.org/officeDocument/2006/relationships" ref="L1197" r:id="rId2384"/>
    <hyperlink xmlns:r="http://schemas.openxmlformats.org/officeDocument/2006/relationships" ref="A1198" r:id="rId2385"/>
    <hyperlink xmlns:r="http://schemas.openxmlformats.org/officeDocument/2006/relationships" ref="L1198" r:id="rId2386"/>
    <hyperlink xmlns:r="http://schemas.openxmlformats.org/officeDocument/2006/relationships" ref="A1199" r:id="rId2387"/>
    <hyperlink xmlns:r="http://schemas.openxmlformats.org/officeDocument/2006/relationships" ref="L1199" r:id="rId2388"/>
    <hyperlink xmlns:r="http://schemas.openxmlformats.org/officeDocument/2006/relationships" ref="A1200" r:id="rId2389"/>
    <hyperlink xmlns:r="http://schemas.openxmlformats.org/officeDocument/2006/relationships" ref="L1200" r:id="rId2390"/>
    <hyperlink xmlns:r="http://schemas.openxmlformats.org/officeDocument/2006/relationships" ref="A1201" r:id="rId2391"/>
    <hyperlink xmlns:r="http://schemas.openxmlformats.org/officeDocument/2006/relationships" ref="L1201" r:id="rId2392"/>
    <hyperlink xmlns:r="http://schemas.openxmlformats.org/officeDocument/2006/relationships" ref="A1202" r:id="rId2393"/>
    <hyperlink xmlns:r="http://schemas.openxmlformats.org/officeDocument/2006/relationships" ref="L1202" r:id="rId2394"/>
    <hyperlink xmlns:r="http://schemas.openxmlformats.org/officeDocument/2006/relationships" ref="A1203" r:id="rId2395"/>
    <hyperlink xmlns:r="http://schemas.openxmlformats.org/officeDocument/2006/relationships" ref="L1203" r:id="rId2396"/>
    <hyperlink xmlns:r="http://schemas.openxmlformats.org/officeDocument/2006/relationships" ref="A1204" r:id="rId2397"/>
    <hyperlink xmlns:r="http://schemas.openxmlformats.org/officeDocument/2006/relationships" ref="L1204" r:id="rId2398"/>
    <hyperlink xmlns:r="http://schemas.openxmlformats.org/officeDocument/2006/relationships" ref="A1205" r:id="rId2399"/>
    <hyperlink xmlns:r="http://schemas.openxmlformats.org/officeDocument/2006/relationships" ref="L1205" r:id="rId2400"/>
    <hyperlink xmlns:r="http://schemas.openxmlformats.org/officeDocument/2006/relationships" ref="A1206" r:id="rId2401"/>
    <hyperlink xmlns:r="http://schemas.openxmlformats.org/officeDocument/2006/relationships" ref="L1206" r:id="rId2402"/>
    <hyperlink xmlns:r="http://schemas.openxmlformats.org/officeDocument/2006/relationships" ref="A1207" r:id="rId2403"/>
    <hyperlink xmlns:r="http://schemas.openxmlformats.org/officeDocument/2006/relationships" ref="L1207" r:id="rId2404"/>
    <hyperlink xmlns:r="http://schemas.openxmlformats.org/officeDocument/2006/relationships" ref="A1208" r:id="rId2405"/>
    <hyperlink xmlns:r="http://schemas.openxmlformats.org/officeDocument/2006/relationships" ref="L1208" r:id="rId2406"/>
    <hyperlink xmlns:r="http://schemas.openxmlformats.org/officeDocument/2006/relationships" ref="A1209" r:id="rId2407"/>
    <hyperlink xmlns:r="http://schemas.openxmlformats.org/officeDocument/2006/relationships" ref="L1209" r:id="rId2408"/>
    <hyperlink xmlns:r="http://schemas.openxmlformats.org/officeDocument/2006/relationships" ref="A1210" r:id="rId2409"/>
    <hyperlink xmlns:r="http://schemas.openxmlformats.org/officeDocument/2006/relationships" ref="L1210" r:id="rId2410"/>
    <hyperlink xmlns:r="http://schemas.openxmlformats.org/officeDocument/2006/relationships" ref="A1211" r:id="rId2411"/>
    <hyperlink xmlns:r="http://schemas.openxmlformats.org/officeDocument/2006/relationships" ref="L1211" r:id="rId2412"/>
    <hyperlink xmlns:r="http://schemas.openxmlformats.org/officeDocument/2006/relationships" ref="A1212" r:id="rId2413"/>
    <hyperlink xmlns:r="http://schemas.openxmlformats.org/officeDocument/2006/relationships" ref="L1212" r:id="rId2414"/>
    <hyperlink xmlns:r="http://schemas.openxmlformats.org/officeDocument/2006/relationships" ref="A1213" r:id="rId2415"/>
    <hyperlink xmlns:r="http://schemas.openxmlformats.org/officeDocument/2006/relationships" ref="L1213" r:id="rId2416"/>
    <hyperlink xmlns:r="http://schemas.openxmlformats.org/officeDocument/2006/relationships" ref="A1214" r:id="rId2417"/>
    <hyperlink xmlns:r="http://schemas.openxmlformats.org/officeDocument/2006/relationships" ref="L1214" r:id="rId2418"/>
    <hyperlink xmlns:r="http://schemas.openxmlformats.org/officeDocument/2006/relationships" ref="A1215" r:id="rId2419"/>
    <hyperlink xmlns:r="http://schemas.openxmlformats.org/officeDocument/2006/relationships" ref="L1215" r:id="rId2420"/>
    <hyperlink xmlns:r="http://schemas.openxmlformats.org/officeDocument/2006/relationships" ref="A1216" r:id="rId2421"/>
    <hyperlink xmlns:r="http://schemas.openxmlformats.org/officeDocument/2006/relationships" ref="L1216" r:id="rId2422"/>
    <hyperlink xmlns:r="http://schemas.openxmlformats.org/officeDocument/2006/relationships" ref="A1217" r:id="rId2423"/>
    <hyperlink xmlns:r="http://schemas.openxmlformats.org/officeDocument/2006/relationships" ref="L1217" r:id="rId2424"/>
    <hyperlink xmlns:r="http://schemas.openxmlformats.org/officeDocument/2006/relationships" ref="A1218" r:id="rId2425"/>
    <hyperlink xmlns:r="http://schemas.openxmlformats.org/officeDocument/2006/relationships" ref="L1218" r:id="rId2426"/>
    <hyperlink xmlns:r="http://schemas.openxmlformats.org/officeDocument/2006/relationships" ref="A1219" r:id="rId2427"/>
    <hyperlink xmlns:r="http://schemas.openxmlformats.org/officeDocument/2006/relationships" ref="L1219" r:id="rId2428"/>
    <hyperlink xmlns:r="http://schemas.openxmlformats.org/officeDocument/2006/relationships" ref="A1220" r:id="rId2429"/>
    <hyperlink xmlns:r="http://schemas.openxmlformats.org/officeDocument/2006/relationships" ref="L1220" r:id="rId2430"/>
    <hyperlink xmlns:r="http://schemas.openxmlformats.org/officeDocument/2006/relationships" ref="A1221" r:id="rId2431"/>
    <hyperlink xmlns:r="http://schemas.openxmlformats.org/officeDocument/2006/relationships" ref="L1221" r:id="rId2432"/>
    <hyperlink xmlns:r="http://schemas.openxmlformats.org/officeDocument/2006/relationships" ref="A1222" r:id="rId2433"/>
    <hyperlink xmlns:r="http://schemas.openxmlformats.org/officeDocument/2006/relationships" ref="L1222" r:id="rId2434"/>
    <hyperlink xmlns:r="http://schemas.openxmlformats.org/officeDocument/2006/relationships" ref="A1223" r:id="rId2435"/>
    <hyperlink xmlns:r="http://schemas.openxmlformats.org/officeDocument/2006/relationships" ref="L1223" r:id="rId2436"/>
    <hyperlink xmlns:r="http://schemas.openxmlformats.org/officeDocument/2006/relationships" ref="A1224" r:id="rId2437"/>
    <hyperlink xmlns:r="http://schemas.openxmlformats.org/officeDocument/2006/relationships" ref="L1224" r:id="rId2438"/>
    <hyperlink xmlns:r="http://schemas.openxmlformats.org/officeDocument/2006/relationships" ref="A1225" r:id="rId2439"/>
    <hyperlink xmlns:r="http://schemas.openxmlformats.org/officeDocument/2006/relationships" ref="L1225" r:id="rId2440"/>
    <hyperlink xmlns:r="http://schemas.openxmlformats.org/officeDocument/2006/relationships" ref="A1226" r:id="rId2441"/>
    <hyperlink xmlns:r="http://schemas.openxmlformats.org/officeDocument/2006/relationships" ref="L1226" r:id="rId2442"/>
    <hyperlink xmlns:r="http://schemas.openxmlformats.org/officeDocument/2006/relationships" ref="A1227" r:id="rId2443"/>
    <hyperlink xmlns:r="http://schemas.openxmlformats.org/officeDocument/2006/relationships" ref="L1227" r:id="rId2444"/>
    <hyperlink xmlns:r="http://schemas.openxmlformats.org/officeDocument/2006/relationships" ref="A1228" r:id="rId2445"/>
    <hyperlink xmlns:r="http://schemas.openxmlformats.org/officeDocument/2006/relationships" ref="L1228" r:id="rId2446"/>
    <hyperlink xmlns:r="http://schemas.openxmlformats.org/officeDocument/2006/relationships" ref="A1229" r:id="rId2447"/>
    <hyperlink xmlns:r="http://schemas.openxmlformats.org/officeDocument/2006/relationships" ref="L1229" r:id="rId2448"/>
    <hyperlink xmlns:r="http://schemas.openxmlformats.org/officeDocument/2006/relationships" ref="A1230" r:id="rId2449"/>
    <hyperlink xmlns:r="http://schemas.openxmlformats.org/officeDocument/2006/relationships" ref="L1230" r:id="rId2450"/>
    <hyperlink xmlns:r="http://schemas.openxmlformats.org/officeDocument/2006/relationships" ref="A1231" r:id="rId2451"/>
    <hyperlink xmlns:r="http://schemas.openxmlformats.org/officeDocument/2006/relationships" ref="L1231" r:id="rId2452"/>
    <hyperlink xmlns:r="http://schemas.openxmlformats.org/officeDocument/2006/relationships" ref="A1232" r:id="rId2453"/>
    <hyperlink xmlns:r="http://schemas.openxmlformats.org/officeDocument/2006/relationships" ref="L1232" r:id="rId2454"/>
    <hyperlink xmlns:r="http://schemas.openxmlformats.org/officeDocument/2006/relationships" ref="A1233" r:id="rId2455"/>
    <hyperlink xmlns:r="http://schemas.openxmlformats.org/officeDocument/2006/relationships" ref="L1233" r:id="rId2456"/>
    <hyperlink xmlns:r="http://schemas.openxmlformats.org/officeDocument/2006/relationships" ref="A1234" r:id="rId2457"/>
    <hyperlink xmlns:r="http://schemas.openxmlformats.org/officeDocument/2006/relationships" ref="L1234" r:id="rId2458"/>
    <hyperlink xmlns:r="http://schemas.openxmlformats.org/officeDocument/2006/relationships" ref="A1235" r:id="rId2459"/>
    <hyperlink xmlns:r="http://schemas.openxmlformats.org/officeDocument/2006/relationships" ref="L1235" r:id="rId2460"/>
    <hyperlink xmlns:r="http://schemas.openxmlformats.org/officeDocument/2006/relationships" ref="A1236" r:id="rId2461"/>
    <hyperlink xmlns:r="http://schemas.openxmlformats.org/officeDocument/2006/relationships" ref="L1236" r:id="rId2462"/>
    <hyperlink xmlns:r="http://schemas.openxmlformats.org/officeDocument/2006/relationships" ref="A1237" r:id="rId2463"/>
    <hyperlink xmlns:r="http://schemas.openxmlformats.org/officeDocument/2006/relationships" ref="L1237" r:id="rId2464"/>
    <hyperlink xmlns:r="http://schemas.openxmlformats.org/officeDocument/2006/relationships" ref="A1238" r:id="rId2465"/>
    <hyperlink xmlns:r="http://schemas.openxmlformats.org/officeDocument/2006/relationships" ref="L1238" r:id="rId2466"/>
    <hyperlink xmlns:r="http://schemas.openxmlformats.org/officeDocument/2006/relationships" ref="A1239" r:id="rId2467"/>
    <hyperlink xmlns:r="http://schemas.openxmlformats.org/officeDocument/2006/relationships" ref="L1239" r:id="rId2468"/>
    <hyperlink xmlns:r="http://schemas.openxmlformats.org/officeDocument/2006/relationships" ref="A1240" r:id="rId2469"/>
    <hyperlink xmlns:r="http://schemas.openxmlformats.org/officeDocument/2006/relationships" ref="L1240" r:id="rId2470"/>
    <hyperlink xmlns:r="http://schemas.openxmlformats.org/officeDocument/2006/relationships" ref="A1241" r:id="rId2471"/>
    <hyperlink xmlns:r="http://schemas.openxmlformats.org/officeDocument/2006/relationships" ref="L1241" r:id="rId2472"/>
    <hyperlink xmlns:r="http://schemas.openxmlformats.org/officeDocument/2006/relationships" ref="A1242" r:id="rId2473"/>
    <hyperlink xmlns:r="http://schemas.openxmlformats.org/officeDocument/2006/relationships" ref="L1242" r:id="rId2474"/>
    <hyperlink xmlns:r="http://schemas.openxmlformats.org/officeDocument/2006/relationships" ref="A1243" r:id="rId2475"/>
    <hyperlink xmlns:r="http://schemas.openxmlformats.org/officeDocument/2006/relationships" ref="L1243" r:id="rId2476"/>
    <hyperlink xmlns:r="http://schemas.openxmlformats.org/officeDocument/2006/relationships" ref="A1244" r:id="rId2477"/>
    <hyperlink xmlns:r="http://schemas.openxmlformats.org/officeDocument/2006/relationships" ref="L1244" r:id="rId2478"/>
    <hyperlink xmlns:r="http://schemas.openxmlformats.org/officeDocument/2006/relationships" ref="A1245" r:id="rId2479"/>
    <hyperlink xmlns:r="http://schemas.openxmlformats.org/officeDocument/2006/relationships" ref="L1245" r:id="rId2480"/>
    <hyperlink xmlns:r="http://schemas.openxmlformats.org/officeDocument/2006/relationships" ref="A1246" r:id="rId2481"/>
    <hyperlink xmlns:r="http://schemas.openxmlformats.org/officeDocument/2006/relationships" ref="L1246" r:id="rId2482"/>
    <hyperlink xmlns:r="http://schemas.openxmlformats.org/officeDocument/2006/relationships" ref="A1247" r:id="rId2483"/>
    <hyperlink xmlns:r="http://schemas.openxmlformats.org/officeDocument/2006/relationships" ref="L1247" r:id="rId2484"/>
    <hyperlink xmlns:r="http://schemas.openxmlformats.org/officeDocument/2006/relationships" ref="A1248" r:id="rId2485"/>
    <hyperlink xmlns:r="http://schemas.openxmlformats.org/officeDocument/2006/relationships" ref="L1248" r:id="rId2486"/>
    <hyperlink xmlns:r="http://schemas.openxmlformats.org/officeDocument/2006/relationships" ref="A1249" r:id="rId2487"/>
    <hyperlink xmlns:r="http://schemas.openxmlformats.org/officeDocument/2006/relationships" ref="L1249" r:id="rId2488"/>
    <hyperlink xmlns:r="http://schemas.openxmlformats.org/officeDocument/2006/relationships" ref="A1250" r:id="rId2489"/>
    <hyperlink xmlns:r="http://schemas.openxmlformats.org/officeDocument/2006/relationships" ref="L1250" r:id="rId2490"/>
    <hyperlink xmlns:r="http://schemas.openxmlformats.org/officeDocument/2006/relationships" ref="A1251" r:id="rId2491"/>
    <hyperlink xmlns:r="http://schemas.openxmlformats.org/officeDocument/2006/relationships" ref="L1251" r:id="rId2492"/>
    <hyperlink xmlns:r="http://schemas.openxmlformats.org/officeDocument/2006/relationships" ref="A1252" r:id="rId2493"/>
    <hyperlink xmlns:r="http://schemas.openxmlformats.org/officeDocument/2006/relationships" ref="L1252" r:id="rId2494"/>
    <hyperlink xmlns:r="http://schemas.openxmlformats.org/officeDocument/2006/relationships" ref="A1253" r:id="rId2495"/>
    <hyperlink xmlns:r="http://schemas.openxmlformats.org/officeDocument/2006/relationships" ref="L1253" r:id="rId2496"/>
    <hyperlink xmlns:r="http://schemas.openxmlformats.org/officeDocument/2006/relationships" ref="A1254" r:id="rId2497"/>
    <hyperlink xmlns:r="http://schemas.openxmlformats.org/officeDocument/2006/relationships" ref="L1254" r:id="rId2498"/>
    <hyperlink xmlns:r="http://schemas.openxmlformats.org/officeDocument/2006/relationships" ref="A1255" r:id="rId2499"/>
    <hyperlink xmlns:r="http://schemas.openxmlformats.org/officeDocument/2006/relationships" ref="L1255" r:id="rId2500"/>
    <hyperlink xmlns:r="http://schemas.openxmlformats.org/officeDocument/2006/relationships" ref="A1256" r:id="rId2501"/>
    <hyperlink xmlns:r="http://schemas.openxmlformats.org/officeDocument/2006/relationships" ref="L1256" r:id="rId2502"/>
    <hyperlink xmlns:r="http://schemas.openxmlformats.org/officeDocument/2006/relationships" ref="A1257" r:id="rId2503"/>
    <hyperlink xmlns:r="http://schemas.openxmlformats.org/officeDocument/2006/relationships" ref="L1257" r:id="rId2504"/>
    <hyperlink xmlns:r="http://schemas.openxmlformats.org/officeDocument/2006/relationships" ref="A1258" r:id="rId2505"/>
    <hyperlink xmlns:r="http://schemas.openxmlformats.org/officeDocument/2006/relationships" ref="L1258" r:id="rId2506"/>
    <hyperlink xmlns:r="http://schemas.openxmlformats.org/officeDocument/2006/relationships" ref="A1259" r:id="rId2507"/>
    <hyperlink xmlns:r="http://schemas.openxmlformats.org/officeDocument/2006/relationships" ref="L1259" r:id="rId2508"/>
    <hyperlink xmlns:r="http://schemas.openxmlformats.org/officeDocument/2006/relationships" ref="A1260" r:id="rId2509"/>
    <hyperlink xmlns:r="http://schemas.openxmlformats.org/officeDocument/2006/relationships" ref="L1260" r:id="rId2510"/>
    <hyperlink xmlns:r="http://schemas.openxmlformats.org/officeDocument/2006/relationships" ref="A1261" r:id="rId2511"/>
    <hyperlink xmlns:r="http://schemas.openxmlformats.org/officeDocument/2006/relationships" ref="L1261" r:id="rId2512"/>
    <hyperlink xmlns:r="http://schemas.openxmlformats.org/officeDocument/2006/relationships" ref="A1262" r:id="rId2513"/>
    <hyperlink xmlns:r="http://schemas.openxmlformats.org/officeDocument/2006/relationships" ref="L1262" r:id="rId2514"/>
    <hyperlink xmlns:r="http://schemas.openxmlformats.org/officeDocument/2006/relationships" ref="A1263" r:id="rId2515"/>
    <hyperlink xmlns:r="http://schemas.openxmlformats.org/officeDocument/2006/relationships" ref="L1263" r:id="rId2516"/>
    <hyperlink xmlns:r="http://schemas.openxmlformats.org/officeDocument/2006/relationships" ref="A1264" r:id="rId2517"/>
    <hyperlink xmlns:r="http://schemas.openxmlformats.org/officeDocument/2006/relationships" ref="L1264" r:id="rId2518"/>
    <hyperlink xmlns:r="http://schemas.openxmlformats.org/officeDocument/2006/relationships" ref="A1265" r:id="rId2519"/>
    <hyperlink xmlns:r="http://schemas.openxmlformats.org/officeDocument/2006/relationships" ref="L1265" r:id="rId2520"/>
    <hyperlink xmlns:r="http://schemas.openxmlformats.org/officeDocument/2006/relationships" ref="A1266" r:id="rId2521"/>
    <hyperlink xmlns:r="http://schemas.openxmlformats.org/officeDocument/2006/relationships" ref="L1266" r:id="rId2522"/>
    <hyperlink xmlns:r="http://schemas.openxmlformats.org/officeDocument/2006/relationships" ref="A1267" r:id="rId2523"/>
    <hyperlink xmlns:r="http://schemas.openxmlformats.org/officeDocument/2006/relationships" ref="L1267" r:id="rId2524"/>
    <hyperlink xmlns:r="http://schemas.openxmlformats.org/officeDocument/2006/relationships" ref="A1268" r:id="rId2525"/>
    <hyperlink xmlns:r="http://schemas.openxmlformats.org/officeDocument/2006/relationships" ref="L1268" r:id="rId2526"/>
    <hyperlink xmlns:r="http://schemas.openxmlformats.org/officeDocument/2006/relationships" ref="A1269" r:id="rId2527"/>
    <hyperlink xmlns:r="http://schemas.openxmlformats.org/officeDocument/2006/relationships" ref="L1269" r:id="rId2528"/>
    <hyperlink xmlns:r="http://schemas.openxmlformats.org/officeDocument/2006/relationships" ref="A1270" r:id="rId2529"/>
    <hyperlink xmlns:r="http://schemas.openxmlformats.org/officeDocument/2006/relationships" ref="L1270" r:id="rId2530"/>
    <hyperlink xmlns:r="http://schemas.openxmlformats.org/officeDocument/2006/relationships" ref="A1271" r:id="rId2531"/>
    <hyperlink xmlns:r="http://schemas.openxmlformats.org/officeDocument/2006/relationships" ref="L1271" r:id="rId2532"/>
    <hyperlink xmlns:r="http://schemas.openxmlformats.org/officeDocument/2006/relationships" ref="A1272" r:id="rId2533"/>
    <hyperlink xmlns:r="http://schemas.openxmlformats.org/officeDocument/2006/relationships" ref="L1272" r:id="rId2534"/>
    <hyperlink xmlns:r="http://schemas.openxmlformats.org/officeDocument/2006/relationships" ref="A1273" r:id="rId2535"/>
    <hyperlink xmlns:r="http://schemas.openxmlformats.org/officeDocument/2006/relationships" ref="L1273" r:id="rId2536"/>
    <hyperlink xmlns:r="http://schemas.openxmlformats.org/officeDocument/2006/relationships" ref="A1274" r:id="rId2537"/>
    <hyperlink xmlns:r="http://schemas.openxmlformats.org/officeDocument/2006/relationships" ref="L1274" r:id="rId2538"/>
    <hyperlink xmlns:r="http://schemas.openxmlformats.org/officeDocument/2006/relationships" ref="A1275" r:id="rId2539"/>
    <hyperlink xmlns:r="http://schemas.openxmlformats.org/officeDocument/2006/relationships" ref="L1275" r:id="rId2540"/>
    <hyperlink xmlns:r="http://schemas.openxmlformats.org/officeDocument/2006/relationships" ref="A1276" r:id="rId2541"/>
    <hyperlink xmlns:r="http://schemas.openxmlformats.org/officeDocument/2006/relationships" ref="L1276" r:id="rId2542"/>
    <hyperlink xmlns:r="http://schemas.openxmlformats.org/officeDocument/2006/relationships" ref="A1277" r:id="rId2543"/>
    <hyperlink xmlns:r="http://schemas.openxmlformats.org/officeDocument/2006/relationships" ref="L1277" r:id="rId2544"/>
    <hyperlink xmlns:r="http://schemas.openxmlformats.org/officeDocument/2006/relationships" ref="A1278" r:id="rId2545"/>
    <hyperlink xmlns:r="http://schemas.openxmlformats.org/officeDocument/2006/relationships" ref="L1278" r:id="rId2546"/>
    <hyperlink xmlns:r="http://schemas.openxmlformats.org/officeDocument/2006/relationships" ref="A1279" r:id="rId2547"/>
    <hyperlink xmlns:r="http://schemas.openxmlformats.org/officeDocument/2006/relationships" ref="L1279" r:id="rId2548"/>
    <hyperlink xmlns:r="http://schemas.openxmlformats.org/officeDocument/2006/relationships" ref="A1280" r:id="rId2549"/>
    <hyperlink xmlns:r="http://schemas.openxmlformats.org/officeDocument/2006/relationships" ref="L1280" r:id="rId2550"/>
    <hyperlink xmlns:r="http://schemas.openxmlformats.org/officeDocument/2006/relationships" ref="A1281" r:id="rId2551"/>
    <hyperlink xmlns:r="http://schemas.openxmlformats.org/officeDocument/2006/relationships" ref="L1281" r:id="rId2552"/>
    <hyperlink xmlns:r="http://schemas.openxmlformats.org/officeDocument/2006/relationships" ref="A1282" r:id="rId2553"/>
    <hyperlink xmlns:r="http://schemas.openxmlformats.org/officeDocument/2006/relationships" ref="L1282" r:id="rId2554"/>
    <hyperlink xmlns:r="http://schemas.openxmlformats.org/officeDocument/2006/relationships" ref="A1283" r:id="rId2555"/>
    <hyperlink xmlns:r="http://schemas.openxmlformats.org/officeDocument/2006/relationships" ref="L1283" r:id="rId2556"/>
    <hyperlink xmlns:r="http://schemas.openxmlformats.org/officeDocument/2006/relationships" ref="A1284" r:id="rId2557"/>
    <hyperlink xmlns:r="http://schemas.openxmlformats.org/officeDocument/2006/relationships" ref="L1284" r:id="rId2558"/>
    <hyperlink xmlns:r="http://schemas.openxmlformats.org/officeDocument/2006/relationships" ref="A1285" r:id="rId2559"/>
    <hyperlink xmlns:r="http://schemas.openxmlformats.org/officeDocument/2006/relationships" ref="L1285" r:id="rId2560"/>
    <hyperlink xmlns:r="http://schemas.openxmlformats.org/officeDocument/2006/relationships" ref="A1286" r:id="rId2561"/>
    <hyperlink xmlns:r="http://schemas.openxmlformats.org/officeDocument/2006/relationships" ref="L1286" r:id="rId2562"/>
    <hyperlink xmlns:r="http://schemas.openxmlformats.org/officeDocument/2006/relationships" ref="A1287" r:id="rId2563"/>
    <hyperlink xmlns:r="http://schemas.openxmlformats.org/officeDocument/2006/relationships" ref="L1287" r:id="rId2564"/>
    <hyperlink xmlns:r="http://schemas.openxmlformats.org/officeDocument/2006/relationships" ref="A1288" r:id="rId2565"/>
    <hyperlink xmlns:r="http://schemas.openxmlformats.org/officeDocument/2006/relationships" ref="L1288" r:id="rId2566"/>
    <hyperlink xmlns:r="http://schemas.openxmlformats.org/officeDocument/2006/relationships" ref="A1289" r:id="rId2567"/>
    <hyperlink xmlns:r="http://schemas.openxmlformats.org/officeDocument/2006/relationships" ref="L1289" r:id="rId2568"/>
    <hyperlink xmlns:r="http://schemas.openxmlformats.org/officeDocument/2006/relationships" ref="A1290" r:id="rId2569"/>
    <hyperlink xmlns:r="http://schemas.openxmlformats.org/officeDocument/2006/relationships" ref="L1290" r:id="rId2570"/>
    <hyperlink xmlns:r="http://schemas.openxmlformats.org/officeDocument/2006/relationships" ref="A1291" r:id="rId2571"/>
    <hyperlink xmlns:r="http://schemas.openxmlformats.org/officeDocument/2006/relationships" ref="L1291" r:id="rId2572"/>
    <hyperlink xmlns:r="http://schemas.openxmlformats.org/officeDocument/2006/relationships" ref="A1292" r:id="rId2573"/>
    <hyperlink xmlns:r="http://schemas.openxmlformats.org/officeDocument/2006/relationships" ref="L1292" r:id="rId2574"/>
    <hyperlink xmlns:r="http://schemas.openxmlformats.org/officeDocument/2006/relationships" ref="A1293" r:id="rId2575"/>
    <hyperlink xmlns:r="http://schemas.openxmlformats.org/officeDocument/2006/relationships" ref="L1293" r:id="rId2576"/>
    <hyperlink xmlns:r="http://schemas.openxmlformats.org/officeDocument/2006/relationships" ref="A1294" r:id="rId2577"/>
    <hyperlink xmlns:r="http://schemas.openxmlformats.org/officeDocument/2006/relationships" ref="L1294" r:id="rId2578"/>
    <hyperlink xmlns:r="http://schemas.openxmlformats.org/officeDocument/2006/relationships" ref="A1295" r:id="rId2579"/>
    <hyperlink xmlns:r="http://schemas.openxmlformats.org/officeDocument/2006/relationships" ref="L1295" r:id="rId2580"/>
    <hyperlink xmlns:r="http://schemas.openxmlformats.org/officeDocument/2006/relationships" ref="A1296" r:id="rId2581"/>
    <hyperlink xmlns:r="http://schemas.openxmlformats.org/officeDocument/2006/relationships" ref="L1296" r:id="rId2582"/>
    <hyperlink xmlns:r="http://schemas.openxmlformats.org/officeDocument/2006/relationships" ref="A1297" r:id="rId2583"/>
    <hyperlink xmlns:r="http://schemas.openxmlformats.org/officeDocument/2006/relationships" ref="L1297" r:id="rId2584"/>
    <hyperlink xmlns:r="http://schemas.openxmlformats.org/officeDocument/2006/relationships" ref="A1298" r:id="rId2585"/>
    <hyperlink xmlns:r="http://schemas.openxmlformats.org/officeDocument/2006/relationships" ref="L1298" r:id="rId2586"/>
    <hyperlink xmlns:r="http://schemas.openxmlformats.org/officeDocument/2006/relationships" ref="A1299" r:id="rId2587"/>
    <hyperlink xmlns:r="http://schemas.openxmlformats.org/officeDocument/2006/relationships" ref="L1299" r:id="rId2588"/>
    <hyperlink xmlns:r="http://schemas.openxmlformats.org/officeDocument/2006/relationships" ref="A1300" r:id="rId2589"/>
    <hyperlink xmlns:r="http://schemas.openxmlformats.org/officeDocument/2006/relationships" ref="L1300" r:id="rId2590"/>
    <hyperlink xmlns:r="http://schemas.openxmlformats.org/officeDocument/2006/relationships" ref="A1301" r:id="rId2591"/>
    <hyperlink xmlns:r="http://schemas.openxmlformats.org/officeDocument/2006/relationships" ref="L1301" r:id="rId2592"/>
    <hyperlink xmlns:r="http://schemas.openxmlformats.org/officeDocument/2006/relationships" ref="A1302" r:id="rId2593"/>
    <hyperlink xmlns:r="http://schemas.openxmlformats.org/officeDocument/2006/relationships" ref="L1302" r:id="rId2594"/>
    <hyperlink xmlns:r="http://schemas.openxmlformats.org/officeDocument/2006/relationships" ref="A1303" r:id="rId2595"/>
    <hyperlink xmlns:r="http://schemas.openxmlformats.org/officeDocument/2006/relationships" ref="L1303" r:id="rId2596"/>
    <hyperlink xmlns:r="http://schemas.openxmlformats.org/officeDocument/2006/relationships" ref="A1304" r:id="rId2597"/>
    <hyperlink xmlns:r="http://schemas.openxmlformats.org/officeDocument/2006/relationships" ref="L1304" r:id="rId2598"/>
    <hyperlink xmlns:r="http://schemas.openxmlformats.org/officeDocument/2006/relationships" ref="A1305" r:id="rId2599"/>
    <hyperlink xmlns:r="http://schemas.openxmlformats.org/officeDocument/2006/relationships" ref="L1305" r:id="rId2600"/>
    <hyperlink xmlns:r="http://schemas.openxmlformats.org/officeDocument/2006/relationships" ref="A1306" r:id="rId2601"/>
    <hyperlink xmlns:r="http://schemas.openxmlformats.org/officeDocument/2006/relationships" ref="L1306" r:id="rId2602"/>
    <hyperlink xmlns:r="http://schemas.openxmlformats.org/officeDocument/2006/relationships" ref="A1307" r:id="rId2603"/>
    <hyperlink xmlns:r="http://schemas.openxmlformats.org/officeDocument/2006/relationships" ref="L1307" r:id="rId2604"/>
    <hyperlink xmlns:r="http://schemas.openxmlformats.org/officeDocument/2006/relationships" ref="A1308" r:id="rId2605"/>
    <hyperlink xmlns:r="http://schemas.openxmlformats.org/officeDocument/2006/relationships" ref="L1308" r:id="rId2606"/>
    <hyperlink xmlns:r="http://schemas.openxmlformats.org/officeDocument/2006/relationships" ref="A1309" r:id="rId2607"/>
    <hyperlink xmlns:r="http://schemas.openxmlformats.org/officeDocument/2006/relationships" ref="L1309" r:id="rId2608"/>
    <hyperlink xmlns:r="http://schemas.openxmlformats.org/officeDocument/2006/relationships" ref="A1310" r:id="rId2609"/>
    <hyperlink xmlns:r="http://schemas.openxmlformats.org/officeDocument/2006/relationships" ref="L1310" r:id="rId2610"/>
    <hyperlink xmlns:r="http://schemas.openxmlformats.org/officeDocument/2006/relationships" ref="A1311" r:id="rId2611"/>
    <hyperlink xmlns:r="http://schemas.openxmlformats.org/officeDocument/2006/relationships" ref="L1311" r:id="rId2612"/>
    <hyperlink xmlns:r="http://schemas.openxmlformats.org/officeDocument/2006/relationships" ref="A1312" r:id="rId2613"/>
    <hyperlink xmlns:r="http://schemas.openxmlformats.org/officeDocument/2006/relationships" ref="L1312" r:id="rId2614"/>
    <hyperlink xmlns:r="http://schemas.openxmlformats.org/officeDocument/2006/relationships" ref="A1313" r:id="rId2615"/>
    <hyperlink xmlns:r="http://schemas.openxmlformats.org/officeDocument/2006/relationships" ref="L1313" r:id="rId2616"/>
    <hyperlink xmlns:r="http://schemas.openxmlformats.org/officeDocument/2006/relationships" ref="A1314" r:id="rId2617"/>
    <hyperlink xmlns:r="http://schemas.openxmlformats.org/officeDocument/2006/relationships" ref="L1314" r:id="rId2618"/>
    <hyperlink xmlns:r="http://schemas.openxmlformats.org/officeDocument/2006/relationships" ref="A1315" r:id="rId2619"/>
    <hyperlink xmlns:r="http://schemas.openxmlformats.org/officeDocument/2006/relationships" ref="L1315" r:id="rId2620"/>
    <hyperlink xmlns:r="http://schemas.openxmlformats.org/officeDocument/2006/relationships" ref="A1316" r:id="rId2621"/>
    <hyperlink xmlns:r="http://schemas.openxmlformats.org/officeDocument/2006/relationships" ref="L1316" r:id="rId2622"/>
    <hyperlink xmlns:r="http://schemas.openxmlformats.org/officeDocument/2006/relationships" ref="A1317" r:id="rId2623"/>
    <hyperlink xmlns:r="http://schemas.openxmlformats.org/officeDocument/2006/relationships" ref="L1317" r:id="rId2624"/>
    <hyperlink xmlns:r="http://schemas.openxmlformats.org/officeDocument/2006/relationships" ref="A1318" r:id="rId2625"/>
    <hyperlink xmlns:r="http://schemas.openxmlformats.org/officeDocument/2006/relationships" ref="L1318" r:id="rId2626"/>
    <hyperlink xmlns:r="http://schemas.openxmlformats.org/officeDocument/2006/relationships" ref="A1319" r:id="rId2627"/>
    <hyperlink xmlns:r="http://schemas.openxmlformats.org/officeDocument/2006/relationships" ref="L1319" r:id="rId2628"/>
    <hyperlink xmlns:r="http://schemas.openxmlformats.org/officeDocument/2006/relationships" ref="A1320" r:id="rId2629"/>
    <hyperlink xmlns:r="http://schemas.openxmlformats.org/officeDocument/2006/relationships" ref="L1320" r:id="rId2630"/>
    <hyperlink xmlns:r="http://schemas.openxmlformats.org/officeDocument/2006/relationships" ref="A1321" r:id="rId2631"/>
    <hyperlink xmlns:r="http://schemas.openxmlformats.org/officeDocument/2006/relationships" ref="L1321" r:id="rId2632"/>
    <hyperlink xmlns:r="http://schemas.openxmlformats.org/officeDocument/2006/relationships" ref="A1322" r:id="rId2633"/>
    <hyperlink xmlns:r="http://schemas.openxmlformats.org/officeDocument/2006/relationships" ref="L1322" r:id="rId2634"/>
    <hyperlink xmlns:r="http://schemas.openxmlformats.org/officeDocument/2006/relationships" ref="A1323" r:id="rId2635"/>
    <hyperlink xmlns:r="http://schemas.openxmlformats.org/officeDocument/2006/relationships" ref="L1323" r:id="rId2636"/>
    <hyperlink xmlns:r="http://schemas.openxmlformats.org/officeDocument/2006/relationships" ref="A1324" r:id="rId2637"/>
    <hyperlink xmlns:r="http://schemas.openxmlformats.org/officeDocument/2006/relationships" ref="L1324" r:id="rId2638"/>
    <hyperlink xmlns:r="http://schemas.openxmlformats.org/officeDocument/2006/relationships" ref="A1325" r:id="rId2639"/>
    <hyperlink xmlns:r="http://schemas.openxmlformats.org/officeDocument/2006/relationships" ref="L1325" r:id="rId2640"/>
    <hyperlink xmlns:r="http://schemas.openxmlformats.org/officeDocument/2006/relationships" ref="A1326" r:id="rId2641"/>
    <hyperlink xmlns:r="http://schemas.openxmlformats.org/officeDocument/2006/relationships" ref="L1326" r:id="rId2642"/>
    <hyperlink xmlns:r="http://schemas.openxmlformats.org/officeDocument/2006/relationships" ref="A1327" r:id="rId2643"/>
    <hyperlink xmlns:r="http://schemas.openxmlformats.org/officeDocument/2006/relationships" ref="L1327" r:id="rId2644"/>
    <hyperlink xmlns:r="http://schemas.openxmlformats.org/officeDocument/2006/relationships" ref="A1328" r:id="rId2645"/>
    <hyperlink xmlns:r="http://schemas.openxmlformats.org/officeDocument/2006/relationships" ref="L1328" r:id="rId2646"/>
    <hyperlink xmlns:r="http://schemas.openxmlformats.org/officeDocument/2006/relationships" ref="A1329" r:id="rId2647"/>
    <hyperlink xmlns:r="http://schemas.openxmlformats.org/officeDocument/2006/relationships" ref="L1329" r:id="rId2648"/>
    <hyperlink xmlns:r="http://schemas.openxmlformats.org/officeDocument/2006/relationships" ref="A1330" r:id="rId2649"/>
    <hyperlink xmlns:r="http://schemas.openxmlformats.org/officeDocument/2006/relationships" ref="L1330" r:id="rId2650"/>
    <hyperlink xmlns:r="http://schemas.openxmlformats.org/officeDocument/2006/relationships" ref="A1331" r:id="rId2651"/>
    <hyperlink xmlns:r="http://schemas.openxmlformats.org/officeDocument/2006/relationships" ref="L1331" r:id="rId2652"/>
    <hyperlink xmlns:r="http://schemas.openxmlformats.org/officeDocument/2006/relationships" ref="A1332" r:id="rId2653"/>
    <hyperlink xmlns:r="http://schemas.openxmlformats.org/officeDocument/2006/relationships" ref="L1332" r:id="rId2654"/>
    <hyperlink xmlns:r="http://schemas.openxmlformats.org/officeDocument/2006/relationships" ref="A1333" r:id="rId2655"/>
    <hyperlink xmlns:r="http://schemas.openxmlformats.org/officeDocument/2006/relationships" ref="L1333" r:id="rId2656"/>
    <hyperlink xmlns:r="http://schemas.openxmlformats.org/officeDocument/2006/relationships" ref="A1334" r:id="rId2657"/>
    <hyperlink xmlns:r="http://schemas.openxmlformats.org/officeDocument/2006/relationships" ref="L1334" r:id="rId2658"/>
    <hyperlink xmlns:r="http://schemas.openxmlformats.org/officeDocument/2006/relationships" ref="A1335" r:id="rId2659"/>
    <hyperlink xmlns:r="http://schemas.openxmlformats.org/officeDocument/2006/relationships" ref="L1335" r:id="rId2660"/>
    <hyperlink xmlns:r="http://schemas.openxmlformats.org/officeDocument/2006/relationships" ref="A1336" r:id="rId2661"/>
    <hyperlink xmlns:r="http://schemas.openxmlformats.org/officeDocument/2006/relationships" ref="L1336" r:id="rId2662"/>
    <hyperlink xmlns:r="http://schemas.openxmlformats.org/officeDocument/2006/relationships" ref="A1337" r:id="rId2663"/>
    <hyperlink xmlns:r="http://schemas.openxmlformats.org/officeDocument/2006/relationships" ref="L1337" r:id="rId2664"/>
    <hyperlink xmlns:r="http://schemas.openxmlformats.org/officeDocument/2006/relationships" ref="A1338" r:id="rId2665"/>
    <hyperlink xmlns:r="http://schemas.openxmlformats.org/officeDocument/2006/relationships" ref="L1338" r:id="rId2666"/>
    <hyperlink xmlns:r="http://schemas.openxmlformats.org/officeDocument/2006/relationships" ref="A1339" r:id="rId2667"/>
    <hyperlink xmlns:r="http://schemas.openxmlformats.org/officeDocument/2006/relationships" ref="L1339" r:id="rId2668"/>
    <hyperlink xmlns:r="http://schemas.openxmlformats.org/officeDocument/2006/relationships" ref="A1340" r:id="rId2669"/>
    <hyperlink xmlns:r="http://schemas.openxmlformats.org/officeDocument/2006/relationships" ref="L1340" r:id="rId2670"/>
    <hyperlink xmlns:r="http://schemas.openxmlformats.org/officeDocument/2006/relationships" ref="A1341" r:id="rId2671"/>
    <hyperlink xmlns:r="http://schemas.openxmlformats.org/officeDocument/2006/relationships" ref="L1341" r:id="rId2672"/>
    <hyperlink xmlns:r="http://schemas.openxmlformats.org/officeDocument/2006/relationships" ref="A1342" r:id="rId2673"/>
    <hyperlink xmlns:r="http://schemas.openxmlformats.org/officeDocument/2006/relationships" ref="L1342" r:id="rId2674"/>
    <hyperlink xmlns:r="http://schemas.openxmlformats.org/officeDocument/2006/relationships" ref="A1343" r:id="rId2675"/>
    <hyperlink xmlns:r="http://schemas.openxmlformats.org/officeDocument/2006/relationships" ref="L1343" r:id="rId2676"/>
    <hyperlink xmlns:r="http://schemas.openxmlformats.org/officeDocument/2006/relationships" ref="A1344" r:id="rId2677"/>
    <hyperlink xmlns:r="http://schemas.openxmlformats.org/officeDocument/2006/relationships" ref="L1344" r:id="rId2678"/>
    <hyperlink xmlns:r="http://schemas.openxmlformats.org/officeDocument/2006/relationships" ref="A1345" r:id="rId2679"/>
    <hyperlink xmlns:r="http://schemas.openxmlformats.org/officeDocument/2006/relationships" ref="L1345" r:id="rId2680"/>
    <hyperlink xmlns:r="http://schemas.openxmlformats.org/officeDocument/2006/relationships" ref="A1346" r:id="rId2681"/>
    <hyperlink xmlns:r="http://schemas.openxmlformats.org/officeDocument/2006/relationships" ref="L1346" r:id="rId2682"/>
    <hyperlink xmlns:r="http://schemas.openxmlformats.org/officeDocument/2006/relationships" ref="A1347" r:id="rId2683"/>
    <hyperlink xmlns:r="http://schemas.openxmlformats.org/officeDocument/2006/relationships" ref="L1347" r:id="rId2684"/>
    <hyperlink xmlns:r="http://schemas.openxmlformats.org/officeDocument/2006/relationships" ref="A1348" r:id="rId2685"/>
    <hyperlink xmlns:r="http://schemas.openxmlformats.org/officeDocument/2006/relationships" ref="L1348" r:id="rId2686"/>
    <hyperlink xmlns:r="http://schemas.openxmlformats.org/officeDocument/2006/relationships" ref="A1349" r:id="rId2687"/>
    <hyperlink xmlns:r="http://schemas.openxmlformats.org/officeDocument/2006/relationships" ref="L1349" r:id="rId2688"/>
    <hyperlink xmlns:r="http://schemas.openxmlformats.org/officeDocument/2006/relationships" ref="A1350" r:id="rId2689"/>
    <hyperlink xmlns:r="http://schemas.openxmlformats.org/officeDocument/2006/relationships" ref="L1350" r:id="rId2690"/>
    <hyperlink xmlns:r="http://schemas.openxmlformats.org/officeDocument/2006/relationships" ref="A1351" r:id="rId2691"/>
    <hyperlink xmlns:r="http://schemas.openxmlformats.org/officeDocument/2006/relationships" ref="L1351" r:id="rId2692"/>
    <hyperlink xmlns:r="http://schemas.openxmlformats.org/officeDocument/2006/relationships" ref="A1352" r:id="rId2693"/>
    <hyperlink xmlns:r="http://schemas.openxmlformats.org/officeDocument/2006/relationships" ref="L1352" r:id="rId2694"/>
    <hyperlink xmlns:r="http://schemas.openxmlformats.org/officeDocument/2006/relationships" ref="A1353" r:id="rId2695"/>
    <hyperlink xmlns:r="http://schemas.openxmlformats.org/officeDocument/2006/relationships" ref="L1353" r:id="rId2696"/>
    <hyperlink xmlns:r="http://schemas.openxmlformats.org/officeDocument/2006/relationships" ref="A1354" r:id="rId2697"/>
    <hyperlink xmlns:r="http://schemas.openxmlformats.org/officeDocument/2006/relationships" ref="L1354" r:id="rId2698"/>
    <hyperlink xmlns:r="http://schemas.openxmlformats.org/officeDocument/2006/relationships" ref="A1355" r:id="rId2699"/>
    <hyperlink xmlns:r="http://schemas.openxmlformats.org/officeDocument/2006/relationships" ref="L1355" r:id="rId2700"/>
    <hyperlink xmlns:r="http://schemas.openxmlformats.org/officeDocument/2006/relationships" ref="A1356" r:id="rId2701"/>
    <hyperlink xmlns:r="http://schemas.openxmlformats.org/officeDocument/2006/relationships" ref="L1356" r:id="rId2702"/>
    <hyperlink xmlns:r="http://schemas.openxmlformats.org/officeDocument/2006/relationships" ref="A1357" r:id="rId2703"/>
    <hyperlink xmlns:r="http://schemas.openxmlformats.org/officeDocument/2006/relationships" ref="L1357" r:id="rId2704"/>
    <hyperlink xmlns:r="http://schemas.openxmlformats.org/officeDocument/2006/relationships" ref="A1358" r:id="rId2705"/>
    <hyperlink xmlns:r="http://schemas.openxmlformats.org/officeDocument/2006/relationships" ref="L1358" r:id="rId2706"/>
    <hyperlink xmlns:r="http://schemas.openxmlformats.org/officeDocument/2006/relationships" ref="A1359" r:id="rId2707"/>
    <hyperlink xmlns:r="http://schemas.openxmlformats.org/officeDocument/2006/relationships" ref="L1359" r:id="rId2708"/>
    <hyperlink xmlns:r="http://schemas.openxmlformats.org/officeDocument/2006/relationships" ref="A1360" r:id="rId2709"/>
    <hyperlink xmlns:r="http://schemas.openxmlformats.org/officeDocument/2006/relationships" ref="L1360" r:id="rId2710"/>
    <hyperlink xmlns:r="http://schemas.openxmlformats.org/officeDocument/2006/relationships" ref="A1361" r:id="rId2711"/>
    <hyperlink xmlns:r="http://schemas.openxmlformats.org/officeDocument/2006/relationships" ref="L1361" r:id="rId2712"/>
    <hyperlink xmlns:r="http://schemas.openxmlformats.org/officeDocument/2006/relationships" ref="A1362" r:id="rId2713"/>
    <hyperlink xmlns:r="http://schemas.openxmlformats.org/officeDocument/2006/relationships" ref="L1362" r:id="rId2714"/>
    <hyperlink xmlns:r="http://schemas.openxmlformats.org/officeDocument/2006/relationships" ref="A1363" r:id="rId2715"/>
    <hyperlink xmlns:r="http://schemas.openxmlformats.org/officeDocument/2006/relationships" ref="L1363" r:id="rId2716"/>
    <hyperlink xmlns:r="http://schemas.openxmlformats.org/officeDocument/2006/relationships" ref="A1364" r:id="rId2717"/>
    <hyperlink xmlns:r="http://schemas.openxmlformats.org/officeDocument/2006/relationships" ref="L1364" r:id="rId2718"/>
    <hyperlink xmlns:r="http://schemas.openxmlformats.org/officeDocument/2006/relationships" ref="A1365" r:id="rId2719"/>
    <hyperlink xmlns:r="http://schemas.openxmlformats.org/officeDocument/2006/relationships" ref="L1365" r:id="rId2720"/>
    <hyperlink xmlns:r="http://schemas.openxmlformats.org/officeDocument/2006/relationships" ref="A1366" r:id="rId2721"/>
    <hyperlink xmlns:r="http://schemas.openxmlformats.org/officeDocument/2006/relationships" ref="L1366" r:id="rId2722"/>
    <hyperlink xmlns:r="http://schemas.openxmlformats.org/officeDocument/2006/relationships" ref="A1367" r:id="rId2723"/>
    <hyperlink xmlns:r="http://schemas.openxmlformats.org/officeDocument/2006/relationships" ref="L1367" r:id="rId2724"/>
    <hyperlink xmlns:r="http://schemas.openxmlformats.org/officeDocument/2006/relationships" ref="A1368" r:id="rId2725"/>
    <hyperlink xmlns:r="http://schemas.openxmlformats.org/officeDocument/2006/relationships" ref="L1368" r:id="rId2726"/>
    <hyperlink xmlns:r="http://schemas.openxmlformats.org/officeDocument/2006/relationships" ref="A1369" r:id="rId2727"/>
    <hyperlink xmlns:r="http://schemas.openxmlformats.org/officeDocument/2006/relationships" ref="L1369" r:id="rId2728"/>
    <hyperlink xmlns:r="http://schemas.openxmlformats.org/officeDocument/2006/relationships" ref="A1370" r:id="rId2729"/>
    <hyperlink xmlns:r="http://schemas.openxmlformats.org/officeDocument/2006/relationships" ref="L1370" r:id="rId2730"/>
    <hyperlink xmlns:r="http://schemas.openxmlformats.org/officeDocument/2006/relationships" ref="A1371" r:id="rId2731"/>
    <hyperlink xmlns:r="http://schemas.openxmlformats.org/officeDocument/2006/relationships" ref="L1371" r:id="rId2732"/>
    <hyperlink xmlns:r="http://schemas.openxmlformats.org/officeDocument/2006/relationships" ref="A1372" r:id="rId2733"/>
    <hyperlink xmlns:r="http://schemas.openxmlformats.org/officeDocument/2006/relationships" ref="L1372" r:id="rId2734"/>
    <hyperlink xmlns:r="http://schemas.openxmlformats.org/officeDocument/2006/relationships" ref="A1373" r:id="rId2735"/>
    <hyperlink xmlns:r="http://schemas.openxmlformats.org/officeDocument/2006/relationships" ref="L1373" r:id="rId2736"/>
    <hyperlink xmlns:r="http://schemas.openxmlformats.org/officeDocument/2006/relationships" ref="A1374" r:id="rId2737"/>
    <hyperlink xmlns:r="http://schemas.openxmlformats.org/officeDocument/2006/relationships" ref="L1374" r:id="rId2738"/>
    <hyperlink xmlns:r="http://schemas.openxmlformats.org/officeDocument/2006/relationships" ref="A1375" r:id="rId2739"/>
    <hyperlink xmlns:r="http://schemas.openxmlformats.org/officeDocument/2006/relationships" ref="L1375" r:id="rId2740"/>
    <hyperlink xmlns:r="http://schemas.openxmlformats.org/officeDocument/2006/relationships" ref="A1376" r:id="rId2741"/>
    <hyperlink xmlns:r="http://schemas.openxmlformats.org/officeDocument/2006/relationships" ref="L1376" r:id="rId2742"/>
    <hyperlink xmlns:r="http://schemas.openxmlformats.org/officeDocument/2006/relationships" ref="A1377" r:id="rId2743"/>
    <hyperlink xmlns:r="http://schemas.openxmlformats.org/officeDocument/2006/relationships" ref="L1377" r:id="rId2744"/>
    <hyperlink xmlns:r="http://schemas.openxmlformats.org/officeDocument/2006/relationships" ref="A1378" r:id="rId2745"/>
    <hyperlink xmlns:r="http://schemas.openxmlformats.org/officeDocument/2006/relationships" ref="L1378" r:id="rId2746"/>
    <hyperlink xmlns:r="http://schemas.openxmlformats.org/officeDocument/2006/relationships" ref="A1379" r:id="rId2747"/>
    <hyperlink xmlns:r="http://schemas.openxmlformats.org/officeDocument/2006/relationships" ref="L1379" r:id="rId2748"/>
    <hyperlink xmlns:r="http://schemas.openxmlformats.org/officeDocument/2006/relationships" ref="A1380" r:id="rId2749"/>
    <hyperlink xmlns:r="http://schemas.openxmlformats.org/officeDocument/2006/relationships" ref="L1380" r:id="rId2750"/>
    <hyperlink xmlns:r="http://schemas.openxmlformats.org/officeDocument/2006/relationships" ref="A1381" r:id="rId2751"/>
    <hyperlink xmlns:r="http://schemas.openxmlformats.org/officeDocument/2006/relationships" ref="L1381" r:id="rId2752"/>
    <hyperlink xmlns:r="http://schemas.openxmlformats.org/officeDocument/2006/relationships" ref="A1382" r:id="rId2753"/>
    <hyperlink xmlns:r="http://schemas.openxmlformats.org/officeDocument/2006/relationships" ref="L1382" r:id="rId2754"/>
    <hyperlink xmlns:r="http://schemas.openxmlformats.org/officeDocument/2006/relationships" ref="A1383" r:id="rId2755"/>
    <hyperlink xmlns:r="http://schemas.openxmlformats.org/officeDocument/2006/relationships" ref="L1383" r:id="rId2756"/>
    <hyperlink xmlns:r="http://schemas.openxmlformats.org/officeDocument/2006/relationships" ref="A1384" r:id="rId2757"/>
    <hyperlink xmlns:r="http://schemas.openxmlformats.org/officeDocument/2006/relationships" ref="L1384" r:id="rId2758"/>
    <hyperlink xmlns:r="http://schemas.openxmlformats.org/officeDocument/2006/relationships" ref="A1385" r:id="rId2759"/>
    <hyperlink xmlns:r="http://schemas.openxmlformats.org/officeDocument/2006/relationships" ref="L1385" r:id="rId2760"/>
    <hyperlink xmlns:r="http://schemas.openxmlformats.org/officeDocument/2006/relationships" ref="A1386" r:id="rId2761"/>
    <hyperlink xmlns:r="http://schemas.openxmlformats.org/officeDocument/2006/relationships" ref="L1386" r:id="rId2762"/>
    <hyperlink xmlns:r="http://schemas.openxmlformats.org/officeDocument/2006/relationships" ref="A1387" r:id="rId2763"/>
    <hyperlink xmlns:r="http://schemas.openxmlformats.org/officeDocument/2006/relationships" ref="L1387" r:id="rId2764"/>
    <hyperlink xmlns:r="http://schemas.openxmlformats.org/officeDocument/2006/relationships" ref="A1388" r:id="rId2765"/>
    <hyperlink xmlns:r="http://schemas.openxmlformats.org/officeDocument/2006/relationships" ref="L1388" r:id="rId2766"/>
    <hyperlink xmlns:r="http://schemas.openxmlformats.org/officeDocument/2006/relationships" ref="A1389" r:id="rId2767"/>
    <hyperlink xmlns:r="http://schemas.openxmlformats.org/officeDocument/2006/relationships" ref="L1389" r:id="rId2768"/>
    <hyperlink xmlns:r="http://schemas.openxmlformats.org/officeDocument/2006/relationships" ref="A1390" r:id="rId2769"/>
    <hyperlink xmlns:r="http://schemas.openxmlformats.org/officeDocument/2006/relationships" ref="L1390" r:id="rId2770"/>
    <hyperlink xmlns:r="http://schemas.openxmlformats.org/officeDocument/2006/relationships" ref="A1391" r:id="rId2771"/>
    <hyperlink xmlns:r="http://schemas.openxmlformats.org/officeDocument/2006/relationships" ref="L1391" r:id="rId2772"/>
    <hyperlink xmlns:r="http://schemas.openxmlformats.org/officeDocument/2006/relationships" ref="A1392" r:id="rId2773"/>
    <hyperlink xmlns:r="http://schemas.openxmlformats.org/officeDocument/2006/relationships" ref="L1392" r:id="rId2774"/>
    <hyperlink xmlns:r="http://schemas.openxmlformats.org/officeDocument/2006/relationships" ref="A1393" r:id="rId2775"/>
    <hyperlink xmlns:r="http://schemas.openxmlformats.org/officeDocument/2006/relationships" ref="L1393" r:id="rId2776"/>
    <hyperlink xmlns:r="http://schemas.openxmlformats.org/officeDocument/2006/relationships" ref="A1394" r:id="rId2777"/>
    <hyperlink xmlns:r="http://schemas.openxmlformats.org/officeDocument/2006/relationships" ref="L1394" r:id="rId2778"/>
    <hyperlink xmlns:r="http://schemas.openxmlformats.org/officeDocument/2006/relationships" ref="A1395" r:id="rId2779"/>
    <hyperlink xmlns:r="http://schemas.openxmlformats.org/officeDocument/2006/relationships" ref="L1395" r:id="rId2780"/>
    <hyperlink xmlns:r="http://schemas.openxmlformats.org/officeDocument/2006/relationships" ref="A1396" r:id="rId2781"/>
    <hyperlink xmlns:r="http://schemas.openxmlformats.org/officeDocument/2006/relationships" ref="L1396" r:id="rId2782"/>
    <hyperlink xmlns:r="http://schemas.openxmlformats.org/officeDocument/2006/relationships" ref="A1397" r:id="rId2783"/>
    <hyperlink xmlns:r="http://schemas.openxmlformats.org/officeDocument/2006/relationships" ref="L1397" r:id="rId2784"/>
    <hyperlink xmlns:r="http://schemas.openxmlformats.org/officeDocument/2006/relationships" ref="A1398" r:id="rId2785"/>
    <hyperlink xmlns:r="http://schemas.openxmlformats.org/officeDocument/2006/relationships" ref="L1398" r:id="rId2786"/>
    <hyperlink xmlns:r="http://schemas.openxmlformats.org/officeDocument/2006/relationships" ref="A1399" r:id="rId2787"/>
    <hyperlink xmlns:r="http://schemas.openxmlformats.org/officeDocument/2006/relationships" ref="L1399" r:id="rId2788"/>
    <hyperlink xmlns:r="http://schemas.openxmlformats.org/officeDocument/2006/relationships" ref="A1400" r:id="rId2789"/>
    <hyperlink xmlns:r="http://schemas.openxmlformats.org/officeDocument/2006/relationships" ref="L1400" r:id="rId2790"/>
    <hyperlink xmlns:r="http://schemas.openxmlformats.org/officeDocument/2006/relationships" ref="A1401" r:id="rId2791"/>
    <hyperlink xmlns:r="http://schemas.openxmlformats.org/officeDocument/2006/relationships" ref="L1401" r:id="rId2792"/>
    <hyperlink xmlns:r="http://schemas.openxmlformats.org/officeDocument/2006/relationships" ref="A1402" r:id="rId2793"/>
    <hyperlink xmlns:r="http://schemas.openxmlformats.org/officeDocument/2006/relationships" ref="L1402" r:id="rId2794"/>
    <hyperlink xmlns:r="http://schemas.openxmlformats.org/officeDocument/2006/relationships" ref="A1403" r:id="rId2795"/>
    <hyperlink xmlns:r="http://schemas.openxmlformats.org/officeDocument/2006/relationships" ref="L1403" r:id="rId2796"/>
    <hyperlink xmlns:r="http://schemas.openxmlformats.org/officeDocument/2006/relationships" ref="A1404" r:id="rId2797"/>
    <hyperlink xmlns:r="http://schemas.openxmlformats.org/officeDocument/2006/relationships" ref="L1404" r:id="rId2798"/>
    <hyperlink xmlns:r="http://schemas.openxmlformats.org/officeDocument/2006/relationships" ref="A1405" r:id="rId2799"/>
    <hyperlink xmlns:r="http://schemas.openxmlformats.org/officeDocument/2006/relationships" ref="L1405" r:id="rId2800"/>
    <hyperlink xmlns:r="http://schemas.openxmlformats.org/officeDocument/2006/relationships" ref="A1406" r:id="rId2801"/>
    <hyperlink xmlns:r="http://schemas.openxmlformats.org/officeDocument/2006/relationships" ref="L1406" r:id="rId2802"/>
    <hyperlink xmlns:r="http://schemas.openxmlformats.org/officeDocument/2006/relationships" ref="A1407" r:id="rId2803"/>
    <hyperlink xmlns:r="http://schemas.openxmlformats.org/officeDocument/2006/relationships" ref="L1407" r:id="rId2804"/>
    <hyperlink xmlns:r="http://schemas.openxmlformats.org/officeDocument/2006/relationships" ref="A1408" r:id="rId2805"/>
    <hyperlink xmlns:r="http://schemas.openxmlformats.org/officeDocument/2006/relationships" ref="L1408" r:id="rId2806"/>
    <hyperlink xmlns:r="http://schemas.openxmlformats.org/officeDocument/2006/relationships" ref="A1409" r:id="rId2807"/>
    <hyperlink xmlns:r="http://schemas.openxmlformats.org/officeDocument/2006/relationships" ref="L1409" r:id="rId2808"/>
    <hyperlink xmlns:r="http://schemas.openxmlformats.org/officeDocument/2006/relationships" ref="A1410" r:id="rId2809"/>
    <hyperlink xmlns:r="http://schemas.openxmlformats.org/officeDocument/2006/relationships" ref="L1410" r:id="rId2810"/>
    <hyperlink xmlns:r="http://schemas.openxmlformats.org/officeDocument/2006/relationships" ref="A1411" r:id="rId2811"/>
    <hyperlink xmlns:r="http://schemas.openxmlformats.org/officeDocument/2006/relationships" ref="L1411" r:id="rId2812"/>
    <hyperlink xmlns:r="http://schemas.openxmlformats.org/officeDocument/2006/relationships" ref="A1412" r:id="rId2813"/>
    <hyperlink xmlns:r="http://schemas.openxmlformats.org/officeDocument/2006/relationships" ref="L1412" r:id="rId2814"/>
    <hyperlink xmlns:r="http://schemas.openxmlformats.org/officeDocument/2006/relationships" ref="A1413" r:id="rId2815"/>
    <hyperlink xmlns:r="http://schemas.openxmlformats.org/officeDocument/2006/relationships" ref="L1413" r:id="rId2816"/>
    <hyperlink xmlns:r="http://schemas.openxmlformats.org/officeDocument/2006/relationships" ref="A1414" r:id="rId2817"/>
    <hyperlink xmlns:r="http://schemas.openxmlformats.org/officeDocument/2006/relationships" ref="L1414" r:id="rId2818"/>
    <hyperlink xmlns:r="http://schemas.openxmlformats.org/officeDocument/2006/relationships" ref="A1415" r:id="rId2819"/>
    <hyperlink xmlns:r="http://schemas.openxmlformats.org/officeDocument/2006/relationships" ref="L1415" r:id="rId2820"/>
    <hyperlink xmlns:r="http://schemas.openxmlformats.org/officeDocument/2006/relationships" ref="A1416" r:id="rId2821"/>
    <hyperlink xmlns:r="http://schemas.openxmlformats.org/officeDocument/2006/relationships" ref="L1416" r:id="rId2822"/>
    <hyperlink xmlns:r="http://schemas.openxmlformats.org/officeDocument/2006/relationships" ref="A1417" r:id="rId2823"/>
    <hyperlink xmlns:r="http://schemas.openxmlformats.org/officeDocument/2006/relationships" ref="L1417" r:id="rId2824"/>
    <hyperlink xmlns:r="http://schemas.openxmlformats.org/officeDocument/2006/relationships" ref="A1418" r:id="rId2825"/>
    <hyperlink xmlns:r="http://schemas.openxmlformats.org/officeDocument/2006/relationships" ref="L1418" r:id="rId2826"/>
    <hyperlink xmlns:r="http://schemas.openxmlformats.org/officeDocument/2006/relationships" ref="A1419" r:id="rId2827"/>
    <hyperlink xmlns:r="http://schemas.openxmlformats.org/officeDocument/2006/relationships" ref="L1419" r:id="rId2828"/>
    <hyperlink xmlns:r="http://schemas.openxmlformats.org/officeDocument/2006/relationships" ref="A1420" r:id="rId2829"/>
    <hyperlink xmlns:r="http://schemas.openxmlformats.org/officeDocument/2006/relationships" ref="L1420" r:id="rId2830"/>
    <hyperlink xmlns:r="http://schemas.openxmlformats.org/officeDocument/2006/relationships" ref="A1421" r:id="rId2831"/>
    <hyperlink xmlns:r="http://schemas.openxmlformats.org/officeDocument/2006/relationships" ref="L1421" r:id="rId2832"/>
    <hyperlink xmlns:r="http://schemas.openxmlformats.org/officeDocument/2006/relationships" ref="A1422" r:id="rId2833"/>
    <hyperlink xmlns:r="http://schemas.openxmlformats.org/officeDocument/2006/relationships" ref="L1422" r:id="rId2834"/>
    <hyperlink xmlns:r="http://schemas.openxmlformats.org/officeDocument/2006/relationships" ref="A1423" r:id="rId2835"/>
    <hyperlink xmlns:r="http://schemas.openxmlformats.org/officeDocument/2006/relationships" ref="L1423" r:id="rId2836"/>
    <hyperlink xmlns:r="http://schemas.openxmlformats.org/officeDocument/2006/relationships" ref="A1424" r:id="rId2837"/>
    <hyperlink xmlns:r="http://schemas.openxmlformats.org/officeDocument/2006/relationships" ref="L1424" r:id="rId2838"/>
    <hyperlink xmlns:r="http://schemas.openxmlformats.org/officeDocument/2006/relationships" ref="A1425" r:id="rId2839"/>
    <hyperlink xmlns:r="http://schemas.openxmlformats.org/officeDocument/2006/relationships" ref="L1425" r:id="rId2840"/>
    <hyperlink xmlns:r="http://schemas.openxmlformats.org/officeDocument/2006/relationships" ref="A1426" r:id="rId2841"/>
    <hyperlink xmlns:r="http://schemas.openxmlformats.org/officeDocument/2006/relationships" ref="L1426" r:id="rId2842"/>
    <hyperlink xmlns:r="http://schemas.openxmlformats.org/officeDocument/2006/relationships" ref="A1427" r:id="rId2843"/>
    <hyperlink xmlns:r="http://schemas.openxmlformats.org/officeDocument/2006/relationships" ref="L1427" r:id="rId2844"/>
    <hyperlink xmlns:r="http://schemas.openxmlformats.org/officeDocument/2006/relationships" ref="A1428" r:id="rId2845"/>
    <hyperlink xmlns:r="http://schemas.openxmlformats.org/officeDocument/2006/relationships" ref="L1428" r:id="rId2846"/>
    <hyperlink xmlns:r="http://schemas.openxmlformats.org/officeDocument/2006/relationships" ref="A1429" r:id="rId2847"/>
    <hyperlink xmlns:r="http://schemas.openxmlformats.org/officeDocument/2006/relationships" ref="L1429" r:id="rId2848"/>
    <hyperlink xmlns:r="http://schemas.openxmlformats.org/officeDocument/2006/relationships" ref="A1430" r:id="rId2849"/>
    <hyperlink xmlns:r="http://schemas.openxmlformats.org/officeDocument/2006/relationships" ref="L1430" r:id="rId2850"/>
    <hyperlink xmlns:r="http://schemas.openxmlformats.org/officeDocument/2006/relationships" ref="A1431" r:id="rId2851"/>
    <hyperlink xmlns:r="http://schemas.openxmlformats.org/officeDocument/2006/relationships" ref="L1431" r:id="rId2852"/>
    <hyperlink xmlns:r="http://schemas.openxmlformats.org/officeDocument/2006/relationships" ref="A1432" r:id="rId2853"/>
    <hyperlink xmlns:r="http://schemas.openxmlformats.org/officeDocument/2006/relationships" ref="L1432" r:id="rId2854"/>
    <hyperlink xmlns:r="http://schemas.openxmlformats.org/officeDocument/2006/relationships" ref="A1433" r:id="rId2855"/>
    <hyperlink xmlns:r="http://schemas.openxmlformats.org/officeDocument/2006/relationships" ref="L1433" r:id="rId2856"/>
    <hyperlink xmlns:r="http://schemas.openxmlformats.org/officeDocument/2006/relationships" ref="A1434" r:id="rId2857"/>
    <hyperlink xmlns:r="http://schemas.openxmlformats.org/officeDocument/2006/relationships" ref="L1434" r:id="rId2858"/>
    <hyperlink xmlns:r="http://schemas.openxmlformats.org/officeDocument/2006/relationships" ref="A1435" r:id="rId2859"/>
    <hyperlink xmlns:r="http://schemas.openxmlformats.org/officeDocument/2006/relationships" ref="L1435" r:id="rId2860"/>
    <hyperlink xmlns:r="http://schemas.openxmlformats.org/officeDocument/2006/relationships" ref="A1436" r:id="rId2861"/>
    <hyperlink xmlns:r="http://schemas.openxmlformats.org/officeDocument/2006/relationships" ref="L1436" r:id="rId2862"/>
    <hyperlink xmlns:r="http://schemas.openxmlformats.org/officeDocument/2006/relationships" ref="A1437" r:id="rId2863"/>
    <hyperlink xmlns:r="http://schemas.openxmlformats.org/officeDocument/2006/relationships" ref="L1437" r:id="rId2864"/>
    <hyperlink xmlns:r="http://schemas.openxmlformats.org/officeDocument/2006/relationships" ref="A1438" r:id="rId2865"/>
    <hyperlink xmlns:r="http://schemas.openxmlformats.org/officeDocument/2006/relationships" ref="L1438" r:id="rId2866"/>
    <hyperlink xmlns:r="http://schemas.openxmlformats.org/officeDocument/2006/relationships" ref="A1439" r:id="rId2867"/>
    <hyperlink xmlns:r="http://schemas.openxmlformats.org/officeDocument/2006/relationships" ref="L1439" r:id="rId2868"/>
    <hyperlink xmlns:r="http://schemas.openxmlformats.org/officeDocument/2006/relationships" ref="A1440" r:id="rId2869"/>
    <hyperlink xmlns:r="http://schemas.openxmlformats.org/officeDocument/2006/relationships" ref="L1440" r:id="rId2870"/>
    <hyperlink xmlns:r="http://schemas.openxmlformats.org/officeDocument/2006/relationships" ref="A1441" r:id="rId2871"/>
    <hyperlink xmlns:r="http://schemas.openxmlformats.org/officeDocument/2006/relationships" ref="L1441" r:id="rId2872"/>
    <hyperlink xmlns:r="http://schemas.openxmlformats.org/officeDocument/2006/relationships" ref="A1442" r:id="rId2873"/>
    <hyperlink xmlns:r="http://schemas.openxmlformats.org/officeDocument/2006/relationships" ref="L1442" r:id="rId2874"/>
    <hyperlink xmlns:r="http://schemas.openxmlformats.org/officeDocument/2006/relationships" ref="A1443" r:id="rId2875"/>
    <hyperlink xmlns:r="http://schemas.openxmlformats.org/officeDocument/2006/relationships" ref="L1443" r:id="rId2876"/>
    <hyperlink xmlns:r="http://schemas.openxmlformats.org/officeDocument/2006/relationships" ref="A1444" r:id="rId2877"/>
    <hyperlink xmlns:r="http://schemas.openxmlformats.org/officeDocument/2006/relationships" ref="L1444" r:id="rId2878"/>
    <hyperlink xmlns:r="http://schemas.openxmlformats.org/officeDocument/2006/relationships" ref="A1445" r:id="rId2879"/>
    <hyperlink xmlns:r="http://schemas.openxmlformats.org/officeDocument/2006/relationships" ref="L1445" r:id="rId2880"/>
    <hyperlink xmlns:r="http://schemas.openxmlformats.org/officeDocument/2006/relationships" ref="A1446" r:id="rId2881"/>
    <hyperlink xmlns:r="http://schemas.openxmlformats.org/officeDocument/2006/relationships" ref="L1446" r:id="rId2882"/>
    <hyperlink xmlns:r="http://schemas.openxmlformats.org/officeDocument/2006/relationships" ref="A1447" r:id="rId2883"/>
    <hyperlink xmlns:r="http://schemas.openxmlformats.org/officeDocument/2006/relationships" ref="L1447" r:id="rId2884"/>
    <hyperlink xmlns:r="http://schemas.openxmlformats.org/officeDocument/2006/relationships" ref="A1448" r:id="rId2885"/>
    <hyperlink xmlns:r="http://schemas.openxmlformats.org/officeDocument/2006/relationships" ref="L1448" r:id="rId2886"/>
    <hyperlink xmlns:r="http://schemas.openxmlformats.org/officeDocument/2006/relationships" ref="A1449" r:id="rId2887"/>
    <hyperlink xmlns:r="http://schemas.openxmlformats.org/officeDocument/2006/relationships" ref="L1449" r:id="rId2888"/>
    <hyperlink xmlns:r="http://schemas.openxmlformats.org/officeDocument/2006/relationships" ref="A1450" r:id="rId2889"/>
    <hyperlink xmlns:r="http://schemas.openxmlformats.org/officeDocument/2006/relationships" ref="L1450" r:id="rId2890"/>
    <hyperlink xmlns:r="http://schemas.openxmlformats.org/officeDocument/2006/relationships" ref="A1451" r:id="rId2891"/>
    <hyperlink xmlns:r="http://schemas.openxmlformats.org/officeDocument/2006/relationships" ref="L1451" r:id="rId2892"/>
    <hyperlink xmlns:r="http://schemas.openxmlformats.org/officeDocument/2006/relationships" ref="A1452" r:id="rId2893"/>
    <hyperlink xmlns:r="http://schemas.openxmlformats.org/officeDocument/2006/relationships" ref="L1452" r:id="rId2894"/>
    <hyperlink xmlns:r="http://schemas.openxmlformats.org/officeDocument/2006/relationships" ref="A1453" r:id="rId2895"/>
    <hyperlink xmlns:r="http://schemas.openxmlformats.org/officeDocument/2006/relationships" ref="L1453" r:id="rId2896"/>
    <hyperlink xmlns:r="http://schemas.openxmlformats.org/officeDocument/2006/relationships" ref="A1454" r:id="rId2897"/>
    <hyperlink xmlns:r="http://schemas.openxmlformats.org/officeDocument/2006/relationships" ref="L1454" r:id="rId2898"/>
    <hyperlink xmlns:r="http://schemas.openxmlformats.org/officeDocument/2006/relationships" ref="A1455" r:id="rId2899"/>
    <hyperlink xmlns:r="http://schemas.openxmlformats.org/officeDocument/2006/relationships" ref="L1455" r:id="rId2900"/>
    <hyperlink xmlns:r="http://schemas.openxmlformats.org/officeDocument/2006/relationships" ref="A1456" r:id="rId2901"/>
    <hyperlink xmlns:r="http://schemas.openxmlformats.org/officeDocument/2006/relationships" ref="L1456" r:id="rId2902"/>
    <hyperlink xmlns:r="http://schemas.openxmlformats.org/officeDocument/2006/relationships" ref="A1457" r:id="rId2903"/>
    <hyperlink xmlns:r="http://schemas.openxmlformats.org/officeDocument/2006/relationships" ref="L1457" r:id="rId2904"/>
    <hyperlink xmlns:r="http://schemas.openxmlformats.org/officeDocument/2006/relationships" ref="A1458" r:id="rId2905"/>
    <hyperlink xmlns:r="http://schemas.openxmlformats.org/officeDocument/2006/relationships" ref="L1458" r:id="rId2906"/>
    <hyperlink xmlns:r="http://schemas.openxmlformats.org/officeDocument/2006/relationships" ref="A1459" r:id="rId2907"/>
    <hyperlink xmlns:r="http://schemas.openxmlformats.org/officeDocument/2006/relationships" ref="L1459" r:id="rId2908"/>
    <hyperlink xmlns:r="http://schemas.openxmlformats.org/officeDocument/2006/relationships" ref="A1460" r:id="rId2909"/>
    <hyperlink xmlns:r="http://schemas.openxmlformats.org/officeDocument/2006/relationships" ref="L1460" r:id="rId2910"/>
    <hyperlink xmlns:r="http://schemas.openxmlformats.org/officeDocument/2006/relationships" ref="A1461" r:id="rId2911"/>
    <hyperlink xmlns:r="http://schemas.openxmlformats.org/officeDocument/2006/relationships" ref="L1461" r:id="rId2912"/>
    <hyperlink xmlns:r="http://schemas.openxmlformats.org/officeDocument/2006/relationships" ref="A1462" r:id="rId2913"/>
    <hyperlink xmlns:r="http://schemas.openxmlformats.org/officeDocument/2006/relationships" ref="L1462" r:id="rId2914"/>
    <hyperlink xmlns:r="http://schemas.openxmlformats.org/officeDocument/2006/relationships" ref="A1463" r:id="rId2915"/>
    <hyperlink xmlns:r="http://schemas.openxmlformats.org/officeDocument/2006/relationships" ref="L1463" r:id="rId2916"/>
    <hyperlink xmlns:r="http://schemas.openxmlformats.org/officeDocument/2006/relationships" ref="A1464" r:id="rId2917"/>
    <hyperlink xmlns:r="http://schemas.openxmlformats.org/officeDocument/2006/relationships" ref="L1464" r:id="rId2918"/>
    <hyperlink xmlns:r="http://schemas.openxmlformats.org/officeDocument/2006/relationships" ref="A1465" r:id="rId2919"/>
    <hyperlink xmlns:r="http://schemas.openxmlformats.org/officeDocument/2006/relationships" ref="L1465" r:id="rId2920"/>
    <hyperlink xmlns:r="http://schemas.openxmlformats.org/officeDocument/2006/relationships" ref="A1466" r:id="rId2921"/>
    <hyperlink xmlns:r="http://schemas.openxmlformats.org/officeDocument/2006/relationships" ref="L1466" r:id="rId2922"/>
    <hyperlink xmlns:r="http://schemas.openxmlformats.org/officeDocument/2006/relationships" ref="A1467" r:id="rId2923"/>
    <hyperlink xmlns:r="http://schemas.openxmlformats.org/officeDocument/2006/relationships" ref="L1467" r:id="rId2924"/>
    <hyperlink xmlns:r="http://schemas.openxmlformats.org/officeDocument/2006/relationships" ref="A1468" r:id="rId2925"/>
    <hyperlink xmlns:r="http://schemas.openxmlformats.org/officeDocument/2006/relationships" ref="L1468" r:id="rId2926"/>
    <hyperlink xmlns:r="http://schemas.openxmlformats.org/officeDocument/2006/relationships" ref="A1469" r:id="rId2927"/>
    <hyperlink xmlns:r="http://schemas.openxmlformats.org/officeDocument/2006/relationships" ref="L1469" r:id="rId2928"/>
    <hyperlink xmlns:r="http://schemas.openxmlformats.org/officeDocument/2006/relationships" ref="A1470" r:id="rId2929"/>
    <hyperlink xmlns:r="http://schemas.openxmlformats.org/officeDocument/2006/relationships" ref="L1470" r:id="rId2930"/>
    <hyperlink xmlns:r="http://schemas.openxmlformats.org/officeDocument/2006/relationships" ref="A1471" r:id="rId2931"/>
    <hyperlink xmlns:r="http://schemas.openxmlformats.org/officeDocument/2006/relationships" ref="L1471" r:id="rId2932"/>
    <hyperlink xmlns:r="http://schemas.openxmlformats.org/officeDocument/2006/relationships" ref="A1472" r:id="rId2933"/>
    <hyperlink xmlns:r="http://schemas.openxmlformats.org/officeDocument/2006/relationships" ref="L1472" r:id="rId2934"/>
    <hyperlink xmlns:r="http://schemas.openxmlformats.org/officeDocument/2006/relationships" ref="A1473" r:id="rId2935"/>
    <hyperlink xmlns:r="http://schemas.openxmlformats.org/officeDocument/2006/relationships" ref="L1473" r:id="rId2936"/>
    <hyperlink xmlns:r="http://schemas.openxmlformats.org/officeDocument/2006/relationships" ref="A1474" r:id="rId2937"/>
    <hyperlink xmlns:r="http://schemas.openxmlformats.org/officeDocument/2006/relationships" ref="L1474" r:id="rId2938"/>
    <hyperlink xmlns:r="http://schemas.openxmlformats.org/officeDocument/2006/relationships" ref="A1475" r:id="rId2939"/>
    <hyperlink xmlns:r="http://schemas.openxmlformats.org/officeDocument/2006/relationships" ref="L1475" r:id="rId2940"/>
    <hyperlink xmlns:r="http://schemas.openxmlformats.org/officeDocument/2006/relationships" ref="A1476" r:id="rId2941"/>
    <hyperlink xmlns:r="http://schemas.openxmlformats.org/officeDocument/2006/relationships" ref="L1476" r:id="rId2942"/>
    <hyperlink xmlns:r="http://schemas.openxmlformats.org/officeDocument/2006/relationships" ref="A1477" r:id="rId2943"/>
    <hyperlink xmlns:r="http://schemas.openxmlformats.org/officeDocument/2006/relationships" ref="L1477" r:id="rId2944"/>
    <hyperlink xmlns:r="http://schemas.openxmlformats.org/officeDocument/2006/relationships" ref="A1478" r:id="rId2945"/>
    <hyperlink xmlns:r="http://schemas.openxmlformats.org/officeDocument/2006/relationships" ref="L1478" r:id="rId2946"/>
    <hyperlink xmlns:r="http://schemas.openxmlformats.org/officeDocument/2006/relationships" ref="A1479" r:id="rId2947"/>
    <hyperlink xmlns:r="http://schemas.openxmlformats.org/officeDocument/2006/relationships" ref="L1479" r:id="rId2948"/>
    <hyperlink xmlns:r="http://schemas.openxmlformats.org/officeDocument/2006/relationships" ref="A1480" r:id="rId2949"/>
    <hyperlink xmlns:r="http://schemas.openxmlformats.org/officeDocument/2006/relationships" ref="L1480" r:id="rId2950"/>
    <hyperlink xmlns:r="http://schemas.openxmlformats.org/officeDocument/2006/relationships" ref="A1481" r:id="rId2951"/>
    <hyperlink xmlns:r="http://schemas.openxmlformats.org/officeDocument/2006/relationships" ref="L1481" r:id="rId2952"/>
    <hyperlink xmlns:r="http://schemas.openxmlformats.org/officeDocument/2006/relationships" ref="A1482" r:id="rId2953"/>
    <hyperlink xmlns:r="http://schemas.openxmlformats.org/officeDocument/2006/relationships" ref="L1482" r:id="rId2954"/>
    <hyperlink xmlns:r="http://schemas.openxmlformats.org/officeDocument/2006/relationships" ref="A1483" r:id="rId2955"/>
    <hyperlink xmlns:r="http://schemas.openxmlformats.org/officeDocument/2006/relationships" ref="L1483" r:id="rId2956"/>
    <hyperlink xmlns:r="http://schemas.openxmlformats.org/officeDocument/2006/relationships" ref="A1484" r:id="rId2957"/>
    <hyperlink xmlns:r="http://schemas.openxmlformats.org/officeDocument/2006/relationships" ref="L1484" r:id="rId2958"/>
    <hyperlink xmlns:r="http://schemas.openxmlformats.org/officeDocument/2006/relationships" ref="A1485" r:id="rId2959"/>
    <hyperlink xmlns:r="http://schemas.openxmlformats.org/officeDocument/2006/relationships" ref="L1485" r:id="rId2960"/>
    <hyperlink xmlns:r="http://schemas.openxmlformats.org/officeDocument/2006/relationships" ref="A1486" r:id="rId2961"/>
    <hyperlink xmlns:r="http://schemas.openxmlformats.org/officeDocument/2006/relationships" ref="L1486" r:id="rId2962"/>
    <hyperlink xmlns:r="http://schemas.openxmlformats.org/officeDocument/2006/relationships" ref="A1487" r:id="rId2963"/>
    <hyperlink xmlns:r="http://schemas.openxmlformats.org/officeDocument/2006/relationships" ref="L1487" r:id="rId2964"/>
    <hyperlink xmlns:r="http://schemas.openxmlformats.org/officeDocument/2006/relationships" ref="A1488" r:id="rId2965"/>
    <hyperlink xmlns:r="http://schemas.openxmlformats.org/officeDocument/2006/relationships" ref="L1488" r:id="rId2966"/>
    <hyperlink xmlns:r="http://schemas.openxmlformats.org/officeDocument/2006/relationships" ref="A1489" r:id="rId2967"/>
    <hyperlink xmlns:r="http://schemas.openxmlformats.org/officeDocument/2006/relationships" ref="L1489" r:id="rId2968"/>
    <hyperlink xmlns:r="http://schemas.openxmlformats.org/officeDocument/2006/relationships" ref="A1490" r:id="rId2969"/>
    <hyperlink xmlns:r="http://schemas.openxmlformats.org/officeDocument/2006/relationships" ref="L1490" r:id="rId2970"/>
    <hyperlink xmlns:r="http://schemas.openxmlformats.org/officeDocument/2006/relationships" ref="A1491" r:id="rId2971"/>
    <hyperlink xmlns:r="http://schemas.openxmlformats.org/officeDocument/2006/relationships" ref="L1491" r:id="rId2972"/>
    <hyperlink xmlns:r="http://schemas.openxmlformats.org/officeDocument/2006/relationships" ref="A1492" r:id="rId2973"/>
    <hyperlink xmlns:r="http://schemas.openxmlformats.org/officeDocument/2006/relationships" ref="L1492" r:id="rId2974"/>
    <hyperlink xmlns:r="http://schemas.openxmlformats.org/officeDocument/2006/relationships" ref="A1493" r:id="rId2975"/>
    <hyperlink xmlns:r="http://schemas.openxmlformats.org/officeDocument/2006/relationships" ref="L1493" r:id="rId2976"/>
    <hyperlink xmlns:r="http://schemas.openxmlformats.org/officeDocument/2006/relationships" ref="A1494" r:id="rId2977"/>
    <hyperlink xmlns:r="http://schemas.openxmlformats.org/officeDocument/2006/relationships" ref="L1494" r:id="rId2978"/>
    <hyperlink xmlns:r="http://schemas.openxmlformats.org/officeDocument/2006/relationships" ref="A1495" r:id="rId2979"/>
    <hyperlink xmlns:r="http://schemas.openxmlformats.org/officeDocument/2006/relationships" ref="L1495" r:id="rId2980"/>
    <hyperlink xmlns:r="http://schemas.openxmlformats.org/officeDocument/2006/relationships" ref="A1496" r:id="rId2981"/>
    <hyperlink xmlns:r="http://schemas.openxmlformats.org/officeDocument/2006/relationships" ref="L1496" r:id="rId2982"/>
    <hyperlink xmlns:r="http://schemas.openxmlformats.org/officeDocument/2006/relationships" ref="A1497" r:id="rId2983"/>
    <hyperlink xmlns:r="http://schemas.openxmlformats.org/officeDocument/2006/relationships" ref="L1497" r:id="rId2984"/>
    <hyperlink xmlns:r="http://schemas.openxmlformats.org/officeDocument/2006/relationships" ref="A1498" r:id="rId2985"/>
    <hyperlink xmlns:r="http://schemas.openxmlformats.org/officeDocument/2006/relationships" ref="L1498" r:id="rId2986"/>
    <hyperlink xmlns:r="http://schemas.openxmlformats.org/officeDocument/2006/relationships" ref="A1499" r:id="rId2987"/>
    <hyperlink xmlns:r="http://schemas.openxmlformats.org/officeDocument/2006/relationships" ref="L1499" r:id="rId2988"/>
    <hyperlink xmlns:r="http://schemas.openxmlformats.org/officeDocument/2006/relationships" ref="A1500" r:id="rId2989"/>
    <hyperlink xmlns:r="http://schemas.openxmlformats.org/officeDocument/2006/relationships" ref="L1500" r:id="rId2990"/>
    <hyperlink xmlns:r="http://schemas.openxmlformats.org/officeDocument/2006/relationships" ref="A1501" r:id="rId2991"/>
    <hyperlink xmlns:r="http://schemas.openxmlformats.org/officeDocument/2006/relationships" ref="L1501" r:id="rId2992"/>
    <hyperlink xmlns:r="http://schemas.openxmlformats.org/officeDocument/2006/relationships" ref="A1502" r:id="rId2993"/>
    <hyperlink xmlns:r="http://schemas.openxmlformats.org/officeDocument/2006/relationships" ref="L1502" r:id="rId2994"/>
    <hyperlink xmlns:r="http://schemas.openxmlformats.org/officeDocument/2006/relationships" ref="A1503" r:id="rId2995"/>
    <hyperlink xmlns:r="http://schemas.openxmlformats.org/officeDocument/2006/relationships" ref="L1503" r:id="rId2996"/>
    <hyperlink xmlns:r="http://schemas.openxmlformats.org/officeDocument/2006/relationships" ref="A1504" r:id="rId2997"/>
    <hyperlink xmlns:r="http://schemas.openxmlformats.org/officeDocument/2006/relationships" ref="L1504" r:id="rId2998"/>
    <hyperlink xmlns:r="http://schemas.openxmlformats.org/officeDocument/2006/relationships" ref="A1505" r:id="rId2999"/>
    <hyperlink xmlns:r="http://schemas.openxmlformats.org/officeDocument/2006/relationships" ref="L1505" r:id="rId3000"/>
    <hyperlink xmlns:r="http://schemas.openxmlformats.org/officeDocument/2006/relationships" ref="A1506" r:id="rId3001"/>
    <hyperlink xmlns:r="http://schemas.openxmlformats.org/officeDocument/2006/relationships" ref="L1506" r:id="rId3002"/>
    <hyperlink xmlns:r="http://schemas.openxmlformats.org/officeDocument/2006/relationships" ref="A1507" r:id="rId3003"/>
    <hyperlink xmlns:r="http://schemas.openxmlformats.org/officeDocument/2006/relationships" ref="L1507" r:id="rId3004"/>
    <hyperlink xmlns:r="http://schemas.openxmlformats.org/officeDocument/2006/relationships" ref="A1508" r:id="rId3005"/>
    <hyperlink xmlns:r="http://schemas.openxmlformats.org/officeDocument/2006/relationships" ref="L1508" r:id="rId3006"/>
    <hyperlink xmlns:r="http://schemas.openxmlformats.org/officeDocument/2006/relationships" ref="A1509" r:id="rId3007"/>
    <hyperlink xmlns:r="http://schemas.openxmlformats.org/officeDocument/2006/relationships" ref="L1509" r:id="rId3008"/>
    <hyperlink xmlns:r="http://schemas.openxmlformats.org/officeDocument/2006/relationships" ref="A1510" r:id="rId3009"/>
    <hyperlink xmlns:r="http://schemas.openxmlformats.org/officeDocument/2006/relationships" ref="L1510" r:id="rId3010"/>
    <hyperlink xmlns:r="http://schemas.openxmlformats.org/officeDocument/2006/relationships" ref="A1511" r:id="rId3011"/>
    <hyperlink xmlns:r="http://schemas.openxmlformats.org/officeDocument/2006/relationships" ref="L1511" r:id="rId3012"/>
    <hyperlink xmlns:r="http://schemas.openxmlformats.org/officeDocument/2006/relationships" ref="A1512" r:id="rId3013"/>
    <hyperlink xmlns:r="http://schemas.openxmlformats.org/officeDocument/2006/relationships" ref="L1512" r:id="rId3014"/>
    <hyperlink xmlns:r="http://schemas.openxmlformats.org/officeDocument/2006/relationships" ref="A1513" r:id="rId3015"/>
    <hyperlink xmlns:r="http://schemas.openxmlformats.org/officeDocument/2006/relationships" ref="L1513" r:id="rId3016"/>
    <hyperlink xmlns:r="http://schemas.openxmlformats.org/officeDocument/2006/relationships" ref="A1514" r:id="rId3017"/>
    <hyperlink xmlns:r="http://schemas.openxmlformats.org/officeDocument/2006/relationships" ref="L1514" r:id="rId3018"/>
    <hyperlink xmlns:r="http://schemas.openxmlformats.org/officeDocument/2006/relationships" ref="A1515" r:id="rId3019"/>
    <hyperlink xmlns:r="http://schemas.openxmlformats.org/officeDocument/2006/relationships" ref="L1515" r:id="rId3020"/>
    <hyperlink xmlns:r="http://schemas.openxmlformats.org/officeDocument/2006/relationships" ref="A1516" r:id="rId3021"/>
    <hyperlink xmlns:r="http://schemas.openxmlformats.org/officeDocument/2006/relationships" ref="L1516" r:id="rId3022"/>
    <hyperlink xmlns:r="http://schemas.openxmlformats.org/officeDocument/2006/relationships" ref="A1517" r:id="rId3023"/>
    <hyperlink xmlns:r="http://schemas.openxmlformats.org/officeDocument/2006/relationships" ref="L1517" r:id="rId3024"/>
    <hyperlink xmlns:r="http://schemas.openxmlformats.org/officeDocument/2006/relationships" ref="A1518" r:id="rId3025"/>
    <hyperlink xmlns:r="http://schemas.openxmlformats.org/officeDocument/2006/relationships" ref="L1518" r:id="rId3026"/>
    <hyperlink xmlns:r="http://schemas.openxmlformats.org/officeDocument/2006/relationships" ref="A1519" r:id="rId3027"/>
    <hyperlink xmlns:r="http://schemas.openxmlformats.org/officeDocument/2006/relationships" ref="L1519" r:id="rId3028"/>
    <hyperlink xmlns:r="http://schemas.openxmlformats.org/officeDocument/2006/relationships" ref="A1520" r:id="rId3029"/>
    <hyperlink xmlns:r="http://schemas.openxmlformats.org/officeDocument/2006/relationships" ref="L1520" r:id="rId3030"/>
    <hyperlink xmlns:r="http://schemas.openxmlformats.org/officeDocument/2006/relationships" ref="A1521" r:id="rId3031"/>
    <hyperlink xmlns:r="http://schemas.openxmlformats.org/officeDocument/2006/relationships" ref="L1521" r:id="rId3032"/>
    <hyperlink xmlns:r="http://schemas.openxmlformats.org/officeDocument/2006/relationships" ref="A1522" r:id="rId3033"/>
    <hyperlink xmlns:r="http://schemas.openxmlformats.org/officeDocument/2006/relationships" ref="L1522" r:id="rId3034"/>
    <hyperlink xmlns:r="http://schemas.openxmlformats.org/officeDocument/2006/relationships" ref="A1523" r:id="rId3035"/>
    <hyperlink xmlns:r="http://schemas.openxmlformats.org/officeDocument/2006/relationships" ref="L1523" r:id="rId3036"/>
    <hyperlink xmlns:r="http://schemas.openxmlformats.org/officeDocument/2006/relationships" ref="A1524" r:id="rId3037"/>
    <hyperlink xmlns:r="http://schemas.openxmlformats.org/officeDocument/2006/relationships" ref="L1524" r:id="rId3038"/>
    <hyperlink xmlns:r="http://schemas.openxmlformats.org/officeDocument/2006/relationships" ref="A1525" r:id="rId3039"/>
    <hyperlink xmlns:r="http://schemas.openxmlformats.org/officeDocument/2006/relationships" ref="L1525" r:id="rId3040"/>
    <hyperlink xmlns:r="http://schemas.openxmlformats.org/officeDocument/2006/relationships" ref="A1526" r:id="rId3041"/>
    <hyperlink xmlns:r="http://schemas.openxmlformats.org/officeDocument/2006/relationships" ref="L1526" r:id="rId3042"/>
    <hyperlink xmlns:r="http://schemas.openxmlformats.org/officeDocument/2006/relationships" ref="A1527" r:id="rId3043"/>
    <hyperlink xmlns:r="http://schemas.openxmlformats.org/officeDocument/2006/relationships" ref="L1527" r:id="rId3044"/>
    <hyperlink xmlns:r="http://schemas.openxmlformats.org/officeDocument/2006/relationships" ref="A1528" r:id="rId3045"/>
    <hyperlink xmlns:r="http://schemas.openxmlformats.org/officeDocument/2006/relationships" ref="L1528" r:id="rId3046"/>
    <hyperlink xmlns:r="http://schemas.openxmlformats.org/officeDocument/2006/relationships" ref="A1529" r:id="rId3047"/>
    <hyperlink xmlns:r="http://schemas.openxmlformats.org/officeDocument/2006/relationships" ref="L1529" r:id="rId3048"/>
    <hyperlink xmlns:r="http://schemas.openxmlformats.org/officeDocument/2006/relationships" ref="A1530" r:id="rId3049"/>
    <hyperlink xmlns:r="http://schemas.openxmlformats.org/officeDocument/2006/relationships" ref="L1530" r:id="rId3050"/>
    <hyperlink xmlns:r="http://schemas.openxmlformats.org/officeDocument/2006/relationships" ref="A1531" r:id="rId3051"/>
    <hyperlink xmlns:r="http://schemas.openxmlformats.org/officeDocument/2006/relationships" ref="L1531" r:id="rId3052"/>
    <hyperlink xmlns:r="http://schemas.openxmlformats.org/officeDocument/2006/relationships" ref="A1532" r:id="rId3053"/>
    <hyperlink xmlns:r="http://schemas.openxmlformats.org/officeDocument/2006/relationships" ref="L1532" r:id="rId3054"/>
    <hyperlink xmlns:r="http://schemas.openxmlformats.org/officeDocument/2006/relationships" ref="A1533" r:id="rId3055"/>
    <hyperlink xmlns:r="http://schemas.openxmlformats.org/officeDocument/2006/relationships" ref="L1533" r:id="rId3056"/>
    <hyperlink xmlns:r="http://schemas.openxmlformats.org/officeDocument/2006/relationships" ref="A1534" r:id="rId3057"/>
    <hyperlink xmlns:r="http://schemas.openxmlformats.org/officeDocument/2006/relationships" ref="L1534" r:id="rId3058"/>
    <hyperlink xmlns:r="http://schemas.openxmlformats.org/officeDocument/2006/relationships" ref="A1535" r:id="rId3059"/>
    <hyperlink xmlns:r="http://schemas.openxmlformats.org/officeDocument/2006/relationships" ref="L1535" r:id="rId3060"/>
    <hyperlink xmlns:r="http://schemas.openxmlformats.org/officeDocument/2006/relationships" ref="A1536" r:id="rId3061"/>
    <hyperlink xmlns:r="http://schemas.openxmlformats.org/officeDocument/2006/relationships" ref="L1536" r:id="rId3062"/>
    <hyperlink xmlns:r="http://schemas.openxmlformats.org/officeDocument/2006/relationships" ref="A1537" r:id="rId3063"/>
    <hyperlink xmlns:r="http://schemas.openxmlformats.org/officeDocument/2006/relationships" ref="L1537" r:id="rId3064"/>
    <hyperlink xmlns:r="http://schemas.openxmlformats.org/officeDocument/2006/relationships" ref="A1538" r:id="rId3065"/>
    <hyperlink xmlns:r="http://schemas.openxmlformats.org/officeDocument/2006/relationships" ref="L1538" r:id="rId3066"/>
    <hyperlink xmlns:r="http://schemas.openxmlformats.org/officeDocument/2006/relationships" ref="A1539" r:id="rId3067"/>
    <hyperlink xmlns:r="http://schemas.openxmlformats.org/officeDocument/2006/relationships" ref="L1539" r:id="rId3068"/>
    <hyperlink xmlns:r="http://schemas.openxmlformats.org/officeDocument/2006/relationships" ref="A1540" r:id="rId3069"/>
    <hyperlink xmlns:r="http://schemas.openxmlformats.org/officeDocument/2006/relationships" ref="L1540" r:id="rId3070"/>
    <hyperlink xmlns:r="http://schemas.openxmlformats.org/officeDocument/2006/relationships" ref="A1541" r:id="rId3071"/>
    <hyperlink xmlns:r="http://schemas.openxmlformats.org/officeDocument/2006/relationships" ref="L1541" r:id="rId3072"/>
    <hyperlink xmlns:r="http://schemas.openxmlformats.org/officeDocument/2006/relationships" ref="A1542" r:id="rId3073"/>
    <hyperlink xmlns:r="http://schemas.openxmlformats.org/officeDocument/2006/relationships" ref="L1542" r:id="rId3074"/>
    <hyperlink xmlns:r="http://schemas.openxmlformats.org/officeDocument/2006/relationships" ref="A1543" r:id="rId3075"/>
    <hyperlink xmlns:r="http://schemas.openxmlformats.org/officeDocument/2006/relationships" ref="L1543" r:id="rId3076"/>
    <hyperlink xmlns:r="http://schemas.openxmlformats.org/officeDocument/2006/relationships" ref="A1544" r:id="rId3077"/>
    <hyperlink xmlns:r="http://schemas.openxmlformats.org/officeDocument/2006/relationships" ref="L1544" r:id="rId3078"/>
    <hyperlink xmlns:r="http://schemas.openxmlformats.org/officeDocument/2006/relationships" ref="A1545" r:id="rId3079"/>
    <hyperlink xmlns:r="http://schemas.openxmlformats.org/officeDocument/2006/relationships" ref="L1545" r:id="rId3080"/>
    <hyperlink xmlns:r="http://schemas.openxmlformats.org/officeDocument/2006/relationships" ref="A1546" r:id="rId3081"/>
    <hyperlink xmlns:r="http://schemas.openxmlformats.org/officeDocument/2006/relationships" ref="L1546" r:id="rId3082"/>
    <hyperlink xmlns:r="http://schemas.openxmlformats.org/officeDocument/2006/relationships" ref="A1547" r:id="rId3083"/>
    <hyperlink xmlns:r="http://schemas.openxmlformats.org/officeDocument/2006/relationships" ref="L1547" r:id="rId3084"/>
    <hyperlink xmlns:r="http://schemas.openxmlformats.org/officeDocument/2006/relationships" ref="A1548" r:id="rId3085"/>
    <hyperlink xmlns:r="http://schemas.openxmlformats.org/officeDocument/2006/relationships" ref="L1548" r:id="rId3086"/>
    <hyperlink xmlns:r="http://schemas.openxmlformats.org/officeDocument/2006/relationships" ref="A1549" r:id="rId3087"/>
    <hyperlink xmlns:r="http://schemas.openxmlformats.org/officeDocument/2006/relationships" ref="L1549" r:id="rId3088"/>
    <hyperlink xmlns:r="http://schemas.openxmlformats.org/officeDocument/2006/relationships" ref="A1550" r:id="rId3089"/>
    <hyperlink xmlns:r="http://schemas.openxmlformats.org/officeDocument/2006/relationships" ref="L1550" r:id="rId3090"/>
    <hyperlink xmlns:r="http://schemas.openxmlformats.org/officeDocument/2006/relationships" ref="A1551" r:id="rId3091"/>
    <hyperlink xmlns:r="http://schemas.openxmlformats.org/officeDocument/2006/relationships" ref="L1551" r:id="rId3092"/>
    <hyperlink xmlns:r="http://schemas.openxmlformats.org/officeDocument/2006/relationships" ref="A1552" r:id="rId3093"/>
    <hyperlink xmlns:r="http://schemas.openxmlformats.org/officeDocument/2006/relationships" ref="L1552" r:id="rId3094"/>
    <hyperlink xmlns:r="http://schemas.openxmlformats.org/officeDocument/2006/relationships" ref="A1553" r:id="rId3095"/>
    <hyperlink xmlns:r="http://schemas.openxmlformats.org/officeDocument/2006/relationships" ref="L1553" r:id="rId3096"/>
    <hyperlink xmlns:r="http://schemas.openxmlformats.org/officeDocument/2006/relationships" ref="A1554" r:id="rId3097"/>
    <hyperlink xmlns:r="http://schemas.openxmlformats.org/officeDocument/2006/relationships" ref="L1554" r:id="rId3098"/>
    <hyperlink xmlns:r="http://schemas.openxmlformats.org/officeDocument/2006/relationships" ref="A1555" r:id="rId3099"/>
    <hyperlink xmlns:r="http://schemas.openxmlformats.org/officeDocument/2006/relationships" ref="L1555" r:id="rId3100"/>
    <hyperlink xmlns:r="http://schemas.openxmlformats.org/officeDocument/2006/relationships" ref="A1556" r:id="rId3101"/>
    <hyperlink xmlns:r="http://schemas.openxmlformats.org/officeDocument/2006/relationships" ref="L1556" r:id="rId3102"/>
    <hyperlink xmlns:r="http://schemas.openxmlformats.org/officeDocument/2006/relationships" ref="A1557" r:id="rId3103"/>
    <hyperlink xmlns:r="http://schemas.openxmlformats.org/officeDocument/2006/relationships" ref="L1557" r:id="rId3104"/>
    <hyperlink xmlns:r="http://schemas.openxmlformats.org/officeDocument/2006/relationships" ref="A1558" r:id="rId3105"/>
    <hyperlink xmlns:r="http://schemas.openxmlformats.org/officeDocument/2006/relationships" ref="L1558" r:id="rId3106"/>
    <hyperlink xmlns:r="http://schemas.openxmlformats.org/officeDocument/2006/relationships" ref="A1559" r:id="rId3107"/>
    <hyperlink xmlns:r="http://schemas.openxmlformats.org/officeDocument/2006/relationships" ref="L1559" r:id="rId3108"/>
    <hyperlink xmlns:r="http://schemas.openxmlformats.org/officeDocument/2006/relationships" ref="A1560" r:id="rId3109"/>
    <hyperlink xmlns:r="http://schemas.openxmlformats.org/officeDocument/2006/relationships" ref="L1560" r:id="rId3110"/>
    <hyperlink xmlns:r="http://schemas.openxmlformats.org/officeDocument/2006/relationships" ref="A1561" r:id="rId3111"/>
    <hyperlink xmlns:r="http://schemas.openxmlformats.org/officeDocument/2006/relationships" ref="L1561" r:id="rId3112"/>
    <hyperlink xmlns:r="http://schemas.openxmlformats.org/officeDocument/2006/relationships" ref="A1562" r:id="rId3113"/>
    <hyperlink xmlns:r="http://schemas.openxmlformats.org/officeDocument/2006/relationships" ref="L1562" r:id="rId3114"/>
    <hyperlink xmlns:r="http://schemas.openxmlformats.org/officeDocument/2006/relationships" ref="A1563" r:id="rId3115"/>
    <hyperlink xmlns:r="http://schemas.openxmlformats.org/officeDocument/2006/relationships" ref="L1563" r:id="rId3116"/>
    <hyperlink xmlns:r="http://schemas.openxmlformats.org/officeDocument/2006/relationships" ref="A1564" r:id="rId3117"/>
    <hyperlink xmlns:r="http://schemas.openxmlformats.org/officeDocument/2006/relationships" ref="L1564" r:id="rId3118"/>
    <hyperlink xmlns:r="http://schemas.openxmlformats.org/officeDocument/2006/relationships" ref="A1565" r:id="rId3119"/>
    <hyperlink xmlns:r="http://schemas.openxmlformats.org/officeDocument/2006/relationships" ref="L1565" r:id="rId3120"/>
    <hyperlink xmlns:r="http://schemas.openxmlformats.org/officeDocument/2006/relationships" ref="A1566" r:id="rId3121"/>
    <hyperlink xmlns:r="http://schemas.openxmlformats.org/officeDocument/2006/relationships" ref="L1566" r:id="rId3122"/>
    <hyperlink xmlns:r="http://schemas.openxmlformats.org/officeDocument/2006/relationships" ref="A1567" r:id="rId3123"/>
    <hyperlink xmlns:r="http://schemas.openxmlformats.org/officeDocument/2006/relationships" ref="L1567" r:id="rId3124"/>
    <hyperlink xmlns:r="http://schemas.openxmlformats.org/officeDocument/2006/relationships" ref="A1568" r:id="rId3125"/>
    <hyperlink xmlns:r="http://schemas.openxmlformats.org/officeDocument/2006/relationships" ref="L1568" r:id="rId3126"/>
    <hyperlink xmlns:r="http://schemas.openxmlformats.org/officeDocument/2006/relationships" ref="A1569" r:id="rId3127"/>
    <hyperlink xmlns:r="http://schemas.openxmlformats.org/officeDocument/2006/relationships" ref="L1569" r:id="rId3128"/>
    <hyperlink xmlns:r="http://schemas.openxmlformats.org/officeDocument/2006/relationships" ref="A1570" r:id="rId3129"/>
    <hyperlink xmlns:r="http://schemas.openxmlformats.org/officeDocument/2006/relationships" ref="L1570" r:id="rId3130"/>
    <hyperlink xmlns:r="http://schemas.openxmlformats.org/officeDocument/2006/relationships" ref="A1571" r:id="rId3131"/>
    <hyperlink xmlns:r="http://schemas.openxmlformats.org/officeDocument/2006/relationships" ref="L1571" r:id="rId3132"/>
    <hyperlink xmlns:r="http://schemas.openxmlformats.org/officeDocument/2006/relationships" ref="A1572" r:id="rId3133"/>
    <hyperlink xmlns:r="http://schemas.openxmlformats.org/officeDocument/2006/relationships" ref="L1572" r:id="rId3134"/>
    <hyperlink xmlns:r="http://schemas.openxmlformats.org/officeDocument/2006/relationships" ref="A1573" r:id="rId3135"/>
    <hyperlink xmlns:r="http://schemas.openxmlformats.org/officeDocument/2006/relationships" ref="L1573" r:id="rId3136"/>
    <hyperlink xmlns:r="http://schemas.openxmlformats.org/officeDocument/2006/relationships" ref="A1574" r:id="rId3137"/>
    <hyperlink xmlns:r="http://schemas.openxmlformats.org/officeDocument/2006/relationships" ref="L1574" r:id="rId3138"/>
    <hyperlink xmlns:r="http://schemas.openxmlformats.org/officeDocument/2006/relationships" ref="A1575" r:id="rId3139"/>
    <hyperlink xmlns:r="http://schemas.openxmlformats.org/officeDocument/2006/relationships" ref="L1575" r:id="rId3140"/>
    <hyperlink xmlns:r="http://schemas.openxmlformats.org/officeDocument/2006/relationships" ref="A1576" r:id="rId3141"/>
    <hyperlink xmlns:r="http://schemas.openxmlformats.org/officeDocument/2006/relationships" ref="L1576" r:id="rId3142"/>
    <hyperlink xmlns:r="http://schemas.openxmlformats.org/officeDocument/2006/relationships" ref="A1577" r:id="rId3143"/>
    <hyperlink xmlns:r="http://schemas.openxmlformats.org/officeDocument/2006/relationships" ref="L1577" r:id="rId3144"/>
    <hyperlink xmlns:r="http://schemas.openxmlformats.org/officeDocument/2006/relationships" ref="A1578" r:id="rId3145"/>
    <hyperlink xmlns:r="http://schemas.openxmlformats.org/officeDocument/2006/relationships" ref="L1578" r:id="rId3146"/>
    <hyperlink xmlns:r="http://schemas.openxmlformats.org/officeDocument/2006/relationships" ref="A1579" r:id="rId3147"/>
    <hyperlink xmlns:r="http://schemas.openxmlformats.org/officeDocument/2006/relationships" ref="L1579" r:id="rId3148"/>
    <hyperlink xmlns:r="http://schemas.openxmlformats.org/officeDocument/2006/relationships" ref="A1580" r:id="rId3149"/>
    <hyperlink xmlns:r="http://schemas.openxmlformats.org/officeDocument/2006/relationships" ref="L1580" r:id="rId3150"/>
    <hyperlink xmlns:r="http://schemas.openxmlformats.org/officeDocument/2006/relationships" ref="A1581" r:id="rId3151"/>
    <hyperlink xmlns:r="http://schemas.openxmlformats.org/officeDocument/2006/relationships" ref="L1581" r:id="rId3152"/>
    <hyperlink xmlns:r="http://schemas.openxmlformats.org/officeDocument/2006/relationships" ref="A1582" r:id="rId3153"/>
    <hyperlink xmlns:r="http://schemas.openxmlformats.org/officeDocument/2006/relationships" ref="L1582" r:id="rId3154"/>
    <hyperlink xmlns:r="http://schemas.openxmlformats.org/officeDocument/2006/relationships" ref="A1583" r:id="rId3155"/>
    <hyperlink xmlns:r="http://schemas.openxmlformats.org/officeDocument/2006/relationships" ref="L1583" r:id="rId3156"/>
    <hyperlink xmlns:r="http://schemas.openxmlformats.org/officeDocument/2006/relationships" ref="A1584" r:id="rId3157"/>
    <hyperlink xmlns:r="http://schemas.openxmlformats.org/officeDocument/2006/relationships" ref="L1584" r:id="rId3158"/>
    <hyperlink xmlns:r="http://schemas.openxmlformats.org/officeDocument/2006/relationships" ref="A1585" r:id="rId3159"/>
    <hyperlink xmlns:r="http://schemas.openxmlformats.org/officeDocument/2006/relationships" ref="L1585" r:id="rId3160"/>
    <hyperlink xmlns:r="http://schemas.openxmlformats.org/officeDocument/2006/relationships" ref="A1586" r:id="rId3161"/>
    <hyperlink xmlns:r="http://schemas.openxmlformats.org/officeDocument/2006/relationships" ref="L1586" r:id="rId3162"/>
    <hyperlink xmlns:r="http://schemas.openxmlformats.org/officeDocument/2006/relationships" ref="A1587" r:id="rId3163"/>
    <hyperlink xmlns:r="http://schemas.openxmlformats.org/officeDocument/2006/relationships" ref="L1587" r:id="rId3164"/>
    <hyperlink xmlns:r="http://schemas.openxmlformats.org/officeDocument/2006/relationships" ref="A1588" r:id="rId3165"/>
    <hyperlink xmlns:r="http://schemas.openxmlformats.org/officeDocument/2006/relationships" ref="L1588" r:id="rId3166"/>
    <hyperlink xmlns:r="http://schemas.openxmlformats.org/officeDocument/2006/relationships" ref="A1589" r:id="rId3167"/>
    <hyperlink xmlns:r="http://schemas.openxmlformats.org/officeDocument/2006/relationships" ref="L1589" r:id="rId3168"/>
    <hyperlink xmlns:r="http://schemas.openxmlformats.org/officeDocument/2006/relationships" ref="A1590" r:id="rId3169"/>
    <hyperlink xmlns:r="http://schemas.openxmlformats.org/officeDocument/2006/relationships" ref="L1590" r:id="rId3170"/>
    <hyperlink xmlns:r="http://schemas.openxmlformats.org/officeDocument/2006/relationships" ref="A1591" r:id="rId3171"/>
    <hyperlink xmlns:r="http://schemas.openxmlformats.org/officeDocument/2006/relationships" ref="L1591" r:id="rId3172"/>
    <hyperlink xmlns:r="http://schemas.openxmlformats.org/officeDocument/2006/relationships" ref="A1592" r:id="rId3173"/>
    <hyperlink xmlns:r="http://schemas.openxmlformats.org/officeDocument/2006/relationships" ref="L1592" r:id="rId3174"/>
    <hyperlink xmlns:r="http://schemas.openxmlformats.org/officeDocument/2006/relationships" ref="A1593" r:id="rId3175"/>
    <hyperlink xmlns:r="http://schemas.openxmlformats.org/officeDocument/2006/relationships" ref="L1593" r:id="rId3176"/>
    <hyperlink xmlns:r="http://schemas.openxmlformats.org/officeDocument/2006/relationships" ref="A1594" r:id="rId3177"/>
    <hyperlink xmlns:r="http://schemas.openxmlformats.org/officeDocument/2006/relationships" ref="L1594" r:id="rId3178"/>
    <hyperlink xmlns:r="http://schemas.openxmlformats.org/officeDocument/2006/relationships" ref="A1595" r:id="rId3179"/>
    <hyperlink xmlns:r="http://schemas.openxmlformats.org/officeDocument/2006/relationships" ref="L1595" r:id="rId3180"/>
    <hyperlink xmlns:r="http://schemas.openxmlformats.org/officeDocument/2006/relationships" ref="A1596" r:id="rId3181"/>
    <hyperlink xmlns:r="http://schemas.openxmlformats.org/officeDocument/2006/relationships" ref="L1596" r:id="rId3182"/>
    <hyperlink xmlns:r="http://schemas.openxmlformats.org/officeDocument/2006/relationships" ref="A1597" r:id="rId3183"/>
    <hyperlink xmlns:r="http://schemas.openxmlformats.org/officeDocument/2006/relationships" ref="L1597" r:id="rId3184"/>
    <hyperlink xmlns:r="http://schemas.openxmlformats.org/officeDocument/2006/relationships" ref="A1598" r:id="rId3185"/>
    <hyperlink xmlns:r="http://schemas.openxmlformats.org/officeDocument/2006/relationships" ref="L1598" r:id="rId3186"/>
    <hyperlink xmlns:r="http://schemas.openxmlformats.org/officeDocument/2006/relationships" ref="A1599" r:id="rId3187"/>
    <hyperlink xmlns:r="http://schemas.openxmlformats.org/officeDocument/2006/relationships" ref="L1599" r:id="rId3188"/>
    <hyperlink xmlns:r="http://schemas.openxmlformats.org/officeDocument/2006/relationships" ref="A1600" r:id="rId3189"/>
    <hyperlink xmlns:r="http://schemas.openxmlformats.org/officeDocument/2006/relationships" ref="L1600" r:id="rId3190"/>
    <hyperlink xmlns:r="http://schemas.openxmlformats.org/officeDocument/2006/relationships" ref="A1601" r:id="rId3191"/>
    <hyperlink xmlns:r="http://schemas.openxmlformats.org/officeDocument/2006/relationships" ref="L1601" r:id="rId3192"/>
    <hyperlink xmlns:r="http://schemas.openxmlformats.org/officeDocument/2006/relationships" ref="A1602" r:id="rId3193"/>
    <hyperlink xmlns:r="http://schemas.openxmlformats.org/officeDocument/2006/relationships" ref="L1602" r:id="rId3194"/>
    <hyperlink xmlns:r="http://schemas.openxmlformats.org/officeDocument/2006/relationships" ref="A1603" r:id="rId3195"/>
    <hyperlink xmlns:r="http://schemas.openxmlformats.org/officeDocument/2006/relationships" ref="L1603" r:id="rId3196"/>
    <hyperlink xmlns:r="http://schemas.openxmlformats.org/officeDocument/2006/relationships" ref="A1604" r:id="rId3197"/>
    <hyperlink xmlns:r="http://schemas.openxmlformats.org/officeDocument/2006/relationships" ref="L1604" r:id="rId3198"/>
    <hyperlink xmlns:r="http://schemas.openxmlformats.org/officeDocument/2006/relationships" ref="A1605" r:id="rId3199"/>
    <hyperlink xmlns:r="http://schemas.openxmlformats.org/officeDocument/2006/relationships" ref="L1605" r:id="rId3200"/>
    <hyperlink xmlns:r="http://schemas.openxmlformats.org/officeDocument/2006/relationships" ref="A1606" r:id="rId3201"/>
    <hyperlink xmlns:r="http://schemas.openxmlformats.org/officeDocument/2006/relationships" ref="L1606" r:id="rId3202"/>
    <hyperlink xmlns:r="http://schemas.openxmlformats.org/officeDocument/2006/relationships" ref="A1607" r:id="rId3203"/>
    <hyperlink xmlns:r="http://schemas.openxmlformats.org/officeDocument/2006/relationships" ref="L1607" r:id="rId3204"/>
    <hyperlink xmlns:r="http://schemas.openxmlformats.org/officeDocument/2006/relationships" ref="A1608" r:id="rId3205"/>
    <hyperlink xmlns:r="http://schemas.openxmlformats.org/officeDocument/2006/relationships" ref="L1608" r:id="rId3206"/>
    <hyperlink xmlns:r="http://schemas.openxmlformats.org/officeDocument/2006/relationships" ref="A1609" r:id="rId3207"/>
    <hyperlink xmlns:r="http://schemas.openxmlformats.org/officeDocument/2006/relationships" ref="L1609" r:id="rId3208"/>
    <hyperlink xmlns:r="http://schemas.openxmlformats.org/officeDocument/2006/relationships" ref="A1610" r:id="rId3209"/>
    <hyperlink xmlns:r="http://schemas.openxmlformats.org/officeDocument/2006/relationships" ref="L1610" r:id="rId3210"/>
    <hyperlink xmlns:r="http://schemas.openxmlformats.org/officeDocument/2006/relationships" ref="A1611" r:id="rId3211"/>
    <hyperlink xmlns:r="http://schemas.openxmlformats.org/officeDocument/2006/relationships" ref="L1611" r:id="rId3212"/>
    <hyperlink xmlns:r="http://schemas.openxmlformats.org/officeDocument/2006/relationships" ref="A1612" r:id="rId3213"/>
    <hyperlink xmlns:r="http://schemas.openxmlformats.org/officeDocument/2006/relationships" ref="L1612" r:id="rId3214"/>
    <hyperlink xmlns:r="http://schemas.openxmlformats.org/officeDocument/2006/relationships" ref="A1613" r:id="rId3215"/>
    <hyperlink xmlns:r="http://schemas.openxmlformats.org/officeDocument/2006/relationships" ref="L1613" r:id="rId3216"/>
    <hyperlink xmlns:r="http://schemas.openxmlformats.org/officeDocument/2006/relationships" ref="A1614" r:id="rId3217"/>
    <hyperlink xmlns:r="http://schemas.openxmlformats.org/officeDocument/2006/relationships" ref="L1614" r:id="rId3218"/>
    <hyperlink xmlns:r="http://schemas.openxmlformats.org/officeDocument/2006/relationships" ref="A1615" r:id="rId3219"/>
    <hyperlink xmlns:r="http://schemas.openxmlformats.org/officeDocument/2006/relationships" ref="L1615" r:id="rId3220"/>
    <hyperlink xmlns:r="http://schemas.openxmlformats.org/officeDocument/2006/relationships" ref="A1616" r:id="rId3221"/>
    <hyperlink xmlns:r="http://schemas.openxmlformats.org/officeDocument/2006/relationships" ref="L1616" r:id="rId3222"/>
    <hyperlink xmlns:r="http://schemas.openxmlformats.org/officeDocument/2006/relationships" ref="A1617" r:id="rId3223"/>
    <hyperlink xmlns:r="http://schemas.openxmlformats.org/officeDocument/2006/relationships" ref="L1617" r:id="rId3224"/>
    <hyperlink xmlns:r="http://schemas.openxmlformats.org/officeDocument/2006/relationships" ref="A1618" r:id="rId3225"/>
    <hyperlink xmlns:r="http://schemas.openxmlformats.org/officeDocument/2006/relationships" ref="L1618" r:id="rId3226"/>
    <hyperlink xmlns:r="http://schemas.openxmlformats.org/officeDocument/2006/relationships" ref="A1619" r:id="rId3227"/>
    <hyperlink xmlns:r="http://schemas.openxmlformats.org/officeDocument/2006/relationships" ref="L1619" r:id="rId3228"/>
    <hyperlink xmlns:r="http://schemas.openxmlformats.org/officeDocument/2006/relationships" ref="A1620" r:id="rId3229"/>
    <hyperlink xmlns:r="http://schemas.openxmlformats.org/officeDocument/2006/relationships" ref="L1620" r:id="rId3230"/>
    <hyperlink xmlns:r="http://schemas.openxmlformats.org/officeDocument/2006/relationships" ref="A1621" r:id="rId3231"/>
    <hyperlink xmlns:r="http://schemas.openxmlformats.org/officeDocument/2006/relationships" ref="L1621" r:id="rId3232"/>
    <hyperlink xmlns:r="http://schemas.openxmlformats.org/officeDocument/2006/relationships" ref="A1622" r:id="rId3233"/>
    <hyperlink xmlns:r="http://schemas.openxmlformats.org/officeDocument/2006/relationships" ref="L1622" r:id="rId3234"/>
    <hyperlink xmlns:r="http://schemas.openxmlformats.org/officeDocument/2006/relationships" ref="A1623" r:id="rId3235"/>
    <hyperlink xmlns:r="http://schemas.openxmlformats.org/officeDocument/2006/relationships" ref="L1623" r:id="rId3236"/>
    <hyperlink xmlns:r="http://schemas.openxmlformats.org/officeDocument/2006/relationships" ref="A1624" r:id="rId3237"/>
    <hyperlink xmlns:r="http://schemas.openxmlformats.org/officeDocument/2006/relationships" ref="L1624" r:id="rId3238"/>
    <hyperlink xmlns:r="http://schemas.openxmlformats.org/officeDocument/2006/relationships" ref="A1625" r:id="rId3239"/>
    <hyperlink xmlns:r="http://schemas.openxmlformats.org/officeDocument/2006/relationships" ref="L1625" r:id="rId3240"/>
    <hyperlink xmlns:r="http://schemas.openxmlformats.org/officeDocument/2006/relationships" ref="A1626" r:id="rId3241"/>
    <hyperlink xmlns:r="http://schemas.openxmlformats.org/officeDocument/2006/relationships" ref="L1626" r:id="rId3242"/>
    <hyperlink xmlns:r="http://schemas.openxmlformats.org/officeDocument/2006/relationships" ref="A1627" r:id="rId3243"/>
    <hyperlink xmlns:r="http://schemas.openxmlformats.org/officeDocument/2006/relationships" ref="L1627" r:id="rId3244"/>
    <hyperlink xmlns:r="http://schemas.openxmlformats.org/officeDocument/2006/relationships" ref="A1628" r:id="rId3245"/>
    <hyperlink xmlns:r="http://schemas.openxmlformats.org/officeDocument/2006/relationships" ref="L1628" r:id="rId3246"/>
    <hyperlink xmlns:r="http://schemas.openxmlformats.org/officeDocument/2006/relationships" ref="A1629" r:id="rId3247"/>
    <hyperlink xmlns:r="http://schemas.openxmlformats.org/officeDocument/2006/relationships" ref="L1629" r:id="rId3248"/>
    <hyperlink xmlns:r="http://schemas.openxmlformats.org/officeDocument/2006/relationships" ref="A1630" r:id="rId3249"/>
    <hyperlink xmlns:r="http://schemas.openxmlformats.org/officeDocument/2006/relationships" ref="L1630" r:id="rId3250"/>
    <hyperlink xmlns:r="http://schemas.openxmlformats.org/officeDocument/2006/relationships" ref="A1631" r:id="rId3251"/>
    <hyperlink xmlns:r="http://schemas.openxmlformats.org/officeDocument/2006/relationships" ref="L1631" r:id="rId3252"/>
    <hyperlink xmlns:r="http://schemas.openxmlformats.org/officeDocument/2006/relationships" ref="A1632" r:id="rId3253"/>
    <hyperlink xmlns:r="http://schemas.openxmlformats.org/officeDocument/2006/relationships" ref="L1632" r:id="rId3254"/>
    <hyperlink xmlns:r="http://schemas.openxmlformats.org/officeDocument/2006/relationships" ref="A1633" r:id="rId3255"/>
    <hyperlink xmlns:r="http://schemas.openxmlformats.org/officeDocument/2006/relationships" ref="L1633" r:id="rId3256"/>
    <hyperlink xmlns:r="http://schemas.openxmlformats.org/officeDocument/2006/relationships" ref="A1634" r:id="rId3257"/>
    <hyperlink xmlns:r="http://schemas.openxmlformats.org/officeDocument/2006/relationships" ref="L1634" r:id="rId3258"/>
    <hyperlink xmlns:r="http://schemas.openxmlformats.org/officeDocument/2006/relationships" ref="A1635" r:id="rId3259"/>
    <hyperlink xmlns:r="http://schemas.openxmlformats.org/officeDocument/2006/relationships" ref="L1635" r:id="rId3260"/>
    <hyperlink xmlns:r="http://schemas.openxmlformats.org/officeDocument/2006/relationships" ref="A1636" r:id="rId3261"/>
    <hyperlink xmlns:r="http://schemas.openxmlformats.org/officeDocument/2006/relationships" ref="L1636" r:id="rId3262"/>
    <hyperlink xmlns:r="http://schemas.openxmlformats.org/officeDocument/2006/relationships" ref="A1637" r:id="rId3263"/>
    <hyperlink xmlns:r="http://schemas.openxmlformats.org/officeDocument/2006/relationships" ref="L1637" r:id="rId3264"/>
    <hyperlink xmlns:r="http://schemas.openxmlformats.org/officeDocument/2006/relationships" ref="A1638" r:id="rId3265"/>
    <hyperlink xmlns:r="http://schemas.openxmlformats.org/officeDocument/2006/relationships" ref="L1638" r:id="rId3266"/>
    <hyperlink xmlns:r="http://schemas.openxmlformats.org/officeDocument/2006/relationships" ref="A1639" r:id="rId3267"/>
    <hyperlink xmlns:r="http://schemas.openxmlformats.org/officeDocument/2006/relationships" ref="L1639" r:id="rId3268"/>
    <hyperlink xmlns:r="http://schemas.openxmlformats.org/officeDocument/2006/relationships" ref="A1640" r:id="rId3269"/>
    <hyperlink xmlns:r="http://schemas.openxmlformats.org/officeDocument/2006/relationships" ref="L1640" r:id="rId3270"/>
    <hyperlink xmlns:r="http://schemas.openxmlformats.org/officeDocument/2006/relationships" ref="A1641" r:id="rId3271"/>
    <hyperlink xmlns:r="http://schemas.openxmlformats.org/officeDocument/2006/relationships" ref="L1641" r:id="rId3272"/>
    <hyperlink xmlns:r="http://schemas.openxmlformats.org/officeDocument/2006/relationships" ref="A1642" r:id="rId3273"/>
    <hyperlink xmlns:r="http://schemas.openxmlformats.org/officeDocument/2006/relationships" ref="L1642" r:id="rId3274"/>
    <hyperlink xmlns:r="http://schemas.openxmlformats.org/officeDocument/2006/relationships" ref="A1643" r:id="rId3275"/>
    <hyperlink xmlns:r="http://schemas.openxmlformats.org/officeDocument/2006/relationships" ref="L1643" r:id="rId3276"/>
    <hyperlink xmlns:r="http://schemas.openxmlformats.org/officeDocument/2006/relationships" ref="A1644" r:id="rId3277"/>
    <hyperlink xmlns:r="http://schemas.openxmlformats.org/officeDocument/2006/relationships" ref="L1644" r:id="rId3278"/>
    <hyperlink xmlns:r="http://schemas.openxmlformats.org/officeDocument/2006/relationships" ref="A1645" r:id="rId3279"/>
    <hyperlink xmlns:r="http://schemas.openxmlformats.org/officeDocument/2006/relationships" ref="L1645" r:id="rId3280"/>
    <hyperlink xmlns:r="http://schemas.openxmlformats.org/officeDocument/2006/relationships" ref="A1646" r:id="rId3281"/>
    <hyperlink xmlns:r="http://schemas.openxmlformats.org/officeDocument/2006/relationships" ref="L1646" r:id="rId3282"/>
    <hyperlink xmlns:r="http://schemas.openxmlformats.org/officeDocument/2006/relationships" ref="A1647" r:id="rId3283"/>
    <hyperlink xmlns:r="http://schemas.openxmlformats.org/officeDocument/2006/relationships" ref="L1647" r:id="rId3284"/>
    <hyperlink xmlns:r="http://schemas.openxmlformats.org/officeDocument/2006/relationships" ref="A1648" r:id="rId3285"/>
    <hyperlink xmlns:r="http://schemas.openxmlformats.org/officeDocument/2006/relationships" ref="L1648" r:id="rId3286"/>
    <hyperlink xmlns:r="http://schemas.openxmlformats.org/officeDocument/2006/relationships" ref="A1649" r:id="rId3287"/>
    <hyperlink xmlns:r="http://schemas.openxmlformats.org/officeDocument/2006/relationships" ref="L1649" r:id="rId3288"/>
    <hyperlink xmlns:r="http://schemas.openxmlformats.org/officeDocument/2006/relationships" ref="A1650" r:id="rId3289"/>
    <hyperlink xmlns:r="http://schemas.openxmlformats.org/officeDocument/2006/relationships" ref="L1650" r:id="rId3290"/>
    <hyperlink xmlns:r="http://schemas.openxmlformats.org/officeDocument/2006/relationships" ref="A1651" r:id="rId3291"/>
    <hyperlink xmlns:r="http://schemas.openxmlformats.org/officeDocument/2006/relationships" ref="L1651" r:id="rId3292"/>
    <hyperlink xmlns:r="http://schemas.openxmlformats.org/officeDocument/2006/relationships" ref="A1652" r:id="rId3293"/>
    <hyperlink xmlns:r="http://schemas.openxmlformats.org/officeDocument/2006/relationships" ref="L1652" r:id="rId3294"/>
    <hyperlink xmlns:r="http://schemas.openxmlformats.org/officeDocument/2006/relationships" ref="A1653" r:id="rId3295"/>
    <hyperlink xmlns:r="http://schemas.openxmlformats.org/officeDocument/2006/relationships" ref="L1653" r:id="rId3296"/>
    <hyperlink xmlns:r="http://schemas.openxmlformats.org/officeDocument/2006/relationships" ref="A1654" r:id="rId3297"/>
    <hyperlink xmlns:r="http://schemas.openxmlformats.org/officeDocument/2006/relationships" ref="L1654" r:id="rId3298"/>
    <hyperlink xmlns:r="http://schemas.openxmlformats.org/officeDocument/2006/relationships" ref="A1655" r:id="rId3299"/>
    <hyperlink xmlns:r="http://schemas.openxmlformats.org/officeDocument/2006/relationships" ref="L1655" r:id="rId3300"/>
    <hyperlink xmlns:r="http://schemas.openxmlformats.org/officeDocument/2006/relationships" ref="A1656" r:id="rId3301"/>
    <hyperlink xmlns:r="http://schemas.openxmlformats.org/officeDocument/2006/relationships" ref="L1656" r:id="rId3302"/>
    <hyperlink xmlns:r="http://schemas.openxmlformats.org/officeDocument/2006/relationships" ref="A1657" r:id="rId3303"/>
    <hyperlink xmlns:r="http://schemas.openxmlformats.org/officeDocument/2006/relationships" ref="L1657" r:id="rId3304"/>
    <hyperlink xmlns:r="http://schemas.openxmlformats.org/officeDocument/2006/relationships" ref="A1658" r:id="rId3305"/>
    <hyperlink xmlns:r="http://schemas.openxmlformats.org/officeDocument/2006/relationships" ref="L1658" r:id="rId3306"/>
    <hyperlink xmlns:r="http://schemas.openxmlformats.org/officeDocument/2006/relationships" ref="A1659" r:id="rId3307"/>
    <hyperlink xmlns:r="http://schemas.openxmlformats.org/officeDocument/2006/relationships" ref="L1659" r:id="rId3308"/>
    <hyperlink xmlns:r="http://schemas.openxmlformats.org/officeDocument/2006/relationships" ref="A1660" r:id="rId3309"/>
    <hyperlink xmlns:r="http://schemas.openxmlformats.org/officeDocument/2006/relationships" ref="L1660" r:id="rId3310"/>
    <hyperlink xmlns:r="http://schemas.openxmlformats.org/officeDocument/2006/relationships" ref="A1661" r:id="rId3311"/>
    <hyperlink xmlns:r="http://schemas.openxmlformats.org/officeDocument/2006/relationships" ref="L1661" r:id="rId3312"/>
    <hyperlink xmlns:r="http://schemas.openxmlformats.org/officeDocument/2006/relationships" ref="A1662" r:id="rId3313"/>
    <hyperlink xmlns:r="http://schemas.openxmlformats.org/officeDocument/2006/relationships" ref="L1662" r:id="rId3314"/>
    <hyperlink xmlns:r="http://schemas.openxmlformats.org/officeDocument/2006/relationships" ref="A1663" r:id="rId3315"/>
    <hyperlink xmlns:r="http://schemas.openxmlformats.org/officeDocument/2006/relationships" ref="L1663" r:id="rId3316"/>
    <hyperlink xmlns:r="http://schemas.openxmlformats.org/officeDocument/2006/relationships" ref="A1664" r:id="rId3317"/>
    <hyperlink xmlns:r="http://schemas.openxmlformats.org/officeDocument/2006/relationships" ref="L1664" r:id="rId3318"/>
    <hyperlink xmlns:r="http://schemas.openxmlformats.org/officeDocument/2006/relationships" ref="A1665" r:id="rId3319"/>
    <hyperlink xmlns:r="http://schemas.openxmlformats.org/officeDocument/2006/relationships" ref="L1665" r:id="rId3320"/>
    <hyperlink xmlns:r="http://schemas.openxmlformats.org/officeDocument/2006/relationships" ref="A1666" r:id="rId3321"/>
    <hyperlink xmlns:r="http://schemas.openxmlformats.org/officeDocument/2006/relationships" ref="L1666" r:id="rId3322"/>
    <hyperlink xmlns:r="http://schemas.openxmlformats.org/officeDocument/2006/relationships" ref="A1667" r:id="rId3323"/>
    <hyperlink xmlns:r="http://schemas.openxmlformats.org/officeDocument/2006/relationships" ref="L1667" r:id="rId3324"/>
    <hyperlink xmlns:r="http://schemas.openxmlformats.org/officeDocument/2006/relationships" ref="A1668" r:id="rId3325"/>
    <hyperlink xmlns:r="http://schemas.openxmlformats.org/officeDocument/2006/relationships" ref="L1668" r:id="rId3326"/>
    <hyperlink xmlns:r="http://schemas.openxmlformats.org/officeDocument/2006/relationships" ref="A1669" r:id="rId3327"/>
    <hyperlink xmlns:r="http://schemas.openxmlformats.org/officeDocument/2006/relationships" ref="L1669" r:id="rId3328"/>
    <hyperlink xmlns:r="http://schemas.openxmlformats.org/officeDocument/2006/relationships" ref="A1670" r:id="rId3329"/>
    <hyperlink xmlns:r="http://schemas.openxmlformats.org/officeDocument/2006/relationships" ref="L1670" r:id="rId3330"/>
    <hyperlink xmlns:r="http://schemas.openxmlformats.org/officeDocument/2006/relationships" ref="A1671" r:id="rId3331"/>
    <hyperlink xmlns:r="http://schemas.openxmlformats.org/officeDocument/2006/relationships" ref="L1671" r:id="rId3332"/>
    <hyperlink xmlns:r="http://schemas.openxmlformats.org/officeDocument/2006/relationships" ref="A1672" r:id="rId3333"/>
    <hyperlink xmlns:r="http://schemas.openxmlformats.org/officeDocument/2006/relationships" ref="L1672" r:id="rId3334"/>
    <hyperlink xmlns:r="http://schemas.openxmlformats.org/officeDocument/2006/relationships" ref="A1673" r:id="rId3335"/>
    <hyperlink xmlns:r="http://schemas.openxmlformats.org/officeDocument/2006/relationships" ref="L1673" r:id="rId3336"/>
    <hyperlink xmlns:r="http://schemas.openxmlformats.org/officeDocument/2006/relationships" ref="A1674" r:id="rId3337"/>
    <hyperlink xmlns:r="http://schemas.openxmlformats.org/officeDocument/2006/relationships" ref="L1674" r:id="rId3338"/>
    <hyperlink xmlns:r="http://schemas.openxmlformats.org/officeDocument/2006/relationships" ref="A1675" r:id="rId3339"/>
    <hyperlink xmlns:r="http://schemas.openxmlformats.org/officeDocument/2006/relationships" ref="L1675" r:id="rId3340"/>
    <hyperlink xmlns:r="http://schemas.openxmlformats.org/officeDocument/2006/relationships" ref="A1676" r:id="rId3341"/>
    <hyperlink xmlns:r="http://schemas.openxmlformats.org/officeDocument/2006/relationships" ref="L1676" r:id="rId3342"/>
    <hyperlink xmlns:r="http://schemas.openxmlformats.org/officeDocument/2006/relationships" ref="A1677" r:id="rId3343"/>
    <hyperlink xmlns:r="http://schemas.openxmlformats.org/officeDocument/2006/relationships" ref="L1677" r:id="rId3344"/>
    <hyperlink xmlns:r="http://schemas.openxmlformats.org/officeDocument/2006/relationships" ref="A1678" r:id="rId3345"/>
    <hyperlink xmlns:r="http://schemas.openxmlformats.org/officeDocument/2006/relationships" ref="L1678" r:id="rId3346"/>
    <hyperlink xmlns:r="http://schemas.openxmlformats.org/officeDocument/2006/relationships" ref="A1679" r:id="rId3347"/>
    <hyperlink xmlns:r="http://schemas.openxmlformats.org/officeDocument/2006/relationships" ref="L1679" r:id="rId3348"/>
    <hyperlink xmlns:r="http://schemas.openxmlformats.org/officeDocument/2006/relationships" ref="A1680" r:id="rId3349"/>
    <hyperlink xmlns:r="http://schemas.openxmlformats.org/officeDocument/2006/relationships" ref="L1680" r:id="rId3350"/>
    <hyperlink xmlns:r="http://schemas.openxmlformats.org/officeDocument/2006/relationships" ref="A1681" r:id="rId3351"/>
    <hyperlink xmlns:r="http://schemas.openxmlformats.org/officeDocument/2006/relationships" ref="L1681" r:id="rId3352"/>
    <hyperlink xmlns:r="http://schemas.openxmlformats.org/officeDocument/2006/relationships" ref="A1682" r:id="rId3353"/>
    <hyperlink xmlns:r="http://schemas.openxmlformats.org/officeDocument/2006/relationships" ref="L1682" r:id="rId3354"/>
    <hyperlink xmlns:r="http://schemas.openxmlformats.org/officeDocument/2006/relationships" ref="A1683" r:id="rId3355"/>
    <hyperlink xmlns:r="http://schemas.openxmlformats.org/officeDocument/2006/relationships" ref="L1683" r:id="rId3356"/>
    <hyperlink xmlns:r="http://schemas.openxmlformats.org/officeDocument/2006/relationships" ref="A1684" r:id="rId3357"/>
    <hyperlink xmlns:r="http://schemas.openxmlformats.org/officeDocument/2006/relationships" ref="L1684" r:id="rId3358"/>
    <hyperlink xmlns:r="http://schemas.openxmlformats.org/officeDocument/2006/relationships" ref="A1685" r:id="rId3359"/>
    <hyperlink xmlns:r="http://schemas.openxmlformats.org/officeDocument/2006/relationships" ref="L1685" r:id="rId3360"/>
    <hyperlink xmlns:r="http://schemas.openxmlformats.org/officeDocument/2006/relationships" ref="A1686" r:id="rId3361"/>
    <hyperlink xmlns:r="http://schemas.openxmlformats.org/officeDocument/2006/relationships" ref="L1686" r:id="rId3362"/>
    <hyperlink xmlns:r="http://schemas.openxmlformats.org/officeDocument/2006/relationships" ref="A1687" r:id="rId3363"/>
    <hyperlink xmlns:r="http://schemas.openxmlformats.org/officeDocument/2006/relationships" ref="L1687" r:id="rId3364"/>
    <hyperlink xmlns:r="http://schemas.openxmlformats.org/officeDocument/2006/relationships" ref="A1688" r:id="rId3365"/>
    <hyperlink xmlns:r="http://schemas.openxmlformats.org/officeDocument/2006/relationships" ref="L1688" r:id="rId3366"/>
    <hyperlink xmlns:r="http://schemas.openxmlformats.org/officeDocument/2006/relationships" ref="A1689" r:id="rId3367"/>
    <hyperlink xmlns:r="http://schemas.openxmlformats.org/officeDocument/2006/relationships" ref="L1689" r:id="rId3368"/>
    <hyperlink xmlns:r="http://schemas.openxmlformats.org/officeDocument/2006/relationships" ref="A1690" r:id="rId3369"/>
    <hyperlink xmlns:r="http://schemas.openxmlformats.org/officeDocument/2006/relationships" ref="L1690" r:id="rId3370"/>
    <hyperlink xmlns:r="http://schemas.openxmlformats.org/officeDocument/2006/relationships" ref="A1691" r:id="rId3371"/>
    <hyperlink xmlns:r="http://schemas.openxmlformats.org/officeDocument/2006/relationships" ref="L1691" r:id="rId3372"/>
    <hyperlink xmlns:r="http://schemas.openxmlformats.org/officeDocument/2006/relationships" ref="A1692" r:id="rId3373"/>
    <hyperlink xmlns:r="http://schemas.openxmlformats.org/officeDocument/2006/relationships" ref="L1692" r:id="rId3374"/>
    <hyperlink xmlns:r="http://schemas.openxmlformats.org/officeDocument/2006/relationships" ref="A1693" r:id="rId3375"/>
    <hyperlink xmlns:r="http://schemas.openxmlformats.org/officeDocument/2006/relationships" ref="L1693" r:id="rId3376"/>
    <hyperlink xmlns:r="http://schemas.openxmlformats.org/officeDocument/2006/relationships" ref="A1694" r:id="rId3377"/>
    <hyperlink xmlns:r="http://schemas.openxmlformats.org/officeDocument/2006/relationships" ref="L1694" r:id="rId3378"/>
    <hyperlink xmlns:r="http://schemas.openxmlformats.org/officeDocument/2006/relationships" ref="A1695" r:id="rId3379"/>
    <hyperlink xmlns:r="http://schemas.openxmlformats.org/officeDocument/2006/relationships" ref="L1695" r:id="rId3380"/>
    <hyperlink xmlns:r="http://schemas.openxmlformats.org/officeDocument/2006/relationships" ref="A1696" r:id="rId3381"/>
    <hyperlink xmlns:r="http://schemas.openxmlformats.org/officeDocument/2006/relationships" ref="L1696" r:id="rId3382"/>
    <hyperlink xmlns:r="http://schemas.openxmlformats.org/officeDocument/2006/relationships" ref="A1697" r:id="rId3383"/>
    <hyperlink xmlns:r="http://schemas.openxmlformats.org/officeDocument/2006/relationships" ref="L1697" r:id="rId3384"/>
    <hyperlink xmlns:r="http://schemas.openxmlformats.org/officeDocument/2006/relationships" ref="A1698" r:id="rId3385"/>
    <hyperlink xmlns:r="http://schemas.openxmlformats.org/officeDocument/2006/relationships" ref="L1698" r:id="rId3386"/>
    <hyperlink xmlns:r="http://schemas.openxmlformats.org/officeDocument/2006/relationships" ref="A1699" r:id="rId3387"/>
    <hyperlink xmlns:r="http://schemas.openxmlformats.org/officeDocument/2006/relationships" ref="L1699" r:id="rId3388"/>
    <hyperlink xmlns:r="http://schemas.openxmlformats.org/officeDocument/2006/relationships" ref="A1700" r:id="rId3389"/>
    <hyperlink xmlns:r="http://schemas.openxmlformats.org/officeDocument/2006/relationships" ref="L1700" r:id="rId3390"/>
    <hyperlink xmlns:r="http://schemas.openxmlformats.org/officeDocument/2006/relationships" ref="A1701" r:id="rId3391"/>
    <hyperlink xmlns:r="http://schemas.openxmlformats.org/officeDocument/2006/relationships" ref="L1701" r:id="rId3392"/>
    <hyperlink xmlns:r="http://schemas.openxmlformats.org/officeDocument/2006/relationships" ref="A1702" r:id="rId3393"/>
    <hyperlink xmlns:r="http://schemas.openxmlformats.org/officeDocument/2006/relationships" ref="L1702" r:id="rId3394"/>
    <hyperlink xmlns:r="http://schemas.openxmlformats.org/officeDocument/2006/relationships" ref="A1703" r:id="rId3395"/>
    <hyperlink xmlns:r="http://schemas.openxmlformats.org/officeDocument/2006/relationships" ref="L1703" r:id="rId3396"/>
    <hyperlink xmlns:r="http://schemas.openxmlformats.org/officeDocument/2006/relationships" ref="A1704" r:id="rId3397"/>
    <hyperlink xmlns:r="http://schemas.openxmlformats.org/officeDocument/2006/relationships" ref="L1704" r:id="rId3398"/>
    <hyperlink xmlns:r="http://schemas.openxmlformats.org/officeDocument/2006/relationships" ref="A1705" r:id="rId3399"/>
    <hyperlink xmlns:r="http://schemas.openxmlformats.org/officeDocument/2006/relationships" ref="L1705" r:id="rId3400"/>
    <hyperlink xmlns:r="http://schemas.openxmlformats.org/officeDocument/2006/relationships" ref="A1706" r:id="rId3401"/>
    <hyperlink xmlns:r="http://schemas.openxmlformats.org/officeDocument/2006/relationships" ref="L1706" r:id="rId3402"/>
    <hyperlink xmlns:r="http://schemas.openxmlformats.org/officeDocument/2006/relationships" ref="A1707" r:id="rId3403"/>
    <hyperlink xmlns:r="http://schemas.openxmlformats.org/officeDocument/2006/relationships" ref="L1707" r:id="rId3404"/>
    <hyperlink xmlns:r="http://schemas.openxmlformats.org/officeDocument/2006/relationships" ref="A1708" r:id="rId3405"/>
    <hyperlink xmlns:r="http://schemas.openxmlformats.org/officeDocument/2006/relationships" ref="L1708" r:id="rId3406"/>
    <hyperlink xmlns:r="http://schemas.openxmlformats.org/officeDocument/2006/relationships" ref="A1709" r:id="rId3407"/>
    <hyperlink xmlns:r="http://schemas.openxmlformats.org/officeDocument/2006/relationships" ref="L1709" r:id="rId3408"/>
    <hyperlink xmlns:r="http://schemas.openxmlformats.org/officeDocument/2006/relationships" ref="A1710" r:id="rId3409"/>
    <hyperlink xmlns:r="http://schemas.openxmlformats.org/officeDocument/2006/relationships" ref="L1710" r:id="rId3410"/>
    <hyperlink xmlns:r="http://schemas.openxmlformats.org/officeDocument/2006/relationships" ref="A1711" r:id="rId3411"/>
    <hyperlink xmlns:r="http://schemas.openxmlformats.org/officeDocument/2006/relationships" ref="L1711" r:id="rId3412"/>
    <hyperlink xmlns:r="http://schemas.openxmlformats.org/officeDocument/2006/relationships" ref="A1712" r:id="rId3413"/>
    <hyperlink xmlns:r="http://schemas.openxmlformats.org/officeDocument/2006/relationships" ref="L1712" r:id="rId3414"/>
    <hyperlink xmlns:r="http://schemas.openxmlformats.org/officeDocument/2006/relationships" ref="A1713" r:id="rId3415"/>
    <hyperlink xmlns:r="http://schemas.openxmlformats.org/officeDocument/2006/relationships" ref="L1713" r:id="rId3416"/>
    <hyperlink xmlns:r="http://schemas.openxmlformats.org/officeDocument/2006/relationships" ref="A1714" r:id="rId3417"/>
    <hyperlink xmlns:r="http://schemas.openxmlformats.org/officeDocument/2006/relationships" ref="L1714" r:id="rId3418"/>
    <hyperlink xmlns:r="http://schemas.openxmlformats.org/officeDocument/2006/relationships" ref="A1715" r:id="rId3419"/>
    <hyperlink xmlns:r="http://schemas.openxmlformats.org/officeDocument/2006/relationships" ref="L1715" r:id="rId3420"/>
    <hyperlink xmlns:r="http://schemas.openxmlformats.org/officeDocument/2006/relationships" ref="A1716" r:id="rId3421"/>
    <hyperlink xmlns:r="http://schemas.openxmlformats.org/officeDocument/2006/relationships" ref="L1716" r:id="rId3422"/>
    <hyperlink xmlns:r="http://schemas.openxmlformats.org/officeDocument/2006/relationships" ref="A1717" r:id="rId3423"/>
    <hyperlink xmlns:r="http://schemas.openxmlformats.org/officeDocument/2006/relationships" ref="L1717" r:id="rId3424"/>
    <hyperlink xmlns:r="http://schemas.openxmlformats.org/officeDocument/2006/relationships" ref="A1718" r:id="rId3425"/>
    <hyperlink xmlns:r="http://schemas.openxmlformats.org/officeDocument/2006/relationships" ref="L1718" r:id="rId3426"/>
    <hyperlink xmlns:r="http://schemas.openxmlformats.org/officeDocument/2006/relationships" ref="A1719" r:id="rId3427"/>
    <hyperlink xmlns:r="http://schemas.openxmlformats.org/officeDocument/2006/relationships" ref="L1719" r:id="rId3428"/>
    <hyperlink xmlns:r="http://schemas.openxmlformats.org/officeDocument/2006/relationships" ref="A1720" r:id="rId3429"/>
    <hyperlink xmlns:r="http://schemas.openxmlformats.org/officeDocument/2006/relationships" ref="L1720" r:id="rId3430"/>
    <hyperlink xmlns:r="http://schemas.openxmlformats.org/officeDocument/2006/relationships" ref="A1721" r:id="rId3431"/>
    <hyperlink xmlns:r="http://schemas.openxmlformats.org/officeDocument/2006/relationships" ref="L1721" r:id="rId3432"/>
    <hyperlink xmlns:r="http://schemas.openxmlformats.org/officeDocument/2006/relationships" ref="A1722" r:id="rId3433"/>
    <hyperlink xmlns:r="http://schemas.openxmlformats.org/officeDocument/2006/relationships" ref="L1722" r:id="rId3434"/>
    <hyperlink xmlns:r="http://schemas.openxmlformats.org/officeDocument/2006/relationships" ref="A1723" r:id="rId3435"/>
    <hyperlink xmlns:r="http://schemas.openxmlformats.org/officeDocument/2006/relationships" ref="L1723" r:id="rId3436"/>
    <hyperlink xmlns:r="http://schemas.openxmlformats.org/officeDocument/2006/relationships" ref="A1724" r:id="rId3437"/>
    <hyperlink xmlns:r="http://schemas.openxmlformats.org/officeDocument/2006/relationships" ref="L1724" r:id="rId3438"/>
    <hyperlink xmlns:r="http://schemas.openxmlformats.org/officeDocument/2006/relationships" ref="A1725" r:id="rId3439"/>
    <hyperlink xmlns:r="http://schemas.openxmlformats.org/officeDocument/2006/relationships" ref="L1725" r:id="rId3440"/>
    <hyperlink xmlns:r="http://schemas.openxmlformats.org/officeDocument/2006/relationships" ref="A1726" r:id="rId3441"/>
    <hyperlink xmlns:r="http://schemas.openxmlformats.org/officeDocument/2006/relationships" ref="L1726" r:id="rId3442"/>
    <hyperlink xmlns:r="http://schemas.openxmlformats.org/officeDocument/2006/relationships" ref="A1727" r:id="rId3443"/>
    <hyperlink xmlns:r="http://schemas.openxmlformats.org/officeDocument/2006/relationships" ref="L1727" r:id="rId3444"/>
    <hyperlink xmlns:r="http://schemas.openxmlformats.org/officeDocument/2006/relationships" ref="A1728" r:id="rId3445"/>
    <hyperlink xmlns:r="http://schemas.openxmlformats.org/officeDocument/2006/relationships" ref="L1728" r:id="rId3446"/>
    <hyperlink xmlns:r="http://schemas.openxmlformats.org/officeDocument/2006/relationships" ref="A1729" r:id="rId3447"/>
    <hyperlink xmlns:r="http://schemas.openxmlformats.org/officeDocument/2006/relationships" ref="L1729" r:id="rId3448"/>
    <hyperlink xmlns:r="http://schemas.openxmlformats.org/officeDocument/2006/relationships" ref="A1730" r:id="rId3449"/>
    <hyperlink xmlns:r="http://schemas.openxmlformats.org/officeDocument/2006/relationships" ref="L1730" r:id="rId3450"/>
    <hyperlink xmlns:r="http://schemas.openxmlformats.org/officeDocument/2006/relationships" ref="A1731" r:id="rId3451"/>
    <hyperlink xmlns:r="http://schemas.openxmlformats.org/officeDocument/2006/relationships" ref="L1731" r:id="rId3452"/>
    <hyperlink xmlns:r="http://schemas.openxmlformats.org/officeDocument/2006/relationships" ref="A1732" r:id="rId3453"/>
    <hyperlink xmlns:r="http://schemas.openxmlformats.org/officeDocument/2006/relationships" ref="L1732" r:id="rId3454"/>
    <hyperlink xmlns:r="http://schemas.openxmlformats.org/officeDocument/2006/relationships" ref="A1733" r:id="rId3455"/>
    <hyperlink xmlns:r="http://schemas.openxmlformats.org/officeDocument/2006/relationships" ref="L1733" r:id="rId3456"/>
    <hyperlink xmlns:r="http://schemas.openxmlformats.org/officeDocument/2006/relationships" ref="A1734" r:id="rId3457"/>
    <hyperlink xmlns:r="http://schemas.openxmlformats.org/officeDocument/2006/relationships" ref="L1734" r:id="rId3458"/>
    <hyperlink xmlns:r="http://schemas.openxmlformats.org/officeDocument/2006/relationships" ref="A1735" r:id="rId3459"/>
    <hyperlink xmlns:r="http://schemas.openxmlformats.org/officeDocument/2006/relationships" ref="L1735" r:id="rId3460"/>
    <hyperlink xmlns:r="http://schemas.openxmlformats.org/officeDocument/2006/relationships" ref="A1736" r:id="rId3461"/>
    <hyperlink xmlns:r="http://schemas.openxmlformats.org/officeDocument/2006/relationships" ref="L1736" r:id="rId3462"/>
    <hyperlink xmlns:r="http://schemas.openxmlformats.org/officeDocument/2006/relationships" ref="A1737" r:id="rId3463"/>
    <hyperlink xmlns:r="http://schemas.openxmlformats.org/officeDocument/2006/relationships" ref="L1737" r:id="rId3464"/>
    <hyperlink xmlns:r="http://schemas.openxmlformats.org/officeDocument/2006/relationships" ref="A1738" r:id="rId3465"/>
    <hyperlink xmlns:r="http://schemas.openxmlformats.org/officeDocument/2006/relationships" ref="L1738" r:id="rId3466"/>
    <hyperlink xmlns:r="http://schemas.openxmlformats.org/officeDocument/2006/relationships" ref="A1739" r:id="rId3467"/>
    <hyperlink xmlns:r="http://schemas.openxmlformats.org/officeDocument/2006/relationships" ref="L1739" r:id="rId3468"/>
    <hyperlink xmlns:r="http://schemas.openxmlformats.org/officeDocument/2006/relationships" ref="A1740" r:id="rId3469"/>
    <hyperlink xmlns:r="http://schemas.openxmlformats.org/officeDocument/2006/relationships" ref="L1740" r:id="rId3470"/>
    <hyperlink xmlns:r="http://schemas.openxmlformats.org/officeDocument/2006/relationships" ref="A1741" r:id="rId3471"/>
    <hyperlink xmlns:r="http://schemas.openxmlformats.org/officeDocument/2006/relationships" ref="L1741" r:id="rId3472"/>
    <hyperlink xmlns:r="http://schemas.openxmlformats.org/officeDocument/2006/relationships" ref="A1742" r:id="rId3473"/>
    <hyperlink xmlns:r="http://schemas.openxmlformats.org/officeDocument/2006/relationships" ref="L1742" r:id="rId3474"/>
    <hyperlink xmlns:r="http://schemas.openxmlformats.org/officeDocument/2006/relationships" ref="A1743" r:id="rId3475"/>
    <hyperlink xmlns:r="http://schemas.openxmlformats.org/officeDocument/2006/relationships" ref="L1743" r:id="rId3476"/>
    <hyperlink xmlns:r="http://schemas.openxmlformats.org/officeDocument/2006/relationships" ref="A1744" r:id="rId3477"/>
    <hyperlink xmlns:r="http://schemas.openxmlformats.org/officeDocument/2006/relationships" ref="L1744" r:id="rId3478"/>
    <hyperlink xmlns:r="http://schemas.openxmlformats.org/officeDocument/2006/relationships" ref="A1745" r:id="rId3479"/>
    <hyperlink xmlns:r="http://schemas.openxmlformats.org/officeDocument/2006/relationships" ref="L1745" r:id="rId3480"/>
    <hyperlink xmlns:r="http://schemas.openxmlformats.org/officeDocument/2006/relationships" ref="A1746" r:id="rId3481"/>
    <hyperlink xmlns:r="http://schemas.openxmlformats.org/officeDocument/2006/relationships" ref="L1746" r:id="rId3482"/>
    <hyperlink xmlns:r="http://schemas.openxmlformats.org/officeDocument/2006/relationships" ref="A1747" r:id="rId3483"/>
    <hyperlink xmlns:r="http://schemas.openxmlformats.org/officeDocument/2006/relationships" ref="L1747" r:id="rId3484"/>
    <hyperlink xmlns:r="http://schemas.openxmlformats.org/officeDocument/2006/relationships" ref="A1748" r:id="rId3485"/>
    <hyperlink xmlns:r="http://schemas.openxmlformats.org/officeDocument/2006/relationships" ref="L1748" r:id="rId3486"/>
    <hyperlink xmlns:r="http://schemas.openxmlformats.org/officeDocument/2006/relationships" ref="A1749" r:id="rId3487"/>
    <hyperlink xmlns:r="http://schemas.openxmlformats.org/officeDocument/2006/relationships" ref="L1749" r:id="rId3488"/>
    <hyperlink xmlns:r="http://schemas.openxmlformats.org/officeDocument/2006/relationships" ref="A1750" r:id="rId3489"/>
    <hyperlink xmlns:r="http://schemas.openxmlformats.org/officeDocument/2006/relationships" ref="L1750" r:id="rId3490"/>
    <hyperlink xmlns:r="http://schemas.openxmlformats.org/officeDocument/2006/relationships" ref="A1751" r:id="rId3491"/>
    <hyperlink xmlns:r="http://schemas.openxmlformats.org/officeDocument/2006/relationships" ref="L1751" r:id="rId3492"/>
    <hyperlink xmlns:r="http://schemas.openxmlformats.org/officeDocument/2006/relationships" ref="A1752" r:id="rId3493"/>
    <hyperlink xmlns:r="http://schemas.openxmlformats.org/officeDocument/2006/relationships" ref="L1752" r:id="rId3494"/>
    <hyperlink xmlns:r="http://schemas.openxmlformats.org/officeDocument/2006/relationships" ref="A1753" r:id="rId3495"/>
    <hyperlink xmlns:r="http://schemas.openxmlformats.org/officeDocument/2006/relationships" ref="L1753" r:id="rId3496"/>
    <hyperlink xmlns:r="http://schemas.openxmlformats.org/officeDocument/2006/relationships" ref="A1754" r:id="rId3497"/>
    <hyperlink xmlns:r="http://schemas.openxmlformats.org/officeDocument/2006/relationships" ref="L1754" r:id="rId3498"/>
    <hyperlink xmlns:r="http://schemas.openxmlformats.org/officeDocument/2006/relationships" ref="A1755" r:id="rId3499"/>
    <hyperlink xmlns:r="http://schemas.openxmlformats.org/officeDocument/2006/relationships" ref="L1755" r:id="rId3500"/>
    <hyperlink xmlns:r="http://schemas.openxmlformats.org/officeDocument/2006/relationships" ref="A1756" r:id="rId3501"/>
    <hyperlink xmlns:r="http://schemas.openxmlformats.org/officeDocument/2006/relationships" ref="L1756" r:id="rId3502"/>
    <hyperlink xmlns:r="http://schemas.openxmlformats.org/officeDocument/2006/relationships" ref="A1757" r:id="rId3503"/>
    <hyperlink xmlns:r="http://schemas.openxmlformats.org/officeDocument/2006/relationships" ref="L1757" r:id="rId3504"/>
    <hyperlink xmlns:r="http://schemas.openxmlformats.org/officeDocument/2006/relationships" ref="A1758" r:id="rId3505"/>
    <hyperlink xmlns:r="http://schemas.openxmlformats.org/officeDocument/2006/relationships" ref="L1758" r:id="rId3506"/>
    <hyperlink xmlns:r="http://schemas.openxmlformats.org/officeDocument/2006/relationships" ref="A1759" r:id="rId3507"/>
    <hyperlink xmlns:r="http://schemas.openxmlformats.org/officeDocument/2006/relationships" ref="L1759" r:id="rId3508"/>
    <hyperlink xmlns:r="http://schemas.openxmlformats.org/officeDocument/2006/relationships" ref="A1760" r:id="rId3509"/>
    <hyperlink xmlns:r="http://schemas.openxmlformats.org/officeDocument/2006/relationships" ref="L1760" r:id="rId3510"/>
    <hyperlink xmlns:r="http://schemas.openxmlformats.org/officeDocument/2006/relationships" ref="A1761" r:id="rId3511"/>
    <hyperlink xmlns:r="http://schemas.openxmlformats.org/officeDocument/2006/relationships" ref="L1761" r:id="rId3512"/>
    <hyperlink xmlns:r="http://schemas.openxmlformats.org/officeDocument/2006/relationships" ref="A1762" r:id="rId3513"/>
    <hyperlink xmlns:r="http://schemas.openxmlformats.org/officeDocument/2006/relationships" ref="L1762" r:id="rId3514"/>
    <hyperlink xmlns:r="http://schemas.openxmlformats.org/officeDocument/2006/relationships" ref="A1763" r:id="rId3515"/>
    <hyperlink xmlns:r="http://schemas.openxmlformats.org/officeDocument/2006/relationships" ref="L1763" r:id="rId3516"/>
    <hyperlink xmlns:r="http://schemas.openxmlformats.org/officeDocument/2006/relationships" ref="A1764" r:id="rId3517"/>
    <hyperlink xmlns:r="http://schemas.openxmlformats.org/officeDocument/2006/relationships" ref="L1764" r:id="rId3518"/>
    <hyperlink xmlns:r="http://schemas.openxmlformats.org/officeDocument/2006/relationships" ref="A1765" r:id="rId3519"/>
    <hyperlink xmlns:r="http://schemas.openxmlformats.org/officeDocument/2006/relationships" ref="L1765" r:id="rId3520"/>
    <hyperlink xmlns:r="http://schemas.openxmlformats.org/officeDocument/2006/relationships" ref="A1766" r:id="rId3521"/>
    <hyperlink xmlns:r="http://schemas.openxmlformats.org/officeDocument/2006/relationships" ref="L1766" r:id="rId3522"/>
    <hyperlink xmlns:r="http://schemas.openxmlformats.org/officeDocument/2006/relationships" ref="A1767" r:id="rId3523"/>
    <hyperlink xmlns:r="http://schemas.openxmlformats.org/officeDocument/2006/relationships" ref="L1767" r:id="rId3524"/>
    <hyperlink xmlns:r="http://schemas.openxmlformats.org/officeDocument/2006/relationships" ref="A1768" r:id="rId3525"/>
    <hyperlink xmlns:r="http://schemas.openxmlformats.org/officeDocument/2006/relationships" ref="L1768" r:id="rId3526"/>
    <hyperlink xmlns:r="http://schemas.openxmlformats.org/officeDocument/2006/relationships" ref="A1769" r:id="rId3527"/>
    <hyperlink xmlns:r="http://schemas.openxmlformats.org/officeDocument/2006/relationships" ref="L1769" r:id="rId3528"/>
    <hyperlink xmlns:r="http://schemas.openxmlformats.org/officeDocument/2006/relationships" ref="A1770" r:id="rId3529"/>
    <hyperlink xmlns:r="http://schemas.openxmlformats.org/officeDocument/2006/relationships" ref="L1770" r:id="rId3530"/>
    <hyperlink xmlns:r="http://schemas.openxmlformats.org/officeDocument/2006/relationships" ref="A1771" r:id="rId3531"/>
    <hyperlink xmlns:r="http://schemas.openxmlformats.org/officeDocument/2006/relationships" ref="L1771" r:id="rId3532"/>
    <hyperlink xmlns:r="http://schemas.openxmlformats.org/officeDocument/2006/relationships" ref="A1772" r:id="rId3533"/>
    <hyperlink xmlns:r="http://schemas.openxmlformats.org/officeDocument/2006/relationships" ref="L1772" r:id="rId3534"/>
    <hyperlink xmlns:r="http://schemas.openxmlformats.org/officeDocument/2006/relationships" ref="A1773" r:id="rId3535"/>
    <hyperlink xmlns:r="http://schemas.openxmlformats.org/officeDocument/2006/relationships" ref="L1773" r:id="rId3536"/>
    <hyperlink xmlns:r="http://schemas.openxmlformats.org/officeDocument/2006/relationships" ref="A1774" r:id="rId3537"/>
    <hyperlink xmlns:r="http://schemas.openxmlformats.org/officeDocument/2006/relationships" ref="L1774" r:id="rId3538"/>
    <hyperlink xmlns:r="http://schemas.openxmlformats.org/officeDocument/2006/relationships" ref="A1775" r:id="rId3539"/>
    <hyperlink xmlns:r="http://schemas.openxmlformats.org/officeDocument/2006/relationships" ref="L1775" r:id="rId3540"/>
    <hyperlink xmlns:r="http://schemas.openxmlformats.org/officeDocument/2006/relationships" ref="A1776" r:id="rId3541"/>
    <hyperlink xmlns:r="http://schemas.openxmlformats.org/officeDocument/2006/relationships" ref="L1776" r:id="rId3542"/>
    <hyperlink xmlns:r="http://schemas.openxmlformats.org/officeDocument/2006/relationships" ref="A1777" r:id="rId3543"/>
    <hyperlink xmlns:r="http://schemas.openxmlformats.org/officeDocument/2006/relationships" ref="L1777" r:id="rId3544"/>
    <hyperlink xmlns:r="http://schemas.openxmlformats.org/officeDocument/2006/relationships" ref="A1778" r:id="rId3545"/>
    <hyperlink xmlns:r="http://schemas.openxmlformats.org/officeDocument/2006/relationships" ref="L1778" r:id="rId3546"/>
    <hyperlink xmlns:r="http://schemas.openxmlformats.org/officeDocument/2006/relationships" ref="A1779" r:id="rId3547"/>
    <hyperlink xmlns:r="http://schemas.openxmlformats.org/officeDocument/2006/relationships" ref="L1779" r:id="rId3548"/>
    <hyperlink xmlns:r="http://schemas.openxmlformats.org/officeDocument/2006/relationships" ref="A1780" r:id="rId3549"/>
    <hyperlink xmlns:r="http://schemas.openxmlformats.org/officeDocument/2006/relationships" ref="L1780" r:id="rId3550"/>
    <hyperlink xmlns:r="http://schemas.openxmlformats.org/officeDocument/2006/relationships" ref="A1781" r:id="rId3551"/>
    <hyperlink xmlns:r="http://schemas.openxmlformats.org/officeDocument/2006/relationships" ref="L1781" r:id="rId3552"/>
    <hyperlink xmlns:r="http://schemas.openxmlformats.org/officeDocument/2006/relationships" ref="A1782" r:id="rId3553"/>
    <hyperlink xmlns:r="http://schemas.openxmlformats.org/officeDocument/2006/relationships" ref="L1782" r:id="rId3554"/>
    <hyperlink xmlns:r="http://schemas.openxmlformats.org/officeDocument/2006/relationships" ref="A1783" r:id="rId3555"/>
    <hyperlink xmlns:r="http://schemas.openxmlformats.org/officeDocument/2006/relationships" ref="L1783" r:id="rId3556"/>
    <hyperlink xmlns:r="http://schemas.openxmlformats.org/officeDocument/2006/relationships" ref="A1784" r:id="rId3557"/>
    <hyperlink xmlns:r="http://schemas.openxmlformats.org/officeDocument/2006/relationships" ref="L1784" r:id="rId3558"/>
    <hyperlink xmlns:r="http://schemas.openxmlformats.org/officeDocument/2006/relationships" ref="A1785" r:id="rId3559"/>
    <hyperlink xmlns:r="http://schemas.openxmlformats.org/officeDocument/2006/relationships" ref="L1785" r:id="rId3560"/>
    <hyperlink xmlns:r="http://schemas.openxmlformats.org/officeDocument/2006/relationships" ref="A1786" r:id="rId3561"/>
    <hyperlink xmlns:r="http://schemas.openxmlformats.org/officeDocument/2006/relationships" ref="L1786" r:id="rId3562"/>
    <hyperlink xmlns:r="http://schemas.openxmlformats.org/officeDocument/2006/relationships" ref="A1787" r:id="rId3563"/>
    <hyperlink xmlns:r="http://schemas.openxmlformats.org/officeDocument/2006/relationships" ref="L1787" r:id="rId3564"/>
    <hyperlink xmlns:r="http://schemas.openxmlformats.org/officeDocument/2006/relationships" ref="A1788" r:id="rId3565"/>
    <hyperlink xmlns:r="http://schemas.openxmlformats.org/officeDocument/2006/relationships" ref="L1788" r:id="rId3566"/>
    <hyperlink xmlns:r="http://schemas.openxmlformats.org/officeDocument/2006/relationships" ref="A1789" r:id="rId3567"/>
    <hyperlink xmlns:r="http://schemas.openxmlformats.org/officeDocument/2006/relationships" ref="L1789" r:id="rId3568"/>
    <hyperlink xmlns:r="http://schemas.openxmlformats.org/officeDocument/2006/relationships" ref="A1790" r:id="rId3569"/>
    <hyperlink xmlns:r="http://schemas.openxmlformats.org/officeDocument/2006/relationships" ref="L1790" r:id="rId3570"/>
    <hyperlink xmlns:r="http://schemas.openxmlformats.org/officeDocument/2006/relationships" ref="A1791" r:id="rId3571"/>
    <hyperlink xmlns:r="http://schemas.openxmlformats.org/officeDocument/2006/relationships" ref="L1791" r:id="rId3572"/>
    <hyperlink xmlns:r="http://schemas.openxmlformats.org/officeDocument/2006/relationships" ref="A1792" r:id="rId3573"/>
    <hyperlink xmlns:r="http://schemas.openxmlformats.org/officeDocument/2006/relationships" ref="L1792" r:id="rId3574"/>
    <hyperlink xmlns:r="http://schemas.openxmlformats.org/officeDocument/2006/relationships" ref="A1793" r:id="rId3575"/>
    <hyperlink xmlns:r="http://schemas.openxmlformats.org/officeDocument/2006/relationships" ref="L1793" r:id="rId3576"/>
    <hyperlink xmlns:r="http://schemas.openxmlformats.org/officeDocument/2006/relationships" ref="A1794" r:id="rId3577"/>
    <hyperlink xmlns:r="http://schemas.openxmlformats.org/officeDocument/2006/relationships" ref="L1794" r:id="rId3578"/>
    <hyperlink xmlns:r="http://schemas.openxmlformats.org/officeDocument/2006/relationships" ref="A1795" r:id="rId3579"/>
    <hyperlink xmlns:r="http://schemas.openxmlformats.org/officeDocument/2006/relationships" ref="L1795" r:id="rId3580"/>
    <hyperlink xmlns:r="http://schemas.openxmlformats.org/officeDocument/2006/relationships" ref="A1796" r:id="rId3581"/>
    <hyperlink xmlns:r="http://schemas.openxmlformats.org/officeDocument/2006/relationships" ref="L1796" r:id="rId3582"/>
    <hyperlink xmlns:r="http://schemas.openxmlformats.org/officeDocument/2006/relationships" ref="A1797" r:id="rId3583"/>
    <hyperlink xmlns:r="http://schemas.openxmlformats.org/officeDocument/2006/relationships" ref="L1797" r:id="rId3584"/>
    <hyperlink xmlns:r="http://schemas.openxmlformats.org/officeDocument/2006/relationships" ref="A1798" r:id="rId3585"/>
    <hyperlink xmlns:r="http://schemas.openxmlformats.org/officeDocument/2006/relationships" ref="L1798" r:id="rId3586"/>
    <hyperlink xmlns:r="http://schemas.openxmlformats.org/officeDocument/2006/relationships" ref="A1799" r:id="rId3587"/>
    <hyperlink xmlns:r="http://schemas.openxmlformats.org/officeDocument/2006/relationships" ref="L1799" r:id="rId3588"/>
    <hyperlink xmlns:r="http://schemas.openxmlformats.org/officeDocument/2006/relationships" ref="A1800" r:id="rId3589"/>
    <hyperlink xmlns:r="http://schemas.openxmlformats.org/officeDocument/2006/relationships" ref="L1800" r:id="rId3590"/>
    <hyperlink xmlns:r="http://schemas.openxmlformats.org/officeDocument/2006/relationships" ref="A1801" r:id="rId3591"/>
    <hyperlink xmlns:r="http://schemas.openxmlformats.org/officeDocument/2006/relationships" ref="L1801" r:id="rId3592"/>
    <hyperlink xmlns:r="http://schemas.openxmlformats.org/officeDocument/2006/relationships" ref="A1802" r:id="rId3593"/>
    <hyperlink xmlns:r="http://schemas.openxmlformats.org/officeDocument/2006/relationships" ref="L1802" r:id="rId3594"/>
    <hyperlink xmlns:r="http://schemas.openxmlformats.org/officeDocument/2006/relationships" ref="A1803" r:id="rId3595"/>
    <hyperlink xmlns:r="http://schemas.openxmlformats.org/officeDocument/2006/relationships" ref="L1803" r:id="rId3596"/>
    <hyperlink xmlns:r="http://schemas.openxmlformats.org/officeDocument/2006/relationships" ref="A1804" r:id="rId3597"/>
    <hyperlink xmlns:r="http://schemas.openxmlformats.org/officeDocument/2006/relationships" ref="L1804" r:id="rId3598"/>
    <hyperlink xmlns:r="http://schemas.openxmlformats.org/officeDocument/2006/relationships" ref="A1805" r:id="rId3599"/>
    <hyperlink xmlns:r="http://schemas.openxmlformats.org/officeDocument/2006/relationships" ref="L1805" r:id="rId3600"/>
    <hyperlink xmlns:r="http://schemas.openxmlformats.org/officeDocument/2006/relationships" ref="A1806" r:id="rId3601"/>
    <hyperlink xmlns:r="http://schemas.openxmlformats.org/officeDocument/2006/relationships" ref="L1806" r:id="rId3602"/>
  </hyperlink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E254"/>
  <sheetViews>
    <sheetView workbookViewId="0">
      <selection activeCell="A1" sqref="A1"/>
    </sheetView>
  </sheetViews>
  <sheetFormatPr baseColWidth="8" defaultRowHeight="15"/>
  <sheetData>
    <row r="1">
      <c r="A1" t="inlineStr">
        <is>
          <t>list_A</t>
        </is>
      </c>
      <c r="B1" t="inlineStr">
        <is>
          <t>list_B</t>
        </is>
      </c>
      <c r="C1" t="inlineStr">
        <is>
          <t>list_C</t>
        </is>
      </c>
      <c r="D1" t="inlineStr">
        <is>
          <t>list_D</t>
        </is>
      </c>
      <c r="E1" t="inlineStr">
        <is>
          <t>list_E</t>
        </is>
      </c>
      <c r="F1" t="inlineStr">
        <is>
          <t>list_F</t>
        </is>
      </c>
      <c r="G1" t="inlineStr">
        <is>
          <t>list_G</t>
        </is>
      </c>
      <c r="H1" t="inlineStr">
        <is>
          <t>list_H</t>
        </is>
      </c>
      <c r="I1" t="inlineStr">
        <is>
          <t>list_I</t>
        </is>
      </c>
      <c r="J1" t="inlineStr">
        <is>
          <t>list_J</t>
        </is>
      </c>
      <c r="K1" t="inlineStr">
        <is>
          <t>list_K</t>
        </is>
      </c>
      <c r="L1" t="inlineStr">
        <is>
          <t>list_L</t>
        </is>
      </c>
      <c r="M1" t="inlineStr">
        <is>
          <t>list_M</t>
        </is>
      </c>
      <c r="N1" t="inlineStr">
        <is>
          <t>list_N</t>
        </is>
      </c>
      <c r="O1" t="inlineStr">
        <is>
          <t>list_O</t>
        </is>
      </c>
      <c r="P1" t="inlineStr">
        <is>
          <t>list_P</t>
        </is>
      </c>
      <c r="Q1" t="inlineStr">
        <is>
          <t>list_Q</t>
        </is>
      </c>
      <c r="R1" t="inlineStr">
        <is>
          <t>list_R</t>
        </is>
      </c>
      <c r="S1" t="inlineStr">
        <is>
          <t>list_S</t>
        </is>
      </c>
      <c r="T1" t="inlineStr">
        <is>
          <t>list_T</t>
        </is>
      </c>
      <c r="U1" t="inlineStr">
        <is>
          <t>list_U</t>
        </is>
      </c>
      <c r="V1" t="inlineStr">
        <is>
          <t>list_V</t>
        </is>
      </c>
      <c r="W1" t="inlineStr">
        <is>
          <t>list_W</t>
        </is>
      </c>
      <c r="X1" t="inlineStr">
        <is>
          <t>list_X</t>
        </is>
      </c>
      <c r="Y1" t="inlineStr">
        <is>
          <t>list_Y</t>
        </is>
      </c>
      <c r="Z1" t="inlineStr">
        <is>
          <t>list_Z</t>
        </is>
      </c>
      <c r="AA1" t="inlineStr">
        <is>
          <t>list_AA</t>
        </is>
      </c>
      <c r="AB1" t="inlineStr">
        <is>
          <t>list_AB</t>
        </is>
      </c>
      <c r="AC1" t="inlineStr">
        <is>
          <t>list_AC</t>
        </is>
      </c>
      <c r="AD1" t="inlineStr">
        <is>
          <t>list_AD</t>
        </is>
      </c>
      <c r="AE1" t="inlineStr">
        <is>
          <t>list_AE</t>
        </is>
      </c>
    </row>
    <row r="2">
      <c r="A2" t="inlineStr">
        <is>
          <t>Interim Return</t>
        </is>
      </c>
      <c r="B2" t="inlineStr">
        <is>
          <t>EUR</t>
        </is>
      </c>
      <c r="C2" t="inlineStr">
        <is>
          <t>Yes</t>
        </is>
      </c>
      <c r="D2" t="inlineStr">
        <is>
          <t>Afghanistan</t>
        </is>
      </c>
      <c r="E2" t="inlineStr">
        <is>
          <t>Equity Shares</t>
        </is>
      </c>
      <c r="F2" t="inlineStr">
        <is>
          <t>Seed Capital</t>
        </is>
      </c>
      <c r="G2" t="inlineStr">
        <is>
          <t>Credit cards</t>
        </is>
      </c>
      <c r="H2" t="inlineStr">
        <is>
          <t>Principal Card Scheme Member</t>
        </is>
      </c>
      <c r="I2" t="inlineStr">
        <is>
          <t>American Express</t>
        </is>
      </c>
      <c r="J2" t="inlineStr">
        <is>
          <t>Letters of credit</t>
        </is>
      </c>
      <c r="K2" t="inlineStr">
        <is>
          <t>Offers Custody</t>
        </is>
      </c>
      <c r="L2" t="inlineStr">
        <is>
          <t>Internal Monitoring System/s</t>
        </is>
      </c>
      <c r="M2" t="inlineStr">
        <is>
          <t>Daily</t>
        </is>
      </c>
      <c r="N2" t="inlineStr">
        <is>
          <t>Loans (Personal, Home, Business etc.)</t>
        </is>
      </c>
      <c r="O2" t="inlineStr">
        <is>
          <t>B2B</t>
        </is>
      </c>
      <c r="P2" t="inlineStr">
        <is>
          <t>Austria</t>
        </is>
      </c>
      <c r="Q2" t="inlineStr">
        <is>
          <t>Complain 1</t>
        </is>
      </c>
      <c r="R2" t="inlineStr">
        <is>
          <t>Quality or lack of information provided to the client</t>
        </is>
      </c>
      <c r="S2" t="inlineStr">
        <is>
          <t>Malta</t>
        </is>
      </c>
      <c r="T2" t="inlineStr">
        <is>
          <t>POPS (Finland)</t>
        </is>
      </c>
      <c r="U2" t="inlineStr">
        <is>
          <t>Direct Participant</t>
        </is>
      </c>
      <c r="V2" t="inlineStr">
        <is>
          <t>Credit institutions</t>
        </is>
      </c>
      <c r="W2" t="inlineStr">
        <is>
          <t>Afghanistan</t>
        </is>
      </c>
      <c r="X2" t="inlineStr">
        <is>
          <t>Payment Accounts</t>
        </is>
      </c>
      <c r="Y2" t="inlineStr">
        <is>
          <t>Motor vehicles</t>
        </is>
      </c>
      <c r="Z2" t="inlineStr">
        <is>
          <t>Cash management</t>
        </is>
      </c>
      <c r="AA2" t="inlineStr">
        <is>
          <t>From custodial wallets</t>
        </is>
      </c>
      <c r="AB2" t="inlineStr">
        <is>
          <t>Never</t>
        </is>
      </c>
      <c r="AC2" t="inlineStr">
        <is>
          <t>Totally outsourced</t>
        </is>
      </c>
      <c r="AD2" t="inlineStr">
        <is>
          <t>At least partially automated</t>
        </is>
      </c>
      <c r="AE2" t="inlineStr">
        <is>
          <t>Austria</t>
        </is>
      </c>
    </row>
    <row r="3">
      <c r="A3" t="inlineStr">
        <is>
          <t>Annual Return</t>
        </is>
      </c>
      <c r="B3" t="inlineStr">
        <is>
          <t>USD</t>
        </is>
      </c>
      <c r="C3" t="inlineStr">
        <is>
          <t>No</t>
        </is>
      </c>
      <c r="D3" t="inlineStr">
        <is>
          <t>Albania</t>
        </is>
      </c>
      <c r="E3" t="inlineStr">
        <is>
          <t>Preference Shares</t>
        </is>
      </c>
      <c r="F3" t="inlineStr">
        <is>
          <t>Start Up Capital</t>
        </is>
      </c>
      <c r="G3" t="inlineStr">
        <is>
          <t>Debit cards</t>
        </is>
      </c>
      <c r="H3" t="inlineStr">
        <is>
          <t>BIN Sponsorship</t>
        </is>
      </c>
      <c r="I3" t="inlineStr">
        <is>
          <t>Diners Club</t>
        </is>
      </c>
      <c r="J3" t="inlineStr">
        <is>
          <t>Loan Guarantees</t>
        </is>
      </c>
      <c r="K3" t="inlineStr">
        <is>
          <t>Accept Self Custody</t>
        </is>
      </c>
      <c r="L3" t="inlineStr">
        <is>
          <t>External Monitoring</t>
        </is>
      </c>
      <c r="M3" t="inlineStr">
        <is>
          <t>Monthly</t>
        </is>
      </c>
      <c r="N3" t="inlineStr">
        <is>
          <t>Factoring (with or without recourse)</t>
        </is>
      </c>
      <c r="O3" t="inlineStr">
        <is>
          <t>B2C</t>
        </is>
      </c>
      <c r="P3" t="inlineStr">
        <is>
          <t>Belgium</t>
        </is>
      </c>
      <c r="Q3" t="inlineStr">
        <is>
          <t>Complain 2</t>
        </is>
      </c>
      <c r="R3" t="inlineStr">
        <is>
          <t>Lack of appropriateness for the client</t>
        </is>
      </c>
      <c r="S3" t="inlineStr">
        <is>
          <t>EU/EEA</t>
        </is>
      </c>
      <c r="T3" t="inlineStr">
        <is>
          <t>PSA Cards (Austria)</t>
        </is>
      </c>
      <c r="U3" t="inlineStr">
        <is>
          <t>Indirect Participant</t>
        </is>
      </c>
      <c r="V3" t="inlineStr">
        <is>
          <t>Life insurance undertakings</t>
        </is>
      </c>
      <c r="W3" t="inlineStr">
        <is>
          <t>Albania</t>
        </is>
      </c>
      <c r="X3" t="inlineStr">
        <is>
          <t>Virtual IBANs</t>
        </is>
      </c>
      <c r="Y3" t="inlineStr">
        <is>
          <t>Sea vessels</t>
        </is>
      </c>
      <c r="Z3" t="inlineStr">
        <is>
          <t>International wire transfers</t>
        </is>
      </c>
      <c r="AA3" t="inlineStr">
        <is>
          <t>From self-custodial wallets</t>
        </is>
      </c>
      <c r="AB3" t="inlineStr">
        <is>
          <t>Monthly</t>
        </is>
      </c>
      <c r="AC3" t="inlineStr">
        <is>
          <t>Partially outsourced</t>
        </is>
      </c>
      <c r="AD3" t="inlineStr">
        <is>
          <t>Not Automated</t>
        </is>
      </c>
      <c r="AE3" t="inlineStr">
        <is>
          <t>Belgium</t>
        </is>
      </c>
    </row>
    <row r="4">
      <c r="A4" t="inlineStr">
        <is>
          <t>Annual Audited Return</t>
        </is>
      </c>
      <c r="B4" t="inlineStr">
        <is>
          <t>GBP</t>
        </is>
      </c>
      <c r="D4" t="inlineStr">
        <is>
          <t>Algeria</t>
        </is>
      </c>
      <c r="E4" t="inlineStr">
        <is>
          <t>Debt Instruments</t>
        </is>
      </c>
      <c r="F4" t="inlineStr">
        <is>
          <t>Early Stage Development</t>
        </is>
      </c>
      <c r="G4" t="inlineStr">
        <is>
          <t>Prepaid cards</t>
        </is>
      </c>
      <c r="H4" t="inlineStr">
        <is>
          <t>Other</t>
        </is>
      </c>
      <c r="I4" t="inlineStr">
        <is>
          <t>Discover</t>
        </is>
      </c>
      <c r="J4" t="inlineStr">
        <is>
          <t>Credit Facilities</t>
        </is>
      </c>
      <c r="K4" t="inlineStr">
        <is>
          <t>Both</t>
        </is>
      </c>
      <c r="L4" t="inlineStr">
        <is>
          <t>System/s</t>
        </is>
      </c>
      <c r="M4" t="inlineStr">
        <is>
          <t>Quarterly</t>
        </is>
      </c>
      <c r="N4" t="inlineStr">
        <is>
          <t>Financial Leases</t>
        </is>
      </c>
      <c r="O4" t="inlineStr">
        <is>
          <t>Microenterprises</t>
        </is>
      </c>
      <c r="P4" t="inlineStr">
        <is>
          <t>Bulgaria</t>
        </is>
      </c>
      <c r="Q4" t="inlineStr">
        <is>
          <t>Complain 3</t>
        </is>
      </c>
      <c r="R4" t="inlineStr">
        <is>
          <t>Terms of contract/ fees/ charges</t>
        </is>
      </c>
      <c r="S4" t="inlineStr">
        <is>
          <t>RoW</t>
        </is>
      </c>
      <c r="T4" t="inlineStr">
        <is>
          <t>CEC (Belgium)</t>
        </is>
      </c>
      <c r="V4" t="inlineStr">
        <is>
          <t>Life insurance intermediaries</t>
        </is>
      </c>
      <c r="W4" t="inlineStr">
        <is>
          <t>Algeria</t>
        </is>
      </c>
      <c r="X4" t="inlineStr">
        <is>
          <t>Prepaid Cards</t>
        </is>
      </c>
      <c r="Y4" t="inlineStr">
        <is>
          <t>Aircraft</t>
        </is>
      </c>
      <c r="Z4" t="inlineStr">
        <is>
          <t>Cheque clearing</t>
        </is>
      </c>
      <c r="AA4" t="inlineStr">
        <is>
          <t>Both</t>
        </is>
      </c>
      <c r="AB4" t="inlineStr">
        <is>
          <t>Quarterly</t>
        </is>
      </c>
      <c r="AC4" t="inlineStr">
        <is>
          <t>Not outsourced</t>
        </is>
      </c>
      <c r="AE4" t="inlineStr">
        <is>
          <t>Bulgaria</t>
        </is>
      </c>
    </row>
    <row r="5">
      <c r="D5" t="inlineStr">
        <is>
          <t>American Samoa</t>
        </is>
      </c>
      <c r="E5" t="inlineStr">
        <is>
          <t>Subordinated Debt</t>
        </is>
      </c>
      <c r="F5" t="inlineStr">
        <is>
          <t>Later Stage Development</t>
        </is>
      </c>
      <c r="G5" t="inlineStr">
        <is>
          <t>Other cards</t>
        </is>
      </c>
      <c r="I5" t="inlineStr">
        <is>
          <t>JCB</t>
        </is>
      </c>
      <c r="J5" t="inlineStr">
        <is>
          <t>Lease guarantees</t>
        </is>
      </c>
      <c r="K5" t="inlineStr">
        <is>
          <t>Other</t>
        </is>
      </c>
      <c r="L5" t="inlineStr">
        <is>
          <t>Manual Checks</t>
        </is>
      </c>
      <c r="M5" t="inlineStr">
        <is>
          <t>Semi Annually</t>
        </is>
      </c>
      <c r="N5" t="inlineStr">
        <is>
          <t>Direct Debits</t>
        </is>
      </c>
      <c r="O5" t="inlineStr">
        <is>
          <t>B2B + B2C</t>
        </is>
      </c>
      <c r="P5" t="inlineStr">
        <is>
          <t>Croatia</t>
        </is>
      </c>
      <c r="Q5" t="inlineStr">
        <is>
          <t>Complain 4</t>
        </is>
      </c>
      <c r="R5" t="inlineStr">
        <is>
          <t>General administration/ customer services (including custody/ asset safekeeping)</t>
        </is>
      </c>
      <c r="T5" t="inlineStr">
        <is>
          <t>JCC Payment Card System (Cyprus)</t>
        </is>
      </c>
      <c r="V5" t="inlineStr">
        <is>
          <t>E money institutions</t>
        </is>
      </c>
      <c r="W5" t="inlineStr">
        <is>
          <t>American Samoa</t>
        </is>
      </c>
      <c r="X5" t="inlineStr">
        <is>
          <t>Lending/ Factoring</t>
        </is>
      </c>
      <c r="Y5" t="inlineStr">
        <is>
          <t>Machinery and equipment</t>
        </is>
      </c>
      <c r="Z5" t="inlineStr">
        <is>
          <t>Payable-through accounts</t>
        </is>
      </c>
      <c r="AA5" t="inlineStr">
        <is>
          <t>Other</t>
        </is>
      </c>
      <c r="AB5" t="inlineStr">
        <is>
          <t>Half-yearly</t>
        </is>
      </c>
      <c r="AE5" t="inlineStr">
        <is>
          <t>Croatia</t>
        </is>
      </c>
    </row>
    <row r="6">
      <c r="D6" t="inlineStr">
        <is>
          <t>Andorra</t>
        </is>
      </c>
      <c r="E6" t="inlineStr">
        <is>
          <t>Other</t>
        </is>
      </c>
      <c r="F6" t="inlineStr">
        <is>
          <t>Management Buy-Outs</t>
        </is>
      </c>
      <c r="G6" t="inlineStr">
        <is>
          <t>Other payment instruments</t>
        </is>
      </c>
      <c r="I6" t="inlineStr">
        <is>
          <t>Maestro</t>
        </is>
      </c>
      <c r="J6" t="inlineStr">
        <is>
          <t>Other</t>
        </is>
      </c>
      <c r="L6" t="inlineStr">
        <is>
          <t>Internal &amp; External hybrid System/s</t>
        </is>
      </c>
      <c r="M6" t="inlineStr">
        <is>
          <t>Yearly</t>
        </is>
      </c>
      <c r="N6" t="inlineStr">
        <is>
          <t>Credit Transfers</t>
        </is>
      </c>
      <c r="O6" t="inlineStr">
        <is>
          <t>B2B + Microenterprises</t>
        </is>
      </c>
      <c r="P6" t="inlineStr">
        <is>
          <t>Cyprus</t>
        </is>
      </c>
      <c r="Q6" t="inlineStr">
        <is>
          <t>Complain 5</t>
        </is>
      </c>
      <c r="R6" t="inlineStr">
        <is>
          <t>Issue in relation to withdrawal of investor's funds</t>
        </is>
      </c>
      <c r="T6" t="inlineStr">
        <is>
          <t>SICOI (Portugal)</t>
        </is>
      </c>
      <c r="V6" t="inlineStr">
        <is>
          <t>Payment institutions</t>
        </is>
      </c>
      <c r="W6" t="inlineStr">
        <is>
          <t>Andorra</t>
        </is>
      </c>
      <c r="X6" t="inlineStr">
        <is>
          <t>Life Insurance Contracts</t>
        </is>
      </c>
      <c r="Y6" t="inlineStr">
        <is>
          <t>Immovable property</t>
        </is>
      </c>
      <c r="Z6" t="inlineStr">
        <is>
          <t>Foreign exchange services</t>
        </is>
      </c>
      <c r="AB6" t="inlineStr">
        <is>
          <t>Yearly</t>
        </is>
      </c>
      <c r="AE6" t="inlineStr">
        <is>
          <t>Cyprus</t>
        </is>
      </c>
    </row>
    <row r="7">
      <c r="D7" t="inlineStr">
        <is>
          <t>Angola</t>
        </is>
      </c>
      <c r="F7" t="inlineStr">
        <is>
          <t>Other</t>
        </is>
      </c>
      <c r="G7" t="inlineStr">
        <is>
          <t>Online Banking</t>
        </is>
      </c>
      <c r="I7" t="inlineStr">
        <is>
          <t>Mastercard / Mastercard Europe</t>
        </is>
      </c>
      <c r="L7" t="inlineStr">
        <is>
          <t>Other</t>
        </is>
      </c>
      <c r="M7" t="inlineStr">
        <is>
          <t>Other</t>
        </is>
      </c>
      <c r="N7" t="inlineStr">
        <is>
          <t>Credit Cards</t>
        </is>
      </c>
      <c r="O7" t="inlineStr">
        <is>
          <t>B2C + Microenterprises</t>
        </is>
      </c>
      <c r="P7" t="inlineStr">
        <is>
          <t>Czech</t>
        </is>
      </c>
      <c r="Q7" t="inlineStr">
        <is>
          <t>Complain 6</t>
        </is>
      </c>
      <c r="R7" t="inlineStr">
        <is>
          <t>Other</t>
        </is>
      </c>
      <c r="T7" t="inlineStr">
        <is>
          <t>STMP (Spain)</t>
        </is>
      </c>
      <c r="V7" t="inlineStr">
        <is>
          <t>Bureau de change</t>
        </is>
      </c>
      <c r="W7" t="inlineStr">
        <is>
          <t>Angola</t>
        </is>
      </c>
      <c r="X7" t="inlineStr">
        <is>
          <t>Currency Exchange Involving Cash</t>
        </is>
      </c>
      <c r="Y7" t="inlineStr">
        <is>
          <t>Others</t>
        </is>
      </c>
      <c r="Z7" t="inlineStr">
        <is>
          <t>Others</t>
        </is>
      </c>
      <c r="AE7" t="inlineStr">
        <is>
          <t>Czech Republic</t>
        </is>
      </c>
    </row>
    <row r="8">
      <c r="D8" t="inlineStr">
        <is>
          <t>Anguilla</t>
        </is>
      </c>
      <c r="I8" t="inlineStr">
        <is>
          <t>UnionPay</t>
        </is>
      </c>
      <c r="L8" t="inlineStr">
        <is>
          <t>None</t>
        </is>
      </c>
      <c r="N8" t="inlineStr">
        <is>
          <t>Revolving Cards</t>
        </is>
      </c>
      <c r="O8" t="inlineStr">
        <is>
          <t>'B2B + B2C + Microenterprises</t>
        </is>
      </c>
      <c r="P8" t="inlineStr">
        <is>
          <t>Denmark</t>
        </is>
      </c>
      <c r="Q8" t="inlineStr">
        <is>
          <t>Complain 7</t>
        </is>
      </c>
      <c r="T8" t="inlineStr">
        <is>
          <t>PSA CSM (Austria)</t>
        </is>
      </c>
      <c r="V8" t="inlineStr">
        <is>
          <t>Investment firms</t>
        </is>
      </c>
      <c r="W8" t="inlineStr">
        <is>
          <t>Anguilla</t>
        </is>
      </c>
      <c r="X8" t="inlineStr">
        <is>
          <t>Custody of Crypto Assets</t>
        </is>
      </c>
      <c r="AE8" t="inlineStr">
        <is>
          <t>Denmark</t>
        </is>
      </c>
    </row>
    <row r="9">
      <c r="D9" t="inlineStr">
        <is>
          <t>Antarctica</t>
        </is>
      </c>
      <c r="I9" t="inlineStr">
        <is>
          <t>Visa</t>
        </is>
      </c>
      <c r="N9" t="inlineStr">
        <is>
          <t>Debit Cards</t>
        </is>
      </c>
      <c r="P9" t="inlineStr">
        <is>
          <t>Estonia</t>
        </is>
      </c>
      <c r="Q9" t="inlineStr">
        <is>
          <t>Complain 8</t>
        </is>
      </c>
      <c r="T9" t="inlineStr">
        <is>
          <t>EuroNKS (Croatia)</t>
        </is>
      </c>
      <c r="V9" t="inlineStr">
        <is>
          <t>Asset management companies</t>
        </is>
      </c>
      <c r="W9" t="inlineStr">
        <is>
          <t>Antarctica</t>
        </is>
      </c>
      <c r="X9" t="inlineStr">
        <is>
          <t>Investment Services</t>
        </is>
      </c>
      <c r="AE9" t="inlineStr">
        <is>
          <t>Estonia</t>
        </is>
      </c>
    </row>
    <row r="10">
      <c r="D10" t="inlineStr">
        <is>
          <t>Antigua and Barbuda</t>
        </is>
      </c>
      <c r="I10" t="inlineStr">
        <is>
          <t>Other</t>
        </is>
      </c>
      <c r="N10" t="inlineStr">
        <is>
          <t>Prepaid Cards</t>
        </is>
      </c>
      <c r="P10" t="inlineStr">
        <is>
          <t>Finland</t>
        </is>
      </c>
      <c r="Q10" t="inlineStr">
        <is>
          <t>Complain 9</t>
        </is>
      </c>
      <c r="T10" t="inlineStr">
        <is>
          <t>EuroNKSInst (Croatia)</t>
        </is>
      </c>
      <c r="V10" t="inlineStr">
        <is>
          <t>CASP</t>
        </is>
      </c>
      <c r="W10" t="inlineStr">
        <is>
          <t>Antigua and Barbuda</t>
        </is>
      </c>
      <c r="X10" t="inlineStr">
        <is>
          <t>Money Remittance</t>
        </is>
      </c>
      <c r="AE10" t="inlineStr">
        <is>
          <t>Finland</t>
        </is>
      </c>
    </row>
    <row r="11">
      <c r="D11" t="inlineStr">
        <is>
          <t>Argentina</t>
        </is>
      </c>
      <c r="N11" t="inlineStr">
        <is>
          <t>Money Remittance</t>
        </is>
      </c>
      <c r="P11" t="inlineStr">
        <is>
          <t>France</t>
        </is>
      </c>
      <c r="Q11" t="inlineStr">
        <is>
          <t>Complain 10</t>
        </is>
      </c>
      <c r="T11" t="inlineStr">
        <is>
          <t>Cyprus Clearing House for Cheques (Cyprus)</t>
        </is>
      </c>
      <c r="V11" t="inlineStr">
        <is>
          <t>Other financial institutions</t>
        </is>
      </c>
      <c r="W11" t="inlineStr">
        <is>
          <t>Argentina</t>
        </is>
      </c>
      <c r="X11" t="inlineStr">
        <is>
          <t>Wealth Management</t>
        </is>
      </c>
      <c r="AE11" t="inlineStr">
        <is>
          <t>France</t>
        </is>
      </c>
    </row>
    <row r="12">
      <c r="D12" t="inlineStr">
        <is>
          <t>Armenia</t>
        </is>
      </c>
      <c r="N12" t="inlineStr">
        <is>
          <t>Acquiring</t>
        </is>
      </c>
      <c r="P12" t="inlineStr">
        <is>
          <t>Germany</t>
        </is>
      </c>
      <c r="Q12" t="inlineStr">
        <is>
          <t>Complain 11</t>
        </is>
      </c>
      <c r="T12" t="inlineStr">
        <is>
          <t>Cyprus SEPA Direct Debit Payment System (Cyprus)</t>
        </is>
      </c>
      <c r="W12" t="inlineStr">
        <is>
          <t>Armenia</t>
        </is>
      </c>
      <c r="X12" t="inlineStr">
        <is>
          <t>Correspondent Services</t>
        </is>
      </c>
      <c r="AE12" t="inlineStr">
        <is>
          <t>Germany</t>
        </is>
      </c>
    </row>
    <row r="13">
      <c r="D13" t="inlineStr">
        <is>
          <t>Aruba</t>
        </is>
      </c>
      <c r="N13" t="inlineStr">
        <is>
          <t>Payment Initiation Service</t>
        </is>
      </c>
      <c r="P13" t="inlineStr">
        <is>
          <t>Greece</t>
        </is>
      </c>
      <c r="Q13" t="inlineStr">
        <is>
          <t>Complain 12</t>
        </is>
      </c>
      <c r="T13" t="inlineStr">
        <is>
          <t>Ühiskasutuse süsteem (Estonia)</t>
        </is>
      </c>
      <c r="W13" t="inlineStr">
        <is>
          <t>Aruba</t>
        </is>
      </c>
      <c r="X13" t="inlineStr">
        <is>
          <t>Trade Finance</t>
        </is>
      </c>
      <c r="AE13" t="inlineStr">
        <is>
          <t>Greece</t>
        </is>
      </c>
    </row>
    <row r="14">
      <c r="D14" t="inlineStr">
        <is>
          <t>Australia</t>
        </is>
      </c>
      <c r="N14" t="inlineStr">
        <is>
          <t>Account Information Service</t>
        </is>
      </c>
      <c r="P14" t="inlineStr">
        <is>
          <t>Hungary</t>
        </is>
      </c>
      <c r="Q14" t="inlineStr">
        <is>
          <t>Complain 13</t>
        </is>
      </c>
      <c r="T14" t="inlineStr">
        <is>
          <t>Automatia Realtime Payment Platform (Finland)</t>
        </is>
      </c>
      <c r="W14" t="inlineStr">
        <is>
          <t>Australia</t>
        </is>
      </c>
      <c r="X14" t="inlineStr">
        <is>
          <t>E-money</t>
        </is>
      </c>
      <c r="AE14" t="inlineStr">
        <is>
          <t>Hungary</t>
        </is>
      </c>
    </row>
    <row r="15">
      <c r="D15" t="inlineStr">
        <is>
          <t>Austria</t>
        </is>
      </c>
      <c r="N15" t="inlineStr">
        <is>
          <t>Foreign Exchange Service</t>
        </is>
      </c>
      <c r="P15" t="inlineStr">
        <is>
          <t>Ireland</t>
        </is>
      </c>
      <c r="Q15" t="inlineStr">
        <is>
          <t>Complain 14</t>
        </is>
      </c>
      <c r="T15" t="inlineStr">
        <is>
          <t>SEPA.EU (France)</t>
        </is>
      </c>
      <c r="W15" t="inlineStr">
        <is>
          <t>Austria</t>
        </is>
      </c>
      <c r="X15" t="inlineStr">
        <is>
          <t>TCSP Services</t>
        </is>
      </c>
      <c r="AE15" t="inlineStr">
        <is>
          <t>Ireland</t>
        </is>
      </c>
    </row>
    <row r="16">
      <c r="D16" t="inlineStr">
        <is>
          <t>Azerbaijan</t>
        </is>
      </c>
      <c r="N16" t="inlineStr">
        <is>
          <t>Money Brokering Service</t>
        </is>
      </c>
      <c r="P16" t="inlineStr">
        <is>
          <t>Italy</t>
        </is>
      </c>
      <c r="Q16" t="inlineStr">
        <is>
          <t>Complain 15</t>
        </is>
      </c>
      <c r="T16" t="inlineStr">
        <is>
          <t>RPS (EMZ) (Germany)</t>
        </is>
      </c>
      <c r="W16" t="inlineStr">
        <is>
          <t>Azerbaijan</t>
        </is>
      </c>
      <c r="X16" t="inlineStr">
        <is>
          <t>Crypto Services (exchange, transfer)</t>
        </is>
      </c>
      <c r="AE16" t="inlineStr">
        <is>
          <t>Italy</t>
        </is>
      </c>
    </row>
    <row r="17">
      <c r="D17" t="inlineStr">
        <is>
          <t>Bahamas (the)</t>
        </is>
      </c>
      <c r="N17" t="inlineStr">
        <is>
          <t>Hardware Based Electronic Money Product</t>
        </is>
      </c>
      <c r="P17" t="inlineStr">
        <is>
          <t>Latvia</t>
        </is>
      </c>
      <c r="Q17" t="inlineStr">
        <is>
          <t>Complain 16</t>
        </is>
      </c>
      <c r="T17" t="inlineStr">
        <is>
          <t>STEP2-CC (Germany)</t>
        </is>
      </c>
      <c r="W17" t="inlineStr">
        <is>
          <t>Bahamas (the)</t>
        </is>
      </c>
      <c r="X17" t="inlineStr">
        <is>
          <t>Management of UCITS</t>
        </is>
      </c>
      <c r="AE17" t="inlineStr">
        <is>
          <t>Latvia</t>
        </is>
      </c>
    </row>
    <row r="18">
      <c r="D18" t="inlineStr">
        <is>
          <t>Bahrain</t>
        </is>
      </c>
      <c r="N18" t="inlineStr">
        <is>
          <t>Software Based Electronic Money Product</t>
        </is>
      </c>
      <c r="P18" t="inlineStr">
        <is>
          <t>Lithuania</t>
        </is>
      </c>
      <c r="Q18" t="inlineStr">
        <is>
          <t>Complain 17</t>
        </is>
      </c>
      <c r="T18" t="inlineStr">
        <is>
          <t>Athens Clearing Office - ACO (Greece)</t>
        </is>
      </c>
      <c r="W18" t="inlineStr">
        <is>
          <t>Bahrain</t>
        </is>
      </c>
      <c r="X18" t="inlineStr">
        <is>
          <t>Management of AIFs</t>
        </is>
      </c>
      <c r="AE18" t="inlineStr">
        <is>
          <t>Lithuania</t>
        </is>
      </c>
    </row>
    <row r="19">
      <c r="D19" t="inlineStr">
        <is>
          <t>Bangladesh</t>
        </is>
      </c>
      <c r="N19" t="inlineStr">
        <is>
          <t>Other</t>
        </is>
      </c>
      <c r="P19" t="inlineStr">
        <is>
          <t>Luxembourg</t>
        </is>
      </c>
      <c r="Q19" t="inlineStr">
        <is>
          <t>Complain 18</t>
        </is>
      </c>
      <c r="T19" t="inlineStr">
        <is>
          <t>Interbanking Systems S.A. - DIAS (Greece)</t>
        </is>
      </c>
      <c r="W19" t="inlineStr">
        <is>
          <t>Bangladesh</t>
        </is>
      </c>
      <c r="X19" t="inlineStr">
        <is>
          <t>Crypto FIAT Cards</t>
        </is>
      </c>
      <c r="AE19" t="inlineStr">
        <is>
          <t>Luxembourg</t>
        </is>
      </c>
    </row>
    <row r="20">
      <c r="D20" t="inlineStr">
        <is>
          <t>Barbados</t>
        </is>
      </c>
      <c r="P20" t="inlineStr">
        <is>
          <t>Netherlands</t>
        </is>
      </c>
      <c r="Q20" t="inlineStr">
        <is>
          <t>Complain 19</t>
        </is>
      </c>
      <c r="T20" t="inlineStr">
        <is>
          <t>IPCC (Ireland)</t>
        </is>
      </c>
      <c r="W20" t="inlineStr">
        <is>
          <t>Barbados</t>
        </is>
      </c>
      <c r="X20" t="inlineStr">
        <is>
          <t>Safe Custody Services</t>
        </is>
      </c>
      <c r="AE20" t="inlineStr">
        <is>
          <t>Malta</t>
        </is>
      </c>
    </row>
    <row r="21">
      <c r="D21" t="inlineStr">
        <is>
          <t>Belarus</t>
        </is>
      </c>
      <c r="P21" t="inlineStr">
        <is>
          <t>Poland</t>
        </is>
      </c>
      <c r="Q21" t="inlineStr">
        <is>
          <t>Complain 20</t>
        </is>
      </c>
      <c r="T21" t="inlineStr">
        <is>
          <t>CSM Banca d’Italia (Italy)</t>
        </is>
      </c>
      <c r="W21" t="inlineStr">
        <is>
          <t>Belarus</t>
        </is>
      </c>
      <c r="X21" t="inlineStr">
        <is>
          <t>Crowdfunding</t>
        </is>
      </c>
      <c r="AE21" t="inlineStr">
        <is>
          <t>Netherlands</t>
        </is>
      </c>
    </row>
    <row r="22">
      <c r="D22" t="inlineStr">
        <is>
          <t>Belgium</t>
        </is>
      </c>
      <c r="P22" t="inlineStr">
        <is>
          <t>Portugal</t>
        </is>
      </c>
      <c r="T22" t="inlineStr">
        <is>
          <t>BCC-SI/BI-COMP (Italy)</t>
        </is>
      </c>
      <c r="W22" t="inlineStr">
        <is>
          <t>Belgium</t>
        </is>
      </c>
      <c r="X22" t="inlineStr">
        <is>
          <t>Cash Transactions</t>
        </is>
      </c>
      <c r="AE22" t="inlineStr">
        <is>
          <t>Poland</t>
        </is>
      </c>
    </row>
    <row r="23">
      <c r="D23" t="inlineStr">
        <is>
          <t>Belize</t>
        </is>
      </c>
      <c r="P23" t="inlineStr">
        <is>
          <t>Romania</t>
        </is>
      </c>
      <c r="T23" t="inlineStr">
        <is>
          <t>TAS/BI-COMP (previously Global Payments/BI-COMP; Italy)</t>
        </is>
      </c>
      <c r="W23" t="inlineStr">
        <is>
          <t>Belize</t>
        </is>
      </c>
      <c r="AE23" t="inlineStr">
        <is>
          <t>Portugal</t>
        </is>
      </c>
    </row>
    <row r="24">
      <c r="D24" t="inlineStr">
        <is>
          <t>Benin</t>
        </is>
      </c>
      <c r="P24" t="inlineStr">
        <is>
          <t>Slovakia</t>
        </is>
      </c>
      <c r="T24" t="inlineStr">
        <is>
          <t>Nexi/BI-COMP (Italy)</t>
        </is>
      </c>
      <c r="W24" t="inlineStr">
        <is>
          <t>Benin</t>
        </is>
      </c>
      <c r="AE24" t="inlineStr">
        <is>
          <t>Romania</t>
        </is>
      </c>
    </row>
    <row r="25">
      <c r="D25" t="inlineStr">
        <is>
          <t>Bermuda</t>
        </is>
      </c>
      <c r="P25" t="inlineStr">
        <is>
          <t>Slovenia</t>
        </is>
      </c>
      <c r="T25" t="inlineStr">
        <is>
          <t>Nexi ACH Instant/BI-COMP (ceased operations in July 2023; Italy)</t>
        </is>
      </c>
      <c r="W25" t="inlineStr">
        <is>
          <t>Bermuda</t>
        </is>
      </c>
      <c r="AE25" t="inlineStr">
        <is>
          <t>Slovakia</t>
        </is>
      </c>
    </row>
    <row r="26">
      <c r="D26" t="inlineStr">
        <is>
          <t>Bhutan</t>
        </is>
      </c>
      <c r="P26" t="inlineStr">
        <is>
          <t>Spain</t>
        </is>
      </c>
      <c r="T26" t="inlineStr">
        <is>
          <t>SIA/BI-COMP (Italy)</t>
        </is>
      </c>
      <c r="W26" t="inlineStr">
        <is>
          <t>Bhutan</t>
        </is>
      </c>
      <c r="AE26" t="inlineStr">
        <is>
          <t>Slovenia</t>
        </is>
      </c>
    </row>
    <row r="27">
      <c r="D27" t="inlineStr">
        <is>
          <t>Bolivia (Plurinational State of)</t>
        </is>
      </c>
      <c r="P27" t="inlineStr">
        <is>
          <t>Sweden</t>
        </is>
      </c>
      <c r="T27" t="inlineStr">
        <is>
          <t>equensWorldline/BI-COMP (Italy)</t>
        </is>
      </c>
      <c r="W27" t="inlineStr">
        <is>
          <t>Bolivia (Plurinational State of)</t>
        </is>
      </c>
      <c r="AE27" t="inlineStr">
        <is>
          <t>Spain</t>
        </is>
      </c>
    </row>
    <row r="28">
      <c r="D28" t="inlineStr">
        <is>
          <t>Bonaire</t>
        </is>
      </c>
      <c r="P28" t="inlineStr">
        <is>
          <t>Iceland</t>
        </is>
      </c>
      <c r="T28" t="inlineStr">
        <is>
          <t>Electronic Clearing System EKS (Latvia)</t>
        </is>
      </c>
      <c r="W28" t="inlineStr">
        <is>
          <t>Bonaire, Sint Eustatius and Saba</t>
        </is>
      </c>
      <c r="AE28" t="inlineStr">
        <is>
          <t>Sweden</t>
        </is>
      </c>
    </row>
    <row r="29">
      <c r="D29" t="inlineStr">
        <is>
          <t>Sint Eustatius and Saba</t>
        </is>
      </c>
      <c r="P29" t="inlineStr">
        <is>
          <t>Lichtenstein</t>
        </is>
      </c>
      <c r="T29" t="inlineStr">
        <is>
          <t>CENTROlink (Lithuania)</t>
        </is>
      </c>
      <c r="W29" t="inlineStr">
        <is>
          <t>Bosnia and Herzegovina</t>
        </is>
      </c>
    </row>
    <row r="30">
      <c r="D30" t="inlineStr">
        <is>
          <t>Bosnia and Herzegovina</t>
        </is>
      </c>
      <c r="P30" t="inlineStr">
        <is>
          <t>Norway</t>
        </is>
      </c>
      <c r="T30" t="inlineStr">
        <is>
          <t>Malta Clearing House (Malta)</t>
        </is>
      </c>
      <c r="W30" t="inlineStr">
        <is>
          <t>Botswana</t>
        </is>
      </c>
    </row>
    <row r="31">
      <c r="D31" t="inlineStr">
        <is>
          <t>Botswana</t>
        </is>
      </c>
      <c r="T31" t="inlineStr">
        <is>
          <t>MTEUROPAY (Malta)</t>
        </is>
      </c>
      <c r="W31" t="inlineStr">
        <is>
          <t>Bouvet Island</t>
        </is>
      </c>
    </row>
    <row r="32">
      <c r="D32" t="inlineStr">
        <is>
          <t>Bouvet Island</t>
        </is>
      </c>
      <c r="T32" t="inlineStr">
        <is>
          <t>equensWorldline CSM (Netherlands)</t>
        </is>
      </c>
      <c r="W32" t="inlineStr">
        <is>
          <t>Brazil</t>
        </is>
      </c>
    </row>
    <row r="33">
      <c r="D33" t="inlineStr">
        <is>
          <t>Brazil</t>
        </is>
      </c>
      <c r="T33" t="inlineStr">
        <is>
          <t>equensWorldline Instant Payments CSM (Netherlands)</t>
        </is>
      </c>
      <c r="W33" t="inlineStr">
        <is>
          <t>British Indian Ocean Territory (the)</t>
        </is>
      </c>
    </row>
    <row r="34">
      <c r="D34" t="inlineStr">
        <is>
          <t>British Indian Ocean Territory (the)</t>
        </is>
      </c>
      <c r="T34" t="inlineStr">
        <is>
          <t>NEXI CENTRAL EUROPE (Slovakia)</t>
        </is>
      </c>
      <c r="W34" t="inlineStr">
        <is>
          <t>Brunei Darussalam</t>
        </is>
      </c>
    </row>
    <row r="35">
      <c r="D35" t="inlineStr">
        <is>
          <t>Brunei Darussalam</t>
        </is>
      </c>
      <c r="T35" t="inlineStr">
        <is>
          <t>SIPS (Slovak Interbank Payment System; Slovakia)</t>
        </is>
      </c>
      <c r="W35" t="inlineStr">
        <is>
          <t>Bulgaria</t>
        </is>
      </c>
    </row>
    <row r="36">
      <c r="D36" t="inlineStr">
        <is>
          <t>Bulgaria</t>
        </is>
      </c>
      <c r="T36" t="inlineStr">
        <is>
          <t>BIPS (Slovenia)</t>
        </is>
      </c>
      <c r="W36" t="inlineStr">
        <is>
          <t>Burkina Faso</t>
        </is>
      </c>
    </row>
    <row r="37">
      <c r="D37" t="inlineStr">
        <is>
          <t>Burkina Faso</t>
        </is>
      </c>
      <c r="T37" t="inlineStr">
        <is>
          <t>Poravnava bankomatov (Slovenia)</t>
        </is>
      </c>
      <c r="W37" t="inlineStr">
        <is>
          <t>Burundi</t>
        </is>
      </c>
    </row>
    <row r="38">
      <c r="D38" t="inlineStr">
        <is>
          <t>Burundi</t>
        </is>
      </c>
      <c r="T38" t="inlineStr">
        <is>
          <t>Poravnava kartic (Slovenia)</t>
        </is>
      </c>
      <c r="W38" t="inlineStr">
        <is>
          <t>Cabo Verde</t>
        </is>
      </c>
    </row>
    <row r="39">
      <c r="D39" t="inlineStr">
        <is>
          <t>Cabo Verde</t>
        </is>
      </c>
      <c r="T39" t="inlineStr">
        <is>
          <t>SIMP-PS (Slovenia)</t>
        </is>
      </c>
      <c r="W39" t="inlineStr">
        <is>
          <t>Cambodia</t>
        </is>
      </c>
    </row>
    <row r="40">
      <c r="D40" t="inlineStr">
        <is>
          <t>Cambodia</t>
        </is>
      </c>
      <c r="T40" t="inlineStr">
        <is>
          <t>SNCE (Spain)</t>
        </is>
      </c>
      <c r="W40" t="inlineStr">
        <is>
          <t>Cameroon</t>
        </is>
      </c>
    </row>
    <row r="41">
      <c r="D41" t="inlineStr">
        <is>
          <t>Cameroon</t>
        </is>
      </c>
      <c r="T41" t="inlineStr">
        <is>
          <t>RT1</t>
        </is>
      </c>
      <c r="W41" t="inlineStr">
        <is>
          <t>Canada</t>
        </is>
      </c>
    </row>
    <row r="42">
      <c r="D42" t="inlineStr">
        <is>
          <t>Canada</t>
        </is>
      </c>
      <c r="T42" t="inlineStr">
        <is>
          <t>Other</t>
        </is>
      </c>
      <c r="W42" t="inlineStr">
        <is>
          <t>Cayman Islands (the)</t>
        </is>
      </c>
    </row>
    <row r="43">
      <c r="D43" t="inlineStr">
        <is>
          <t>Cayman Islands (the)</t>
        </is>
      </c>
      <c r="W43" t="inlineStr">
        <is>
          <t>Central African Republic (the)</t>
        </is>
      </c>
    </row>
    <row r="44">
      <c r="D44" t="inlineStr">
        <is>
          <t>Central African Republic (the)</t>
        </is>
      </c>
      <c r="W44" t="inlineStr">
        <is>
          <t>Chad</t>
        </is>
      </c>
    </row>
    <row r="45">
      <c r="D45" t="inlineStr">
        <is>
          <t>Chad</t>
        </is>
      </c>
      <c r="W45" t="inlineStr">
        <is>
          <t>Chile</t>
        </is>
      </c>
    </row>
    <row r="46">
      <c r="D46" t="inlineStr">
        <is>
          <t>Chile</t>
        </is>
      </c>
      <c r="W46" t="inlineStr">
        <is>
          <t>China</t>
        </is>
      </c>
    </row>
    <row r="47">
      <c r="D47" t="inlineStr">
        <is>
          <t>China</t>
        </is>
      </c>
      <c r="W47" t="inlineStr">
        <is>
          <t>Christmas Island</t>
        </is>
      </c>
    </row>
    <row r="48">
      <c r="D48" t="inlineStr">
        <is>
          <t>Christmas Island</t>
        </is>
      </c>
      <c r="W48" t="inlineStr">
        <is>
          <t>Cocos (Keeling) Islands (the)</t>
        </is>
      </c>
    </row>
    <row r="49">
      <c r="D49" t="inlineStr">
        <is>
          <t>Cocos (Keeling) Islands (the)</t>
        </is>
      </c>
      <c r="W49" t="inlineStr">
        <is>
          <t>Colombia</t>
        </is>
      </c>
    </row>
    <row r="50">
      <c r="D50" t="inlineStr">
        <is>
          <t>Colombia</t>
        </is>
      </c>
      <c r="W50" t="inlineStr">
        <is>
          <t>Comoros (the)</t>
        </is>
      </c>
    </row>
    <row r="51">
      <c r="D51" t="inlineStr">
        <is>
          <t>Comoros (the)</t>
        </is>
      </c>
      <c r="W51" t="inlineStr">
        <is>
          <t>Congo (the Democratic Republic of the)</t>
        </is>
      </c>
    </row>
    <row r="52">
      <c r="D52" t="inlineStr">
        <is>
          <t>Congo (the Democratic Republic of the)</t>
        </is>
      </c>
      <c r="W52" t="inlineStr">
        <is>
          <t>Congo (the)</t>
        </is>
      </c>
    </row>
    <row r="53">
      <c r="D53" t="inlineStr">
        <is>
          <t>Congo (the)</t>
        </is>
      </c>
      <c r="W53" t="inlineStr">
        <is>
          <t>Cook Islands (the)</t>
        </is>
      </c>
    </row>
    <row r="54">
      <c r="D54" t="inlineStr">
        <is>
          <t>Cook Islands (the)</t>
        </is>
      </c>
      <c r="W54" t="inlineStr">
        <is>
          <t>Costa Rica</t>
        </is>
      </c>
    </row>
    <row r="55">
      <c r="D55" t="inlineStr">
        <is>
          <t>Costa Rica</t>
        </is>
      </c>
      <c r="W55" t="inlineStr">
        <is>
          <t>Croatia</t>
        </is>
      </c>
    </row>
    <row r="56">
      <c r="D56" t="inlineStr">
        <is>
          <t>Croatia</t>
        </is>
      </c>
      <c r="W56" t="inlineStr">
        <is>
          <t>Cuba</t>
        </is>
      </c>
    </row>
    <row r="57">
      <c r="D57" t="inlineStr">
        <is>
          <t>Cuba</t>
        </is>
      </c>
      <c r="W57" t="inlineStr">
        <is>
          <t>Curaçao</t>
        </is>
      </c>
    </row>
    <row r="58">
      <c r="D58" t="inlineStr">
        <is>
          <t>Curaçao</t>
        </is>
      </c>
      <c r="W58" t="inlineStr">
        <is>
          <t>Cyprus</t>
        </is>
      </c>
    </row>
    <row r="59">
      <c r="D59" t="inlineStr">
        <is>
          <t>Cyprus</t>
        </is>
      </c>
      <c r="W59" t="inlineStr">
        <is>
          <t>Czech Republic</t>
        </is>
      </c>
    </row>
    <row r="60">
      <c r="D60" t="inlineStr">
        <is>
          <t>Czechia</t>
        </is>
      </c>
      <c r="W60" t="inlineStr">
        <is>
          <t>Côte d'Ivoire</t>
        </is>
      </c>
    </row>
    <row r="61">
      <c r="D61" t="inlineStr">
        <is>
          <t>Côte d'Ivoire</t>
        </is>
      </c>
      <c r="W61" t="inlineStr">
        <is>
          <t>Denmark</t>
        </is>
      </c>
    </row>
    <row r="62">
      <c r="D62" t="inlineStr">
        <is>
          <t>Denmark</t>
        </is>
      </c>
      <c r="W62" t="inlineStr">
        <is>
          <t>Djibouti</t>
        </is>
      </c>
    </row>
    <row r="63">
      <c r="D63" t="inlineStr">
        <is>
          <t>Djibouti</t>
        </is>
      </c>
      <c r="W63" t="inlineStr">
        <is>
          <t>Dominica</t>
        </is>
      </c>
    </row>
    <row r="64">
      <c r="D64" t="inlineStr">
        <is>
          <t>Dominica</t>
        </is>
      </c>
      <c r="W64" t="inlineStr">
        <is>
          <t>Dominican Republic (the)</t>
        </is>
      </c>
    </row>
    <row r="65">
      <c r="D65" t="inlineStr">
        <is>
          <t>Dominican Republic (the)</t>
        </is>
      </c>
      <c r="W65" t="inlineStr">
        <is>
          <t>Ecuador</t>
        </is>
      </c>
    </row>
    <row r="66">
      <c r="D66" t="inlineStr">
        <is>
          <t>Ecuador</t>
        </is>
      </c>
      <c r="W66" t="inlineStr">
        <is>
          <t>Egypt</t>
        </is>
      </c>
    </row>
    <row r="67">
      <c r="D67" t="inlineStr">
        <is>
          <t>Egypt</t>
        </is>
      </c>
      <c r="W67" t="inlineStr">
        <is>
          <t>El Salvador</t>
        </is>
      </c>
    </row>
    <row r="68">
      <c r="D68" t="inlineStr">
        <is>
          <t>El Salvador</t>
        </is>
      </c>
      <c r="W68" t="inlineStr">
        <is>
          <t>Equatorial Guinea</t>
        </is>
      </c>
    </row>
    <row r="69">
      <c r="D69" t="inlineStr">
        <is>
          <t>Equatorial Guinea</t>
        </is>
      </c>
      <c r="W69" t="inlineStr">
        <is>
          <t>Eritrea</t>
        </is>
      </c>
    </row>
    <row r="70">
      <c r="D70" t="inlineStr">
        <is>
          <t>Eritrea</t>
        </is>
      </c>
      <c r="W70" t="inlineStr">
        <is>
          <t>Estonia</t>
        </is>
      </c>
    </row>
    <row r="71">
      <c r="D71" t="inlineStr">
        <is>
          <t>Estonia</t>
        </is>
      </c>
      <c r="W71" t="inlineStr">
        <is>
          <t>Eswatini</t>
        </is>
      </c>
    </row>
    <row r="72">
      <c r="D72" t="inlineStr">
        <is>
          <t>Eswatini</t>
        </is>
      </c>
      <c r="W72" t="inlineStr">
        <is>
          <t>Ethiopia</t>
        </is>
      </c>
    </row>
    <row r="73">
      <c r="D73" t="inlineStr">
        <is>
          <t>Ethiopia</t>
        </is>
      </c>
      <c r="W73" t="inlineStr">
        <is>
          <t>Falkland Islands (the) [Malvinas]</t>
        </is>
      </c>
    </row>
    <row r="74">
      <c r="D74" t="inlineStr">
        <is>
          <t>Falkland Islands (the) [Malvinas]</t>
        </is>
      </c>
      <c r="W74" t="inlineStr">
        <is>
          <t>Faroe Islands (the)</t>
        </is>
      </c>
    </row>
    <row r="75">
      <c r="D75" t="inlineStr">
        <is>
          <t>Faroe Islands (the)</t>
        </is>
      </c>
      <c r="W75" t="inlineStr">
        <is>
          <t>Fiji</t>
        </is>
      </c>
    </row>
    <row r="76">
      <c r="D76" t="inlineStr">
        <is>
          <t>Fiji</t>
        </is>
      </c>
      <c r="W76" t="inlineStr">
        <is>
          <t>Finland</t>
        </is>
      </c>
    </row>
    <row r="77">
      <c r="D77" t="inlineStr">
        <is>
          <t>Finland</t>
        </is>
      </c>
      <c r="W77" t="inlineStr">
        <is>
          <t>France</t>
        </is>
      </c>
    </row>
    <row r="78">
      <c r="D78" t="inlineStr">
        <is>
          <t>France</t>
        </is>
      </c>
      <c r="W78" t="inlineStr">
        <is>
          <t>French Guiana</t>
        </is>
      </c>
    </row>
    <row r="79">
      <c r="D79" t="inlineStr">
        <is>
          <t>French Guiana</t>
        </is>
      </c>
      <c r="W79" t="inlineStr">
        <is>
          <t>French Polynesia</t>
        </is>
      </c>
    </row>
    <row r="80">
      <c r="D80" t="inlineStr">
        <is>
          <t>French Polynesia</t>
        </is>
      </c>
      <c r="W80" t="inlineStr">
        <is>
          <t>French Southern Territories (the)</t>
        </is>
      </c>
    </row>
    <row r="81">
      <c r="D81" t="inlineStr">
        <is>
          <t>French Southern Territories (the)</t>
        </is>
      </c>
      <c r="W81" t="inlineStr">
        <is>
          <t>Gabon</t>
        </is>
      </c>
    </row>
    <row r="82">
      <c r="D82" t="inlineStr">
        <is>
          <t>Gabon</t>
        </is>
      </c>
      <c r="W82" t="inlineStr">
        <is>
          <t>Gambia (the)</t>
        </is>
      </c>
    </row>
    <row r="83">
      <c r="D83" t="inlineStr">
        <is>
          <t>Gambia (the)</t>
        </is>
      </c>
      <c r="W83" t="inlineStr">
        <is>
          <t>Georgia</t>
        </is>
      </c>
    </row>
    <row r="84">
      <c r="D84" t="inlineStr">
        <is>
          <t>Georgia</t>
        </is>
      </c>
      <c r="W84" t="inlineStr">
        <is>
          <t>Germany</t>
        </is>
      </c>
    </row>
    <row r="85">
      <c r="D85" t="inlineStr">
        <is>
          <t>Germany</t>
        </is>
      </c>
      <c r="W85" t="inlineStr">
        <is>
          <t>Ghana</t>
        </is>
      </c>
    </row>
    <row r="86">
      <c r="D86" t="inlineStr">
        <is>
          <t>Ghana</t>
        </is>
      </c>
      <c r="W86" t="inlineStr">
        <is>
          <t>Gibraltar</t>
        </is>
      </c>
    </row>
    <row r="87">
      <c r="D87" t="inlineStr">
        <is>
          <t>Gibraltar</t>
        </is>
      </c>
      <c r="W87" t="inlineStr">
        <is>
          <t>Greece</t>
        </is>
      </c>
    </row>
    <row r="88">
      <c r="D88" t="inlineStr">
        <is>
          <t>Greece</t>
        </is>
      </c>
      <c r="W88" t="inlineStr">
        <is>
          <t>Greenland</t>
        </is>
      </c>
    </row>
    <row r="89">
      <c r="D89" t="inlineStr">
        <is>
          <t>Greenland</t>
        </is>
      </c>
      <c r="W89" t="inlineStr">
        <is>
          <t>Grenada</t>
        </is>
      </c>
    </row>
    <row r="90">
      <c r="D90" t="inlineStr">
        <is>
          <t>Grenada</t>
        </is>
      </c>
      <c r="W90" t="inlineStr">
        <is>
          <t>Guadeloupe</t>
        </is>
      </c>
    </row>
    <row r="91">
      <c r="D91" t="inlineStr">
        <is>
          <t>Guadeloupe</t>
        </is>
      </c>
      <c r="W91" t="inlineStr">
        <is>
          <t>Guam</t>
        </is>
      </c>
    </row>
    <row r="92">
      <c r="D92" t="inlineStr">
        <is>
          <t>Guam</t>
        </is>
      </c>
      <c r="W92" t="inlineStr">
        <is>
          <t>Guatemala</t>
        </is>
      </c>
    </row>
    <row r="93">
      <c r="D93" t="inlineStr">
        <is>
          <t>Guatemala</t>
        </is>
      </c>
      <c r="W93" t="inlineStr">
        <is>
          <t>Guernsey</t>
        </is>
      </c>
    </row>
    <row r="94">
      <c r="D94" t="inlineStr">
        <is>
          <t>Guernsey</t>
        </is>
      </c>
      <c r="W94" t="inlineStr">
        <is>
          <t>Guinea</t>
        </is>
      </c>
    </row>
    <row r="95">
      <c r="D95" t="inlineStr">
        <is>
          <t>Guinea</t>
        </is>
      </c>
      <c r="W95" t="inlineStr">
        <is>
          <t>Guinea-Bissau</t>
        </is>
      </c>
    </row>
    <row r="96">
      <c r="D96" t="inlineStr">
        <is>
          <t>Guinea-Bissau</t>
        </is>
      </c>
      <c r="W96" t="inlineStr">
        <is>
          <t>Guyana</t>
        </is>
      </c>
    </row>
    <row r="97">
      <c r="D97" t="inlineStr">
        <is>
          <t>Guyana</t>
        </is>
      </c>
      <c r="W97" t="inlineStr">
        <is>
          <t>Haiti</t>
        </is>
      </c>
    </row>
    <row r="98">
      <c r="D98" t="inlineStr">
        <is>
          <t>Haiti</t>
        </is>
      </c>
      <c r="W98" t="inlineStr">
        <is>
          <t>Heard Island and McDonald Islands</t>
        </is>
      </c>
    </row>
    <row r="99">
      <c r="D99" t="inlineStr">
        <is>
          <t>Heard Island and McDonald Islands</t>
        </is>
      </c>
      <c r="W99" t="inlineStr">
        <is>
          <t>Holy See (the)</t>
        </is>
      </c>
    </row>
    <row r="100">
      <c r="D100" t="inlineStr">
        <is>
          <t>Holy See (the)</t>
        </is>
      </c>
      <c r="W100" t="inlineStr">
        <is>
          <t>Honduras</t>
        </is>
      </c>
    </row>
    <row r="101">
      <c r="D101" t="inlineStr">
        <is>
          <t>Honduras</t>
        </is>
      </c>
      <c r="W101" t="inlineStr">
        <is>
          <t>Hong Kong</t>
        </is>
      </c>
    </row>
    <row r="102">
      <c r="D102" t="inlineStr">
        <is>
          <t>Hong Kong</t>
        </is>
      </c>
      <c r="W102" t="inlineStr">
        <is>
          <t>Hungary</t>
        </is>
      </c>
    </row>
    <row r="103">
      <c r="D103" t="inlineStr">
        <is>
          <t>Hungary</t>
        </is>
      </c>
      <c r="W103" t="inlineStr">
        <is>
          <t>Iceland</t>
        </is>
      </c>
    </row>
    <row r="104">
      <c r="D104" t="inlineStr">
        <is>
          <t>Iceland</t>
        </is>
      </c>
      <c r="W104" t="inlineStr">
        <is>
          <t>India</t>
        </is>
      </c>
    </row>
    <row r="105">
      <c r="D105" t="inlineStr">
        <is>
          <t>India</t>
        </is>
      </c>
      <c r="W105" t="inlineStr">
        <is>
          <t>Indonesia</t>
        </is>
      </c>
    </row>
    <row r="106">
      <c r="D106" t="inlineStr">
        <is>
          <t>Indonesia</t>
        </is>
      </c>
      <c r="W106" t="inlineStr">
        <is>
          <t>Iran (Islamic Republic of)</t>
        </is>
      </c>
    </row>
    <row r="107">
      <c r="D107" t="inlineStr">
        <is>
          <t>Iran (Islamic Republic of)</t>
        </is>
      </c>
      <c r="W107" t="inlineStr">
        <is>
          <t>Iraq</t>
        </is>
      </c>
    </row>
    <row r="108">
      <c r="D108" t="inlineStr">
        <is>
          <t>Iraq</t>
        </is>
      </c>
      <c r="W108" t="inlineStr">
        <is>
          <t>Ireland</t>
        </is>
      </c>
    </row>
    <row r="109">
      <c r="D109" t="inlineStr">
        <is>
          <t>Ireland</t>
        </is>
      </c>
      <c r="W109" t="inlineStr">
        <is>
          <t>Isle of Man</t>
        </is>
      </c>
    </row>
    <row r="110">
      <c r="D110" t="inlineStr">
        <is>
          <t>Isle of Man</t>
        </is>
      </c>
      <c r="W110" t="inlineStr">
        <is>
          <t>Israel</t>
        </is>
      </c>
    </row>
    <row r="111">
      <c r="D111" t="inlineStr">
        <is>
          <t>Israel</t>
        </is>
      </c>
      <c r="W111" t="inlineStr">
        <is>
          <t>Italy</t>
        </is>
      </c>
    </row>
    <row r="112">
      <c r="D112" t="inlineStr">
        <is>
          <t>Italy</t>
        </is>
      </c>
      <c r="W112" t="inlineStr">
        <is>
          <t>Jamaica</t>
        </is>
      </c>
    </row>
    <row r="113">
      <c r="D113" t="inlineStr">
        <is>
          <t>Jamaica</t>
        </is>
      </c>
      <c r="W113" t="inlineStr">
        <is>
          <t>Japan</t>
        </is>
      </c>
    </row>
    <row r="114">
      <c r="D114" t="inlineStr">
        <is>
          <t>Japan</t>
        </is>
      </c>
      <c r="W114" t="inlineStr">
        <is>
          <t>Jersey</t>
        </is>
      </c>
    </row>
    <row r="115">
      <c r="D115" t="inlineStr">
        <is>
          <t>Jersey</t>
        </is>
      </c>
      <c r="W115" t="inlineStr">
        <is>
          <t>Jordan</t>
        </is>
      </c>
    </row>
    <row r="116">
      <c r="D116" t="inlineStr">
        <is>
          <t>Jordan</t>
        </is>
      </c>
      <c r="W116" t="inlineStr">
        <is>
          <t>Kazakhstan</t>
        </is>
      </c>
    </row>
    <row r="117">
      <c r="D117" t="inlineStr">
        <is>
          <t>Kazakhstan</t>
        </is>
      </c>
      <c r="W117" t="inlineStr">
        <is>
          <t>Kenya</t>
        </is>
      </c>
    </row>
    <row r="118">
      <c r="D118" t="inlineStr">
        <is>
          <t>Kenya</t>
        </is>
      </c>
      <c r="W118" t="inlineStr">
        <is>
          <t>Kiribati</t>
        </is>
      </c>
    </row>
    <row r="119">
      <c r="D119" t="inlineStr">
        <is>
          <t>Kiribati</t>
        </is>
      </c>
      <c r="W119" t="inlineStr">
        <is>
          <t>Korea (the Democratic People's Republic of)</t>
        </is>
      </c>
    </row>
    <row r="120">
      <c r="D120" t="inlineStr">
        <is>
          <t>Korea (the Democratic People's Republic of)</t>
        </is>
      </c>
      <c r="W120" t="inlineStr">
        <is>
          <t>Korea (the Republic of)</t>
        </is>
      </c>
    </row>
    <row r="121">
      <c r="D121" t="inlineStr">
        <is>
          <t>Korea (the Republic of)</t>
        </is>
      </c>
      <c r="W121" t="inlineStr">
        <is>
          <t>Kuwait</t>
        </is>
      </c>
    </row>
    <row r="122">
      <c r="D122" t="inlineStr">
        <is>
          <t>Kuwait</t>
        </is>
      </c>
      <c r="W122" t="inlineStr">
        <is>
          <t>Kyrgyzstan</t>
        </is>
      </c>
    </row>
    <row r="123">
      <c r="D123" t="inlineStr">
        <is>
          <t>Kyrgyzstan</t>
        </is>
      </c>
      <c r="W123" t="inlineStr">
        <is>
          <t>Lao People's Democratic Republic (the)</t>
        </is>
      </c>
    </row>
    <row r="124">
      <c r="D124" t="inlineStr">
        <is>
          <t>Lao People's Democratic Republic (the)</t>
        </is>
      </c>
      <c r="W124" t="inlineStr">
        <is>
          <t>Latvia</t>
        </is>
      </c>
    </row>
    <row r="125">
      <c r="D125" t="inlineStr">
        <is>
          <t>Latvia</t>
        </is>
      </c>
      <c r="W125" t="inlineStr">
        <is>
          <t>Lebanon</t>
        </is>
      </c>
    </row>
    <row r="126">
      <c r="D126" t="inlineStr">
        <is>
          <t>Lebanon</t>
        </is>
      </c>
      <c r="W126" t="inlineStr">
        <is>
          <t>Lesotho</t>
        </is>
      </c>
    </row>
    <row r="127">
      <c r="D127" t="inlineStr">
        <is>
          <t>Lesotho</t>
        </is>
      </c>
      <c r="W127" t="inlineStr">
        <is>
          <t>Liberia</t>
        </is>
      </c>
    </row>
    <row r="128">
      <c r="D128" t="inlineStr">
        <is>
          <t>Liberia</t>
        </is>
      </c>
      <c r="W128" t="inlineStr">
        <is>
          <t>Libya</t>
        </is>
      </c>
    </row>
    <row r="129">
      <c r="D129" t="inlineStr">
        <is>
          <t>Libya</t>
        </is>
      </c>
      <c r="W129" t="inlineStr">
        <is>
          <t>Liechtenstein</t>
        </is>
      </c>
    </row>
    <row r="130">
      <c r="D130" t="inlineStr">
        <is>
          <t>Liechtenstein</t>
        </is>
      </c>
      <c r="W130" t="inlineStr">
        <is>
          <t>Lithuania</t>
        </is>
      </c>
    </row>
    <row r="131">
      <c r="D131" t="inlineStr">
        <is>
          <t>Lithuania</t>
        </is>
      </c>
      <c r="W131" t="inlineStr">
        <is>
          <t>Luxembourg</t>
        </is>
      </c>
    </row>
    <row r="132">
      <c r="D132" t="inlineStr">
        <is>
          <t>Luxembourg</t>
        </is>
      </c>
      <c r="W132" t="inlineStr">
        <is>
          <t>Macao</t>
        </is>
      </c>
    </row>
    <row r="133">
      <c r="D133" t="inlineStr">
        <is>
          <t>Macao</t>
        </is>
      </c>
      <c r="W133" t="inlineStr">
        <is>
          <t>Madagascar</t>
        </is>
      </c>
    </row>
    <row r="134">
      <c r="D134" t="inlineStr">
        <is>
          <t>Madagascar</t>
        </is>
      </c>
      <c r="W134" t="inlineStr">
        <is>
          <t>Malawi</t>
        </is>
      </c>
    </row>
    <row r="135">
      <c r="D135" t="inlineStr">
        <is>
          <t>Malawi</t>
        </is>
      </c>
      <c r="W135" t="inlineStr">
        <is>
          <t>Malaysia</t>
        </is>
      </c>
    </row>
    <row r="136">
      <c r="D136" t="inlineStr">
        <is>
          <t>Malaysia</t>
        </is>
      </c>
      <c r="W136" t="inlineStr">
        <is>
          <t>Maldives</t>
        </is>
      </c>
    </row>
    <row r="137">
      <c r="D137" t="inlineStr">
        <is>
          <t>Maldives</t>
        </is>
      </c>
      <c r="W137" t="inlineStr">
        <is>
          <t>Mali</t>
        </is>
      </c>
    </row>
    <row r="138">
      <c r="D138" t="inlineStr">
        <is>
          <t>Mali</t>
        </is>
      </c>
      <c r="W138" t="inlineStr">
        <is>
          <t>Malta</t>
        </is>
      </c>
    </row>
    <row r="139">
      <c r="D139" t="inlineStr">
        <is>
          <t>Malta</t>
        </is>
      </c>
      <c r="W139" t="inlineStr">
        <is>
          <t>Marshall Islands (the)</t>
        </is>
      </c>
    </row>
    <row r="140">
      <c r="D140" t="inlineStr">
        <is>
          <t>Marshall Islands (the)</t>
        </is>
      </c>
      <c r="W140" t="inlineStr">
        <is>
          <t>Martinique</t>
        </is>
      </c>
    </row>
    <row r="141">
      <c r="D141" t="inlineStr">
        <is>
          <t>Martinique</t>
        </is>
      </c>
      <c r="W141" t="inlineStr">
        <is>
          <t>Mauritania</t>
        </is>
      </c>
    </row>
    <row r="142">
      <c r="D142" t="inlineStr">
        <is>
          <t>Mauritania</t>
        </is>
      </c>
      <c r="W142" t="inlineStr">
        <is>
          <t>Mauritius</t>
        </is>
      </c>
    </row>
    <row r="143">
      <c r="D143" t="inlineStr">
        <is>
          <t>Mauritius</t>
        </is>
      </c>
      <c r="W143" t="inlineStr">
        <is>
          <t>Mayotte</t>
        </is>
      </c>
    </row>
    <row r="144">
      <c r="D144" t="inlineStr">
        <is>
          <t>Mayotte</t>
        </is>
      </c>
      <c r="W144" t="inlineStr">
        <is>
          <t>Mexico</t>
        </is>
      </c>
    </row>
    <row r="145">
      <c r="D145" t="inlineStr">
        <is>
          <t>Mexico</t>
        </is>
      </c>
      <c r="W145" t="inlineStr">
        <is>
          <t>Micronesia (Federated States of)</t>
        </is>
      </c>
    </row>
    <row r="146">
      <c r="D146" t="inlineStr">
        <is>
          <t>Micronesia (Federated States of)</t>
        </is>
      </c>
      <c r="W146" t="inlineStr">
        <is>
          <t>Moldova (the Republic of)</t>
        </is>
      </c>
    </row>
    <row r="147">
      <c r="D147" t="inlineStr">
        <is>
          <t>Moldova (the Republic of)</t>
        </is>
      </c>
      <c r="W147" t="inlineStr">
        <is>
          <t>Monaco</t>
        </is>
      </c>
    </row>
    <row r="148">
      <c r="D148" t="inlineStr">
        <is>
          <t>Monaco</t>
        </is>
      </c>
      <c r="W148" t="inlineStr">
        <is>
          <t>Mongolia</t>
        </is>
      </c>
    </row>
    <row r="149">
      <c r="D149" t="inlineStr">
        <is>
          <t>Mongolia</t>
        </is>
      </c>
      <c r="W149" t="inlineStr">
        <is>
          <t>Montenegro</t>
        </is>
      </c>
    </row>
    <row r="150">
      <c r="D150" t="inlineStr">
        <is>
          <t>Montenegro</t>
        </is>
      </c>
      <c r="W150" t="inlineStr">
        <is>
          <t>Montserrat</t>
        </is>
      </c>
    </row>
    <row r="151">
      <c r="D151" t="inlineStr">
        <is>
          <t>Montserrat</t>
        </is>
      </c>
      <c r="W151" t="inlineStr">
        <is>
          <t>Morocco</t>
        </is>
      </c>
    </row>
    <row r="152">
      <c r="D152" t="inlineStr">
        <is>
          <t>Morocco</t>
        </is>
      </c>
      <c r="W152" t="inlineStr">
        <is>
          <t>Mozambique</t>
        </is>
      </c>
    </row>
    <row r="153">
      <c r="D153" t="inlineStr">
        <is>
          <t>Mozambique</t>
        </is>
      </c>
      <c r="W153" t="inlineStr">
        <is>
          <t>Myanmar</t>
        </is>
      </c>
    </row>
    <row r="154">
      <c r="D154" t="inlineStr">
        <is>
          <t>Myanmar</t>
        </is>
      </c>
      <c r="W154" t="inlineStr">
        <is>
          <t>Namibia</t>
        </is>
      </c>
    </row>
    <row r="155">
      <c r="D155" t="inlineStr">
        <is>
          <t>Namibia</t>
        </is>
      </c>
      <c r="W155" t="inlineStr">
        <is>
          <t>Nauru</t>
        </is>
      </c>
    </row>
    <row r="156">
      <c r="D156" t="inlineStr">
        <is>
          <t>Nauru</t>
        </is>
      </c>
      <c r="W156" t="inlineStr">
        <is>
          <t>Nepal</t>
        </is>
      </c>
    </row>
    <row r="157">
      <c r="D157" t="inlineStr">
        <is>
          <t>Nepal</t>
        </is>
      </c>
      <c r="W157" t="inlineStr">
        <is>
          <t>Netherlands</t>
        </is>
      </c>
    </row>
    <row r="158">
      <c r="D158" t="inlineStr">
        <is>
          <t>Netherlands (the)</t>
        </is>
      </c>
      <c r="W158" t="inlineStr">
        <is>
          <t>New Caledonia</t>
        </is>
      </c>
    </row>
    <row r="159">
      <c r="D159" t="inlineStr">
        <is>
          <t>New Caledonia</t>
        </is>
      </c>
      <c r="W159" t="inlineStr">
        <is>
          <t>New Zealand</t>
        </is>
      </c>
    </row>
    <row r="160">
      <c r="D160" t="inlineStr">
        <is>
          <t>New Zealand</t>
        </is>
      </c>
      <c r="W160" t="inlineStr">
        <is>
          <t>Nicaragua</t>
        </is>
      </c>
    </row>
    <row r="161">
      <c r="D161" t="inlineStr">
        <is>
          <t>Nicaragua</t>
        </is>
      </c>
      <c r="W161" t="inlineStr">
        <is>
          <t>Niger (the)</t>
        </is>
      </c>
    </row>
    <row r="162">
      <c r="D162" t="inlineStr">
        <is>
          <t>Niger (the)</t>
        </is>
      </c>
      <c r="W162" t="inlineStr">
        <is>
          <t>Nigeria</t>
        </is>
      </c>
    </row>
    <row r="163">
      <c r="D163" t="inlineStr">
        <is>
          <t>Nigeria</t>
        </is>
      </c>
      <c r="W163" t="inlineStr">
        <is>
          <t>Niue</t>
        </is>
      </c>
    </row>
    <row r="164">
      <c r="D164" t="inlineStr">
        <is>
          <t>Niue</t>
        </is>
      </c>
      <c r="W164" t="inlineStr">
        <is>
          <t>Norfolk Island</t>
        </is>
      </c>
    </row>
    <row r="165">
      <c r="D165" t="inlineStr">
        <is>
          <t>Norfolk Island</t>
        </is>
      </c>
      <c r="W165" t="inlineStr">
        <is>
          <t>Northern Mariana Islands (the)</t>
        </is>
      </c>
    </row>
    <row r="166">
      <c r="D166" t="inlineStr">
        <is>
          <t>North Macedonia</t>
        </is>
      </c>
      <c r="W166" t="inlineStr">
        <is>
          <t>Norway</t>
        </is>
      </c>
    </row>
    <row r="167">
      <c r="D167" t="inlineStr">
        <is>
          <t>Northern Mariana Islands (the)</t>
        </is>
      </c>
      <c r="W167" t="inlineStr">
        <is>
          <t>Oman</t>
        </is>
      </c>
    </row>
    <row r="168">
      <c r="D168" t="inlineStr">
        <is>
          <t>Norway</t>
        </is>
      </c>
      <c r="W168" t="inlineStr">
        <is>
          <t>Pakistan</t>
        </is>
      </c>
    </row>
    <row r="169">
      <c r="D169" t="inlineStr">
        <is>
          <t>Oman</t>
        </is>
      </c>
      <c r="W169" t="inlineStr">
        <is>
          <t>Palau</t>
        </is>
      </c>
    </row>
    <row r="170">
      <c r="D170" t="inlineStr">
        <is>
          <t>Pakistan</t>
        </is>
      </c>
      <c r="W170" t="inlineStr">
        <is>
          <t>Palestine, State of</t>
        </is>
      </c>
    </row>
    <row r="171">
      <c r="D171" t="inlineStr">
        <is>
          <t>Palau</t>
        </is>
      </c>
      <c r="W171" t="inlineStr">
        <is>
          <t>Panama</t>
        </is>
      </c>
    </row>
    <row r="172">
      <c r="D172" t="inlineStr">
        <is>
          <t>Palestine</t>
        </is>
      </c>
      <c r="W172" t="inlineStr">
        <is>
          <t>Papua New Guinea</t>
        </is>
      </c>
    </row>
    <row r="173">
      <c r="D173" t="inlineStr">
        <is>
          <t>State of</t>
        </is>
      </c>
      <c r="W173" t="inlineStr">
        <is>
          <t>Paraguay</t>
        </is>
      </c>
    </row>
    <row r="174">
      <c r="D174" t="inlineStr">
        <is>
          <t>Panama</t>
        </is>
      </c>
      <c r="W174" t="inlineStr">
        <is>
          <t>Peru</t>
        </is>
      </c>
    </row>
    <row r="175">
      <c r="D175" t="inlineStr">
        <is>
          <t>Papua New Guinea</t>
        </is>
      </c>
      <c r="W175" t="inlineStr">
        <is>
          <t>Philippines (the)</t>
        </is>
      </c>
    </row>
    <row r="176">
      <c r="D176" t="inlineStr">
        <is>
          <t>Paraguay</t>
        </is>
      </c>
      <c r="W176" t="inlineStr">
        <is>
          <t>Pitcairn</t>
        </is>
      </c>
    </row>
    <row r="177">
      <c r="D177" t="inlineStr">
        <is>
          <t>Peru</t>
        </is>
      </c>
      <c r="W177" t="inlineStr">
        <is>
          <t>Poland</t>
        </is>
      </c>
    </row>
    <row r="178">
      <c r="D178" t="inlineStr">
        <is>
          <t>Philippines (the)</t>
        </is>
      </c>
      <c r="W178" t="inlineStr">
        <is>
          <t>Portugal</t>
        </is>
      </c>
    </row>
    <row r="179">
      <c r="D179" t="inlineStr">
        <is>
          <t>Pitcairn</t>
        </is>
      </c>
      <c r="W179" t="inlineStr">
        <is>
          <t>Puerto Rico</t>
        </is>
      </c>
    </row>
    <row r="180">
      <c r="D180" t="inlineStr">
        <is>
          <t>Poland</t>
        </is>
      </c>
      <c r="W180" t="inlineStr">
        <is>
          <t>Qatar</t>
        </is>
      </c>
    </row>
    <row r="181">
      <c r="D181" t="inlineStr">
        <is>
          <t>Portugal</t>
        </is>
      </c>
      <c r="W181" t="inlineStr">
        <is>
          <t>Republic of North Macedonia</t>
        </is>
      </c>
    </row>
    <row r="182">
      <c r="D182" t="inlineStr">
        <is>
          <t>Puerto Rico</t>
        </is>
      </c>
      <c r="W182" t="inlineStr">
        <is>
          <t>Romania</t>
        </is>
      </c>
    </row>
    <row r="183">
      <c r="D183" t="inlineStr">
        <is>
          <t>Qatar</t>
        </is>
      </c>
      <c r="W183" t="inlineStr">
        <is>
          <t>Russian Federation (the)</t>
        </is>
      </c>
    </row>
    <row r="184">
      <c r="D184" t="inlineStr">
        <is>
          <t>Romania</t>
        </is>
      </c>
      <c r="W184" t="inlineStr">
        <is>
          <t>Rwanda</t>
        </is>
      </c>
    </row>
    <row r="185">
      <c r="D185" t="inlineStr">
        <is>
          <t>Russian Federation (the)</t>
        </is>
      </c>
      <c r="W185" t="inlineStr">
        <is>
          <t>Réunion</t>
        </is>
      </c>
    </row>
    <row r="186">
      <c r="D186" t="inlineStr">
        <is>
          <t>Rwanda</t>
        </is>
      </c>
      <c r="W186" t="inlineStr">
        <is>
          <t>Saint Barthélemy</t>
        </is>
      </c>
    </row>
    <row r="187">
      <c r="D187" t="inlineStr">
        <is>
          <t>Réunion</t>
        </is>
      </c>
      <c r="W187" t="inlineStr">
        <is>
          <t>Saint Helena, Ascension and Tristan da Cunha</t>
        </is>
      </c>
    </row>
    <row r="188">
      <c r="D188" t="inlineStr">
        <is>
          <t>Saint Barthélemy</t>
        </is>
      </c>
      <c r="W188" t="inlineStr">
        <is>
          <t>Saint Kitts and Nevis</t>
        </is>
      </c>
    </row>
    <row r="189">
      <c r="D189" t="inlineStr">
        <is>
          <t>Saint Helena</t>
        </is>
      </c>
      <c r="W189" t="inlineStr">
        <is>
          <t>Saint Lucia</t>
        </is>
      </c>
    </row>
    <row r="190">
      <c r="D190" t="inlineStr">
        <is>
          <t>Ascension and Tristan da Cunha</t>
        </is>
      </c>
      <c r="W190" t="inlineStr">
        <is>
          <t>Saint Martin (French part)</t>
        </is>
      </c>
    </row>
    <row r="191">
      <c r="D191" t="inlineStr">
        <is>
          <t>Saint Kitts and Nevis</t>
        </is>
      </c>
      <c r="W191" t="inlineStr">
        <is>
          <t>Saint Pierre and Miquelon</t>
        </is>
      </c>
    </row>
    <row r="192">
      <c r="D192" t="inlineStr">
        <is>
          <t>Saint Lucia</t>
        </is>
      </c>
      <c r="W192" t="inlineStr">
        <is>
          <t>Saint Vincent and the Grenadines</t>
        </is>
      </c>
    </row>
    <row r="193">
      <c r="D193" t="inlineStr">
        <is>
          <t>Saint Martin (French part)</t>
        </is>
      </c>
      <c r="W193" t="inlineStr">
        <is>
          <t>Samoa</t>
        </is>
      </c>
    </row>
    <row r="194">
      <c r="D194" t="inlineStr">
        <is>
          <t>Saint Pierre and Miquelon</t>
        </is>
      </c>
      <c r="W194" t="inlineStr">
        <is>
          <t>San Marino</t>
        </is>
      </c>
    </row>
    <row r="195">
      <c r="D195" t="inlineStr">
        <is>
          <t>Saint Vincent and the Grenadines</t>
        </is>
      </c>
      <c r="W195" t="inlineStr">
        <is>
          <t>Sao Tome and Principe</t>
        </is>
      </c>
    </row>
    <row r="196">
      <c r="D196" t="inlineStr">
        <is>
          <t>Samoa</t>
        </is>
      </c>
      <c r="W196" t="inlineStr">
        <is>
          <t>Saudi Arabia</t>
        </is>
      </c>
    </row>
    <row r="197">
      <c r="D197" t="inlineStr">
        <is>
          <t>San Marino</t>
        </is>
      </c>
      <c r="W197" t="inlineStr">
        <is>
          <t>Senegal</t>
        </is>
      </c>
    </row>
    <row r="198">
      <c r="D198" t="inlineStr">
        <is>
          <t>Sao Tome and Principe</t>
        </is>
      </c>
      <c r="W198" t="inlineStr">
        <is>
          <t>Serbia</t>
        </is>
      </c>
    </row>
    <row r="199">
      <c r="D199" t="inlineStr">
        <is>
          <t>Saudi Arabia</t>
        </is>
      </c>
      <c r="W199" t="inlineStr">
        <is>
          <t>Seychelles</t>
        </is>
      </c>
    </row>
    <row r="200">
      <c r="D200" t="inlineStr">
        <is>
          <t>Senegal</t>
        </is>
      </c>
      <c r="W200" t="inlineStr">
        <is>
          <t>Sierra Leone</t>
        </is>
      </c>
    </row>
    <row r="201">
      <c r="D201" t="inlineStr">
        <is>
          <t>Serbia</t>
        </is>
      </c>
      <c r="W201" t="inlineStr">
        <is>
          <t>Singapore</t>
        </is>
      </c>
    </row>
    <row r="202">
      <c r="D202" t="inlineStr">
        <is>
          <t>Seychelles</t>
        </is>
      </c>
      <c r="W202" t="inlineStr">
        <is>
          <t>Sint Maarten (Dutch part)</t>
        </is>
      </c>
    </row>
    <row r="203">
      <c r="D203" t="inlineStr">
        <is>
          <t>Sierra Leone</t>
        </is>
      </c>
      <c r="W203" t="inlineStr">
        <is>
          <t>Slovakia</t>
        </is>
      </c>
    </row>
    <row r="204">
      <c r="D204" t="inlineStr">
        <is>
          <t>Singapore</t>
        </is>
      </c>
      <c r="W204" t="inlineStr">
        <is>
          <t>Slovenia</t>
        </is>
      </c>
    </row>
    <row r="205">
      <c r="D205" t="inlineStr">
        <is>
          <t>Sint Maarten (Dutch part)</t>
        </is>
      </c>
      <c r="W205" t="inlineStr">
        <is>
          <t>Solomon Islands</t>
        </is>
      </c>
    </row>
    <row r="206">
      <c r="D206" t="inlineStr">
        <is>
          <t>Slovakia</t>
        </is>
      </c>
      <c r="W206" t="inlineStr">
        <is>
          <t>Somalia</t>
        </is>
      </c>
    </row>
    <row r="207">
      <c r="D207" t="inlineStr">
        <is>
          <t>Slovenia</t>
        </is>
      </c>
      <c r="W207" t="inlineStr">
        <is>
          <t>South Africa</t>
        </is>
      </c>
    </row>
    <row r="208">
      <c r="D208" t="inlineStr">
        <is>
          <t>Solomon Islands</t>
        </is>
      </c>
      <c r="W208" t="inlineStr">
        <is>
          <t>South Georgia and the South Sandwich Islands</t>
        </is>
      </c>
    </row>
    <row r="209">
      <c r="D209" t="inlineStr">
        <is>
          <t>Somalia</t>
        </is>
      </c>
      <c r="W209" t="inlineStr">
        <is>
          <t>South Sudan</t>
        </is>
      </c>
    </row>
    <row r="210">
      <c r="D210" t="inlineStr">
        <is>
          <t>South Africa</t>
        </is>
      </c>
      <c r="W210" t="inlineStr">
        <is>
          <t>Spain</t>
        </is>
      </c>
    </row>
    <row r="211">
      <c r="D211" t="inlineStr">
        <is>
          <t>South Georgia and the South Sandwich Islands</t>
        </is>
      </c>
      <c r="W211" t="inlineStr">
        <is>
          <t>Sri Lanka</t>
        </is>
      </c>
    </row>
    <row r="212">
      <c r="D212" t="inlineStr">
        <is>
          <t>South Sudan</t>
        </is>
      </c>
      <c r="W212" t="inlineStr">
        <is>
          <t>Sudan (the)</t>
        </is>
      </c>
    </row>
    <row r="213">
      <c r="D213" t="inlineStr">
        <is>
          <t>Spain</t>
        </is>
      </c>
      <c r="W213" t="inlineStr">
        <is>
          <t>Suriname</t>
        </is>
      </c>
    </row>
    <row r="214">
      <c r="D214" t="inlineStr">
        <is>
          <t>Sri Lanka</t>
        </is>
      </c>
      <c r="W214" t="inlineStr">
        <is>
          <t>Svalbard and Jan Mayen</t>
        </is>
      </c>
    </row>
    <row r="215">
      <c r="D215" t="inlineStr">
        <is>
          <t>Sudan (the)</t>
        </is>
      </c>
      <c r="W215" t="inlineStr">
        <is>
          <t>Sweden</t>
        </is>
      </c>
    </row>
    <row r="216">
      <c r="D216" t="inlineStr">
        <is>
          <t>Suriname</t>
        </is>
      </c>
      <c r="W216" t="inlineStr">
        <is>
          <t>Switzerland</t>
        </is>
      </c>
    </row>
    <row r="217">
      <c r="D217" t="inlineStr">
        <is>
          <t>Svalbard and Jan Mayen</t>
        </is>
      </c>
      <c r="W217" t="inlineStr">
        <is>
          <t>Syrian Arab Republic</t>
        </is>
      </c>
    </row>
    <row r="218">
      <c r="D218" t="inlineStr">
        <is>
          <t>Sweden</t>
        </is>
      </c>
      <c r="W218" t="inlineStr">
        <is>
          <t>Taiwan (Province of China)</t>
        </is>
      </c>
    </row>
    <row r="219">
      <c r="D219" t="inlineStr">
        <is>
          <t>Switzerland</t>
        </is>
      </c>
      <c r="W219" t="inlineStr">
        <is>
          <t>Tajikistan</t>
        </is>
      </c>
    </row>
    <row r="220">
      <c r="D220" t="inlineStr">
        <is>
          <t>Syrian Arab Republic (the)</t>
        </is>
      </c>
      <c r="W220" t="inlineStr">
        <is>
          <t>Tanzania, United Republic of</t>
        </is>
      </c>
    </row>
    <row r="221">
      <c r="D221" t="inlineStr">
        <is>
          <t>Taiwan (Province of China)</t>
        </is>
      </c>
      <c r="W221" t="inlineStr">
        <is>
          <t>Thailand</t>
        </is>
      </c>
    </row>
    <row r="222">
      <c r="D222" t="inlineStr">
        <is>
          <t>Tajikistan</t>
        </is>
      </c>
      <c r="W222" t="inlineStr">
        <is>
          <t>Timor-Leste</t>
        </is>
      </c>
    </row>
    <row r="223">
      <c r="D223" t="inlineStr">
        <is>
          <t>Tanzania</t>
        </is>
      </c>
      <c r="W223" t="inlineStr">
        <is>
          <t>Togo</t>
        </is>
      </c>
    </row>
    <row r="224">
      <c r="D224" t="inlineStr">
        <is>
          <t>the United Republic of</t>
        </is>
      </c>
      <c r="W224" t="inlineStr">
        <is>
          <t>Tokelau</t>
        </is>
      </c>
    </row>
    <row r="225">
      <c r="D225" t="inlineStr">
        <is>
          <t>Thailand</t>
        </is>
      </c>
      <c r="W225" t="inlineStr">
        <is>
          <t>Tonga</t>
        </is>
      </c>
    </row>
    <row r="226">
      <c r="D226" t="inlineStr">
        <is>
          <t>Timor-Leste</t>
        </is>
      </c>
      <c r="W226" t="inlineStr">
        <is>
          <t>Trinidad and Tobago</t>
        </is>
      </c>
    </row>
    <row r="227">
      <c r="D227" t="inlineStr">
        <is>
          <t>Togo</t>
        </is>
      </c>
      <c r="W227" t="inlineStr">
        <is>
          <t>Tunisia</t>
        </is>
      </c>
    </row>
    <row r="228">
      <c r="D228" t="inlineStr">
        <is>
          <t>Tokelau</t>
        </is>
      </c>
      <c r="W228" t="inlineStr">
        <is>
          <t>Turkey</t>
        </is>
      </c>
    </row>
    <row r="229">
      <c r="D229" t="inlineStr">
        <is>
          <t>Tonga</t>
        </is>
      </c>
      <c r="W229" t="inlineStr">
        <is>
          <t>Turkmenistan</t>
        </is>
      </c>
    </row>
    <row r="230">
      <c r="D230" t="inlineStr">
        <is>
          <t>Trinidad and Tobago</t>
        </is>
      </c>
      <c r="W230" t="inlineStr">
        <is>
          <t>Turks and Caicos Islands (the)</t>
        </is>
      </c>
    </row>
    <row r="231">
      <c r="D231" t="inlineStr">
        <is>
          <t>Tunisia</t>
        </is>
      </c>
      <c r="W231" t="inlineStr">
        <is>
          <t>Tuvalu</t>
        </is>
      </c>
    </row>
    <row r="232">
      <c r="D232" t="inlineStr">
        <is>
          <t>Turkey</t>
        </is>
      </c>
      <c r="W232" t="inlineStr">
        <is>
          <t>Uganda</t>
        </is>
      </c>
    </row>
    <row r="233">
      <c r="D233" t="inlineStr">
        <is>
          <t>Turkmenistan</t>
        </is>
      </c>
      <c r="W233" t="inlineStr">
        <is>
          <t>Ukraine</t>
        </is>
      </c>
    </row>
    <row r="234">
      <c r="D234" t="inlineStr">
        <is>
          <t>Turks and Caicos Islands (the)</t>
        </is>
      </c>
      <c r="W234" t="inlineStr">
        <is>
          <t>United Arab Emirates (the)</t>
        </is>
      </c>
    </row>
    <row r="235">
      <c r="D235" t="inlineStr">
        <is>
          <t>Tuvalu</t>
        </is>
      </c>
      <c r="W235" t="inlineStr">
        <is>
          <t>United Kingdom of Great Britain and Northern Ireland (the)</t>
        </is>
      </c>
    </row>
    <row r="236">
      <c r="D236" t="inlineStr">
        <is>
          <t>Uganda</t>
        </is>
      </c>
      <c r="W236" t="inlineStr">
        <is>
          <t>United States Minor Outlying Islands (the)</t>
        </is>
      </c>
    </row>
    <row r="237">
      <c r="D237" t="inlineStr">
        <is>
          <t>Ukraine</t>
        </is>
      </c>
      <c r="W237" t="inlineStr">
        <is>
          <t>United States of America (the)</t>
        </is>
      </c>
    </row>
    <row r="238">
      <c r="D238" t="inlineStr">
        <is>
          <t>United Arab Emirates (the)</t>
        </is>
      </c>
      <c r="W238" t="inlineStr">
        <is>
          <t>Uruguay</t>
        </is>
      </c>
    </row>
    <row r="239">
      <c r="D239" t="inlineStr">
        <is>
          <t>United Kingdom of Great Britain and Northern Ireland (the)</t>
        </is>
      </c>
      <c r="W239" t="inlineStr">
        <is>
          <t>Uzbekistan</t>
        </is>
      </c>
    </row>
    <row r="240">
      <c r="D240" t="inlineStr">
        <is>
          <t>United States Minor Outlying Islands (the)</t>
        </is>
      </c>
      <c r="W240" t="inlineStr">
        <is>
          <t>Vanuatu</t>
        </is>
      </c>
    </row>
    <row r="241">
      <c r="D241" t="inlineStr">
        <is>
          <t>United States of America (the)</t>
        </is>
      </c>
      <c r="W241" t="inlineStr">
        <is>
          <t>Venezuela (Bolivarian Republic of)</t>
        </is>
      </c>
    </row>
    <row r="242">
      <c r="D242" t="inlineStr">
        <is>
          <t>Uruguay</t>
        </is>
      </c>
      <c r="W242" t="inlineStr">
        <is>
          <t>Viet Nam</t>
        </is>
      </c>
    </row>
    <row r="243">
      <c r="D243" t="inlineStr">
        <is>
          <t>Uzbekistan</t>
        </is>
      </c>
      <c r="W243" t="inlineStr">
        <is>
          <t>Virgin Islands (British)</t>
        </is>
      </c>
    </row>
    <row r="244">
      <c r="D244" t="inlineStr">
        <is>
          <t>Vanuatu</t>
        </is>
      </c>
      <c r="W244" t="inlineStr">
        <is>
          <t>Virgin Islands (U.S.)</t>
        </is>
      </c>
    </row>
    <row r="245">
      <c r="D245" t="inlineStr">
        <is>
          <t>Venezuela (Bolivarian Republic of)</t>
        </is>
      </c>
      <c r="W245" t="inlineStr">
        <is>
          <t>Wallis and Futuna</t>
        </is>
      </c>
    </row>
    <row r="246">
      <c r="D246" t="inlineStr">
        <is>
          <t>Viet Nam</t>
        </is>
      </c>
      <c r="W246" t="inlineStr">
        <is>
          <t>Western Sahara</t>
        </is>
      </c>
    </row>
    <row r="247">
      <c r="D247" t="inlineStr">
        <is>
          <t>Virgin Islands (British)</t>
        </is>
      </c>
      <c r="W247" t="inlineStr">
        <is>
          <t>Yemen</t>
        </is>
      </c>
    </row>
    <row r="248">
      <c r="D248" t="inlineStr">
        <is>
          <t>Virgin Islands (U.S.)</t>
        </is>
      </c>
      <c r="W248" t="inlineStr">
        <is>
          <t>Zambia</t>
        </is>
      </c>
    </row>
    <row r="249">
      <c r="D249" t="inlineStr">
        <is>
          <t>Wallis and Futuna</t>
        </is>
      </c>
      <c r="W249" t="inlineStr">
        <is>
          <t>Zimbabwe</t>
        </is>
      </c>
    </row>
    <row r="250">
      <c r="D250" t="inlineStr">
        <is>
          <t>Western Sahara*</t>
        </is>
      </c>
      <c r="W250" t="inlineStr">
        <is>
          <t>Åland Islands</t>
        </is>
      </c>
    </row>
    <row r="251">
      <c r="D251" t="inlineStr">
        <is>
          <t>Yemen</t>
        </is>
      </c>
    </row>
    <row r="252">
      <c r="D252" t="inlineStr">
        <is>
          <t>Zambia</t>
        </is>
      </c>
    </row>
    <row r="253">
      <c r="D253" t="inlineStr">
        <is>
          <t>Zimbabwe</t>
        </is>
      </c>
    </row>
    <row r="254">
      <c r="D254" t="inlineStr">
        <is>
          <t>Åland Islands</t>
        </is>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C56539-1D5E-4AD0-81BF-EFFEF098EF2A}"/>
</file>

<file path=customXml/itemProps2.xml><?xml version="1.0" encoding="utf-8"?>
<ds:datastoreItem xmlns:ds="http://schemas.openxmlformats.org/officeDocument/2006/customXml" ds:itemID="{54B7DA97-E6E1-4930-8BBE-123665D46DDC}"/>
</file>

<file path=customXml/itemProps3.xml><?xml version="1.0" encoding="utf-8"?>
<ds:datastoreItem xmlns:ds="http://schemas.openxmlformats.org/officeDocument/2006/customXml" ds:itemID="{B23E63C8-573B-4B8C-9035-DA29E579121A}"/>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Institution — Regulatory Return Template — Version 1</dc:title>
  <dc:subject>MFSA regulatory return template</dc:subject>
  <dc:creator>MFSA</dc:creator>
  <cp:lastModifiedBy>MFSA</cp:lastModifiedBy>
  <dcterms:created xsi:type="dcterms:W3CDTF">2026-08-18T10:24:42Z</dcterms:created>
  <dcterms:modified xsi:type="dcterms:W3CDTF">2026-08-18T10:24:42Z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0x0101008F1D9073FED79B4DB00CD965CF8AF99E</vt:lpwstr>
  </property>
</Properties>
</file>